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tables/table3.xml" ContentType="application/vnd.openxmlformats-officedocument.spreadsheetml.tab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Neha Sahani\Downloads\"/>
    </mc:Choice>
  </mc:AlternateContent>
  <xr:revisionPtr revIDLastSave="0" documentId="13_ncr:1_{745648F5-BFD6-428E-B2EA-DC7008E6BFD2}" xr6:coauthVersionLast="47" xr6:coauthVersionMax="47" xr10:uidLastSave="{00000000-0000-0000-0000-000000000000}"/>
  <bookViews>
    <workbookView xWindow="-108" yWindow="-108" windowWidth="23256" windowHeight="12456" firstSheet="4" activeTab="9" xr2:uid="{00000000-000D-0000-FFFF-FFFF00000000}"/>
  </bookViews>
  <sheets>
    <sheet name="mom-sales" sheetId="3" r:id="rId1"/>
    <sheet name="Month-on-Month-Sales" sheetId="4" r:id="rId2"/>
    <sheet name="Total -Sales-By-Category" sheetId="5" r:id="rId3"/>
    <sheet name="State-Wise-Sales" sheetId="6" r:id="rId4"/>
    <sheet name="Top 5 sales" sheetId="7" r:id="rId5"/>
    <sheet name="Sheet8" sheetId="10" r:id="rId6"/>
    <sheet name="Sheet2" sheetId="14" r:id="rId7"/>
    <sheet name="KPI" sheetId="9" r:id="rId8"/>
    <sheet name="KPI-YOY" sheetId="11" r:id="rId9"/>
    <sheet name="Dashboard" sheetId="12" r:id="rId10"/>
    <sheet name="Sheet1" sheetId="13" r:id="rId11"/>
    <sheet name="Data" sheetId="1" r:id="rId12"/>
    <sheet name="layout" sheetId="2" r:id="rId13"/>
  </sheets>
  <definedNames>
    <definedName name="_xlchart.v5.0" hidden="1">'State-Wise-Sales'!#REF!</definedName>
    <definedName name="_xlchart.v5.1" hidden="1">'State-Wise-Sales'!$E$3</definedName>
    <definedName name="_xlchart.v5.10" hidden="1">'State-Wise-Sales'!$F$3</definedName>
    <definedName name="_xlchart.v5.11" hidden="1">'State-Wise-Sales'!$F$4:$F$52</definedName>
    <definedName name="_xlchart.v5.2" hidden="1">'State-Wise-Sales'!$F$3</definedName>
    <definedName name="_xlchart.v5.3" hidden="1">'State-Wise-Sales'!$F$4:$F$53</definedName>
    <definedName name="_xlchart.v5.4" hidden="1">'State-Wise-Sales'!$E$3</definedName>
    <definedName name="_xlchart.v5.5" hidden="1">'State-Wise-Sales'!$E$4:$E$52</definedName>
    <definedName name="_xlchart.v5.6" hidden="1">'State-Wise-Sales'!$F$3</definedName>
    <definedName name="_xlchart.v5.7" hidden="1">'State-Wise-Sales'!$F$4:$F$52</definedName>
    <definedName name="_xlchart.v5.8" hidden="1">'State-Wise-Sales'!$E$3</definedName>
    <definedName name="_xlchart.v5.9" hidden="1">'State-Wise-Sales'!$E$4:$E$52</definedName>
    <definedName name="Slicer_Category">#N/A</definedName>
    <definedName name="Slicer_State">#N/A</definedName>
    <definedName name="Slicer_Year">#N/A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8"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S17" i="9"/>
  <c r="O17" i="9"/>
  <c r="K17" i="9"/>
  <c r="G17" i="9"/>
  <c r="B17" i="9"/>
  <c r="B10" i="11"/>
  <c r="D10" i="11"/>
  <c r="F10" i="11"/>
  <c r="C10" i="11"/>
  <c r="E10" i="11"/>
  <c r="F37" i="6"/>
  <c r="F32" i="6"/>
  <c r="F40" i="6"/>
  <c r="F52" i="6"/>
  <c r="F45" i="6"/>
  <c r="F43" i="6"/>
  <c r="F12" i="6"/>
  <c r="F47" i="6"/>
  <c r="F48" i="6"/>
  <c r="F41" i="6"/>
  <c r="F50" i="6"/>
  <c r="F27" i="6"/>
  <c r="F11" i="6"/>
  <c r="F49" i="6"/>
  <c r="F28" i="6"/>
  <c r="F4" i="6"/>
  <c r="F6" i="6"/>
  <c r="F44" i="6"/>
  <c r="F35" i="6"/>
  <c r="F51" i="6"/>
  <c r="F5" i="6"/>
  <c r="F13" i="6"/>
  <c r="F22" i="6"/>
  <c r="F7" i="6"/>
  <c r="F8" i="6"/>
  <c r="F36" i="6"/>
  <c r="F21" i="6"/>
  <c r="F30" i="6"/>
  <c r="F15" i="6"/>
  <c r="F16" i="6"/>
  <c r="F9" i="6"/>
  <c r="F18" i="6"/>
  <c r="F25" i="6"/>
  <c r="F19" i="6"/>
  <c r="F42" i="6"/>
  <c r="F20" i="6"/>
  <c r="F10" i="6"/>
  <c r="F29" i="6"/>
  <c r="F38" i="6"/>
  <c r="F23" i="6"/>
  <c r="F24" i="6"/>
  <c r="F17" i="6"/>
  <c r="F26" i="6"/>
  <c r="F46" i="6"/>
  <c r="F31" i="6"/>
  <c r="F34" i="6"/>
  <c r="F39" i="6"/>
  <c r="F33" i="6"/>
  <c r="F14" i="6"/>
</calcChain>
</file>

<file path=xl/sharedStrings.xml><?xml version="1.0" encoding="utf-8"?>
<sst xmlns="http://schemas.openxmlformats.org/spreadsheetml/2006/main" count="144017" uniqueCount="10957">
  <si>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</si>
  <si>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</si>
  <si>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</si>
  <si>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</si>
  <si>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</si>
  <si>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</si>
  <si>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</si>
  <si>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</si>
  <si>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</si>
  <si>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</si>
  <si>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</si>
  <si>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</si>
  <si>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</si>
  <si>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</si>
  <si>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</si>
  <si>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</si>
  <si>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</si>
  <si>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</si>
  <si>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</si>
  <si>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</si>
  <si>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</si>
  <si>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</si>
  <si>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</si>
  <si>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</si>
  <si>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</si>
  <si>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</si>
  <si>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</si>
  <si>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</si>
  <si>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</si>
  <si>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</si>
  <si>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</si>
  <si>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</si>
  <si>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</si>
  <si>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</si>
  <si>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</si>
  <si>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</si>
  <si>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</si>
  <si>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</si>
  <si>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</si>
  <si>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</si>
  <si>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</si>
  <si>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</si>
  <si>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</si>
  <si>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</si>
  <si>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</si>
  <si>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</si>
  <si>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</si>
  <si>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</si>
  <si>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</si>
  <si>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</si>
  <si>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</si>
  <si>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</si>
  <si>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</si>
  <si>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</si>
  <si>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</si>
  <si>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</si>
  <si>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</si>
  <si>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</si>
  <si>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</si>
  <si>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</si>
  <si>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</si>
  <si>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</si>
  <si>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</si>
  <si>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</si>
  <si>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</si>
  <si>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</si>
  <si>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</si>
  <si>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</si>
  <si>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</si>
  <si>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</si>
  <si>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</si>
  <si>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</si>
  <si>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</si>
  <si>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</si>
  <si>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</si>
  <si>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</si>
  <si>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</si>
  <si>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</si>
  <si>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</si>
  <si>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</si>
  <si>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</si>
  <si>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</si>
  <si>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</si>
  <si>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</si>
  <si>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</si>
  <si>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</si>
  <si>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</si>
  <si>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</si>
  <si>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</si>
  <si>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</si>
  <si>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</si>
  <si>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</si>
  <si>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</si>
  <si>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</si>
  <si>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</si>
  <si>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</si>
  <si>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</si>
  <si>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</si>
  <si>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</si>
  <si>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</si>
  <si>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</si>
  <si>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</si>
  <si>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</si>
  <si>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</si>
  <si>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</si>
  <si>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</si>
  <si>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</si>
  <si>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</si>
  <si>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</si>
  <si>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</si>
  <si>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</si>
  <si>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</si>
  <si>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</si>
  <si>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</si>
  <si>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</si>
  <si>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</si>
  <si>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</si>
  <si>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</si>
  <si>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</si>
  <si>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</si>
  <si>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</si>
  <si>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</si>
  <si>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</si>
  <si>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</si>
  <si>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</si>
  <si>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</si>
  <si>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</si>
  <si>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</si>
  <si>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</si>
  <si>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</si>
  <si>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</si>
  <si>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</si>
  <si>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</si>
  <si>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</si>
  <si>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</si>
  <si>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</si>
  <si>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</si>
  <si>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</si>
  <si>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</si>
  <si>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</si>
  <si>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</si>
  <si>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</si>
  <si>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</si>
  <si>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</si>
  <si>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</si>
  <si>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</si>
  <si>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</si>
  <si>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</si>
  <si>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</si>
  <si>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</si>
  <si>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</si>
  <si>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</si>
  <si>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</si>
  <si>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</si>
  <si>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</si>
  <si>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</si>
  <si>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</si>
  <si>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</si>
  <si>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</si>
  <si>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</si>
  <si>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</si>
  <si>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</si>
  <si>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</si>
  <si>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</si>
  <si>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</si>
  <si>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</si>
  <si>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</si>
  <si>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</si>
  <si>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</si>
  <si>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</si>
  <si>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</si>
  <si>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</si>
  <si>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</si>
  <si>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</si>
  <si>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</si>
  <si>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</si>
  <si>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</si>
  <si>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</si>
  <si>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</si>
  <si>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</si>
  <si>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</si>
  <si>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</si>
  <si>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</si>
  <si>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</si>
  <si>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</si>
  <si>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</si>
  <si>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</si>
  <si>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</si>
  <si>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</si>
  <si>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</si>
  <si>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</si>
  <si>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</si>
  <si>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</si>
  <si>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</si>
  <si>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</si>
  <si>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</si>
  <si>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</si>
  <si>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</si>
  <si>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</si>
  <si>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</si>
  <si>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</si>
  <si>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</si>
  <si>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</si>
  <si>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</si>
  <si>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</si>
  <si>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</si>
  <si>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</si>
  <si>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</si>
  <si>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</si>
  <si>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</si>
  <si>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</si>
  <si>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</si>
  <si>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</si>
  <si>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</si>
  <si>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</si>
  <si>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</si>
  <si>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</si>
  <si>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</si>
  <si>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</si>
  <si>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</si>
  <si>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</si>
  <si>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</si>
  <si>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</si>
  <si>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</si>
  <si>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</si>
  <si>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</si>
  <si>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</si>
  <si>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</si>
  <si>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</si>
  <si>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</si>
  <si>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</si>
  <si>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</si>
  <si>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</si>
  <si>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</si>
  <si>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</si>
  <si>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</si>
  <si>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</si>
  <si>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</si>
  <si>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</si>
  <si>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</si>
  <si>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</si>
  <si>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</si>
  <si>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</si>
  <si>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</si>
  <si>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</si>
  <si>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</si>
  <si>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</si>
  <si>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</si>
  <si>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</si>
  <si>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</si>
  <si>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</si>
  <si>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</si>
  <si>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</si>
  <si>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</si>
  <si>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</si>
  <si>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</si>
  <si>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</si>
  <si>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</si>
  <si>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</si>
  <si>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</si>
  <si>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</si>
  <si>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</si>
  <si>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</si>
  <si>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</si>
  <si>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</si>
  <si>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</si>
  <si>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</si>
  <si>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</si>
  <si>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</si>
  <si>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</si>
  <si>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</si>
  <si>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</si>
  <si>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</si>
  <si>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</si>
  <si>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</si>
  <si>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</si>
  <si>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</si>
  <si>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</si>
  <si>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</si>
  <si>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</si>
  <si>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</si>
  <si>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</si>
  <si>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</si>
  <si>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</si>
  <si>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</si>
  <si>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</si>
  <si>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</si>
  <si>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</si>
  <si>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</si>
  <si>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</si>
  <si>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</si>
  <si>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</si>
  <si>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</si>
  <si>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</si>
  <si>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</si>
  <si>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</si>
  <si>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</si>
  <si>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</si>
  <si>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</si>
  <si>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</si>
  <si>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</si>
  <si>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</si>
  <si>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</si>
  <si>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</si>
  <si>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</si>
  <si>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</si>
  <si>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</si>
  <si>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</si>
  <si>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</si>
  <si>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</si>
  <si>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</si>
  <si>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</si>
  <si>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</si>
  <si>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</si>
  <si>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</si>
  <si>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</si>
  <si>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</si>
  <si>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</si>
  <si>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</si>
  <si>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</si>
  <si>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</si>
  <si>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</si>
  <si>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</si>
  <si>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</si>
  <si>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</si>
  <si>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</si>
  <si>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</si>
  <si>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</si>
  <si>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</si>
  <si>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</si>
  <si>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</si>
  <si>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</si>
  <si>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</si>
  <si>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</si>
  <si>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</si>
  <si>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</si>
  <si>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</si>
  <si>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</si>
  <si>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</si>
  <si>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</si>
  <si>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</si>
  <si>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</si>
  <si>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</si>
  <si>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</si>
  <si>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</si>
  <si>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</si>
  <si>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</si>
  <si>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</si>
  <si>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</si>
  <si>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</si>
  <si>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</si>
  <si>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</si>
  <si>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</si>
  <si>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</si>
  <si>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</si>
  <si>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</si>
  <si>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</si>
  <si>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</si>
  <si>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</si>
  <si>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</si>
  <si>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</si>
  <si>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</si>
  <si>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</si>
  <si>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</si>
  <si>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</si>
  <si>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</si>
  <si>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</si>
  <si>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</si>
  <si>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</si>
  <si>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</si>
  <si>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</si>
  <si>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</si>
  <si>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</si>
  <si>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</si>
  <si>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</si>
  <si>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</si>
  <si>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</si>
  <si>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</si>
  <si>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</si>
  <si>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</si>
  <si>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</si>
  <si>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</si>
  <si>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</si>
  <si>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</si>
  <si>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</si>
  <si>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</si>
  <si>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</si>
  <si>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</si>
  <si>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</si>
  <si>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</si>
  <si>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</si>
  <si>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</si>
  <si>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</si>
  <si>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</si>
  <si>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</si>
  <si>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</si>
  <si>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</si>
  <si>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</si>
  <si>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</si>
  <si>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</si>
  <si>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</si>
  <si>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</si>
  <si>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</si>
  <si>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</si>
  <si>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</si>
  <si>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</si>
  <si>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</si>
  <si>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</si>
  <si>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</si>
  <si>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</si>
  <si>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</si>
  <si>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</si>
  <si>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</si>
  <si>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</si>
  <si>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</si>
  <si>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</si>
  <si>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</si>
  <si>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</si>
  <si>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</si>
  <si>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</si>
  <si>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</si>
  <si>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</si>
  <si>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</si>
  <si>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</si>
  <si>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</si>
  <si>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</si>
  <si>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</si>
  <si>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</si>
  <si>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</si>
  <si>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</si>
  <si>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</si>
  <si>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</si>
  <si>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</si>
  <si>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</si>
  <si>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</si>
  <si>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</si>
  <si>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</si>
  <si>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</si>
  <si>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</si>
  <si>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</si>
  <si>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</si>
  <si>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</si>
  <si>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</si>
  <si>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</si>
  <si>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</si>
  <si>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</si>
  <si>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</si>
  <si>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</si>
  <si>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</si>
  <si>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</si>
  <si>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</si>
  <si>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</si>
  <si>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</si>
  <si>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</si>
  <si>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</si>
  <si>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</si>
  <si>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</si>
  <si>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</si>
  <si>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</si>
  <si>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</si>
  <si>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</si>
  <si>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</si>
  <si>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</si>
  <si>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</si>
  <si>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</si>
  <si>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</si>
  <si>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</si>
  <si>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</si>
  <si>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</si>
  <si>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</si>
  <si>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</si>
  <si>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</si>
  <si>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</si>
  <si>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</si>
  <si>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</si>
  <si>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</si>
  <si>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</si>
  <si>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</si>
  <si>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</si>
  <si>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</si>
  <si>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</si>
  <si>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</si>
  <si>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</si>
  <si>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</si>
  <si>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</si>
  <si>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</si>
  <si>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</si>
  <si>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</si>
  <si>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</si>
  <si>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</si>
  <si>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</si>
  <si>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</si>
  <si>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</si>
  <si>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</si>
  <si>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</si>
  <si>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</si>
  <si>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</si>
  <si>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</si>
  <si>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</si>
  <si>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</si>
  <si>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</si>
  <si>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</si>
  <si>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</si>
  <si>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</si>
  <si>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</si>
  <si>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</si>
  <si>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</si>
  <si>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</si>
  <si>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</si>
  <si>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</si>
  <si>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</si>
  <si>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</si>
  <si>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</si>
  <si>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</si>
  <si>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</si>
  <si>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</si>
  <si>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</si>
  <si>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</si>
  <si>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</si>
  <si>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</si>
  <si>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</si>
  <si>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</si>
  <si>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</si>
  <si>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</si>
  <si>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</si>
  <si>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</si>
  <si>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</si>
  <si>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</si>
  <si>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</si>
  <si>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</si>
  <si>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</si>
  <si>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</si>
  <si>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</si>
  <si>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</si>
  <si>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</si>
  <si>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</si>
  <si>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</si>
  <si>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</si>
  <si>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</si>
  <si>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</si>
  <si>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</si>
  <si>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</si>
  <si>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</si>
  <si>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</si>
  <si>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</si>
  <si>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</si>
  <si>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</si>
  <si>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</si>
  <si>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</si>
  <si>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</si>
  <si>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</si>
  <si>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</si>
  <si>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</si>
  <si>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</si>
  <si>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</si>
  <si>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</si>
  <si>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</si>
  <si>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</si>
  <si>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</si>
  <si>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</si>
  <si>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</si>
  <si>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</si>
  <si>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</si>
  <si>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</si>
  <si>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</si>
  <si>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</si>
  <si>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</si>
  <si>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</si>
  <si>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</si>
  <si>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</si>
  <si>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</si>
  <si>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</si>
  <si>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</si>
  <si>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</si>
  <si>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</si>
  <si>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</si>
  <si>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</si>
  <si>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</si>
  <si>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</si>
  <si>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</si>
  <si>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</si>
  <si>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</si>
  <si>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</si>
  <si>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</si>
  <si>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</si>
  <si>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</si>
  <si>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</si>
  <si>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</si>
  <si>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</si>
  <si>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</si>
  <si>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</si>
  <si>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</si>
  <si>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</si>
  <si>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</si>
  <si>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</si>
  <si>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</si>
  <si>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</si>
  <si>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</si>
  <si>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</si>
  <si>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</si>
  <si>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</si>
  <si>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</si>
  <si>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</si>
  <si>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</si>
  <si>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</si>
  <si>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</si>
  <si>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</si>
  <si>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</si>
  <si>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</si>
  <si>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</si>
  <si>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</si>
  <si>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</si>
  <si>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</si>
  <si>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</si>
  <si>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</si>
  <si>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</si>
  <si>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</si>
  <si>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</si>
  <si>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</si>
  <si>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</si>
  <si>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</si>
  <si>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</si>
  <si>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</si>
  <si>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</si>
  <si>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</si>
  <si>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</si>
  <si>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</si>
  <si>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</si>
  <si>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</si>
  <si>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</si>
  <si>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</si>
  <si>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</si>
  <si>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</si>
  <si>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</si>
  <si>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</si>
  <si>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</si>
  <si>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</si>
  <si>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</si>
  <si>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</si>
  <si>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</si>
  <si>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</si>
  <si>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</si>
  <si>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</si>
  <si>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</si>
  <si>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</si>
  <si>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</si>
  <si>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</si>
  <si>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</si>
  <si>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</si>
  <si>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</si>
  <si>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</si>
  <si>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</si>
  <si>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</si>
  <si>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</si>
  <si>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</si>
  <si>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</si>
  <si>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</si>
  <si>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</si>
  <si>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</si>
  <si>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</si>
  <si>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</si>
  <si>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</si>
  <si>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</si>
  <si>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</si>
  <si>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</si>
  <si>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</si>
  <si>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</si>
  <si>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</si>
  <si>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</si>
  <si>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</si>
  <si>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</si>
  <si>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</si>
  <si>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</si>
  <si>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</si>
  <si>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</si>
  <si>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</si>
  <si>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</si>
  <si>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</si>
  <si>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</si>
  <si>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</si>
  <si>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</si>
  <si>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</si>
  <si>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</si>
  <si>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</si>
  <si>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</si>
  <si>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</si>
  <si>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</si>
  <si>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</si>
  <si>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</si>
  <si>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</si>
  <si>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</si>
  <si>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</si>
  <si>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</si>
  <si>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</si>
  <si>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</si>
  <si>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</si>
  <si>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</si>
  <si>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</si>
  <si>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</si>
  <si>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</si>
  <si>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</si>
  <si>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</si>
  <si>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</si>
  <si>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</si>
  <si>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</si>
  <si>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</si>
  <si>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</si>
  <si>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</si>
  <si>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</si>
  <si>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</si>
  <si>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</si>
  <si>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</si>
  <si>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</si>
  <si>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</si>
  <si>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</si>
  <si>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</si>
  <si>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</si>
  <si>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</si>
  <si>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</si>
  <si>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</si>
  <si>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</si>
  <si>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</si>
  <si>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</si>
  <si>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</si>
  <si>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</si>
  <si>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</si>
  <si>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</si>
  <si>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</si>
  <si>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</si>
  <si>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</si>
  <si>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</si>
  <si>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</si>
  <si>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</si>
  <si>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</si>
  <si>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</si>
  <si>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</si>
  <si>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</si>
  <si>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</si>
  <si>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</si>
  <si>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</si>
  <si>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</si>
  <si>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</si>
  <si>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</si>
  <si>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</si>
  <si>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</si>
  <si>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</si>
  <si>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</si>
  <si>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</si>
  <si>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</si>
  <si>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</si>
  <si>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</si>
  <si>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</si>
  <si>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</si>
  <si>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</si>
  <si>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</si>
  <si>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</si>
  <si>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</si>
  <si>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</si>
  <si>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</si>
  <si>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</si>
  <si>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</si>
  <si>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</si>
  <si>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</si>
  <si>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</si>
  <si>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</si>
  <si>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</si>
  <si>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</si>
  <si>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</si>
  <si>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</si>
  <si>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</si>
  <si>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</si>
  <si>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</si>
  <si>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</si>
  <si>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</si>
  <si>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</si>
  <si>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</si>
  <si>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</si>
  <si>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</si>
  <si>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</si>
  <si>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</si>
  <si>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</si>
  <si>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</si>
  <si>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</si>
  <si>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</si>
  <si>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</si>
  <si>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</si>
  <si>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</si>
  <si>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</si>
  <si>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</si>
  <si>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</si>
  <si>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</si>
  <si>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</si>
  <si>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</si>
  <si>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</si>
  <si>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</si>
  <si>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</si>
  <si>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</si>
  <si>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</si>
  <si>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</si>
  <si>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</si>
  <si>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</si>
  <si>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</si>
  <si>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</si>
  <si>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</si>
  <si>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</si>
  <si>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</si>
  <si>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</si>
  <si>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</si>
  <si>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</si>
  <si>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</si>
  <si>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</si>
  <si>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</si>
  <si>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</si>
  <si>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</si>
  <si>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</si>
  <si>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</si>
  <si>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</si>
  <si>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</si>
  <si>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</si>
  <si>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</si>
  <si>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</si>
  <si>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</si>
  <si>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</si>
  <si>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</si>
  <si>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</si>
  <si>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</si>
  <si>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</si>
  <si>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</si>
  <si>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</si>
  <si>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</si>
  <si>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</si>
  <si>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</si>
  <si>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</si>
  <si>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</si>
  <si>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</si>
  <si>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</si>
  <si>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</si>
  <si>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</si>
  <si>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</si>
  <si>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</si>
  <si>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</si>
  <si>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</si>
  <si>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</si>
  <si>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</si>
  <si>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</si>
  <si>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</si>
  <si>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</si>
  <si>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</si>
  <si>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</si>
  <si>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</si>
  <si>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</si>
  <si>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</si>
  <si>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</si>
  <si>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</si>
  <si>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</si>
  <si>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</si>
  <si>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</si>
  <si>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</si>
  <si>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</si>
  <si>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</si>
  <si>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</si>
  <si>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</si>
  <si>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</si>
  <si>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</si>
  <si>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</si>
  <si>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</si>
  <si>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</si>
  <si>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</si>
  <si>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</si>
  <si>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</si>
  <si>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</si>
  <si>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</si>
  <si>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</si>
  <si>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</si>
  <si>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</si>
  <si>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</si>
  <si>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</si>
  <si>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</si>
  <si>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</si>
  <si>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</si>
  <si>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</si>
  <si>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</si>
  <si>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</si>
  <si>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</si>
  <si>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</si>
  <si>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</si>
  <si>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</si>
  <si>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</si>
  <si>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</si>
  <si>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</si>
  <si>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</si>
  <si>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</si>
  <si>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</si>
  <si>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</si>
  <si>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</si>
  <si>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</si>
  <si>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</si>
  <si>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</si>
  <si>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</si>
  <si>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</si>
  <si>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</si>
  <si>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</si>
  <si>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</si>
  <si>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</si>
  <si>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</si>
  <si>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</si>
  <si>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</si>
  <si>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</si>
  <si>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</si>
  <si>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</si>
  <si>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</si>
  <si>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</si>
  <si>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</si>
  <si>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</si>
  <si>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</si>
  <si>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</si>
  <si>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</si>
  <si>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</si>
  <si>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</si>
  <si>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</si>
  <si>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</si>
  <si>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</si>
  <si>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</si>
  <si>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</si>
  <si>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</si>
  <si>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</si>
  <si>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</si>
  <si>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</si>
  <si>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</si>
  <si>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</si>
  <si>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</si>
  <si>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</si>
  <si>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</si>
  <si>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</si>
  <si>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</si>
  <si>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</si>
  <si>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</si>
  <si>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</si>
  <si>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</si>
  <si>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</si>
  <si>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</si>
  <si>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</si>
  <si>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</si>
  <si>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</si>
  <si>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</si>
  <si>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</si>
  <si>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</si>
  <si>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</si>
  <si>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</si>
  <si>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</si>
  <si>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</si>
  <si>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</si>
  <si>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</si>
  <si>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</si>
  <si>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</si>
  <si>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</si>
  <si>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</si>
  <si>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</si>
  <si>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</si>
  <si>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</si>
  <si>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</si>
  <si>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</si>
  <si>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</si>
  <si>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</si>
  <si>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</si>
  <si>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</si>
  <si>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</si>
  <si>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</si>
  <si>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</si>
  <si>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</si>
  <si>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</si>
  <si>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</si>
  <si>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</si>
  <si>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</si>
  <si>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</si>
  <si>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</si>
  <si>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</si>
  <si>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</si>
  <si>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</si>
  <si>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</si>
  <si>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</si>
  <si>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</si>
  <si>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</si>
  <si>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</si>
  <si>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</si>
  <si>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</si>
  <si>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</si>
  <si>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</si>
  <si>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</si>
  <si>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</si>
  <si>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</si>
  <si>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</si>
  <si>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</si>
  <si>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</si>
  <si>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</si>
  <si>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</si>
  <si>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</si>
  <si>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</si>
  <si>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</si>
  <si>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</si>
  <si>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</si>
  <si>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</si>
  <si>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</si>
  <si>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</si>
  <si>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</si>
  <si>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</si>
  <si>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</si>
  <si>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</si>
  <si>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</si>
  <si>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</si>
  <si>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</si>
  <si>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</si>
  <si>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</si>
  <si>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</si>
  <si>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</si>
  <si>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</si>
  <si>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</si>
  <si>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</si>
  <si>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</si>
  <si>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</si>
  <si>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</si>
  <si>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</si>
  <si>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</si>
  <si>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</si>
  <si>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</si>
  <si>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</si>
  <si>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</si>
  <si>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</si>
  <si>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</si>
  <si>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</si>
  <si>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</si>
  <si>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</si>
  <si>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</si>
  <si>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</si>
  <si>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</si>
  <si>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</si>
  <si>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</si>
  <si>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</si>
  <si>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</si>
  <si>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</si>
  <si>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</si>
  <si>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</si>
  <si>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</si>
  <si>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</si>
  <si>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</si>
  <si>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</si>
  <si>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</si>
  <si>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</si>
  <si>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</si>
  <si>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</si>
  <si>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</si>
  <si>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</si>
  <si>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</si>
  <si>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</si>
  <si>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</si>
  <si>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</si>
  <si>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</si>
  <si>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</si>
  <si>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</si>
  <si>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</si>
  <si>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</si>
  <si>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</si>
  <si>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</si>
  <si>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</si>
  <si>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</si>
  <si>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</si>
  <si>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</si>
  <si>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</si>
  <si>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</si>
  <si>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</si>
  <si>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</si>
  <si>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</si>
  <si>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</si>
  <si>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</si>
  <si>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</si>
  <si>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</si>
  <si>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</si>
  <si>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</si>
  <si>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</si>
  <si>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</si>
  <si>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</si>
  <si>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</si>
  <si>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</si>
  <si>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</si>
  <si>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</si>
  <si>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</si>
  <si>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</si>
  <si>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</si>
  <si>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</si>
  <si>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</si>
  <si>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</si>
  <si>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</si>
  <si>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</si>
  <si>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</si>
  <si>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</si>
  <si>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</si>
  <si>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</si>
  <si>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</si>
  <si>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</si>
  <si>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</si>
  <si>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</si>
  <si>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</si>
  <si>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</si>
  <si>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</si>
  <si>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</si>
  <si>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</si>
  <si>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</si>
  <si>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</si>
  <si>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</si>
  <si>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</si>
  <si>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</si>
  <si>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</si>
  <si>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</si>
  <si>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</si>
  <si>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</si>
  <si>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</si>
  <si>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</si>
  <si>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</si>
  <si>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</si>
  <si>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</si>
  <si>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</si>
  <si>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</si>
  <si>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</si>
  <si>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</si>
  <si>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</si>
  <si>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</si>
  <si>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</si>
  <si>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</si>
  <si>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</si>
  <si>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</si>
  <si>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</si>
  <si>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</si>
  <si>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</si>
  <si>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</si>
  <si>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</si>
  <si>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</si>
  <si>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</si>
  <si>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</si>
  <si>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</si>
  <si>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</si>
  <si>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</si>
  <si>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</si>
  <si>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</si>
  <si>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</si>
  <si>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</si>
  <si>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</si>
  <si>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</si>
  <si>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</si>
  <si>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</si>
  <si>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</si>
  <si>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</si>
  <si>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</si>
  <si>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</si>
  <si>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</si>
  <si>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</si>
  <si>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</si>
  <si>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</si>
  <si>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</si>
  <si>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</si>
  <si>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</si>
  <si>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</si>
  <si>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</si>
  <si>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</si>
  <si>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</si>
  <si>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</si>
  <si>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</si>
  <si>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</si>
  <si>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</si>
  <si>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</si>
  <si>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</si>
  <si>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</si>
  <si>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</si>
  <si>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</si>
  <si>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</si>
  <si>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</si>
  <si>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</si>
  <si>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</si>
  <si>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</si>
  <si>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</si>
  <si>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</si>
  <si>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</si>
  <si>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</si>
  <si>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</si>
  <si>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</si>
  <si>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</si>
  <si>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</si>
  <si>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</si>
  <si>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</si>
  <si>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</si>
  <si>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</si>
  <si>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</si>
  <si>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</si>
  <si>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</si>
  <si>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</si>
  <si>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</si>
  <si>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</si>
  <si>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</si>
  <si>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</si>
  <si>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</si>
  <si>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</si>
  <si>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</si>
  <si>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</si>
  <si>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</si>
  <si>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</si>
  <si>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</si>
  <si>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</si>
  <si>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</si>
  <si>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</si>
  <si>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</si>
  <si>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</si>
  <si>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</si>
  <si>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</si>
  <si>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</si>
  <si>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</si>
  <si>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</si>
  <si>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</si>
  <si>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</si>
  <si>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</si>
  <si>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</si>
  <si>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</si>
  <si>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</si>
  <si>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</si>
  <si>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</si>
  <si>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</si>
  <si>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</si>
  <si>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</si>
  <si>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</si>
  <si>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</si>
  <si>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</si>
  <si>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</si>
  <si>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</si>
  <si>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</si>
  <si>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</si>
  <si>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</si>
  <si>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</si>
  <si>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</si>
  <si>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</si>
  <si>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</si>
  <si>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</si>
  <si>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</si>
  <si>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</si>
  <si>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</si>
  <si>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</si>
  <si>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</si>
  <si>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</si>
  <si>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</si>
  <si>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</si>
  <si>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</si>
  <si>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</si>
  <si>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</si>
  <si>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</si>
  <si>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</si>
  <si>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</si>
  <si>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</si>
  <si>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</si>
  <si>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</si>
  <si>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</si>
  <si>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</si>
  <si>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</si>
  <si>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</si>
  <si>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</si>
  <si>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</si>
  <si>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</si>
  <si>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</si>
  <si>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</si>
  <si>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</si>
  <si>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</si>
  <si>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</si>
  <si>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</si>
  <si>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</si>
  <si>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</si>
  <si>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</si>
  <si>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</si>
  <si>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</si>
  <si>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</si>
  <si>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</si>
  <si>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</si>
  <si>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</si>
  <si>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</si>
  <si>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</si>
  <si>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</si>
  <si>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</si>
  <si>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</si>
  <si>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</si>
  <si>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</si>
  <si>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</si>
  <si>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</si>
  <si>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</si>
  <si>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</si>
  <si>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</si>
  <si>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</si>
  <si>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</si>
  <si>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</si>
  <si>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</si>
  <si>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</si>
  <si>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</si>
  <si>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</si>
  <si>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</si>
  <si>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</si>
  <si>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</si>
  <si>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</si>
  <si>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</si>
  <si>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</si>
  <si>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</si>
  <si>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</si>
  <si>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</si>
  <si>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</si>
  <si>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</si>
  <si>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</si>
  <si>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</si>
  <si>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</si>
  <si>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</si>
  <si>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</si>
  <si>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</si>
  <si>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</si>
  <si>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</si>
  <si>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</si>
  <si>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</si>
  <si>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</si>
  <si>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</si>
  <si>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</si>
  <si>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</si>
  <si>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</si>
  <si>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</si>
  <si>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</si>
  <si>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</si>
  <si>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</si>
  <si>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</si>
  <si>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</si>
  <si>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</si>
  <si>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</si>
  <si>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</si>
  <si>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</si>
  <si>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</si>
  <si>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</si>
  <si>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</si>
  <si>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</si>
  <si>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</si>
  <si>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</si>
  <si>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</si>
  <si>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</si>
  <si>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</si>
  <si>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</si>
  <si>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</si>
  <si>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</si>
  <si>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</si>
  <si>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</si>
  <si>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</si>
  <si>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</si>
  <si>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</si>
  <si>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</si>
  <si>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</si>
  <si>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</si>
  <si>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</si>
  <si>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</si>
  <si>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</si>
  <si>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</si>
  <si>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</si>
  <si>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</si>
  <si>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</si>
  <si>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</si>
  <si>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</si>
  <si>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</si>
  <si>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</si>
  <si>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</si>
  <si>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</si>
  <si>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</si>
  <si>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</si>
  <si>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</si>
  <si>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</si>
  <si>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</si>
  <si>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</si>
  <si>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</si>
  <si>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</si>
  <si>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</si>
  <si>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</si>
  <si>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</si>
  <si>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</si>
  <si>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</si>
  <si>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</si>
  <si>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</si>
  <si>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</si>
  <si>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</si>
  <si>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</si>
  <si>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</si>
  <si>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</si>
  <si>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</si>
  <si>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</si>
  <si>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</si>
  <si>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</si>
  <si>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</si>
  <si>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</si>
  <si>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</si>
  <si>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</si>
  <si>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</si>
  <si>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</si>
  <si>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</si>
  <si>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</si>
  <si>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</si>
  <si>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</si>
  <si>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</si>
  <si>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</si>
  <si>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</si>
  <si>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</si>
  <si>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</si>
  <si>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</si>
  <si>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</si>
  <si>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</si>
  <si>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</si>
  <si>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</si>
  <si>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</si>
  <si>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</si>
  <si>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</si>
  <si>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</si>
  <si>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</si>
  <si>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</si>
  <si>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</si>
  <si>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</si>
  <si>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</si>
  <si>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</si>
  <si>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</si>
  <si>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</si>
  <si>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</si>
  <si>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</si>
  <si>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</si>
  <si>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</si>
  <si>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</si>
  <si>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</si>
  <si>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</si>
  <si>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</si>
  <si>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</si>
  <si>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</si>
  <si>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</si>
  <si>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</si>
  <si>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</si>
  <si>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</si>
  <si>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</si>
  <si>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</si>
  <si>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</si>
  <si>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</si>
  <si>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</si>
  <si>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</si>
  <si>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</si>
  <si>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</si>
  <si>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</si>
  <si>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</si>
  <si>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</si>
  <si>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</si>
  <si>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</si>
  <si>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</si>
  <si>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</si>
  <si>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</si>
  <si>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</si>
  <si>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</si>
  <si>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</si>
  <si>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</si>
  <si>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</si>
  <si>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</si>
  <si>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</si>
  <si>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</si>
  <si>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</si>
  <si>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</si>
  <si>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</si>
  <si>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</si>
  <si>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</si>
  <si>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</si>
  <si>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</si>
  <si>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</si>
  <si>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</si>
  <si>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</si>
  <si>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</si>
  <si>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</si>
  <si>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</si>
  <si>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</si>
  <si>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</si>
  <si>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</si>
  <si>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</si>
  <si>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</si>
  <si>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</si>
  <si>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</si>
  <si>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</si>
  <si>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</si>
  <si>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</si>
  <si>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</si>
  <si>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</si>
  <si>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</si>
  <si>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</si>
  <si>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</si>
  <si>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</si>
  <si>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</si>
  <si>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</si>
  <si>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</si>
  <si>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</si>
  <si>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</si>
  <si>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</si>
  <si>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</si>
  <si>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</si>
  <si>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</si>
  <si>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</si>
  <si>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</si>
  <si>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</si>
  <si>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</si>
  <si>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</si>
  <si>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</si>
  <si>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</si>
  <si>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</si>
  <si>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</si>
  <si>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</si>
  <si>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</si>
  <si>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</si>
  <si>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</si>
  <si>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</si>
  <si>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</si>
  <si>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</si>
  <si>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</si>
  <si>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</si>
  <si>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</si>
  <si>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</si>
  <si>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</si>
  <si>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</si>
  <si>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</si>
  <si>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</si>
  <si>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</si>
  <si>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</si>
  <si>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</si>
  <si>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</si>
  <si>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</si>
  <si>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</si>
  <si>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</si>
  <si>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</si>
  <si>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</si>
  <si>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</si>
  <si>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</si>
  <si>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</si>
  <si>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</si>
  <si>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</si>
  <si>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</si>
  <si>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</si>
  <si>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</si>
  <si>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</si>
  <si>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</si>
  <si>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</si>
  <si>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</si>
  <si>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</si>
  <si>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</si>
  <si>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</si>
  <si>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</si>
  <si>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</si>
  <si>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</si>
  <si>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</si>
  <si>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</si>
  <si>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</si>
  <si>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</si>
  <si>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</si>
  <si>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</si>
  <si>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</si>
  <si>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</si>
  <si>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</si>
  <si>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</si>
  <si>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</si>
  <si>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</si>
  <si>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</si>
  <si>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</si>
  <si>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</si>
  <si>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</si>
  <si>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</si>
  <si>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</si>
  <si>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</si>
  <si>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</si>
  <si>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</si>
  <si>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</si>
  <si>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</si>
  <si>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</si>
  <si>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</si>
  <si>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</si>
  <si>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</si>
  <si>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</si>
  <si>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</si>
  <si>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</si>
  <si>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</si>
  <si>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</si>
  <si>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</si>
  <si>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</si>
  <si>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</si>
  <si>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</si>
  <si>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</si>
  <si>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</si>
  <si>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</si>
  <si>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</si>
  <si>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</si>
  <si>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</si>
  <si>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</si>
  <si>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</si>
  <si>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</si>
  <si>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</si>
  <si>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</si>
  <si>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</si>
  <si>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</si>
  <si>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</si>
  <si>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</si>
  <si>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</si>
  <si>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</si>
  <si>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</si>
  <si>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</si>
  <si>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</si>
  <si>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</si>
  <si>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</si>
  <si>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</si>
  <si>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</si>
  <si>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</si>
  <si>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</si>
  <si>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</si>
  <si>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</si>
  <si>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</si>
  <si>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</si>
  <si>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</si>
  <si>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</si>
  <si>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</si>
  <si>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</si>
  <si>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</si>
  <si>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</si>
  <si>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</si>
  <si>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</si>
  <si>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</si>
  <si>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</si>
  <si>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</si>
  <si>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</si>
  <si>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</si>
  <si>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</si>
  <si>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</si>
  <si>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</si>
  <si>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</si>
  <si>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</si>
  <si>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</si>
  <si>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</si>
  <si>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</si>
  <si>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</si>
  <si>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</si>
  <si>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</si>
  <si>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</si>
  <si>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</si>
  <si>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</si>
  <si>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</si>
  <si>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</si>
  <si>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</si>
  <si>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</si>
  <si>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</si>
  <si>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</si>
  <si>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</si>
  <si>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</si>
  <si>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</si>
  <si>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</si>
  <si>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</si>
  <si>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</si>
  <si>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</si>
  <si>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</si>
  <si>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</si>
  <si>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</si>
  <si>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</si>
  <si>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</si>
  <si>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</si>
  <si>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</si>
  <si>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</si>
  <si>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</si>
  <si>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</si>
  <si>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</si>
  <si>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</si>
  <si>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</si>
  <si>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</si>
  <si>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</si>
  <si>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</si>
  <si>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</si>
  <si>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</si>
  <si>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</si>
  <si>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</si>
  <si>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</si>
  <si>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</si>
  <si>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</si>
  <si>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</si>
  <si>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</si>
  <si>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</si>
  <si>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</si>
  <si>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</si>
  <si>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</si>
  <si>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</si>
  <si>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</si>
  <si>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</si>
  <si>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</si>
  <si>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</si>
  <si>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</si>
  <si>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</si>
  <si>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</si>
  <si>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</si>
  <si>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</si>
  <si>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</si>
  <si>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</si>
  <si>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</si>
  <si>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</si>
  <si>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</si>
  <si>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</si>
  <si>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</si>
  <si>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</si>
  <si>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</si>
  <si>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</si>
  <si>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</si>
  <si>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</si>
  <si>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</si>
  <si>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</si>
  <si>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</si>
  <si>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</si>
  <si>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</si>
  <si>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</si>
  <si>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</si>
  <si>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</si>
  <si>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</si>
  <si>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</si>
  <si>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</si>
  <si>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</si>
  <si>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</si>
  <si>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</si>
  <si>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</si>
  <si>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</si>
  <si>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</si>
  <si>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</si>
  <si>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</si>
  <si>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</si>
  <si>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</si>
  <si>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</si>
  <si>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</si>
  <si>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</si>
  <si>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</si>
  <si>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</si>
  <si>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</si>
  <si>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</si>
  <si>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</si>
  <si>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</si>
  <si>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</si>
  <si>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</si>
  <si>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</si>
  <si>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</si>
  <si>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</si>
  <si>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</si>
  <si>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</si>
  <si>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</si>
  <si>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</si>
  <si>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</si>
  <si>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</si>
  <si>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</si>
  <si>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</si>
  <si>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</si>
  <si>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</si>
  <si>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</si>
  <si>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</si>
  <si>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</si>
  <si>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</si>
  <si>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</si>
  <si>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</si>
  <si>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</si>
  <si>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</si>
  <si>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</si>
  <si>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</si>
  <si>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</si>
  <si>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</si>
  <si>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</si>
  <si>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</si>
  <si>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</si>
  <si>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</si>
  <si>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</si>
  <si>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</si>
  <si>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</si>
  <si>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</si>
  <si>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</si>
  <si>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</si>
  <si>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</si>
  <si>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</si>
  <si>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</si>
  <si>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</si>
  <si>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</si>
  <si>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</si>
  <si>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</si>
  <si>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</si>
  <si>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</si>
  <si>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</si>
  <si>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</si>
  <si>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</si>
  <si>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</si>
  <si>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</si>
  <si>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</si>
  <si>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</si>
  <si>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</si>
  <si>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</si>
  <si>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</si>
  <si>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</si>
  <si>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</si>
  <si>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</si>
  <si>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</si>
  <si>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</si>
  <si>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</si>
  <si>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</si>
  <si>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</si>
  <si>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</si>
  <si>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</si>
  <si>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</si>
  <si>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</si>
  <si>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</si>
  <si>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</si>
  <si>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</si>
  <si>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</si>
  <si>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</si>
  <si>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</si>
  <si>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</si>
  <si>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</si>
  <si>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</si>
  <si>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</si>
  <si>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</si>
  <si>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</si>
  <si>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</si>
  <si>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</si>
  <si>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</si>
  <si>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</si>
  <si>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</si>
  <si>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</si>
  <si>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</si>
  <si>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</si>
  <si>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</si>
  <si>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</si>
  <si>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</si>
  <si>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</si>
  <si>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</si>
  <si>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</si>
  <si>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</si>
  <si>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</si>
  <si>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</si>
  <si>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</si>
  <si>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</si>
  <si>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</si>
  <si>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</si>
  <si>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</si>
  <si>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</si>
  <si>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</si>
  <si>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</si>
  <si>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</si>
  <si>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</si>
  <si>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</si>
  <si>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</si>
  <si>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</si>
  <si>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</si>
  <si>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</si>
  <si>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</si>
  <si>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</si>
  <si>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</si>
  <si>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</si>
  <si>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</si>
  <si>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</si>
  <si>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</si>
  <si>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</si>
  <si>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</si>
  <si>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</si>
  <si>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</si>
  <si>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</si>
  <si>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</si>
  <si>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</si>
  <si>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</si>
  <si>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</si>
  <si>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</si>
  <si>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</si>
  <si>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</si>
  <si>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</si>
  <si>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</si>
  <si>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</si>
  <si>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</si>
  <si>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</si>
  <si>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</si>
  <si>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</si>
  <si>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</si>
  <si>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</si>
  <si>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</si>
  <si>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</si>
  <si>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</si>
  <si>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</si>
  <si>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</si>
  <si>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</si>
  <si>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</si>
  <si>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</si>
  <si>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</si>
  <si>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</si>
  <si>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</si>
  <si>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</si>
  <si>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</si>
  <si>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</si>
  <si>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</si>
  <si>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</si>
  <si>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</si>
  <si>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</si>
  <si>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</si>
  <si>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</si>
  <si>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</si>
  <si>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</si>
  <si>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</si>
  <si>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</si>
  <si>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</si>
  <si>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</si>
  <si>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</si>
  <si>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</si>
  <si>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</si>
  <si>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</si>
  <si>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</si>
  <si>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</si>
  <si>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</si>
  <si>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</si>
  <si>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</si>
  <si>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</si>
  <si>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</si>
  <si>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</si>
  <si>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</si>
  <si>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</si>
  <si>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</si>
  <si>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</si>
  <si>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</si>
  <si>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</si>
  <si>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</si>
  <si>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</si>
  <si>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</si>
  <si>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</si>
  <si>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</si>
  <si>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</si>
  <si>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</si>
  <si>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</si>
  <si>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</si>
  <si>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</si>
  <si>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</si>
  <si>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</si>
  <si>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</si>
  <si>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</si>
  <si>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</si>
  <si>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</si>
  <si>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</si>
  <si>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</si>
  <si>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</si>
  <si>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</si>
  <si>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</si>
  <si>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</si>
  <si>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</si>
  <si>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</si>
  <si>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</si>
  <si>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</si>
  <si>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</si>
  <si>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</si>
  <si>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</si>
  <si>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</si>
  <si>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</si>
  <si>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</si>
  <si>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</si>
  <si>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</si>
  <si>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</si>
  <si>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</si>
  <si>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</si>
  <si>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</si>
  <si>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</si>
  <si>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</si>
  <si>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</si>
  <si>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</si>
  <si>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</si>
  <si>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</si>
  <si>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</si>
  <si>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</si>
  <si>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</si>
  <si>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</si>
  <si>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</si>
  <si>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</si>
  <si>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</si>
  <si>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</si>
  <si>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</si>
  <si>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</si>
  <si>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</si>
  <si>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</si>
  <si>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</si>
  <si>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</si>
  <si>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</si>
  <si>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</si>
  <si>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</si>
  <si>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</si>
  <si>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</si>
  <si>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</si>
  <si>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</si>
  <si>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</si>
  <si>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</si>
  <si>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</si>
  <si>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</si>
  <si>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</si>
  <si>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</si>
  <si>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</si>
  <si>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</si>
  <si>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</si>
  <si>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</si>
  <si>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</si>
  <si>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</si>
  <si>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</si>
  <si>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</si>
  <si>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</si>
  <si>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</si>
  <si>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</si>
  <si>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</si>
  <si>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</si>
  <si>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</si>
  <si>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</si>
  <si>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</si>
  <si>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</si>
  <si>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</si>
  <si>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</si>
  <si>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</si>
  <si>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</si>
  <si>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</si>
  <si>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</si>
  <si>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</si>
  <si>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</si>
  <si>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</si>
  <si>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</si>
  <si>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</si>
  <si>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</si>
  <si>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</si>
  <si>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</si>
  <si>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</si>
  <si>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</si>
  <si>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</si>
  <si>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</si>
  <si>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</si>
  <si>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</si>
  <si>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</si>
  <si>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</si>
  <si>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</si>
  <si>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</si>
  <si>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</si>
  <si>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</si>
  <si>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</si>
  <si>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</si>
  <si>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</si>
  <si>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</si>
  <si>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</si>
  <si>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</si>
  <si>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</si>
  <si>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</si>
  <si>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</si>
  <si>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</si>
  <si>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</si>
  <si>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</si>
  <si>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</si>
  <si>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</si>
  <si>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</si>
  <si>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</si>
  <si>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</si>
  <si>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</si>
  <si>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</si>
  <si>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</si>
  <si>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</si>
  <si>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</si>
  <si>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</si>
  <si>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</si>
  <si>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</si>
  <si>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</si>
  <si>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</si>
  <si>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</si>
  <si>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</si>
  <si>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</si>
  <si>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</si>
  <si>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</si>
  <si>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</si>
  <si>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</si>
  <si>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</si>
  <si>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</si>
  <si>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</si>
  <si>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</si>
  <si>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</si>
  <si>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</si>
  <si>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</si>
  <si>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</si>
  <si>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</si>
  <si>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</si>
  <si>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</si>
  <si>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</si>
  <si>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</si>
  <si>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</si>
  <si>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</si>
  <si>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</si>
  <si>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</si>
  <si>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</si>
  <si>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</si>
  <si>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</si>
  <si>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</si>
  <si>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</si>
  <si>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</si>
  <si>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</si>
  <si>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</si>
  <si>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</si>
  <si>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</si>
  <si>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</si>
  <si>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</si>
  <si>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</si>
  <si>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</si>
  <si>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</si>
  <si>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</si>
  <si>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</si>
  <si>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</si>
  <si>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</si>
  <si>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</si>
  <si>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</si>
  <si>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</si>
  <si>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</si>
  <si>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</si>
  <si>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</si>
  <si>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</si>
  <si>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</si>
  <si>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</si>
  <si>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</si>
  <si>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</si>
  <si>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</si>
  <si>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</si>
  <si>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</si>
  <si>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</si>
  <si>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</si>
  <si>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</si>
  <si>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</si>
  <si>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</si>
  <si>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</si>
  <si>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</si>
  <si>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</si>
  <si>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</si>
  <si>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</si>
  <si>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</si>
  <si>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</si>
  <si>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</si>
  <si>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</si>
  <si>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</si>
  <si>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</si>
  <si>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</si>
  <si>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</si>
  <si>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</si>
  <si>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</si>
  <si>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</si>
  <si>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</si>
  <si>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</si>
  <si>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</si>
  <si>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</si>
  <si>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</si>
  <si>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</si>
  <si>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</si>
  <si>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</si>
  <si>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</si>
  <si>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</si>
  <si>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</si>
  <si>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</si>
  <si>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</si>
  <si>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</si>
  <si>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</si>
  <si>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</si>
  <si>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</si>
  <si>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</si>
  <si>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</si>
  <si>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</si>
  <si>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</si>
  <si>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</si>
  <si>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</si>
  <si>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</si>
  <si>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</si>
  <si>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</si>
  <si>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</si>
  <si>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</si>
  <si>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</si>
  <si>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</si>
  <si>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</si>
  <si>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</si>
  <si>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</si>
  <si>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</si>
  <si>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</si>
  <si>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</si>
  <si>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</si>
  <si>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</si>
  <si>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</si>
  <si>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</si>
  <si>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</si>
  <si>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</si>
  <si>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</si>
  <si>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</si>
  <si>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</si>
  <si>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</si>
  <si>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</si>
  <si>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</si>
  <si>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</si>
  <si>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</si>
  <si>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</si>
  <si>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</si>
  <si>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</si>
  <si>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</si>
  <si>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</si>
  <si>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</si>
  <si>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</si>
  <si>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</si>
  <si>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</si>
  <si>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</si>
  <si>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</si>
  <si>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</si>
  <si>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</si>
  <si>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</si>
  <si>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</si>
  <si>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</si>
  <si>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</si>
  <si>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</si>
  <si>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</si>
  <si>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</si>
  <si>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</si>
  <si>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</si>
  <si>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</si>
  <si>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</si>
  <si>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</si>
  <si>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</si>
  <si>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</si>
  <si>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</si>
  <si>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</si>
  <si>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</si>
  <si>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</si>
  <si>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</si>
  <si>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</si>
  <si>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</si>
  <si>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</si>
  <si>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</si>
  <si>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</si>
  <si>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</si>
  <si>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</si>
  <si>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</si>
  <si>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</si>
  <si>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</si>
  <si>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</si>
  <si>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</si>
  <si>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</si>
  <si>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</si>
  <si>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</si>
  <si>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</si>
  <si>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</si>
  <si>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</si>
  <si>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</si>
  <si>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</si>
  <si>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</si>
  <si>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</si>
  <si>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</si>
  <si>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</si>
  <si>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</si>
  <si>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</si>
  <si>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</si>
  <si>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</si>
  <si>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</si>
  <si>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</si>
  <si>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</si>
  <si>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</si>
  <si>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</si>
  <si>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</si>
  <si>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</si>
  <si>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</si>
  <si>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</si>
  <si>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</si>
  <si>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</si>
  <si>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</si>
  <si>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</si>
  <si>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</si>
  <si>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</si>
  <si>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</si>
  <si>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</si>
  <si>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</si>
  <si>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</si>
  <si>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</si>
  <si>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</si>
  <si>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</si>
  <si>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</si>
  <si>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</si>
  <si>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</si>
  <si>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</si>
  <si>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</si>
  <si>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</si>
  <si>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</si>
  <si>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</si>
  <si>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</si>
  <si>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</si>
  <si>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</si>
  <si>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</si>
  <si>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</si>
  <si>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</si>
  <si>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</si>
  <si>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</si>
  <si>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</si>
  <si>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</si>
  <si>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</si>
  <si>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</si>
  <si>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</si>
  <si>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</si>
  <si>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</si>
  <si>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</si>
  <si>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</si>
  <si>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</si>
  <si>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</si>
  <si>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</si>
  <si>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</si>
  <si>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</si>
  <si>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</si>
  <si>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</si>
  <si>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</si>
  <si>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</si>
  <si>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</si>
  <si>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</si>
  <si>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</si>
  <si>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</si>
  <si>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</si>
  <si>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</si>
  <si>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</si>
  <si>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</si>
  <si>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</si>
  <si>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</si>
  <si>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</si>
  <si>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</si>
  <si>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</si>
  <si>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</si>
  <si>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</si>
  <si>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</si>
  <si>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</si>
  <si>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</si>
  <si>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</si>
  <si>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</si>
  <si>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</si>
  <si>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</si>
  <si>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</si>
  <si>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</si>
  <si>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</si>
  <si>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</si>
  <si>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</si>
  <si>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</si>
  <si>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</si>
  <si>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</si>
  <si>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</si>
  <si>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</si>
  <si>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</si>
  <si>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</si>
  <si>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</si>
  <si>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</si>
  <si>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</si>
  <si>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</si>
  <si>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</si>
  <si>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</si>
  <si>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</si>
  <si>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</si>
  <si>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</si>
  <si>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</si>
  <si>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</si>
  <si>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</si>
  <si>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</si>
  <si>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</si>
  <si>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</si>
  <si>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</si>
  <si>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</si>
  <si>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</si>
  <si>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</si>
  <si>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</si>
  <si>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</si>
  <si>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</si>
  <si>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</si>
  <si>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</si>
  <si>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</si>
  <si>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</si>
  <si>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</si>
  <si>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</si>
  <si>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</si>
  <si>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</si>
  <si>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</si>
  <si>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</si>
  <si>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</si>
  <si>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</si>
  <si>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</si>
  <si>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</si>
  <si>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</si>
  <si>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</si>
  <si>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</si>
  <si>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</si>
  <si>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</si>
  <si>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</si>
  <si>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</si>
  <si>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</si>
  <si>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</si>
  <si>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</si>
  <si>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</si>
  <si>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</si>
  <si>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</si>
  <si>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</si>
  <si>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</si>
  <si>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</si>
  <si>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</si>
  <si>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</si>
  <si>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</si>
  <si>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</si>
  <si>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</si>
  <si>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</si>
  <si>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</si>
  <si>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</si>
  <si>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</si>
  <si>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</si>
  <si>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</si>
  <si>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</si>
  <si>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</si>
  <si>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</si>
  <si>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</si>
  <si>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</si>
  <si>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</si>
  <si>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</si>
  <si>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</si>
  <si>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</si>
  <si>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</si>
  <si>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</si>
  <si>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</si>
  <si>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</si>
  <si>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</si>
  <si>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</si>
  <si>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</si>
  <si>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</si>
  <si>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</si>
  <si>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</si>
  <si>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</si>
  <si>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</si>
  <si>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</si>
  <si>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</si>
  <si>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</si>
  <si>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</si>
  <si>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</si>
  <si>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</si>
  <si>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</si>
  <si>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</si>
  <si>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</si>
  <si>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</si>
  <si>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</si>
  <si>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</si>
  <si>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</si>
  <si>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</si>
  <si>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</si>
  <si>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</si>
  <si>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</si>
  <si>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</si>
  <si>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</si>
  <si>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</si>
  <si>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</si>
  <si>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</si>
  <si>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</si>
  <si>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</si>
  <si>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</si>
  <si>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</si>
  <si>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</si>
  <si>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</si>
  <si>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</si>
  <si>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</si>
  <si>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</si>
  <si>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</si>
  <si>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</si>
  <si>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</si>
  <si>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</si>
  <si>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</si>
  <si>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</si>
  <si>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</si>
  <si>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</si>
  <si>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</si>
  <si>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</si>
  <si>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</si>
  <si>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</si>
  <si>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</si>
  <si>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</si>
  <si>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</si>
  <si>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</si>
  <si>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</si>
  <si>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</si>
  <si>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</si>
  <si>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</si>
  <si>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</si>
  <si>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</si>
  <si>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</si>
  <si>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</si>
  <si>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</si>
  <si>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</si>
  <si>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</si>
  <si>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</si>
  <si>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</si>
  <si>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</si>
  <si>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</si>
  <si>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</si>
  <si>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</si>
  <si>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</si>
  <si>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</si>
  <si>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</si>
  <si>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</si>
  <si>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</si>
  <si>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</si>
  <si>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</si>
  <si>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</si>
  <si>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</si>
  <si>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</si>
  <si>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</si>
  <si>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</si>
  <si>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</si>
  <si>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</si>
  <si>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</si>
  <si>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</si>
  <si>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</si>
  <si>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</si>
  <si>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</si>
  <si>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</si>
  <si>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</si>
  <si>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</si>
  <si>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</si>
  <si>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</si>
  <si>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</si>
  <si>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</si>
  <si>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</si>
  <si>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</si>
  <si>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</si>
  <si>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</si>
  <si>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</si>
  <si>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</si>
  <si>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</si>
  <si>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</si>
  <si>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</si>
  <si>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</si>
  <si>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</si>
  <si>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</si>
  <si>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</si>
  <si>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</si>
  <si>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</si>
  <si>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</si>
  <si>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</si>
  <si>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</si>
  <si>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</si>
  <si>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</si>
  <si>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</si>
  <si>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</si>
  <si>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</si>
  <si>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</si>
  <si>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</si>
  <si>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</si>
  <si>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</si>
  <si>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</si>
  <si>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</si>
  <si>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</si>
  <si>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</si>
  <si>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</si>
  <si>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</si>
  <si>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</si>
  <si>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</si>
  <si>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</si>
  <si>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</si>
  <si>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</si>
  <si>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</si>
  <si>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</si>
  <si>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</si>
  <si>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</si>
  <si>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</si>
  <si>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</si>
  <si>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</si>
  <si>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</si>
  <si>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</si>
  <si>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</si>
  <si>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</si>
  <si>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</si>
  <si>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</si>
  <si>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</si>
  <si>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</si>
  <si>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</si>
  <si>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</si>
  <si>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</si>
  <si>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</si>
  <si>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</si>
  <si>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</si>
  <si>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</si>
  <si>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</si>
  <si>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</si>
  <si>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</si>
  <si>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</si>
  <si>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</si>
  <si>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</si>
  <si>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</si>
  <si>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</si>
  <si>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</si>
  <si>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</si>
  <si>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</si>
  <si>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</si>
  <si>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</si>
  <si>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</si>
  <si>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</si>
  <si>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</si>
  <si>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</si>
  <si>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</si>
  <si>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</si>
  <si>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</si>
  <si>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</si>
  <si>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</si>
  <si>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</si>
  <si>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</si>
  <si>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</si>
  <si>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</si>
  <si>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</si>
  <si>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</si>
  <si>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</si>
  <si>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</si>
  <si>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</si>
  <si>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</si>
  <si>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</si>
  <si>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</si>
  <si>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</si>
  <si>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</si>
  <si>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</si>
  <si>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</si>
  <si>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</si>
  <si>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</si>
  <si>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</si>
  <si>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</si>
  <si>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</si>
  <si>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</si>
  <si>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</si>
  <si>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</si>
  <si>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</si>
  <si>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</si>
  <si>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</si>
  <si>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</si>
  <si>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</si>
  <si>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</si>
  <si>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</si>
  <si>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</si>
  <si>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</si>
  <si>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</si>
  <si>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</si>
  <si>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</si>
  <si>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</si>
  <si>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</si>
  <si>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</si>
  <si>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</si>
  <si>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</si>
  <si>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</si>
  <si>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</si>
  <si>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</si>
  <si>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</si>
  <si>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</si>
  <si>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</si>
  <si>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</si>
  <si>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</si>
  <si>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</si>
  <si>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</si>
  <si>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</si>
  <si>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</si>
  <si>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</si>
  <si>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</si>
  <si>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</si>
  <si>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</si>
  <si>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</si>
  <si>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</si>
  <si>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</si>
  <si>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</si>
  <si>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</si>
  <si>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</si>
  <si>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</si>
  <si>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</si>
  <si>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</si>
  <si>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</si>
  <si>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</si>
  <si>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</si>
  <si>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</si>
  <si>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</si>
  <si>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</si>
  <si>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</si>
  <si>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</si>
  <si>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</si>
  <si>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</si>
  <si>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</si>
  <si>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</si>
  <si>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</si>
  <si>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</si>
  <si>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</si>
  <si>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</si>
  <si>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</si>
  <si>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</si>
  <si>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</si>
  <si>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</si>
  <si>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</si>
  <si>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</si>
  <si>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</si>
  <si>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</si>
  <si>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</si>
  <si>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</si>
  <si>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</si>
  <si>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</si>
  <si>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</si>
  <si>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</si>
  <si>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</si>
  <si>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</si>
  <si>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</si>
  <si>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</si>
  <si>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</si>
  <si>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</si>
  <si>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</si>
  <si>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</si>
  <si>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</si>
  <si>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</si>
  <si>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</si>
  <si>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</si>
  <si>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</si>
  <si>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</si>
  <si>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</si>
  <si>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</si>
  <si>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</si>
  <si>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</si>
  <si>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</si>
  <si>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</si>
  <si>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</si>
  <si>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</si>
  <si>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</si>
  <si>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</si>
  <si>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</si>
  <si>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</si>
  <si>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</si>
  <si>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</si>
  <si>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</si>
  <si>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</si>
  <si>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</si>
  <si>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</si>
  <si>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</si>
  <si>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</si>
  <si>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</si>
  <si>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</si>
  <si>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</si>
  <si>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</si>
  <si>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</si>
  <si>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</si>
  <si>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</si>
  <si>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</si>
  <si>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</si>
  <si>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</si>
  <si>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</si>
  <si>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</si>
  <si>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</si>
  <si>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</si>
  <si>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</si>
  <si>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</si>
  <si>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</si>
  <si>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</si>
  <si>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</si>
  <si>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</si>
  <si>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</si>
  <si>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</si>
  <si>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</si>
  <si>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</si>
  <si>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</si>
  <si>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</si>
  <si>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</si>
  <si>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</si>
  <si>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</si>
  <si>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</si>
  <si>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</si>
  <si>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</si>
  <si>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</si>
  <si>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</si>
  <si>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</si>
  <si>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</si>
  <si>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</si>
  <si>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</si>
  <si>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</si>
  <si>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</si>
  <si>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</si>
  <si>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</si>
  <si>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</si>
  <si>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</si>
  <si>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</si>
  <si>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</si>
  <si>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</si>
  <si>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</si>
  <si>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</si>
  <si>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</si>
  <si>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</si>
  <si>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</si>
  <si>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</si>
  <si>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</si>
  <si>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</si>
  <si>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</si>
  <si>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</si>
  <si>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</si>
  <si>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</si>
  <si>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</si>
  <si>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</si>
  <si>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</si>
  <si>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</si>
  <si>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</si>
  <si>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</si>
  <si>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</si>
  <si>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</si>
  <si>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</si>
  <si>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</si>
  <si>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</si>
  <si>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</si>
  <si>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</si>
  <si>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</si>
  <si>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</si>
  <si>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</si>
  <si>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</si>
  <si>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</si>
  <si>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</si>
  <si>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</si>
  <si>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</si>
  <si>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</si>
  <si>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</si>
  <si>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</si>
  <si>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</si>
  <si>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</si>
  <si>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</si>
  <si>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</si>
  <si>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</si>
  <si>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</si>
  <si>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</si>
  <si>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</si>
  <si>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</si>
  <si>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</si>
  <si>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</si>
  <si>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</si>
  <si>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</si>
  <si>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</si>
  <si>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</si>
  <si>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</si>
  <si>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</si>
  <si>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</si>
  <si>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</si>
  <si>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</si>
  <si>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</si>
  <si>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</si>
  <si>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</si>
  <si>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</si>
  <si>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</si>
  <si>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</si>
  <si>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</si>
  <si>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</si>
  <si>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</si>
  <si>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</si>
  <si>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</si>
  <si>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</si>
  <si>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</si>
  <si>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</si>
  <si>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</si>
  <si>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</si>
  <si>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</si>
  <si>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</si>
  <si>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</si>
  <si>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</si>
  <si>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</si>
  <si>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</si>
  <si>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</si>
  <si>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</si>
  <si>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</si>
  <si>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</si>
  <si>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</si>
  <si>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</si>
  <si>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</si>
  <si>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</si>
  <si>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</si>
  <si>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</si>
  <si>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</si>
  <si>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</si>
  <si>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</si>
  <si>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</si>
  <si>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</si>
  <si>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</si>
  <si>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</si>
  <si>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</si>
  <si>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</si>
  <si>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</si>
  <si>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</si>
  <si>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</si>
  <si>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</si>
  <si>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</si>
  <si>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</si>
  <si>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</si>
  <si>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</si>
  <si>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</si>
  <si>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</si>
  <si>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</si>
  <si>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</si>
  <si>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</si>
  <si>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</si>
  <si>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</si>
  <si>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</si>
  <si>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</si>
  <si>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</si>
  <si>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</si>
  <si>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</si>
  <si>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</si>
  <si>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</si>
  <si>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</si>
  <si>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</si>
  <si>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</si>
  <si>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</si>
  <si>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</si>
  <si>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</si>
  <si>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</si>
  <si>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</si>
  <si>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</si>
  <si>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</si>
  <si>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</si>
  <si>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</si>
  <si>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</si>
  <si>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</si>
  <si>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</si>
  <si>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</si>
  <si>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</si>
  <si>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</si>
  <si>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</si>
  <si>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</si>
  <si>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</si>
  <si>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</si>
  <si>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</si>
  <si>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</si>
  <si>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</si>
  <si>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</si>
  <si>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</si>
  <si>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</si>
  <si>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</si>
  <si>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</si>
  <si>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</si>
  <si>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</si>
  <si>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</si>
  <si>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</si>
  <si>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</si>
  <si>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</si>
  <si>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</si>
  <si>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</si>
  <si>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</si>
  <si>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</si>
  <si>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</si>
  <si>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</si>
  <si>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</si>
  <si>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</si>
  <si>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</si>
  <si>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</si>
  <si>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</si>
  <si>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</si>
  <si>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</si>
  <si>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</si>
  <si>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</si>
  <si>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</si>
  <si>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</si>
  <si>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</si>
  <si>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</si>
  <si>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</si>
  <si>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</si>
  <si>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</si>
  <si>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</si>
  <si>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</si>
  <si>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</si>
  <si>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</si>
  <si>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</si>
  <si>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</si>
  <si>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</si>
  <si>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</si>
  <si>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</si>
  <si>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</si>
  <si>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</si>
  <si>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</si>
  <si>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</si>
  <si>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</si>
  <si>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</si>
  <si>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</si>
  <si>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</si>
  <si>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</si>
  <si>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</si>
  <si>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</si>
  <si>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</si>
  <si>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</si>
  <si>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</si>
  <si>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</si>
  <si>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</si>
  <si>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</si>
  <si>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</si>
  <si>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</si>
  <si>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</si>
  <si>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</si>
  <si>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</si>
  <si>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</si>
  <si>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</si>
  <si>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</si>
  <si>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</si>
  <si>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</si>
  <si>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</si>
  <si>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</si>
  <si>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</si>
  <si>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</si>
  <si>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</si>
  <si>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</si>
  <si>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</si>
  <si>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</si>
  <si>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</si>
  <si>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</si>
  <si>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</si>
  <si>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</si>
  <si>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</si>
  <si>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</si>
  <si>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</si>
  <si>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</si>
  <si>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</si>
  <si>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</si>
  <si>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</si>
  <si>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</si>
  <si>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</si>
  <si>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</si>
  <si>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</si>
  <si>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</si>
  <si>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</si>
  <si>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</si>
  <si>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</si>
  <si>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</si>
  <si>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</si>
  <si>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</si>
  <si>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</si>
  <si>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</si>
  <si>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</si>
  <si>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</si>
  <si>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</si>
  <si>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</si>
  <si>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</si>
  <si>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</si>
  <si>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</si>
  <si>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</si>
  <si>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</si>
  <si>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</si>
  <si>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</si>
  <si>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</si>
  <si>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</si>
  <si>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</si>
  <si>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</si>
  <si>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</si>
  <si>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</si>
  <si>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</si>
  <si>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</si>
  <si>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</si>
  <si>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</si>
  <si>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</si>
  <si>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</si>
  <si>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</si>
  <si>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</si>
  <si>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</si>
  <si>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</si>
  <si>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</si>
  <si>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</si>
  <si>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</si>
  <si>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</si>
  <si>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</si>
  <si>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</si>
  <si>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</si>
  <si>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</si>
  <si>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</si>
  <si>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</si>
  <si>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</si>
  <si>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</si>
  <si>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</si>
  <si>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</si>
  <si>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</si>
  <si>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</si>
  <si>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</si>
  <si>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</si>
  <si>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</si>
  <si>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</si>
  <si>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</si>
  <si>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</si>
  <si>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</si>
  <si>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</si>
  <si>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</si>
  <si>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</si>
  <si>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</si>
  <si>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</si>
  <si>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</si>
  <si>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</si>
  <si>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</si>
  <si>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</si>
  <si>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</si>
  <si>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</si>
  <si>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</si>
  <si>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</si>
  <si>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</si>
  <si>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</si>
  <si>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</si>
  <si>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</si>
  <si>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</si>
  <si>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</si>
  <si>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</si>
  <si>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</si>
  <si>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</si>
  <si>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</si>
  <si>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</si>
  <si>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</si>
  <si>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</si>
  <si>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</si>
  <si>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</si>
  <si>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</si>
  <si>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</si>
  <si>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</si>
  <si>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</si>
  <si>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</si>
  <si>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</si>
  <si>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</si>
  <si>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</si>
  <si>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</si>
  <si>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</si>
  <si>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</si>
  <si>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</si>
  <si>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</si>
  <si>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</si>
  <si>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</si>
  <si>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</si>
  <si>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</si>
  <si>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</si>
  <si>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</si>
  <si>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</si>
  <si>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</si>
  <si>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</si>
  <si>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</si>
  <si>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</si>
  <si>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</si>
  <si>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</si>
  <si>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</si>
  <si>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</si>
  <si>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</si>
  <si>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</si>
  <si>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</si>
  <si>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</si>
  <si>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</si>
  <si>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</si>
  <si>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</si>
  <si>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</si>
  <si>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</si>
  <si>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</si>
  <si>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</si>
  <si>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</si>
  <si>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</si>
  <si>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</si>
  <si>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</si>
  <si>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</si>
  <si>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</si>
  <si>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</si>
  <si>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</si>
  <si>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</si>
  <si>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</si>
  <si>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</si>
  <si>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</si>
  <si>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</si>
  <si>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</si>
  <si>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</si>
  <si>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</si>
  <si>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</si>
  <si>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</si>
  <si>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</si>
  <si>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</si>
  <si>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</si>
  <si>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</si>
  <si>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</si>
  <si>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</si>
  <si>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</si>
  <si>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</si>
  <si>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</si>
  <si>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</si>
  <si>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</si>
  <si>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</si>
  <si>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</si>
  <si>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</si>
  <si>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</si>
  <si>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</si>
  <si>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</si>
  <si>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</si>
  <si>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</si>
  <si>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</si>
  <si>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</si>
  <si>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</si>
  <si>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</si>
  <si>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</si>
  <si>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</si>
  <si>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</si>
  <si>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</si>
  <si>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</si>
  <si>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</si>
  <si>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</si>
  <si>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</si>
  <si>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</si>
  <si>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</si>
  <si>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</si>
  <si>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</si>
  <si>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</si>
  <si>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</si>
  <si>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</si>
  <si>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</si>
  <si>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</si>
  <si>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</si>
  <si>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</si>
  <si>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</si>
  <si>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</si>
  <si>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</si>
  <si>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</si>
  <si>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</si>
  <si>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</si>
  <si>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</si>
  <si>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</si>
  <si>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</si>
  <si>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</si>
  <si>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</si>
  <si>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</si>
  <si>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</si>
  <si>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</si>
  <si>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</si>
  <si>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</si>
  <si>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</si>
  <si>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</si>
  <si>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</si>
  <si>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</si>
  <si>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</si>
  <si>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</si>
  <si>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</si>
  <si>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</si>
  <si>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</si>
  <si>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</si>
  <si>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</si>
  <si>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</si>
  <si>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</si>
  <si>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</si>
  <si>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</si>
  <si>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</si>
  <si>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</si>
  <si>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</si>
  <si>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</si>
  <si>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</si>
  <si>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</si>
  <si>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</si>
  <si>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</si>
  <si>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</si>
  <si>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</si>
  <si>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</si>
  <si>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</si>
  <si>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</si>
  <si>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</si>
  <si>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</si>
  <si>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</si>
  <si>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</si>
  <si>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</si>
  <si>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</si>
  <si>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</si>
  <si>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</si>
  <si>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</si>
  <si>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</si>
  <si>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</si>
  <si>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</si>
  <si>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</si>
  <si>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</si>
  <si>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</si>
  <si>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</si>
  <si>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</si>
  <si>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</si>
  <si>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</si>
  <si>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</si>
  <si>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</si>
  <si>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</si>
  <si>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</si>
  <si>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</si>
  <si>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</si>
  <si>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</si>
  <si>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</si>
  <si>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</si>
  <si>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</si>
  <si>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</si>
  <si>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</si>
  <si>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</si>
  <si>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</si>
  <si>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</si>
  <si>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</si>
  <si>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</si>
  <si>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</si>
  <si>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</si>
  <si>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</si>
  <si>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</si>
  <si>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</si>
  <si>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</si>
  <si>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</si>
  <si>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</si>
  <si>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</si>
  <si>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</si>
  <si>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</si>
  <si>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</si>
  <si>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</si>
  <si>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</si>
  <si>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</si>
  <si>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</si>
  <si>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</si>
  <si>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</si>
  <si>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</si>
  <si>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</si>
  <si>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</si>
  <si>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</si>
  <si>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</si>
  <si>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</si>
  <si>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</si>
  <si>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</si>
  <si>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</si>
  <si>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</si>
  <si>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</si>
  <si>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</si>
  <si>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</si>
  <si>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</si>
  <si>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</si>
  <si>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</si>
  <si>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</si>
  <si>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</si>
  <si>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</si>
  <si>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</si>
  <si>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</si>
  <si>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</si>
  <si>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</si>
  <si>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</si>
  <si>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</si>
  <si>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</si>
  <si>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</si>
  <si>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</si>
  <si>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</si>
  <si>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</si>
  <si>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</si>
  <si>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</si>
  <si>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</si>
  <si>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</si>
  <si>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</si>
  <si>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</si>
  <si>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</si>
  <si>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</si>
  <si>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</si>
  <si>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</si>
  <si>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</si>
  <si>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</si>
  <si>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</si>
  <si>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</si>
  <si>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</si>
  <si>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</si>
  <si>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</si>
  <si>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</si>
  <si>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</si>
  <si>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</si>
  <si>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</si>
  <si>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</si>
  <si>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</si>
  <si>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</si>
  <si>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</si>
  <si>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</si>
  <si>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</si>
  <si>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</si>
  <si>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</si>
  <si>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</si>
  <si>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</si>
  <si>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</si>
  <si>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</si>
  <si>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</si>
  <si>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</si>
  <si>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</si>
  <si>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</si>
  <si>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</si>
  <si>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</si>
  <si>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</si>
  <si>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</si>
  <si>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</si>
  <si>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</si>
  <si>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</si>
  <si>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</si>
  <si>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</si>
  <si>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</si>
  <si>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</si>
  <si>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</si>
  <si>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</si>
  <si>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</si>
  <si>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</si>
  <si>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</si>
  <si>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</si>
  <si>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</si>
  <si>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</si>
  <si>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</si>
  <si>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</si>
  <si>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</si>
  <si>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</si>
  <si>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</si>
  <si>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</si>
  <si>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</si>
  <si>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</si>
  <si>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</si>
  <si>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</si>
  <si>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</si>
  <si>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</si>
  <si>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</si>
  <si>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</si>
  <si>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</si>
  <si>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</si>
  <si>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</si>
  <si>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</si>
  <si>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</si>
  <si>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</si>
  <si>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</si>
  <si>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</si>
  <si>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</si>
  <si>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</si>
  <si>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</si>
  <si>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</si>
  <si>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</si>
  <si>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</si>
  <si>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</si>
  <si>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</si>
  <si>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</si>
  <si>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</si>
  <si>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</si>
  <si>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</si>
  <si>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</si>
  <si>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</si>
  <si>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</si>
  <si>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</si>
  <si>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</si>
  <si>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</si>
  <si>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</si>
  <si>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</si>
  <si>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</si>
  <si>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</si>
  <si>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</si>
  <si>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</si>
  <si>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</si>
  <si>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</si>
  <si>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</si>
  <si>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</si>
  <si>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</si>
  <si>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</si>
  <si>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</si>
  <si>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</si>
  <si>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</si>
  <si>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</si>
  <si>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</si>
  <si>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</si>
  <si>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</si>
  <si>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</si>
  <si>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</si>
  <si>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</si>
  <si>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</si>
  <si>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</si>
  <si>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</si>
  <si>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</si>
  <si>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</si>
  <si>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</si>
  <si>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</si>
  <si>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</si>
  <si>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</si>
  <si>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</si>
  <si>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</si>
  <si>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</si>
  <si>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</si>
  <si>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</si>
  <si>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</si>
  <si>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</si>
  <si>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</si>
  <si>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</si>
  <si>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</si>
  <si>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</si>
  <si>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</si>
  <si>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</si>
  <si>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</si>
  <si>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</si>
  <si>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</si>
  <si>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</si>
  <si>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</si>
  <si>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</si>
  <si>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</si>
  <si>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</si>
  <si>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</si>
  <si>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</si>
  <si>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</si>
  <si>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</si>
  <si>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</si>
  <si>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</si>
  <si>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</si>
  <si>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</si>
  <si>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</si>
  <si>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</si>
  <si>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</si>
  <si>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</si>
  <si>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</si>
  <si>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</si>
  <si>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</si>
  <si>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</si>
  <si>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</si>
  <si>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</si>
  <si>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</si>
  <si>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</si>
  <si>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</si>
  <si>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</si>
  <si>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</si>
  <si>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</si>
  <si>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</si>
  <si>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</si>
  <si>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</si>
  <si>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</si>
  <si>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</si>
  <si>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</si>
  <si>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</si>
  <si>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</si>
  <si>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</si>
  <si>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</si>
  <si>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</si>
  <si>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</si>
  <si>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</si>
  <si>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</si>
  <si>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</si>
  <si>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</si>
  <si>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</si>
  <si>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</si>
  <si>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</si>
  <si>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</si>
  <si>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</si>
  <si>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</si>
  <si>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</si>
  <si>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</si>
  <si>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</si>
  <si>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</si>
  <si>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</si>
  <si>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</si>
  <si>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</si>
  <si>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</si>
  <si>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</si>
  <si>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</si>
  <si>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</si>
  <si>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</si>
  <si>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</si>
  <si>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</si>
  <si>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</si>
  <si>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</si>
  <si>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</si>
  <si>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</si>
  <si>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</si>
  <si>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</si>
  <si>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</si>
  <si>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</si>
  <si>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</si>
  <si>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</si>
  <si>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</si>
  <si>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</si>
  <si>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</si>
  <si>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</si>
  <si>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</si>
  <si>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</si>
  <si>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</si>
  <si>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</si>
  <si>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</si>
  <si>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</si>
  <si>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</si>
  <si>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</si>
  <si>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</si>
  <si>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</si>
  <si>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</si>
  <si>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</si>
  <si>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</si>
  <si>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</si>
  <si>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</si>
  <si>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</si>
  <si>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</si>
  <si>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</si>
  <si>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</si>
  <si>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</si>
  <si>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</si>
  <si>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</si>
  <si>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</si>
  <si>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</si>
  <si>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</si>
  <si>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</si>
  <si>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</si>
  <si>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</si>
  <si>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</si>
  <si>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</si>
  <si>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</si>
  <si>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</si>
  <si>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</si>
  <si>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</si>
  <si>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</si>
  <si>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</si>
  <si>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</si>
  <si>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</si>
  <si>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</si>
  <si>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</si>
  <si>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</si>
  <si>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</si>
  <si>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</si>
  <si>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</si>
  <si>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</si>
  <si>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</si>
  <si>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</si>
  <si>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</si>
  <si>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</si>
  <si>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</si>
  <si>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</si>
  <si>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</si>
  <si>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</si>
  <si>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</si>
  <si>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</si>
  <si>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</si>
  <si>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</si>
  <si>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</si>
  <si>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</si>
  <si>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</si>
  <si>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</si>
  <si>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</si>
  <si>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</si>
  <si>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</si>
  <si>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</si>
  <si>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</si>
  <si>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</si>
  <si>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</si>
  <si>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</si>
  <si>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</si>
  <si>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</si>
  <si>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</si>
  <si>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</si>
  <si>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</si>
  <si>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</si>
  <si>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</si>
  <si>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</si>
  <si>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</si>
  <si>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</si>
  <si>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</si>
  <si>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</si>
  <si>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</si>
  <si>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</si>
  <si>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</si>
  <si>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</si>
  <si>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</si>
  <si>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</si>
  <si>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</si>
  <si>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</si>
  <si>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</si>
  <si>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</si>
  <si>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</si>
  <si>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</si>
  <si>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</si>
  <si>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</si>
  <si>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</si>
  <si>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</si>
  <si>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</si>
  <si>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</si>
  <si>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</si>
  <si>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</si>
  <si>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</si>
  <si>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</si>
  <si>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</si>
  <si>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</si>
  <si>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</si>
  <si>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</si>
  <si>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</si>
  <si>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</si>
  <si>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</si>
  <si>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</si>
  <si>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</si>
  <si>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</si>
  <si>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</si>
  <si>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</si>
  <si>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</si>
  <si>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</si>
  <si>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</si>
  <si>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</si>
  <si>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</si>
  <si>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</si>
  <si>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</si>
  <si>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</si>
  <si>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</si>
  <si>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</si>
  <si>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</si>
  <si>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</si>
  <si>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</si>
  <si>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</si>
  <si>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</si>
  <si>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</si>
  <si>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</si>
  <si>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</si>
  <si>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</si>
  <si>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</si>
  <si>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</si>
  <si>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</si>
  <si>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</si>
  <si>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</si>
  <si>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</si>
  <si>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</si>
  <si>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</si>
  <si>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</si>
  <si>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</si>
  <si>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</si>
  <si>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</si>
  <si>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</si>
  <si>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</si>
  <si>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</si>
  <si>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</si>
  <si>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</si>
  <si>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</si>
  <si>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</si>
  <si>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</si>
  <si>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</si>
  <si>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</si>
  <si>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</si>
  <si>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</si>
  <si>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</si>
  <si>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</si>
  <si>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</si>
  <si>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</si>
  <si>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</si>
  <si>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</si>
  <si>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</si>
  <si>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</si>
  <si>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</si>
  <si>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</si>
  <si>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</si>
  <si>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</si>
  <si>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</si>
  <si>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</si>
  <si>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</si>
  <si>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</si>
  <si>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</si>
  <si>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</si>
  <si>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</si>
  <si>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</si>
  <si>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</si>
  <si>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</si>
  <si>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</si>
  <si>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</si>
  <si>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</si>
  <si>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</si>
  <si>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</si>
  <si>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</si>
  <si>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</si>
  <si>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</si>
  <si>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</si>
  <si>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</si>
  <si>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</si>
  <si>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</si>
  <si>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</si>
  <si>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</si>
  <si>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</si>
  <si>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</si>
  <si>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</si>
  <si>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</si>
  <si>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</si>
  <si>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</si>
  <si>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</si>
  <si>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</si>
  <si>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</si>
  <si>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</si>
  <si>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</si>
  <si>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</si>
  <si>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</si>
  <si>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</si>
  <si>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</si>
  <si>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</si>
  <si>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</si>
  <si>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</si>
  <si>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</si>
  <si>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</si>
  <si>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</si>
  <si>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</si>
  <si>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</si>
  <si>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</si>
  <si>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</si>
  <si>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</si>
  <si>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</si>
  <si>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</si>
  <si>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</si>
  <si>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</si>
  <si>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</si>
  <si>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</si>
  <si>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</si>
  <si>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</si>
  <si>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</si>
  <si>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</si>
  <si>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</si>
  <si>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</si>
  <si>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</si>
  <si>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</si>
  <si>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</si>
  <si>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</si>
  <si>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</si>
  <si>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</si>
  <si>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</si>
  <si>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</si>
  <si>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</si>
  <si>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</si>
  <si>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</si>
  <si>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</si>
  <si>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</si>
  <si>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</si>
  <si>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</si>
  <si>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</si>
  <si>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</si>
  <si>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</si>
  <si>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</si>
  <si>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</si>
  <si>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</si>
  <si>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</si>
  <si>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</si>
  <si>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</si>
  <si>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</si>
  <si>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</si>
  <si>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</si>
  <si>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</si>
  <si>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</si>
  <si>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</si>
  <si>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</si>
  <si>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</si>
  <si>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</si>
  <si>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</si>
  <si>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</si>
  <si>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</si>
  <si>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</si>
  <si>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</si>
  <si>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</si>
  <si>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</si>
  <si>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</si>
  <si>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</si>
  <si>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</si>
  <si>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</si>
  <si>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</si>
  <si>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</si>
  <si>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</si>
  <si>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</si>
  <si>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</si>
  <si>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</si>
  <si>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</si>
  <si>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</si>
  <si>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</si>
  <si>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</si>
  <si>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</si>
  <si>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</si>
  <si>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</si>
  <si>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</si>
  <si>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</si>
  <si>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</si>
  <si>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</si>
  <si>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</si>
  <si>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</si>
  <si>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</si>
  <si>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</si>
  <si>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</si>
  <si>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</si>
  <si>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</si>
  <si>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</si>
  <si>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</si>
  <si>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</si>
  <si>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</si>
  <si>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</si>
  <si>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</si>
  <si>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</si>
  <si>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</si>
  <si>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</si>
  <si>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</si>
  <si>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</si>
  <si>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</si>
  <si>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</si>
  <si>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</si>
  <si>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</si>
  <si>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</si>
  <si>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</si>
  <si>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</si>
  <si>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</si>
  <si>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</si>
  <si>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</si>
  <si>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</si>
  <si>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</si>
  <si>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</si>
  <si>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</si>
  <si>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</si>
  <si>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</si>
  <si>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</si>
  <si>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</si>
  <si>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</si>
  <si>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</si>
  <si>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</si>
  <si>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</si>
  <si>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</si>
  <si>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</si>
  <si>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</si>
  <si>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</si>
  <si>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</si>
  <si>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</si>
  <si>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</si>
  <si>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</si>
  <si>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</si>
  <si>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</si>
  <si>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</si>
  <si>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</si>
  <si>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</si>
  <si>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</si>
  <si>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</si>
  <si>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</si>
  <si>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</si>
  <si>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</si>
  <si>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</si>
  <si>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</si>
  <si>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</si>
  <si>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</si>
  <si>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</si>
  <si>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</si>
  <si>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</si>
  <si>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</si>
  <si>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</si>
  <si>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</si>
  <si>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</si>
  <si>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</si>
  <si>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</si>
  <si>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</si>
  <si>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</si>
  <si>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</si>
  <si>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</si>
  <si>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</si>
  <si>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</si>
  <si>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</si>
  <si>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</si>
  <si>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</si>
  <si>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</si>
  <si>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</si>
  <si>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</si>
  <si>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</si>
  <si>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</si>
  <si>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</si>
  <si>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</si>
  <si>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</si>
  <si>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</si>
  <si>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</si>
  <si>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</si>
  <si>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</si>
  <si>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</si>
  <si>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</si>
  <si>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</si>
  <si>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</si>
  <si>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</si>
  <si>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</si>
  <si>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</si>
  <si>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</si>
  <si>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</si>
  <si>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</si>
  <si>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</si>
  <si>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</si>
  <si>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</si>
  <si>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</si>
  <si>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</si>
  <si>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</si>
  <si>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</si>
  <si>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</si>
  <si>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</si>
  <si>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</si>
  <si>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</si>
  <si>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</si>
  <si>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</si>
  <si>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</si>
  <si>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</si>
  <si>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</si>
  <si>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</si>
  <si>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</si>
  <si>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</si>
  <si>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</si>
  <si>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</si>
  <si>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</si>
  <si>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</si>
  <si>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</si>
  <si>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</si>
  <si>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</si>
  <si>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</si>
  <si>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</si>
  <si>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</si>
  <si>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</si>
  <si>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</si>
  <si>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</si>
  <si>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</si>
  <si>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</si>
  <si>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</si>
  <si>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</si>
  <si>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</si>
  <si>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</si>
  <si>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</si>
  <si>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</si>
  <si>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</si>
  <si>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</si>
  <si>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</si>
  <si>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</si>
  <si>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</si>
  <si>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</si>
  <si>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</si>
  <si>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</si>
  <si>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</si>
  <si>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</si>
  <si>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</si>
  <si>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</si>
  <si>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</si>
  <si>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</si>
  <si>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</si>
  <si>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</si>
  <si>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</si>
  <si>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</si>
  <si>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</si>
  <si>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</si>
  <si>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</si>
  <si>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</si>
  <si>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</si>
  <si>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</si>
  <si>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</si>
  <si>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</si>
  <si>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</si>
  <si>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</si>
  <si>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</si>
  <si>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</si>
  <si>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</si>
  <si>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</si>
  <si>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</si>
  <si>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</si>
  <si>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</si>
  <si>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</si>
  <si>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</si>
  <si>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</si>
  <si>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</si>
  <si>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</si>
  <si>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</si>
  <si>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</si>
  <si>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</si>
  <si>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</si>
  <si>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</si>
  <si>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</si>
  <si>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</si>
  <si>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</si>
  <si>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</si>
  <si>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</si>
  <si>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</si>
  <si>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</si>
  <si>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</si>
  <si>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</si>
  <si>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</si>
  <si>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</si>
  <si>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</si>
  <si>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</si>
  <si>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</si>
  <si>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</si>
  <si>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</si>
  <si>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</si>
  <si>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</si>
  <si>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</si>
  <si>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</si>
  <si>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</si>
  <si>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</si>
  <si>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</si>
  <si>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</si>
  <si>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</si>
  <si>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</si>
  <si>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</si>
  <si>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</si>
  <si>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</si>
  <si>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</si>
  <si>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</si>
  <si>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</si>
  <si>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</si>
  <si>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</si>
  <si>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</si>
  <si>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</si>
  <si>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</si>
  <si>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</si>
  <si>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</si>
  <si>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</si>
  <si>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</si>
  <si>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</si>
  <si>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</si>
  <si>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</si>
  <si>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</si>
  <si>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</si>
  <si>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</si>
  <si>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</si>
  <si>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</si>
  <si>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</si>
  <si>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</si>
  <si>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</si>
  <si>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</si>
  <si>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</si>
  <si>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</si>
  <si>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</si>
  <si>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</si>
  <si>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</si>
  <si>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</si>
  <si>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</si>
  <si>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</si>
  <si>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</si>
  <si>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</si>
  <si>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</si>
  <si>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</si>
  <si>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</si>
  <si>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</si>
  <si>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</si>
  <si>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</si>
  <si>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</si>
  <si>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</si>
  <si>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</si>
  <si>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</si>
  <si>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</si>
  <si>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</si>
  <si>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</si>
  <si>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</si>
  <si>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</si>
  <si>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</si>
  <si>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</si>
  <si>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</si>
  <si>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</si>
  <si>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</si>
  <si>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</si>
  <si>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</si>
  <si>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</si>
  <si>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</si>
  <si>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</si>
  <si>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</si>
  <si>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</si>
  <si>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</si>
  <si>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</si>
  <si>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</si>
  <si>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</si>
  <si>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</si>
  <si>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</si>
  <si>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</si>
  <si>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</si>
  <si>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</si>
  <si>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</si>
  <si>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</si>
  <si>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</si>
  <si>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</si>
  <si>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</si>
  <si>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</si>
  <si>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</si>
  <si>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</si>
  <si>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</si>
  <si>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</si>
  <si>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</si>
  <si>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</si>
  <si>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</si>
  <si>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</si>
  <si>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</si>
  <si>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</si>
  <si>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</si>
  <si>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</si>
  <si>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</si>
  <si>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</si>
  <si>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</si>
  <si>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</si>
  <si>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</si>
  <si>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</si>
  <si>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</si>
  <si>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</si>
  <si>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</si>
  <si>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</si>
  <si>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</si>
  <si>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</si>
  <si>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</si>
  <si>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</si>
  <si>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</si>
  <si>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</si>
  <si>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</si>
  <si>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</si>
  <si>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</si>
  <si>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</si>
  <si>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</si>
  <si>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</si>
  <si>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</si>
  <si>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</si>
  <si>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</si>
  <si>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</si>
  <si>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</si>
  <si>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</si>
  <si>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</si>
  <si>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</si>
  <si>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</si>
  <si>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</si>
  <si>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</si>
  <si>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</si>
  <si>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</si>
  <si>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</si>
  <si>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</si>
  <si>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</si>
  <si>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</si>
  <si>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</si>
  <si>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</si>
  <si>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</si>
  <si>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</si>
  <si>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</si>
  <si>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</si>
  <si>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</si>
  <si>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</si>
  <si>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</si>
  <si>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</si>
  <si>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</si>
  <si>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</si>
  <si>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</si>
  <si>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</si>
  <si>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</si>
  <si>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</si>
  <si>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</si>
  <si>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</si>
  <si>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</si>
  <si>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</si>
  <si>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</si>
  <si>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</si>
  <si>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</si>
  <si>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</si>
  <si>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</si>
  <si>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</si>
  <si>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</si>
  <si>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</si>
  <si>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</si>
  <si>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</si>
  <si>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</si>
  <si>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</si>
  <si>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</si>
  <si>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</si>
  <si>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</si>
  <si>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</si>
  <si>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</si>
  <si>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</si>
  <si>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</si>
  <si>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</si>
  <si>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</si>
  <si>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</si>
  <si>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</si>
  <si>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</si>
  <si>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</si>
  <si>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</si>
  <si>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</si>
  <si>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</si>
  <si>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</si>
  <si>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</si>
  <si>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</si>
  <si>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</si>
  <si>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</si>
  <si>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</si>
  <si>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</si>
  <si>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</si>
  <si>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</si>
  <si>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</si>
  <si>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</si>
  <si>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</si>
  <si>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</si>
  <si>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</si>
  <si>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</si>
  <si>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</si>
  <si>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</si>
  <si>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</si>
  <si>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</si>
  <si>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</si>
  <si>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</si>
  <si>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</si>
  <si>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</si>
  <si>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</si>
  <si>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</si>
  <si>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</si>
  <si>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</si>
  <si>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</si>
  <si>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</si>
  <si>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</si>
  <si>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</si>
  <si>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</si>
  <si>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</si>
  <si>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</si>
  <si>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</si>
  <si>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</si>
  <si>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</si>
  <si>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</si>
  <si>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</si>
  <si>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</si>
  <si>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</si>
  <si>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</si>
  <si>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</si>
  <si>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</si>
  <si>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</si>
  <si>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</si>
  <si>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</si>
  <si>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</si>
  <si>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</si>
  <si>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</si>
  <si>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</si>
  <si>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</si>
  <si>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</si>
  <si>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</si>
  <si>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</si>
  <si>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</si>
  <si>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</si>
  <si>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</si>
  <si>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</si>
  <si>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</si>
  <si>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</si>
  <si>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</si>
  <si>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</si>
  <si>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</si>
  <si>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</si>
  <si>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</si>
  <si>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</si>
  <si>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</si>
  <si>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</si>
  <si>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</si>
  <si>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</si>
  <si>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</si>
  <si>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</si>
  <si>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</si>
  <si>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</si>
  <si>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</si>
  <si>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</si>
  <si>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</si>
  <si>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</si>
  <si>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</si>
  <si>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</si>
  <si>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</si>
  <si>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</si>
  <si>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</si>
  <si>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</si>
  <si>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</si>
  <si>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</si>
  <si>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</si>
  <si>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</si>
  <si>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</si>
  <si>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</si>
  <si>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</si>
  <si>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</si>
  <si>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</si>
  <si>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</si>
  <si>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</si>
  <si>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</si>
  <si>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</si>
  <si>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</si>
  <si>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</si>
  <si>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</si>
  <si>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</si>
  <si>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</si>
  <si>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</si>
  <si>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</si>
  <si>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</si>
  <si>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</si>
  <si>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</si>
  <si>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</si>
  <si>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</si>
  <si>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</si>
  <si>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</si>
  <si>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</si>
  <si>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</si>
  <si>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</si>
  <si>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</si>
  <si>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</si>
  <si>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</si>
  <si>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</si>
  <si>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</si>
  <si>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</si>
  <si>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</si>
  <si>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</si>
  <si>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</si>
  <si>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</si>
  <si>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</si>
  <si>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</si>
  <si>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</si>
  <si>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</si>
  <si>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</si>
  <si>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</si>
  <si>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</si>
  <si>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</si>
  <si>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</si>
  <si>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</si>
  <si>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</si>
  <si>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</si>
  <si>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</si>
  <si>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</si>
  <si>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</si>
  <si>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</si>
  <si>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</si>
  <si>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</si>
  <si>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</si>
  <si>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</si>
  <si>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</si>
  <si>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</si>
  <si>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</si>
  <si>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</si>
  <si>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</si>
  <si>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</si>
  <si>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</si>
  <si>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</si>
  <si>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</si>
  <si>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</si>
  <si>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</si>
  <si>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</si>
  <si>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</si>
  <si>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</si>
  <si>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</si>
  <si>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</si>
  <si>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</si>
  <si>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</si>
  <si>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</si>
  <si>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</si>
  <si>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</si>
  <si>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</si>
  <si>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</si>
  <si>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</si>
  <si>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</si>
  <si>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</si>
  <si>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</si>
  <si>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</si>
  <si>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</si>
  <si>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</si>
  <si>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</si>
  <si>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</si>
  <si>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</si>
  <si>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</si>
  <si>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</si>
  <si>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</si>
  <si>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</si>
  <si>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</si>
  <si>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</si>
  <si>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</si>
  <si>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</si>
  <si>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</si>
  <si>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</si>
  <si>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</si>
  <si>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</si>
  <si>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</si>
  <si>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</si>
  <si>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</si>
  <si>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</si>
  <si>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</si>
  <si>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</si>
  <si>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</si>
  <si>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</si>
  <si>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</si>
  <si>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</si>
  <si>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</si>
  <si>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</si>
  <si>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</si>
  <si>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</si>
  <si>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</si>
  <si>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</si>
  <si>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</si>
  <si>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</si>
  <si>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</si>
  <si>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</si>
  <si>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</si>
  <si>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</si>
  <si>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</si>
  <si>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</si>
  <si>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</si>
  <si>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</si>
  <si>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</si>
  <si>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</si>
  <si>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</si>
  <si>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</si>
  <si>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</si>
  <si>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</si>
  <si>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</si>
  <si>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</si>
  <si>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</si>
  <si>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</si>
  <si>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</si>
  <si>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</si>
  <si>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</si>
  <si>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</si>
  <si>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</si>
  <si>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</si>
  <si>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</si>
  <si>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</si>
  <si>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</si>
  <si>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</si>
  <si>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</si>
  <si>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</si>
  <si>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</si>
  <si>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</si>
  <si>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</si>
  <si>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</si>
  <si>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</si>
  <si>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</si>
  <si>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</si>
  <si>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</si>
  <si>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</si>
  <si>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</si>
  <si>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</si>
  <si>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</si>
  <si>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</si>
  <si>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</si>
  <si>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</si>
  <si>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</si>
  <si>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</si>
  <si>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</si>
  <si>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</si>
  <si>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</si>
  <si>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</si>
  <si>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</si>
  <si>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</si>
  <si>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</si>
  <si>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</si>
  <si>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</si>
  <si>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</si>
  <si>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</si>
  <si>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</si>
  <si>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</si>
  <si>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</si>
  <si>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</si>
  <si>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</si>
  <si>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</si>
  <si>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</si>
  <si>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</si>
  <si>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</si>
  <si>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</si>
  <si>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</si>
  <si>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</si>
  <si>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</si>
  <si>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</si>
  <si>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</si>
  <si>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</si>
  <si>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</si>
  <si>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</si>
  <si>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</si>
  <si>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</si>
  <si>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</si>
  <si>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</si>
  <si>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</si>
  <si>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</si>
  <si>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</si>
  <si>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</si>
  <si>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</si>
  <si>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</si>
  <si>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</si>
  <si>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</si>
  <si>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</si>
  <si>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</si>
  <si>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</si>
  <si>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</si>
  <si>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</si>
  <si>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</si>
  <si>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</si>
  <si>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</si>
  <si>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</si>
  <si>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</si>
  <si>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</si>
  <si>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</si>
  <si>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</si>
  <si>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</si>
  <si>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</si>
  <si>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</si>
  <si>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</si>
  <si>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</si>
  <si>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</si>
  <si>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</si>
  <si>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</si>
  <si>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</si>
  <si>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</si>
  <si>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</si>
  <si>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</si>
  <si>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</si>
  <si>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</si>
  <si>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</si>
  <si>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</si>
  <si>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</si>
  <si>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</si>
  <si>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</si>
  <si>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</si>
  <si>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</si>
  <si>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</si>
  <si>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</si>
  <si>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</si>
  <si>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</si>
  <si>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</si>
  <si>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</si>
  <si>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</si>
  <si>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</si>
  <si>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</si>
  <si>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</si>
  <si>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</si>
  <si>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</si>
  <si>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</si>
  <si>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</si>
  <si>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</si>
  <si>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</si>
  <si>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</si>
  <si>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</si>
  <si>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</si>
  <si>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</si>
  <si>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</si>
  <si>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</si>
  <si>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</si>
  <si>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</si>
  <si>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</si>
  <si>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</si>
  <si>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</si>
  <si>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</si>
  <si>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</si>
  <si>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</si>
  <si>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</si>
  <si>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</si>
  <si>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</si>
  <si>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</si>
  <si>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</si>
  <si>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</si>
  <si>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</si>
  <si>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</si>
  <si>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</si>
  <si>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</si>
  <si>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</si>
  <si>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</si>
  <si>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</si>
  <si>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</si>
  <si>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</si>
  <si>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</si>
  <si>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</si>
  <si>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</si>
  <si>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</si>
  <si>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</si>
  <si>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</si>
  <si>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</si>
  <si>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</si>
  <si>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</si>
  <si>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</si>
  <si>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</si>
  <si>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</si>
  <si>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</si>
  <si>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</si>
  <si>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</si>
  <si>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</si>
  <si>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</si>
  <si>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</si>
  <si>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</si>
  <si>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</si>
  <si>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</si>
  <si>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</si>
  <si>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</si>
  <si>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</si>
  <si>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</si>
  <si>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</si>
  <si>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</si>
  <si>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</si>
  <si>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</si>
  <si>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</si>
  <si>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</si>
  <si>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</si>
  <si>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</si>
  <si>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</si>
  <si>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</si>
  <si>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</si>
  <si>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</si>
  <si>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</si>
  <si>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</si>
  <si>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</si>
  <si>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</si>
  <si>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</si>
  <si>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</si>
  <si>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</si>
  <si>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</si>
  <si>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</si>
  <si>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</si>
  <si>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</si>
  <si>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</si>
  <si>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</si>
  <si>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</si>
  <si>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</si>
  <si>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</si>
  <si>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</si>
  <si>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</si>
  <si>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</si>
  <si>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</si>
  <si>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</si>
  <si>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</si>
  <si>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</si>
  <si>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</si>
  <si>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</si>
  <si>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</si>
  <si>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</si>
  <si>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</si>
  <si>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</si>
  <si>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</si>
  <si>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</si>
  <si>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</si>
  <si>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</si>
  <si>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</si>
  <si>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</si>
  <si>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</si>
  <si>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</si>
  <si>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</si>
  <si>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</si>
  <si>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</si>
  <si>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</si>
  <si>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</si>
  <si>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</si>
  <si>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</si>
  <si>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</si>
  <si>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</si>
  <si>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</si>
  <si>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</si>
  <si>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</si>
  <si>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</si>
  <si>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</si>
  <si>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</si>
  <si>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</si>
  <si>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</si>
  <si>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</si>
  <si>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</si>
  <si>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</si>
  <si>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</si>
  <si>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</si>
  <si>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</si>
  <si>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</si>
  <si>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</si>
  <si>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</si>
  <si>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</si>
  <si>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</si>
  <si>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</si>
  <si>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</si>
  <si>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</si>
  <si>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</si>
  <si>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</si>
  <si>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</si>
  <si>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</si>
  <si>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</si>
  <si>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</si>
  <si>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</si>
  <si>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</si>
  <si>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</si>
  <si>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</si>
  <si>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</si>
  <si>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</si>
  <si>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</si>
  <si>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</si>
  <si>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</si>
  <si>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</si>
  <si>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</si>
  <si>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</si>
  <si>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</si>
  <si>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</si>
  <si>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</si>
  <si>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</si>
  <si>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</si>
  <si>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</si>
  <si>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</si>
  <si>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</si>
  <si>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</si>
  <si>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</si>
  <si>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</si>
  <si>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</si>
  <si>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</si>
  <si>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</si>
  <si>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</si>
  <si>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</si>
  <si>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</si>
  <si>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</si>
  <si>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</si>
  <si>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</si>
  <si>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</si>
  <si>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</si>
  <si>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</si>
  <si>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</si>
  <si>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</si>
  <si>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</si>
  <si>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</si>
  <si>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</si>
  <si>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</si>
  <si>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</si>
  <si>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</si>
  <si>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</si>
  <si>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</si>
  <si>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</si>
  <si>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</si>
  <si>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</si>
  <si>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</si>
  <si>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</si>
  <si>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</si>
  <si>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</si>
  <si>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</si>
  <si>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</si>
  <si>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</si>
  <si>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</si>
  <si>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</si>
  <si>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</si>
  <si>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</si>
  <si>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</si>
  <si>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</si>
  <si>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</si>
  <si>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</si>
  <si>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</si>
  <si>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</si>
  <si>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</si>
  <si>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</si>
  <si>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</si>
  <si>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</si>
  <si>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</si>
  <si>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</si>
  <si>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</si>
  <si>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</si>
  <si>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</si>
  <si>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</si>
  <si>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</si>
  <si>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</si>
  <si>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</si>
  <si>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</si>
  <si>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</si>
  <si>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</si>
  <si>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</si>
  <si>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</si>
  <si>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</si>
  <si>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</si>
  <si>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</si>
  <si>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</si>
  <si>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</si>
  <si>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</si>
  <si>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</si>
  <si>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</si>
  <si>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</si>
  <si>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</si>
  <si>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</si>
  <si>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</si>
  <si>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</si>
  <si>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</si>
  <si>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</si>
  <si>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</si>
  <si>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</si>
  <si>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</si>
  <si>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</si>
  <si>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</si>
  <si>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</si>
  <si>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</si>
  <si>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</si>
  <si>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</si>
  <si>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</si>
  <si>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</si>
  <si>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</si>
  <si>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</si>
  <si>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</si>
  <si>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</si>
  <si>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</si>
  <si>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</si>
  <si>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</si>
  <si>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</si>
  <si>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</si>
  <si>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</si>
  <si>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</si>
  <si>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</si>
  <si>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</si>
  <si>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</si>
  <si>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</si>
  <si>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</si>
  <si>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</si>
  <si>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</si>
  <si>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</si>
  <si>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</si>
  <si>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</si>
  <si>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</si>
  <si>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</si>
  <si>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</si>
  <si>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</si>
  <si>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</si>
  <si>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</si>
  <si>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</si>
  <si>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</si>
  <si>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</si>
  <si>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</si>
  <si>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</si>
  <si>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</si>
  <si>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</si>
  <si>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</si>
  <si>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</si>
  <si>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</si>
  <si>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</si>
  <si>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</si>
  <si>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</si>
  <si>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</si>
  <si>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</si>
  <si>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</si>
  <si>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</si>
  <si>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</si>
  <si>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</si>
  <si>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</si>
  <si>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</si>
  <si>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</si>
  <si>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</si>
  <si>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</si>
  <si>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</si>
  <si>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</si>
  <si>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</si>
  <si>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</si>
  <si>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</si>
  <si>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</si>
  <si>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</si>
  <si>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</si>
  <si>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</si>
  <si>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</si>
  <si>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</si>
  <si>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</si>
  <si>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</si>
  <si>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</si>
  <si>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</si>
  <si>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</si>
  <si>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</si>
  <si>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</si>
  <si>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</si>
  <si>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</si>
  <si>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</si>
  <si>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</si>
  <si>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</si>
  <si>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</si>
  <si>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</si>
  <si>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</si>
  <si>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</si>
  <si>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</si>
  <si>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</si>
  <si>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</si>
  <si>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</si>
  <si>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</si>
  <si>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</si>
  <si>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</si>
  <si>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</si>
  <si>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</si>
  <si>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</si>
  <si>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</si>
  <si>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</si>
  <si>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</si>
  <si>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</si>
  <si>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</si>
  <si>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</si>
  <si>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</si>
  <si>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</si>
  <si>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</si>
  <si>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</si>
  <si>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</si>
  <si>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</si>
  <si>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</si>
  <si>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</si>
  <si>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</si>
  <si>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</si>
  <si>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</si>
  <si>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</si>
  <si>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</si>
  <si>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</si>
  <si>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</si>
  <si>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</si>
  <si>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</si>
  <si>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</si>
  <si>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</si>
  <si>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</si>
  <si>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</si>
  <si>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</si>
  <si>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</si>
  <si>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</si>
  <si>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</si>
  <si>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</si>
  <si>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</si>
  <si>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</si>
  <si>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</si>
  <si>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</si>
  <si>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</si>
  <si>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</si>
  <si>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</si>
  <si>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</si>
  <si>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</si>
  <si>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</si>
  <si>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</si>
  <si>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</si>
  <si>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</si>
  <si>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</si>
  <si>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</si>
  <si>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</si>
  <si>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</si>
  <si>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</si>
  <si>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</si>
  <si>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</si>
  <si>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</si>
  <si>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</si>
  <si>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</si>
  <si>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</si>
  <si>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</si>
  <si>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</si>
  <si>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</si>
  <si>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</si>
  <si>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</si>
  <si>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</si>
  <si>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</si>
  <si>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</si>
  <si>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</si>
  <si>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</si>
  <si>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</si>
  <si>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</si>
  <si>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</si>
  <si>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</si>
  <si>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</si>
  <si>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</si>
  <si>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</si>
  <si>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</si>
  <si>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</si>
  <si>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</si>
  <si>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</si>
  <si>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</si>
  <si>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</si>
  <si>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</si>
  <si>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</si>
  <si>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</si>
  <si>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</si>
  <si>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</si>
  <si>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</si>
  <si>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</si>
  <si>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</si>
  <si>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</si>
  <si>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</si>
  <si>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</si>
  <si>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</si>
  <si>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</si>
  <si>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</si>
  <si>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</si>
  <si>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</si>
  <si>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</si>
  <si>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</si>
  <si>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</si>
  <si>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</si>
  <si>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</si>
  <si>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</si>
  <si>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</si>
  <si>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</si>
  <si>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</si>
  <si>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</si>
  <si>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</si>
  <si>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</si>
  <si>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</si>
  <si>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</si>
  <si>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</si>
  <si>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</si>
  <si>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</si>
  <si>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</si>
  <si>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</si>
  <si>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</si>
  <si>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</si>
  <si>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</si>
  <si>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</si>
  <si>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</si>
  <si>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</si>
  <si>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</si>
  <si>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</si>
  <si>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</si>
  <si>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</si>
  <si>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</si>
  <si>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</si>
  <si>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</si>
  <si>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</si>
  <si>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</si>
  <si>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</si>
  <si>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</si>
  <si>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</si>
  <si>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</si>
  <si>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</si>
  <si>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</si>
  <si>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</si>
  <si>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</si>
  <si>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</si>
  <si>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</si>
  <si>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</si>
  <si>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</si>
  <si>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</si>
  <si>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</si>
  <si>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</si>
  <si>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</si>
  <si>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</si>
  <si>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</si>
  <si>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</si>
  <si>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</si>
  <si>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</si>
  <si>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</si>
  <si>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</si>
  <si>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</si>
  <si>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</si>
  <si>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</si>
  <si>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</si>
  <si>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</si>
  <si>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</si>
  <si>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</si>
  <si>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</si>
  <si>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</si>
  <si>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</si>
  <si>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</si>
  <si>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</si>
  <si>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</si>
  <si>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</si>
  <si>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</si>
  <si>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</si>
  <si>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</si>
  <si>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</si>
  <si>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</si>
  <si>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</si>
  <si>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</si>
  <si>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</si>
  <si>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</si>
  <si>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</si>
  <si>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</si>
  <si>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</si>
  <si>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</si>
  <si>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</si>
  <si>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</si>
  <si>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</si>
  <si>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</si>
  <si>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</si>
  <si>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</si>
  <si>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</si>
  <si>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</si>
  <si>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</si>
  <si>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</si>
  <si>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</si>
  <si>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</si>
  <si>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</si>
  <si>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</si>
  <si>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</si>
  <si>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</si>
  <si>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</si>
  <si>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</si>
  <si>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</si>
  <si>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</si>
  <si>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</si>
  <si>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</si>
  <si>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</si>
  <si>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</si>
  <si>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</si>
  <si>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</si>
  <si>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</si>
  <si>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</si>
  <si>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</si>
  <si>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</si>
  <si>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</si>
  <si>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</si>
  <si>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</si>
  <si>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</si>
  <si>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</si>
  <si>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</si>
  <si>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</si>
  <si>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</si>
  <si>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</si>
  <si>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</si>
  <si>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</si>
  <si>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</si>
  <si>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</si>
  <si>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</si>
  <si>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</si>
  <si>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</si>
  <si>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</si>
  <si>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</si>
  <si>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</si>
  <si>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</si>
  <si>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</si>
  <si>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</si>
  <si>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</si>
  <si>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</si>
  <si>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</si>
  <si>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</si>
  <si>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</si>
  <si>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</si>
  <si>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</si>
  <si>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</si>
  <si>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</si>
  <si>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</si>
  <si>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</si>
  <si>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</si>
  <si>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</si>
  <si>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</si>
  <si>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</si>
  <si>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</si>
  <si>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</si>
  <si>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</si>
  <si>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</si>
  <si>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</si>
  <si>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</si>
  <si>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</si>
  <si>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</si>
  <si>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</si>
  <si>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</si>
  <si>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</si>
  <si>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</si>
  <si>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</si>
  <si>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</si>
  <si>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</si>
  <si>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</si>
  <si>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</si>
  <si>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</si>
  <si>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</si>
  <si>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</si>
  <si>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</si>
  <si>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</si>
  <si>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</si>
  <si>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</si>
  <si>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</si>
  <si>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</si>
  <si>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</si>
  <si>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</si>
  <si>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</si>
  <si>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</si>
  <si>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</si>
  <si>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</si>
  <si>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</si>
  <si>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</si>
  <si>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</si>
  <si>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</si>
  <si>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</si>
  <si>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</si>
  <si>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</si>
  <si>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</si>
  <si>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</si>
  <si>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</si>
  <si>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</si>
  <si>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</si>
  <si>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</si>
  <si>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</si>
  <si>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</si>
  <si>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</si>
  <si>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</si>
  <si>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</si>
  <si>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</si>
  <si>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</si>
  <si>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</si>
  <si>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</si>
  <si>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</si>
  <si>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</si>
  <si>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</si>
  <si>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</si>
  <si>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</si>
  <si>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</si>
  <si>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</si>
  <si>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</si>
  <si>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</si>
  <si>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</si>
  <si>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</si>
  <si>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</si>
  <si>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</si>
  <si>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</si>
  <si>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</si>
  <si>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</si>
  <si>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</si>
  <si>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</si>
  <si>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</si>
  <si>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</si>
  <si>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</si>
  <si>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</si>
  <si>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</si>
  <si>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</si>
  <si>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</si>
  <si>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</si>
  <si>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</si>
  <si>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</si>
  <si>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</si>
  <si>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</si>
  <si>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</si>
  <si>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</si>
  <si>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</si>
  <si>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</si>
  <si>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</si>
  <si>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</si>
  <si>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</si>
  <si>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</si>
  <si>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</si>
  <si>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</si>
  <si>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</si>
  <si>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</si>
  <si>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</si>
  <si>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</si>
  <si>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</si>
  <si>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</si>
  <si>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</si>
  <si>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</si>
  <si>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</si>
  <si>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</si>
  <si>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</si>
  <si>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</si>
  <si>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</si>
  <si>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</si>
  <si>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</si>
  <si>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</si>
  <si>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</si>
  <si>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</si>
  <si>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</si>
  <si>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</si>
  <si>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</si>
  <si>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</si>
  <si>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</si>
  <si>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</si>
  <si>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</si>
  <si>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</si>
  <si>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</si>
  <si>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</si>
  <si>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</si>
  <si>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</si>
  <si>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</si>
  <si>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</si>
  <si>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</si>
  <si>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</si>
  <si>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</si>
  <si>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</si>
  <si>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</si>
  <si>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</si>
  <si>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</si>
  <si>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</si>
  <si>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</si>
  <si>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</si>
  <si>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</si>
  <si>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</si>
  <si>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</si>
  <si>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</si>
  <si>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</si>
  <si>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</si>
  <si>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</si>
  <si>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</si>
  <si>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</si>
  <si>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</si>
  <si>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</si>
  <si>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</si>
  <si>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</si>
  <si>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</si>
  <si>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</si>
  <si>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</si>
  <si>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</si>
  <si>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</si>
  <si>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</si>
  <si>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</si>
  <si>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</si>
  <si>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</si>
  <si>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</si>
  <si>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</si>
  <si>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</si>
  <si>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</si>
  <si>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</si>
  <si>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</si>
  <si>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</si>
  <si>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</si>
  <si>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</si>
  <si>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</si>
  <si>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</si>
  <si>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</si>
  <si>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</si>
  <si>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</si>
  <si>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</si>
  <si>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</si>
  <si>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</si>
  <si>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</si>
  <si>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</si>
  <si>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</si>
  <si>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</si>
  <si>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</si>
  <si>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</si>
  <si>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</si>
  <si>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</si>
  <si>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</si>
  <si>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</si>
  <si>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</si>
  <si>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</si>
  <si>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</si>
  <si>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</si>
  <si>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</si>
  <si>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</si>
  <si>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</si>
  <si>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</si>
  <si>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</si>
  <si>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</si>
  <si>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</si>
  <si>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</si>
  <si>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</si>
  <si>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</si>
  <si>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</si>
  <si>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</si>
  <si>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</si>
  <si>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</si>
  <si>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</si>
  <si>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</si>
  <si>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</si>
  <si>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</si>
  <si>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</si>
  <si>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</si>
  <si>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</si>
  <si>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</si>
  <si>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</si>
  <si>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</si>
  <si>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</si>
  <si>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</si>
  <si>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</si>
  <si>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</si>
  <si>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</si>
  <si>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</si>
  <si>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</si>
  <si>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</si>
  <si>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</si>
  <si>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</si>
  <si>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</si>
  <si>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</si>
  <si>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</si>
  <si>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</si>
  <si>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</si>
  <si>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</si>
  <si>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</si>
  <si>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</si>
  <si>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</si>
  <si>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</si>
  <si>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</si>
  <si>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</si>
  <si>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</si>
  <si>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</si>
  <si>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</si>
  <si>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</si>
  <si>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</si>
  <si>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</si>
  <si>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</si>
  <si>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</si>
  <si>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</si>
  <si>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</si>
  <si>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</si>
  <si>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</si>
  <si>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</si>
  <si>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</si>
  <si>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</si>
  <si>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</si>
  <si>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</si>
  <si>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</si>
  <si>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</si>
  <si>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</si>
  <si>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</si>
  <si>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</si>
  <si>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</si>
  <si>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</si>
  <si>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</si>
  <si>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</si>
  <si>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</si>
  <si>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</si>
  <si>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</si>
  <si>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</si>
  <si>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</si>
  <si>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</si>
  <si>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</si>
  <si>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</si>
  <si>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</si>
  <si>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</si>
  <si>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</si>
  <si>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</si>
  <si>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</si>
  <si>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</si>
  <si>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</si>
  <si>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</si>
  <si>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</si>
  <si>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</si>
  <si>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</si>
  <si>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</si>
  <si>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</si>
  <si>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</si>
  <si>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</si>
  <si>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</si>
  <si>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</si>
  <si>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</si>
  <si>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</si>
  <si>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</si>
  <si>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</si>
  <si>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</si>
  <si>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</si>
  <si>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</si>
  <si>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</si>
  <si>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</si>
  <si>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</si>
  <si>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</si>
  <si>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</si>
  <si>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</si>
  <si>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</si>
  <si>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</si>
  <si>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</si>
  <si>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</si>
  <si>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</si>
  <si>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</si>
  <si>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</si>
  <si>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</si>
  <si>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</si>
  <si>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</si>
  <si>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</si>
  <si>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</si>
  <si>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</si>
  <si>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</si>
  <si>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</si>
  <si>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</si>
  <si>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</si>
  <si>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</si>
  <si>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</si>
  <si>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</si>
  <si>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</si>
  <si>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</si>
  <si>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</si>
  <si>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</si>
  <si>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</si>
  <si>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</si>
  <si>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</si>
  <si>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</si>
  <si>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</si>
  <si>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</si>
  <si>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</si>
  <si>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</si>
  <si>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</si>
  <si>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</si>
  <si>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</si>
  <si>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</si>
  <si>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</si>
  <si>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</si>
  <si>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</si>
  <si>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</si>
  <si>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</si>
  <si>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</si>
  <si>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</si>
  <si>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</si>
  <si>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</si>
  <si>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</si>
  <si>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</si>
  <si>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</si>
  <si>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</si>
  <si>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</si>
  <si>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</si>
  <si>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</si>
  <si>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</si>
  <si>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</si>
  <si>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</si>
  <si>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</si>
  <si>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</si>
  <si>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</si>
  <si>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</si>
  <si>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</si>
  <si>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</si>
  <si>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</si>
  <si>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</si>
  <si>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</si>
  <si>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</si>
  <si>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</si>
  <si>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</si>
  <si>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</si>
  <si>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</si>
  <si>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</si>
  <si>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</si>
  <si>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</si>
  <si>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</si>
  <si>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</si>
  <si>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</si>
  <si>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</si>
  <si>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</si>
  <si>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</si>
  <si>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</si>
  <si>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</si>
  <si>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</si>
  <si>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</si>
  <si>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</si>
  <si>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</si>
  <si>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</si>
  <si>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</si>
  <si>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</si>
  <si>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</si>
  <si>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</si>
  <si>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</si>
  <si>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</si>
  <si>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</si>
  <si>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</si>
  <si>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</si>
  <si>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</si>
  <si>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</si>
  <si>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</si>
  <si>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</si>
  <si>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</si>
  <si>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</si>
  <si>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</si>
  <si>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</si>
  <si>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</si>
  <si>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</si>
  <si>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</si>
  <si>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</si>
  <si>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</si>
  <si>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</si>
  <si>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</si>
  <si>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</si>
  <si>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</si>
  <si>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</si>
  <si>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</si>
  <si>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</si>
  <si>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</si>
  <si>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</si>
  <si>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</si>
  <si>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</si>
  <si>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</si>
  <si>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</si>
  <si>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</si>
  <si>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</si>
  <si>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</si>
  <si>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</si>
  <si>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</si>
  <si>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</si>
  <si>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</si>
  <si>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</si>
  <si>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</si>
  <si>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</si>
  <si>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</si>
  <si>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</si>
  <si>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</si>
  <si>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</si>
  <si>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</si>
  <si>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</si>
  <si>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</si>
  <si>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</si>
  <si>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</si>
  <si>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</si>
  <si>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</si>
  <si>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</si>
  <si>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</si>
  <si>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</si>
  <si>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</si>
  <si>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</si>
  <si>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</si>
  <si>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</si>
  <si>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</si>
  <si>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</si>
  <si>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</si>
  <si>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</si>
  <si>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</si>
  <si>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</si>
  <si>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</si>
  <si>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</si>
  <si>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</si>
  <si>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</si>
  <si>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</si>
  <si>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</si>
  <si>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</si>
  <si>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</si>
  <si>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</si>
  <si>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</si>
  <si>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</si>
  <si>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</si>
  <si>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</si>
  <si>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</si>
  <si>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</si>
  <si>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</si>
  <si>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</si>
  <si>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</si>
  <si>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</si>
  <si>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</si>
  <si>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</si>
  <si>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</si>
  <si>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</si>
  <si>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</si>
  <si>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</si>
  <si>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</si>
  <si>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</si>
  <si>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</si>
  <si>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</si>
  <si>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</si>
  <si>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</si>
  <si>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</si>
  <si>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</si>
  <si>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</si>
  <si>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</si>
  <si>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</si>
  <si>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</si>
  <si>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</si>
  <si>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</si>
  <si>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</si>
  <si>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</si>
  <si>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</si>
  <si>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</si>
  <si>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</si>
  <si>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</si>
  <si>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</si>
  <si>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</si>
  <si>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</si>
  <si>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</si>
  <si>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</si>
  <si>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</si>
  <si>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</si>
  <si>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</si>
  <si>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</si>
  <si>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</si>
  <si>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</si>
  <si>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</si>
  <si>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</si>
  <si>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</si>
  <si>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</si>
  <si>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</si>
  <si>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</si>
  <si>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</si>
  <si>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</si>
  <si>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</si>
  <si>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</si>
  <si>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</si>
  <si>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</si>
  <si>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</si>
  <si>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</si>
  <si>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</si>
  <si>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</si>
  <si>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</si>
  <si>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</si>
  <si>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</si>
  <si>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</si>
  <si>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</si>
  <si>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</si>
  <si>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</si>
  <si>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</si>
  <si>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</si>
  <si>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</si>
  <si>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</si>
  <si>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</si>
  <si>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</si>
  <si>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</si>
  <si>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</si>
  <si>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</si>
  <si>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</si>
  <si>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</si>
  <si>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</si>
  <si>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</si>
  <si>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</si>
  <si>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</si>
  <si>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</si>
  <si>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</si>
  <si>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</si>
  <si>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</si>
  <si>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</si>
  <si>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</si>
  <si>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</si>
  <si>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</si>
  <si>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</si>
  <si>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</si>
  <si>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</si>
  <si>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</si>
  <si>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</si>
  <si>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</si>
  <si>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</si>
  <si>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</si>
  <si>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</si>
  <si>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</si>
  <si>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</si>
  <si>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</si>
  <si>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</si>
  <si>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</si>
  <si>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</si>
  <si>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</si>
  <si>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</si>
  <si>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</si>
  <si>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</si>
  <si>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</si>
  <si>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</si>
  <si>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</si>
  <si>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</si>
  <si>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</si>
  <si>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</si>
  <si>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</si>
  <si>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</si>
  <si>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</si>
  <si>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</si>
  <si>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</si>
  <si>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</si>
  <si>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</si>
  <si>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</si>
  <si>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</si>
  <si>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</si>
  <si>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</si>
  <si>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</si>
  <si>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</si>
  <si>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</si>
  <si>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</si>
  <si>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</si>
  <si>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</si>
  <si>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</si>
  <si>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</si>
  <si>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</si>
  <si>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</si>
  <si>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</si>
  <si>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</si>
  <si>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</si>
  <si>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</si>
  <si>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</si>
  <si>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</si>
  <si>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</si>
  <si>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</si>
  <si>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</si>
  <si>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</si>
  <si>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</si>
  <si>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</si>
  <si>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</si>
  <si>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</si>
  <si>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</si>
  <si>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</si>
  <si>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</si>
  <si>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</si>
  <si>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</si>
  <si>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</si>
  <si>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</si>
  <si>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</si>
  <si>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</si>
  <si>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</si>
  <si>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</si>
  <si>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</si>
  <si>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</si>
  <si>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</si>
  <si>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</si>
  <si>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</si>
  <si>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</si>
  <si>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</si>
  <si>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</si>
  <si>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</si>
  <si>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</si>
  <si>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</si>
  <si>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</si>
  <si>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</si>
  <si>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</si>
  <si>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</si>
  <si>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</si>
  <si>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</si>
  <si>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</si>
  <si>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</si>
  <si>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</si>
  <si>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</si>
  <si>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</si>
  <si>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</si>
  <si>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</si>
  <si>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</si>
  <si>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</si>
  <si>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</si>
  <si>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</si>
  <si>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</si>
  <si>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</si>
  <si>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</si>
  <si>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</si>
  <si>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</si>
  <si>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</si>
  <si>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</si>
  <si>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</si>
  <si>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</si>
  <si>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</si>
  <si>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</si>
  <si>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</si>
  <si>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</si>
  <si>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</si>
  <si>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</si>
  <si>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</si>
  <si>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</si>
  <si>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</si>
  <si>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</si>
  <si>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</si>
  <si>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</si>
  <si>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</si>
  <si>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</si>
  <si>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</si>
  <si>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</si>
  <si>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</si>
  <si>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</si>
  <si>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</si>
  <si>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</si>
  <si>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</si>
  <si>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</si>
  <si>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</si>
  <si>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</si>
  <si>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</si>
  <si>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</si>
  <si>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</si>
  <si>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</si>
  <si>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</si>
  <si>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</si>
  <si>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</si>
  <si>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</si>
  <si>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</si>
  <si>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</si>
  <si>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</si>
  <si>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</si>
  <si>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</si>
  <si>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</si>
  <si>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</si>
  <si>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</si>
  <si>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</si>
  <si>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</si>
  <si>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</si>
  <si>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</si>
  <si>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</si>
  <si>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</si>
  <si>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</si>
  <si>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</si>
  <si>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</si>
  <si>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</si>
  <si>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</si>
  <si>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</si>
  <si>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</si>
  <si>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</si>
  <si>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</si>
  <si>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</si>
  <si>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</si>
  <si>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</si>
  <si>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</si>
  <si>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</si>
  <si>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</si>
  <si>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</si>
  <si>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</si>
  <si>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</si>
  <si>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</si>
  <si>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</si>
  <si>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</si>
  <si>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</si>
  <si>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</si>
  <si>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</si>
  <si>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</si>
  <si>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</si>
  <si>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</si>
  <si>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</si>
  <si>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</si>
  <si>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</si>
  <si>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</si>
  <si>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</si>
  <si>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</si>
  <si>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</si>
  <si>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</si>
  <si>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</si>
  <si>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</si>
  <si>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</si>
  <si>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</si>
  <si>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</si>
  <si>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</si>
  <si>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</si>
  <si>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</si>
  <si>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</si>
  <si>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</si>
  <si>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</si>
  <si>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</si>
  <si>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</si>
  <si>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</si>
  <si>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</si>
  <si>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</si>
  <si>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</si>
  <si>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</si>
  <si>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</si>
  <si>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</si>
  <si>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</si>
  <si>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</si>
  <si>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</si>
  <si>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</si>
  <si>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</si>
  <si>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</si>
  <si>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</si>
  <si>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</si>
  <si>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</si>
  <si>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</si>
  <si>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</si>
  <si>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</si>
  <si>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</si>
  <si>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</si>
  <si>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</si>
  <si>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</si>
  <si>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</si>
  <si>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</si>
  <si>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</si>
  <si>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</si>
  <si>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</si>
  <si>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</si>
  <si>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</si>
  <si>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</si>
  <si>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</si>
  <si>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</si>
  <si>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</si>
  <si>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</si>
  <si>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</si>
  <si>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</si>
  <si>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</si>
  <si>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</si>
  <si>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</si>
  <si>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</si>
  <si>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</si>
  <si>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</si>
  <si>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</si>
  <si>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</si>
  <si>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</si>
  <si>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</si>
  <si>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</si>
  <si>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</si>
  <si>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</si>
  <si>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</si>
  <si>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</si>
  <si>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</si>
  <si>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</si>
  <si>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</si>
  <si>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</si>
  <si>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</si>
  <si>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</si>
  <si>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</si>
  <si>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</si>
  <si>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</si>
  <si>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</si>
  <si>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</si>
  <si>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</si>
  <si>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</si>
  <si>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</si>
  <si>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</si>
  <si>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</si>
  <si>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</si>
  <si>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</si>
  <si>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</si>
  <si>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</si>
  <si>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</si>
  <si>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</si>
  <si>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</si>
  <si>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</si>
  <si>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</si>
  <si>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</si>
  <si>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</si>
  <si>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</si>
  <si>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</si>
  <si>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</si>
  <si>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</si>
  <si>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</si>
  <si>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</si>
  <si>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</si>
  <si>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</si>
  <si>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</si>
  <si>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</si>
  <si>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</si>
  <si>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</si>
  <si>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</si>
  <si>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</si>
  <si>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</si>
  <si>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</si>
  <si>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</si>
  <si>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</si>
  <si>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</si>
  <si>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</si>
  <si>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</si>
  <si>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</si>
  <si>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</si>
  <si>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</si>
  <si>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</si>
  <si>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</si>
  <si>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</si>
  <si>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</si>
  <si>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</si>
  <si>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</si>
  <si>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</si>
  <si>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</si>
  <si>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</si>
  <si>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</si>
  <si>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</si>
  <si>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</si>
  <si>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</si>
  <si>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</si>
  <si>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</si>
  <si>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</si>
  <si>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</si>
  <si>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</si>
  <si>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</si>
  <si>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</si>
  <si>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</si>
  <si>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</si>
  <si>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</si>
  <si>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</si>
  <si>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</si>
  <si>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</si>
  <si>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</si>
  <si>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</si>
  <si>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</si>
  <si>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</si>
  <si>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</si>
  <si>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</si>
  <si>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</si>
  <si>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</si>
  <si>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</si>
  <si>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</si>
  <si>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</si>
  <si>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</si>
  <si>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</si>
  <si>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</si>
  <si>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</si>
  <si>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</si>
  <si>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</si>
  <si>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</si>
  <si>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</si>
  <si>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</si>
  <si>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</si>
  <si>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</si>
  <si>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</si>
  <si>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</si>
  <si>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</si>
  <si>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</si>
  <si>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</si>
  <si>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</si>
  <si>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</si>
  <si>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</si>
  <si>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</si>
  <si>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</si>
  <si>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</si>
  <si>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</si>
  <si>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</si>
  <si>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</si>
  <si>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</si>
  <si>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</si>
  <si>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</si>
  <si>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</si>
  <si>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</si>
  <si>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</si>
  <si>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</si>
  <si>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</si>
  <si>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</si>
  <si>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</si>
  <si>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</si>
  <si>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</si>
  <si>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</si>
  <si>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</si>
  <si>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</si>
  <si>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</si>
  <si>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</si>
  <si>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</si>
  <si>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</si>
  <si>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</si>
  <si>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</si>
  <si>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</si>
  <si>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</si>
  <si>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</si>
  <si>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</si>
  <si>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</si>
  <si>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</si>
  <si>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</si>
  <si>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</si>
  <si>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</si>
  <si>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</si>
  <si>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</si>
  <si>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</si>
  <si>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</si>
  <si>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</si>
  <si>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</si>
  <si>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</si>
  <si>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</si>
  <si>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</si>
  <si>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</si>
  <si>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</si>
  <si>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</si>
  <si>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</si>
  <si>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</si>
  <si>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</si>
  <si>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</si>
  <si>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</si>
  <si>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</si>
  <si>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</si>
  <si>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</si>
  <si>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</si>
  <si>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</si>
  <si>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</si>
  <si>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</si>
  <si>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</si>
  <si>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</si>
  <si>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</si>
  <si>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</si>
  <si>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</si>
  <si>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</si>
  <si>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</si>
  <si>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</si>
  <si>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</si>
  <si>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</si>
  <si>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</si>
  <si>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</si>
  <si>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</si>
  <si>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</si>
  <si>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</si>
  <si>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</si>
  <si>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</si>
  <si>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</si>
  <si>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</si>
  <si>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</si>
  <si>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</si>
  <si>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</si>
  <si>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</si>
  <si>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</si>
  <si>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</si>
  <si>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</si>
  <si>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</si>
  <si>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</si>
  <si>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</si>
  <si>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</si>
  <si>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</si>
  <si>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</si>
  <si>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</si>
  <si>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</si>
  <si>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</si>
  <si>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</si>
  <si>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</si>
  <si>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</si>
  <si>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</si>
  <si>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</si>
  <si>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</si>
  <si>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</si>
  <si>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</si>
  <si>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</si>
  <si>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</si>
  <si>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</si>
  <si>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</si>
  <si>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</si>
  <si>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</si>
  <si>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</si>
  <si>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</si>
  <si>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</si>
  <si>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</si>
  <si>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</si>
  <si>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</si>
  <si>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</si>
  <si>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</si>
  <si>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</si>
  <si>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</si>
  <si>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</si>
  <si>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</si>
  <si>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</si>
  <si>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</si>
  <si>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</si>
  <si>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</si>
  <si>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</si>
  <si>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</si>
  <si>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</si>
  <si>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</si>
  <si>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</si>
  <si>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</si>
  <si>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</si>
  <si>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</si>
  <si>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</si>
  <si>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</si>
  <si>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</si>
  <si>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</si>
  <si>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</si>
  <si>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</si>
  <si>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</si>
  <si>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</si>
  <si>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</si>
  <si>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</si>
  <si>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</si>
  <si>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</si>
  <si>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</si>
  <si>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</si>
  <si>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</si>
  <si>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</si>
  <si>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</si>
  <si>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</si>
  <si>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</si>
  <si>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</si>
  <si>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</si>
  <si>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</si>
  <si>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</si>
  <si>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</si>
  <si>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</si>
  <si>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</si>
  <si>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</si>
  <si>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</si>
  <si>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</si>
  <si>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</si>
  <si>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</si>
  <si>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</si>
  <si>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</si>
  <si>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</si>
  <si>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</si>
  <si>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</si>
  <si>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</si>
  <si>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</si>
  <si>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</si>
  <si>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</si>
  <si>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</si>
  <si>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</si>
  <si>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</si>
  <si>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</si>
  <si>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</si>
  <si>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</si>
  <si>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</si>
  <si>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</si>
  <si>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</si>
  <si>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</si>
  <si>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</si>
  <si>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</si>
  <si>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</si>
  <si>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</si>
  <si>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</si>
  <si>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</si>
  <si>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</si>
  <si>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</si>
  <si>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</si>
  <si>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</si>
  <si>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</si>
  <si>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</si>
  <si>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</si>
  <si>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</si>
  <si>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</si>
  <si>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</si>
  <si>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</si>
  <si>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</si>
  <si>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</si>
  <si>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</si>
  <si>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</si>
  <si>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</si>
  <si>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</si>
  <si>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</si>
  <si>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</si>
  <si>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</si>
  <si>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</si>
  <si>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</si>
  <si>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</si>
  <si>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</si>
  <si>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</si>
  <si>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</si>
  <si>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</si>
  <si>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</si>
  <si>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</si>
  <si>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</si>
  <si>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</si>
  <si>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</si>
  <si>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</si>
  <si>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</si>
  <si>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</si>
  <si>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</si>
  <si>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</si>
  <si>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</si>
  <si>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</si>
  <si>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</si>
  <si>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</si>
  <si>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</si>
  <si>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</si>
  <si>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</si>
  <si>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</si>
  <si>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</si>
  <si>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</si>
  <si>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</si>
  <si>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</si>
  <si>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</si>
  <si>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</si>
  <si>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</si>
  <si>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</si>
  <si>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</si>
  <si>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</si>
  <si>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</si>
  <si>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</si>
  <si>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</si>
  <si>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</si>
  <si>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</si>
  <si>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</si>
  <si>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</si>
  <si>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</si>
  <si>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</si>
  <si>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</si>
  <si>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</si>
  <si>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</si>
  <si>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</si>
  <si>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</si>
  <si>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</si>
  <si>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</si>
  <si>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</si>
  <si>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</si>
  <si>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</si>
  <si>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</si>
  <si>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</si>
  <si>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</si>
  <si>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</si>
  <si>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</si>
  <si>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</si>
  <si>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</si>
  <si>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</si>
  <si>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</si>
  <si>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</si>
  <si>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</si>
  <si>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</si>
  <si>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</si>
  <si>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</si>
  <si>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</si>
  <si>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</si>
  <si>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</si>
  <si>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</si>
  <si>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</si>
  <si>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</si>
  <si>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</si>
  <si>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</si>
  <si>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</si>
  <si>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</si>
  <si>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</si>
  <si>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</si>
  <si>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</si>
  <si>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</si>
  <si>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</si>
  <si>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</si>
  <si>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</si>
  <si>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</si>
  <si>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</si>
  <si>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</si>
  <si>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</si>
  <si>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</si>
  <si>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</si>
  <si>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</si>
  <si>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</si>
  <si>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</si>
  <si>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</si>
  <si>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</si>
  <si>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</si>
  <si>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</si>
  <si>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</si>
  <si>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</si>
  <si>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</si>
  <si>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</si>
  <si>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</si>
  <si>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</si>
  <si>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</si>
  <si>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</si>
  <si>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</si>
  <si>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</si>
  <si>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</si>
  <si>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</si>
  <si>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</si>
  <si>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</si>
  <si>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</si>
  <si>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</si>
  <si>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</si>
  <si>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</si>
  <si>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</si>
  <si>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</si>
  <si>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</si>
  <si>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</si>
  <si>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</si>
  <si>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</si>
  <si>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</si>
  <si>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</si>
  <si>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</si>
  <si>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</si>
  <si>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</si>
  <si>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</si>
  <si>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</si>
  <si>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</si>
  <si>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</si>
  <si>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</si>
  <si>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</si>
  <si>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</si>
  <si>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</si>
  <si>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</si>
  <si>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</si>
  <si>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</si>
  <si>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</si>
  <si>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</si>
  <si>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</si>
  <si>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</si>
  <si>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</si>
  <si>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</si>
  <si>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</si>
  <si>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</si>
  <si>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</si>
  <si>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</si>
  <si>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</si>
  <si>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</si>
  <si>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</si>
  <si>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</si>
  <si>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</si>
  <si>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</si>
  <si>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</si>
  <si>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</si>
  <si>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</si>
  <si>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</si>
  <si>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</si>
  <si>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</si>
  <si>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</si>
  <si>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</si>
  <si>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</si>
  <si>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</si>
  <si>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</si>
  <si>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</si>
  <si>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</si>
  <si>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</si>
  <si>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</si>
  <si>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</si>
  <si>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</si>
  <si>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</si>
  <si>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</si>
  <si>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</si>
  <si>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</si>
  <si>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</si>
  <si>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</si>
  <si>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</si>
  <si>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</si>
  <si>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</si>
  <si>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</si>
  <si>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</si>
  <si>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</si>
  <si>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</si>
  <si>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</si>
  <si>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</si>
  <si>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</si>
  <si>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</si>
  <si>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</si>
  <si>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</si>
  <si>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</si>
  <si>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</si>
  <si>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</si>
  <si>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</si>
  <si>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</si>
  <si>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</si>
  <si>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</si>
  <si>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</si>
  <si>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</si>
  <si>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</si>
  <si>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</si>
  <si>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</si>
  <si>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</si>
  <si>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</si>
  <si>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</si>
  <si>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</si>
  <si>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</si>
  <si>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</si>
  <si>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</si>
  <si>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</si>
  <si>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</si>
  <si>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</si>
  <si>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</si>
  <si>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</si>
  <si>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</si>
  <si>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</si>
  <si>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</si>
  <si>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</si>
  <si>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</si>
  <si>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</si>
  <si>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</si>
  <si>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</si>
  <si>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</si>
  <si>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</si>
  <si>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</si>
  <si>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</si>
  <si>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</si>
  <si>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</si>
  <si>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</si>
  <si>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</si>
  <si>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</si>
  <si>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</si>
  <si>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</si>
  <si>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</si>
  <si>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</si>
  <si>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</si>
  <si>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</si>
  <si>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</si>
  <si>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</si>
  <si>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</si>
  <si>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</si>
  <si>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</si>
  <si>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</si>
  <si>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</si>
  <si>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</si>
  <si>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</si>
  <si>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</si>
  <si>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</si>
  <si>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</si>
  <si>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</si>
  <si>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</si>
  <si>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</si>
  <si>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</si>
  <si>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</si>
  <si>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</si>
  <si>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</si>
  <si>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</si>
  <si>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</si>
  <si>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</si>
  <si>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</si>
  <si>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</si>
  <si>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</si>
  <si>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</si>
  <si>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</si>
  <si>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</si>
  <si>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</si>
  <si>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</si>
  <si>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</si>
  <si>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</si>
  <si>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</si>
  <si>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</si>
  <si>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</si>
  <si>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</si>
  <si>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</si>
  <si>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</si>
  <si>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</si>
  <si>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</si>
  <si>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</si>
  <si>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</si>
  <si>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</si>
  <si>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</si>
  <si>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</si>
  <si>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</si>
  <si>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</si>
  <si>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</si>
  <si>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</si>
  <si>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</si>
  <si>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</si>
  <si>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</si>
  <si>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</si>
  <si>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</si>
  <si>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</si>
  <si>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</si>
  <si>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</si>
  <si>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</si>
  <si>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</si>
  <si>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</si>
  <si>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</si>
  <si>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</si>
  <si>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</si>
  <si>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</si>
  <si>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</si>
  <si>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</si>
  <si>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</si>
  <si>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</si>
  <si>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</si>
  <si>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</si>
  <si>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</si>
  <si>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</si>
  <si>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</si>
  <si>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</si>
  <si>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</si>
  <si>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</si>
  <si>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</si>
  <si>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</si>
  <si>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</si>
  <si>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</si>
  <si>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</si>
  <si>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</si>
  <si>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</si>
  <si>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</si>
  <si>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</si>
  <si>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</si>
  <si>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</si>
  <si>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</si>
  <si>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</si>
  <si>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</si>
  <si>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</si>
  <si>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</si>
  <si>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</si>
  <si>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</si>
  <si>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</si>
  <si>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</si>
  <si>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</si>
  <si>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</si>
  <si>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</si>
  <si>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</si>
  <si>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</si>
  <si>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</si>
  <si>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</si>
  <si>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</si>
  <si>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</si>
  <si>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</si>
  <si>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</si>
  <si>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</si>
  <si>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</si>
  <si>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</si>
  <si>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</si>
  <si>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</si>
  <si>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</si>
  <si>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</si>
  <si>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</si>
  <si>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</si>
  <si>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</si>
  <si>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</si>
  <si>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</si>
  <si>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</si>
  <si>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</si>
  <si>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</si>
  <si>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</si>
  <si>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</si>
  <si>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</si>
  <si>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</si>
  <si>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</si>
  <si>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</si>
  <si>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</si>
  <si>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</si>
  <si>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</si>
  <si>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</si>
  <si>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</si>
  <si>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</si>
  <si>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</si>
  <si>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</si>
  <si>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</si>
  <si>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</si>
  <si>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</si>
  <si>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</si>
  <si>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</si>
  <si>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</si>
  <si>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</si>
  <si>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</si>
  <si>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</si>
  <si>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</si>
  <si>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</si>
  <si>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</si>
  <si>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</si>
  <si>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</si>
  <si>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</si>
  <si>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</si>
  <si>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</si>
  <si>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</si>
  <si>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</si>
  <si>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</si>
  <si>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</si>
  <si>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</si>
  <si>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</si>
  <si>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</si>
  <si>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</si>
  <si>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</si>
  <si>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</si>
  <si>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</si>
  <si>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</si>
  <si>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</si>
  <si>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</si>
  <si>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</si>
  <si>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</si>
  <si>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</si>
  <si>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</si>
  <si>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</si>
  <si>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</si>
  <si>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</si>
  <si>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</si>
  <si>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</si>
  <si>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</si>
  <si>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</si>
  <si>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</si>
  <si>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</si>
  <si>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</si>
  <si>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</si>
  <si>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</si>
  <si>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</si>
  <si>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</si>
  <si>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</si>
  <si>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</si>
  <si>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</si>
  <si>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</si>
  <si>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</si>
  <si>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</si>
  <si>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</si>
  <si>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</si>
  <si>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</si>
  <si>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</si>
  <si>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</si>
  <si>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</si>
  <si>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</si>
  <si>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</si>
  <si>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</si>
  <si>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</si>
  <si>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</si>
  <si>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</si>
  <si>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</si>
  <si>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</si>
  <si>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</si>
  <si>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</si>
  <si>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</si>
  <si>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</si>
  <si>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</si>
  <si>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</si>
  <si>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</si>
  <si>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</si>
  <si>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</si>
  <si>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</si>
  <si>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</si>
  <si>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</si>
  <si>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</si>
  <si>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</si>
  <si>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</si>
  <si>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</si>
  <si>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</si>
  <si>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</si>
  <si>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</si>
  <si>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</si>
  <si>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</si>
  <si>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</si>
  <si>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</si>
  <si>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</si>
  <si>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</si>
  <si>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</si>
  <si>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</si>
  <si>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</si>
  <si>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</si>
  <si>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</si>
  <si>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</si>
  <si>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</si>
  <si>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</si>
  <si>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</si>
  <si>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</si>
  <si>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</si>
  <si>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</si>
  <si>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</si>
  <si>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</si>
  <si>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</si>
  <si>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</si>
  <si>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</si>
  <si>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</si>
  <si>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</si>
  <si>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</si>
  <si>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</si>
  <si>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</si>
  <si>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</si>
  <si>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</si>
  <si>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</si>
  <si>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</si>
  <si>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</si>
  <si>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</si>
  <si>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</si>
  <si>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</si>
  <si>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</si>
  <si>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</si>
  <si>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</si>
  <si>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</si>
  <si>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</si>
  <si>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</si>
  <si>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</si>
  <si>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</si>
  <si>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</si>
  <si>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</si>
  <si>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</si>
  <si>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</si>
  <si>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</si>
  <si>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</si>
  <si>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</si>
  <si>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</si>
  <si>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</si>
  <si>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</si>
  <si>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</si>
  <si>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</si>
  <si>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</si>
  <si>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</si>
  <si>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</si>
  <si>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</si>
  <si>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</si>
  <si>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</si>
  <si>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</si>
  <si>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</si>
  <si>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</si>
  <si>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</si>
  <si>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</si>
  <si>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</si>
  <si>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</si>
  <si>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</si>
  <si>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</si>
  <si>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</si>
  <si>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</si>
  <si>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</si>
  <si>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</si>
  <si>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</si>
  <si>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</si>
  <si>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</si>
  <si>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</si>
  <si>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</si>
  <si>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</si>
  <si>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</si>
  <si>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</si>
  <si>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</si>
  <si>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</si>
  <si>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</si>
  <si>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</si>
  <si>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</si>
  <si>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</si>
  <si>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</si>
  <si>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</si>
  <si>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</si>
  <si>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</si>
  <si>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</si>
  <si>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</si>
  <si>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</si>
  <si>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</si>
  <si>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</si>
  <si>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</si>
  <si>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</si>
  <si>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</si>
  <si>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</si>
  <si>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</si>
  <si>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</si>
  <si>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</si>
  <si>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</si>
  <si>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</si>
  <si>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</si>
  <si>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</si>
  <si>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</si>
  <si>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</si>
  <si>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</si>
  <si>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</si>
  <si>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</si>
  <si>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</si>
  <si>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</si>
  <si>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</si>
  <si>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</si>
  <si>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</si>
  <si>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</si>
  <si>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</si>
  <si>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</si>
  <si>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</si>
  <si>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</si>
  <si>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</si>
  <si>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</si>
  <si>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</si>
  <si>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</si>
  <si>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</si>
  <si>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</si>
  <si>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</si>
  <si>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</si>
  <si>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</si>
  <si>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</si>
  <si>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</si>
  <si>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</si>
  <si>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</si>
  <si>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</si>
  <si>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</si>
  <si>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</si>
  <si>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</si>
  <si>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</si>
  <si>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</si>
  <si>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</si>
  <si>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</si>
  <si>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</si>
  <si>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</si>
  <si>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</si>
  <si>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</si>
  <si>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</si>
  <si>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</si>
  <si>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</si>
  <si>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</si>
  <si>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</si>
  <si>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</si>
  <si>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</si>
  <si>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</si>
  <si>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</si>
  <si>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</si>
  <si>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</si>
  <si>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</si>
  <si>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</si>
  <si>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</si>
  <si>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</si>
  <si>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</si>
  <si>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</si>
  <si>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</si>
  <si>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</si>
  <si>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</si>
  <si>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</si>
  <si>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</si>
  <si>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</si>
  <si>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</si>
  <si>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</si>
  <si>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</si>
  <si>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</si>
  <si>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</si>
  <si>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</si>
  <si>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</si>
  <si>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</si>
  <si>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</si>
  <si>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</si>
  <si>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</si>
  <si>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</si>
  <si>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</si>
  <si>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</si>
  <si>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</si>
  <si>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</si>
  <si>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</si>
  <si>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</si>
  <si>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</si>
  <si>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</si>
  <si>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</si>
  <si>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</si>
  <si>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</si>
  <si>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</si>
  <si>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</si>
  <si>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</si>
  <si>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</si>
  <si>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</si>
  <si>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</si>
  <si>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</si>
  <si>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</si>
  <si>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</si>
  <si>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</si>
  <si>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</si>
  <si>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</si>
  <si>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</si>
  <si>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</si>
  <si>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</si>
  <si>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</si>
  <si>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</si>
  <si>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</si>
  <si>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</si>
  <si>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</si>
  <si>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</si>
  <si>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</si>
  <si>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</si>
  <si>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</si>
  <si>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</si>
  <si>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</si>
  <si>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</si>
  <si>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</si>
  <si>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</si>
  <si>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</si>
  <si>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</si>
  <si>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</si>
  <si>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</si>
  <si>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</si>
  <si>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</si>
  <si>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</si>
  <si>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</si>
  <si>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</si>
  <si>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</si>
  <si>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</si>
  <si>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</si>
  <si>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</si>
  <si>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</si>
  <si>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</si>
  <si>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</si>
  <si>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</si>
  <si>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</si>
  <si>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</si>
  <si>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</si>
  <si>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</si>
  <si>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</si>
  <si>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</si>
  <si>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</si>
  <si>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</si>
  <si>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</si>
  <si>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</si>
  <si>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</si>
  <si>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</si>
  <si>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</si>
  <si>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</si>
  <si>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</si>
  <si>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</si>
  <si>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</si>
  <si>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</si>
  <si>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</si>
  <si>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</si>
  <si>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</si>
  <si>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</si>
  <si>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</si>
  <si>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</si>
  <si>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</si>
  <si>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</si>
  <si>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</si>
  <si>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</si>
  <si>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</si>
  <si>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</si>
  <si>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</si>
  <si>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</si>
  <si>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</si>
  <si>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</si>
  <si>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</si>
  <si>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</si>
  <si>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</si>
  <si>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</si>
  <si>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</si>
  <si>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</si>
  <si>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</si>
  <si>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</si>
  <si>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</si>
  <si>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</si>
  <si>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</si>
  <si>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</si>
  <si>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</si>
  <si>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</si>
  <si>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</si>
  <si>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</si>
  <si>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</si>
  <si>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</si>
  <si>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</si>
  <si>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</si>
  <si>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</si>
  <si>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</si>
  <si>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</si>
  <si>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</si>
  <si>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</si>
  <si>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</si>
  <si>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</si>
  <si>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</si>
  <si>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</si>
  <si>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</si>
  <si>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</si>
  <si>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</si>
  <si>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</si>
  <si>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</si>
  <si>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</si>
  <si>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</si>
  <si>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</si>
  <si>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</si>
  <si>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</si>
  <si>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</si>
  <si>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</si>
  <si>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</si>
  <si>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</si>
  <si>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</si>
  <si>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</si>
  <si>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</si>
  <si>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</si>
  <si>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</si>
  <si>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</si>
  <si>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</si>
  <si>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</si>
  <si>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</si>
  <si>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</si>
  <si>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</si>
  <si>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</si>
  <si>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</si>
  <si>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</si>
  <si>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</si>
  <si>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</si>
  <si>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</si>
  <si>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</si>
  <si>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</si>
  <si>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</si>
  <si>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</si>
  <si>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</si>
  <si>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</si>
  <si>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</si>
  <si>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</si>
  <si>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</si>
  <si>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</si>
  <si>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</si>
  <si>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</si>
  <si>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</si>
  <si>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</si>
  <si>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</si>
  <si>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</si>
  <si>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</si>
  <si>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</si>
  <si>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</si>
  <si>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</si>
  <si>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</si>
  <si>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</si>
  <si>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</si>
  <si>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</si>
  <si>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</si>
  <si>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</si>
  <si>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</si>
  <si>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</si>
  <si>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</si>
  <si>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</si>
  <si>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</si>
  <si>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</si>
  <si>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</si>
  <si>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</si>
  <si>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</si>
  <si>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</si>
  <si>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</si>
  <si>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</si>
  <si>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</si>
  <si>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</si>
  <si>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</si>
  <si>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</si>
  <si>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</si>
  <si>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</si>
  <si>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</si>
  <si>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</si>
  <si>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</si>
  <si>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</si>
  <si>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</si>
  <si>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</si>
  <si>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</si>
  <si>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</si>
  <si>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</si>
  <si>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</si>
  <si>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</si>
  <si>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</si>
  <si>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</si>
  <si>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</si>
  <si>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</si>
  <si>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</si>
  <si>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</si>
  <si>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</si>
  <si>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</si>
  <si>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</si>
  <si>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</si>
  <si>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</si>
  <si>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</si>
  <si>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</si>
  <si>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</si>
  <si>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</si>
  <si>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</si>
  <si>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</si>
  <si>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</si>
  <si>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</si>
  <si>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</si>
  <si>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</si>
  <si>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</si>
  <si>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</si>
  <si>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</si>
  <si>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</si>
  <si>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</si>
  <si>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</si>
  <si>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</si>
  <si>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</si>
  <si>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</si>
  <si>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</si>
  <si>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</si>
  <si>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</si>
  <si>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</si>
  <si>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</si>
  <si>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</si>
  <si>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</si>
  <si>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</si>
  <si>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</si>
  <si>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</si>
  <si>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</si>
  <si>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</si>
  <si>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</si>
  <si>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</si>
  <si>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</si>
  <si>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</si>
  <si>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</si>
  <si>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</si>
  <si>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</si>
  <si>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</si>
  <si>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</si>
  <si>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</si>
  <si>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</si>
  <si>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</si>
  <si>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</si>
  <si>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</si>
  <si>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</si>
  <si>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</si>
  <si>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</si>
  <si>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</si>
  <si>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</si>
  <si>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</si>
  <si>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</si>
  <si>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</si>
  <si>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</si>
  <si>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</si>
  <si>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</si>
  <si>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</si>
  <si>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</si>
  <si>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</si>
  <si>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</si>
  <si>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</si>
  <si>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</si>
  <si>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</si>
  <si>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</si>
  <si>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</si>
  <si>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</si>
  <si>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</si>
  <si>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</si>
  <si>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</si>
  <si>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</si>
  <si>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</si>
  <si>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</si>
  <si>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</si>
  <si>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</si>
  <si>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</si>
  <si>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</si>
  <si>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</si>
  <si>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</si>
  <si>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</si>
  <si>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</si>
  <si>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</si>
  <si>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</si>
  <si>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</si>
  <si>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</si>
  <si>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</si>
  <si>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</si>
  <si>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</si>
  <si>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</si>
  <si>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</si>
  <si>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</si>
  <si>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</si>
  <si>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</si>
  <si>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</si>
  <si>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</si>
  <si>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</si>
  <si>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</si>
  <si>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</si>
  <si>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</si>
  <si>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</si>
  <si>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</si>
  <si>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</si>
  <si>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</si>
  <si>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</si>
  <si>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</si>
  <si>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</si>
  <si>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</si>
  <si>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</si>
  <si>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</si>
  <si>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</si>
  <si>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</si>
  <si>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</si>
  <si>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</si>
  <si>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</si>
  <si>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</si>
  <si>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</si>
  <si>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</si>
  <si>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</si>
  <si>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</si>
  <si>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</si>
  <si>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</si>
  <si>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</si>
  <si>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</si>
  <si>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</si>
  <si>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</si>
  <si>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</si>
  <si>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</si>
  <si>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</si>
  <si>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</si>
  <si>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</si>
  <si>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</si>
  <si>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</si>
  <si>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</si>
  <si>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</si>
  <si>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</si>
  <si>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</si>
  <si>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</si>
  <si>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</si>
  <si>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</si>
  <si>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</si>
  <si>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</si>
  <si>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</si>
  <si>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</si>
  <si>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</si>
  <si>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</si>
  <si>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</si>
  <si>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</si>
  <si>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</si>
  <si>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</si>
  <si>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</si>
  <si>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</si>
  <si>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</si>
  <si>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</si>
  <si>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</si>
  <si>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</si>
  <si>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</si>
  <si>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</si>
  <si>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</si>
  <si>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</si>
  <si>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</si>
  <si>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</si>
  <si>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</si>
  <si>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</si>
  <si>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</si>
  <si>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</si>
  <si>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</si>
  <si>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</si>
  <si>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</si>
  <si>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</si>
  <si>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</si>
  <si>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</si>
  <si>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</si>
  <si>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</si>
  <si>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</si>
  <si>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</si>
  <si>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</si>
  <si>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</si>
  <si>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</si>
  <si>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</si>
  <si>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</si>
  <si>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</si>
  <si>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</si>
  <si>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</si>
  <si>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</si>
  <si>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</si>
  <si>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</si>
  <si>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</si>
  <si>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</si>
  <si>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</si>
  <si>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</si>
  <si>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</si>
  <si>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</si>
  <si>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</si>
  <si>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</si>
  <si>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</si>
  <si>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</si>
  <si>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</si>
  <si>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</si>
  <si>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</si>
  <si>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</si>
  <si>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</si>
  <si>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</si>
  <si>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</si>
  <si>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</si>
  <si>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</si>
  <si>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</si>
  <si>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</si>
  <si>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</si>
  <si>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</si>
  <si>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</si>
  <si>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</si>
  <si>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</si>
  <si>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</si>
  <si>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</si>
  <si>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</si>
  <si>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</si>
  <si>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</si>
  <si>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</si>
  <si>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</si>
  <si>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</si>
  <si>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</si>
  <si>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</si>
  <si>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</si>
  <si>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</si>
  <si>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</si>
  <si>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</si>
  <si>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</si>
  <si>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</si>
  <si>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</si>
  <si>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</si>
  <si>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</si>
  <si>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</si>
  <si>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</si>
  <si>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</si>
  <si>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</si>
  <si>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</si>
  <si>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</si>
  <si>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</si>
  <si>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</si>
  <si>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</si>
  <si>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</si>
  <si>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</si>
  <si>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</si>
  <si>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</si>
  <si>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</si>
  <si>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</si>
  <si>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</si>
  <si>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</si>
  <si>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</si>
  <si>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</si>
  <si>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</si>
  <si>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</si>
  <si>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</si>
  <si>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</si>
  <si>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</si>
  <si>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</si>
  <si>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</si>
  <si>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</si>
  <si>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</si>
  <si>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</si>
  <si>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</si>
  <si>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</si>
  <si>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</si>
  <si>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</si>
  <si>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</si>
  <si>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</si>
  <si>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</si>
  <si>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</si>
  <si>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</si>
  <si>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</si>
  <si>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</si>
  <si>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</si>
  <si>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</si>
  <si>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</si>
  <si>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</si>
  <si>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</si>
  <si>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</si>
  <si>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</si>
  <si>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</si>
  <si>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</si>
  <si>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</si>
  <si>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</si>
  <si>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</si>
  <si>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</si>
  <si>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</si>
  <si>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</si>
  <si>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</si>
  <si>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</si>
  <si>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</si>
  <si>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</si>
  <si>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</si>
  <si>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</si>
  <si>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</si>
  <si>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</si>
  <si>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</si>
  <si>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</si>
  <si>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</si>
  <si>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</si>
  <si>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</si>
  <si>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</si>
  <si>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</si>
  <si>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</si>
  <si>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</si>
  <si>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</si>
  <si>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</si>
  <si>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</si>
  <si>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</si>
  <si>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</si>
  <si>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</si>
  <si>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</si>
  <si>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</si>
  <si>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</si>
  <si>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</si>
  <si>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</si>
  <si>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</si>
  <si>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</si>
  <si>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</si>
  <si>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</si>
  <si>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</si>
  <si>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</si>
  <si>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</si>
  <si>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</si>
  <si>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</si>
  <si>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</si>
  <si>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</si>
  <si>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</si>
  <si>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</si>
  <si>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</si>
  <si>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</si>
  <si>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</si>
  <si>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</si>
  <si>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</si>
  <si>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</si>
  <si>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</si>
  <si>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</si>
  <si>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</si>
  <si>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</si>
  <si>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</si>
  <si>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</si>
  <si>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</si>
  <si>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</si>
  <si>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</si>
  <si>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</si>
  <si>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</si>
  <si>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</si>
  <si>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</si>
  <si>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</si>
  <si>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</si>
  <si>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</si>
  <si>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</si>
  <si>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</si>
  <si>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</si>
  <si>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</si>
  <si>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</si>
  <si>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</si>
  <si>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</si>
  <si>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</si>
  <si>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</si>
  <si>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</si>
  <si>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</si>
  <si>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</si>
  <si>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</si>
  <si>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</si>
  <si>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</si>
  <si>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</si>
  <si>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</si>
  <si>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</si>
  <si>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</si>
  <si>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</si>
  <si>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</si>
  <si>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</si>
  <si>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</si>
  <si>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</si>
  <si>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</si>
  <si>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</si>
  <si>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</si>
  <si>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</si>
  <si>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</si>
  <si>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</si>
  <si>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</si>
  <si>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</si>
  <si>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</si>
  <si>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</si>
  <si>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</si>
  <si>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</si>
  <si>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</si>
  <si>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</si>
  <si>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</si>
  <si>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</si>
  <si>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</si>
  <si>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</si>
  <si>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</si>
  <si>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</si>
  <si>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</si>
  <si>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</si>
  <si>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</si>
  <si>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</si>
  <si>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</si>
  <si>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</si>
  <si>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</si>
  <si>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</si>
  <si>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</si>
  <si>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</si>
  <si>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</si>
  <si>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</si>
  <si>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</si>
  <si>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</si>
  <si>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</si>
  <si>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</si>
  <si>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</si>
  <si>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</si>
  <si>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</si>
  <si>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</si>
  <si>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</si>
  <si>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</si>
  <si>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</si>
  <si>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</si>
  <si>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</si>
  <si>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</si>
  <si>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</si>
  <si>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</si>
  <si>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</si>
  <si>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</si>
  <si>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</si>
  <si>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</si>
  <si>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</si>
  <si>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</si>
  <si>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</si>
  <si>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</si>
  <si>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</si>
  <si>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</si>
  <si>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</si>
  <si>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</si>
  <si>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</si>
  <si>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</si>
  <si>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</si>
  <si>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</si>
  <si>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</si>
  <si>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</si>
  <si>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</si>
  <si>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</si>
  <si>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</si>
  <si>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</si>
  <si>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</si>
  <si>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</si>
  <si>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</si>
  <si>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</si>
  <si>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</si>
  <si>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</si>
  <si>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</si>
  <si>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</si>
  <si>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</si>
  <si>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</si>
  <si>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</si>
  <si>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</si>
  <si>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</si>
  <si>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</si>
  <si>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</si>
  <si>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</si>
  <si>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</si>
  <si>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</si>
  <si>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</si>
  <si>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</si>
  <si>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</si>
  <si>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</si>
  <si>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</si>
  <si>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</si>
  <si>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</si>
  <si>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</si>
  <si>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</si>
  <si>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</si>
  <si>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</si>
  <si>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</si>
  <si>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</si>
  <si>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</si>
  <si>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</si>
  <si>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</si>
  <si>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</si>
  <si>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</si>
  <si>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</si>
  <si>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</si>
  <si>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</si>
  <si>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</si>
  <si>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</si>
  <si>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</si>
  <si>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</si>
  <si>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</si>
  <si>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</si>
  <si>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</si>
  <si>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</si>
  <si>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</si>
  <si>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</si>
  <si>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</si>
  <si>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</si>
  <si>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</si>
  <si>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</si>
  <si>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</si>
  <si>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</si>
  <si>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</si>
  <si>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</si>
  <si>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</si>
  <si>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</si>
  <si>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</si>
  <si>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</si>
  <si>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</si>
  <si>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</si>
  <si>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</si>
  <si>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</si>
  <si>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</si>
  <si>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</si>
  <si>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</si>
  <si>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</si>
  <si>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</si>
  <si>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</si>
  <si>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</si>
  <si>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</si>
  <si>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</si>
  <si>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</si>
  <si>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</si>
  <si>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</si>
  <si>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</si>
  <si>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</si>
  <si>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</si>
  <si>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</si>
  <si>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</si>
  <si>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</si>
  <si>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</si>
  <si>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</si>
  <si>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</si>
  <si>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</si>
  <si>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</si>
  <si>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</si>
  <si>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</si>
  <si>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</si>
  <si>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</si>
  <si>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</si>
  <si>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</si>
  <si>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</si>
  <si>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</si>
  <si>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</si>
  <si>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</si>
  <si>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</si>
  <si>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</si>
  <si>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</si>
  <si>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</si>
  <si>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</si>
  <si>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</si>
  <si>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</si>
  <si>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</si>
  <si>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</si>
  <si>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</si>
  <si>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</si>
  <si>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</si>
  <si>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</si>
  <si>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</si>
  <si>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</si>
  <si>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</si>
  <si>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</si>
  <si>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</si>
  <si>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</si>
  <si>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</si>
  <si>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</si>
  <si>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</si>
  <si>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</si>
  <si>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</si>
  <si>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</si>
  <si>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</si>
  <si>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</si>
  <si>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</si>
  <si>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</si>
  <si>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</si>
  <si>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</si>
  <si>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</si>
  <si>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</si>
  <si>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</si>
  <si>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</si>
  <si>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</si>
  <si>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</si>
  <si>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</si>
  <si>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</si>
  <si>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</si>
  <si>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</si>
  <si>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</si>
  <si>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</si>
  <si>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</si>
  <si>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</si>
  <si>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</si>
  <si>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</si>
  <si>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</si>
  <si>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</si>
  <si>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</si>
  <si>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</si>
  <si>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</si>
  <si>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</si>
  <si>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</si>
  <si>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</si>
  <si>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</si>
  <si>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</si>
  <si>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</si>
  <si>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</si>
  <si>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</si>
  <si>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</si>
  <si>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</si>
  <si>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</si>
  <si>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</si>
  <si>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</si>
  <si>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</si>
  <si>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</si>
  <si>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</si>
  <si>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</si>
  <si>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</si>
  <si>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</si>
  <si>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</si>
  <si>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</si>
  <si>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</si>
  <si>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</si>
  <si>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</si>
  <si>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</si>
  <si>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</si>
  <si>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</si>
  <si>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</si>
  <si>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</si>
  <si>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</si>
  <si>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</si>
  <si>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</si>
  <si>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</si>
  <si>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</si>
  <si>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</si>
  <si>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</si>
  <si>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</si>
  <si>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</si>
  <si>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</si>
  <si>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</si>
  <si>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</si>
  <si>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</si>
  <si>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</si>
  <si>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</si>
  <si>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</si>
  <si>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</si>
  <si>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</si>
  <si>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</si>
  <si>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</si>
  <si>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</si>
  <si>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</si>
  <si>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</si>
  <si>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</si>
  <si>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</si>
  <si>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</si>
  <si>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</si>
  <si>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</si>
  <si>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</si>
  <si>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</si>
  <si>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</si>
  <si>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</si>
  <si>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</si>
  <si>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</si>
  <si>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</si>
  <si>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</si>
  <si>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</si>
  <si>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</si>
  <si>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</si>
  <si>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</si>
  <si>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</si>
  <si>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</si>
  <si>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</si>
  <si>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</si>
  <si>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</si>
  <si>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</si>
  <si>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</si>
  <si>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</si>
  <si>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</si>
  <si>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</si>
  <si>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</si>
  <si>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</si>
  <si>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</si>
  <si>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</si>
  <si>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</si>
  <si>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</si>
  <si>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</si>
  <si>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</si>
  <si>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</si>
  <si>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</si>
  <si>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</si>
  <si>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</si>
  <si>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</si>
  <si>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</si>
  <si>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</si>
  <si>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</si>
  <si>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</si>
  <si>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</si>
  <si>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</si>
  <si>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</si>
  <si>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</si>
  <si>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</si>
  <si>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</si>
  <si>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</si>
  <si>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</si>
  <si>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</si>
  <si>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</si>
  <si>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</si>
  <si>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</si>
  <si>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</si>
  <si>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</si>
  <si>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</si>
  <si>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</si>
  <si>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</si>
  <si>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</si>
  <si>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</si>
  <si>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</si>
  <si>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</si>
  <si>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</si>
  <si>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</si>
  <si>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</si>
  <si>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</si>
  <si>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</si>
  <si>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</si>
  <si>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</si>
  <si>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</si>
  <si>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</si>
  <si>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</si>
  <si>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</si>
  <si>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</si>
  <si>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</si>
  <si>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</si>
  <si>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</si>
  <si>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</si>
  <si>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</si>
  <si>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</si>
  <si>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</si>
  <si>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</si>
  <si>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</si>
  <si>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</si>
  <si>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</si>
  <si>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</si>
  <si>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</si>
  <si>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</si>
  <si>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</si>
  <si>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</si>
  <si>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</si>
  <si>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</si>
  <si>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</si>
  <si>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</si>
  <si>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</si>
  <si>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</si>
  <si>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</si>
  <si>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</si>
  <si>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</si>
  <si>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</si>
  <si>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</si>
  <si>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</si>
  <si>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</si>
  <si>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</si>
  <si>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</si>
  <si>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</si>
  <si>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</si>
  <si>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</si>
  <si>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</si>
  <si>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</si>
  <si>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</si>
  <si>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</si>
  <si>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</si>
  <si>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</si>
  <si>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</si>
  <si>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</si>
  <si>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</si>
  <si>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</si>
  <si>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</si>
  <si>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</si>
  <si>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</si>
  <si>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</si>
  <si>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</si>
  <si>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</si>
  <si>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</si>
  <si>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</si>
  <si>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</si>
  <si>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</si>
  <si>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</si>
  <si>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</si>
  <si>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</si>
  <si>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</si>
  <si>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</si>
  <si>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</si>
  <si>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</si>
  <si>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</si>
  <si>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</si>
  <si>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</si>
  <si>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</si>
  <si>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</si>
  <si>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</si>
  <si>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</si>
  <si>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</si>
  <si>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</si>
  <si>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</si>
  <si>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</si>
  <si>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</si>
  <si>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</si>
  <si>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</si>
  <si>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</si>
  <si>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</si>
  <si>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</si>
  <si>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</si>
  <si>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</si>
  <si>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</si>
  <si>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</si>
  <si>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</si>
  <si>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</si>
  <si>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</si>
  <si>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</si>
  <si>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</si>
  <si>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</si>
  <si>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</si>
  <si>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</si>
  <si>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</si>
  <si>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</si>
  <si>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</si>
  <si>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</si>
  <si>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</si>
  <si>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</si>
  <si>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</si>
  <si>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</si>
  <si>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</si>
  <si>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</si>
  <si>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</si>
  <si>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</si>
  <si>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</si>
  <si>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</si>
  <si>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</si>
  <si>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</si>
  <si>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</si>
  <si>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</si>
  <si>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</si>
  <si>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</si>
  <si>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</si>
  <si>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</si>
  <si>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</si>
  <si>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</si>
  <si>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</si>
  <si>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</si>
  <si>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</si>
  <si>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</si>
  <si>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</si>
  <si>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</si>
  <si>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</si>
  <si>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</si>
  <si>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</si>
  <si>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</si>
  <si>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</si>
  <si>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</si>
  <si>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</si>
  <si>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</si>
  <si>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</si>
  <si>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</si>
  <si>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</si>
  <si>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</si>
  <si>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</si>
  <si>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</si>
  <si>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</si>
  <si>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</si>
  <si>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</si>
  <si>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</si>
  <si>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</si>
  <si>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</si>
  <si>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</si>
  <si>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</si>
  <si>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</si>
  <si>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</si>
  <si>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</si>
  <si>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</si>
  <si>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</si>
  <si>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</si>
  <si>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</si>
  <si>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</si>
  <si>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</si>
  <si>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</si>
  <si>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</si>
  <si>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</si>
  <si>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</si>
  <si>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</si>
  <si>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</si>
  <si>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</si>
  <si>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</si>
  <si>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</si>
  <si>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</si>
  <si>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</si>
  <si>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</si>
  <si>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</si>
  <si>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</si>
  <si>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</si>
  <si>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</si>
  <si>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</si>
  <si>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</si>
  <si>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</si>
  <si>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</si>
  <si>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</si>
  <si>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</si>
  <si>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</si>
  <si>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</si>
  <si>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</si>
  <si>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</si>
  <si>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</si>
  <si>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</si>
  <si>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</si>
  <si>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</si>
  <si>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</si>
  <si>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</si>
  <si>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</si>
  <si>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</si>
  <si>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</si>
  <si>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</si>
  <si>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</si>
  <si>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</si>
  <si>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</si>
  <si>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</si>
  <si>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</si>
  <si>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</si>
  <si>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</si>
  <si>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</si>
  <si>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</si>
  <si>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</si>
  <si>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</si>
  <si>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</si>
  <si>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</si>
  <si>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</si>
  <si>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</si>
  <si>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</si>
  <si>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</si>
  <si>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</si>
  <si>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</si>
  <si>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</si>
  <si>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</si>
  <si>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</si>
  <si>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</si>
  <si>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</si>
  <si>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</si>
  <si>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</si>
  <si>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</si>
  <si>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</si>
  <si>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</si>
  <si>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</si>
  <si>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</si>
  <si>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</si>
  <si>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</si>
  <si>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</si>
  <si>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</si>
  <si>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</si>
  <si>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</si>
  <si>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</si>
  <si>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</si>
  <si>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</si>
  <si>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</si>
  <si>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</si>
  <si>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</si>
  <si>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</si>
  <si>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</si>
  <si>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</si>
  <si>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</si>
  <si>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</si>
  <si>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</si>
  <si>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</si>
  <si>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</si>
  <si>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</si>
  <si>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</si>
  <si>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</si>
  <si>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</si>
  <si>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</si>
  <si>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</si>
  <si>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</si>
  <si>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</si>
  <si>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</si>
  <si>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</si>
  <si>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</si>
  <si>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</si>
  <si>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</si>
  <si>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</si>
  <si>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</si>
  <si>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</si>
  <si>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</si>
  <si>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</si>
  <si>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</si>
  <si>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</si>
  <si>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</si>
  <si>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</si>
  <si>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</si>
  <si>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</si>
  <si>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</si>
  <si>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</si>
  <si>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</si>
  <si>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</si>
  <si>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</si>
  <si>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</si>
  <si>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</si>
  <si>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</si>
  <si>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</si>
  <si>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</si>
  <si>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</si>
  <si>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</si>
  <si>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</si>
  <si>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</si>
  <si>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</si>
  <si>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</si>
  <si>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</si>
  <si>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</si>
  <si>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</si>
  <si>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</si>
  <si>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</si>
  <si>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</si>
  <si>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</si>
  <si>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</si>
  <si>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</si>
  <si>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</si>
  <si>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</si>
  <si>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</si>
  <si>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</si>
  <si>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</si>
  <si>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</si>
  <si>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</si>
  <si>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</si>
  <si>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</si>
  <si>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</si>
  <si>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</si>
  <si>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</si>
  <si>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</si>
  <si>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</si>
  <si>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</si>
  <si>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</si>
  <si>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</si>
  <si>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</si>
  <si>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</si>
  <si>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</si>
  <si>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</si>
  <si>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</si>
  <si>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</si>
  <si>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</si>
  <si>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</si>
  <si>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</si>
  <si>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</si>
  <si>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</si>
  <si>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</si>
  <si>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</si>
  <si>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</si>
  <si>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</si>
  <si>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</si>
  <si>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</si>
  <si>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</si>
  <si>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</si>
  <si>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</si>
  <si>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</si>
  <si>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</si>
  <si>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</si>
  <si>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</si>
  <si>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</si>
  <si>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</si>
  <si>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</si>
  <si>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</si>
  <si>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</si>
  <si>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</si>
  <si>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</si>
  <si>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</si>
  <si>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</si>
  <si>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</si>
  <si>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</si>
  <si>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</si>
  <si>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</si>
  <si>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</si>
  <si>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</si>
  <si>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</si>
  <si>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</si>
  <si>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</si>
  <si>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</si>
  <si>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</si>
  <si>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</si>
  <si>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</si>
  <si>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</si>
  <si>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</si>
  <si>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</si>
  <si>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</si>
  <si>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</si>
  <si>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</si>
  <si>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</si>
  <si>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</si>
  <si>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</si>
  <si>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</si>
  <si>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</si>
  <si>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</si>
  <si>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</si>
  <si>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</si>
  <si>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</si>
  <si>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</si>
  <si>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</si>
  <si>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</si>
  <si>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</si>
  <si>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</si>
  <si>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</si>
  <si>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</si>
  <si>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</si>
  <si>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</si>
  <si>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</si>
  <si>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</si>
  <si>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</si>
  <si>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</si>
  <si>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</si>
  <si>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</si>
  <si>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</si>
  <si>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</si>
  <si>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</si>
  <si>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</si>
  <si>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</si>
  <si>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</si>
  <si>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</si>
  <si>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</si>
  <si>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</si>
  <si>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</si>
  <si>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</si>
  <si>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</si>
  <si>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</si>
  <si>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</si>
  <si>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</si>
  <si>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</si>
  <si>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</si>
  <si>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</si>
  <si>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</si>
  <si>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</si>
  <si>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</si>
  <si>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</si>
  <si>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</si>
  <si>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</si>
  <si>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</si>
  <si>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</si>
  <si>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</si>
  <si>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</si>
  <si>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</si>
  <si>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</si>
  <si>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</si>
  <si>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</si>
  <si>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</si>
  <si>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</si>
  <si>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</si>
  <si>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</si>
  <si>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</si>
  <si>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</si>
  <si>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</si>
  <si>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</si>
  <si>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</si>
  <si>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</si>
  <si>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</si>
  <si>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</si>
  <si>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</si>
  <si>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</si>
  <si>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</si>
  <si>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</si>
  <si>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</si>
  <si>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</si>
  <si>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</si>
  <si>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</si>
  <si>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</si>
  <si>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</si>
  <si>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</si>
  <si>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</si>
  <si>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</si>
  <si>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</si>
  <si>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</si>
  <si>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</si>
  <si>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</si>
  <si>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</si>
  <si>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</si>
  <si>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</si>
  <si>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</si>
  <si>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</si>
  <si>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</si>
  <si>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</si>
  <si>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</si>
  <si>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</si>
  <si>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</si>
  <si>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</si>
  <si>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</si>
  <si>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</si>
  <si>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</si>
  <si>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</si>
  <si>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</si>
  <si>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</si>
  <si>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</si>
  <si>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</si>
  <si>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</si>
  <si>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</si>
  <si>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</si>
  <si>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</si>
  <si>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</si>
  <si>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</si>
  <si>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</si>
  <si>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</si>
  <si>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</si>
  <si>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</si>
  <si>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</si>
  <si>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</si>
  <si>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</si>
  <si>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</si>
  <si>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</si>
  <si>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</si>
  <si>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</si>
  <si>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</si>
  <si>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</si>
  <si>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</si>
  <si>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</si>
  <si>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</si>
  <si>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</si>
  <si>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</si>
  <si>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</si>
  <si>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</si>
  <si>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</si>
  <si>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</si>
  <si>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</si>
  <si>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</si>
  <si>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</si>
  <si>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</si>
  <si>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</si>
  <si>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</si>
  <si>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</si>
  <si>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</si>
  <si>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</si>
  <si>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</si>
  <si>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</si>
  <si>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</si>
  <si>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</si>
  <si>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</si>
  <si>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</si>
  <si>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</si>
  <si>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</si>
  <si>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</si>
  <si>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</si>
  <si>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</si>
  <si>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</si>
  <si>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</si>
  <si>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</si>
  <si>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</si>
  <si>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</si>
  <si>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</si>
  <si>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</si>
  <si>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</si>
  <si>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</si>
  <si>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</si>
  <si>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</si>
  <si>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</si>
  <si>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</si>
  <si>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</si>
  <si>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</si>
  <si>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</si>
  <si>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</si>
  <si>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</si>
  <si>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</si>
  <si>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</si>
  <si>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</si>
  <si>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</si>
  <si>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</si>
  <si>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</si>
  <si>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</si>
  <si>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</si>
  <si>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</si>
  <si>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</si>
  <si>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</si>
  <si>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</si>
  <si>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</si>
  <si>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</si>
  <si>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</si>
  <si>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</si>
  <si>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</si>
  <si>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</si>
  <si>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</si>
  <si>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</si>
  <si>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</si>
  <si>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</si>
  <si>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</si>
  <si>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</si>
  <si>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</si>
  <si>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</si>
  <si>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</si>
  <si>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</si>
  <si>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</si>
  <si>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</si>
  <si>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</si>
  <si>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</si>
  <si>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</si>
  <si>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</si>
  <si>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</si>
  <si>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</si>
  <si>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</si>
  <si>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</si>
  <si>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</si>
  <si>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</si>
  <si>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</si>
  <si>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</si>
  <si>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</si>
  <si>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</si>
  <si>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</si>
  <si>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</si>
  <si>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</si>
  <si>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</si>
  <si>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</si>
  <si>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</si>
  <si>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</si>
  <si>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</si>
  <si>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</si>
  <si>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</si>
  <si>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</si>
  <si>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</si>
  <si>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</si>
  <si>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</si>
  <si>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</si>
  <si>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</si>
  <si>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</si>
  <si>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</si>
  <si>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</si>
  <si>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</si>
  <si>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</si>
  <si>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</si>
  <si>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</si>
  <si>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</si>
  <si>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</si>
  <si>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</si>
  <si>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</si>
  <si>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</si>
  <si>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</si>
  <si>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</si>
  <si>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</si>
  <si>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</si>
  <si>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</si>
  <si>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</si>
  <si>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</si>
  <si>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</si>
  <si>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</si>
  <si>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</si>
  <si>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</si>
  <si>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</si>
  <si>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</si>
  <si>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</si>
  <si>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</si>
  <si>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</si>
  <si>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</si>
  <si>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</si>
  <si>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</si>
  <si>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</si>
  <si>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</si>
  <si>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</si>
  <si>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</si>
  <si>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</si>
  <si>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</si>
  <si>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</si>
  <si>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</si>
  <si>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</si>
  <si>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</si>
  <si>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</si>
  <si>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</si>
  <si>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</si>
  <si>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</si>
  <si>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</si>
  <si>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</si>
  <si>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</si>
  <si>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</si>
  <si>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</si>
  <si>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</si>
  <si>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</si>
  <si>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</si>
  <si>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</si>
  <si>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</si>
  <si>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</si>
  <si>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</si>
  <si>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</si>
  <si>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</si>
  <si>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</si>
  <si>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</si>
  <si>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</si>
  <si>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</si>
  <si>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</si>
  <si>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</si>
  <si>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</si>
  <si>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</si>
  <si>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</si>
  <si>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</si>
  <si>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</si>
  <si>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</si>
  <si>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</si>
  <si>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</si>
  <si>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</si>
  <si>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</si>
  <si>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</si>
  <si>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</si>
  <si>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</si>
  <si>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</si>
  <si>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</si>
  <si>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</si>
  <si>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</si>
  <si>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</si>
  <si>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</si>
  <si>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</si>
  <si>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</si>
  <si>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</si>
  <si>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</si>
  <si>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</si>
  <si>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</si>
  <si>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</si>
  <si>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</si>
  <si>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</si>
  <si>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</si>
  <si>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</si>
  <si>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</si>
  <si>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</si>
  <si>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</si>
  <si>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</si>
  <si>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</si>
  <si>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</si>
  <si>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</si>
  <si>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</si>
  <si>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</si>
  <si>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</si>
  <si>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</si>
  <si>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</si>
  <si>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</si>
  <si>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</si>
  <si>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</si>
  <si>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</si>
  <si>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</si>
  <si>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</si>
  <si>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</si>
  <si>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</si>
  <si>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</si>
  <si>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</si>
  <si>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</si>
  <si>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</si>
  <si>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</si>
  <si>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</si>
  <si>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</si>
  <si>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</si>
  <si>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</si>
  <si>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</si>
  <si>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</si>
  <si>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</si>
  <si>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</si>
  <si>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</si>
  <si>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</si>
  <si>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</si>
  <si>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</si>
  <si>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</si>
  <si>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</si>
  <si>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</si>
  <si>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</si>
  <si>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</si>
  <si>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</si>
  <si>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</si>
  <si>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</si>
  <si>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</si>
  <si>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</si>
  <si>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</si>
  <si>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</si>
  <si>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</si>
  <si>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</si>
  <si>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</si>
  <si>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</si>
  <si>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</si>
  <si>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</si>
  <si>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</si>
  <si>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</si>
  <si>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</si>
  <si>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</si>
  <si>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</si>
  <si>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</si>
  <si>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</si>
  <si>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</si>
  <si>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</si>
  <si>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</si>
  <si>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</si>
  <si>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</si>
  <si>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</si>
  <si>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</si>
  <si>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</si>
  <si>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</si>
  <si>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</si>
  <si>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</si>
  <si>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</si>
  <si>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</si>
  <si>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</si>
  <si>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</si>
  <si>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</si>
  <si>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</si>
  <si>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</si>
  <si>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</si>
  <si>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</si>
  <si>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</si>
  <si>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</si>
  <si>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</si>
  <si>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</si>
  <si>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</si>
  <si>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</si>
  <si>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</si>
  <si>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</si>
  <si>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</si>
  <si>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</si>
  <si>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</si>
  <si>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</si>
  <si>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</si>
  <si>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</si>
  <si>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</si>
  <si>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</si>
  <si>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</si>
  <si>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</si>
  <si>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</si>
  <si>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</si>
  <si>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</si>
  <si>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</si>
  <si>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</si>
  <si>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</si>
  <si>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</si>
  <si>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</si>
  <si>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</si>
  <si>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</si>
  <si>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</si>
  <si>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</si>
  <si>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</si>
  <si>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</si>
  <si>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</si>
  <si>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</si>
  <si>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</si>
  <si>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</si>
  <si>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</si>
  <si>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</si>
  <si>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</si>
  <si>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</si>
  <si>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</si>
  <si>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</si>
  <si>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</si>
  <si>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</si>
  <si>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</si>
  <si>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</si>
  <si>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</si>
  <si>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</si>
  <si>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</si>
  <si>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</si>
  <si>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</si>
  <si>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</si>
  <si>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</si>
  <si>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</si>
  <si>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</si>
  <si>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</si>
  <si>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</si>
  <si>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</si>
  <si>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</si>
  <si>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</si>
  <si>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</si>
  <si>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</si>
  <si>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</si>
  <si>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</si>
  <si>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</si>
  <si>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</si>
  <si>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</si>
  <si>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</si>
  <si>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</si>
  <si>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</si>
  <si>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</si>
  <si>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</si>
  <si>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</si>
  <si>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</si>
  <si>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</si>
  <si>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</si>
  <si>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</si>
  <si>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</si>
  <si>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</si>
  <si>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</si>
  <si>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</si>
  <si>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</si>
  <si>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</si>
  <si>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</si>
  <si>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</si>
  <si>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</si>
  <si>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</si>
  <si>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</si>
  <si>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</si>
  <si>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</si>
  <si>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</si>
  <si>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</si>
  <si>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</si>
  <si>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</si>
  <si>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</si>
  <si>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</si>
  <si>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</si>
  <si>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</si>
  <si>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</si>
  <si>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</si>
  <si>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</si>
  <si>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</si>
  <si>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</si>
  <si>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</si>
  <si>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</si>
  <si>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</si>
  <si>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</si>
  <si>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</si>
  <si>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</si>
  <si>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</si>
  <si>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</si>
  <si>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</si>
  <si>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</si>
  <si>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</si>
  <si>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</si>
  <si>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</si>
  <si>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</si>
  <si>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</si>
  <si>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</si>
  <si>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</si>
  <si>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</si>
  <si>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</si>
  <si>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</si>
  <si>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</si>
  <si>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</si>
  <si>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</si>
  <si>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</si>
  <si>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</si>
  <si>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</si>
  <si>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</si>
  <si>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</si>
  <si>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</si>
  <si>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</si>
  <si>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</si>
  <si>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</si>
  <si>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</si>
  <si>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</si>
  <si>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</si>
  <si>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</si>
  <si>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</si>
  <si>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</si>
  <si>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</si>
  <si>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</si>
  <si>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</si>
  <si>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</si>
  <si>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</si>
  <si>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</si>
  <si>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</si>
  <si>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</si>
  <si>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</si>
  <si>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</si>
  <si>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</si>
  <si>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</si>
  <si>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</si>
  <si>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</si>
  <si>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</si>
  <si>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</si>
  <si>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</si>
  <si>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</si>
  <si>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</si>
  <si>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</si>
  <si>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</si>
  <si>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</si>
  <si>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</si>
  <si>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</si>
  <si>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</si>
  <si>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</si>
  <si>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</si>
  <si>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</si>
  <si>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</si>
  <si>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</si>
  <si>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</si>
  <si>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</si>
  <si>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</si>
  <si>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</si>
  <si>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</si>
  <si>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</si>
  <si>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</si>
  <si>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</si>
  <si>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</si>
  <si>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</si>
  <si>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</si>
  <si>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</si>
  <si>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</si>
  <si>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</si>
  <si>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</si>
  <si>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</si>
  <si>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</si>
  <si>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</si>
  <si>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</si>
  <si>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</si>
  <si>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</si>
  <si>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</si>
  <si>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</si>
  <si>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</si>
  <si>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</si>
  <si>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</si>
  <si>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</si>
  <si>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</si>
  <si>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</si>
  <si>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</si>
  <si>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</si>
  <si>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</si>
  <si>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</si>
  <si>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</si>
  <si>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</si>
  <si>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</si>
  <si>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</si>
  <si>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</si>
  <si>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</si>
  <si>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</si>
  <si>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</si>
  <si>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</si>
  <si>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</si>
  <si>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</si>
  <si>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</si>
  <si>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</si>
  <si>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</si>
  <si>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</si>
  <si>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</si>
  <si>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</si>
  <si>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</si>
  <si>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</si>
  <si>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</si>
  <si>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</si>
  <si>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</si>
  <si>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</si>
  <si>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</si>
  <si>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</si>
  <si>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</si>
  <si>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</si>
  <si>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</si>
  <si>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</si>
  <si>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</si>
  <si>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</si>
  <si>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</si>
  <si>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</si>
  <si>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</si>
  <si>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</si>
  <si>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</si>
  <si>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</si>
  <si>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</si>
  <si>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</si>
  <si>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</si>
  <si>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</si>
  <si>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</si>
  <si>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</si>
  <si>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</si>
  <si>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</si>
  <si>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</si>
  <si>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</si>
  <si>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</si>
  <si>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</si>
  <si>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</si>
  <si>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</si>
  <si>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</si>
  <si>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</si>
  <si>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</si>
  <si>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</si>
  <si>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</si>
  <si>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</si>
  <si>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</si>
  <si>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</si>
  <si>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</si>
  <si>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</si>
  <si>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</si>
  <si>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</si>
  <si>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</si>
  <si>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</si>
  <si>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</si>
  <si>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</si>
  <si>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</si>
  <si>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</si>
  <si>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</si>
  <si>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</si>
  <si>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</si>
  <si>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</si>
  <si>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</si>
  <si>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</si>
  <si>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</si>
  <si>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</si>
  <si>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</si>
  <si>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</si>
  <si>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</si>
  <si>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</si>
  <si>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</si>
  <si>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</si>
  <si>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</si>
  <si>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</si>
  <si>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</si>
  <si>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</si>
  <si>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</si>
  <si>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</si>
  <si>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</si>
  <si>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</si>
  <si>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</si>
  <si>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</si>
  <si>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</si>
  <si>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</si>
  <si>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</si>
  <si>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</si>
  <si>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</si>
  <si>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</si>
  <si>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</si>
  <si>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</si>
  <si>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</si>
  <si>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</si>
  <si>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</si>
  <si>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</si>
  <si>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</si>
  <si>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</si>
  <si>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</si>
  <si>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</si>
  <si>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</si>
  <si>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</si>
  <si>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</si>
  <si>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</si>
  <si>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</si>
  <si>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</si>
  <si>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</si>
  <si>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</si>
  <si>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</si>
  <si>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</si>
  <si>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</si>
  <si>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</si>
  <si>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</si>
  <si>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</si>
  <si>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</si>
  <si>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</si>
  <si>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</si>
  <si>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</si>
  <si>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</si>
  <si>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</si>
  <si>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</si>
  <si>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</si>
  <si>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</si>
  <si>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</si>
  <si>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</si>
  <si>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</si>
  <si>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</si>
  <si>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</si>
  <si>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</si>
  <si>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</si>
  <si>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</si>
  <si>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</si>
  <si>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</si>
  <si>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</si>
  <si>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</si>
  <si>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</si>
  <si>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</si>
  <si>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</si>
  <si>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</si>
  <si>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</si>
  <si>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</si>
  <si>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</si>
  <si>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</si>
  <si>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</si>
  <si>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</si>
  <si>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</si>
  <si>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</si>
  <si>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</si>
  <si>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</si>
  <si>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</si>
  <si>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</si>
  <si>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</si>
  <si>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</si>
  <si>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</si>
  <si>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</si>
  <si>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</si>
  <si>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</si>
  <si>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</si>
  <si>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</si>
  <si>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</si>
  <si>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</si>
  <si>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</si>
  <si>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</si>
  <si>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</si>
  <si>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</si>
  <si>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</si>
  <si>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</si>
  <si>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</si>
  <si>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</si>
  <si>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</si>
  <si>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</si>
  <si>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</si>
  <si>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</si>
  <si>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</si>
  <si>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</si>
  <si>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</si>
  <si>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</si>
  <si>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</si>
  <si>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</si>
  <si>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</si>
  <si>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</si>
  <si>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</si>
  <si>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</si>
  <si>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</si>
  <si>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</si>
  <si>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</si>
  <si>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</si>
  <si>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</si>
  <si>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</si>
  <si>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</si>
  <si>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</si>
  <si>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</si>
  <si>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</si>
  <si>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</si>
  <si>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</si>
  <si>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</si>
  <si>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</si>
  <si>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</si>
  <si>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</si>
  <si>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</si>
  <si>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</si>
  <si>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</si>
  <si>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</si>
  <si>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</si>
  <si>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</si>
  <si>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</si>
  <si>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</si>
  <si>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</si>
  <si>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</si>
  <si>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</si>
  <si>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</si>
  <si>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</si>
  <si>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</si>
  <si>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</si>
  <si>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</si>
  <si>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</si>
  <si>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</si>
  <si>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</si>
  <si>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</si>
  <si>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</si>
  <si>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</si>
  <si>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</si>
  <si>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</si>
  <si>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</si>
  <si>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</si>
  <si>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</si>
  <si>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</si>
  <si>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</si>
  <si>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</si>
  <si>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</si>
  <si>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</si>
  <si>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</si>
  <si>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</si>
  <si>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</si>
  <si>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</si>
  <si>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</si>
  <si>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</si>
  <si>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</si>
  <si>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</si>
  <si>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</si>
  <si>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</si>
  <si>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</si>
  <si>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</si>
  <si>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</si>
  <si>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</si>
  <si>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</si>
  <si>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</si>
  <si>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</si>
  <si>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</si>
  <si>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</si>
  <si>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</si>
  <si>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</si>
  <si>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</si>
  <si>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</si>
  <si>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</si>
  <si>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</si>
  <si>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</si>
  <si>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</si>
  <si>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</si>
  <si>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</si>
  <si>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</si>
  <si>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</si>
  <si>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</si>
  <si>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</si>
  <si>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</si>
  <si>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</si>
  <si>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</si>
  <si>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</si>
  <si>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</si>
  <si>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</si>
  <si>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</si>
  <si>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</si>
  <si>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</si>
  <si>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</si>
  <si>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</si>
  <si>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</si>
  <si>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</si>
  <si>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</si>
  <si>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</si>
  <si>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</si>
  <si>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</si>
  <si>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</si>
  <si>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</si>
  <si>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</si>
  <si>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</si>
  <si>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</si>
  <si>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</si>
  <si>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</si>
  <si>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</si>
  <si>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</si>
  <si>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</si>
  <si>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</si>
  <si>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</si>
  <si>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</si>
  <si>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</si>
  <si>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</si>
  <si>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</si>
  <si>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</si>
  <si>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</si>
  <si>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</si>
  <si>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</si>
  <si>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</si>
  <si>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</si>
  <si>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</si>
  <si>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</si>
  <si>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</si>
  <si>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</si>
  <si>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</si>
  <si>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</si>
  <si>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</si>
  <si>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</si>
  <si>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</si>
  <si>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</si>
  <si>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</si>
  <si>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</si>
  <si>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</si>
  <si>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</si>
  <si>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</si>
  <si>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</si>
  <si>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</si>
  <si>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</si>
  <si>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</si>
  <si>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</si>
  <si>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</si>
  <si>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</si>
  <si>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</si>
  <si>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</si>
  <si>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</si>
  <si>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</si>
  <si>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</si>
  <si>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</si>
  <si>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</si>
  <si>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</si>
  <si>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</si>
  <si>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</si>
  <si>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</si>
  <si>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</si>
  <si>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</si>
  <si>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</si>
  <si>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</si>
  <si>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</si>
  <si>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</si>
  <si>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</si>
  <si>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</si>
  <si>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</si>
  <si>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</si>
  <si>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</si>
  <si>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</si>
  <si>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</si>
  <si>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</si>
  <si>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</si>
  <si>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</si>
  <si>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</si>
  <si>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</si>
  <si>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</si>
  <si>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</si>
  <si>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</si>
  <si>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</si>
  <si>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</si>
  <si>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</si>
  <si>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</si>
  <si>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</si>
  <si>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</si>
  <si>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</si>
  <si>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</si>
  <si>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</si>
  <si>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</si>
  <si>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</si>
  <si>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</si>
  <si>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</si>
  <si>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</si>
  <si>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</si>
  <si>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</si>
  <si>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</si>
  <si>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</si>
  <si>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</si>
  <si>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</si>
  <si>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</si>
  <si>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</si>
  <si>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</si>
  <si>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</si>
  <si>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</si>
  <si>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</si>
  <si>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</si>
  <si>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</si>
  <si>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</si>
  <si>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</si>
  <si>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</si>
  <si>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</si>
  <si>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</si>
  <si>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</si>
  <si>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</si>
  <si>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</si>
  <si>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</si>
  <si>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</si>
  <si>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</si>
  <si>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</si>
  <si>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</si>
  <si>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</si>
  <si>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</si>
  <si>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</si>
  <si>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</si>
  <si>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</si>
  <si>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</si>
  <si>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</si>
  <si>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</si>
  <si>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</si>
  <si>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</si>
  <si>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</si>
  <si>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</si>
  <si>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</si>
  <si>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</si>
  <si>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</si>
  <si>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</si>
  <si>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</si>
  <si>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</si>
  <si>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</si>
  <si>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</si>
  <si>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</si>
  <si>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</si>
  <si>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</si>
  <si>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</si>
  <si>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</si>
  <si>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</si>
  <si>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</si>
  <si>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</si>
  <si>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</si>
  <si>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</si>
  <si>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</si>
  <si>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</si>
  <si>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</si>
  <si>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</si>
  <si>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</si>
  <si>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</si>
  <si>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</si>
  <si>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</si>
  <si>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</si>
  <si>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</si>
  <si>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</si>
  <si>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</si>
  <si>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</si>
  <si>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</si>
  <si>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</si>
  <si>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</si>
  <si>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</si>
  <si>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</si>
  <si>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</si>
  <si>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</si>
  <si>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</si>
  <si>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</si>
  <si>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</si>
  <si>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</si>
  <si>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</si>
  <si>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</si>
  <si>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</si>
  <si>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</si>
  <si>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</si>
  <si>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</si>
  <si>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</si>
  <si>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</si>
  <si>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</si>
  <si>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</si>
  <si>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</si>
  <si>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</si>
  <si>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</si>
  <si>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</si>
  <si>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</si>
  <si>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</si>
  <si>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</si>
  <si>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</si>
  <si>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</si>
  <si>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</si>
  <si>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</si>
  <si>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</si>
  <si>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</si>
  <si>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</si>
  <si>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</si>
  <si>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</si>
  <si>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</si>
  <si>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</si>
  <si>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</si>
  <si>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</si>
  <si>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</si>
  <si>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</si>
  <si>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</si>
  <si>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</si>
  <si>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</si>
  <si>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</si>
  <si>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</si>
  <si>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</si>
  <si>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</si>
  <si>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</si>
  <si>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</si>
  <si>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</si>
  <si>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</si>
  <si>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</si>
  <si>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</si>
  <si>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</si>
  <si>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</si>
  <si>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</si>
  <si>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</si>
  <si>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</si>
  <si>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</si>
  <si>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</si>
  <si>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</si>
  <si>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</si>
  <si>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</si>
  <si>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</si>
  <si>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</si>
  <si>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</si>
  <si>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</si>
  <si>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</si>
  <si>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</si>
  <si>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</si>
  <si>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</si>
  <si>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</si>
  <si>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</si>
  <si>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</si>
  <si>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</si>
  <si>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</si>
  <si>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</si>
  <si>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</si>
  <si>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</si>
  <si>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</si>
  <si>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</si>
  <si>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</si>
  <si>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</si>
  <si>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</si>
  <si>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</si>
  <si>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</si>
  <si>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</si>
  <si>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</si>
  <si>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</si>
  <si>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</si>
  <si>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</si>
  <si>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</si>
  <si>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</si>
  <si>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</si>
  <si>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</si>
  <si>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</si>
  <si>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</si>
  <si>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</si>
  <si>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</si>
  <si>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</si>
  <si>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</si>
  <si>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</si>
  <si>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</si>
  <si>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</si>
  <si>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</si>
  <si>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</si>
  <si>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</si>
  <si>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</si>
  <si>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</si>
  <si>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</si>
  <si>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</si>
  <si>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</si>
  <si>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</si>
  <si>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</si>
  <si>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</si>
  <si>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</si>
  <si>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</si>
  <si>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</si>
  <si>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</si>
  <si>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</si>
  <si>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</si>
  <si>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</si>
  <si>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</si>
  <si>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</si>
  <si>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</si>
  <si>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</si>
  <si>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</si>
  <si>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</si>
  <si>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</si>
  <si>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</si>
  <si>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</si>
  <si>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</si>
  <si>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</si>
  <si>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</si>
  <si>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</si>
  <si>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</si>
  <si>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</si>
  <si>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</si>
  <si>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</si>
  <si>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</si>
  <si>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</si>
  <si>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</si>
  <si>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</si>
  <si>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</si>
  <si>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</si>
  <si>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</si>
  <si>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</si>
  <si>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</si>
  <si>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</si>
  <si>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</si>
  <si>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</si>
  <si>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</si>
  <si>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</si>
  <si>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</si>
  <si>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</si>
  <si>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</si>
  <si>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</si>
  <si>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</si>
  <si>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</si>
  <si>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</si>
  <si>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</si>
  <si>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</si>
  <si>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</si>
  <si>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</si>
  <si>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</si>
  <si>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</si>
  <si>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</si>
  <si>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</si>
  <si>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</si>
  <si>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</si>
  <si>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</si>
  <si>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</si>
  <si>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</si>
  <si>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</si>
  <si>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</si>
  <si>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</si>
  <si>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</si>
  <si>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</si>
  <si>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</si>
  <si>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</si>
  <si>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</si>
  <si>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</si>
  <si>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</si>
  <si>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</si>
  <si>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</si>
  <si>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</si>
  <si>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</si>
  <si>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</si>
  <si>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</si>
  <si>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</si>
  <si>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</si>
  <si>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</si>
  <si>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</si>
  <si>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</si>
  <si>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</si>
  <si>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</si>
  <si>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</si>
  <si>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</si>
  <si>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</si>
  <si>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</si>
  <si>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</si>
  <si>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</si>
  <si>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</si>
  <si>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</si>
  <si>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</si>
  <si>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</si>
  <si>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</si>
  <si>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</si>
  <si>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</si>
  <si>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</si>
  <si>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</si>
  <si>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</si>
  <si>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</si>
  <si>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</si>
  <si>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</si>
  <si>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</si>
  <si>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</si>
  <si>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</si>
  <si>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</si>
  <si>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</si>
  <si>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</si>
  <si>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</si>
  <si>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</si>
  <si>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</si>
  <si>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</si>
  <si>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</si>
  <si>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</si>
  <si>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</si>
  <si>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</si>
  <si>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</si>
  <si>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</si>
  <si>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</si>
  <si>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</si>
  <si>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</si>
  <si>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</si>
  <si>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</si>
  <si>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</si>
  <si>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</si>
  <si>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</si>
  <si>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</si>
  <si>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</si>
  <si>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</si>
  <si>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</si>
  <si>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</si>
  <si>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</si>
  <si>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</si>
  <si>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</si>
  <si>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</si>
  <si>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</si>
  <si>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</si>
  <si>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</si>
  <si>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</si>
  <si>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</si>
  <si>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</si>
  <si>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</si>
  <si>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</si>
  <si>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</si>
  <si>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</si>
  <si>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</si>
  <si>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</si>
  <si>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</si>
  <si>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</si>
  <si>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</si>
  <si>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</si>
  <si>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</si>
  <si>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</si>
  <si>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</si>
  <si>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</si>
  <si>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</si>
  <si>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</si>
  <si>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</si>
  <si>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</si>
  <si>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</si>
  <si>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</si>
  <si>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</si>
  <si>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</si>
  <si>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</si>
  <si>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</si>
  <si>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</si>
  <si>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</si>
  <si>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</si>
  <si>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</si>
  <si>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</si>
  <si>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</si>
  <si>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</si>
  <si>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</si>
  <si>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</si>
  <si>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</si>
  <si>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</si>
  <si>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</si>
  <si>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</si>
  <si>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</si>
  <si>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</si>
  <si>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</si>
  <si>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</si>
  <si>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</si>
  <si>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</si>
  <si>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</si>
  <si>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</si>
  <si>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</si>
  <si>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</si>
  <si>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</si>
  <si>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</si>
  <si>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</si>
  <si>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</si>
  <si>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</si>
  <si>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</si>
  <si>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</si>
  <si>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</si>
  <si>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</si>
  <si>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</si>
  <si>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</si>
  <si>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</si>
  <si>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</si>
  <si>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</si>
  <si>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</si>
  <si>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</si>
  <si>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</si>
  <si>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</si>
  <si>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</si>
  <si>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</si>
  <si>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</si>
  <si>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</si>
  <si>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</si>
  <si>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</si>
  <si>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</si>
  <si>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</si>
  <si>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</si>
  <si>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</si>
  <si>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</si>
  <si>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</si>
  <si>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</si>
  <si>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</si>
  <si>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</si>
  <si>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</si>
  <si>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</si>
  <si>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</si>
  <si>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</si>
  <si>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</si>
  <si>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</si>
  <si>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</si>
  <si>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</si>
  <si>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</si>
  <si>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</si>
  <si>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</si>
  <si>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</si>
  <si>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</si>
  <si>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</si>
  <si>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</si>
  <si>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</si>
  <si>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</si>
  <si>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</si>
  <si>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</si>
  <si>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</si>
  <si>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</si>
  <si>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</si>
  <si>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</si>
  <si>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</si>
  <si>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</si>
  <si>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</si>
  <si>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</si>
  <si>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</si>
  <si>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</si>
  <si>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</si>
  <si>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</si>
  <si>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</si>
  <si>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</si>
  <si>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</si>
  <si>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</si>
  <si>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</si>
  <si>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</si>
  <si>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</si>
  <si>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</si>
  <si>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</si>
  <si>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</si>
  <si>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</si>
  <si>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</si>
  <si>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</si>
  <si>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</si>
  <si>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</si>
  <si>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</si>
  <si>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</si>
  <si>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</si>
  <si>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</si>
  <si>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</si>
  <si>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</si>
  <si>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</si>
  <si>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</si>
  <si>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</si>
  <si>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</si>
  <si>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</si>
  <si>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</si>
  <si>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</si>
  <si>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</si>
  <si>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</si>
  <si>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</si>
  <si>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</si>
  <si>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</si>
  <si>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</si>
  <si>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</si>
  <si>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</si>
  <si>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</si>
  <si>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</si>
  <si>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</si>
  <si>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</si>
  <si>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</si>
  <si>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</si>
  <si>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</si>
  <si>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</si>
  <si>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</si>
  <si>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</si>
  <si>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</si>
  <si>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</si>
  <si>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</si>
  <si>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</si>
  <si>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</si>
  <si>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</si>
  <si>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</si>
  <si>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</si>
  <si>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</si>
  <si>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</si>
  <si>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</si>
  <si>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</si>
  <si>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</si>
  <si>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</si>
  <si>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</si>
  <si>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</si>
  <si>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</si>
  <si>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</si>
  <si>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</si>
  <si>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</si>
  <si>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</si>
  <si>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</si>
  <si>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</si>
  <si>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</si>
  <si>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</si>
  <si>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</si>
  <si>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</si>
  <si>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</si>
  <si>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</si>
  <si>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</si>
  <si>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</si>
  <si>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</si>
  <si>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</si>
  <si>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</si>
  <si>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</si>
  <si>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</si>
  <si>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</si>
  <si>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</si>
  <si>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</si>
  <si>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</si>
  <si>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</si>
  <si>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</si>
  <si>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</si>
  <si>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</si>
  <si>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</si>
  <si>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</si>
  <si>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</si>
  <si>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</si>
  <si>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</si>
  <si>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</si>
  <si>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</si>
  <si>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</si>
  <si>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</si>
  <si>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</si>
  <si>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</si>
  <si>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</si>
  <si>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</si>
  <si>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</si>
  <si>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</si>
  <si>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</si>
  <si>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</si>
  <si>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</si>
  <si>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</si>
  <si>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</si>
  <si>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</si>
  <si>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</si>
  <si>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</si>
  <si>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</si>
  <si>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</si>
  <si>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</si>
  <si>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</si>
  <si>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</si>
  <si>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</si>
  <si>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</si>
  <si>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</si>
  <si>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</si>
  <si>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</si>
  <si>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</si>
  <si>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</si>
  <si>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</si>
  <si>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</si>
  <si>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</si>
  <si>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</si>
  <si>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</si>
  <si>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</si>
  <si>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</si>
  <si>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</si>
  <si>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</si>
  <si>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</si>
  <si>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</si>
  <si>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</si>
  <si>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</si>
  <si>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</si>
  <si>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</si>
  <si>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</si>
  <si>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</si>
  <si>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</si>
  <si>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</si>
  <si>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</si>
  <si>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</si>
  <si>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</si>
  <si>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</si>
  <si>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</si>
  <si>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</si>
  <si>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</si>
  <si>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</si>
  <si>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</si>
  <si>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</si>
  <si>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</si>
  <si>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</si>
  <si>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</si>
  <si>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</si>
  <si>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</si>
  <si>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</si>
  <si>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</si>
  <si>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</si>
  <si>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</si>
  <si>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</si>
  <si>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</si>
  <si>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</si>
  <si>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</si>
  <si>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</si>
  <si>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</si>
  <si>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</si>
  <si>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</si>
  <si>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</si>
  <si>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</si>
  <si>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</si>
  <si>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</si>
  <si>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</si>
  <si>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</si>
  <si>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</si>
  <si>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</si>
  <si>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</si>
  <si>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</si>
  <si>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</si>
  <si>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</si>
  <si>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</si>
  <si>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</si>
  <si>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</si>
  <si>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</si>
  <si>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</si>
  <si>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</si>
  <si>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</si>
  <si>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</si>
  <si>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</si>
  <si>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</si>
  <si>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</si>
  <si>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</si>
  <si>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</si>
  <si>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</si>
  <si>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</si>
  <si>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</si>
  <si>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</si>
  <si>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</si>
  <si>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</si>
  <si>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</si>
  <si>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</si>
  <si>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</si>
  <si>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</si>
  <si>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</si>
  <si>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</si>
  <si>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</si>
  <si>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</si>
  <si>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</si>
  <si>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</si>
  <si>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</si>
  <si>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</si>
  <si>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</si>
  <si>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</si>
  <si>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</si>
  <si>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</si>
  <si>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</si>
  <si>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</si>
  <si>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</si>
  <si>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</si>
  <si>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</si>
  <si>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</si>
  <si>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</si>
  <si>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</si>
  <si>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</si>
  <si>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</si>
  <si>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</si>
  <si>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</si>
  <si>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</si>
  <si>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</si>
  <si>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</si>
  <si>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</si>
  <si>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</si>
  <si>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</si>
  <si>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</si>
  <si>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</si>
  <si>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</si>
  <si>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</si>
  <si>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</si>
  <si>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</si>
  <si>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</si>
  <si>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</si>
  <si>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</si>
  <si>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</si>
  <si>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</si>
  <si>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</si>
  <si>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</si>
  <si>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</si>
  <si>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</si>
  <si>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</si>
  <si>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</si>
  <si>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</si>
  <si>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</si>
  <si>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</si>
  <si>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</si>
  <si>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</si>
  <si>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</si>
  <si>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</si>
  <si>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</si>
  <si>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</si>
  <si>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</si>
  <si>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</si>
  <si>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</si>
  <si>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</si>
  <si>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</si>
  <si>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</si>
  <si>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</si>
  <si>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</si>
  <si>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</si>
  <si>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</si>
  <si>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</si>
  <si>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</si>
  <si>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</si>
  <si>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</si>
  <si>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</si>
  <si>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</si>
  <si>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</si>
  <si>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</si>
  <si>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</si>
  <si>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</si>
  <si>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</si>
  <si>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</si>
  <si>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</si>
  <si>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</si>
  <si>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</si>
  <si>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</si>
  <si>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</si>
  <si>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</si>
  <si>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</si>
  <si>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</si>
  <si>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</si>
  <si>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</si>
  <si>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</si>
  <si>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</si>
  <si>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</si>
  <si>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</si>
  <si>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</si>
  <si>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</si>
  <si>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</si>
  <si>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</si>
  <si>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</si>
  <si>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</si>
  <si>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</si>
  <si>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</si>
  <si>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</si>
  <si>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</si>
  <si>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</si>
  <si>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</si>
  <si>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</si>
  <si>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</si>
  <si>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</si>
  <si>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</si>
  <si>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</si>
  <si>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</si>
  <si>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</si>
  <si>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</si>
  <si>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</si>
  <si>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</si>
  <si>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</si>
  <si>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</si>
  <si>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</si>
  <si>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</si>
  <si>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</si>
  <si>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</si>
  <si>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</si>
  <si>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</si>
  <si>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</si>
  <si>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</si>
  <si>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</si>
  <si>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</si>
  <si>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</si>
  <si>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</si>
  <si>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</si>
  <si>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</si>
  <si>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</si>
  <si>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</si>
  <si>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</si>
  <si>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</si>
  <si>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</si>
  <si>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</si>
  <si>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</si>
  <si>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</si>
  <si>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</si>
  <si>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</si>
  <si>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</si>
  <si>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</si>
  <si>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</si>
  <si>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</si>
  <si>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</si>
  <si>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</si>
  <si>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</si>
  <si>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</si>
  <si>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</si>
  <si>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</si>
  <si>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</si>
  <si>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</si>
  <si>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</si>
  <si>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</si>
  <si>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</si>
  <si>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</si>
  <si>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</si>
  <si>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</si>
  <si>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</si>
  <si>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</si>
  <si>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</si>
  <si>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</si>
  <si>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</si>
  <si>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</si>
  <si>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</si>
  <si>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</si>
  <si>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</si>
  <si>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</si>
  <si>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</si>
  <si>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</si>
  <si>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</si>
  <si>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</si>
  <si>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</si>
  <si>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</si>
  <si>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</si>
  <si>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</si>
  <si>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</si>
  <si>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</si>
  <si>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</si>
  <si>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</si>
  <si>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</si>
  <si>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</si>
  <si>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</si>
  <si>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</si>
  <si>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</si>
  <si>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</si>
  <si>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</si>
  <si>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</si>
  <si>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</si>
  <si>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</si>
  <si>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</si>
  <si>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</si>
  <si>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</si>
  <si>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</si>
  <si>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</si>
  <si>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</si>
  <si>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</si>
  <si>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</si>
  <si>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</si>
  <si>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</si>
  <si>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</si>
  <si>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</si>
  <si>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</si>
  <si>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</si>
  <si>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</si>
  <si>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</si>
  <si>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</si>
  <si>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</si>
  <si>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</si>
  <si>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</si>
  <si>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</si>
  <si>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</si>
  <si>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</si>
  <si>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</si>
  <si>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</si>
  <si>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</si>
  <si>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</si>
  <si>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</si>
  <si>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</si>
  <si>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</si>
  <si>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</si>
  <si>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</si>
  <si>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</si>
  <si>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</si>
  <si>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</si>
  <si>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</si>
  <si>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</si>
  <si>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</si>
  <si>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</si>
  <si>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</si>
  <si>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</si>
  <si>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</si>
  <si>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</si>
  <si>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</si>
  <si>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</si>
  <si>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</si>
  <si>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</si>
  <si>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</si>
  <si>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</si>
  <si>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</si>
  <si>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</si>
  <si>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</si>
  <si>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</si>
  <si>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</si>
  <si>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</si>
  <si>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</si>
  <si>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</si>
  <si>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</si>
  <si>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</si>
  <si>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</si>
  <si>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</si>
  <si>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</si>
  <si>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</si>
  <si>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</si>
  <si>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</si>
  <si>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</si>
  <si>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</si>
  <si>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</si>
  <si>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</si>
  <si>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</si>
  <si>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</si>
  <si>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</si>
  <si>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</si>
  <si>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</si>
  <si>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</si>
  <si>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</si>
  <si>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</si>
  <si>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</si>
  <si>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</si>
  <si>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</si>
  <si>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</si>
  <si>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</si>
  <si>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</si>
  <si>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</si>
  <si>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</si>
  <si>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</si>
  <si>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</si>
  <si>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</si>
  <si>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</si>
  <si>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</si>
  <si>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</si>
  <si>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</si>
  <si>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</si>
  <si>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</si>
  <si>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</si>
  <si>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</si>
  <si>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</si>
  <si>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</si>
  <si>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</si>
  <si>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</si>
  <si>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</si>
  <si>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</si>
  <si>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</si>
  <si>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</si>
  <si>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</si>
  <si>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</si>
  <si>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</si>
  <si>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</si>
  <si>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</si>
  <si>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</si>
  <si>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</si>
  <si>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</si>
  <si>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</si>
  <si>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</si>
  <si>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</si>
  <si>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</si>
  <si>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</si>
  <si>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</si>
  <si>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</si>
  <si>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</si>
  <si>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</si>
  <si>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</si>
  <si>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</si>
  <si>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</si>
  <si>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</si>
  <si>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</si>
  <si>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</si>
  <si>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</si>
  <si>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</si>
  <si>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</si>
  <si>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</si>
  <si>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</si>
  <si>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</si>
  <si>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</si>
  <si>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</si>
  <si>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</si>
  <si>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</si>
  <si>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</si>
  <si>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</si>
  <si>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</si>
  <si>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</si>
  <si>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</si>
  <si>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</si>
  <si>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</si>
  <si>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</si>
  <si>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</si>
  <si>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</si>
  <si>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</si>
  <si>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</si>
  <si>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</si>
  <si>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</si>
  <si>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</si>
  <si>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</si>
  <si>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</si>
  <si>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</si>
  <si>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</si>
  <si>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</si>
  <si>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</si>
  <si>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</si>
  <si>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</si>
  <si>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</si>
  <si>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</si>
  <si>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</si>
  <si>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</si>
  <si>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</si>
  <si>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</si>
  <si>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</si>
  <si>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</si>
  <si>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</si>
  <si>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</si>
  <si>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</si>
  <si>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</si>
  <si>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</si>
  <si>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</si>
  <si>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</si>
  <si>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</si>
  <si>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</si>
  <si>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</si>
  <si>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</si>
  <si>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</si>
  <si>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</si>
  <si>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</si>
  <si>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</si>
  <si>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</si>
  <si>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</si>
  <si>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</si>
  <si>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</si>
  <si>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</si>
  <si>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</si>
  <si>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</si>
  <si>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</si>
  <si>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</si>
  <si>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</si>
  <si>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</si>
  <si>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</si>
  <si>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</si>
  <si>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</si>
  <si>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</si>
  <si>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</si>
  <si>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</si>
  <si>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</si>
  <si>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</si>
  <si>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</si>
  <si>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</si>
  <si>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</si>
  <si>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</si>
  <si>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</si>
  <si>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</si>
  <si>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</si>
  <si>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</si>
  <si>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</si>
  <si>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</si>
  <si>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</si>
  <si>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</si>
  <si>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</si>
  <si>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</si>
  <si>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</si>
  <si>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</si>
  <si>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</si>
  <si>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</si>
  <si>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</si>
  <si>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</si>
  <si>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</si>
  <si>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</si>
  <si>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</si>
  <si>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</si>
  <si>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</si>
  <si>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</si>
  <si>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</si>
  <si>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</si>
  <si>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</si>
  <si>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</si>
  <si>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</si>
  <si>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</si>
  <si>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</si>
  <si>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</si>
  <si>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</si>
  <si>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</si>
  <si>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</si>
  <si>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</si>
  <si>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</si>
  <si>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</si>
  <si>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</si>
  <si>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</si>
  <si>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</si>
  <si>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</si>
  <si>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</si>
  <si>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</si>
  <si>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</si>
  <si>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</si>
  <si>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</si>
  <si>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</si>
  <si>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</si>
  <si>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</si>
  <si>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</si>
  <si>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</si>
  <si>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</si>
  <si>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</si>
  <si>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</si>
  <si>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</si>
  <si>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</si>
  <si>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</si>
  <si>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</si>
  <si>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</si>
  <si>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</si>
  <si>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</si>
  <si>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</si>
  <si>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</si>
  <si>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</si>
  <si>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</si>
  <si>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</si>
  <si>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</si>
  <si>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</si>
  <si>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</si>
  <si>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</si>
  <si>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</si>
  <si>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</si>
  <si>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</si>
  <si>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</si>
  <si>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</si>
  <si>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</si>
  <si>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</si>
  <si>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</si>
  <si>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</si>
  <si>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</si>
  <si>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</si>
  <si>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</si>
  <si>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</si>
  <si>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</si>
  <si>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</si>
  <si>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</si>
  <si>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</si>
  <si>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</si>
  <si>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</si>
  <si>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</si>
  <si>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</si>
  <si>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</si>
  <si>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</si>
  <si>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</si>
  <si>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</si>
  <si>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</si>
  <si>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</si>
  <si>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</si>
  <si>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</si>
  <si>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</si>
  <si>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</si>
  <si>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</si>
  <si>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</si>
  <si>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</si>
  <si>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</si>
  <si>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</si>
  <si>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</si>
  <si>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</si>
  <si>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</si>
  <si>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</si>
  <si>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</si>
  <si>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</si>
  <si>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</si>
  <si>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</si>
  <si>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</si>
  <si>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</si>
  <si>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</si>
  <si>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</si>
  <si>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</si>
  <si>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</si>
  <si>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</si>
  <si>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</si>
  <si>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</si>
  <si>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</si>
  <si>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</si>
  <si>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</si>
  <si>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</si>
  <si>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</si>
  <si>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</si>
  <si>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</si>
  <si>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</si>
  <si>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</si>
  <si>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</si>
  <si>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</si>
  <si>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</si>
  <si>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</si>
  <si>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</si>
  <si>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</si>
  <si>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</si>
  <si>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</si>
  <si>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</si>
  <si>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</si>
  <si>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</si>
  <si>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</si>
  <si>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</si>
  <si>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</si>
  <si>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</si>
  <si>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</si>
  <si>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</si>
  <si>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</si>
  <si>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</si>
  <si>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</si>
  <si>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</si>
  <si>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</si>
  <si>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</si>
  <si>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</si>
  <si>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</si>
  <si>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</si>
  <si>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</si>
  <si>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</si>
  <si>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</si>
  <si>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</si>
  <si>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</si>
  <si>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</si>
  <si>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</si>
  <si>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</si>
  <si>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</si>
  <si>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</si>
  <si>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</si>
  <si>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</si>
  <si>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</si>
  <si>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</si>
  <si>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</si>
  <si>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</si>
  <si>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</si>
  <si>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</si>
  <si>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</si>
  <si>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</si>
  <si>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</si>
  <si>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</si>
  <si>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</si>
  <si>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</si>
  <si>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</si>
  <si>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</si>
  <si>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</si>
  <si>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</si>
  <si>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</si>
  <si>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</si>
  <si>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</si>
  <si>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</si>
  <si>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</si>
  <si>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</si>
  <si>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</si>
  <si>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</si>
  <si>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</si>
  <si>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</si>
  <si>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</si>
  <si>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</si>
  <si>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</si>
  <si>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</si>
  <si>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</si>
  <si>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</si>
  <si>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</si>
  <si>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</si>
  <si>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</si>
  <si>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</si>
  <si>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</si>
  <si>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</si>
  <si>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</si>
  <si>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</si>
  <si>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</si>
  <si>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</si>
  <si>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</si>
  <si>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</si>
  <si>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</si>
  <si>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</si>
  <si>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</si>
  <si>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</si>
  <si>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</si>
  <si>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</si>
  <si>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</si>
  <si>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</si>
  <si>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</si>
  <si>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</si>
  <si>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</si>
  <si>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</si>
  <si>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</si>
  <si>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</si>
  <si>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</si>
  <si>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</si>
  <si>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</si>
  <si>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</si>
  <si>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</si>
  <si>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</si>
  <si>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</si>
  <si>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</si>
  <si>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</si>
  <si>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</si>
  <si>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</si>
  <si>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</si>
  <si>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</si>
  <si>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</si>
  <si>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</si>
  <si>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</si>
  <si>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</si>
  <si>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</si>
  <si>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</si>
  <si>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</si>
  <si>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</si>
  <si>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</si>
  <si>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</si>
  <si>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</si>
  <si>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</si>
  <si>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</si>
  <si>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</si>
  <si>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</si>
  <si>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</si>
  <si>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</si>
  <si>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</si>
  <si>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</si>
  <si>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</si>
  <si>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</si>
  <si>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</si>
  <si>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</si>
  <si>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</si>
  <si>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</si>
  <si>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</si>
  <si>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</si>
  <si>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</si>
  <si>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</si>
  <si>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</si>
  <si>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</si>
  <si>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</si>
  <si>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</si>
  <si>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</si>
  <si>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</si>
  <si>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</si>
  <si>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</si>
  <si>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</si>
  <si>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</si>
  <si>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</si>
  <si>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</si>
  <si>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</si>
  <si>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</si>
  <si>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</si>
  <si>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</si>
  <si>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</si>
  <si>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</si>
  <si>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</si>
  <si>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</si>
  <si>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</si>
  <si>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</si>
  <si>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</si>
  <si>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</si>
  <si>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</si>
  <si>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</si>
  <si>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</si>
  <si>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</si>
  <si>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</si>
  <si>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</si>
  <si>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</si>
  <si>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</si>
  <si>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</si>
  <si>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</si>
  <si>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</si>
  <si>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</si>
  <si>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</si>
  <si>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</si>
  <si>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</si>
  <si>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</si>
  <si>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</si>
  <si>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</si>
  <si>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</si>
  <si>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</si>
  <si>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</si>
  <si>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</si>
  <si>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</si>
  <si>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</si>
  <si>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</si>
  <si>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</si>
  <si>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</si>
  <si>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</si>
  <si>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</si>
  <si>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</si>
  <si>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</si>
  <si>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</si>
  <si>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</si>
  <si>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</si>
  <si>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</si>
  <si>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</si>
  <si>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</si>
  <si>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</si>
  <si>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</si>
  <si>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</si>
  <si>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</si>
  <si>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</si>
  <si>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</si>
  <si>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</si>
  <si>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</si>
  <si>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</si>
  <si>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</si>
  <si>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</si>
  <si>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</si>
  <si>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</si>
  <si>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</si>
  <si>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</si>
  <si>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</si>
  <si>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</si>
  <si>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</si>
  <si>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</si>
  <si>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</si>
  <si>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</si>
  <si>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</si>
  <si>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</si>
  <si>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</si>
  <si>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</si>
  <si>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</si>
  <si>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</si>
  <si>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</si>
  <si>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</si>
  <si>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</si>
  <si>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</si>
  <si>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</si>
  <si>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</si>
  <si>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</si>
  <si>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</si>
  <si>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</si>
  <si>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</si>
  <si>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</si>
  <si>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</si>
  <si>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</si>
  <si>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</si>
  <si>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</si>
  <si>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</si>
  <si>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</si>
  <si>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</si>
  <si>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</si>
  <si>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</si>
  <si>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</si>
  <si>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</si>
  <si>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</si>
  <si>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</si>
  <si>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</si>
  <si>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</si>
  <si>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</si>
  <si>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</si>
  <si>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</si>
  <si>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</si>
  <si>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</si>
  <si>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</si>
  <si>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</si>
  <si>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</si>
  <si>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</si>
  <si>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</si>
  <si>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</si>
  <si>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</si>
  <si>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</si>
  <si>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</si>
  <si>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</si>
  <si>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</si>
  <si>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</si>
  <si>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</si>
  <si>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</si>
  <si>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</si>
  <si>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</si>
  <si>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</si>
  <si>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</si>
  <si>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</si>
  <si>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</si>
  <si>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</si>
  <si>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</si>
  <si>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</si>
  <si>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</si>
  <si>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</si>
  <si>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</si>
  <si>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</si>
  <si>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</si>
  <si>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</si>
  <si>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</si>
  <si>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</si>
  <si>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</si>
  <si>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</si>
  <si>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</si>
  <si>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</si>
  <si>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</si>
  <si>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</si>
  <si>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</si>
  <si>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</si>
  <si>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</si>
  <si>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</si>
  <si>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</si>
  <si>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</si>
  <si>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</si>
  <si>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</si>
  <si>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</si>
  <si>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</si>
  <si>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</si>
  <si>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</si>
  <si>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</si>
  <si>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</si>
  <si>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</si>
  <si>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</si>
  <si>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</si>
  <si>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</si>
  <si>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</si>
  <si>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</si>
  <si>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</si>
  <si>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</si>
  <si>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</si>
  <si>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</si>
  <si>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</si>
  <si>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</si>
  <si>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</si>
  <si>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</si>
  <si>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</si>
  <si>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</si>
  <si>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</si>
  <si>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</si>
  <si>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</si>
  <si>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</si>
  <si>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</si>
  <si>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</si>
  <si>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</si>
  <si>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</si>
  <si>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</si>
  <si>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</si>
  <si>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</si>
  <si>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</si>
  <si>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</si>
  <si>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</si>
  <si>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</si>
  <si>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</si>
  <si>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</si>
  <si>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</si>
  <si>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</si>
  <si>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</si>
  <si>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</si>
  <si>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</si>
  <si>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</si>
  <si>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</si>
  <si>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</si>
  <si>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</si>
  <si>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</si>
  <si>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</si>
  <si>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</si>
  <si>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</si>
  <si>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</si>
  <si>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</si>
  <si>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</si>
  <si>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</si>
  <si>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</si>
  <si>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</si>
  <si>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</si>
  <si>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</si>
  <si>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</si>
  <si>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</si>
  <si>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</si>
  <si>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</si>
  <si>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</si>
  <si>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</si>
  <si>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</si>
  <si>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</si>
  <si>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</si>
  <si>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</si>
  <si>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</si>
  <si>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</si>
  <si>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</si>
  <si>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</si>
  <si>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</si>
  <si>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</si>
  <si>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</si>
  <si>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</si>
  <si>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</si>
  <si>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</si>
  <si>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</si>
  <si>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</si>
  <si>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</si>
  <si>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</si>
  <si>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</si>
  <si>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</si>
  <si>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</si>
  <si>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</si>
  <si>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</si>
  <si>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</si>
  <si>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</si>
  <si>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</si>
  <si>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</si>
  <si>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</si>
  <si>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</si>
  <si>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</si>
  <si>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</si>
  <si>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</si>
  <si>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</si>
  <si>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</si>
  <si>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</si>
  <si>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</si>
  <si>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</si>
  <si>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</si>
  <si>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</si>
  <si>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</si>
  <si>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</si>
  <si>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</si>
  <si>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</si>
  <si>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</si>
  <si>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</si>
  <si>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</si>
  <si>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</si>
  <si>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</si>
  <si>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</si>
  <si>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</si>
  <si>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</si>
  <si>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</si>
  <si>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</si>
  <si>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</si>
  <si>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</si>
  <si>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</si>
  <si>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</si>
  <si>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</si>
  <si>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</si>
  <si>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</si>
  <si>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</si>
  <si>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</si>
  <si>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</si>
  <si>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</si>
  <si>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</si>
  <si>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</si>
  <si>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</si>
  <si>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</si>
  <si>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</si>
  <si>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</si>
  <si>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</si>
  <si>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</si>
  <si>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</si>
  <si>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</si>
  <si>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</si>
  <si>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</si>
  <si>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</si>
  <si>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</si>
  <si>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</si>
  <si>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</si>
  <si>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</si>
  <si>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</si>
  <si>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</si>
  <si>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</si>
  <si>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</si>
  <si>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</si>
  <si>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</si>
  <si>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</si>
  <si>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</si>
  <si>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</si>
  <si>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</si>
  <si>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</si>
  <si>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</si>
  <si>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</si>
  <si>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</si>
  <si>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</si>
  <si>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</si>
  <si>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</si>
  <si>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</si>
  <si>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</si>
  <si>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</si>
  <si>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</si>
  <si>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</si>
  <si>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</si>
  <si>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</si>
  <si>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</si>
  <si>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</si>
  <si>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</si>
  <si>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</si>
  <si>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</si>
  <si>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</si>
  <si>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</si>
  <si>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</si>
  <si>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</si>
  <si>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</si>
  <si>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</si>
  <si>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</si>
  <si>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</si>
  <si>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</si>
  <si>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</si>
  <si>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</si>
  <si>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</si>
  <si>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</si>
  <si>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</si>
  <si>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</si>
  <si>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</si>
  <si>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</si>
  <si>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</si>
  <si>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</si>
  <si>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</si>
  <si>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</si>
  <si>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</si>
  <si>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</si>
  <si>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</si>
  <si>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</si>
  <si>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</si>
  <si>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</si>
  <si>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</si>
  <si>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</si>
  <si>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</si>
  <si>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</si>
  <si>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</si>
  <si>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</si>
  <si>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</si>
  <si>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</si>
  <si>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</si>
  <si>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</si>
  <si>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</si>
  <si>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</si>
  <si>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</si>
  <si>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</si>
  <si>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</si>
  <si>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</si>
  <si>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</si>
  <si>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</si>
  <si>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</si>
  <si>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</si>
  <si>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</si>
  <si>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</si>
  <si>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</si>
  <si>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</si>
  <si>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</si>
  <si>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</si>
  <si>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</si>
  <si>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</si>
  <si>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</si>
  <si>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</si>
  <si>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</si>
  <si>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</si>
  <si>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</si>
  <si>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</si>
  <si>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</si>
  <si>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</si>
  <si>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</si>
  <si>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</si>
  <si>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</si>
  <si>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</si>
  <si>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</si>
  <si>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</si>
  <si>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</si>
  <si>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</si>
  <si>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</si>
  <si>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</si>
  <si>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</si>
  <si>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</si>
  <si>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</si>
  <si>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</si>
  <si>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</si>
  <si>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</si>
  <si>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</si>
  <si>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</si>
  <si>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</si>
  <si>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</si>
  <si>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</si>
  <si>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</si>
  <si>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</si>
  <si>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</si>
  <si>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</si>
  <si>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</si>
  <si>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</si>
  <si>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</si>
  <si>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</si>
  <si>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t>
  </si>
  <si>
    <t>Sum of Quantity</t>
  </si>
  <si>
    <t>Count of Order ID</t>
  </si>
  <si>
    <t>Sum of ProfitMArgin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</si>
</sst>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Green]\▲0.00%;[Red]\ \▼0.00%"/>
    <numFmt numFmtId="165" formatCode="_-[$$-409]* #,##0.00_ ;_-[$$-409]* \-#,##0.00\ ;_-[$$-409]* &quot;-&quot;??_ ;_-@_ "/>
  </numFmts>
  <fonts count="6"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Arial"/>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2" fillId="0" borderId="0" applyFont="0" applyFill="0" applyBorder="0" applyAlignment="0" applyProtection="0"/>
  </cellStyleXfs>
  <cellXfs count="35">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10" fontId="0" fillId="0" borderId="7" xfId="0" applyNumberFormat="1" applyBorder="1"/>
    <xf numFmtId="10" fontId="0" fillId="0" borderId="8" xfId="0" applyNumberFormat="1" applyBorder="1"/>
    <xf numFmtId="10" fontId="0" fillId="0" borderId="9"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4" fontId="0" fillId="0" borderId="0" xfId="0" applyNumberFormat="1"/>
    <xf numFmtId="10" fontId="0" fillId="0" borderId="0" xfId="0" applyNumberFormat="1"/>
    <xf numFmtId="0" fontId="0" fillId="0" borderId="11" xfId="0" applyBorder="1"/>
    <xf numFmtId="0" fontId="0" fillId="0" borderId="10" xfId="0" applyBorder="1" applyAlignment="1">
      <alignment horizontal="left"/>
    </xf>
    <xf numFmtId="164" fontId="0" fillId="0" borderId="0" xfId="0" applyNumberFormat="1"/>
    <xf numFmtId="164" fontId="5" fillId="0" borderId="0" xfId="0" applyNumberFormat="1" applyFont="1"/>
    <xf numFmtId="165" fontId="0" fillId="0" borderId="0" xfId="1" applyNumberFormat="1" applyFont="1"/>
    <xf numFmtId="165" fontId="0" fillId="0" borderId="0" xfId="0" applyNumberFormat="1"/>
    <xf numFmtId="0" fontId="0" fillId="0" borderId="2" xfId="0" applyBorder="1"/>
    <xf numFmtId="0" fontId="0" fillId="0" borderId="6" xfId="0" applyBorder="1"/>
    <xf numFmtId="0" fontId="0" fillId="0" borderId="12" xfId="0" applyBorder="1"/>
    <xf numFmtId="0" fontId="0" fillId="0" borderId="8" xfId="0" applyBorder="1"/>
    <xf numFmtId="0" fontId="0" fillId="0" borderId="10" xfId="0" applyBorder="1"/>
    <xf numFmtId="0" fontId="0" fillId="0" borderId="13" xfId="0" applyBorder="1"/>
    <xf numFmtId="0" fontId="0" fillId="0" borderId="14" xfId="0" applyBorder="1"/>
  </cellXfs>
  <cellStyles count="2">
    <cellStyle name="Currency" xfId="1" builtinId="4"/>
    <cellStyle name="Normal" xfId="0" builtinId="0"/>
  </cellStyles>
  <dxfs count="11">
    <dxf>
      <numFmt numFmtId="14" formatCode="0.00%"/>
    </dxf>
    <dxf>
      <numFmt numFmtId="2" formatCode="0.00"/>
    </dxf>
    <dxf>
      <numFmt numFmtId="2" formatCode="0.00"/>
    </dxf>
    <dxf>
      <numFmt numFmtId="2" formatCode="0.00"/>
    </dxf>
    <dxf>
      <numFmt numFmtId="19" formatCode="dd/mm/yyyy"/>
    </dxf>
    <dxf>
      <numFmt numFmtId="19" formatCode="dd/mm/yyyy"/>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Analysis.xlsx]mom-sales!PivotTable1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Year on YearSales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'mom-sales'!$B$3</c:f>
              <c:strCache>
                <c:ptCount val="1"/>
                <c:pt idx="0">
                  <c:v>Total</c:v>
                </c:pt>
              </c:strCache>
            </c:strRef>
          </c:tx>
          <c:spPr>
            <a:solidFill>
              <a:schemeClr val="accent1"/>
            </a:solidFill>
            <a:ln>
              <a:noFill/>
            </a:ln>
            <a:effectLst/>
          </c:spPr>
          <c:invertIfNegative val="0"/>
          <c:cat>
            <c:strRef>
              <c:f>'mom-sales'!$A$4:$A$8</c:f>
              <c:strCache>
                <c:ptCount val="4"/>
                <c:pt idx="0">
                  <c:v>2011</c:v>
                </c:pt>
                <c:pt idx="1">
                  <c:v>2012</c:v>
                </c:pt>
                <c:pt idx="2">
                  <c:v>2013</c:v>
                </c:pt>
                <c:pt idx="3">
                  <c:v>2014</c:v>
                </c:pt>
              </c:strCache>
            </c:strRef>
          </c:cat>
          <c:val>
            <c:numRef>
              <c:f>'mom-sales'!$B$4:$B$8</c:f>
              <c:numCache>
                <c:formatCode>General</c:formatCode>
                <c:ptCount val="4"/>
                <c:pt idx="0">
                  <c:v>164911.25049999991</c:v>
                </c:pt>
                <c:pt idx="1">
                  <c:v>143690.56900000005</c:v>
                </c:pt>
                <c:pt idx="2">
                  <c:v>192420.57400000014</c:v>
                </c:pt>
                <c:pt idx="3">
                  <c:v>237514.12100000004</c:v>
                </c:pt>
              </c:numCache>
            </c:numRef>
          </c:val>
          <c:extLst>
            <c:ext xmlns:c16="http://schemas.microsoft.com/office/drawing/2014/chart" uri="{C3380CC4-5D6E-409C-BE32-E72D297353CC}">
              <c16:uniqueId val="{00000000-AF29-4044-84B5-E7F32466C51C}"/>
            </c:ext>
          </c:extLst>
        </c:ser>
        <c:dLbls>
          <c:showLegendKey val="0"/>
          <c:showVal val="0"/>
          <c:showCatName val="0"/>
          <c:showSerName val="0"/>
          <c:showPercent val="0"/>
          <c:showBubbleSize val="0"/>
        </c:dLbls>
        <c:gapWidth val="219"/>
        <c:overlap val="-27"/>
        <c:axId val="106177104"/>
        <c:axId val="114041120"/>
      </c:barChart>
      <c:catAx>
        <c:axId val="10617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1120"/>
        <c:crosses val="autoZero"/>
        <c:auto val="1"/>
        <c:lblAlgn val="ctr"/>
        <c:lblOffset val="100"/>
        <c:noMultiLvlLbl val="0"/>
      </c:catAx>
      <c:valAx>
        <c:axId val="11404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7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Analysis.xlsx]Month-on-Month-Sales!PivotTable2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'Month-on-Month-Sales'!$B$3</c:f>
              <c:strCache>
                <c:ptCount val="1"/>
                <c:pt idx="0">
                  <c:v>Sum of Sales</c:v>
                </c:pt>
              </c:strCache>
            </c:strRef>
          </c:tx>
          <c:spPr>
            <a:solidFill>
              <a:schemeClr val="accent1"/>
            </a:solidFill>
            <a:ln>
              <a:noFill/>
            </a:ln>
            <a:effectLst/>
          </c:spPr>
          <c:invertIfNegative val="0"/>
          <c:cat>
            <c:strRef>
              <c:f>'Month-on-Month-Sales'!$A$4:$A$16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'Month-on-Month-Sales'!$B$4:$B$16</c:f>
              <c:numCache>
                <c:formatCode>General</c:formatCode>
                <c:ptCount val="12"/>
                <c:pt idx="0">
                  <c:v>25733.761999999999</c:v>
                </c:pt>
                <c:pt idx="1">
                  <c:v>20649.397000000008</c:v>
                </c:pt>
                <c:pt idx="2">
                  <c:v>84776.493999999948</c:v>
                </c:pt>
                <c:pt idx="3">
                  <c:v>58984.806000000004</c:v>
                </c:pt>
                <c:pt idx="4">
                  <c:v>48103.198500000013</c:v>
                </c:pt>
                <c:pt idx="5">
                  <c:v>51032.442499999997</c:v>
                </c:pt>
                <c:pt idx="6">
                  <c:v>58708.66399999999</c:v>
                </c:pt>
                <c:pt idx="7">
                  <c:v>56618.253000000004</c:v>
                </c:pt>
                <c:pt idx="8">
                  <c:v>71218.769499999966</c:v>
                </c:pt>
                <c:pt idx="9">
                  <c:v>53084.951499999945</c:v>
                </c:pt>
                <c:pt idx="10">
                  <c:v>104898.10400000005</c:v>
                </c:pt>
                <c:pt idx="11">
                  <c:v>104727.67250000002</c:v>
                </c:pt>
              </c:numCache>
            </c:numRef>
          </c:val>
          <c:extLst>
            <c:ext xmlns:c16="http://schemas.microsoft.com/office/drawing/2014/chart" uri="{C3380CC4-5D6E-409C-BE32-E72D297353CC}">
              <c16:uniqueId val="{00000000-8229-4F9F-9C8A-C7D8ABB39C79}"/>
            </c:ext>
          </c:extLst>
        </c:ser>
        <c:dLbls>
          <c:showLegendKey val="0"/>
          <c:showVal val="0"/>
          <c:showCatName val="0"/>
          <c:showSerName val="0"/>
          <c:showPercent val="0"/>
          <c:showBubbleSize val="0"/>
        </c:dLbls>
        <c:gapWidth val="219"/>
        <c:overlap val="-27"/>
        <c:axId val="299452400"/>
        <c:axId val="296642608"/>
      </c:barChart>
      <c:lineChart>
        <c:grouping val="standard"/>
        <c:varyColors val="0"/>
        <c:ser>
          <c:idx val="1"/>
          <c:order val="1"/>
          <c:tx>
            <c:strRef>
              <c:f>'Month-on-Month-Sales'!$C$3</c:f>
              <c:strCache>
                <c:ptCount val="1"/>
                <c:pt idx="0">
                  <c:v>Sum of Profit</c:v>
                </c:pt>
              </c:strCache>
            </c:strRef>
          </c:tx>
          <c:spPr>
            <a:ln w="28575" cap="rnd">
              <a:solidFill>
                <a:schemeClr val="accent2"/>
              </a:solidFill>
              <a:round/>
            </a:ln>
            <a:effectLst/>
          </c:spPr>
          <c:marker>
            <c:symbol val="none"/>
          </c:marker>
          <c:cat>
            <c:strRef>
              <c:f>'Month-on-Month-Sales'!$A$4:$A$16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'Month-on-Month-Sales'!$C$4:$C$16</c:f>
              <c:numCache>
                <c:formatCode>0.00%</c:formatCode>
                <c:ptCount val="12"/>
                <c:pt idx="0">
                  <c:v>4.6867287784578195E-2</c:v>
                </c:pt>
                <c:pt idx="1">
                  <c:v>3.5541512470510787E-2</c:v>
                </c:pt>
                <c:pt idx="2">
                  <c:v>9.1928804172853595E-2</c:v>
                </c:pt>
                <c:pt idx="3">
                  <c:v>5.9122693552527222E-2</c:v>
                </c:pt>
                <c:pt idx="4">
                  <c:v>5.8257733815312795E-2</c:v>
                </c:pt>
                <c:pt idx="5">
                  <c:v>6.4890381123095253E-2</c:v>
                </c:pt>
                <c:pt idx="6">
                  <c:v>7.352955196830635E-2</c:v>
                </c:pt>
                <c:pt idx="7">
                  <c:v>8.5325297869077596E-2</c:v>
                </c:pt>
                <c:pt idx="8">
                  <c:v>0.13105477015320185</c:v>
                </c:pt>
                <c:pt idx="9">
                  <c:v>5.7389475497104409E-2</c:v>
                </c:pt>
                <c:pt idx="10">
                  <c:v>0.18414669741231107</c:v>
                </c:pt>
                <c:pt idx="11">
                  <c:v>0.11194579418112079</c:v>
                </c:pt>
              </c:numCache>
            </c:numRef>
          </c:val>
          <c:smooth val="0"/>
          <c:extLst>
            <c:ext xmlns:c16="http://schemas.microsoft.com/office/drawing/2014/chart" uri="{C3380CC4-5D6E-409C-BE32-E72D297353CC}">
              <c16:uniqueId val="{00000001-8229-4F9F-9C8A-C7D8ABB39C79}"/>
            </c:ext>
          </c:extLst>
        </c:ser>
        <c:dLbls>
          <c:showLegendKey val="0"/>
          <c:showVal val="0"/>
          <c:showCatName val="0"/>
          <c:showSerName val="0"/>
          <c:showPercent val="0"/>
          <c:showBubbleSize val="0"/>
        </c:dLbls>
        <c:marker val="1"/>
        <c:smooth val="0"/>
        <c:axId val="299442320"/>
        <c:axId val="296659968"/>
      </c:lineChart>
      <c:catAx>
        <c:axId val="29945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42608"/>
        <c:crosses val="autoZero"/>
        <c:auto val="1"/>
        <c:lblAlgn val="ctr"/>
        <c:lblOffset val="100"/>
        <c:noMultiLvlLbl val="0"/>
      </c:catAx>
      <c:valAx>
        <c:axId val="29664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2400"/>
        <c:crosses val="autoZero"/>
        <c:crossBetween val="between"/>
      </c:valAx>
      <c:valAx>
        <c:axId val="296659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42320"/>
        <c:crosses val="max"/>
        <c:crossBetween val="between"/>
      </c:valAx>
      <c:catAx>
        <c:axId val="299442320"/>
        <c:scaling>
          <c:orientation val="minMax"/>
        </c:scaling>
        <c:delete val="1"/>
        <c:axPos val="b"/>
        <c:numFmt formatCode="General" sourceLinked="1"/>
        <c:majorTickMark val="out"/>
        <c:minorTickMark val="none"/>
        <c:tickLblPos val="nextTo"/>
        <c:crossAx val="2966599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Analysis.xlsx]Total -Sales-By-Category!PivotTable3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5789473684210537E-2"/>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338345864661642"/>
              <c:y val="-0.13047138047138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8796992481203006"/>
              <c:y val="5.8922558922558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-Sales-By-Category'!$B$3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B6C-4212-8FA9-40C9F17EB8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B6C-4212-8FA9-40C9F17EB8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B6C-4212-8FA9-40C9F17EB8D0}"/>
              </c:ext>
            </c:extLst>
          </c:dPt>
          <c:dLbls>
            <c:dLbl>
              <c:idx val="0"/>
              <c:layout>
                <c:manualLayout>
                  <c:x val="0.10338345864661642"/>
                  <c:y val="-0.13047138047138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6C-4212-8FA9-40C9F17EB8D0}"/>
                </c:ext>
              </c:extLst>
            </c:dLbl>
            <c:dLbl>
              <c:idx val="1"/>
              <c:layout>
                <c:manualLayout>
                  <c:x val="-0.18796992481203006"/>
                  <c:y val="5.8922558922558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6C-4212-8FA9-40C9F17EB8D0}"/>
                </c:ext>
              </c:extLst>
            </c:dLbl>
            <c:dLbl>
              <c:idx val="2"/>
              <c:layout>
                <c:manualLayout>
                  <c:x val="-6.5789473684210537E-2"/>
                  <c:y val="-0.13888888888888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6C-4212-8FA9-40C9F17EB8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-Sales-By-Category'!$A$4:$A$7</c:f>
              <c:strCache>
                <c:ptCount val="3"/>
                <c:pt idx="0">
                  <c:v>Furniture</c:v>
                </c:pt>
                <c:pt idx="1">
                  <c:v>Office Supplies</c:v>
                </c:pt>
                <c:pt idx="2">
                  <c:v>Technology</c:v>
                </c:pt>
              </c:strCache>
            </c:strRef>
          </c:cat>
          <c:val>
            <c:numRef>
              <c:f>'Total -Sales-By-Category'!$B$4:$B$7</c:f>
              <c:numCache>
                <c:formatCode>0.00%</c:formatCode>
                <c:ptCount val="3"/>
                <c:pt idx="0">
                  <c:v>0.31811881861936087</c:v>
                </c:pt>
                <c:pt idx="1">
                  <c:v>0.3100073787888516</c:v>
                </c:pt>
                <c:pt idx="2">
                  <c:v>0.37187380259178759</c:v>
                </c:pt>
              </c:numCache>
            </c:numRef>
          </c:val>
          <c:extLst>
            <c:ext xmlns:c16="http://schemas.microsoft.com/office/drawing/2014/chart" uri="{C3380CC4-5D6E-409C-BE32-E72D297353CC}">
              <c16:uniqueId val="{00000000-1B6C-4212-8FA9-40C9F17EB8D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sales'!$B$3</c:f>
              <c:strCache>
                <c:ptCount val="1"/>
                <c:pt idx="0">
                  <c:v>Total</c:v>
                </c:pt>
              </c:strCache>
            </c:strRef>
          </c:tx>
          <c:spPr>
            <a:solidFill>
              <a:schemeClr val="accent6"/>
            </a:solidFill>
            <a:ln>
              <a:noFill/>
            </a:ln>
            <a:effectLst/>
          </c:spPr>
          <c:invertIfNegative val="0"/>
          <c:cat>
            <c:strRef>
              <c:f>'Top 5 sales'!$A$4:$A$9</c:f>
              <c:strCache>
                <c:ptCount val="5"/>
                <c:pt idx="0">
                  <c:v>Phones</c:v>
                </c:pt>
                <c:pt idx="1">
                  <c:v>Chairs</c:v>
                </c:pt>
                <c:pt idx="2">
                  <c:v>Storage</c:v>
                </c:pt>
                <c:pt idx="3">
                  <c:v>Machines</c:v>
                </c:pt>
                <c:pt idx="4">
                  <c:v>Tables</c:v>
                </c:pt>
              </c:strCache>
            </c:strRef>
          </c:cat>
          <c:val>
            <c:numRef>
              <c:f>'Top 5 sales'!$B$4:$B$9</c:f>
              <c:numCache>
                <c:formatCode>General</c:formatCode>
                <c:ptCount val="5"/>
                <c:pt idx="0">
                  <c:v>112785.90199999994</c:v>
                </c:pt>
                <c:pt idx="1">
                  <c:v>102048.92999999985</c:v>
                </c:pt>
                <c:pt idx="2">
                  <c:v>74177.477999999988</c:v>
                </c:pt>
                <c:pt idx="3">
                  <c:v>63227.484000000004</c:v>
                </c:pt>
                <c:pt idx="4">
                  <c:v>60673.482000000004</c:v>
                </c:pt>
              </c:numCache>
            </c:numRef>
          </c:val>
          <c:extLst>
            <c:ext xmlns:c16="http://schemas.microsoft.com/office/drawing/2014/chart" uri="{C3380CC4-5D6E-409C-BE32-E72D297353CC}">
              <c16:uniqueId val="{00000000-A98E-48DF-9110-A5FC240E263F}"/>
            </c:ext>
          </c:extLst>
        </c:ser>
        <c:dLbls>
          <c:showLegendKey val="0"/>
          <c:showVal val="0"/>
          <c:showCatName val="0"/>
          <c:showSerName val="0"/>
          <c:showPercent val="0"/>
          <c:showBubbleSize val="0"/>
        </c:dLbls>
        <c:gapWidth val="219"/>
        <c:overlap val="-27"/>
        <c:axId val="451358688"/>
        <c:axId val="306776432"/>
      </c:barChart>
      <c:catAx>
        <c:axId val="4513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76432"/>
        <c:crosses val="autoZero"/>
        <c:auto val="1"/>
        <c:lblAlgn val="ctr"/>
        <c:lblOffset val="100"/>
        <c:noMultiLvlLbl val="0"/>
      </c:catAx>
      <c:valAx>
        <c:axId val="30677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35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4901960784313725E-2"/>
          <c:w val="0.93888888888888888"/>
          <c:h val="0.827450980392156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A2C-4FA6-AC38-1615DE33D779}"/>
            </c:ext>
          </c:extLst>
        </c:ser>
        <c:dLbls>
          <c:showLegendKey val="0"/>
          <c:showVal val="0"/>
          <c:showCatName val="0"/>
          <c:showSerName val="0"/>
          <c:showPercent val="0"/>
          <c:showBubbleSize val="0"/>
        </c:dLbls>
        <c:smooth val="0"/>
        <c:axId val="451396128"/>
        <c:axId val="296656496"/>
      </c:lineChart>
      <c:catAx>
        <c:axId val="451396128"/>
        <c:scaling>
          <c:orientation val="minMax"/>
        </c:scaling>
        <c:delete val="1"/>
        <c:axPos val="b"/>
        <c:numFmt formatCode="General" sourceLinked="1"/>
        <c:majorTickMark val="none"/>
        <c:minorTickMark val="none"/>
        <c:tickLblPos val="nextTo"/>
        <c:crossAx val="296656496"/>
        <c:crosses val="autoZero"/>
        <c:auto val="1"/>
        <c:lblAlgn val="ctr"/>
        <c:lblOffset val="100"/>
        <c:noMultiLvlLbl val="0"/>
      </c:catAx>
      <c:valAx>
        <c:axId val="296656496"/>
        <c:scaling>
          <c:orientation val="minMax"/>
        </c:scaling>
        <c:delete val="1"/>
        <c:axPos val="l"/>
        <c:numFmt formatCode="General" sourceLinked="1"/>
        <c:majorTickMark val="none"/>
        <c:minorTickMark val="none"/>
        <c:tickLblPos val="nextTo"/>
        <c:crossAx val="4513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06060606060606"/>
          <c:y val="0.22494887525562371"/>
          <c:w val="0.83333333333333337"/>
          <c:h val="0.56032719836400813"/>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E56-463B-BC2A-CE09468DCB12}"/>
            </c:ext>
          </c:extLst>
        </c:ser>
        <c:dLbls>
          <c:showLegendKey val="0"/>
          <c:showVal val="0"/>
          <c:showCatName val="0"/>
          <c:showSerName val="0"/>
          <c:showPercent val="0"/>
          <c:showBubbleSize val="0"/>
        </c:dLbls>
        <c:smooth val="0"/>
        <c:axId val="451397088"/>
        <c:axId val="306774448"/>
      </c:lineChart>
      <c:catAx>
        <c:axId val="451397088"/>
        <c:scaling>
          <c:orientation val="minMax"/>
        </c:scaling>
        <c:delete val="1"/>
        <c:axPos val="b"/>
        <c:numFmt formatCode="General" sourceLinked="1"/>
        <c:majorTickMark val="none"/>
        <c:minorTickMark val="none"/>
        <c:tickLblPos val="nextTo"/>
        <c:crossAx val="306774448"/>
        <c:crosses val="autoZero"/>
        <c:auto val="1"/>
        <c:lblAlgn val="ctr"/>
        <c:lblOffset val="100"/>
        <c:noMultiLvlLbl val="0"/>
      </c:catAx>
      <c:valAx>
        <c:axId val="306774448"/>
        <c:scaling>
          <c:orientation val="minMax"/>
        </c:scaling>
        <c:delete val="1"/>
        <c:axPos val="l"/>
        <c:numFmt formatCode="General" sourceLinked="1"/>
        <c:majorTickMark val="none"/>
        <c:minorTickMark val="none"/>
        <c:tickLblPos val="nextTo"/>
        <c:crossAx val="45139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55-48C2-B6AF-868EF2B408CC}"/>
            </c:ext>
          </c:extLst>
        </c:ser>
        <c:dLbls>
          <c:showLegendKey val="0"/>
          <c:showVal val="0"/>
          <c:showCatName val="0"/>
          <c:showSerName val="0"/>
          <c:showPercent val="0"/>
          <c:showBubbleSize val="0"/>
        </c:dLbls>
        <c:smooth val="0"/>
        <c:axId val="451343808"/>
        <c:axId val="313323184"/>
      </c:lineChart>
      <c:catAx>
        <c:axId val="451343808"/>
        <c:scaling>
          <c:orientation val="minMax"/>
        </c:scaling>
        <c:delete val="1"/>
        <c:axPos val="b"/>
        <c:numFmt formatCode="General" sourceLinked="1"/>
        <c:majorTickMark val="none"/>
        <c:minorTickMark val="none"/>
        <c:tickLblPos val="nextTo"/>
        <c:crossAx val="313323184"/>
        <c:crosses val="autoZero"/>
        <c:auto val="1"/>
        <c:lblAlgn val="ctr"/>
        <c:lblOffset val="100"/>
        <c:noMultiLvlLbl val="0"/>
      </c:catAx>
      <c:valAx>
        <c:axId val="313323184"/>
        <c:scaling>
          <c:orientation val="minMax"/>
        </c:scaling>
        <c:delete val="1"/>
        <c:axPos val="l"/>
        <c:numFmt formatCode="General" sourceLinked="1"/>
        <c:majorTickMark val="none"/>
        <c:minorTickMark val="none"/>
        <c:tickLblPos val="nextTo"/>
        <c:crossAx val="45134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CF5-49D4-B6AC-6641A673CEDE}"/>
            </c:ext>
          </c:extLst>
        </c:ser>
        <c:dLbls>
          <c:showLegendKey val="0"/>
          <c:showVal val="0"/>
          <c:showCatName val="0"/>
          <c:showSerName val="0"/>
          <c:showPercent val="0"/>
          <c:showBubbleSize val="0"/>
        </c:dLbls>
        <c:smooth val="0"/>
        <c:axId val="451382208"/>
        <c:axId val="535223984"/>
      </c:lineChart>
      <c:catAx>
        <c:axId val="451382208"/>
        <c:scaling>
          <c:orientation val="minMax"/>
        </c:scaling>
        <c:delete val="1"/>
        <c:axPos val="b"/>
        <c:numFmt formatCode="General" sourceLinked="1"/>
        <c:majorTickMark val="none"/>
        <c:minorTickMark val="none"/>
        <c:tickLblPos val="nextTo"/>
        <c:crossAx val="535223984"/>
        <c:crosses val="autoZero"/>
        <c:auto val="1"/>
        <c:lblAlgn val="ctr"/>
        <c:lblOffset val="100"/>
        <c:noMultiLvlLbl val="0"/>
      </c:catAx>
      <c:valAx>
        <c:axId val="5352239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138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CFB-44B7-8734-8B22AC461AEC}"/>
            </c:ext>
          </c:extLst>
        </c:ser>
        <c:dLbls>
          <c:showLegendKey val="0"/>
          <c:showVal val="0"/>
          <c:showCatName val="0"/>
          <c:showSerName val="0"/>
          <c:showPercent val="0"/>
          <c:showBubbleSize val="0"/>
        </c:dLbls>
        <c:smooth val="0"/>
        <c:axId val="451375488"/>
        <c:axId val="535227952"/>
      </c:lineChart>
      <c:catAx>
        <c:axId val="451375488"/>
        <c:scaling>
          <c:orientation val="minMax"/>
        </c:scaling>
        <c:delete val="1"/>
        <c:axPos val="b"/>
        <c:numFmt formatCode="General" sourceLinked="1"/>
        <c:majorTickMark val="none"/>
        <c:minorTickMark val="none"/>
        <c:tickLblPos val="nextTo"/>
        <c:crossAx val="535227952"/>
        <c:crosses val="autoZero"/>
        <c:auto val="1"/>
        <c:lblAlgn val="ctr"/>
        <c:lblOffset val="100"/>
        <c:noMultiLvlLbl val="0"/>
      </c:catAx>
      <c:valAx>
        <c:axId val="535227952"/>
        <c:scaling>
          <c:orientation val="minMax"/>
        </c:scaling>
        <c:delete val="1"/>
        <c:axPos val="l"/>
        <c:numFmt formatCode="0.00%" sourceLinked="1"/>
        <c:majorTickMark val="none"/>
        <c:minorTickMark val="none"/>
        <c:tickLblPos val="nextTo"/>
        <c:crossAx val="4513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4901960784313725E-2"/>
          <c:w val="0.93888888888888888"/>
          <c:h val="0.827450980392156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1D3-48D3-B8E7-FF8F0CD77F67}"/>
            </c:ext>
          </c:extLst>
        </c:ser>
        <c:dLbls>
          <c:showLegendKey val="0"/>
          <c:showVal val="0"/>
          <c:showCatName val="0"/>
          <c:showSerName val="0"/>
          <c:showPercent val="0"/>
          <c:showBubbleSize val="0"/>
        </c:dLbls>
        <c:smooth val="0"/>
        <c:axId val="451396128"/>
        <c:axId val="296656496"/>
      </c:lineChart>
      <c:catAx>
        <c:axId val="451396128"/>
        <c:scaling>
          <c:orientation val="minMax"/>
        </c:scaling>
        <c:delete val="1"/>
        <c:axPos val="b"/>
        <c:numFmt formatCode="General" sourceLinked="1"/>
        <c:majorTickMark val="none"/>
        <c:minorTickMark val="none"/>
        <c:tickLblPos val="nextTo"/>
        <c:crossAx val="296656496"/>
        <c:crosses val="autoZero"/>
        <c:auto val="1"/>
        <c:lblAlgn val="ctr"/>
        <c:lblOffset val="100"/>
        <c:noMultiLvlLbl val="0"/>
      </c:catAx>
      <c:valAx>
        <c:axId val="296656496"/>
        <c:scaling>
          <c:orientation val="minMax"/>
        </c:scaling>
        <c:delete val="1"/>
        <c:axPos val="l"/>
        <c:numFmt formatCode="General" sourceLinked="1"/>
        <c:majorTickMark val="none"/>
        <c:minorTickMark val="none"/>
        <c:tickLblPos val="nextTo"/>
        <c:crossAx val="4513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06060606060606"/>
          <c:y val="0.22494887525562371"/>
          <c:w val="0.83333333333333337"/>
          <c:h val="0.56032719836400813"/>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A01-42F9-87F1-C3167E811F76}"/>
            </c:ext>
          </c:extLst>
        </c:ser>
        <c:dLbls>
          <c:showLegendKey val="0"/>
          <c:showVal val="0"/>
          <c:showCatName val="0"/>
          <c:showSerName val="0"/>
          <c:showPercent val="0"/>
          <c:showBubbleSize val="0"/>
        </c:dLbls>
        <c:smooth val="0"/>
        <c:axId val="451397088"/>
        <c:axId val="306774448"/>
      </c:lineChart>
      <c:catAx>
        <c:axId val="451397088"/>
        <c:scaling>
          <c:orientation val="minMax"/>
        </c:scaling>
        <c:delete val="1"/>
        <c:axPos val="b"/>
        <c:numFmt formatCode="General" sourceLinked="1"/>
        <c:majorTickMark val="none"/>
        <c:minorTickMark val="none"/>
        <c:tickLblPos val="nextTo"/>
        <c:crossAx val="306774448"/>
        <c:crosses val="autoZero"/>
        <c:auto val="1"/>
        <c:lblAlgn val="ctr"/>
        <c:lblOffset val="100"/>
        <c:noMultiLvlLbl val="0"/>
      </c:catAx>
      <c:valAx>
        <c:axId val="306774448"/>
        <c:scaling>
          <c:orientation val="minMax"/>
        </c:scaling>
        <c:delete val="1"/>
        <c:axPos val="l"/>
        <c:numFmt formatCode="General" sourceLinked="1"/>
        <c:majorTickMark val="none"/>
        <c:minorTickMark val="none"/>
        <c:tickLblPos val="nextTo"/>
        <c:crossAx val="45139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38C-4E8D-B464-A41191A06848}"/>
            </c:ext>
          </c:extLst>
        </c:ser>
        <c:dLbls>
          <c:showLegendKey val="0"/>
          <c:showVal val="0"/>
          <c:showCatName val="0"/>
          <c:showSerName val="0"/>
          <c:showPercent val="0"/>
          <c:showBubbleSize val="0"/>
        </c:dLbls>
        <c:smooth val="0"/>
        <c:axId val="451343808"/>
        <c:axId val="313323184"/>
      </c:lineChart>
      <c:catAx>
        <c:axId val="451343808"/>
        <c:scaling>
          <c:orientation val="minMax"/>
        </c:scaling>
        <c:delete val="1"/>
        <c:axPos val="b"/>
        <c:numFmt formatCode="General" sourceLinked="1"/>
        <c:majorTickMark val="none"/>
        <c:minorTickMark val="none"/>
        <c:tickLblPos val="nextTo"/>
        <c:crossAx val="313323184"/>
        <c:crosses val="autoZero"/>
        <c:auto val="1"/>
        <c:lblAlgn val="ctr"/>
        <c:lblOffset val="100"/>
        <c:noMultiLvlLbl val="0"/>
      </c:catAx>
      <c:valAx>
        <c:axId val="313323184"/>
        <c:scaling>
          <c:orientation val="minMax"/>
        </c:scaling>
        <c:delete val="1"/>
        <c:axPos val="l"/>
        <c:numFmt formatCode="General" sourceLinked="1"/>
        <c:majorTickMark val="none"/>
        <c:minorTickMark val="none"/>
        <c:tickLblPos val="nextTo"/>
        <c:crossAx val="45134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B06-4F55-B114-E7CBEAE4C03B}"/>
            </c:ext>
          </c:extLst>
        </c:ser>
        <c:dLbls>
          <c:showLegendKey val="0"/>
          <c:showVal val="0"/>
          <c:showCatName val="0"/>
          <c:showSerName val="0"/>
          <c:showPercent val="0"/>
          <c:showBubbleSize val="0"/>
        </c:dLbls>
        <c:smooth val="0"/>
        <c:axId val="451382208"/>
        <c:axId val="535223984"/>
      </c:lineChart>
      <c:catAx>
        <c:axId val="451382208"/>
        <c:scaling>
          <c:orientation val="minMax"/>
        </c:scaling>
        <c:delete val="1"/>
        <c:axPos val="b"/>
        <c:numFmt formatCode="General" sourceLinked="1"/>
        <c:majorTickMark val="none"/>
        <c:minorTickMark val="none"/>
        <c:tickLblPos val="nextTo"/>
        <c:crossAx val="535223984"/>
        <c:crosses val="autoZero"/>
        <c:auto val="1"/>
        <c:lblAlgn val="ctr"/>
        <c:lblOffset val="100"/>
        <c:noMultiLvlLbl val="0"/>
      </c:catAx>
      <c:valAx>
        <c:axId val="5352239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5138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10-4400-8443-CA382BB014BA}"/>
            </c:ext>
          </c:extLst>
        </c:ser>
        <c:dLbls>
          <c:showLegendKey val="0"/>
          <c:showVal val="0"/>
          <c:showCatName val="0"/>
          <c:showSerName val="0"/>
          <c:showPercent val="0"/>
          <c:showBubbleSize val="0"/>
        </c:dLbls>
        <c:smooth val="0"/>
        <c:axId val="451375488"/>
        <c:axId val="535227952"/>
      </c:lineChart>
      <c:catAx>
        <c:axId val="451375488"/>
        <c:scaling>
          <c:orientation val="minMax"/>
        </c:scaling>
        <c:delete val="1"/>
        <c:axPos val="b"/>
        <c:numFmt formatCode="General" sourceLinked="1"/>
        <c:majorTickMark val="none"/>
        <c:minorTickMark val="none"/>
        <c:tickLblPos val="nextTo"/>
        <c:crossAx val="535227952"/>
        <c:crosses val="autoZero"/>
        <c:auto val="1"/>
        <c:lblAlgn val="ctr"/>
        <c:lblOffset val="100"/>
        <c:noMultiLvlLbl val="0"/>
      </c:catAx>
      <c:valAx>
        <c:axId val="535227952"/>
        <c:scaling>
          <c:orientation val="minMax"/>
        </c:scaling>
        <c:delete val="1"/>
        <c:axPos val="l"/>
        <c:numFmt formatCode="0.00%" sourceLinked="1"/>
        <c:majorTickMark val="none"/>
        <c:minorTickMark val="none"/>
        <c:tickLblPos val="nextTo"/>
        <c:crossAx val="4513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Analysis.xlsx]Month-on-Month-Sales!PivotTable2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'Month-on-Month-Sales'!$B$3</c:f>
              <c:strCache>
                <c:ptCount val="1"/>
                <c:pt idx="0">
                  <c:v>Sum of Sales</c:v>
                </c:pt>
              </c:strCache>
            </c:strRef>
          </c:tx>
          <c:spPr>
            <a:solidFill>
              <a:schemeClr val="bg1"/>
            </a:solidFill>
            <a:ln>
              <a:noFill/>
            </a:ln>
            <a:effectLst/>
          </c:spPr>
          <c:invertIfNegative val="0"/>
          <c:cat>
            <c:strRef>
              <c:f>'Month-on-Month-Sales'!$A$4:$A$16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'Month-on-Month-Sales'!$B$4:$B$16</c:f>
              <c:numCache>
                <c:formatCode>General</c:formatCode>
                <c:ptCount val="12"/>
                <c:pt idx="0">
                  <c:v>25733.761999999999</c:v>
                </c:pt>
                <c:pt idx="1">
                  <c:v>20649.397000000008</c:v>
                </c:pt>
                <c:pt idx="2">
                  <c:v>84776.493999999948</c:v>
                </c:pt>
                <c:pt idx="3">
                  <c:v>58984.806000000004</c:v>
                </c:pt>
                <c:pt idx="4">
                  <c:v>48103.198500000013</c:v>
                </c:pt>
                <c:pt idx="5">
                  <c:v>51032.442499999997</c:v>
                </c:pt>
                <c:pt idx="6">
                  <c:v>58708.66399999999</c:v>
                </c:pt>
                <c:pt idx="7">
                  <c:v>56618.253000000004</c:v>
                </c:pt>
                <c:pt idx="8">
                  <c:v>71218.769499999966</c:v>
                </c:pt>
                <c:pt idx="9">
                  <c:v>53084.951499999945</c:v>
                </c:pt>
                <c:pt idx="10">
                  <c:v>104898.10400000005</c:v>
                </c:pt>
                <c:pt idx="11">
                  <c:v>104727.67250000002</c:v>
                </c:pt>
              </c:numCache>
            </c:numRef>
          </c:val>
          <c:extLst>
            <c:ext xmlns:c16="http://schemas.microsoft.com/office/drawing/2014/chart" uri="{C3380CC4-5D6E-409C-BE32-E72D297353CC}">
              <c16:uniqueId val="{00000000-1A92-4579-B5ED-D59CC0D5D420}"/>
            </c:ext>
          </c:extLst>
        </c:ser>
        <c:dLbls>
          <c:showLegendKey val="0"/>
          <c:showVal val="0"/>
          <c:showCatName val="0"/>
          <c:showSerName val="0"/>
          <c:showPercent val="0"/>
          <c:showBubbleSize val="0"/>
        </c:dLbls>
        <c:gapWidth val="219"/>
        <c:overlap val="-27"/>
        <c:axId val="299452400"/>
        <c:axId val="296642608"/>
      </c:barChart>
      <c:lineChart>
        <c:grouping val="standard"/>
        <c:varyColors val="0"/>
        <c:ser>
          <c:idx val="1"/>
          <c:order val="1"/>
          <c:tx>
            <c:strRef>
              <c:f>'Month-on-Month-Sales'!$C$3</c:f>
              <c:strCache>
                <c:ptCount val="1"/>
                <c:pt idx="0">
                  <c:v>Sum of Profit</c:v>
                </c:pt>
              </c:strCache>
            </c:strRef>
          </c:tx>
          <c:spPr>
            <a:ln w="28575" cap="rnd">
              <a:solidFill>
                <a:schemeClr val="accent2"/>
              </a:solidFill>
              <a:round/>
            </a:ln>
            <a:effectLst/>
          </c:spPr>
          <c:marker>
            <c:symbol val="none"/>
          </c:marker>
          <c:cat>
            <c:strRef>
              <c:f>'Month-on-Month-Sales'!$A$4:$A$16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'Month-on-Month-Sales'!$C$4:$C$16</c:f>
              <c:numCache>
                <c:formatCode>0.00%</c:formatCode>
                <c:ptCount val="12"/>
                <c:pt idx="0">
                  <c:v>4.6867287784578195E-2</c:v>
                </c:pt>
                <c:pt idx="1">
                  <c:v>3.5541512470510787E-2</c:v>
                </c:pt>
                <c:pt idx="2">
                  <c:v>9.1928804172853595E-2</c:v>
                </c:pt>
                <c:pt idx="3">
                  <c:v>5.9122693552527222E-2</c:v>
                </c:pt>
                <c:pt idx="4">
                  <c:v>5.8257733815312795E-2</c:v>
                </c:pt>
                <c:pt idx="5">
                  <c:v>6.4890381123095253E-2</c:v>
                </c:pt>
                <c:pt idx="6">
                  <c:v>7.352955196830635E-2</c:v>
                </c:pt>
                <c:pt idx="7">
                  <c:v>8.5325297869077596E-2</c:v>
                </c:pt>
                <c:pt idx="8">
                  <c:v>0.13105477015320185</c:v>
                </c:pt>
                <c:pt idx="9">
                  <c:v>5.7389475497104409E-2</c:v>
                </c:pt>
                <c:pt idx="10">
                  <c:v>0.18414669741231107</c:v>
                </c:pt>
                <c:pt idx="11">
                  <c:v>0.11194579418112079</c:v>
                </c:pt>
              </c:numCache>
            </c:numRef>
          </c:val>
          <c:smooth val="0"/>
          <c:extLst>
            <c:ext xmlns:c16="http://schemas.microsoft.com/office/drawing/2014/chart" uri="{C3380CC4-5D6E-409C-BE32-E72D297353CC}">
              <c16:uniqueId val="{00000001-1A92-4579-B5ED-D59CC0D5D420}"/>
            </c:ext>
          </c:extLst>
        </c:ser>
        <c:dLbls>
          <c:showLegendKey val="0"/>
          <c:showVal val="0"/>
          <c:showCatName val="0"/>
          <c:showSerName val="0"/>
          <c:showPercent val="0"/>
          <c:showBubbleSize val="0"/>
        </c:dLbls>
        <c:marker val="1"/>
        <c:smooth val="0"/>
        <c:axId val="299442320"/>
        <c:axId val="296659968"/>
      </c:lineChart>
      <c:catAx>
        <c:axId val="29945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6642608"/>
        <c:crosses val="autoZero"/>
        <c:auto val="1"/>
        <c:lblAlgn val="ctr"/>
        <c:lblOffset val="100"/>
        <c:noMultiLvlLbl val="0"/>
      </c:catAx>
      <c:valAx>
        <c:axId val="296642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452400"/>
        <c:crosses val="autoZero"/>
        <c:crossBetween val="between"/>
      </c:valAx>
      <c:valAx>
        <c:axId val="296659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442320"/>
        <c:crosses val="max"/>
        <c:crossBetween val="between"/>
      </c:valAx>
      <c:catAx>
        <c:axId val="299442320"/>
        <c:scaling>
          <c:orientation val="minMax"/>
        </c:scaling>
        <c:delete val="1"/>
        <c:axPos val="b"/>
        <c:numFmt formatCode="General" sourceLinked="1"/>
        <c:majorTickMark val="out"/>
        <c:minorTickMark val="none"/>
        <c:tickLblPos val="nextTo"/>
        <c:crossAx val="2966599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Analysis.xlsx]Total -Sales-By-Category!PivotTable3</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Total Sales by Category</a:t>
            </a:r>
            <a:r>
              <a:rPr lang="en-US" sz="1400" b="1" baseline="0">
                <a:solidFill>
                  <a:schemeClr val="bg1"/>
                </a:solidFill>
              </a:rPr>
              <a:t> </a:t>
            </a:r>
            <a:endParaRPr lang="en-US" sz="14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5789473684210537E-2"/>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338345864661642"/>
              <c:y val="-0.13047138047138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8796992481203006"/>
              <c:y val="5.8922558922558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338345864661642"/>
              <c:y val="-0.13047138047138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796992481203006"/>
              <c:y val="5.8922558922558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5789473684210537E-2"/>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338345864661642"/>
              <c:y val="-0.1304713804713805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796992481203006"/>
              <c:y val="5.892255892255876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5789473684210537E-2"/>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-Sales-By-Category'!$B$3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E2-44DC-9BEF-25FB280994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E2-44DC-9BEF-25FB280994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E2-44DC-9BEF-25FB2809941D}"/>
              </c:ext>
            </c:extLst>
          </c:dPt>
          <c:dLbls>
            <c:dLbl>
              <c:idx val="0"/>
              <c:layout>
                <c:manualLayout>
                  <c:x val="0.10338345864661642"/>
                  <c:y val="-0.13047138047138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E2-44DC-9BEF-25FB2809941D}"/>
                </c:ext>
              </c:extLst>
            </c:dLbl>
            <c:dLbl>
              <c:idx val="1"/>
              <c:layout>
                <c:manualLayout>
                  <c:x val="-0.18796992481203006"/>
                  <c:y val="5.8922558922558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E2-44DC-9BEF-25FB2809941D}"/>
                </c:ext>
              </c:extLst>
            </c:dLbl>
            <c:dLbl>
              <c:idx val="2"/>
              <c:layout>
                <c:manualLayout>
                  <c:x val="-6.5789473684210537E-2"/>
                  <c:y val="-0.13888888888888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E2-44DC-9BEF-25FB2809941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-Sales-By-Category'!$A$4:$A$7</c:f>
              <c:strCache>
                <c:ptCount val="3"/>
                <c:pt idx="0">
                  <c:v>Furniture</c:v>
                </c:pt>
                <c:pt idx="1">
                  <c:v>Office Supplies</c:v>
                </c:pt>
                <c:pt idx="2">
                  <c:v>Technology</c:v>
                </c:pt>
              </c:strCache>
            </c:strRef>
          </c:cat>
          <c:val>
            <c:numRef>
              <c:f>'Total -Sales-By-Category'!$B$4:$B$7</c:f>
              <c:numCache>
                <c:formatCode>0.00%</c:formatCode>
                <c:ptCount val="3"/>
                <c:pt idx="0">
                  <c:v>0.31811881861936087</c:v>
                </c:pt>
                <c:pt idx="1">
                  <c:v>0.3100073787888516</c:v>
                </c:pt>
                <c:pt idx="2">
                  <c:v>0.37187380259178759</c:v>
                </c:pt>
              </c:numCache>
            </c:numRef>
          </c:val>
          <c:extLst>
            <c:ext xmlns:c16="http://schemas.microsoft.com/office/drawing/2014/chart" uri="{C3380CC4-5D6E-409C-BE32-E72D297353CC}">
              <c16:uniqueId val="{00000006-1DE2-44DC-9BEF-25FB280994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a:t>
            </a:r>
            <a:r>
              <a:rPr lang="en-US" baseline="0">
                <a:solidFill>
                  <a:schemeClr val="bg1"/>
                </a:solidFill>
              </a:rPr>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B-4C52-A59E-9B7345C4C4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B-4C52-A59E-9B7345C4C4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B-4C52-A59E-9B7345C4C491}"/>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Furniture</c:v>
                </c:pt>
                <c:pt idx="1">
                  <c:v>Office Supplies</c:v>
                </c:pt>
                <c:pt idx="2">
                  <c:v>Technology</c:v>
                </c:pt>
              </c:strCache>
            </c:strRef>
          </c:cat>
          <c:val>
            <c:numRef>
              <c:f>Sheet1!$B$4:$B$7</c:f>
              <c:numCache>
                <c:formatCode>General</c:formatCode>
                <c:ptCount val="3"/>
                <c:pt idx="0">
                  <c:v>7989.3004999999948</c:v>
                </c:pt>
                <c:pt idx="1">
                  <c:v>52361.807899999985</c:v>
                </c:pt>
                <c:pt idx="2">
                  <c:v>43269.206099999959</c:v>
                </c:pt>
              </c:numCache>
            </c:numRef>
          </c:val>
          <c:extLst>
            <c:ext xmlns:c16="http://schemas.microsoft.com/office/drawing/2014/chart" uri="{C3380CC4-5D6E-409C-BE32-E72D297353CC}">
              <c16:uniqueId val="{00000006-C9AB-4C52-A59E-9B7345C4C4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sales!PivotTable7</c:name>
    <c:fmtId val="7"/>
  </c:pivotSource>
  <c:chart>
    <c:title>
      <c:tx>
        <c:rich>
          <a:bodyPr rot="0" spcFirstLastPara="1" vertOverflow="ellipsis" vert="horz" wrap="square" anchor="ctr" anchorCtr="1"/>
          <a:lstStyle/>
          <a:p>
            <a:pPr>
              <a:defRPr sz="1400" b="1" i="0" u="none" strike="noStrike" kern="1200" spc="0" baseline="0">
                <a:solidFill>
                  <a:schemeClr val="bg2"/>
                </a:solidFill>
                <a:latin typeface="Bahnschrift SemiBold" panose="020B0502040204020203" pitchFamily="34" charset="0"/>
                <a:ea typeface="+mn-ea"/>
                <a:cs typeface="+mn-cs"/>
              </a:defRPr>
            </a:pPr>
            <a:r>
              <a:rPr lang="en-US" b="1">
                <a:solidFill>
                  <a:schemeClr val="bg2"/>
                </a:solidFill>
                <a:latin typeface="Bahnschrift SemiBold" panose="020B0502040204020203" pitchFamily="34" charset="0"/>
              </a:rPr>
              <a:t>Top</a:t>
            </a:r>
            <a:r>
              <a:rPr lang="en-US" b="1" baseline="0">
                <a:solidFill>
                  <a:schemeClr val="bg2"/>
                </a:solidFill>
                <a:latin typeface="Bahnschrift SemiBold" panose="020B0502040204020203" pitchFamily="34" charset="0"/>
              </a:rPr>
              <a:t> 5 Sales</a:t>
            </a:r>
            <a:endParaRPr lang="en-US" b="1">
              <a:solidFill>
                <a:schemeClr val="bg2"/>
              </a:solidFill>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solidFill>
              <a:latin typeface="Bahnschrift SemiBold" panose="020B0502040204020203"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sales'!$B$3</c:f>
              <c:strCache>
                <c:ptCount val="1"/>
                <c:pt idx="0">
                  <c:v>Total</c:v>
                </c:pt>
              </c:strCache>
            </c:strRef>
          </c:tx>
          <c:spPr>
            <a:solidFill>
              <a:schemeClr val="bg2"/>
            </a:solidFill>
            <a:ln>
              <a:noFill/>
            </a:ln>
            <a:effectLst/>
          </c:spPr>
          <c:invertIfNegative val="0"/>
          <c:cat>
            <c:strRef>
              <c:f>'Top 5 sales'!$A$4:$A$9</c:f>
              <c:strCache>
                <c:ptCount val="5"/>
                <c:pt idx="0">
                  <c:v>Phones</c:v>
                </c:pt>
                <c:pt idx="1">
                  <c:v>Chairs</c:v>
                </c:pt>
                <c:pt idx="2">
                  <c:v>Storage</c:v>
                </c:pt>
                <c:pt idx="3">
                  <c:v>Machines</c:v>
                </c:pt>
                <c:pt idx="4">
                  <c:v>Tables</c:v>
                </c:pt>
              </c:strCache>
            </c:strRef>
          </c:cat>
          <c:val>
            <c:numRef>
              <c:f>'Top 5 sales'!$B$4:$B$9</c:f>
              <c:numCache>
                <c:formatCode>General</c:formatCode>
                <c:ptCount val="5"/>
                <c:pt idx="0">
                  <c:v>112785.90199999994</c:v>
                </c:pt>
                <c:pt idx="1">
                  <c:v>102048.92999999985</c:v>
                </c:pt>
                <c:pt idx="2">
                  <c:v>74177.477999999988</c:v>
                </c:pt>
                <c:pt idx="3">
                  <c:v>63227.484000000004</c:v>
                </c:pt>
                <c:pt idx="4">
                  <c:v>60673.482000000004</c:v>
                </c:pt>
              </c:numCache>
            </c:numRef>
          </c:val>
          <c:extLst>
            <c:ext xmlns:c16="http://schemas.microsoft.com/office/drawing/2014/chart" uri="{C3380CC4-5D6E-409C-BE32-E72D297353CC}">
              <c16:uniqueId val="{00000000-7AD4-486A-BB0F-59D193463CC5}"/>
            </c:ext>
          </c:extLst>
        </c:ser>
        <c:dLbls>
          <c:showLegendKey val="0"/>
          <c:showVal val="0"/>
          <c:showCatName val="0"/>
          <c:showSerName val="0"/>
          <c:showPercent val="0"/>
          <c:showBubbleSize val="0"/>
        </c:dLbls>
        <c:gapWidth val="219"/>
        <c:overlap val="-27"/>
        <c:axId val="451358688"/>
        <c:axId val="306776432"/>
      </c:barChart>
      <c:catAx>
        <c:axId val="4513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06776432"/>
        <c:crosses val="autoZero"/>
        <c:auto val="1"/>
        <c:lblAlgn val="ctr"/>
        <c:lblOffset val="100"/>
        <c:noMultiLvlLbl val="0"/>
      </c:catAx>
      <c:valAx>
        <c:axId val="30677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135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6B-4B03-81A9-7D41F4AB13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6B-4B03-81A9-7D41F4AB13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6B-4B03-81A9-7D41F4AB13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Furniture</c:v>
                </c:pt>
                <c:pt idx="1">
                  <c:v>Office Supplies</c:v>
                </c:pt>
                <c:pt idx="2">
                  <c:v>Technology</c:v>
                </c:pt>
              </c:strCache>
            </c:strRef>
          </c:cat>
          <c:val>
            <c:numRef>
              <c:f>Sheet1!$B$4:$B$7</c:f>
              <c:numCache>
                <c:formatCode>General</c:formatCode>
                <c:ptCount val="3"/>
                <c:pt idx="0">
                  <c:v>7989.3004999999948</c:v>
                </c:pt>
                <c:pt idx="1">
                  <c:v>52361.807899999985</c:v>
                </c:pt>
                <c:pt idx="2">
                  <c:v>43269.206099999959</c:v>
                </c:pt>
              </c:numCache>
            </c:numRef>
          </c:val>
          <c:extLst>
            <c:ext xmlns:c16="http://schemas.microsoft.com/office/drawing/2014/chart" uri="{C3380CC4-5D6E-409C-BE32-E72D297353CC}">
              <c16:uniqueId val="{00000000-1024-4E07-A9AD-733EA9615F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_xlchart.v5.3</cx:f>
        <cx:nf>_xlchart.v5.2</cx:nf>
      </cx:numDim>
    </cx:data>
  </cx:chartData>
  <cx:chart>
    <cx:title pos="t" align="ctr" overlay="0"/>
    <cx:plotArea>
      <cx:plotAreaRegion>
        <cx:series layoutId="regionMap" uniqueId="{0DA414F4-C49D-4FE7-85B3-B548280DBACC}">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 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 State wise Sales</a:t>
          </a:r>
        </a:p>
      </cx:txPr>
    </cx:title>
    <cx:plotArea>
      <cx:plotAreaRegion>
        <cx:series layoutId="regionMap" uniqueId="{78C718C2-F71D-40E6-8AB6-2F0CC84C402B}">
          <cx:tx>
            <cx:txData>
              <cx:f>_xlchart.v5.6</cx:f>
              <cx:v>Sales</cx:v>
            </cx:txData>
          </cx:tx>
          <cx:dataLabels>
            <cx:visibility seriesName="0" categoryName="0" value="1"/>
          </cx:dataLabels>
          <cx:dataId val="0"/>
          <cx:layoutPr>
            <cx:geography cultureLanguage="en-US" cultureRegion="IN" attribution="Powered by Bing">
              <cx:geoCache provider="{E9337A44-BEBE-4D9F-B70C-5C5E7DAFC167}">
                <cx:binary>1HvZct02Fu2vuPx8qZAgiKGr01UNkmfUbMnTC0uWZRAkQIDgzK+/W7LjQe2k01W5tyqq5JiHIEAA
e1p7YZ9/3s//uNcPd/7FbHTT/eN+/vVl2ffuH7/80t2XD+auOzHq3tvOfupP7q35xX76pO4ffvno
7ybVyF9QGOFf7ss73z/ML//1TxhNPthTe3/XK9tcDQ9+uX7oBt13f9D206YXdx+NajLV9V7d99Gv
L/+t7z7cmbuXLx6aXvXLzeIefn35w0MvX/zyfKj/eO0LDTPrh4/QN0YnlBCMSMjDp7/45QttG/ml
OWDkhOEwjlGI+Oe/3959fmeg/5+Y0NN07j5+9A9dBwt6+ve7jj/MHu6fvnxxb4emf9w0Cfv368vb
RvUPH1+86u/6h+7lC9XZ9PMDqX1cwu2rpzX/8uO2/+ufz27ALjy7851knm/Zf2v6T8F4tdrmrxQM
PkE8RohF+PO+0x8FE0XRCQgu4SQhT4KLngnmv0/odwTzW8fngnn/txRM+Nu2/J6t/D9Uit8M94X9
9CK1ejAf1F+pIeyEh5hSmnwxzWcaQulJGBHEGE0+a1Dy21Z8Nt3/dXY/V5efj/JMd7L0b6k7//b1
XdPdgc/5y9wtPmGcszCOvsiE/WjVHJ3gmEdJkrDP7viZzP7MjH4up289n8nm39d/S9mkd1p9sr75
Sy2KnqAEE8KjL8EQfOr3wTCK+AmJKKIRjn4WDP/cnH4un+/7PpNQ+u+/p4Sstv7uo/0LrQc8HmdJ
EmL02TqeyydMThJMWUzi31762dWB8/2vU/kdsXzt+VwoF39ToTTNw32v7of+ty36vcD4I576IxCJ
o5OEJlESx8lP5UIBZMYMoAx65s5S+6dm83ui+a7zc+nc/C2lkz3ou+nOP/x1oon5SRgySlD8JeDw
H10aTU4wYQTHEcSlx79nEvozM/q5eL71fCabLP9bymYDLkR9/AvxG2InCU+SCMXPZMIABDAaY8Ti
z+b0zJv9iZn8XCRfOz6TyObvmXNtH6yXf2n8RycEg59i9OeImsUnGOOY4vALOnsmmD8xoZ8L5mvH
Z4LZ/j0j/9bfNR9f3Nj+Tv83T/YXZl9/zBp8j+B/ePJ/JUz4SRLGCQ0T8qMn5eBpIxbjKPziaSEd
+/zSzxjkGYvx+/P5uYo86/7DEv4/USS/L6uv4CC76+/yJ2rqOwblj1uflgt82bOuf5Ryfd67/cdf
XyKMYsjwv1Jej4P8sOsXpfoKQL/r8HDX9b++DFh4kgC/EoYoBPzCkxgA5fTwuQkyNYD60EoShiBh
Qy9fNNb35a8vAe5wSLoJjyMIrAS6vXzR2eGxKWYnMaegBzhGkClEjH3lAy+tXqRtvm7Gl+8vmsFc
WtX0HQwMA7nPjz3OFaAs5xFDSUKjGMATZhja7++ugXOEp6P/U0yBHMsmSfZNqTPK8HJR8LkTY9IJ
Y2TyIR6WtGIf2BhdO27DVHNcZ2PH3racNZsE4zHtJ1nkHo/7Vi7CeWjncbVuajZeamuSNJrm4mAp
XXcNa7OE+ysXESvcyBoRTQala4HqLDZtLlXJ92t1bntUp4uOOpGE7+o6LHPaMCa6m8Zu9bKWOxMh
ma4dOkTdgAAMfJXeT7YE/WRLUAh7DruCYkIexfL9lvCB+SKaON6vAeU7iVScSh2ca6eWrQ2CLWkQ
EmXninxe4/NQlju01u+DiCRZ5UzmF1hp73idDryB1chT7sIx7SouUG3Jho2BFpKTtwslbv/Hc49A
fM8EygAiA6P3yNnRR9QF6f/3sy9KpB0ZVLsvZPHWtEWcuthcmZmEwvTcbpc1umimN42ifbq4louW
ttMee/bGVsG0jbyMxSw1SadJtym1KCfTshv6OidzFYmKJhnq1CpM+2F0jmYxClphmUytLGfRJfoY
68YIU63bCK1XKmo70QT+wSR1J1zRH1utdO7sfFxG+Qaj9aye8CjKmb1Fo7ylrsepVdE+XF0pRrKP
6kodCbuUpU1E54Zho3h9u57qsVh3wYj2Jih4pthK0qDLR+ykiPmc1apMwxV/8OXaipKM90tzGFqG
UwP90qm8YEHk804GXkRk5IL0H1FZylSzWrCqWPZSyy4vkdlpTN600wzPde0gbF0JErx2bU/SEQX3
/VAHoqR9clHqYQeJ/ZKGIzeiL0oj5BCethNoy1SOLegy3S+Y3DSoX1M/G5f2MEhgZZuqAV9h09zL
oqwEmsYtrRqd8iW6q5ebeayxqGd8x8o9hIdSFG1/qRJ2xKHDYvVDIWrTHWvDNlJX79aV5LzQpbAe
Y9HhZRHKdGctXuNNWMZGJCva0qa5W+uFpSQxYbqubTaM/q1LPMhyUi5th3nOW4sGgVnW+/Jo+Lqm
pm+aLKmITpVm8QUqhjaNUBYX0alc2uGqDl6xmNU77VHOKybMGiGhx/lgaP+h8L1IynUV/Yo3pWru
AmJmGHKiWRGOzWa165VkTS0Wt7wz460flzbVbfPaLfi977sPVLd5hYe3lM1MjH3zsavUFSq9E5FS
F77uQ9jH8Q1p3bs1SQNcLKKni07XYM0lG7IEF0e3ho2YQ/yWKpXPFp214epTW6GtWopG1D6QwkVy
S11kQH+GOrWWLaLFyz4s281aSlH348UyDtsS9ael9ds+qFI2T/uu9vcUXcV8PAzc3HZRoXMZzndB
lOTtMBzquMpXD2JhE3ysi5i1BkuzrWALfV8uVGdBOewT0zhhbZniEL9hNb3RtTrgYD2tXBnm5VyZ
rKxkuGswSQezXIzKXleku7Ooe1fqcYul3iRgSaIph/c928VNB6+jZBIN23VRNIiaF5EIgyqjvADH
Sm5WW9SC6g8dY58KmIvXy6HB8V3QlS5FPTh02lVpN/NLNSZvK5BnVJUXdaGOdVtte9/ezkt7aEd5
SZPkvkhgAQ2+w8vktzSqs6Iprlnlzioe2DSUlRVBcq2xz3tsKhEhXgpZkDJdzbg1MnpowPIEK2cu
Rqxvh3rZkBBpURFagA2pWqDVehHPhVBdaEVH7TXt9Saqaxij1xV4jcUIp+ML25DMDoGAka8Wyi7V
XF9VZDnncbBzlGeRY1osySBzqkdw1zy3U3e+qDoWRFqcxhbtu2LYV77shC4+oMScBk35ii+9T8ky
3zpNULYWiRfFFF5+fm/dr1lB7KYf5U6u1Z2uafZo30tnK+HBlLxR+0IXeVyFebR4sWL5bmztItZx
ftBGtqItRtik2OV9dFm46OqxoeL0bT2tgsz8A+qLa0l01k0+Fqro0pix92yOTyU7FvWedlxuinZ8
u+6XcClEG/EWXO/W6nXOFQ/Tsh06MQVhJUJHthYVnaDEm1SVSbsZSHlTTEm0q9Swh9MjnJY94WkX
yU2Ep4uQ+33TR2/iJMeV11lN6Tmh9o3k/lir5G2vwYWxFbcZuQtpo7JWzaerairRcJ83g0zLqmQZ
bTon3MCwGHp60/nRiSQq02lZq/3EGUkphLc0saqA+PU6VuVO62jK5wZNmxjHF9r510U5XxI60lQ2
9HXUhaKqu4+loq3gQ/wx7hph+0aLBi58oYwYzeifmhbeXjvMTxvOIAayXpgyfo9mKVanm6zyMiv5
qsGFBFM6GzuKZa0FqddAkHX8NMfDFVE8naX5QMI5PMy+mnaKkFM+KQjtavYbG49ug5bkQvaY5Isx
ezi8uZkDOwkZLuBfIPYsEay5ju5N60cRFzaj9cgEjZN39dzFWVWgOxcUb3w5nMXFwEUT22Yzy3Ab
Y6JEEZ4ZqqxAKAnE6JcgHZZGcL7gM4fq7bSwV1UyZwGjbw1buBgML7P3lVN3i1nzgSTxXQJApOrL
jQ9QLwo8D6lTfZPXnp5DDmvEOoAqup5crgwWGMaSpNyBZ5nqXal6f4kVEWXYG0FVMQnm4v6iRGGT
MsPdGWlUeOw7+XFl4U07j6uANcziUeGDrvMpjcQ4hDaDXEdnE7EPKnRe6MiGYom73CzVVkZ838sW
xNPHRc6Sm14qeToWezrrUXhDL0M8gbDx9HFVcS9atGzRgm5L3zVbHMgBnEubDpTeTAQiqGQH1I/n
cyhw6Q7EJrEoApgt+K1ihUSTkHWbgEqcbRJdnU3F8GZlmIIvNkQE6HTq8Ss9Jxnt6/7d49b1RSXB
gYfbKUneynb4uAZgxKYM3050EknQTIJg+kZG5pWhpARFj/LORm+pR25DsRI91h/HZgwzB2i7V4kV
M2+PXAeX0zC+xxAQ0xXHYiqaW9Isczpqb0Xb2tdMrtkU6/OStPthIdcBmi4q51eh6huAn4dgmG+K
UiUiwQO4ppXvIy466CVWmdw+rQ7CY4oXK4xe9P7xtTHBG1TzV6wiD101g87P9LWj6mqEFRLc5VON
d6w4J0t7EXAPE8dTVuqUFpqL3jO1mTnXl8P4YR2NE7Ieuq3vtjwkcU7cRNOkm/a9Wei+n0mcjpO5
ii2xB3D10YLytnG3U7+8W1s6HIYp2s0BntNYL0igZLFpMymaQg3DYbZrm2IVVLuAAPLh3m4cwX7D
VpVjZ/qj5dOlpgjlga2UaBvUZQ7Fh8iXKvdGZ8kwutMa65uoZ+OmQpDB1Di+Z30VHSczi6Vdp+2q
zC0KBsAKgdJZidlNVZdENGsHYhz6tKjDV9GQNo1q8iKptoOVYP7RtAdcMux4wx+U9EXerKFMWQUb
X0+TOl3QirK685MAO2xSU/jzeRnC66aZIRBKddWaOtjWPAiEa3ALDmvoUhdVQnf7WXYsC3SXdoWP
M8dIlM0oWvPQVSDEKdy3NDhqnPTZMgaraCTOiC7MGTXtq7KkdeZX3WdjWR4HjYJtl4B5BK0ZwaUR
m+qi1LteoUqLeFEms10C6Gny7jA+foRMucO3r09X0UKOnkxq+9Q4BfUkgqZps6fGzx3iS+3XGZBR
+P0QT21LuI4bOgaX7YDdwU4hz5Y2hNgeb0u5kn0w0GhNR1W2h9LZKg2QXAArg8I8faDHCT0N9PTV
zeiyqapx03aqOcyjp7V4uqzDAvKLwqWSsXdzkphDU8ZF2iSTy2mFgr1D0d74oBQxpe1WzQ3eU8+x
gAROHiB8vKJYiqFaihucONiWx+Efh3m6enqFjBi87emmDtrmwHA0Z10BjkkGdWt2C+mUiEwI8mqn
U9VJuh/plLdGeuGqqNlzH4bHgg9S6JKt5xV/zJjixG3joNsxhdcjqEx54YOovJhZGW2ChVLwA12T
a9dGqYy66rwspM7nCfnMSc7BKtdX0wxBYS56dE2l1JmvhnIDCAbQnG7HXE5LkmFiXRYFOLlKUKQO
yNRRJnGL0oWOLqUminOFSmHsEpzZgrWA26cm7eoqvKjLICejfQ94xO6x5OpUlf51b4IZUGKTtxpt
lsi0Z2Efr5eBAfDATJOX68I3QeSSTR3B+7tklqfTmLwDfuF+9Wu9NwZQaueLwxBsdKfdXpnECRw4
fF1G1YEvwyCSZFWnpAP/0DgIFb1xgALLRL9fISCxKmZCu9Ef20c/i9kY5630VwZjf0SRp3k0+Vc4
QvPZtEIyFZql2/RDEx0JUB0l8fIimhXk6k2yhxwf77uxqK563hMhwWQAajQfxv50rQN+sBgCWBeY
5thEgMSqVna3clG9KAMO6JIG4CjKUb+lVF7ZIqZAAFTzxqpR3kxr8yluwX9PnUuj2fd7PhXxYRmn
d21t5i2d6HoGKsIyhvoGknEpdwSNgDEpO04koMdRtDyprpfeAXmim7fAwkC65/hygcl4WdcV39aD
/JDYftk7iz/omZbHuhjrfCZdm7leVed90avzIJ6wKOTsswGRw7K2y01AgiirmxG8pUbXwEayGxl0
zT4YB5NaJAVk9eRyXnycstqtoxgrQKxNxdCpe/wYQ3y5TMmYljyq82Tt0a2i5LJ2k9mpYT7rlsBd
cl6cT1Wkdyzuu6Ocp1tNtT0ALi/WlV6yrGmG6tpHMT9VmuxK6UQJqcn1sjRYVD6JDpPDbxXxBIRY
j5spidm+nGUvJiJR3nCIqmH7tgA0kkEQi/ddUvG9Hm2OjXfnrk20wEbiPdFzqpL4Uk51uAu6oYQU
Sfc73SEippuoA+JhxeSM2FJeIEQ7ITWy23mUB4WbZlOa4mM/1u46msOsaka6XUpcizVKYMOi9d3o
53qn+m0wh3Y/NPUxHkN7TEBzfUc2QRjfGjUeyjKJ93Sauw0tmzfFGtXXtBmyqPDdcXKQgoZGZY6C
QoxrHACck0cJrAwVsMOz6JtiOk9m4EsYma/UEvGNTdYubXGd7MIV8vgocUnWdygWKCiDY4GP/ciW
fPBOpnIYHirdlxfDzN4VJn49ckAy8+q3blr8lQfNLVtpDpG02Tqs8T4qu40byyE1ywrgCBcIeAj1
PlZ2vG6lzIO+PnjTyKtqcedFbMYc6MkGEhCTlqvO4iY4OrbA6mJT5Xh9vYaab3hlmq2q9AHYUqBe
ejoDoSCkXfojnurhKIDj9FeJMpcKIE2UFgzPW7J0bcqG2G3LuQmPZbBcAJ6uNlDXwfZFsF3rgV+E
oRshVusgl3Q5L+oVHbzGBtQG8a3qOTlPyARexjfLNgyLAx5Ic5sE09t+jMIz/6b1gboZ5iGrgeW4
LMpeoBkAowmT61DGHaAqjfMGR3mLZlFTQOe9tx5A9lRnJu5QPieFybqZfZTGLNt1GtrjrNeMJusG
uT7JgCvdOMmAWiP4duGm343JCOkRMHCzrvjOhcOY+r459fWtR9UZHQuZy34qDgtPWe+Oxrr2sOru
iGwXXgFnKVgHyincMsWQFbScH+jjx9OVUqeuhZActAGF1OjxcvankAIXEB3L4CDHajcto9lV3C15
EQKXFPiZJ6kOmiFd4gFom8AFB122n5ogWvIuDNChAr5YRCEfclUvhRHRYOPD50vl5hgYhVYfTLtn
zRQWF0jrOFvZ0gP+AFsb+mozzfV6wBwS+N5UJtcJXQ5lh7OSDhVkuRNLn249fSwdfz0PQHXUvZ2M
wAqth5Gi8ctlbVu1D8c6DU0SHpbHj6crlMwr5IH99OV7v2iVhZU2Wa1Zc8C+t4enqwbycED4uLYH
MssY8p0mfWoYlGSpnSsi/CNwacnoDqgiPAutrz/fK56gy7dmArE/l139Htw8SZOa0+/6Pg3w9PGt
w7OvYVgZLSZfodRLyEG/dWkp4FnZhOvzASMWQpenBz9fRg4o26SUJvvW+7uHnm6ygIwpmJNOn6/g
qfnZ/DiLHKTApU+fGsq2IKJHM02/veBZj5+N8u2RaAbLVX24cY9oERyhFBjPOi+sitc0IEkpOltW
+VNzixls+8RhkZW/VpKGe2JJD0kdfNBCDQcgT+cv39njzbkrgLortM3dskDyRowZMzIOEEWX4JVu
2A3hxqboUQPAru45UD55Yhcb5qDi9gDHGtAgPST4hZ/thiH9ivfrwRRzuw1iUy5H3XkgBeBgASgA
Zw8VDt/Pzbr34/SxNHbaoDIlsjgbkDs0hmoBwAIC5JIgcBmxEqBFQmnA6cl4i2ujhK/dK6Xop9K6
C560mYz5pY3kHbG1FdFYnwMT+8kPWTeqy3YeQjEPimaOqD2k3W9H5YyAo4I0MvEH0gXzI+HTi9AH
d0ME61+pTKvV7YJ2vq+NiYH7mOesDAacUsng7f1yFtvgU0EAAPPoVTPh26qebsp2cfmA2OXTCUJT
KGB49XQfT0km4QQrJci98fiBzcDkJmy8MOG4Q2Y/hsAAhX6qsrLsH3ATpGU8H2lZH00gtyiS79Hj
mgM4rujiFEXsSJOqAIBYwtumrAf8Vw3zZh5skkrZvArq5jjNPO2NEXVLRZPgC5QMrxWQYSWQ6bp9
PS7JdWK7WliMt70KPnZQh57xTl2gdn7FovW2tuO8i3BTCs/tae+7nQv8QQN2q+uiPri+kDvDl2sn
yXg+Fp+oXQAWtbVKywkS5KLrREfis1bGOlOkB9ypYyxo4YXHaymmCLIBrm/nmEnRTuuGHT2ArdTV
jGcceAjernFKwSeluAL4L4P2um9vl3qZPiFITeEgrWbx+yWYNu1c7KOhOG+TacdHftY3LbjJ+BGe
n4esuoFqwlBQy1/ROauWszbBadOPZy1LdkQtGe/fj1OHgd4M7ifentZjVG+txK9d9dqh6s1clB5I
2CHeMlcdg6EzOZ+mCtCrumYIFRkj7oONDUy54/kIjmQbVzFNlyFWm6klyQa0ZxITaiMYhi9ZAYdJ
j0de6eDgEMLEthTYJfMujsAKGYs22AKQl4+JDLG2yFrz0QfTnK5otGm3izXmAKIbOHKou0KsFWyg
mxrgnxbIBSFTP7CRp8s1D1SYupV9pIO+wBT3KZqLOi1aA8pYXCFfOGGaWqZAKd5AUd+S06S4VZZu
m7B7DUnZHnIJIswIssMht0Li5FLFsGA3JxVY+nq0pX6walOX9Sur+Sc2hW0+WnfgtVYiXmvwBxy9
78KYCNzN2Vq7KsXAqKZIN+lKSSuqEM8ZBf4evbHaAylpKBBBWsGJREcGEc6tE+BS6l3ttBFw/jTj
gQm3tseJwr5xWb9deLgfZpUCUeTEClvgmiDJ5ua9hiC3QY+25oiBpOXgkuj88f+iWlSqAboCwRnn
dQ/xNUj8DSg8eBpSgmr5fhT1wDJvgbJrNbAMfoXgaBsFQGgu0zmMy1RVJLXlKoFisJma3ACnN2RO
PZLnBo4KIJpRCghBnsaTWAhvsnAJUK4lRG49NUAUv+uA7jl2ti43K4sXWK2fM1t3HI5vp9yz+q0H
eiSPjU/S2LevCk2b1GN9UXcr0E3BWzNTOKCawK4IBcKOvEeWFzBf2MioGuH8KzHnkK3AqVbxasTL
+y7h9x74EJBG9J5tpZ9RXphCVOv80MM5pK/ra8VtTqeGpQWRt48H0nDa1YquL/stI3rrp1blxLRW
0HoZ06llc1oUAOmjep0FTUyVLlO1j1mpssYYLHj/uPyeqoy1gNR9nACTR7e6LSBjxpAPzjGBFyZx
2iXhZR8EUz6S9h61Zbet0CLzNtx3cJDmtQEVRBjO/PCnkUE23CbHZAwu5kfCvn+0yGbYN9rKDA2K
pE1RipIH96isTmtt7/0jn47GqoLTD2+PZ4zLNBl5IVwcqC0lOz73bl+g5b4FC/JAOwdR9HpUQN30
i3pXzJ/mYHFp3cRZZ/35FMHxbgDUdw1KFwJ1GpJPNVAGG+fg6AAYmbTXza5M1mYHmZNPDSQzsz0w
u6RraeoNBg5WDCp5pyI4Na7q+1gjnSd6BUawcjTlcrpaPbuvwYe6ILmldXQ0K1gDitBFYMY5HyJ8
13eDEmDfPu07mJO2sOlBrNKiIRdVbYaUNB0XbO4zsHbYfcJUCgiiap9EgW/gYM2lBfcGHNUCClGE
fmN4cM3ALIVxfZT24whqX/DtHPM664OdDh68bjXwBnCyMyTBDEFUgg3M7etaX2jL12xZJyS8TOPY
obNhaGcxO5rXw3kYNm3uhiVv4uGMhws4vgpAUrsCOEBa7p4O/L/UwfxQ0HFv3eKVLL/8xuvr13/d
WAP/Pf306NvNx5+Ifft29ttvy/7wKagReywk6p4/9Dibr2NBdcmX2T1Wwvzw5T/Kcn6n8ObzT9V+
p/GHqpwfapB+K3b6XGQDhSpfqzr+oybnWSnT99U80O9LaQ4hUGQTQjENxxwABYW61M+VOVCUc4I5
lMaQxx++IE6gxuJLYQ6NTmIomoHy7y+1xl+qciKoG48RFPjwCGr3OZzz/y9VOXH0WHbzrSwH6mWh
GCfkJIoRhSIgKBj8sYoDvLFvoqlOHtrYniVNGN/OwKhlrlz5NhoJup2ApcsMKBUcWUBrCOUMn1uR
b/4vZV+2HCnOdftEREiAQNzmPGc6s1x2+4aooVuAEGKenv5fKN2VbndFf+fcKLQHCSoNQtp7rV3O
3Zqm8t36u7FmKuP8u7E0+BYLHS1Emxd70/A0xZv5kAPkfPf+1HzSYTnP/3a0qoOX1f1GuGN5eDRp
HnwUY1dZe3z/cDh1XgQ+ggfHw8plTWIxZGTZdZG/tr3CfbH9+qfM6u4s+nFGo2ipfRz25dgNbywv
sOehwUsr+hULkroOZ8Qf3UUajuF+GIpwb3peHoT7LBQesk2TxcgypM6ubZOZHIhYun6I6HfpJGLB
u5HirE79AtlPTvdGjrzmbOmQfM9lnGyGxM0OyRjpQzo1UYhDUApoxvyTwYim8eJSH2QurWpmuvkG
S6E8GFva9whTIM+/FGJoV70z8lOC/OhK5CE/RVNv7PseO1amFzld68qpvgaksC51quVaWhHSSHmr
T+3UhJZE42MpZDnyUTWwWg0CHcpTi7wQwdqp6xMV9XgSueXeqI6rpY3YwqrsS3ZDxK07irx6LpQK
FyQirL0irljtsDvwPVZdG5LWV/w72k0Wx/FdZwzTuzIL4kRsjeiNtrj+1yAzUcrajVNqve16B6gI
FjfDvuPyY2N0ue33HwxGB9wPPuTmb86d05C0G5d26blE4vgWhhZbV65Hsa/woluPxOsMu2FslO2u
XheydvaU2s0u97t2w2kRI5CWeMuMj/pq99yZM0tGLxIbkxlOHO0+zwqy0HafzpOuSr6aXvqrV3VW
fNc9ej5YmJskjbwlTct4Tv2MrYMobKK5kbusZWuhArFpKYJi7RgVyJF2ETbzMtuMZVtsRE/4Na+Q
v24tlfyM+m5ZF5F6q0OcSCLXio+stsODcKS7COshXOnGZfi6hYLOAAFnMzz0+G4jbnmKhkifiF/q
0zA1BfYl2K2U+coYSj5EQIdMFiuq2YwX+Q8fEdsiTN/sRHXRPA8KazeJWda20Vz7o7VzGiQCChf/
oF9imbnlUzVuqTOq/chqp5i50qV7AJukWNRS10unG8u78m5PKvrdy1W08RWLlzqygHBprYSvmfXD
qlV/lH7onBROfTzx0/Frm3YpIryIyGQzLup0inEOM8HkcAlG1t+bzF1gRPxRI4Af0kU5rrGnGy49
or+9i9Rx6iMDp0ONjONQqh9xJzY9zpwvDNsOPyvWclotTINVL9yzaR0xojKLyUPGH/AcjthH+yVN
DoghqmNUuv4Cn5vxFfsP5C5sD0CF8eaOLH5RPOiWhIXJQY+lOsZB8O7aZkD9uEq/fPgU/gbgSOk/
EY6uF5DAdgPmAXkKJppNPoE+fariJvIi/qf04nQLPB3SfnaAjJqVI8FWyykNaLqf5c+uH+R/dT+P
rQCimFt17y5dZyTPTSGuBRt6BH3i5Fl381BVah7qIVym05/ZNNQbXaxhSh6ytL7rla0jZ2asfBrR
W8izGr/HsF8jHnpmj8KZmRH/+xpFVh6LrMtuA0dQr2p19xTbZXkASilZMK/OvwnZ7kTviK/YScZb
l4dqhVxN/q3d17GQ3yqlkVSKNd94qay+WpbaqkTOurG+9WLMLpZXs6sCsAMn4OZ1YCzajKBiL6lf
N69ZWwA/WVbRWbFKbErh0zktqUKue4je2rAa5oqQ/tBmfLgpWVz8SV/xPloSNYbbImbZy9iQudE3
QeKvhhoIt1DJ6I3W5w6Z/ddwyKxN25QuDkdQi9bd1khKP4uA1/vaHQHb6gQi+nay+B9PH5/wsx/3
NoHvO1jxAE11sMPBo/jPvc2IBF3lES/+mVDpIJaCT1dC5PjmEmA4u8HGniEPnWszcnzK9fCG3ABg
kqKuDmM1ONdIWC8DXtgV7XSyGNJQHkqHyIPKy/ee0VlcXWQ2IoDzT73x7RsPIGfj9zAnXnEpnRK/
+G+mMzpSJes8ap585upl3zTdAegXdpAlT5ZKj+K19pKzP73cLGSXwnPJi3G1I/fdtR3tD67aT/2f
2nIuwA3TFy8c9JLmNFqUUS1cBN0B+8uzC2+6LV7JVZe4AJxMPZK6EuEi5HPvvX9aP/tZPbAZUmPE
P/00r+jORgR2zrOAHKxh/NgEOd0mjlduP+kfvjLMycGIHkP0rFfhBuH+oZk9XB5jjY7p7Gx3ab8x
Q43R6D8PUwG5WtLuFoiKrMIxHb7g45nMKaflqzfU8Syuefdd5PVxlCISwH3Vszi2cE5UcT6rcaK/
0liVc4tlzzTpk7MdEfv5lzQGwnmO4+IZ+YLkTCdpshnJxpfq4fn/NG6crvBrlsf1BK5gpF+2x/Um
20P6dWcsS/2tzONmltA4OvJcuPOe2XqhAEM4Gp3pPRppDMg/zT3av/v9zjnqw/B+9ryTMn/zHWGg
o3x8kXF2cqZjEhBmKN3BHf/Ti4xDrvbx9PKflkgpUGiMFvbSHCk0XaeNbX0xgpSbjuXWlzz29C0e
vrXK34dVIo6eV2I/8UvMAQOOsKcK79Yg9sunQAwLgpWKjYV9cFycn6uc2Ac29ZxJZ3pG97DqHIm/
h5/pdXF3pRlwA50fYPfq2v2qLsrqLEfx3hiDBkYNx4m/dcZlxPI8N4acAQCGhBnGgWD/Po3xNo6B
BM7uv1dLH5Sez7+x43KcAT3wRKaD5T8Xyz6KLUCcHetnnJBbjWjJE/eT5FghkT83qya2XT+azOFP
2F7Gx+KXnkNf/dK3Y9zNdWEP0zbtR+/HwQd/o3eE/yMNv8VlcA3qdAQ4iCt6CH+tDPfepCNjBSB2
DEhdEFUEjtPCYcymMW+06RlH7EAQunNczGiU98k5DRF0HCOysDQOHkWKEFPWBtm+mA4eSjtkHREH
4NFJJBlPn2qa3CU9qZwQaIAY2Mx9zN4A+p3zcGD7tKirc2d3QNbHUv0o8CdKQq9/UziKLB8eHvsZ
sl3Vcm/rO46c1dTDg/eQc+d/7Li8f/8VfRwOAZoMXCSvcab/519RsDZGaCxyfrKsFvMqjumh+dUA
H4Rf0ch17WJ3mIulU8fV7qEqMrxeaQwoyxgz92TF0j3JCskvJ6qO7tC4J3tqjD5O3HQJ6oALfN8/
DMbaB0hrlna8rJvAqrd6jP30RHSbLGJbvRY9mBdMs+pc9U11dqbepNeuN2zuvjJx5dlt5L51W/t5
RDT24vvxvuxy59kBo+Ay2QrCP9iqSXLd7ovW6bDUIIxsqw55BtNLuuG9l/7qPayPnuj8ZC/tqlz/
9xtG2fQK4UJgSk2RJKxfHpjJXuAR6jAPfNlPfxxfWVkBGGb+BrRPC0RD5e1JC6jBzIkp2nvfCxnb
t35O5nbkuXNmTHcHY7o3JVBbyQQCxu6tWLcqS+/rYT6JvI4Q/ZyiNaH2clCJqnRpYjmAUb1bk1bp
pwBLkDmAPU5qTdU8l36DnPZ0MDP6x1mu+9to9OZQ93ALSPecjNVV29lszGT8DATS0m/V+GrTVG2j
WFkLR5TDa9Ahth3gIT1JwJiNmzX67VH1lo1YKzYIOOKSVcgosAWTaHSmuX/l/7lcPJzNOvJYIz6J
j5n5NPOnSe2+PdROws8IXJ/MxkrF3RMF1vDFLVkBBHpaHwJLBgdLDNHSshL1WjnlKa7wnWnME56J
WlxDp0P0Pq+Ls8tUf+tssrOnf7RTMbWpBtBVjGjcbMRiDjltkagJhwLvZa8ubYLd5CCz7CIG9dzm
AH0Hjfb5zPFyJLWUDazm5GKaeupFnn5uOk12D/3D18wZ9yEmsJi+z5doJGyqEaFiACLkFa8SAINI
ZizzCeVlGlvFb6Nyh72Rwo7ySyhfjWDGRH5ob506AM9qGvO7eZApIv+DLwde3L9eIMcOgNNGlMTh
IJ59Ok7KXlYqRJb6rY5stZNDFh2RvxNHRFrUXOZIp7KKZdXCKH9nNoY6Z39UlZvvmzBrb3VwbjzR
Xo0gy7Ja2CGP1ka0+oYeSdhfNVOAdoIg+GehfSDDS6Q7B8qQG+h71i0SYCoXTpHrRVcO3qZImpc4
U/1SxxEiEOMYnJmLHMcMiKYXnrnJzug8qoNzMlj40IXF2kjj4DZTsBDBma7Nq+ugdeXOkDFwn3gE
MP10w8pushWRXrQcE9LeQt1ET9iJzz0tupvxQFYL+whkb7ZGLHyP77oCj44RKXKeM6SWu3Xqjtkh
R86wdvhw8oBXOI1FnduId5JuKRqgCiPegNpiTJVF3oKcu5shECNS46Aj6iFrF6Lv6TXyq3YBcBW9
CmSyFv3USyYdwJz2Eal/OuyRdQl2thvjLJBGFxbZWPenppq2OUaPDcfFSGNMltiIB3vuSf8yWu0f
ZumotBhXbW4psAc7sQeWx9tGWfhUp311NDG32s7kNgrKEDuBJrqZxlLhk5R+dTTSw8PE7MyoX3MY
j1j0w8zBGz97rItmsbNpFR3r8OcntRH91o6Oor3bHkumWR+NLWx+PhZL0yvcY1vx0jtN73fOE3lw
sGXcBVBuvIR1R0I1Tvs87Z9aHxnAnrDkaxOBw6jqQn8rVH0JUjf8y6u/t9kA3D/grkuNEOjPqqZv
GZKkfwjpiXnmRc4OyfdkYVuOfxzsxD8mfu0fY1bpbUblE0cibgT8CTpjyPjNi1R8bonFOYhAAunA
1hbrcLCx4JAou/RZutJBe8RT8MRF5P741UlFctckf3cmU039sxW1cu+RlB+tqGrGWVeCZYSkVwna
FZQBRQh6UdRhvso6P36KE8Z2OUEaOWpqks4rl4mFRWSwMqFerD4lUH/n1OLrAlG4w2P98/FrrOIR
a8J96Wurax1xa+lTxIm7WKZf4P9KQ7f5juQmYFpUyCtzg2rnE+SwizIr3nxVzYyHbmgMYmIpj6pp
wEAKXSwEhW9vLa7x0eUB2+cqA0J9aoz4aIB4W4M+EW0fqsaT3dpB/m38SsuqWTMfWQCXRCcb26lL
j23ihVsA6NB+9Net71oheHzAm0eFR+bG7E6OcY9MLCECOzEw43gMaoTTOsE6AQ5+R1WWHVJZ01VD
Szw8KASBfHDovxQ++9GPLPszB/HMDxCHBKJwADKn7L9LC4dBu6nCxUDABeGtLm8acPXAtr2ntOLF
TSdNvCSNlGAWw+jEtX8OrQDoaRiNStDMmtVenm+NaJG02zPBcFruZJ3Pxy59ThMnPSL1mk1cFKcC
jp6oZawQuo3SQu0JSlrpmekapWnkZL73iA3ySp7xd3ejNCKWW28NnKa1k2Am+4A2gMIRxclrr/vg
DJxGcG6nXmHH1pxIwA2NoZO634SlsACcH/05qIZYVng/vNr2qgh6/yVv7RCQ4byaZ0M1K5SbAESa
EYIH106uphHWcxMW4cVCfvtas6zfg3v09rA7pcuXHZgDC6OzSfWNA9iHjYKPCBl45vFs6ET+rWbK
WwSerQ9xR/wTpUM3x5OifvzGIxeEriZUsgNuzVUE0cqZIg9GSpj4IE027DSwZ548NbWWD2myDZ4n
wZlWSFrpJrk0CPrd37ciBbmp9232IQWTVS0AvYg4hrk6DTW1vjJezctybL+EVtVeCVgGaaqtr27G
+kPhpHTWTV4JeDnrpADEyljTJKoWILYjPZJPjLEpu2PrNL3QuvmQ3Gm7Vq/LMHm/g0Q4al0L8KIr
oJUO/WhfG+WDPpcNIHq3HjiHtOPV1TQBr059rtmyDqszM6fCsiL9DHwyUIanbeVdmQ5Mr1u7QBhS
JPiEeZYE1Elml9xpM8TyLRCeoq3RPNQP14gyoIQn/1TRfnIlvhWs2xzJ3U2sCRC5EXC7CI+nf1aI
jlEd/ukroN6oV9cgSAXIOdJmPPQ5pXvfArJujk2itbiflNN4F4AI+EyEX+5awT/o3d5JjnrU35VQ
zhUfnzlJneAL7Yvgi+bhPACG5mqkJPRfaRuGRyPZtBfztin0zoitqINFbo3p2oix49XrJPbthZnN
G8ph59uWD4BdWK1aqpOlbQcJmKglOxAXtMPSp8Cuh3X0He/eE9Be4tl18AHLbQUWeKyL4xAiHg6C
y7oCuPmnn4IYjiW4uYWjsNZNNAzgf3rtNR15MzMuiWwXCLKRt7Sz8BdpI0TfbFB2//s45v5mMwlq
pw8iu4sPhkM/ncYcBKbB+8vTtxhMX68F3pqCB3OVKAmxyysJRiLIElejy/2KYtFPm7URjWEEVv3T
qN6im0EHtXVjXgsKF9jagZIzt3l0UE4BdDQC1kDbAgEDEiYYCaYJFSixmpFvo2VV+0z4PeApvl3t
ydQYFyO6WY1xpvsY/GGMmQeEiT/+++eiLmqR/PP06uM7BPgCEjlI7Pzr96pKUkWdcro/7DZTK/Cn
k5kz7Sfo1JhejsoEoAaS+lrGPmBLkwHVH/xjVzAYeBNUa99ygLGelI2M+VHZjg+QIMiPoRY4jHr0
/KnX2ql91/W/ev//fuArrWomxjWZUAsMGY1Z5HrJ3hyLjSjcRO5NGNGI0u2TD6KxPpwfY2sNKu0n
54coqhIXSq1wTnrqH7jW+swHuVFFH91MI/LCmavAcdasCKJbOgbZGfgzIPtI8b2UgzVDkqV+QqLZ
3uQSh8iIuxLnAgcsILAwfspwVuGv/dOTjQXsXJ/scool2cuB3+M92DpiwJJvRT1dGzHr/S+W9rOn
zB6LK0JfJydw1Guc6moDTC5ypUZMUD7B68Lh2CXt8NXJ/kzUCOZPmmV7RBGnJxtTI1UaLzQnFSD5
sA6uNQ+irETEm/Q4TuAOzGTgk4iVuYO76E4rVIti00FWXKuWnZSI2JKxJN4CaE8XZe+zvUrz8BIn
U5BfFvF3vBx/xFw7N4ckztaLabQCyaZ84/53q/aj758Ghg39H5E1Cm73P1cM1Gq0uY9qWiggjbpZ
nHufsDKEFJn2Y0Dp0ka6u6ZHRRnVxdaOdEy8xipA8oxkz9wvEbdysW81epE0/gqhHbDp4ix6DYhO
ATNl3omm3vCsynRu3DLNsr2Igv4uYiEA3joB2xIoMwBRAafbjaT7rlWT/KXyU8DcEpUXhHPxm5D/
oRTIXbYqmqsbpvVKkaI41Gnro2xN0a1rgIQvuqAA8w3Ufpnmaesw/msc3+exLewoQa8ReQ6QRuTh
u6yTFnya8cgF4Oi2S6FDUZPm5NuiOY7Wc9k1zcl4GbURh6YYN25Lvhm9URmjaYa2CBe0Zt78fgWj
BFC6OVW0b2dNlom10X24GPfrdTMkIJs8bkBh9TnUBPV9ugLUbjPEXIplDVnbaak+6owP8Kh60bK0
XfzursuujWcJJ8E6q0SxFaS6OKCwZavEpfG84yDqa4l954SrbfeFpID6Fo3V7o2suQY6UdB4CdDp
Mg0rcFwLFDyZgMDxxvdqdfObyD+Obnj23AjSpGpSVMaoasKQE2fqRnrh7i1X/fXw6Bj5q8gSfwl8
BT5P00jbU+A0I9U/M3ME00QpYkaN17Cj8QAYXW4KbCqxiYLR6ADUWFaZFV3uVwLKfKWGAZSgySOY
yvckI3KJ5TquZH81Wrvi2ZIG1F/eZ9Bh8eSE4/2yRgXKLN782M3XZlZ3zMNTnIodZ4Tpee3XCQj8
4bBJyf06NSiDh75WL8bdXKQf8TvWIE3ujBhiXdtZFB89I5oGcPcXFAiyD2aU4MLalDn+JuYWjM6x
s13mE34y/rEbl2sWIq9pfpuhD98c0GcPHBnUc1m0IEa47tWdGmfsrcUIxt+yBuEjQ3Ifu/HYVyjz
Ams1+g6+VO44j21bL+3ErddBuxpYlX4DFCRd9aOLZLxl51/TMdxQpFe/uWVYLbxa23una/ur1bbf
aRHKbyLrUOwHeLETF4FEKRvAwI0h8/q/2sK3nuJQS2Sc63RhLtAytQfo/HXQ7XDyU6vZ+vh2LM1F
0vCLzgPnj77u03Wad8G6AmP1NS/pfCBluLLTKlkhDuZerXrfJQUY7E2fYIesWbKl0ic3a8BPBoQ7
meV9TAqAIRB0pSJ7MlbqxSCrxCBKGBHsUvdQ6fTtPlWJZ7hIfXXiQUNuNhniVYgSKUsjAspAzknM
Nnffuo/AC6KjXoWV88PM5ue+tUYNBTbHR5jebKt3rwqQqOm27prMl3NVRPJ+q9yqsx1zwDdxJhcn
Bf2zCXC+dbAb6+Pq73vO3QY1LMZobe6j0cRFAi97v+fO4+e6SbP7PU+PA+BHDOnvacqUFeN59P2N
kcxVzH27dtfd7+u/7tkM6ivrX/csZEmQHNbRuc76FQjrbN2UwTaXyIYtrSb3dpbV6mxmukMKbMS8
qYG5jH22CYyFWxpU+Syl87ts1a6eJYyLZTMKDJ/m6EidrcKYv0gnyt8nIxmw5QdjvmtxfCUgAyPc
bckFYkj24MhbUhUIDZRFvyhBSbsBY53eCvXC8Tw9GYfGt50l4WAWGjEn0r5isHE0Q1DMgS+6qMtW
RlfxqepEPEdKe9jqNp2/D8O8VVTLhdcUah3bbXojgtXngXrrh4cqhgb/zEaDfIgBzVgHiOUh4DQv
8nxv/MzQUvT+DMmtamt0WU+6w+CiDFUxNlvuFOmCgqCyduue7YjM1BFE42ouepQFQjxC6vIZJZkU
qO/58Gc0rtLMr/4a0vFHB3LmV65RHSopw+wEPAvfjpXro6pYLZ5AWBmm4Jd6m6hC2TQIYZA1VgT7
W8KcZJ7Uo7qaK/eDZrsk6b0t8KRrFE4o19Ie/X2dRH86YKwsI2aRTetxdsRWRqxQQYwurSxki0EW
wZyEnD+jsljhuqgBFHf0GxfkpAEcR/EPcol4jx856SdqvK1/Wo34UZDWe/V6IuduN4S3SggL0WZJ
ztwBo9ZcW2QggX26btwI/hSyEeT9KOq+NjECGzYNP10P1AQf9ZyqfBUMOV15OLityhrBblQUQqmb
FpB9NrT0m9XQWdja1R9BlfmrqBz6DZFafw1cb1eoadYSFFpAHJuj07coCRdLlAsxI/PhNQTL6xYG
FEQ8V7ZLMwDkXIBX+JtrRyi2VHfVtulC/mUMvIuxj14C5gYtulOE8ODJtxDouw8MxNNIXf8LXrt6
25NIrgowc97CcnUf6PB2aTcjzr6kGW9dVL7eb0SNDCUl8MOBENUebR+1DvR063Fn7XTcZF9HHg0b
myOsqOqm+QPhI5Br4GA5oElbmqoJn1dcA1TgQIwIhopV9azCruEiRNccvJakoB5NI1i1CrBqvjQ4
l4IEVQ7rSPbWi0bhE+OQF7pYjBFPDwJFnZ48ayroNv1c2PIjUIRt39WzeLMPUQjgPmWZKLxwVfQH
GDNi3Y95ufE6PnwdUVTKjJTKYdipKnX0Ris4ZzIBixqfpGeUAHsuhi6bxRz1I7SQ9T0da3KyrK6z
WRh5avPI01Lh36ye29vpa1paCbvmU8NBQFkUToLY0vT5jIMWBv4jAvbp/kHNVTyudZ44czPIeLVp
dBuwnTwayeubYNfzKSimtb3GNpfuQBRGtbA8ek5dy3qSIt/TEKX8el/jx5EolhPbsXgpS9qvG4J0
i7F64NMuLHdoEbSBte3cv9Kck5ORphntjovnbJqxBfMJDGbxwgpcdwQzCDmSOI3kEsUc+AGZKH5o
WIvdaVv09qbzm7M9GcqQW8Xig9nq8w0WfW875snQgr2j+CFk9t/dIULsth77n4K+da5INmHTKpSc
Chw5j/yoBqagctaFQ1zgFkW6tltAiyum1XUsSXR0FDm/O2cWEOd9oxZ32c6cfmYXRb0FIw+TVdlN
eCR5SuMgvXaMiT2Lgj8bL4XNbrha2nWFx8xcqHL1jyZHpSA7sMgyblB8stVe8pIKy1sqCwUcjVh0
IcNTIPODEXvH3sQAIFxdHbJbNiLhMGTyBexceXRQfXLaSMsXzjhflyR8tyZpLwGuQa1DY22J/83V
UXk2Qy2xHB3SfwUPJr8wG0nP6S4USNw7c1Nqmh9YhN/flLGqkt5vyrJQocCRskCmYoKKTJliE+sz
Iir7DLMQJ5l7/M/ouAGWcINDMZ7CCvu7E6paT1CSXxPdncyc8eTElJrSFWI5jP28UUFyE0yNz06H
wlZ13lyNRDqNLVrMnozEqbMFJFXepTQfDo7Q3cXYQiQi00Hzs5FsQW7FUOq7FDrOS9P79GRsGcqB
0YjFJ38cx2cSgjBUpS4A9NPlOSlTVGn0woOxgk5Uoh7aUB/uF2l0P4tpCtLrNDbDdx6Bb9QruVs9
hlJ3durveCPIs4cMAQCgx9or5RagFv1l9PwEwH9UmDGiSEl9RA3TVx8gSzzFhQTRMiRXYyQ1LqWd
KthllaW/9LLVqyzpqwkeo7+gBIk6AGQJ6LIZW6MmGU+/GFdkL1CeJxDYuE+uUdO1SweAtZWxBhVi
l3E5T0tU0AMLNlqkUtEFsJDViaG4HZ2huEh1Quk3EGeTOFzdlUUEpApK9dBLogBBtUU2gLAxzUEK
EK4QAgFEbIuky7jOZJjdaNCpUxFHJ2JRVBMs0xEHNur4W2Nl+G+u9uGAOG4I9t7N6BDAfmNIzh6M
KkaVlY05CCHBiwkGWm0qW1dYfTF7T3NvFUZjszCiGYEaMpFsUaPJXD7CXm9gKVCJ0wWiQXaXph3u
7saj6308djmTGyPyCCzcBFUxRr9/y0IUjjHqGiGdGR7QdmdEURXuLsQXZmZE03Sl/cWp0/RoroRy
dNUGicF6/vAgYIB2aoEHJb10bk+WDmlQ18cjxSqrNapqTrfYIrVw7f68/2srZOQWg+WMKzMLkLj2
WabJ2o6G7GbcWTZmcxsFQ95vnwsXZyD2EqCUDDJFo7cCzBXlt/5Oikk/IABg8N1DZXqyB+jYBmTf
SHdV11qzIO/7NcoPvufUKhk7q2oEybIXSBDnvb9MXVTZMVCLR+YwrPiVxFn4DrpQFdebvs/e/Zyg
6Vao8tYsgyiPF50U9EhZWh+ZjFDYoU+jH+G27gr142EnbvufdjMen2aFw1+qV6odfBQy1C6S2+44
M7DQh2jwpA/RwD315Fx7KM1gEKUPqxlbNVwvSqBttrzPg3Pl0L+KyBlePR5FK6ssvTXLsQ3Dru04
lGlwrbELNV5h4j8PHUWJAdUFq25KiXk2fW6buH4Cza14Sp30a5TK4TVPBF/5eR6sGnw6XyP8WIgc
olQt0eCcIjNSTJmU1CrVIcKxRaJgbr58uMRTBkX2UbHoIxAxh07LYeYH2SW07GTLkNc73nVFxruj
19cAaKBmQrPN+5IsbSBk1q1HOH60xHmORpesedailGzYOs/GKn3wOHKO6gGyEyhriDhdbnU6RM0+
TY6RDJa0rIeLMzWDioeLUPn3wS4lynlAMnre2O9Djc40xLP6xYBDG9JLsgVGEKDCAZCHL0w2qBUF
yu2qm0TXov7WS0SMWlcQtZsgC1m6O2M0qrxtUcmaUJQOhUOYR+0sGIA4TCrxcTZk/FDrzXsy6QdL
or5DBojSlLPowM/bBmFNPuQsPIGSgwBjIiD0K48RyGNdNqialKjTYyDqi5KZEU3zGOhkDHl3DOqm
K6EWzvuVzADU0Ak3Gv8BQXrK8MHOOiSwLFf4G8vKbNDe/o+y81qOG4fa7ROxijncNtk5KMuSb1D2
2GbOmU//L0KekWvOnHTDIgGQLXUggb2/vb7R/l/2mOHvNEcA4emIHhFJI0phqo82MsuxHqyLPOon
xTpHGlDYtU9uHFODDa4Wxt7IR+1xGNzwcSCeug6QlxFxp6y/7hhgeLrk/nrFLrKsyzgq0aMd7aAo
FheSxa/AtviXklm3AzOy3a26vn1ykzTNOTMM5SqP5tHNL9OovcqjhoKtS1O6yz5Dnn+hdlb72CAK
/71nxV6/79L6XY7ItPp3uzycs8y3zCq5ItvsNrKIcFFWWWumOLexzgAHrR35Wl1YmtC18GxwblE5
krSetN9nJIn3a6n0wyCsDPpf3D0a2mI+mOleLHr7mBd99+hwa0e4TBhFDpBt41QbKPyr3ye1yGAf
HG9XOFfbmnw71eOL1RXmTW5Gb0LdCUt8NzQQjWVb5KYUwsxrjzlo28kgpCbHyV5lbJ+HQvBpW+l0
LTzoZZbtQg6jlsvTKJFCeUaHPF57FRH+5Vrh8BBFfRQU3qhDDfx7L1TmKKjWNqCaUWCm3p+9n+Om
0rqQaPsejWP9TnAW5ggf/83TYv2xrrwH2d6g+CVs1lYHRCT1e8QyKZ8q+3XomfCQp2PJvbZ/nl7A
HEVf6qT3nU7eZqHc6gsLCZcpEnvN2ib3ZJvslePGoYn+3Uul1e9zy0Y0vjdG+l5ZjPCKNhPRWtRM
pxkNgmz6bJd7pd2FV+rrQVpa6fJsZuKqVPX0Y91JhT3Knaj+3eI0UOi8JByUJ8En0cPeOymNdp8J
1hCx/OTkbuuBJweFNRIg4cO2143sMBYdzdHfZ7j8pzeQNSh2qRduDq6DJkcvp24/urX2zEep7Mcs
LAJ5mLVWd7EI22zkYTulLNOYKUCv0XvfUPQdJIHkQXbCZG42Nb+8s9IZ2rO8cJPUBFbXw8jmwl5B
rF0Q4X3WF/S9llVtq0ifblKgn055+6AiARrMjZJVFB+axhc1SZZzm0I415BCfVHsgmgtKttDJ2rj
S1O177NlZPch8c/n/zgJpJQaFKVuXwGgKYg6YYIvQQiWKuUXE8RyZ1wCnlj2wTagj+SKXuznXOTE
x9FUyEOjNVlZreUc8rDrvBrEdFQ/zHNmonXzFF+KPlW1L0m9g3Ym5DJ80bRrYZrzmxwVVSTPmsqb
3jwXCGm3jjIGRY6SJ//XKEOptaDQIFo3Wjp8MZWrvELV9b9fVh7+62UZ1WZjuauVUQtmXUfH8c8m
MfYlMRUkYn835xrP8Q1Fuog8rAquKB2LEha3ti/7C7Qzqshyfss8Z17iDnhePtcgF03VehuQUkIq
ir8nDgoqamjcS+I4+t00wLql0Dj+vp4pmiR9QU7/+0yN9LU8Uw7I/jmz1nPj48xSc6PvdUZKtOwO
sUjqb6tMxRLRL6R8RF+qwX6xWq/dlsMYX5taSWHhTPoOOXb5RKSF3JYzUMnA2k6elZbzex8t8ZeO
YHwArzO6RaaoTppF/E44KMOSVkR+mGf193h0A2L38a9UoAxQqvZtib06SCxK6MreGY5uU74z6Qd+
NZnEopBr+mE3u1+ZcB7iuY9/aZZ2SZNGfy9yzaEI0YrRvAj94LqpfSgNjSRRTCzQ0sfpHQDG1fN4
tmqKeO95IPSa5d1ErZXPAyBkv5rT7KB5Zfmskqo68LRY/Ari8PM4j+odoMAzP9nyWY6wJvcQLnN2
L5vsxmsx2wDzL8cvIWXBda5lUEU4gSA+tdqT8yBfSjYBSQ+o++0f5FEXGd4mjdXwJK8dx42ys8vE
CuShHUISGMLqqxw7lXlzy2NL3bixYqCtivNnQle3IStKMH7IzUytLU6N69av2lLs2lYrv86C4ky+
xXwpqkJ9q9TvcriiufF+cpnYy0PgPk7Zje+l0dcHKuIRqKwXnYFJdmaSfymaXD+WelRv5UUHxToB
1lGeAQV428Qwj1VTpo9paTo+BDsmEM4AyK0cBI/Cmmc10eTHqiuzu2geIPEUYwpWq+kP7jACwpbH
/48nf1xqfbX/vIAWDt0m6cojAQ9Cot3oJ/rgvYBsba89CNONbC+QBMJcHY2PYU0x/TGsc7M/h9lM
lo7UUjXXOTaYb2xIIv6I0w44s6P1lx5nhC8o8IkMtPGrqnrRnW3X0WZZb6LMD4a9lxRiKw/t2rI2
KYGCizwUxssQ2t1rhKrtNuUhVavrxQbbgmEDt7BKAP3mc/8XbNVA1QuCE0z/zwlAi6/YUSVrobX6
WNkOxIG0Aw/p1f25ISa3M+JKQdCpNejP0uSrNfQ3XZ6/pO6mH+PmR1Ws5GqnGwFdNfG2El5xc6q5
PypxjIpItN1dPit9UKWReCVB9DNPhugXFgbYr/B31Jr+4mbu9AZu1vGVqjTuk6TWVsp5f+qiJbq2
Q2FtY2gMz+p6oyCNOX1X7Han1MTEQM8Oh9RQxWFWALd3EC5XOoh7qGqCEPJwNrgDpkqafBwqujAO
uteCelkHjyG/0rxQMhB+ifmSqRPZcgOjC3097Kxk4tAuPwY7pKsPtZ3UH73QYrsDdAXe03VwVDrM
87Ko++itbLIn0Ab6j3MNMeUHYSKeklfOrS499K6Kznv9Mzyvig+hpswfvZlHDVsIfvKjd8kSsSfF
jgJsfaHGIRES14bx0QuXxNpTJvgB+HyJYtXYq51tf/TybNP2Sw8+Wp5bTOOy1y1MU+TraoM+AR+o
zU02t8fWrboDEqwXrZuATNTD6hyybvh4f+8lBiWuy3T59wg5DLgb0XCrzPbysK1a1S9A8wblJLy7
3NQRFC+dnw2VuKMAYwWLktzc1WG0fDTKcXITlsl3J7a0ozySZ9iKIPSbj7tkPf9zaJIRi0K9yPJl
fZnPTaerz3qRjSd5umxvl1g5uxH1X7FY6e7rCSIpvKBuBEiI9cJazs0HgU95y62wPX++mCi7+Fwr
5T1eI3++/pjyUEW1n2zl2M8Xc/T0iBSzuny296GSn2yhvMpX/rx2XOiuT2BM+7iG8yQcrSKmnfYf
GyU2+0vkRWBCKv+zOcsiq8PegGF6pX7uQhbNSh68Ll4XeaAiC7l87MqhXZXhWtO1YCvXnv/D5bos
3usiJLWwvsS8jrbDnlWRPDZnxcV9wdO3GnYvipku1BFB7a9DvuXy0IYQxropKq8UkISvTdr6sl0D
rHGsG5VpLJ4Pb1rbUSXYuv01qnrzJScaINvT3JuOSzQZH1fzgO+QI4lBzRGfCEKNVIDcVF3iXZp1
Iw+7DtWeKhbAamvbWNckqcnxVxt8ukwiU39r7dOsDXrPWM48hE1iY2uHLZxhS+CL54oU4EvtvezR
4u5j9Kcm//NSuKr8Pk2e8HFuE1ons4Rjydyo3c+zrlyQNGSumV/lZjbj4jquG7kn22ISRgFIy8b/
V0fEI/mP0xJl2M8qpMl/tcuLyFNJk4tdw3T54xX/68XkuVrjoRNV18gcod8MgdlOHc2Gj5vNoPS/
N1XjErbMbNc72qG6beTh55jRCFVf9ZRxr7dOsrEoxHlS9CY8OlWe7ccozF5jkT4YlFD9tbQClxAC
Dn+M8KLu/zJCKDV4+6UDWuDp+cXrO4JXXVhcdNWBKpGYx88mJ8MVB7ePv4d8ntHoaX+AMHN114vI
9o/Bzqw6wZDXqm/1fXc/VzyhTVMl1kjsxCPd1ziHEqoOyFCru/9orIp2P+ogeWVbuXa0TRZvWWOr
WA1wmY8ObSUdpk69XVRU8/2CqB7WGn5qmej9z7bEjRzn47hcgHHAXft7uIZVXEmtEmfKxj/65XHb
gnz41+X+c+C0XlL2yI28IiWSv9s+D/nV8WCXY9yixn5il8bEAQBEZNOmCufqOkF4J7NT1uq5TqAt
GRGHsqcXrd4HYdcAHuJTBm7McLuxDcIis5EEaRMDpRvbxxpd6oZ6VOfoeinhkrFJH3T3TfbJltoT
ycEh8ogPDONlm23F5iYuslU8YzWPEVqBx/KjS/YjuWbajmntx2vINjNSEz91ovag48B0gP2IBibP
qXqIx+zaEvs4RP38pRalhnkHqIFxI3vkmHiaOhxwBiPQ1tGyw6EEZVcOxkxSOtNPpZUO7bNYycVW
rVIx4IZPYGymdy1PWaZZeUceum52U0Z54Vy082muU3vPxDGEix43waCY2mvK0nkzUuP3w0gA8HvW
iCsA/AcHNB2aJVPbgJ3snxVBEm8wmuw2Omp2VLM0OWKDVlDJW5dbY5qnZzCq6ia2EWFqgAQ/rkQR
PMEV0f0Yen5+WV7cxILXgwFA2rB08rjYZWE+9c+x3JObNm7Lg9kaNxO899X+Z0NoLbxSQ6Fc8tjV
sYJo32XnZ/u/xi5THa3atv+8xuepEUTsU5frW3ntz3a599m2VC6+A+7TZ8vn0M82+ceky1VXXArr
1j9WjqLkL97XduGQfLDaqxvB/1Sc0NhNYGK2TbIAO88fPKeznpSyc5+rQr+vnDm9U0mkPre9hp2K
02VnrEy850X0LbTazuE9oNdsR3tnMP2nFIlDb54xNlSQ4MgrJUOjXb0o+iY7LarIHgU/F+bcAL6t
6pjPIT/1VG4xLqKqJh3QMshjuZvzJTqhaO3O1jR5L7lwvvKjXAnwHOm99pQX6nj3cRSZBLbc6f7j
yHYO+VKqD/LIS4mQ2Jn5WBjOF1Uvl20+dsud3FAeDANLGCoSBdoK/OM+OhoUlTBbXHeLULK3N5ns
wV5lE3KHOnxeoV5tIpIw2hdUrl8+2/ux8qAjor70xroI0B+a285Q7Xsg9ta9WTog1UxHh7tTIS1Z
NwZRkWuek6gSrEaYldLWGzBocRdhesqRHJvEJkxGO04Pdp8M930f2IkyXdR4HoOcyNb3JGDtbH9v
+q4P1DSHKKFUzm0eSKvJjtrizmS06vsAq5MEcvfTy6ljm1ug0LkYINH9sZtYSHBJ67aLn4Q62CTN
rrbqpIijojvEnLP+3raa6hkDiJKMWdEcCe5VzzkTHIxx7C6QvbkzWddmzF8JRmed31N75/ZxC+uL
7OwYR1C7ndHAv8DL9+UAMmRT9IV6ajWxfGxScOp/HH5XFjv3C00Jz0SFQowp2BNLGf1xKDv+1Zat
4yq3wJ1NnqIt3ZZ7i3VoyENNUUTGY86jrROpzXkI4+RBs8CHRnVbf28H+xmasfGc9pN5SB1T7PDf
EF/ANhEWqJrv9QKlsxjm7paouXGdyHb61LYVd1Mcqe2emlVomai87u1xBHPcQqoxW13c6+uGVVN9
A/8a1Anh/i0aWCbp7XiTnXIYj+ifhK+Tk7yG3IDCQAQe7khToUuLcBholnoXmsb81aiqcduTSD9O
cOX38QrEFRCNb4mRxLeyxgPSaoVNJILDz45oPczN1WfOmJFe/HOGYlv1VUG46dRFC0mndd6MUIys
ehoHtmBVfRn77/baDLLCPvZrcJAsAa5/WREeNDVXLm43KpeqsJVLi/J6O4ZwlmWHbJO9lsYylwo7
xiCHrX0vUzcKpXF3XodC3MVN6rs6Z49tXcNZQdp1aBcISbgnKm+gI3w5YK6xWe3r1LzIM0WBVCfs
eUAoavGYayr53Q+tjddZ1HUCZ7pLbAsS66iNuzBX8j/aZG+TRLW/hjN2szfjK5KyMhrmyeXryLly
YzWZfvPKZ3lglNwgNjmiv+NUOj+cZu7TLfPubGt2Lv4I/5xVr3uhUQ2bdhbOXnbIP0WgfcA7MYw3
VqYYwJWoru3b6HWuuvRuwLhxQ0KfgHOzzHunbh1gswxzBSkCYGg8d9fe/++zoHfULz0EXsXQh3tQ
lsM91QjDvW1UR49M0uWzvY8LEsXL4rIcZJjsSDNVvRBiPcqTZDv/73yYsb4kxOUYd4AFiLCPrv1F
tdQ3UMvmL9xbYF85P5UQ+8ZYc6tXp1XsYPDQ1xlh1B3bwh0OKLOMO6tqf5/NO/qGeviXEfY/uVx4
9bo+wZlt3XXqPLpGVuP6sYAyL9s+O7phugPMpwZ6piEGbt3rrCUE9tcNNS77UKUqSB7J9rVJjvKW
SOw/Er96USL4WwmL1ayLByV/RCQcPckN5TNKkEAX2clD5KJEBEQ97+uEGkWq2S+t1s13FkaNzz1Z
d99FCXiUnTGMUXw3owIbGXpVJ5vOeWGsSQtObfI+epzRcclO2USlBVJbjIzlkbXa7oj2IljeFBBT
x/wkaQMDgtIAsBixiBVV8Ekl6N2Rt0weT+uYtqbefhF4aaiOOx0bSuafXHeZqNrW3R1T3uVJUfE5
cr3pZV6PZJOq669FXWZXOb7lK7vPF2pHZKeLjOhhiEwC+FzMo5ii0QOUYrofTXp8s7Etw4iMu0+V
PcyqzezRjK/kpdSAPwhksgWisDKwI0IHi3Ei4srVLhljETEpwxty67cQBtZ9erK52Tw4hvWUzTPZ
1ix39ibR9Z0L+hYCe4ZIoFIQ6dvQ+ElPHkjHHhWniR88wc0dvtr41SXQbXbqvNUAugUlS9mb3FMs
5EZ1pWs73eZjTZQx9xuD+uGMtD7xJ57ShGKJnPFIxu+j9MdWmIFb6kRx01VJfsDeZfbWGZGHX2jI
628KpLonQ28W/0WPxdlN8ILh9091aJP+VQpRPlaYEB5DN3/3hvAbNqjeXsSaB05MIbbFcpinZMy3
aHmx4jnb26vgwW0n/Dsr/lfPDlzcjibAmHNeRfeUeHm7qL/XKS+mkFt77g3tK7hEd6OiCAvMXhDt
pMiygW7pq1C6KQfuMa7j10OUoIiCpWvBYFe9eu95KiRK8oR4k8IjQ13TbRE9O8qpqqY2INMBwxbr
pELNkvOEbHETld21JxwPlC3+kVqFhmDQ6LZhqdW7qlPyzYj/m6VjS6pXMUKn+F2z++VbV/d7YcXH
drHujKpRzx4grQ0Pp2HrxSsSPZ5/if5bU+Sxz9r3ZzJpvBftO8Zs+8Qrvgw5YhK96ncGVcc6arXN
2OCepStfwiL1LSrjN6yxr00Zmd8oJbOrdGfwzmDdSV7GaX+qTBMCy3ylGqA+ITlmddLEsNYpR9up
cM19fSkwknOsr/pqyYLkeOEPw82WAe8WnqFVwQN2zof2WFfpLbZRVi8heTvcoYHOlpRyiuGbMhbF
cy9+1UD292AoXrDTqpgnLLcK1ohP4ZrBOibj4bE4garpN/SY/CdLnRwswgtIJMefWRI2N202xmDI
nvth0F4M5zSgoPQVET1r1IUEpWkZwcQ9gIinecQx6GYu06mEpPC4pPlt7HDw1SiR2S4pHwaJ3mEP
3LE5xeHRq7uto1fmUZR4YNnm+ACPANsHu8NEzo6qzTD090g/ArOZR1TI5kkrXWWjxnGO0q5/cpaS
hOVcLgHwj+YUJeOx6dHmqrDSkgT5utKrBywDE780C4Sv6LpE6ZHtj52XsKTsPel695QPVs/t3L65
zlI/OuY26mt73/XUJ+O+CUhm8qPCtQ/LQh2DCZcFdkKhnViWu/5IYSL64OZIDHtj1t2MikM9JSC9
TswiYhwZ5xoEVWpPzZ3cral7w7Tks2/RVRqK0h72YMCOZUWgC3UkZ8mraLL74wJh0UDi0jf5hLci
xR7FaWzMBhwxlBM8UtpT5MX6zurVO1XHyAgh+cIvLHabu4z1cdDOiEx6ff7JQ8ymTGbxHloIyb7C
zGDD0y882fouVYrQF0DY3ShzfzwWU/+euCzgZqeON4X+XbedJ5i7G52c3jE0gCY4yfBX1fLx4PZ6
X2GqelIxOBBk4KG0+MhmvbsG92W/c3eoX6PnIl7qbdYjRG76n7mTEsIAoLGNlaraLkrs3g2NOOaL
u+b8N5GY47Nm9C+F1ZW7pKre8aIFdoFpiJ/kGpoHMVxVOxpI4ZOoxmXsqY2Hr2FjdrvMiu19apNQ
qcZ+J4am8Pl703OOMZwX84bk1Wr2kFvDtS55s7Qses5H8vp6zdJFRPs0yXcLAeWDHbWXPC+bHRzo
lxF6VZSI/LT6mvpZ6FVkNNNdV4pLUzVPMzzqraoN95XQ3mLdIVTTNmeV9YbfL8OwpXLROim4hxGz
T81jFqlj0HT1r0gryw3WG4ba/NIhjQJ5SCa/brPAE+FDVxhYCeenJuytoKk3pdM+4Sj1WptqvPGM
iaWvm99whwM6vRrRaSHa1MbLj5TE4y6MQUTXeABJUnf2nfZSgfl17RnjWa/QN05euTscK7pbj2Sx
CdvuVlDTfF7yaicm5lDU3eBZokDIIqafbKLBejPKkIosQk53keodxszviNCfSmX+CS1ehyL9bo35
Y2oZ4xGuAiL8iHQxD+fJny3kfCUoRJ8wNBDLgq+/s1akZ3l9TsaOe7A7mTtb2PqmV6YRWz7tNcuq
Ce1qczFnXF+SasDKKaU4NRqTs9wMkZWcyY6es7zBfo9yQmS8w5ObUmBBZGmT27i9dc2vxLBerXH+
q9E7cmCxeUGMfa6oQnRm4oim7dYYsTdf2hQqulNkz27cWzc4SALeW9YcqrDN7/MZHR5EkYeIwm+z
z7NtzqQu0CnMCkBGwR3WRrS0OeBlDQ+YWl8RNaWbHprcDS9JRJatHY34vHi5dRTM1GB5pNopGQ0q
NOMCtxQsgg64mc6AGW1jD6F9vg5xHjKZpawVeUy9G8ZRR1LdatsqgSKUY+q7DeHt9pT1mJFNMnXu
rUevYkpc1EZxiKFCQF/I8PpJVfLmJpJ4C7e8Z9vwRn8Elv3StodBsWMs3hL3pSNp7zeO1b82Sazg
OowMyJgHa4P/uPplqVk5afVQvik1OVEv7aZjZZlWQMkrFhvcLt8mi0qfmLqWN8qKcRVu0T6gU+1w
NIuMNx5gmKBQqvU22VjYxCl+v2Vs4UpJXOQttHBU5bY+vhFPZ8GW4sKteQI2ECqpN89qiS0ubvOG
O824mURWv1FChivyYDb3oYJf2swMCc66R0DCEYE8TKJFvxUKVURT/LZ06Qq6gakYzmG3q82Jh6xp
nmKbNbEIzeHWdfF4a/lfz5Pb7BCcsVbmARRUXk6pZeZYV+baRJS8e2VplOcu5S0bTX+w+SsrkaR+
n2LlUykYN/ahsUZBe0SaEV4XZtjyDZlMzbeRjO9UVWl3YHm/uUNGirkdqGFQyydyOvNuSMIuQClk
+zUhUlA+RnZXW6OzmaMUOxpCwHhTDXu9TL0HmDkj/kG3Ia3nQ98m4oY1zA3azgXN4ksWi+ieQCoA
LhYRTDcU9U4Leyy2i+XeNmce2GUDHEVtUddF66RasJJVh6THuKbpdoaLYVRfYMqjGumdPfbl0Vs0
96TFixGM1fK17PFqb8plX7cjM4rKe0UcHPRYVVH4wu9fLCh+59qN+FdstCHuSNEIam3H3oo0Djci
I9AKln/mlk8xVpJQMhQJSlYA0N/DLbnp6607zAhc2XmPyWaRB0qF3Q3/GIUPBAQwdRGW33u5s1Hz
kkQkj4cOcOXjWHkE1a1812JwuBlLghqlF7pBitvwpiWzvG3jyg6gVA8n2Ib2NcEjlS/dgm6hJVyG
XzuYMqbQd06ZXAqjRqRrXGals7aDBXaR2o4aUKpj8ZfdKcNUH7Q5vUVKK84dP9WNE1Z/mc7S+xZZ
xsOgGhdY3YSQZwyMsFcosZDCAdpMXlpbq+/DedI3RNS+cvcmwzxG86mwNsOMtTuut8od6IH+NtmT
silI11/BVkS+jm1A76neKe6o5ysJ86Rdc0+0G3FDj/CnxIv3UFiY1zuaBocBrCPOSFdX1dIb5Y07
vhLTrWvJNqaoEk+hcLFVzt1rpjILDPF5G1wV5l8rtpg/zRutU06dV75Eke1cig6bl4kParI042pW
dbFt5/RHa6DfaRZui2l/X/ZNcsmGcdooyQy+yBvvOp77DqXnwBLt/JSrptjOgOSDaKBSuhd4KI5V
DrVL+WlO5ng2BfKtqYr9uJ8sv434nvQVmDywW5SAGgRG56k8uvOAKbRb1heIdDe1YUllIBUxQETp
SgLLj+rCbZTb52byphMQ9WajNUO7p8h2G2OVvXfraDnkVtYirayeu7Z8UFQEb25P2tFp23ctynQM
ljSTXxgOi4Zn3i24fQbKEh7dsL7Za0y0B5W0HVf9EqXzgHdZfVReHJ2oUVLJXi1f29ZAK8e0IOBH
gQvSzF15maYosHvvPRP4snbOQKyj241T1pyn1r6LnG66TYgMC26wu8wNXx28FbeTp1d+AhBzmUKb
xfDAG4SdwA6HPHUbOdlrmWNHVxMy22YNivIsRk1YKuFtyfXqUkzxsm0Fj6jchorlCC/bKcmAQ3ie
QMcT8Z4YXHZKl+Joq7p9Zo6Pu4bVHUxQdoamKfuKHxJVRPcZAo4xT6KHlvVsaJFoNlzyJhF1JV2N
+SSFOzozfVZ2lRFO+7zCdztBYLOJXJzbkjucOiymNy3gUBSSgeWkD7EXnW3Lbbad14FGM3N1h4uB
dVgc1aPitzZxP6gopRnSfAd6arv0WCrFZJ4xgOOdE7O6bR232VCunO2EZ3EnEVG47ZLuXVv5gnhB
jU9aTlgIviillBg0q3jp+p1hE3sSyRRkevPER+WumL9vhD+zXaRUQTgbWD+jkQkJyqHWd5rtmDVJ
MOnQ6w3QZa8x8RnqXH0FbSCi9q7xB6YUu9qCaFpDgkAdXnaPdUYJl0Ei0CPn30wo6LPJxNmLmbS5
Wgty//kOZmE8R0n2oIgaG29VE9eoNd5tkzz8gmVm0qfRsZi5XZsKcq6SbEblnB1WmZSengdDDTRs
Qf261lTue4LSOYFOKW1PHRxTiGEYGCZhjR2Ype5VuHWnobaaj421oIIwy3wIYAg8CC9ddtRoThgV
U5DaLwor9SnHi1D36qOWjP1pGqPhJPc+N6Ft9ieQ/URsen6ZE37aJ/Tt+7nI3D0fbnUyMkymbOJd
u27BSmP1Lo1qHgxJzqLNoy7Jl1dzO5IBfTbtaxKMpuudiV6sPoHdLdK85pTWxWvj5gRQCnNsDkuc
s0T2qGp2s/kEbGQ+jUZfbAenjTelrWF2aFkFPpvYlA9KNhBe2E/zUpx4ihQsgiaxtfry1V79Jzvg
+VyfUEtrncPcLH0lxjurnV1xkhumr8xDY3wkCbvvhKI2p6Vv9mY2WvuG2+GpgeoHa4FpKZ5mCBDT
7q8We/uP90ruybcpXiyNmYpYwKEiD98LQHesaFlnyD13PZxYcfB5B01VTPzRbOxJjCc7fKGoqeJG
t9VWu1hFJyvrOQlom7DQ/Fat02PXLSTclwA7pAdN8ZJtMfGPkXyztGolQTCDb1shfG5S6x9QA5Rr
b6nC7SJK6JdetLEqxH7J6sPYYm4uCuFuwNqMHXWJCpM1ZLCTcZJ/ATAP8sLO8kLarjrxYFipOutu
q8UVy19hAJ9HRAkqhPLv57LAzjwd8RIeW1c7IXTQ8at3bb9yqGOrv7tL9p24i8s7Kya+ubrlsjrm
uNCHDXDvCGgOn1Wl45vWrBt5KDcmMA++5v+7boE64I/R0Mvb3YxnjIsSWqtGvx7sdxYnPYDGTLe3
tmICGCnSA+YSHkkdBoRVd1qgGG6w4dg0XoM+M3JqJHdsBhR/u/lHJOBFATjUlO4isj4+ZgomnfZd
jwnMro+Hh0JUl5T7AI6mRuZnVf5tzqeQQHnrbgAzKqdFv2tzryccrrhbJ20g+tkR6YQwWR7B/xXc
u5ccK4fwwSErJvKn2BleGtU19sMaJlAtKz9NobeZmkY/z9oSUMLvjc5T3/Ab9gYXvWRePnuyDNIh
hBhSSDmMR6W0U3468FOjOQZK4ygtsybijB7whnrITkKN1EPYKUyrKMY689YcYcEoOH2Tdd4oEyIt
18CZ1QvNp8naFFWVnrxy+cGHje0lotWjiYHgxtWTLohJkelj593GaDH2BJUrqsb8hCVEYDVteafm
FDUOLKP8KKuSTZ+F5Z2VkHEuS4DnfbGn0H6BoYkIbShjsTGmSPPVltTxkr6h+m/OooAkK2BrBK2y
YN8JOMPQ4PlV3GZ3ztS4x6yjdsNTWCkv1tL9NaXR3lm6/YBY5slxonLPT6A4COLor1jdQUxI8IFd
oZmmqw0oRqPspqise1pv2FZZHH0LMQMhkuSXzmS+D7BCbRE7P/OIeBrPBb1Q7LtMMH0pwqTeNOp8
qM3W/k5kHidNaIsUkHb9gWDJI6lBalz6mkIroiVBiRPyUVfIaTq5uRx64S37hdRBgEoTR2ila7dM
H4OyGpO9Wq/xDgCgbUGktYt6+4bQHzBmNDwW1JMYSYlrIUYzVIKTTNCf0kot1+IVgJiGvTy2o/re
tdpbMXb1WQwUTJLtJw9T5pQ8Jx4coLEIwpTK3yhJc4pb0/l/+DqvJUlxrW1fERF4c5o+s7zrnukT
os0M3nuu/ntYzN501D/7P1EgIagsjJDWeg2D1LGdsvSuykpUMpfo3QTUdzDq6uL1tfKhTvEx9AxC
qlVoHPwuPaLDGnyAFPwRtu78YNb4Hhgqeu1Tj1yv22UgGy0cRNMac/Wa+HXtuWDrG3+6I/AZoIqM
nFJPBvliTESocxZUjTfgC5s42hMrAONal1FzbuCevUUmpp09mfC/avViWl78q554YAixGC9ekZYo
pmTmxTP68MXAomnfKmH+My3/QlYgIkeKOcZc294baGP/FEQOhOFqxiR8TuYnQgy/Jr29zlPYvg1N
6750CFtEOXjmqeezkEaL97Hkv1N+7E1y3gm5tHS31dfd0lMapS6FdN+O3tr+9RSy2559Ged9PVOu
AZFP2B8RX5V1sxg0JtFLXbbke9NHKp2k/tvmtn/rLm1SfGqT80jbpLX5wVBLrNZ6kvM7IMElH9Vl
U3WYwhBO/U+r0WMFLvtTBcjuUV/2S309dC3DiTSgYimnIAmrmxTl8pkdTHTxd1I3m+k/dSX0mEX2
mEJNevBqaSqvg5sZe0BEwau0lZnN6B6bw1napFDhpqvR4N+vTZmdPAcMY9tB7eB5V1MH5rMdlDdz
TX6HBf9vbTHmdJrWq9etjRXn3tJs46kwU+0YuWVwtsoATWulsh7V0lQffZwW+PSN7ffa1b5kAJHf
dFUZb7MfZkc7D+2XYppZPgXTDpHD4s8IxMU5NsrkQmIE1jLsxAGpOU33+kNfp8RS/PzBLvrmHt3n
s8s39q62R6ZI+O5eYY6dE5b8d3ntNGfEXT7yOnUeoR+qR4VlF8NKYD8M7YibPXz5BD9wxFCyO29g
7lmxuLmAosJ61kMqc1Iy9OOK+XvoGMGeC+29EdB/yNta/RO9tfwQDnZ+VGcNJdawY4nZlXt8uEe8
HKr8bNYFmR4VQSZNhyjH1PuQ9L36gbcagNE2WdgURJLSzAIPbwbGH3H5y2i6hpUygMYusL7Mg1ke
Mrhzr2mESEE5Fj+I5U930lQHevfoodYvNSkgCgenBur3QfpLW9vpH57V1/dS66NiJsM0PrTt5IFT
a8NDkSXDax76OTTYaDgqwTC8SltUMNkFHPUoNa+rqruoyv5ChuafDvNoOchh9GBQlnNIkel/R4MV
vshpvHKOrioeHLutQ4/3M9P7Or1KG3aD0X2r+I8exhXFVBxG2LvP2pxBJ0VR8eS4wRKeYNiWNvSJ
X7KcDKo0WUU/I0Vc/JRxXZqiYZ72aqnpZ6nGU1O8olr7zxny5KToAJUE8yogV+Cgz3EZO5e4YXxF
suU/oNu1S4NVlKn5X7f2z/0I8eOhoBr6Sc63dey16G0kG8fKJhv2KDgVD0gGmldjXPRzqmjcSZsU
faEWD+1SBLECnFOf5tOnHVtn/IYdJFvV561JtjCuKh62NjfO/lJx8NvldYQTbt0gQauTMg7H6J+t
rc1WWkAEtXeTHgoZprVbHlTpRdEBw+AjiHR+afqLekv7ERAIOvrMGU5S1ULEz1mTwLt2rOYj9P0F
5LPECpfO0RBmlzhERliqQ9iV1zECZ4JUE2uv0P4wvBR8G34ia9UkqX7RG5D77dDZH2NeD5cQ8eyD
dEY/Prm0dTkdAhOufN/azs2vmZTYCdE5VdFCRNJS+93pc5ZgXvhFalamJW9LnkBqkevb74ZpoZLU
Zi/SVHQBs4msnO+lCmLK3Cej9WeFzsNBH5HqtaIedc4uUo6Wh3O4xtToouZM6qRaIPWC/hqTHOls
MFw8w2C4k50+iI73rzqPNc7Rk8F7VZbPeHx770nLdLf1vPxeOlYIuu79qcPN0LfTnbThHekfQ/T0
Tx7rey8qe0g0fOJG+bDJt8nVHZ9w57K8wllQmfaGrc8XJ21OodOnYD+D6JyjFvKOuXJZ4nrsKVVy
SodF93Kw3wgSWCR/te5YgMr6UJKe6FSqfu0CnMynKc8+LG2cmOczynmOnTIXN5y7OYLu7CzVXsGJ
o/P8L8juph9AhPEr6cyz1KpyqN8d48roiH/2XJ0dUEEIFese9K1Eu4z4VX80I5GstCIlBY1Gv2hI
6u5DcgJLlM/Z9yBdjlFqdifCWEtszGU6n73hM5+jvZoFF08/2AsL1Vb7+kUKPb0YpvJk5PXXTlci
lPmr6YkfjQxHMRKvTlm7KAa0yJjk8T6wS6iGOhqCqGYV39u8f/b9Sn2PA5QmQdzsatPz3zLiWknF
XF1VKq7PpIEuWgrZCpc5hl2YD0EepGuTNvrRTTH617hJf5a2a1waw4Aqjk/cbmKKe5dV2R/MvZuf
rhk+9mOm/VWj35B4jcVi6QlrxB0Tchwjh7YFLmEl6LujPhUs+GukW3eBq1kfZtxcI4C8P7UMYTjl
OfUs61W3i7taU/NToRGnzZU4PwJgKUl6R1+Z9GFCgzDtPmy9cOfD7Ho20YgnEGBjGB1+V4PZPnuN
tqDzcxeFeWKEeRwWJ7w2CNqqIGPxLXiZ4yF/H7p4YRem4U2qaYXeKKCJe5j39rPfTeShuqGCq2GM
z1FtLvyyuDmBCo4vTYVGiKXkF6NP8n2c2vWFoF99NBdaOStz45WpP39+JgdJguIACOoYKyT6SWrh
caS3EcEbe2fqL4PSvgYzI5DBUHsKfL1ACTcH9YXHwgfewM0Tev8vFqu1j352tZe20U+yD+lT767z
AFeP9q+OwfnDDB3vLStx4LV166O3jOltRtVf9o0IwRFrVvdSU9FbfK16IvfLcT3J4tdcz49SQwe+
fG285BT6pfXRFpXyQnz/LPs6z1JfHL++rLXSrF7aYb6aaqIiX6FfkiqdH7OlaNXhbo5bnXANtbJr
+lPvKjZaRrr9OOqaw5p3ynZEdNAMkEYsZ+zH2OIbM03ZXaZjV6EOGnv9qZ2PZhT1CNYuddklBQlM
syn6R6msp8qqBhH3piCMirPrZeiRxWYwLvAZsOoQwhDKYVItlj9AEsDm6AX2TNYCOBHVsdXpPbvq
fEUz/H2tyh6tLvtbZCWPWdr/YRZxcc2IeD32ffVPgQKmcywTu9p/2jGo3vig81O2vq3haMauGbVq
B4AcaZHlLFFLMGjUYwQDTD94MhJ3PIU9ZEotVYMn3iRIAnY/T/cR8Cppk37uVAZPUsUi7RnGHVGG
5fitfa4a5ItqW0GXMaiZyvl47E5+COOUIo/bHIAxFMshLUkiL22RyeiJEFAAnMNu3zMr/yj9KnyU
mudN/gKtzFnssnNoY+WsDHbMQjrv3lU71x/s0vkKYqQF9EIPrCMAeZq4xlAJ8YTfZXUy30tVa4Fy
QMZLscJhbznl8dUfPJDDSxUZz+xpHqL1D0uTbU37qE4DnHToYGUDIdYBTRSpRgNuULa5BKLlb9lW
eYOLYWNJQ+dUd6znGgqu1OT3tYF+Se2sfpbfni04r9GKFRxt6F8twKJJx+5EqmWozjya+WJws/w2
O0MGKUYIaqnJ2SK/f05LQrwklkmtWVqu4vrd1DebZAGB5KlirDaRwFZtMkOBraUfzsgYHQeB8x0A
8V3NVgjD5Bkjp/lv4hZfJiKhf5ZoWO9JyodvObpuu5ap4a5nvfIIgiO9lIXt31pjDu9who4u5CHz
S4GI55OexV9S5Nl+tZPzak7h+MVxy195Vti7wkzGm4aD4ZMbg74h9hP9upKIb4jgszDQAjd+TMc8
BokTBHekSM/xOL/bc27skOMEvlGm9kM7d8W8yyqNx5s3tU+zJykUbAieiIYaAKq+Oyg87vsEBro7
VOTTgqoHcAX0HA6disZmB4vFa8c7wPLztW6qH2WTKldLy6Z3q6t47MZnza/1L/Yc/sxnd0+C/qGf
Sv8U2uFfVZclTxFOAkctdZQTNH31S2nFGpPW9qS5uv0R2mdSYulXY56Hk6EsvnlKehco3k+m6+oN
+46/zKj40Y2hSXqnci4aiFGybO4xLhEaG+s4RYEJ8oMXGsm3gSQRVg4uUKSKZKXDi51Uo3fQQ9JL
FUCA16I4E5GPSfnhedHm8Vvaok5MlkD7Ws2Bd7E8Mp8A39NjFSKPaTqAlQaw8E3T+/fWNxfW9+OQ
a68GcucQ0StsmnIU6wsiYhZylwReRuK9KnPz2jGexvGb3jJJeila271MWYf84QhAud4TZ1QumkJe
DU5TdYI7ryMP4hu3n0A91MeUCNgBfSX7kNv5zkCt8srnEYlNO/izytz6bdb5aNOkPzkk7gF3OyER
UwrFHMP70Yt/Tjku3eOAdu48l3/P0GDKVve+BV3Q7C3cFF5I3mrIzVvhLbByovJR6R4C7OK+gPz8
MVhx+beJCia5oL+irqsgf4cE64sScYih7XYqInVXbO2HV7XQoucKlIrUpKgsXGcgzhMcW3pI4Zc6
SJfRW5xDhldkVDRgf/EFbMQxtgcmPJqpvk2kVo+wLu2jVC2EFB+z2HuQWg+68G0wIGOPdn8vTQbs
g7MT2dWhcRPtzeuNFpQnAKKlJk2Y8CH41qbJTQ5Yvj5Xgy8zc5foUmj+ovZZdm+TD6TVjMoXqRWZ
FhxT189PUh1Z2ZCvbvEao6una91bpKQgBJx+Wtv0ydOuvZfbIHnpIgWTkhOvRvYsBwSuMh2TCjs0
2cmsGpcVnezDcjZlKcaBwJ8CaeAqPQh1Dze/QAVqOyUuUDfEV5P1N+NNV+wjb3qbYsIdk6Xpb43v
oC1Xh7c0C/nSFW38t93a6Eozd3p1Qvs1HX6V3my8E9PcT4Y1vvKdMN7LsfwZJghNyD5CtOoecUrv
AmLUfLe1FjxXj2m49M0NPbhVRUEifdk7qGR61CaycDd/5ntfAoapp+zmhcwgoKJFr1IgjlIccQst
jsl/2/QpynZB5SHebevR6xSMoLx8D+1v85yGkfHmFp3xlswKgz6YlqtUY8XrrtoMPES6aINtvPEB
m5wsWvvnDWnkEZXWi70cXgX1Cbi7jyA63LZK6ZxXKZK4YbRrhvHqBLHz2qKN/jjGCjRzjNVAQQaw
o7OZOM9yBBHB8AUtOdY0fpvvQf02Ry7QeATY/M/56u7vIlP8I8x+gFH6pLzCpdNPitZ0a1XaWrM+
1BrfM6mpQVOc5wqA3VrVfY6as7MPcONJmvDCIp3Xxere0KvgTdqm2b9pOS+G1OpW6S+tVRf04I9K
0dvTUwk45GFtggV5HZj/7wwnj54dl9e8RTvLnnRzR26XTLExBK9SeGp4VgtjfpTa6GOfE9XuudDT
KNnPzRIFritnJ3uLiK98aumEzpokPm1thpf85akqH72+bF40bHh3fzndyRob9VUKniMUPHqy1Vub
bw4fQHvHexR91Nc+wJ6+1uw/tg4J6xSUN5rmvLW5B8L+43rSph8QrEBGaG+N9nSPkdZzi/HKI9/A
7JEU+q2HBHGTmo29FNZNyw4vDV+11myvv7XJYVZT/KhbPzhoJfboSEI7L1K4NVFCB0IADHXaSlUB
pEsuph4OCaTTtzr2yzc/KQmveXF0lrYsyolVxkDMw7wo91Plqzueff8qnU3D/RYUqBQbJvCfUrVx
nmeYxXkvqt/quXxtCRQ+oPeKE1eCyK0ZLkYi0EHxehjunM7suQDsDIFPHUikgpTS7PpNner4qYnd
q+yUJkxwNIL3jXfVpqF8nMzxzq5DbFfmwfhozKG8eWPdgQqaguyhDspjXh4VdSgPTePUBw3jFIBH
OACZi6VLvxi3xD126JmpHi27+toYfgEfvr/3y/7B6gMU20NyUvASfvhdfLJCBA8Si5VOwQwAv+/q
Mkb2r9nNQbDVV7UPYE4oIZhutdcPLXOQfcPsI/e+NbGe7WaQwPsxUiCS+nzNJdsHPgZ2vQkGXVWG
G4iJD612onPAB4EAtwokHZBy3+t36ozWHBZUBskF2Emuck5H/QvrLgYb0AuH0lAfsy69Toqj3Fdd
CT22H9xr1kOAM4yPuBliln8u62TQnlkfum9zZmm3iYw28Y6WYKJR7LJ8auFM7dTR6NCkIVoPnag5
eGWP5+/MN5LF8IPav2hh4z0vInwTJAZ7qkx4j4Fxbzb4nSoDcsFF9AVd1ncyQoeo1cpTYbfuXZ/h
AkYggM2tmAYU4G2jukO07CsIi/Hqq21/Kp3Q34HU8B/7/BenCW/IrRg7dJ+HvYMx02kqFO0+Y66a
WaP6YqSceaiyGZs29Q0bFv2YKfOxSHQ4efjUNNpQ3+rOr4+q6Q6HxsH8MnXr+aC2+tdgxD8AxFR3
DGYoGupcvljAP14q3fxQ4qi6ZKg13iOTCK6Eb8oxbZz2viwKoiT6AH9r9vdBNfX3AAkuXY0gY1sn
+7wuz142etfcmKpDyryBpRUW9UYEN6Luu4tVLYjAoNOO5mAnJwDCP5Bq+s4ol11MsuR7rla/Bw7X
7VFnI4LHc2M3CnC9pG3vNEp0EoBroSXBir0z+NobNmwb9UeV6BO8OrO+GwAaXJUl4GE0LzKj1pZp
NVMUHqOOPAjelBVarEhGREOrfujZ995WHtMUni/iKPs0fgG9/PfsGtWN/JvKlzCp0VxTb1NRaa8m
DA+Tx550r10PCfgbp9obeRjdd3kV3IKRGUam8f5OYbGH3lkitzcsT2+JVR5TDzQpnOhjwh/gaCTE
UO2qrs+hPf1wTdW9H92k3RMKbENCoSvYoYHgVve2cw36EEeIADKNhi6nVtRLpOQrRIB8P8TRryYr
b4SRzQvf8j4BsYK8VX3igv5dp1jEjIThyT5gytFW1jOBEX0Xgy47+HHzht8aHDO3MXiJjeIa1oyD
sWLi+dc3+7IjJlDnz2iaqvf94kfdLoVjThapeqgd+S7UA/9odiD1Qk1nhaI4HWOv1RyDJHH3gLJO
URH8Usg8oMQQoShEKONnbw3llxZZcz7aly738T1x4TTpATkQdYSe6jE9fggagDzzCyuSdk/esyrN
x3pMs51KDDKN1ZA/71gLhPowQS5+Gj0C7LXeTWSFg1eEVfh8thUIJR/z7BJlqfsR5OUuLMFmEYwF
MK7C4TFbgtdzGpxsb1GfrfpfgetnCJQZwBtdPQXEYOYAD/1zODvo7UOY33UaVKb2rwHSYATs99h4
wPlq2yHq7Ozw+VL3CE0XR7XoQCh3CgYsmqogH4leTBD4JBZK922qptcxtJt7Qo3Zfu4mRNGy9gn2
8iuR5mZnoSd/9SZc/CLdt66LFazi995NSXz3Zi04Hdxqvzeud19GDLNmozCMpVV1mVFYarXw2wAQ
9Vx13Te8Dww4wXZwVMpkehjwKrp3CB4XC4E4SPW31HHvwD9MzLJHnys4fBtZtRPdCIAvxTjHGR1m
VQUkiiyuCFS0gUnWrbQulVsVOyvBeg7oegEozrMA3fAxOEFmvjk5SSm9QHML6di30upcojyFdkji
+FxOrXnu68r7I/Xe4TJ1auv/nO36AOedb6m3QGSUn5HR73MrC276GIx7vVKbAyt179IDPDtb4EDB
nZCSUnwWbx2EewdLwM5XzQMzwAcPg9/ndECjyKGGmExybM3gPc8U+24rqqFw1qrNzP9q11DE6tl6
tHzmjt5ggWN0M4Celeed/MD39qGH+prG0LdnybzT1YBX0TeNu7mOSZsy+/iV5voxx033ps7INyEU
9YJ96V/W4hAFVecei2h5GFmd8SFeikU8x8xH7ITNun0Z+nZ6bONl5KbmlUH7UkdMdas6PZeBo4b7
1OE2ggm7Ki3rj65PmXlY0Zck1dE5NItnyxjt05hHrL+XwncfZq+Dh9Zq8bHpXlKnSW4hy4Nb6jvR
wSggAMDGju4s23zRAwP2hjfyRLV7awBxRXwvPg5K/TLrPsE1YjA8/wicadlFMGD2kpGGKgws0bQW
rysQmP8tlI58Eebll8LDLgMveuwaS5AaY+a1hFnwa3CQPV8SAcqMxbZ/UyoMt+BIdMfEg2Md9KCx
pmCYWHH6HEto5B5B6SsPanHXmNOzGs4j1A7fPoyo0uynpYpMwbTvTW6WmboAzZwwhVfSIT05a6CL
PLO4A5FxGSYYKcCVHjuze1Fa/J9weE4OelfhACiYuXAh8Fvgz47OMOVwCmb3cUw1jalglz15pOZu
cVN9mYEbfeC1Adqw+B5i7v6h5rjEeO0vt/B5uCVK4CyhgnrWWemkPFCO52oPUkx8wgBYecrBl95o
gAdMKqVUAHv6IAWmOjdvcppi1t6jOsivWVwyZI+dc6itGHgIKQVAcMW8L1BMi5wCd2LF3mOGZz4M
GpTeGqCA0gGsShr+HpIj/kNMgPWSzOGXECk4xEdPU+CXB8fBaHJBzh0AaB8SjbuL/m+q7NO+/pt1
TXvXDtm5Hms+k6ACEyfxzyresoQdoQrWVyf8s8hL4ysS8ihyjq96EliXdFBeZ4IAC71VPVfmYjwQ
f1M74xJ7Y0i2/uDFs4fZvPUYk0rbpzrypa2aI/xngBi371xTn+61NH4fVVapYRUgoxhCGV5Mmiof
XZuk4e8BBfqyKkAEWd2dbBLeYLlKexWOSKe/u8HR3oDtukhjKxMLAZNxWltw9XnaN4citb1nWADO
kzq9zyD4ng3ACHYe4HcbJ19LJgbIV0ZAK0uSqVKdUz1jzldmADQV5Zx0bsj8yUiBv1iHPOiMPfbi
/QV2RPHemXVzGWGL7KWq420N3ri2dmGjNJjrVvw/bWcf9DL4NdnKdC7idL5D+OO5nwF7m5hqPwVI
uTwFjVaTGUYK0+md9GjVdnUuoYEbAewMJUFiLuPnLUwNd0Aq2AlJMhbBzpnH7Mgq+skgzsEofsiy
py4ELPY9t98xLWuv2YKZKRdcXQjC4mo6T9GCG62NSb0CjAgXJKkUkx59URTDP8b/bZJ26Z4tr119
KwOuq9dCp9tlRUopQM9GBzmt1VVw8E+TajAxDN/jBqSA/zY2QXoKoPParQG3aBjfECpH3RDPu1VX
QzBCghvKTBYMbuyg5L1ob8iOzk8hSY4/JrcJbuCyrPnIZJVfIpvyRlsVXLKLbCYzESRYWPx7Q12A
9nVbHQWhUjlPC6SQuSzAoR64ddDg9eDvEkVb4gi0BmCxjmRV/nSU/JDg8foy/TL7ARTzcuGa5Yyy
teETbS1R56NAFaVxnLMpu0hPLDW5Msgi4s0u+9rlJLKFm/u0s50sPcivTNCaJgGL8NliqncOGvUs
CiOOt4fkPlzBcP7slvs3mpFzyVGjlhywFIlcf9mMWSKT0sL4TqpZVp3DUtHxn1l+Uw7uM8A74yJ/
Un6GFzyFUTUgTtJXR68sf8lx6RjAMV9u43qHpVHwUrjex6wuIY1ubWOpd2ekVvBkAvSxYn/laYB2
S4Z6nNLxqOr1d8EDSzEAo+5q+HXEU5EcyarBxoyoclLGeLc5StJ7xXmFavCth7l49JqQO2ojIXpq
k+ZN7r2duE8DcZ/TXBsM6xYu4lfCcUumrLilDsu/FmdhQJP/uWlgh3Ug1E1wkNsld0O2Ss0lrSub
8hRYoe6TV+52XtHnN3wdPdBnsrkUEBF4NpRzpbGKQl8wmQEiAHNOWdHMx9825WgHRwqQyK6R39bN
Oe1BQ9nRRf7e2DTEqJtD3CZf51G/yZVbrxLU0l1hpdNBrrVclaQtWP+3GuIrCwZA7okcIVvStj4O
UpfCSHEMaboQiCaij0P3Kjd+fTTl0mxPg+ypiXzuKjDsB7kU8iP1vub6tEGh74mgM8u1qh/tYhuC
3OV6fc3c6WeAV8YpYzbAU/emVXkL0zY85TNE51afXvVl6JDPdhbbznkOZpDA2PHtVOicKOE26AlZ
SV78P3/4t98gm9heQXbXQ33tud491GRykCaGfpAhQL7vHXLjFxtA1viawuVdL+4Kp/jtrfkNVPH5
Chqk8YoI1uTcYN+da/MxdsNvSpepx+0KMwjedMeF0r0NLmr/nGFieZLf0vvVU2rP6gmNxn7eN1l4
3w66AsxjGYeW11qOlK3/2eZ15YxwQJgc5Eno4/TEFIaly/Ig6CPSTiYc6+3xWTrY1UwHU98PSLBd
5AkeO2u4TLnFsqQ65s6A8ZG7gCv/59+1i/Tqh2CFvdwArrAAUrZnb44fXH0BMBqFXS/yNgxvy7As
T5JUt7aC6M8yIln67Bx9pxrArKTPTqAwRkp/Kba39bdHdN2U/XPlDRevMffyJKyHYCtwVr60DQkC
GQtZsDdnFLqv2xu+PcvSJtVgeQrVvj81gPTOoROdZJ8pD7v02I7//AhKXe6abK3HSH3d/LRfqp/a
1se2rPB6X4cebOVI8KfmNYArt0uBxxQpILfeBuG8fDh0D6JpoLNQnfQTPhTk6ZkXyB0fbB1jUOcp
n9sXh7kB68N7nYjFrBa7FupEDihlqLs7a8GqzmP5kg9udzLNmalEo6sHNSiI3fQIzKDwmJ2EdzDl
i12kOQ/1IYjKJyerfrvx8lflOVhfp60ujdtjsj0r0qUY0vbSYz8oD6MU9TJcy5aeQF8yYzhPcvXl
JAV4xgnMCo9d70Or38tbAqudVtn8rXVwjT9yCxElWbdMuAYfIdX9aQuXIuSCdbGSXomDQw2JF3zD
mOgfUQ/cHRmTo1xjKeS2x8v0BKFc1shT+iOf9JsXG9lJnce7xCwRKPO6iwwyGqN2C2e3RD33EBbB
+gUw2l+Q8rOrnFDuvGwx0rcLG8aOhl/z4D1jL+eumGU/sd98PM9OuTwR22Cgaqpz5bjt9+ntqB36
CeL9dhXLzGEkTZbPTOZm1sG3oAsJqQRewB/gkg1m4h7yo9KF3BqUEwNdlFGzjquOmUy2wOtW58l1
rhPAHPK5Z+iRaBRH9j7DMWydXa2rqEgLCnJuurYOwnCpH2sjMU5yfvldvh2N11Z/mo28Pamm8SJ3
dbu1spV33c/YmKLdWBQo/UMh/2eBtg0cinz7pb5O7FieljjSsHwA43/UMjuHnd/mwwOC7OYFaFp1
E9bOEHXVjWfh7zLMsvX+yp3YxpjtxvCB/iuFnmlOXn2wIEgji4Hld6wWvAQuI/gBhcBjySWTOyOP
daASe7SAB/sFviH/Hcylwzaib3dyfaCX8X67CNte2ZIu//9TMVcbYS89yPskMwX5MVJd5+JbXbbW
xjnC9oMJLcIMMtFVOvui4rEoXeTPrlMu2cRhk1dt3SSv/Q+sfv1Qyu/8bZaxHlvm7h5YwD0JQewx
+NDL/JXkCKFreU3mAjmYfTCZ39BaIZ4c9smlaMJQPUr3ddNfvqARYBC8w9d5nDypMqPbiq1tmjNS
DhpKkRowsWUSJv/OVqwoSan/Npddf305jzBxHsYCXbee7QZ4+skmSzXv0estSEL9cOWHmPVNd3X1
KhdbJnWytV37rY1EEJrXAQSQrbP89a26HStb223cdmzn+3RslH90CHUwhjFmysCJhBvYIqnLm8cV
T1jGL/vXHz+XWrGLlEH9bRopt3B98ubvAUT7qzyuka46gKaXexB2HZIb8qT8+6YcvQ5VgHKai1um
h89UkACmyLaE+8QJEYKH7N12bGtA2SHF1k+qg/9z0Or8uv765UleyR7bO7POZ9aHWVo9Pe/In/z3
vZOttZdsfq7LQetZf+v1+Q98PkrRSGy09rs2IzUr48o2e5Bj/61t6yJ713m2bG6F3I+tKlty3P88
62/LGektHT/9qX9r+3TWT38pWAZ8jObqLoTRt7zieDiTq6jmda0qL7wUhFIgZ0IjYvG+hNm2Ymub
MzxBod/Rp2oNNtdOMtzKybeuv+2RTd8MQAiRgl+faHlZtjf+00u1vUDbiyZt22FyxP9s+3TYv51+
fV3nfCH3FzFov/Hg4tDGtHaZC8uHayvWlexW/y1W8W/dP7Wt64nltOtfkPN86rP+hSHx7jVl+Fvt
vHAvQ4OsQWVr+0bLGLJVZWubkG2dP7V9qko/v0cwoP+p1UgiJIUNkY+Xk9w701t5hNdNaZX6TCib
ZXVWZSfdK9624R0wFbTxra7MC41c6jLyMxcKiChZmeWuoSM/sNp5L8MD0X8kWRuUgf+hq62Dhq0S
Q5DRpShnSJiIvx3kTkqxDbdSlUfBkUX/1md7DLa2T4/QdpoxaFJCFi5Mr0GdzUPn6Om8l/VvAsCA
cFEyvgftEJ3WN14uylasw+pWl8v1P6uyY3t1pRoQSPln+Jb6pzNI25wlYCe0hNdoG+zXifW6X+7P
dmSDVwmLt+xqERgxlgjJbyvHrZscK4VMDLaqbH3qJ4Po1vbbPy57Ph0yeJVynI0HUIHPNVQKXAOk
B5FyQwPJsXy4Shzx2jcZuvwsybKLXJky6fPsMqvOrskc6yJ3eLuj67v/WzDzt6nC1lW25OZHRU9E
b+20BrlyB9ETI46QSdHRyh5mryQdg5qLNj3KK7rGKeUJGGc9bv6QF/mfqFatBkess0mdNCQH8zy7
JkgEwxKHtCZF3ZCt3G113woU9M9Ca1cuusPObGFAxoC8RT4sXQvOpu7fCWfbIgEQqWjXyFWV+1Jn
UJn0qngvY3gmwifXlxs8t4jutGs889Pll4v62y1al67rVZc1i2yur3lEcnL2zOkoV1n+7FbID9iq
cmE/ta2rOtnzmcy59ZTd27+kh6G+t7HW22FjiFVckPtfuiIezwZCgEcdxixVqGcIkBZXfCbZa+nk
zgwHmZ5lr+cB89STBO+mOniLtOysLedQkzp7KIO63UmvucvGizKX5kHtM0B6w1DsmohXXQovc829
7QHw1MAU3aeJe1Kj0MqPSAZhuMzK/khUEtTw5FwbPWie4GSRa0Y0FuJ55uyTIlbvU398XxDtrwGk
lFf4N/UB1bgRVQ6q0pYheJQlpCfqERWI2K7S19hzUBY0u4cpRgvBAbZw0sntnz3Ln5/TqvkJ3/HS
m1r5ZcxNXLVS/1teMiWv8YG/+YEKUjxr3ntvtr57ROvJ7PoBCQetRR1nGHZBU9df6xlML0vy8kNX
U3uPog7wqgjZLrVYbAFMQslzblXoN6kqUkYxSaamBMeNEWP1OC57CCVhJjDgKBAm2rkp7PJxnpLq
UbakyIrCQfcszxEWJghvFXFwKCvkh/xp+NMkeXZu1UXKL1MrAzsSlDgOSwB45/qs3OIiRvVahfBp
+BiJqigYHtqsABPktQPr4aZwbyA1SK/9H2Nnttwqsm3RLyKCvnmVUN9Ycm+/EN7eNn3f8/V3kK4q
7VNxTsR9ISAzQTJGkKy15pgOwfYG6tfYjeGlnxcIXcKLJ8fvYDWlnWgqUky64S5C5coBn2kG2RrL
v9TQsC8ymdBLIinKchwGnzcIOiLTobQqMTmXGZaieMguxr5vz0rcOnfTvKhSyvZMri3U1Yy4dQRq
miyVwsIVrSc7o4+YzQ2DChfG+xrjcDr/bFHNAfnX4pq77V+GhnMHZSZclkGzgHuqrSzF0N1xrDMY
bxTT55qi702LUmfKWhVXNdW4WWAFDwYDB/DCCYpjidTuWM+L2ybX5ybOiaH2oI1MtGmFus8mPdGW
iq4pe7HIR//vxrwrpeXooHJ3goRgM1CDx86jYNQ2h+4t7rNXjVQ6deHI/flt6eiZqUykWiEvocR0
0xfpzpcgi9W3sY6pVgCI8+gPKWXXcLDuJoVcsjHGxqG0s26vdlGzTZIoP/MvUJD8N/J9PUhcXGmi
n2Ste6ygBp3sML7rzbJG+ipV91FH4sgC9rgSm6KDVOgT+PVsVQ2LDuOOxTgPj5QEU76IWq55PzLY
NFkSslvuGe4fOxvZu5VM+kEcqqp15Ww5wRZxGE6dKVi0NQ+c0r19g8aPv4Ngin+OW2lTc1e3zSqT
wdosPSyWOz99wKhwImif17wrm/oBoUV9j/a8OxM63oktjHabe0zrEEOlA7CmeYRos7Ti3zvF9qNs
w+PCNZBCbWQ/RCzmVQkF3RF+WnesesLKRQLtRHRYkCx2YDBjqtk4FaouNRtgm8pSbIrTkyby/Kiy
qAmbz485DBS6lPNEL9qYw/fPn5PEmbcx8wrN2Xz+AE5TkZeODv70XDNDr0NOEatiUfoTCvfbtrja
hgaE5B+Nolv0tIg73P6Owhkq8Hw418TqP+CHclNSq9eq8oNtZ/Y+jPegfC+KteiP+qBaJyrUpnKS
LALWko1bOPHAXe2H/rGdF30M98TWvM0fHV2XYCfz7HtmtELCEB2KIcXDcF6INdGm85adIwqAqBYp
YY3f4P8YKHb5GX3bux0wB/z/7JLYPfUVsrL592GaNgdyex3OhUw0cPmvbydGiw8Z80Ktj0kz6yhI
O+pGgwIWIuUpnBcZgImT2Bw9D2Jh6PWI1+WI4PrcXciQyxe3QWINB70DD76WPDI7RzZRlaAoHTwx
RknaW88GpfiQpUTvv3YVm+KDG6ijWwsQ+M+u4tP+2CNV9VVbUKDx7475W41FhNjxOuXma4I9KZVL
k50cmrFMDvYQUnCiQN5sU/KMMtmKVZwHyoNcBP3RVqtfWaDID72Zyw9qUJ1bbrBnctMoXYAO8vTr
NPhfVtWoB5PSkmc75VAkc4pTAs3gOSylF/TI/p3o1Av/5OWReRF9VAqvEgR199k8cqie417RHxUv
zJ+UeCeG8MxJH+S6Rn55DqpkPHa+kpyGeQHcT+0XelyxatbTgns21XjzphiD0JREjmd/yXGPe6lN
7BLlUvKcOhUcbUVrlmJT6+p+q+Ga6ha6ARF/YRptd4/pFegiY1BXIYLK57rDFkFGr7eZ9ZXPlIIV
rpl6+nbAMvNSmMMjJTTtm1F8THZtvxiS3ezTIgSdZKrtWz1RSCFbRnYBogNLN+i+fcts3ijZUt0p
wkXcrL1HheIzGLZNT70na1HQrCasYdEL/92ELPKvzn+1qYZFVWw6HYveqVb4tRUQ5qz8MZUMc18n
7Qhzu8sfVRTT91i/L0SnRBnbIxUYLyh55ZNoMr2a/ILdFxuxOUCT2CnOGC/FZhXZ+mUiSye2xBHb
Xj7JsN5UFNEHf5yoS8iNQDtUsGKQRVceFDYzOxF0j1qXWjywnqBlV6XXW3vR0zWes9KV3uC6w+1k
8rjzAIwJnzu57JZofMK92LRC2aRMIewOYtPEiAgfSNU7is1JGj9snvlnsTV26YX7dXbRIup7vMHf
BmEvXZO0kU+hh4w48LCr6rPyQqHPCuxEdy2c5imOGvlAsUJ/VdWGn0oEVb6M7aMYINrhIq4LqUrP
okksdChHoYmAoWpVDFdz3GNT07+K4RFytEumX+s6X9utXWJYWK3AmBcHc7TyQ9gilpthwcVBklnU
bWmDmZVHN3I6oONmWN8FioUV+Gg8QghL3mSjdFZwM4ut2ESjQ0m9mj8X+gCSUuuoJZiHKd3oLWD6
UVWTDbgryw2F4mXyRhV1ukGOb61Vch9vpqEdMlsyHvQgtU5FbFBgMQ9rRvlrpFpyx6NNOTGtU3Aj
Ys2eF5OSeEsieDX1u3+33YaINUNqvspOVTb/bX+1oQCmNaO7apjq8yCVlEvnNug7qrp0nkRfmew9
6UNvPtfWAB8oU/NjGmgmZOMyoSKun1660r6KoYOWHKtQc16rOpNdu4qMU1I4GLBUFbQUuLBPyJE+
JeBXqyhf2pQNHeWCH5U9RB+tQoGYodn1naO3/l4yrXgTJoH8AFWlWojDW9OrXDj1Z0veiDIiPYLD
OGpbYrYF1N3CuDomzHF+7hZgSyVbxGmVQ8aFUXUsuKcezSJwO0+N9hVw8r86fsaI7uLWio6E4mcw
/q48+XLkiv6AusejOFpk2TSaJXLC0tJ3P5uiW3WUeFjz0w5/RvqKejX02NjIZo92+3YIw9IPJuXl
eyswpFWi5Cq2VL21Naj33eF1Ux8VTbfWZpyOlxEfF7dr5PqJX6NM6Y9tvTN3vsLmkb5r59HuY6ak
Q26srw9mk+ufaBKBRerc57n6+NGmsYVIxZ9WVVlW50htqq2ulf0+tBsDd1+vwJagteBjUazKjQ9l
plqAxfI67y3yh6c41KUviUrLnw9KMwVUXG78HpP+I5Ak61Ux6xTasTI9BCZscKYo/h0SanuTzlBx
WfKSQ5dExoZwQHJnIwWixrk2iJ9xIzO9KXjjBvyO+FD6rfr4IFOdxAybSXjs2/pXChlZbbtHH2uO
urnvWmqW4RTXj07DO2HblcoddRst5Tk4LKG7slyCa563VVUND6rBmpEGcoJbnNKmB7FmWRUpQBAI
pzYG64J/zb1i9c5jljivyhhJJ71zHM4B+N4qSKq92Gw1yHOZFbU7NeoAUynMy3ZtQalbXtvOk48g
fVH2gXzqysJ7CqvpTTV89Sy2prkC3FKNOzHUUaxDqBjeRWwFnb9pkiK513PVe/Imcom5UT8UmmU9
eZvBS623iEflphnkZmM1vf+eq5uqr8z3goosLHPKatv7ff6Kzd2yM0L7nvfIIyYP+bnyJOD5PuKN
tguUxU/b3BHmZJxx1p2VLMMG2NHIjwjwmhZqX8Lu0ACmFlh++3QbUGuV5pZma6x7LAXP7bzgwhjd
Gm9kV2yKDhK2+bmecNvCsvpAsROf7Lcl1Q0Yji6I3eVnbV6YoHgPtqSdMquc7okCvLZFOL6P4Vzo
0aDngAMFci9RX6OpH9+HKjSWw9wezu3/Od4GuXQb79kex6E8bVn7NsC3v49/a/9fx//P8eJz1bJH
ue3oKz0zomXPC/u16Mfqqlq6ujHnNnAZ1VV0ZLz8/rSJIYAi62sxt/1rX56c4KwkZxOpPBPFwpjV
lk5Zy2uujPSvNhn7aCfT17dhonOIHGdRVegN/OJOShsDwSSar0Gpen9l8Vt3Ozg2bjoo+Z1YDDr/
r7x7VhdKXa7UIJaPfokQj5uU2IDQLh+beSE2TU1CdP+znZZux+sarMe/e0X7bVPsIdpg2x2ykIK2
W9PPkW7bCTe9abDvCk7XR4f9B0Qy5y1Gz8RFVWQ7x0NLqg7W/Wh2zocGgI5oodPfGbaN4WgMbyVP
5JDsK2pihMe7upDWmupMLxAZ+k3LUQXw9BlZ1k58RpBSzteVjXHCCds5e61Coms+NuYVdypn7Ym6
EQPXAU1bq3Uz7NUqgNn9j8POj7mOEeSIc3n5Eh1i0cHqXtkUWaFE76ydnugFcJ3Gu6ZWLF0BRLeu
unWwEYunCaaLBjsGCLmlL5iCoIuJhmojlWm34eUPLL72XerNO4iR/iWMcIKP26a7C+tO2cpRk+68
IdHPga/iiSEV03MSJN8UHabf7BxgB7+XdB06Fta/V/xkNtrQ+ucyr+trPi80melhkINLnAdo6ixF
qinZMJrirCTo4kEmy6veyduzGC+GYfC0wjRyxAANOE08e7JTMo+XbBdffWAdK3wpkwvQIQwiDIzR
tFYe1vigVWfDb+NNibTmFKeIKrRBn46WTWUx6njzYKV9uMtBGR8cPTR2hD3yvTNO/T4th2EnyWFx
SLUcYx+vC49x7YF46i37GBcjXq8VQZKwjb111DQyDgxytbadfEDoCnQZAFR3IT9RrJLIaq8etCe4
wdQOcsehGqjsuoepxeoHc+fhMTTAI7f6omsDglJ+Lj/V5KCXwSBrz4Ntw/KGe/qC90y3KMNxOHn4
UIGgzhK3HIMQEhb8OJ5NCD68ZPoV1/bKw4/slex1DdcmnLX2U/hALel3aMrTLynWfhH4RV5u+ATK
fVtdpw0PZ6/XN918BDvCv4M6sAKLh4EXKnME0kmJya+cukS11T8cag14BUz7A2zU4VJhpD7T+Ceg
a9XJMcYWFDK/AN6Mim1aK4BkgPcN5whaC5PyYZvpUvjoSY51thTUtMIIPtA7JHeG12+7pB9fdZN3
J0XxH+2cX4oyZjnYAHl4DSkAXPlF323FXmoU7yqtV/aZpfQuscR8jyIo4lV1rgw2HAw5vGbx06SP
ABHFELH2R6M594jGf/fchg8p/MLbplgTbWVpo0MjgbdMcQw8G0WDlWMjtc8tBpb7wZNT8BWckhTe
NnHLHqXHvAnRzlmNTY7P5byp6iOiJd3Id2LTSyplgToxWmDygEjOtHgpmBdqFuD3VOhjcRicuMTB
gjWxuI0Ra6INp3FG1yolSn1GNdb/Y78JYFSBQP0/ji02//hoCx+BHTOhxR9tt13E5w9hMe3T5LUe
g+CRe663yCPL2Kke2oou0x5kx/I2Wh9Iyynj32w5eXQxy3wrtsROuuY8NG3qnAxD2oIums5OWyMp
bLLmpRuscqH1lv/R+NIjgiLnt64o68zmdgAHfOkrmRoyAChvm0bfBDPuoINEv8qwinjs1M3rbHe/
jI22OBHnPshA3E8IBcpTppTBGpzptIh1uTzdOkQvE6y/xulY8uSNtZTbZ0pkcG6ejyB2EQNvm505
WAurr8hZ/vMh/zq0NMTohVTvOaFGFWDm/CG3A4jNpJe3JL+ivWv3knVsBx8DIqxDcXyRugAJiWpd
dEiOl8Sc775KToWBHtg/bSh9sVRK7K1FqOBkyRiXRDKo/5/NuQ2n7v4UzgvRRgmmssIXjSzI3Hvr
EONEW1nJ6VrvcQUQm42pZasQLIzbRiPh/bL6FSJccHK5elP8EflbV4zPVsFLezXW3kM2ZZ1LqVh3
VdsIGqY1pHe2BlQlAuJ2Go2u3+ZU1UJwDKnZx7ZqZyQOTJD5Lt5bcnjOErlcp7zrXmRYu0QMiF4n
RiURWM/TJ75dsCTmbb/EJgQUY9L1dzxFX706MT8Lw9vLBDJ9SDjomuIqZir9lBeNCb6PIAMJjfZ7
GJ2jl2X5p1ZHH5JOlJq7JQX0VA0ZRocblg5qwQDpmU5p/+RVfQ3TnBcI0TtYQXEIUqSAojfDwvPo
dVO9EL1REqR4XsKUE71jYybnStLf4/lIZDyyu6QqH0RfpNvEnAAtMScP74pGls4RTkKs+8YU3ok1
sZBT/21S5XJ3axJruKEGboSPz89et17ZSq1NRCJqIdqsOgA3adfoToGDLm/jbp8j9+mp1nNz700q
Y6cIVyqUSA9D7BSkiDySJ0qiHBy7VQ4yOio066GySSZQMaJDLAYbatBSmsdUkjSW69s+iid9FlMB
2e6fw/wxxLAiNGTi4Lejddh0LDtrLNyf44puL4n4iD9GTqYkLbHD0l3NdBCCzYeX+gqJIArWP3YU
HT8fKb5gkMre2tH15582TXyD24ePTswl6FmtvKuDxv2vf9Nt9F/HVX6nPtyGn+8wnwWx9seXnb/c
z3cSPT8f2hbpXQTYFan4xmhs+ZDPw8QAT68I84hV0SMWozj9YlW3W9AN/S+HjNBJavs1sw3s1Ib6
VMdhuawwsPBDpGZ+nX0YeT3C0KOmsZN3ZuBNG8tpvyjLHd0EsKIcfnZqjHWkbuJH4cAHc/p2FyTN
7yr1nDVzpoMNwjQs1dBVzHFG2TqfpoRFdtQupIobOaBZHRy+7RBjrHG3sqv4mffMLSK8J73unEXH
zw6ux/hYeSXFxe2T4g8cDJkfROz43Mn10YrQX5ZUPRHQWSVEt3Jd/Qjy/iiR9RxzLBFHEAzFnPDL
JZIOMXrfLTpiXlOd+BBKyrVqYukiR7zyFvgZXUrvoDMXwV5ubuqHDplUEp9+2hRMXBZT3qe7214+
kTw3rUAu4ZsqXUQHGrSPZkJxVTYdUs7poS4f6kTvLz0TocaqYKFnvJL3EyUjwMsivoj/JBWYrOCQ
g+1B2VqQHZphMSA11R3qDY3k3CkDDmDzYky8a9Wj40/zg+X3BlX/LHKixUs0ZsNazWGNibYMAsNm
wmWNgOnfbe3ERAKkqbopcdHLbcO7S+cFOAqnsMpLY4JrShq4OANzmMs0L8JEK7b2aI0LsckdRLtE
0CgQDNU/Tbf22tRfQqPR9qLJlkoVLtkwYRda5yvRJhaa6qmkiWA2iiF/dEDM08b654NFs6Hm5HfH
PNuJDxZtXtAvTKfR3GasyFjPX1J0hrGcHQwTAOHcZBBWP1uW5PZ+EF3zYpUjCL40ihJeyZl/D2Hp
7XpFOwEiT44DZlUXsbAnWP9grYz1rS0ZuwwTN8j8sSxFEpJGT8Pzut3HRmxcCPYbP/u2obmacg/3
o6Cpl1lm89LmJXgMTUZhb362cUgq11We6EvqfOkPCkM9zJPnqLbvJofZQTeV5IrKVr84TizdGeHB
nze0MPprMRjVW0vUcj/qyfxaiN4H9z8KM27jhhjKUTJx6xUHsuTcxLsivGB4156LfHR/rqipCH1q
jZsFVOT6Lq9S/6oTJLuqUf5QeP5wEMPEgimZusAWqNiKTTFWgbLuGiWV42Iv0YaiIkGSEJ94hxuW
juw7lyTTnAtc7mmvae2771VQQuZ21Uo7nKSihRfZKP/FMAiYOzL3wUmMYOZ3kUNFO4QT118+hs1W
8h3zgljUuuAgVq6UwMbLYJisi+hQGuCeckFyRmyKDoAp+rlMmDDivCFBjg0aUsmatuxC7r9xZxxv
YwNip5iZ1dYmUctobY9UTICzDK4FaggXe5Z4pVmQ0ZZWU3przdEgh8NvuYJ6Dq96U6MN1WLiBwPx
UFtLMBWavUzEgrnLhFsWbp7qNDDbKHzs8CTMQryZ1OcBHv5rbd6Er/eSNXj54a3hUH83W6t4mEPv
xRp2zSn5630zq4TauYRRrIlFLwol5wUvtRROikbQte3GUcl4DxHAl3x8DH4Kr+Y6b5lpd/UqqxNh
loa32Fn4cFswR0bqILZToXro9PRFn4VH7aykqeavgDcRyiNT6I+MErAbNEiCAnB392Khls0wYXBU
zfyNf1bVxPkMYxUGRp2BfRTdXTehEBWrEdgZkP9xRJoDcD5JOyh7P2fMHrEgieGMRLZJClGcxZ9u
YC+HOSqzgX2C3QEKM+QL+koaNQmJXfs1tvpvD1pEkpebAfsv11AefHwd93nbvVqc1kOIHdi6UfT3
YNSd1TBX1cYcJncO3HHSlfh7b2dbrIn/ADmsYKX7nCsJl7SD3KpuFfv6tsGobW9qebEzeUmIy6ha
SHK76XXzKeGvNowBhT6iDpn/MJeAUjEntwHST5LhRhUi5lmUls0V19b8zxJrKdCGVQkWhOdup+xr
yBZ+aZLo0gpIfHEyHP84MUiUOW+mU4NQtJSlJKUe8X4CbmVgfOppIK0045j31bCvA7P/WWh6OOw9
dT5z6fieKmq5R/Jb7p2sBDouVjPb6ZSVWBXWq2JNLGLLK6l2cqBhzLXz+WzHUmglAh0mHf/1wioc
K9uFKSCAWSM6/5liIf7g22abapBlFHwzvVnDNM01iuJ05EJzKlabiYBXllqje/vPiOv0tinWHKXH
3goBLzfvHE4gC20u+7stjFYPNq1uHOK59l5cB2IRzps9KY71FNZH0VR4BuYOvs1sRNgadMLRwJQ6
/r9dnt8nSl3hPqplaMBm1djPqtWq/S4G8oVInnM68yFKHRsDsRCbUQiFWAml74opZX/AGLJZTLXV
4YoiRcPBsnNXw6aryYdx4adY6wb4U7uyXfIWo8rehtjPbycZHpViBusyH8E3NsdwDin9SOp8paYd
utH4lOZlsIBRRqJ0KoKjSS3MyffaJfn2etGP6TlVeERkTmm4DpTVg1w2S24ZBSl0IotF2e7ADcyv
tpN8RX2vbqceByHTxpPWemmqJlvrJGGoYm87vFhqfx02GFHiBC51KfkRygRdHrjcNKI7XVXM5aiM
0sqTGmxhOnUN+x883fSk6ckuKwrid1gShbX+VvYlnoVjsga/FK4MhH550x4Dv5IXPBxRJgd57tYI
MoL2CPiVepKIlK4kk3r1I4IqaKmWQNnCdV/OHtGNRhUuIQqS08upUHv8je3aLUBU1Daxxm74ri1O
jN05WKWw/9Q5R3+Mo2WIwZaXRTJcUyxKQ4VwdScDvtXwPx8xzSy778hDkS1TSbUcJsPeeLBupKLZ
NmrASYBDF+omZ1oP0IrXvU5dTP/s2HPoEiNI5mP1b4tH93xvURTYMZa5y+KNJo0IgSXq/dte2jCj
mJbkH9+ZPAcre0S/X0hmDJuIMh17Yu6po82xwaNRvskf7mfOuI3t6wACaUvGUz5STIt7ho0Dg5zx
jy5Q6aKZb32AwbZvy3httTrMKVRPgfTdeHjLVMNpvoLUyGxOSTB9GXQus5oHZclLtmR551xtP8sU
OpLKT3Sp9B1mTWNPvjGwcMyRI90lIHrM4xoHXBOdGApuNyGcoOmIwqdYTpZmMyNFYC0vBrV58Xhe
uFBeF/gy4w+aksKx+SyzdEKYEFO3pCpnhOhlnNpSWqd+7V1HiOtTaf8qElz1fNn/GDtp3di8CPZK
584TwM7UggO1cmvDCX5LcFgX+YA3sTJMr05JwIIApCJ9WVgkwjXSwp2mEMlzIvkKccFeamPiekH3
OCr2GiNcykcCSrEkXSbbyhuSFH/GpdKup3Jo3TFIirVkPwdSli2MKPVWVZIRn+mytWFK+XEKOGDf
EBkMFeXOH6IGNOW4a+UP3vyDpTNa3aqtHuoYq9YKvy7i+SvTKd6UpgPPAiDJ1jA9brpnKnI1YEdR
sMTFM10wG1SWE/zVhYNh6qIZh3QRWcHW0CV50YHsMiP9GZBYqVMkCeYrYX5Uym4W4b5iQwyVlXar
aL5B3/jiO92H55cVUKf8dzS9TmoMfC0JPinOTd1afcJC8amjXpKsC7TU/uCATJ1zG83Q2i6xtmFs
LUJmFAGbnvpN+AaEifkW9cY5H0jaJ85RVxmWKv1Jk5n9c0+PVh2uw01RH72pxUA2GzfY85q4y2bB
dvyFczbx6sc4a9+VFkN5uRkvesTMv51mXG9OIBBrdBJ9OnfoDMhkS80wYEOfa2JZ5S1AsOij4yQt
qgJTYEmTdsXAJCvQlXLZbDj3sptYBPyxFDhoxbpKDe+Kt2GzIrUTLYfSejKH1NWylhuBBIY2SV7x
uE9cxSHhXVdNuKjr9IV6UUSODe/QQxzil0T1pllhJDz7xFIZPaxqKXkG5n8FnWYv6pfOhEBXhjG6
+35nh+rvXIp/p6H6WZcaZoEVZH6Zdygi3Jusb8e1nZIsCBVq2e2EOqJg9F8VoqBDCuyvH/MHOSrP
5RyoysY5Eful1RbWCz1fOKBUtu70Bdy7ajVI5ix3Lu66IFqEuUm0ZC7ULf1hlys8FFJqhEzgfbBe
uGua/jJSdlUa3lkUYiyKJD+ncf6datauLM2POuTFa9AvgZ2kri4nWwpViAd5DX4tvYeu3u73DW5m
Pqhqt6QCfdVqEUSevotdU8KNXpWacSEZ2eB6mvRpQzYKvI5C9FBb6ZhKqY1lbsahesTmjTR0qm+I
AmyMiUhmkD1lg7zWcfVe24FJ/TA1K6HBZSblr46cR/tu6Qf2zBC777QA2njyPE5N4sKfARc+feaD
+aLm47Uzl2pqlmvTH04TaM7YhDxX4z+pmOYpB2Nt5zWcwVwlo6bXu9jzKNM2N30ouXaI1/3bGBbv
jp88mkV7HExqGuX+OWiSbU0NTjxwTURNvQbJBpqmOwaAAyloA4xWJYYbF7yBS5WrVfw+ocobybas
854g7ggzDj400AC8K3zjfWyGd7yp04WVSE+1DcimCdW3Oo0/e3B6Wjm8oS/7omyXulhtM3XhrtXT
xxEZ+TKR8/uiBV4ewmHqYiqqOR8POiZim5w0ADV/GrGjetqQgASmVu/8tr3iaYSHoE18vG+sr1qv
QVPwhMVjG6v3TAf5C0B5Iek9lpdyBrYpOapNdo1B8yyUqTdWuuNsBtPZvaU1gD5oQ7t8MBp4+zHF
8iPlEQE+mrixHzDFyM/ohinhs8Cmq/wiC4/IDlHhxviU0+YYy/1ry5fi1e8lpAgD0mfy7FTSgTvf
A8VlxaJtLU69f1Zwps8NddNE/XbIvXW9rftsXXNauEnw5k/ucFiQ2wuZ//eggK3iHBKl2jb4qck1
xmKDc4xzWJ+tFpNPydZ9yK+3t72vJMFCOaY+LRuqF7NtjqrTXFo7WeLncC0a/91IeW9EQoZ1Q5+8
WWjq4ZPm3ZLUDC4POtafE9cGGQGw8RnThkrpmdEMK1uTKTBuNzrvGTuHt+U8PWM9WjEPCGViVfxc
2hezIag8JfawgMNzl0RDvSgtiICyTsGRlvqPuZl8Fc1QLdIm6d3SaXGMRHRYBfKuk517S2MSOQaQ
szO/O2g1s+yi9d7bht/d1KprE5i3VXcnjegd5JTYBXFnSgnZ0NIDJUrtFMjdFxiEFDr5hNA0YodV
p3GSLU4jlicTN3QldVvVchD82/aii/rUTR/qFEZUF0vyWtVgNtRVeI8BfOPBtucBx0zy6vyWh7Y9
KoDIeBsztrbXPEr6CHbTad/1BtL4KIXUvbTvVe2s/Q6kaB3iUezEjpsQIqhIcCQUxruZLPHjYRJW
6tGy9IkItLKcErGOt+nU2TtMJl+sEHgPT/C2K34rDXPjsefnmcPXicKjLuU4zPUwFCMulzK8V7j9
uKiTqGrCv2cKy6Mf5t+YjAYLXWlJK2lPXm1jVJL9UiDX2VOFSkLBEcwLbfw5s1PrlweTyaLfZOfO
IWmIvwioqxMComfm2s82SYul4c9eEerwORq8AcR2N5xth0eNObqx3c4OgzzNTQykohqOavkSqyW/
jn5pVpN8Z3TpwGQ8iRe6zRzMTKjb8MPvjnh2czDymZBlDPDehv7JyPuVohoDEytMM0ILtoPZXqR+
KHahFF80nwk5nrSZamQbjchUWU49E9qg2yDS1mozdQkIPZmB/wu+FezUmJq9QCn5BXDRSN8E/T7C
PN55pjbgDNyQrTynBRgzEPf6IqHadjsZfuXWEDGdPlpGk3GqWofa1PbLkPZYLR9DjFkzgtAAH6m9
i4sVUsZL1On6Ws7KNyAL+zabID7nM6L5vdQxrh4cBbF+HjwVusVMiBoomyDBopR95p15CGaSEvTM
3lC0ZGANafXLyETcY46oQoyPqAUB2fUjnu2muta18VGVzWMZ8QsMOMOxjqkEWckvw/I6N2kgDqer
QDE3oTm8T8OeypmnhIrUBb4g5SpVOE9YiZ9RYlA2MvG+bqJVasY5BG+8SJD55tq2JfSQV7U+SMra
xPBo4RjSg57r6w7A7XyTyhdwUJFCjRRQb2a6HO4fMTc2STuADnzrAu2Xakrj2lM7YMlISCEa8nqa
JODtmBEaDld/LqEdYGKCbWKAfoU5fhMGMJJi7Vszm2xhDoT7DahJ3DcJIRrgBVX5GtqyClXOcmNc
TheSw1ViGeoHAZcvPJSLQxeTtVZJ3I9YFcWqcg+wL3UplUFAqSmuHOfGvMMqJEbsqiqJfTve6AZc
WmUYtpbS2cwDomIJaq6GntK8RkoJjro5SCFXW17pizopnqIkQ45k7gFjulPO/LlvHFx9CVIszCTY
9DiOQ+2cziYl7IX+e1SczyKdIpdCtoLLtL1aWf9m1f0nJNHtNI5LU1Xe8yE0oCX3IHoRX3hDZcAn
6bMleRC50B+62Lq2tY0sI0pPnd2SQCllEtnOW2Q0ONqn2qPX3Le6DKobhigOYjjuyJbnDkF2Sgz9
qCsmP12/wc+JPEYlW3cFbx1dnvVuEMoXDEee1A5XTKfN1n4w3gee0VELaF1JqGDgEnkwm6dX27m3
TYkiEXVm8aXNsGyaiAk2E0zwdb4bqbk7QrHF5nzRVS35hmAjFdkpS57A5jkkO70t1+Sy+j+6zmu5
UW1r21dEFTmcSkLBig5tufuEsttu8oRJhqv/H+jeq/deX/0nKhElWzAZc7ypjAx/SDRmYp3Grnos
fEW3jbX7UIcYdtL0g7tANrjXwjkRjt9L9U3JMqCWVt8FA557Q0AYXoYNmnTaddg1PyMJ9d4yDtQX
tcgoMHpnZVFVMvvqr2p6oJK2cB3OSKmKvbVWdDYfQx5C5inrAG6ukIa2dt3kc3SitwicchzbfK10
eAMmnj4enPFemHHmB/ouMwGkBTpUNKihb5MDU5jtWyrCuUPNzD9I+NU8u1rzQAArqTQ6reTVKbsE
Eelop9+Ggae3Rar3tuwpOTq7ASasgYcjQqI9x8ND+bMMyMhIo/LShNHWIEhk643DsUz1j0xBsBsl
OL/PfkOy+Qkj6RuAeLFV4KisJHe87ykOc0OPW6nv64sYtx4uwONIux0+l9wEaYg7W4EsUKJEyEC1
khrtXxbQC4njzyLITqqjYGqelCQLBRbQU1zvIww2VpCWnFVV6J+9ge1U9k2zHUHilvbD0ZS9Mw30
TzzYPEb5WRRYneLX/YnfzDsVdb+VenSZsBzG2TdN16TB4kIwXauICNfbwNOUWxHBoXiHEgP1u/tF
vuUl8IhYjhmjNILO88559bThOFaYkeAzR5a8UV27ynwX/FhYojzGqafvlDlyOSrHU2apuL7Hot3G
MfM0ldq/LPtX7lFoIJDq5+HQ9qtw3HEcKHgbYnwbHYgV+pZqurIhAWv3ipA0WPUygD306Q136Rp3
etsvTt5SbUJMtSYYZ0RXI504ZqnHNJUhKjAoeLk3IdnS65UV9Jrvqq3/kBpcqhzOBA3bp4J/3kr0
xqOSpbQMTeOtA7fUwr7bkP4z+6l44SmyzJdwsvdaRoFuhoTyMTpRAeC0xxzW1fFula0B0RgnYRpW
Ny8KH8svBt4A5KdHWTlE3WNmMlOzK/Q0SU8siqm+RRVBDaNekAfVv2BAmm3hcN0SpzsBKyD0U7KL
mYXNhkngqZ+dW0fjWXsPhfvutPVrrXJhptYr2RfPui02ZkhOIRHAuIATJDs+1BV3C7IuGOL72lDf
2sb6UJyOvjJMt9oguy5RacYkPP+dKTZQTHQH2V5SiQ84AwA0uNm8WfsezJNXVwlPE06FWGqfUt2e
aNzVP0s5bKWjvGZEEq+cyOjXfUHhrVqwGQKuFqqYVhQeUnFTXVlm9lAEzYcwkVBE7YQpJfSnqn12
MvNo5Ha91pWWmkpAv1cxqB4SRdmYcz5v62k+UnCi6JPiZ5RHe4wrHqo42qqp9Rm5FX2qChSQJFWi
FOOdPpaX1CZQtJLZoeyITG3V0ocV/p5qNXRRnYRuK/aTFOA5aeC/BQLjYMvnKxzb6OrEApJwfxKK
hr+TrUUrRI9BbzwFDRKKIPg1CeVFJ0posIvoRUl/4JkorElfK6EKG6vXLyPeYxuj0X46bXPQvfi5
6EHWUQB+NsH8z46yH6PW3VOBrpq0BdyvCv7muL+MaX8uEuh5QfhOCfFOsGq0copua5Xjj7acdXkq
D3Il92AETgXe4zpsO2rzuVM57EDxoo0x0ppVY50AeJ1uQvTDs0ikSGtxyjPilArrKXd7EwRd+T6F
/UmVWEh74qwzhJuOu2uKwl3nPSZ3ovHjPn6Ls8pc/5JW+dMyso+gLOFa6sVjjltj4+QMLnZF2pLV
YI93nETvB+THw3JCq62VR3RGz7rSQU5H+YvKYj/22BJGZIMmiUpTrxUdVyOc88k0NiqYKh5cIVoQ
0a/VdTMNCUmJcbqdQueIgvLdNuWPbJquHT5fwGr2mTvkbqe4tSntxhMFHEw33OlVsnb6FsKxQlpU
Ml0QLz3gWjvtpGX4FvYGPH808iiztatzd3WT2u3JdMBFHxr44LaYrPNHlYb3NDg0bxz6KSuDio6r
WJyN7LU10w0Bqrcqat6iDgh8vgSnkYgpiCXqNrS5UNBPXKYs2NERfwuc5kLn9hpglM8sAR1aJjWf
FKJjZubPTaR/zwfbZKIXUdaip3I9XJ7MhgejiJ8XqkCo0pSheVzumY09E6r9VjbJT2a/L6hAmwO2
+WQqT8EG3cubVZ6qMvhOeQAfI6JECWjUnxSAnEojbKUdrdR3c30Py4i2XjIalAwyJB9SORVOqVyY
a96HnN7u1Dpb8rLFprDsnjn94G3zCSuayczSvajOolAACDiB76bKT+a9qxEthBkH7n6YFHSTOZaV
hGSFgxs+dHHPpBHnBLB9ZV0mFrHFo7Ub61x7UDIQLIkSASTCYaLmRiryDG03jp48II+LV9VIBtOg
GfmTMtaYxjtpvVsWf6/Dhj7hvqyzYOMg4cCIv9R5VjWEjTt5QZbBnP40vLlmjBk3ARa2M4xr6Y2H
wkGSjsjph00fWTPhnzpGq+z5e7aTRqHamgGdPkzsmdq8TllV7zoq9KrnGdZVNCDj5pl84fe2yWZl
F0+fSekPptZ5Oyf45ZDZuR4z7R0eGc+aGrpbopohOcfZd6XFULUwKO3tXvsKhMtNQ4WdB8GHkZjt
mhaRu8E2wPQMTJxVwd9kMyy58iHu55ItUo6RA4cvcH5Gnv6zq6FvjwzCQRsccGLGIJ2OVePpdy/F
9NvalqNylvPHxTMCY9jQp3qc7z33Ff88bA8FyRKTWHdjcppU+ykvr2Vidqsk659FCPqcue6hKk1a
ms411VGTO+5nNViY+IfyNlrZYzJDB56S0zYcqqOphv26rgzuCI8UeFRlD+RjiI0M5QCG32worntu
a+MgOpNAHYvZ294IIxOzCZgdqo0jgeaUeKKmhoNDY1j5iVVeq6R7G/I5aHFIul1g5L/6eKrPDU4b
Ie1t1WKmbIQeD9jRAB8wDN+L1Ld4dM5e+EuvDTDZijw0lwlnGbuC4TF5zvvXwIhxF3KZo0WhEa6Q
WK+GBi+HoRjWrpcwd3asfgWmuktiVbunHqM13rHMbmmxDDn5UFp8NFu6L3ZnXphjv9hqfq9zN/OV
yowhWoRveIwgYXf1HWomdQ3Rg2FwJh06xA7ROaRJ1a7ntqff6YjVdX5jfUZbJ4VgSCtNdwSZcpR+
NMDCtqprv08o+fOeVmXQAa5goYLEHcS9bwbmcAq5S67I3HVq2xqKpu5FyzAEVA0sX7qihFZFw8oq
P9NE4v0i+n020mfWMss76OahyZt2NYYAU/VE88lx0veWJh9Pm0JZCUgPdVZEhzDp5gJa/24hcVnR
rQyxOxmqm5rnACu69VHM0FPwQ9JhWWupQu3anGp6ltBkq4cQaWBLMfIY2FyVoqDZ2aroTrpLh75u
DUel9D1h4ZI+AnvYc2JNK+n4xVPbg5dxweCMkO6qCJcKyrvVUKXtoyQzfVMTbzQb8h/py59DS66z
lr7NgKOG1tPWpJYqD0kncfzgiRBJM1jLNlbPTa9uc2rK1eignI4nEstN9eqVprEz1VZucYg8TDJx
VnYq/EgnsGUKeTiEoVkfe/rtqQvBPUmHV1tAMlWbb6Bm/P5igvpDRzaI6+QhK2irM2/FpzaxiV7p
tngx4CIhRXxqHPBTWdG0L41BQRSLH2Tm5f7UGDyM+/oNix5fWHP9WSCNm7qDlTKSZnHxKuzJ2Dt6
AZvZLMYHs54xoQo6DfEbcPictKKuzcgTR7vhmxGXhdKbCLBrGoHcaEyzbOs1z6p87WgiWGO5IuBy
onotkzWRbQIDqPmWvGYDH5GO3MJGVllr0zTnPAV5sszk3tj8bwOtsfdJnEJg4rZH5vNa2fzF0uIj
0RPRiQlthjUgGdvt7pZnQSxO8xNWn8MxLB5VWihcUWIV8Kv4UVpj911XTPf4bK0ctwSNdKDOVFkO
WI9vu2WxTsJubzJxJ144J2K1NcUOsNjAI2brdeciIrwFrey7apvNU64HfpeMd6NHddk53bc6QOsJ
DajaCYJoGKKb6xBP7KT8MkkJoq0TfpSG3W4ct30IwVBpHHo6xijhSNvcLj/xb+ZfNCa3Tm0Vwqdd
FDCdS+yGQJggS/i0Oh06nbCRloRNwZVsBditcSOh+i/P5tgw3AxCP2BUUkyUFRbXnFlqn0Novav6
r26YPrGeIdwCo3BL3qbaVnHGCehDB++Yb3G0qdtbNUNBAWSIe02NyIS+h9J3lx6M2SbFJ4k6v46U
715lun6rVQSuxWlxBvlz/GxyScczwXSAvdaqRqXDPAdxLxUr89odxj7mGk+MdMNj+5AYwfhgByrY
BlMfU0DJccJi2Cp4wcNDfm6UTN1W7g2PCwpDdXztBm0/1Spd4aH61nQgInbfrPVQ1Ouh9zQKxWzi
24fnqG6+ZzYQmfFL7+Kby2yfSTBPxa4boBoxHWgHAOjIU6jZ9xW68WtIHolSEGZNuNOmr5XPqui+
GyG5XllwTlu4lWb72bs09MuEFjzsypeGpgB5bx6+v8Km+WF86wKmhwnuDT4CnXdlVq9FzngcHKIL
8iR5VMwS93xr5JKbymJVQEXZaB1zPmf2xK9L8aUa/UfTqVQsdr/XGHt2s+l2X2QfcDdIr8T9FLyX
mbHuVE/8RQlXVZTQfrGyXYQFLmTDTaok+1wl0LkKjJusveShqLm2DbkJ+SevxtKDHggIrknP8qOm
7y+l6xuwZzfuYJK20b6PY3HlCZtQBRsrs0Q+VxUCHki5HZNZsNsw7yC0DYL8VH4miKyYKiTPuuoF
60jSeo0KK+YdjZMsLNqrsFHmKj/ptfc/lHAP+qpi7WReuhqYbRrET8eZvVlMpkZVDbGu41fR1GkX
elN9jecXi+5bDpP2YVllZ5IoIzoPZWrz19ZzBE0w7HPoj3BydcZSgtVdxcPFv+rGTSkZh4NSe0na
OOE6UO819hIbTdeddWjsXdu2Nubk3cM4MlG50dMu6rz3q4CJTN6jg0hW1VDIgxzql84pp52eGLHf
VdllgDIGdgw6Z1SZ3HHzEGzstik+wgNYLUgcJRxjLCp9bCroDvtGVbeXrnSfMsE/VEzZKi+16tJ4
TUmG99bloe+WeLI0wBu4jl2rYKTJT5uxiYaPvtVwEXeA5ZNWezVsmIVl/aOUOLmg6KIUyn2vcq45
iNimnMx6TdHqB0gHOyBWPHPmoI3+K6nGTWB3DfGFD2nVDluMv2EuBhdvCs+hzVyFadk21cto3Ssp
/Ritf9DIH6DIGb4YcjGPctybZlSPsk1pw9jhazaCf5o8l0IcpCtl/DWQH5wEhnaJLaPbNCIPt0pG
MoLU3F+OBUczb16HpgtWJjbIa2dU1049Mj4b06c5uPvKICY7+eXYXKBTnv2UA9pa1Wmo/RRCjMQY
Hnuj/FalkCkaLi69fkHHcfQqGD5hEPlBXOHi0eorxzN/zooTCnHcSWpPN9aB7px0mNcZ+IvfhfbB
g/LzgFDxmzbHjIelAtpe8A9wzM86Q2yJjqig+bodAhdTmyQjLxmcWnfIKMIL5MEuxmtngB5YZvA9
usFAYVRZB/3ktzrU/a46j22a7aBlHMYuuBIXgvSFXkSqDVB1HM4ZjuM9F9ZXNQ1n02yvVKnYFkfH
NGAPrk4FQlC9Tc2Wq3uuzsBRrnYSmZSzdU7nxNhLqzloAzno+fCsjJN2buEC6fCAt0W8zytK3MYz
vvTUaFfCru9K0Uz0uVIeBvzfdJSZEtJT5UbHBiyNntu7bjbNSSMsNonccas0jbepp2LtmRFXS/yY
4cywDhnri2qHrdIBziSP8lTV0feXPzKbOLFgMEicVr5Cq31PzfSjqaKJq1/f9ZLfxYwJLyRvfWtP
9Y/QoAmZJLOcPgFBM8h40gs3XJtYlNFhALG1+Dd3VbeF+MQI+5A0yTd+/yfnoyorbxPSL6BNS9O/
9tSV0jOtssKvoR6eat35KrPm7o71MyhEsNYTBZ98h+AsD0cpGTAdMLWZvQOOqpAabJtQsok8cFdt
Pkmm/CqosxMYR4zSPrSgd9dSwBOb0SzRIM9nppZtiN05dION+cPDaIw7hztIhMUuZ+AObOXNaONf
mJsJOs9y2BUqtDbk71H1JZz6Ts4U3WhRXKW51QKenIzpuCt7+9zscD8WH3rqwk0f/NaNodSpZkku
A7rTco6fUUYIdoH26ehfAJquH03eeYCSthEa1ghQr2Opwun1oofBmrRVEkfnslBIrTTyk41aLRUy
3zWjpfrQ5iyqi37dCnun9UOI21gpiWCRTzonxmGN2z81HyompSGKTtIdI4TXnmwY4XdjmXxFhZxN
p5qDIRT+blI5TZsuDuUtk7A5A23sX7Up8o50NtZDTfa4a8WaPzjiJSqrm9ESBIFNNV8j3vQ5XFeX
bjl6b+tsp0yFJHD5Oh5VgquM9ISn3iP0b0z/hhLEagDEGAh3gjm1k41S+n15bSZVO4q82/ZCCTcy
pSgr630hNOpWesKxiPn1BuG70XSOcwagIJLCV8vmIXQJbg9VYhdgHGmeUvtepiBX7t6yofKrrqYE
aMKbolH096L4DAH0ZEIYpRcq8UYZ9Xe7kVdTbfa5l41+o1HvZk1q0w8yEAtlOLIE/a0JjY/SPIYG
oyY5gQ5w2C8PjkNhWsjcO++LjJR3ml+mdF9BUHYDMXBoWo4Gk9IopIwYQv2KYOUa9eo17lvYHtqh
DLN8q9EesHP7NujeTOWhHC0lQYojXNey0u/1EL/AsKQcxYfKajqEGsK+iMl4DozkyWRM2bpOu0ur
aeeV2kPAkxyx6LotAMiIpvSThG4kiZ1JXK10ORgbaJQsuSHFTgkvps7pmqPljotoN3ba1mkaqhKa
jR6ZBatSyU7mUH0GSfeZ1mAVybTS5FMm25abBslfULzpkf0ZD9ZX2xX49esbQ83KHeb34GUjxgqS
WbsdfdCSBbAvRUXzTLkaxfQSWc5r4gx7VTcOMqJUVRr9hP0Ocg8Tjk7LA9Gq3XZ1+qWZii/VkgcG
1hCdZ24tyRNW7T8qgW1g+mEaJjls6YGm7qPt0InLmuI+Bd6mGidzFzXaN48cVim971E7M+Lj6KT0
ECkg2pECkQ8nKyf3tNBpcOfuNxUXtzYorhgedTCvumfZ0YtpQsSwhWOfEY4RaBeUTzlChpU3jSfR
ept4skhRYhcQk5OBTwowq7u13OrJsPL3qiarTFEdvPYhpKndi2fSXjY8ZAWW+9w3GgWbtWHIBYHG
IwEarvktJaATuQn2YpZRvQu13SiwVCWpoUOsX23NITMU38CEnntbBvv5kQcucJ9Eaq3MSKBNR+oT
SOtRGvXFqgZ3DdbItJvQupUijVvW2rUv4PT0LszHoTnqLWhwCJxSKT9xciDqkd7qqq9wkISXqjv8
tD14eZZpzEudAy14xsZYK3muTbtWa19zlRYYrkizIn2nIOyuPZuihEKxR60yw4D4ScXYTqjhSHOA
6jeof0hX27aVeWodBz+UkmTIlDEbQwunoKHZNue+NJuzVsTtmQbEBKzXK3voI/2qVsrhkNdm+ZSY
SvrEtHp+v6woavSP+BTx2LQDvCCDKNTWlaXWuz+b2VEZOp9YQ3ldVkEHAIewzO9/T5L0YcI47g6+
NdXlE30Y+QRd7LlUMe9YVhnEu16kp+5/7zDvlRFguuXbRpu/J6KRjkq/15XDsh9k6+FxkMTXz2dd
XtCW7CMElcDWfLNlXW3XzRqGnYWNy3/WZbG71jD1uS574N01wnZJaGhbaX81h+7PC3O7R9cU/cO/
1pvUBljp9ABa/9lfkzYuFuYJnFS//F2dEa12CWEYLSdd1mfFSPRUZN2Yi2xLXQa3hEzPFxlAnCrK
vnlYFm2vSOcMuMmPh6R98aowO+qSXqII+5YnR+M+koGwzpDfNGvhDOdeZfBdDh0rr16HkPUOy2KS
eckOYYO5+X3iMOhPZBXSNJs/tspwnUu137suH+V65R3UxTwvn9THRDZOgRvSkGD3vpX5num0sl4W
Y5Sn597Tv+VS4Xuo6tWQWv28nEfjSFoZlTwtJ7IEpD4pvGC7bG0Saz3C6UVVkxWPy4uVyWqbVtxa
WGVF0bq1C7wu+rxeL5thNBePfGC8r8hgZhSf98njKYJ1Baj19zxpPQ7MB8SOJoW+bRojvtJij7ZF
P2Q3IPiZOVCWj1jUOZsijLunFEvNTY2rwvNYSXsdoL55ofaq1mFvZ68N3TfuO6u/RxN+dk5mOW9i
sMQqU9rih1mVX4TKIpesxN3tkvznUApkg4nxKSaI7Jlb/GoGKoocTAWEo1h3asnAMam3YKCiWVUn
ulVQcnNcaEw7gX5ANDHlTsfeU7GLwEK+ACKORjPJz6xyHh0Y/h9xn3x3RVS9q8wJqN5q77sOdrtK
k2zcxmVINIqnyUfC5PHVzByGoDlweVkXpiWSykmh+OmkfFw2aKHmMEgEpb8sLhuqmOZQEmYK5Q6n
+r1fGQ6+DcVssyw28wkKR3f9bnBx1PvnM8h6LqBPg6NZvSyi9VQ56lYxNFyI532W83tggrtBWt3v
r7psEHXQ7kQNprXsspx/UFR4/l0E3l9I+Gwo0vdTlxIXCQR6JS0o37fSSogELaMzt5niN8qQPGNi
EK8rzWp+5Jly0a2yD8GIHyc3iH7J3HqH4O3de1t3iUBukM32TkZXxZNHRRTG0dF7d8vkteP+z3Vw
caN764PuzSqwcoksH/UAP9CUTo/CKe3vg60X6zDspydPi4utZ+fY7eR19wC7392R2hxciTWtN4ZM
1VcYhQmGSdFNqumTmHT9YpQ5RguG3QNNgAW2aSQvXDgARWGRXlKmTjsDr4VzmprZrpW4pGQCgCtP
+/GcWkazMwSsAmEC/remlp+1dtR3ONuEZ83T7R03inNKU4QABQMud9mDgHSyK5H27w0riR6pRijp
NMf+GWYP+ErYnw3z8FXdhOPTsmtsTQpdmf/sOnT1v3Y1kDk/qWR877rGYvRt02fYU8mJ7LNdH+Bt
itsy7YxlHQ3PXSfLPvJ74kI3ZaWC+gX9Y67XJCsnweTr8dQ/Li/EyzprAzuJ7bKozftpHUrc0Cit
XcnQRnB3Qi8bV5/woMdy+H1clNBUdvWgegAE/5xI88Ooik4/XP9bU3rY3qBTYjbo7gtSVOBY9oiB
0SU8GrgKbyDtDP6yri/c4JHqHo4+jptgQuy3rHN6Y9OP2DMtS30U5BcsyvbL0nIi9GnePiE9Dzoz
51heLNMKCG7mHvq7Dj5nBZRr64f2n/3APzY61nbXZVXpuQJLt2pfVESoD1nWbFS9h11BA6XZKonJ
b0ccZOSjRkSPqUwpvSy9vjo8FiACzCvpTabr38u1rDDgo4/7e89lEeN8Wk3zy99TLBsKK2yuNpA6
ntMuNjB9fdWCUd0vjXuhZHwJLsz/z8rQstW9otHiXw5cdlxelg3oUIGD54OnqYQ+nnr2IZwnoDKq
jEtH/+ca5hJaC66BP+ga1oA8VnHTS4wqrAk9TtECOBqO+BJ64T3GIcIbT9JPX9bnjveM3Yf67M3l
rpTIYpSoZX9RHIsSVyhrJG06GIX0l/VtxIyob8s7KI6DOdFAvGoCdJlbRM5qUa8ca4erabW8bUaS
S8XQYWVuKcdlVZWkbF2Wf79d1v7d3nkI17Jc+fWv9cviv9ZZuqsdcpn6vUsPldyr8Rjp458XVa0f
45a/dTLhi+eRY71pCeIDtUzLH4B2n5ZZ2u+KI14bTWsOpm2YO1dLIt/LDVw/8IB/NQsN+AyFh9Bd
xtNQw5epyuI7iZeEGjNgwspQ/NoYjy4uW8GYGBtY4Yx/YriMUuZfY4mpZ1vrb6FVqzBIC5cZe688
9Pe9rnXYiqpA9yu1N8J9kAum1g3SLlfP30tP+04+ufKEYXZxFDo2g7EzQUgY2q3My+zeqYBoo5Jp
WwUJ1w87WHOC3G/vXRWWD5qssq2KQOxQtGH+6o7jgWakeNd6o0D1FATHPOqSp8AMfy0fN+kuv6Ac
iqtT5N0lCEEZhvmA+XvAoATTSuAGCjs0d9hJfiRYkp6XF0MM7VmaLfRay8XiQGGWLiFIng09NofV
sg9azvktNG00cObxz+I/p1h2z8vynudZsf976syAFmwqXeO3EmnAMEwHfFu8y7IkUgRoToft/bKY
VLBYoKceere+OACCzaGmAwI7TI3XhVSq+9iBqybClN+dCdw6HrL6vcjyOzSP/icRzeeWevSr7mwk
WSIkwb6YVoWLTGClMJGf29FeiL4lH2DIuKE5y+1zdOINOuXZXK5wJA5zulauYqKld8vi3w1ppuTk
IMOz7Gh3X+NXpSNG3MCQ+uTakfS2dQnFtx/s+hAZ7cOytLwsu1jzfsuinNVFZh/SL2ucx3hQlYNw
0XXlqNSZpXeYKOiIrzbxvHnZp1ICdZ1l9EQry2IfHqs/mdIrD78P0bVsXemhdf29M7/TRSNZwqos
5xHBECf55zN+H98HecWVxWfUUAqOQ9n023UDD/spTHPxFMxTjlit4Or8s86t22aT0gKDuoMlHMoV
/VaprnuSelKd0LLcmRNbLyqyKvzG7FtZO1jKJvDJHS7E07LRwtV+Aw+k3KslPMGmM8qdcOC7Zo0R
fouDwvHLDnMEPRnQUSHvJDynQ+o25PbLlMGy8YpQ+dqCrwVfoqMkNarGesk5lw9BNj0NlhFtyiRD
QART4Jlupj9wrpthGdbzVAU0Th2dGSYiO+bmmLobZpOslq2OAdI5Nk5wAp7HYDSOs0tZ29XFgbEG
hF7FH9LJHyqRWK+VUTpoKkLsQKY8vpcKDYR5B+d/jwRLrWmqu9EHfJHfR9qMWOtyrPUb2BIdd0dm
L32GQgkDz/gxCQJ8o7SmACLJnF0/2vox4RkBHSZvQbST4sT41uzGXHUuJv8f30lT47HIiL+LVcV5
GWbLIvx4V1Ka7q5ug2lc5XMGQ+uM2hmoM6NxievWvErA4D+X88vv/ZrKLMi2UP4csWxpxpGE5N4M
iCBE3A7G7cNIbJ9so42eSxvPihijN39ZXF7YwXTs9onKflYBYTz0d4dlHTtoJu1AOiD9IfBak2Ta
LjzaIqvOfdTnfppnzaseJz+Xn1ozfsVWH30mXKs000eCLuZjXKyKjuZ8TObQU6gSs36djBk+6IMv
U/w+RniZttLd/M8x0oaXkmbiiKTKO2rN6B2BPMG3eh1AQiYi3KY8GyrSsNkklk3/fksRbGyUNt5m
g8xbQgpMdHyk6q5q/npcnslRH0NMGFaW6vIq5hV/X5osJgAY1uvLhJDWbwcS1+t4ME6F0FM/thLl
jkj+2nMVflpxdzPr3rijWxDA4vX/2TXI2+tSuprRcCu9+M+u/zqrOalkrBcypY34rlfC+KYGVfkS
dv+1EHfvWmfrv7do3n9t+fcxpVf2u7oKIKFMsiNZvFYHnrEo/gFEVdNf3qYahgDx/FJ6CQ6T7lXF
t+tYpfN8bXkr8KBVyFT937XLMs7w1cNk0LL2RuVBWOERyYi5y4CKH0DllYdlPcJ3mqfLSi0fXHyR
570B/TyxWvZqba219ssO9bJ2ebu8SNcCK3PaZFXinPFn/2XLqIU/Wq+KjiPj/C3k1thnA405LZfi
FghN3JZ3VKGvDWDqw9/1QxBqe9cAuF8O/d99YZv+2bfBu3eFx0GL7bAbnpcXC6NPrqPc9B2Z413S
tGi/l7d/96lH4I5/77NstlULs5aOYJkYmmH4omD+fhSiUelPz291BcbX8m55qUOeXdCTotXfdZ3u
jvL8dzm1p3Sb5PiYLQcjccSp6V/noV0JSFPXNsOVC0b2X+egcHLWYhxU+DUlWi3s+jovvmFkIG6h
GombzEYHjXhgbLxRz/97w77pMPD7u7Y0DGcD0mpslgOXF6yVxa3eV/Oey4q6hx9mU3Ls0GnkJM3c
J+DGM2EIcrUsImUqdrWB09KyqJtIRhW0mqdlMbbjDQ9I/aX0dP2W5ubLsrqP8W5tTDLkklGM91oD
6mUK4RyWrYqlXknSnB4JyjafazH9PrWXme2xT9oSPyUOAvEYfXyFmI/OX0vLcBMsLMW49OQq3fWA
ZJL/+23N+dtShkVbkKTh/vfbLqdM+bZ5jUGzRKW/W5zQcx4X26YI4UXPZum/3dFnP/W/i7KOUKJ5
UGiWrcuGacgY2ZflTBXfMy0T+2VpzOWRoRKJT6b5XkKtiywwjm94uw2bmn62P9TOCJUpytcBRgWX
glKI6KTAAn6osM9a9v59oGNEcKelO+d6xDdLqeMbfLOQqUX/mJJ/ccJA/tgqg3tXdT5+9AZUR553
k136rZ5XCw+dTZUCpzdt6t6HxkjWNOLj07K1sRMyMcb0NdRgTzcmETtDr7j3CtHYVvw/ws5ru21s
W9Ovcsa+boxGDmf06QsxZ4kSFXyDYcs2cs54+v6w6C3aqt1VF4XCXAE0KRJYa84/lGG/FLNUtSMd
2YTh0ZFi53kM9+IlbamV9yi9UgGcXsoNQwq5ZSqtRDhEw9uI7ywaVlX+VHnuQrykU1MbU0acr5s2
Vp91WGNRYB/qWKPiIcuQizGyOuCUbR26wqD2EiqmCy5UfxyGWEdu6KO7l8Aw3KaM4zhwE0Vi3+DR
qhmwTvz20fOb9hGjJVKHMeBQ1yNE8gYDmW74ehuhNO6lC7X4IMbjelKttBaipQjL6YJTFXe6lpjT
lYkxQ1PEWTmasaqboTz1KXx7FgBA7UuJX6uMSGajmd53/6Hx2+w7Hk4JOEFv8hrQYduOtQ3Rvwsv
hll9czQp/R65KvAXs3jVVKNY1CgT7slGmod8VAo8kBzrSygVczG0sKnzqZ1sn8cYb7hBDniSGGV3
HnOnvROvZ0JSjFuz+OrmQBWlomcxJkXGroJUucgC034BOHAQQ+tQfWttGQ6iair8o8joiPeQuV0x
s9hH/fs9ROyhru8hS1hTifdQwhq6BGnxDfhuu3SLSF/GcjSuAQckcxVhj4sI2zJK56ovqxe9rn71
jo6n/RbKkVqsKRolS9jO1Ek0KXyW8Umfy4NcHgHDd5tCiao1ssnoiEpBPLfQzXsdhvYFCLT+0652
VSyNP+qC2wQi5CGEcmaPjlseK/KZWYPgQqelX7uk8FfoZSXI38Vdviczh2XUdPYpbBB5xmZYr2fs
AxhdFN0AOwIbaLdOzGOsaAu3l4I9ZSN7FpN3XYj2wlbBAkF0TveakS2yusMywmuYoTkBxi9Ob18v
0G00S8dVS5ns9SxL3us6WNApKkIPFE9WDtfOtvSVRVm2KBJMHWKI6HVaNdtRQEBFP6RAhRLYMi49
46CT3zyY00GEftyZuxFzSRGJdjFCSagfUfSxUKZOQ6jv09wuw+PIN5Klj+vNTAiww3S95Aj9PwYe
gMlKAWchhNCtsbqYjh09Uk73r+15bM0aRa2+oLYB27z9jto4zzDgLw9errtrD+mgle3H6WPUUeSo
Jbn9rnXyDAHo5quMatMcGUfliHQqDmhNHCz7QqqeS1m5eGXUIamDUdaQOi9GiIdKqFjRvsmLDg8Q
bUC1f/Du2WNAxk69B2jl3V5Ta/PBmA66Cm7RyB6GMDAnRbHmAARzB/8PrGWpR+VGHVlW3MY3VRUs
5Zotm2gT01ofFP4QNMlKhKJDDsofyNYb29swCySVVWXJCfKm+RAXbnWyW2l2G4CyDEuzcHi/XabS
rGJVj5D6xCTR0TRBP49i34VywYVEm1KnPWbXQbIRYZu55jINctAQMt44jme82Gzpdp0DCECE1TD4
C5Rq5LUIrSi71JS77iFTuY8w1JdV3Rgv+eBBYHPOSh/qB0oXSPB78k9gWPIqLHO2NKJNHIIgrfZw
rqAtM1YeM23pjmW+qdv0DSww1HPHVeeKbIfnbkiNe1391pBbgDiDXcUGGTMor1NnVmbRWdYDeS5T
HVqItmuHm79pg6rsRISUonHvpN/EcNESGIq8YdH6+3XCOJNBRdTSorTaFiJpXb15cKiu12BzAVy7
GN8gv9iz0qEyHVL6V6YbUIDe6+Mtct1rJO5VPSoXt772j+hjnrjJfYwU86g5dY9qR616ugF+jLy+
3tQ3Ce78h3lO74F+9LqN1w3RAWZjdDAi99wkQ7tGjiU63NrF2bWt6CmYdSAbGH5rTkvu9Hcirsb2
PfYA5uPPcHATIzuIM3GoigFNFTVuMBD7d4eryEH/W6xbwTqTvWQbdvhQXi9zu0JbScNCCSftvun6
4iCuxaKgvfvXf/3v//t/3vv/9n5k91k8eFn6X7AV7zP0tKr/+Zep/Ou/8mvz5vv//MsC3eiYjm6r
mixDIjUUk/73r+cg9Rit/K9Urn037HPnXQ5Vw/zSuz18hWnr1c7LopYvBrjuywABjXOxWSMv5vQn
1YxgigO9eHOnJbM/LaOTaUENzezJIfW3jcRaO1XblgcM8FoxRBzspLBnaQnet7iTgs5hoYJJQLz0
wkg/lqOhXQ/JqBx1bq1basN81qgl6UdQ+flKUrzm7jZOdFBzw0AzC5BMzgOSoka6LlK7Oxhp0h/E
mfZxNo1AOSVlGQfu1GdrcnBVZVMHTfaQB0BpXX34LXJSeWP4zrD8+0/ecD5/8paumaZuO4ZmW6pm
239+8oExgOPzAut7iY3rwVST7Ng1cnzE3WI6h71dUd+YWoqFMeBMBmyjRzpkOvxqDksH2cCicg8S
xc15ossGgjd99eAEVomEAm29axrASeXWh9X37zhvyvciLhvcZ/znArj+KaAa/iyrz3FUNxcN0tQ5
AsstWu2mDg+KC8VQhLFCUaXXJMTzpzkG3IOFF1cl5P3GeAZrEc9GK413ojfNot+u3+e/XV/S5E3X
lBAtXQXXU9etEeuo2gPZ57//oB3tLx+0qch8zy3dVqB86fqfH3RjpzYLVi/9QUakQy+Gz098wl7i
8KEaSFlA7EMtT3zGt+4uQxa1StPtdZxfNTCF0RHd+vpY7knrwIeN+MIl5tBgmjk1tvaEHxanrqtP
p5b6a1RumD/agnVX4eXOBs0qbdHa9fi1ru+Ginz4iEHMUk7UZtMkuv1kuMq96E/Y5ZAxV3OYnK55
LJE3nlWtPX51q+ipJ8f8xD3g0wVj4Adn2dEAGs76GN3S0ejvW8vy902XH0SESOBw/6u9vcfnGQW+
Nk/du1ZD+RGYizZ39dsQptZ6ep2qSno5H1mfrLMQlIePdAgS9kF/lt3iaegVBYO3llySXU/vxZNe
LWsxNIb8JqP+vwYsZF5DcwiOKRzWR83GJCjIjATDVGb/p6tO00sNLYS//2rY093tdvfTLZkVOFrj
hm0apqoamvrnVwNpdGiDuFG+R0M6V6i+ZmBTUd0c5THZmYqd7ERY8Oe4M8pwnGdjzhjR/WlgaPsW
K7VpdiEGQUb/daHbcHFJEYpL2rlxinFQWgZhPRwDXcsR0HBjRG13omXstOEYiWYrD92l14G0juHf
qXe3fjQoGsilMZItSjAcr92/rgIPChcHNleLbELg8VO+I5ld7iekVTIXp+KAVheVG28hArnTy/1v
g2/DhqnHl21nJ8WLIM+5nGi6nrp8CZa1pblL9OizAz8dwDUYIt9Z4jE5tYkOw/Kmp+EUU/Lf4xxZ
IssNyPzaJjrEwXfqX1cQoZMbzvbvvwCK9pdvADdf29QhIcqOjOqK/Oc3wLd8hNXZD32P6pRN9MLK
nWXJQv0Q28V9Dq5qI6Jrk6VARCnTZph7mu3MyPRO8TRaHMIoGLadVW4GDOYOWuIb7Wpwst8uIzrE
2MBU9TmkBNDDOSzfMBulNzY45ywvFQ9EikfKlf97GljKtPjSubmHdmIqP8r+2C8grLqHIpdD6u1p
saHUox0iKVIXSheWj1qSopFS+ag0cUU/suTpirrrRWdb88uVLuVIpHRF8q7D9iBDPbxij+EuRski
LRib7r0YEZegIeIwBFsYBMq+qXV0FfVG3iMJJDeIAcAlMTQvXt56bgMRS4znmtemMxQJeCD1kMCA
0j/qheOzkgNkGyBSsRRtHyNA6URzpXfPoObKB4PEGlUnFyLcFIo2EGnJssBVY25RG/Rn3kecorb0
IAaKNskJw/mohNWD6LhdK0lbnoWpqiPYIdVI+PqLoqa630zPBXFmTY/f3EiNnVJ4i0/tYoTonGaK
obdJxjSznGZ+XFaMEO1imAq4VFxWNH2a/udlKyf7hyehov/5KJzud46sa6ruGCZfUM3+9G2HwRIa
Tl5L32CkLTA3YF2FYmcxZ3fYz6VphYV5o34UZ2iD9kf7i2jA+I+h+tQ3JJB5MFz6NV60ifFjMPbH
9p0v0nTV27X+vP71RYPQ+gml4hjBgX1IpkNrnX1ZL+7FykUcuvTx1uLZSXSfh3u9UeFb8W2IACE9
OlLL9hY5oZXnOgbuG2a4MwuWlaK3V3rjcZpAsai6TjCDkgndeBdXVQq9nuKD5ETNnCdEthYhgAf2
7lgFruWp13f/3SsWxbdesS4WvfI0+NNchSTrBSehZDPm/c/bElmsfyWv/T7mAP5EJDpRVms34Et+
ijV0jHw10myqxjtJKHkvQ0iwbRAl72GLv/ugDsYJLc9mZ1VGvjCwHPhSWRKUK197ZR0x97wiQ9em
8cHCl/5jOxW5IQQtHK+WTqKpD3pwbTJWjZ0RcotrOnVBnj9d+hLsF0PJHEgBjn2yprPc8GAamWO8
uXX0kaMfCpy5xLBbu7hIUyOGcOtI03a80ygGxsfA1Ue4CuBUQW2elTDP7mXJfMeRtn8d0A9aWoox
rMw8H17dJjuZAKjOaGP+w+/A+nPprVuKMi0DZd1QLENxNPPzirBz7VIuxv5bX9alJt+lvYRKlN4b
h96neGkkbo4muv5TayfSANoij4qVVusIUu1MhOLQ5k8m+kpnEYB7QvvUstylCH0lNbCwMvBTZTaa
0u0jNKefEWDzHdJI+dEuEAyLoXccEXxbZB3wFhEZKlxySOqOv/TbmJr2xzgc+ehxGncBd24uxdtW
b0F9Oq60inJ0RwvZVi8YiP0eOqjnzGsrXyqWahy0OHsspyq0OOQRFaW2zI8icvkTLGLNMrGhohSt
hKV5G58pAwLzda1v9RDUvThLzN5+KoZy3wFY+iLaEZTXtw46sk+1nX9uJyfF0xDkPig32XNX//Ag
N6bt0u9LOQV1G0rNMukxIPLG57+pXSBFNFRm9q0aOnueum4J+7s5hjA+yTGmfn/wMjR+xVkWpdXG
LKtjpsmVsRWDpzDpJrElRzvHcgzTHpMecjxQWGoJkxgU5MyFxS7ykXUUhIMgSL5aSb+LmhxIfYlu
gtVG6ndrGFCslo2jWtr5ocfk7Z4cyUARmgdSMQJPQNhrSO8RErlzLMDmiYsMGQ4kwQ8Vjdk5/F0s
06eF1u2AAla1t6fDra3FAkvGROPOwg514fB0r8/IUG1St1wjUqy9aCHJ1iHXDTyGJA1as713VSc/
N/HQncPa3XELjJ5z62RZY7TnnxLtxZk4IO43APdq611G1WUt2kqnrRaYgckrEE1jc+fIxVOcV+4K
2peMq5CDsqOdKPtbKNrsqeNj7HXYNMGELIMuWL2pcm/Y3Q7jVIRN4mRNPllda9pEOLn1XmPL5yuK
qenGCDv9NJrdvEmT4oBItX4STTVPnZ1c9wcRcY/51d5mcgCRVEaV5aNNDOmqELndoVp1hlmX30JN
Tqmj9yacIhM3B9J5b4mG5bxsBsMuG5L0RYHFJNoz183Q5Q5DJMQ9/w0cJqJBpuKc9CQ1HxS9vphT
u2Fb4ZJctbtKwYbNM3XwR7ihRa8Mu7bvzEc0t4ILpTOR8dIrRQQixaX7tj/1iCCehnkg30Tyfxrm
BcDUEcr++5+UJht/+Ulxb2SHatkqKwfTnH5yv+WGeq1Lcwd2zrfE5/diIdS3FwfJHsMltD24wx9t
uo9t6J3qlb/GpHEs7/nlQQP/1SLGfgrFeEOGWgNlrF1aRf3oS5SdwtbBl2U6wBCDns9K5NaEQzS1
54L6XKFm+nUYXskQ+uQKktzURvJEmRuFUyxlx+5neV8lkBQL56kwAV2bGvwyEcJULddRbfusOuml
oqntlCwnETqFjW0op1bWDyLC8iN78ozrRNGSmO2aIp117znBeygn6S4xR2/d4Et9V05L1mFaf35q
Q/aIxcif425tklGT5AzxuZ19mtdo9rAzOjWC1uu9NVESPVctIEFF9XmkDB4FZtR/5rERsdNGpAmZ
a/P7n0Mji6ePPg01iradB33frWxY4jM3a/0jfgX+sYBut5eB7PjYQh9No0hQ3Zk6RNzZPUVNWQes
qMZw2KcxTmv4+Hyhzqr5UxH2Nq+QVJxHbKnaF74fn7Sx/jJaDuBrk2WajnIriSLCMu/0lYXAMUQc
wkqNg4WGEOTqOjjGX1yN23InQk8qXi1o4ieq6cqzD43L1mBruSQY9QlRNRhFcMhN5VU8xUQTCK8d
2xsknTPH2nuRftZFpkesx5VklAHxqv3ytlC/rcpFr1o4/fLTch3sW7bplcDeOmRlOuz4hnALv2MD
Fxo1cgT90Lmqdtp0gGtV7URIgT7jbgdr9KNJnIlhYoQIxUGurWqH9nK1iiIYCaHX2CvVtbRFRpLz
1YQ3jIDIMB6iznOfneHkW23wKruGuxvxd5uJUKXUNrdQcNmIMKvTXZsq7hlM45tbmRTCwT14pttv
HYSwLzVewWXcDl9EOyJA/VbV5f/YbnHv2QYS0hr9gNFUbzqghaYwckeXN+vQNnWI8FNbM9brfJQ3
UiVrBxdfgyUPP7izU3g7OB+hKxvJHZLxwUr0emx90dCeuktwfocx2Lh5oR1CJywWXg+KCZQ4aFh2
YSTru+KNfeM4C3zT3SHS616gkvBjD4o3VPmpWqgxKOxRzt8KFeNTnuyPtu5DZZ2mI275l+lJI81F
O0slfWEE4T7AfQqZLaM6iwPmKNhbJpa2FSErAeVUjQp/B0YMUF9gMrBKtBsvOlnoFveuZd+Rg0rv
/arFKBt9bKQ97ORetBkmPhKqdXGa7I9hqfEadex80CWUnAd9OENEjTO0RlPY3aoWLI0JDyc76AzS
WUzYN7c1T3//hFDNab/4+6KLN2mSpTZVQ5VV3RbZld+eEKPWYk0A1eLZ7INkfNYVW19Wfgiryovn
Tdu4O8nU3J3fFg8++jIrEYl21mYW5jFTr4hD2B6oDuTauut0anGI+N+l0MhQcoFdCmBzrDZaa/Tn
ojDze9RnZqhGD2fRBD+iXbYS9k0iFB266jyaZaPuRZNlde2+8seLiMShd5UcicpQXkKXcBah6npL
yq/WKgOjiKJGrr1k9uQ5IAPMMdjOvvQoC7LAGS5Bq3mbIrRAfrSoMk75lBFKuWUDpQZmkfsxMAuB
wgjqbKXr5c5r0Jo1Ei9ZhRMHA7jprwPEZhjpMQoatw6UD2EBTDOsaYYYnObmN0VzTUqQOZiu1mtY
3kxupvXHWSl6RMxWwbaRH7VgQjkhz0AGSr18xJrgXjgrk+70D+LsdhBtSE2PpMH2ojlzUWW4Da3x
jWedhpSCD+8JWVZbesbQ54sOsvUkoqY+YTZsX5CnSR5kyz+xcJHwlff7nUxhEtZiIz0rQxOsUHNZ
VJ1itueCEvh5hH7/UPEHwTbbeJRCDoXfZRTAwmIn2pLcWWV1MqzcMG93kis1SKYM7c6JVTu/u8Xi
7DbGnkaL0IvMo89tSm2Vft3KEutwH9mAre/mF7ERF1tvcab7DRznDEvfaxHL42Z0G2dkwE7R2xpX
qGDrJ4VS0swsa3WhTaE4yDXA51TPHzJ2W9uhNALrrm6xiC2Rnfg0LCywBJDRa27P8ujqu6gq/ZM4
IL0eHe3hXgQjClPunHvTc9ao4yYdu0S/Ez1WMC1f4GjMRejwZdrZlGwQGwnPIKMAnHfYSE9RbqJR
5EXBRUTikMQsksaanM6tTc9hwzY56olR6x/Scvheua12wSfBFpEokoXS+FvEqu0aVYmqXqLI/a2v
dTN1Tr4kmXu5OW7RjJG34qzu+vF6Jtoi0t1QFmLAJk1cbC3DxrEjU1wWbFaD5NL1HGGoaJUgm4z6
ZKtu7AIKAhKo6PEjpb4qpME9Nl0yYhbreGfkK4O5nvr1JTWop7odT76+DX6EthS+G6nC17lHuAh9
G8yMggFnCxTTrMhLIKrFGO0Ukv3N9KufCLjbr6mT4eqSK8klo3wyd1Gs+acltzJlHn67odoaOTlV
nW6q3Ewh431K0EWm66ddUVkXzMvkO5FV6vIGlgTiH1uRc+ol9GFBacVbkZESvUlQ/eqVFYTgRe9t
ruhFCX2D2mX+8J/m3yb4au0BzinVYZcWPZmRGu20xNK9Q6gg4SDOzAbXctyMWhXu9bR7sUMHPqsa
VDMpaLpLDqp9hrFdd9FD1P/JlkuSetL1IH8Z7WDc9lY2rekJ3b6XF7aHcIUITc+ial7UxWGslezF
MLIZFHHodgaoea/2zbVmV8XKaFXzghTgWRvK5H2oR3gTdVA9YrpirCsPrSevDq0L4iTnQDLrtWf4
+hrFwK1cZembIeF/QvlbOega9k++oxoLJzPbZ1CMz1almt8/hiZV+msoKl3KdaiNZm/W5dLcqFXr
oEPYGOd4cizkMGt2yF1Md37csw4qi/iDVnf2NzUZzyY/ym9o1v2w/N58g2vI7jlxxxeX8t4sN832
gj4n8lSO2jzGIYJjRVP2D7KEyhkGNPopTcGCUVnwj0Cl5VXf6PXe7HRrrUq9s3VswPyalPUbq+vk
nV1gOD2Y2Ds5QRasmj63jshUSsB1hvEekX+PRSSm7WmYxRCS7fqpAtlJSjztnrlxaeiP9MprYKE3
X+WdBPNrfOWdlO8sAA5wXKwfRodJcpP5W48q57roeDst2PfTkA3FQ5oX3xCkUjBI1mWUH5ViC0Fl
Qpt2YL1oT/rawuIp6ZY9LJo33zPWKLn5T11z6vlxg2gZwjXoqPEBJ2K0nKo2etcL1N3w/fsxFHB4
G7PJ4WbE3lIFvbpDlRLosmckC9yTvZeoM587Z2x+SFG4bBoE9swsVNdDgJ5mpkXNOclcbak1cruz
qP5xQ/RyaPt+jn0DqngxWlbfjGJcKjm4H1T1kfxHfwAIqmRdDyI0Wc+xBjH8uehQLAVMpziVk5BT
Meh66kzTIQ+nuyj47TJisB3UGA7JWbxRJQfny44SsTuJ3jaYk6G3YidPpMzRL5T09Ifmv3WjP76n
PJgpCqfyg1qM6Rr+ob3WJU+9l9AQnkTMi2+VV4IsZE5q2z8bVc4ueaJHy4av3s7Q8u4gKalFydPv
55lbyjwWwwR6UP8oSKJC6kqbVimivWzGx1vTrZ117aOIrvzSOKiu1/j/tomLiFfo2/g10dhomoFt
zC1Z856atqiOdYLomhT6T6LJNOptxXbkhFOp/2Q7ZTI3qNmuRGdo2AkJSQRDRYjQWvGYmSvdksNq
VqGIgBTIUYtH6JO1VKNOi/coytivEOTwnVFQ0G3tfnilvB8CF3eqU4Gj56PaeL8NawZy9YnzokXW
sM7Bs2I6TNVTLWwgAAbZT3EQYRIN/P3AlcwH09TuXSXDzSHYyoaLtJNoQtjuiyY79a+20eSHzkay
QLWQCawy8t0/LNDVT5luWzdssD0gdwx+nIoif0rhFKBexixM8bGqfa0AQagN+bYb7ZXZGOpDMaFd
RpxrHLv+FU19t2jqEyPr6bHe/zHyr/PESMgN2uXjFT7mBZFUrroyHe8whaDM7TbdcDSdvVy1ZN1t
cziKFnEYSKutJBBod586KjNmFzCUwfhs24k8R2EArrRBKdQxwjM/cPTHS3ctInHQKyRNuVGUM8Xw
Qcy1td3MWsceIPVjIkbmC1/wxjlZQ+BuAy18CNLQOYkmcSYFVTtvvBHt9o8OxYCohqoYBGanWkAB
VbGDZcEKTD2fQ8zHp9hKjUcfat+O9UOEAYn6rRy7+ClQ7B9jrfqXUkG+fkA+aau4kXFEfdKn5uRV
mzzrnAVJ3Y2l1cYZMeT8McrTVZSY2YuZduHeaAbnToSw/VXuWshVl32avwyjGsykSRIsb45SnIIV
BvEOXiEz+Zl3RobLzmJUKooOlYR4B8CvRZsoXbYaxvGroSLjOEQwIj0jsC9Nrp41lCHfk9b0WQlT
Uya5ZK7BlPNw/euIGBMq/JIU2GddrixHDKR3QGySQ4jM8gJblOSZZ9l3wYVS1bembqp7eOOWvnYt
zNFUPTfQZImN+y7OlG1YBtaCqq3xKqMf5/dG8q5IUOHECP718rYZoOVZpoXVSI6yjp9ELMGnolEH
fAnQrWXs1Jw0CVWLQLK73TXJ6vqNtw+Gft/LXoGTGRIQtVRNdmYY4ERDp/70FP3YyVb0rcS74K6l
mPJiI3E3Y1EaPQ1toMxd3sx9HDj1MqX4eDD8ZFj3NcmQIWj9ndsb2TqzIePCI4+XYekFD/zFmnmr
DfDqvcSslqzBx4NWDGBJ1EzbeLI0vOKZNrPy3rk0lC0OPXgNzP1o1118qDS/Z9h04+oL9Oo+hslR
gW7WdAcDv8vVauwqxLAowhUtcn7yaI9edD5CRRvLNy/u4kVs2iB5wgL4txK5VM8b9Rsy+LEnm++B
jD3jiEMvuTVH3VZ1GfCPVYuXCIumxIzM9ySOf6RSVz5ZRZH/09LX+FSb5lblKJquKrgnyoau6J9u
VXUfKRbeWMOFfI8DXe/Z1hpuvCkCUkbrUHOOo+ItCcL8zpTq5tRiRvDQq8qLaI/GCMki7EfArcy0
vI82YiMiwqAyfg9Fr5nVuyLIH5zRjveuEnRLv+xRvAESOOvJdrxpyQjJe6rsOPYmN6ziZ2XmX1H5
sl8kW4Ep0ynJBlHHn3VdyTtJrtJ53qBt71vpudId9bGc2n0gkShfasOXFp8ddJg6Geyy2NFD1pGX
HVrDM7HfF9t/XBr7Q4B43saMLb1eGZmMhJmhhSsrbllZGkgxHPCBL1dtjr7P2uqUOfW2Fvf4FEyk
L/fdXsSul3V7rzeaZe0iPf+pQwwxc5MpYmCNIN0isftLrZv3IhctstcNmqbAvsx7ibLzg4/s2z7D
oWeey6p8sK0ajTp52gzJco4xUdB/rwNIynB+f1p2cQ5dW3pNIOHMorBU7kdroo+i2769TYdd+2s6
n9x1uml4+s8SQZhRG7wTouXd2gr69ITqK1QlfPVeyzJA1AvC70oqq/TVt8y3xsWRPijG4NHBSF40
D05qr+Oo8gE+MSkd2P3paunucT+sX4JsrWtu8uqgQ7AbTL9EHJiwl4ZH8EonAcVPS/dohUbx5CFN
vesUtCRFu5d6J9KyxZOG92HqoG2HRNhSr2uW4Kzk95Qffz/c2tCQ7BZ6Vmp3YsitQ4TUGroFGC9r
nnYVyHs1iR8ctHoWLDdkHpST9V6YYMlVoN4csSzcJlSVdxo/0LUWNs3BLxEwkb0WQaUQ36YhCfsz
ssvuLLfT6oLIt3sHuq55lX3EiBNkxb+qbnWu/TxD26ZaDhj9IWsFlcCgmnGnDS4ZLA9DKHzvdoiz
1++NFzxq7ZiGP3FIYbk6Yb37KtoiNBM9yFOU2QH6nWb0IPoSItGnTZjtjz5tKlv9dZ4Tlf687VL1
Wn/GsgMVoAyQocjhTwDmbZb7gNkEixpTNtjqcU6xhG9k84i/+oZlvPcTqNPGd7PgjVwIkopSHx1j
J9a2sgaPJglV69EuoTNM+kc/sJrj1w/+VsFaYFRT6WwrUN1qFgPb3nPto1ew3izUeHjLCm8XOHF9
qORIW1lk8u5IfHo/KVokKXI0+N++ZVGtvFhNlM8LuxlPmpUP61FT843mwg+OpBhVzRD+RexXyk4r
leCAXFS8kLFnfdG6GE0a/k3j0KA9o/tfh8hS2BkOPt6fPXeaAhK7V7bag+VHWDThGfbN6r6wZKZg
jdd8dwhEodvs825HrR91QCreooNU368zXRn6u9pAf0AeDPO+7eq3Mnf61xYZh6WV6uQavXJ4rRV9
LjeS8zTEHZLYdhbM5FoPXpsMF1KNr8dahM5YIm3gdWc8rWrEVaJHdRrlZFq8TmpIUWIUyTsyn5L/
nhpdc9SBeC+jHDhLPq3YwJRE5xFVewitgUqtnTZxwH5hjtVTdxIRqikoTuGGZWfoAsVRT8nes5yV
nlfcGWTkkWBDNk9wF807BO+6L7WXP4R8O7y7XFqgupP5d3gP7Qat9b7Vo9LcSV6gX+TxeF0YYGvL
jfrZxTLnJa+Vcd0kKUKuU+g4qNlL2G7srr28rS71zOPfr9PNvzz7TA1UFn8X21IcWbU+ofAVlH7N
wSykJ6ij+CS5moYy19ie5C6JtlVXTkb2fvbkZixLdDWxvueSOvNqfsS3sQM40M2AVhHQ0mUIWxSp
RT++yzPNvA1PZPvXpWMQctvr2OnSxoRHqNxanWGSCVInHfEjiuN4V5Px/QHxY9s3WfSlrlp9hiRE
eg/DR11n7DvWXqbAfAVli1VI5n1JhnDnsSgXk1o028mCmjIW8P6VoZEbSfCEOtedKGD7Hdp6UYfl
4XQHEX0fEa5yn/umebVTWf8ABNb+ulECs6AZPLlMjf+oYf5Z6yZ94+pm3ltPmiphCdcMUf4SG6he
+2O06gCX7CD0gWUVp2UjVbt6Olx7Un1wZqKxiytQkeNgz7zE6LEKHg8qDIBdDhRgJ87Kj7P/FHad
gZ/HWGPTDNwm2OjN5DKdtfYjkoUsOu222SlSYe0R9UQL3VT0S5BgZjTtgn4kOb4nmfFdTEqkgEkW
xl5Irv6aVEUeP0vf1i5WnLPUj0+qmvvfm65b2GrFr6Twshn0oPQH+LCvFgJUr9ixoTUBduAMrRUY
cRSYhxqNwjUINnkTyZF/MAYjW+oj6jOOrz/7Lgm1GHH2PSk6Z+dMSRgpGbunFFQVz8pu+IFyeFjr
fEEysrpUZlDUxehqgXn3r0kkwoPrJLatxcekQcncH1aJJ1QJc/k6CTXqcj9tm66v5KpS9yS7JiUS
O4hXrY7vALqQfvA81t5XxbCVfadF4XbMQ4fFLlnGymUtW/W9txY5yAIKENXGwbnmIBMsh6f95uX/
0XZey5EjSRb9IphBi9fUksykKBb7BVbVVQWtNb5+DyLZBIfT3dNju/sCQ4R7BMBkJhDhfv3eHPna
To5kiIIVlPjaX9WUKaWard+UxFN2thFaU3ehhdnF06OvKDC4d9RWlPuqUl/SunfvRJc4iKaTxBsC
7+HpU79eqeqySbpynQ4PUQMJkKgoIAMC+HoqM5gPoi/y2nwXpSeeUHbLvk1+TJG5Qz/VNU7KBGK0
zBZpZDs10XKnskdYh0Y2TqXz6JV9tVeTSHuJRmdDks58lHvLv5Z+9xhPMKJMr5ydQmE45fuqtpaa
PthkeZnuOuLvK/GrVewh3TmD3dyawpqY8BYpw9bI61/GtDXrSfVuCOOYdNGUQuVcwHf24GY/tMGS
ThWC4GexwPWVTWDJxfm25lVt1GCJzqvtiuA0yxnE69adHJJcrvxnsSRjl+mtwDv7pzz0k0djDD/2
I8N26lMjeZz8jSZxXnX1FA/kiJMalGbU+Gtd3FGQ5HuW/vaq01p5Z44G/4DEh+GprqmnjvzsWaoR
6Jt8h7TJ9wnx4WUXqc3j0Pv5Nre1cCMShW6UaFT664jr8pG9pOEll5Vhqn15uq3bxyLXVqOGTCxr
Y+uQuI10ttua7WVYF1+NOrp4U6yzDfODCTv3axdB0gZPS3BfuIG7hxe42gaeoz/EaQwrOyD7HzWC
nlH1KyVb/ppmDwSDUbh4P4Hv6VPPRxNFWilsRB980qK2XtHq+SJSDpARTDkiSn5FUiGtSBmpARJl
wtoCtCuy4buN+NzAXt3l37kkGV3fxagbnRpq+NcxMn+vTVJSwo+YWJJBVOIosBXELJL2/IepsqUQ
7Dmp2yfhgQI3G9Ygfq5zuO2p4AlQ0WuKh2YKvgkPC+R6brTDOeeZtqr7provp0MnA8eQ/URZ2YoP
N1pkhnRapoZ4ihU+J31wp6lxcREvH3Qy2e+TTxZf48k2t6D/+dB6H4foVfsfXj6ObP37+5/0v0bm
RyFRpzjWpzoUzZCoZJf74Wl0DqWkdM0+SHpv6Th6u4JXwjwmQBsR2OTMa1w2QDoomVVYudKig1ti
06SucQDeAJKb2MSxgMie7Ln8FFkRAio8qrbwwoQb002JChewzwm6uXD0qnv0jxdpAeQpkMfqaPJk
/UIt1ZfUjtR70ZI9VFLS8CmCb+yimKl74LmNcEhqGa9gdn9YiZFcc6eS7qKx7Se6NnTjHAlm96i/
+nVbAR9rfhgQ6r+WRNYWdtQOLyHM5Ci4xpdo8Lq7DEkkaHns7K50LHcXKl21L9mdIo4mUSxUtI+9
Ko+nOGh+U0aEYIciVZchcrkb0yGrkPOu++EgAqPx2e0iJUQZ2a2/D2hQPCR6Avmc7lFKpzjlN4Vf
e6rm1os+6Eia6Wa6NYu8ufpmfo6BYr/GCazSU15JrsFgDV3mX6ywuHaSH+77PjCPbmoYtwOvTy//
BgMu60yQJhMyp/3VqbxvydAEhfPVp+B/XWtyeYRArr4nJcartAmGNfxjxaaMXP2+5OlEBVxhbxDy
JfkA7hc+1iayHmwXJlelGb8pHrw9WT6JyVho1rG42GSy/eIbafvdtoNsUXRltQ7HJtyalHUveQJ0
L44JW0qp++3vHoDq0is6f9FoT22qO7+MVrqyKd7VZOdXg+Wg4hypy7pWYDROfHsLY5dzzOCw35m2
dID+OV0r8A+NMfKnMowi0DKj3NAGmrnJ3IYdeFrfq7lNHC0dgu9N1F1skq0/STkRs7GcJaoI6END
5H+AxOEg8GI4/AEsS4expVg0PvWeH17FoSjgT5ci7aGduiJJKtHwgLgph//m3AneqC7/2tv5pTDT
/KnNyieldOJ76v/k50xSvmSeYt2pYV6dB6O8dKGennI0UNjC/QzlJj3JgfeAGtaw96wk0IHyZvpJ
IgDtrEffTF47k6hx3sjlRjSlwby3c7aHptp2d41Z9wgXp+mrLoWT+G3jH1WnOSt1Y+8F/lVAXH0H
JGzhaz+i3Pe2VA4rN4SsMEYEMQnXTC6i7fjVb5KFzEnrDs9kRtL7Ig6fWZ1UdwN8ZUuWT8oB5aT2
i2zzpDblONkSJPnBe7e7Jnarnfve2hmx7kPFaZYE9HT/KoxIJnfXtresQz5G38kx4tGBsd87QURh
lmgHqoVKNrg7hBNQ+8mJLH9hGdOsNcvhtTY1Tc2EEddRmn3qjfkmcPJh2dWVRLmcqaXH26mlIw3k
suKyl93UG3m8oGxVWvrdHVSjziGthksxhMa9ndRbdp9r3dF+ZB0KbnJYf+90o72MdZJPCgzlpgxe
x5LfYchOZ2jC6lenP8LG2D1Xke+cCncEfYpcy6qPEHVuQh7pgdS4O7kLkkXOz/mC0nZ+SaczS1cu
CQ/9o+gSxjarkm0HPeJSNAE3JXeSUn6n6vWYTTRxZSS3+65Cdlc0rcAbibxF30IpNZ+CBgh1glZE
PLXyDMxf4LUQg8q9hOoch8xK387iSGu3rW9+m7tmt9nXAZNKaoOrv4+0UPEcgvgXnMD2oS+qcG83
rgOosE92ga545y4Iqq1fatEdqUREpXKtuB/t0oJokuKQrvMuDm/mXZZkyTG1x/rg8/PfNUFmn7Rs
QBR3QC+3L2qo7gF/PKDKAZu13slPeXxF/QDUgT0mMAWH4a7Vy3Ifek59D1sDIg9OXL6qbnqWC37p
6MntGyWtfgtL9I1NS0vQVGBjCJBK3rV5Ey0LtIrWClHUvWIyW2dI0ysDNhTb0pRv1JKvVbk0f9p5
8qiwhlhWBBUvnSatKU/Jf+laeefzLHz1Wu6w86PsghJosyuH+s7mp7SNVLvb9gZYGdmyiS2Yvvoi
G9V31UzCX6l5liH+hSrYNy8muedXy0fIoGiV6oGCIWgvYdg/2Wj9IYMLAYknVRdoyptlWpEJKFDO
Q2ok/ilDGrtwUtYkJnzkmxaJjeM4asYZNjBl5Tud8lWHC5gYiE2i0lF4ZG8qGb6YwDdGeETl4kCY
0npIq+6nAgbnO9ypCTviyrwmVRMetQCGdjtph7vEmbYvhvE9VHLvyRnrYaf4dbM1PZZIlHhemyH1
fneAyaH/kwwPQwKTSxzD4VumbfNCeIIECR7BtHC2iyy5QhoLhVNf7WTLi/fWCM+rMkLdx/8y2g5y
bd47OswuQTfVu/XUdw9qgBRA3sHRFjjuk6Hr1cWCPi0C29hpkOIXPSmKvo7PwVioWzLI9VqAuxDh
yVZmFxR7Af1qwgmcQSEzVXFAv6oGaiPL0J9kuU2pF84ImaIAZ5RtvNT0tts3jeKtR1tJX53Y+knW
pb8UTqhfMs3/EUzPXANh5byVcnR3iMNCQmbu26Adtn0bpQ+e2jnEK5vqd9NBJCpolJ/IfP8s5MB6
LmR9hDI6erUHBHazVHMuyXQAot0t1JAvKnopqgQNMAzIY2nla98tnYtwdBwTBtdQdxZzH6Wh6N4Z
PFimWYRbbPTmxb7NfZssNpWtB6qh7cYXyG79tZ3lKbX6BAAJfbF+brX45ITOb1akOedAY3/tV4+j
pgVLdVRPY+WAky7dg+XYECPmkbYcBx9ge133OyeuVDQn4+E+nw7BLh2SdMPmONjl7BRWUCeoLyZC
HlrZ97/Iz41wGbJQYbddSjFi47WTrTti3zwuY29EupQHtS4Z157nyE4epHAVF6bybIaetXMjBGj5
yvN7VeKvYGbi1WhXLLhkZLFHF/RIohnWJjS1noqyCJkRebBOWdE0LbV4zaORWclO9M0HpbL/cKls
lbgafM6IJlVoyVXVi111FWK7evClLbNs1SaGdokcny0qWAjYMLahNo6nXmtT8D2xt+vUokMFuz53
pcYWkAjVY0KeaQGst9+LPvRSzUU7wiMN+O+CjJb1k1zUCjXI2vXsB09jlRyo8jdZkgZq/LPxoEss
BOHP5+k+TKGJQupYCEZfYQ2LXzvZVwEQABKE3tYmAO4fZEttKRjXzGXU2+XaDFCV9AMSkl6Cjmne
p/tgTPk95LK0KqwRdRHfcR8Gq3vwTO9MzaYHTXsoEWCJmi20/dmVeFp2ZS2N4IZSAzw2WTV5tVc+
m9kQnnviGoRC6vI5yjP7zon0J74/8JIOSyTY0ssfGGNrqjcSmGJxKNjFrYqWBLCAGIu+EBKJuzr/
XTRM35fXmdVFEwfoeIkorlxoSt1vG18bL7c+6kW2amyDvZhchIHdAlU2ElVE9OQdfOaygYxyPRWc
945VnJomfjuLtTxaZy15VwhAqkk5AJ/bKU8ivlex3G5i3oTn0kCzFSkkqNYVxz2LA18DZ9/U1j3a
HOPZKE1eAEl4RRsIYdCMx6LgnFXGnvIaPpm9MZHOir7azg5qBF9WFtoqJYoVEtCxSRa+p3peRhYt
K2CO0l3tIg+DsdTQ2rj63PV2sIZ4J7G1LFRvvNgo7RBCuAfBumoNWec1DXLTyVUkjUL9tfXb6Oy3
PwYtI9HawAfj2ARu8yCyDpVbsRabzqDeqtJbp2iLQ23dkeUdNm0T1GvCpqQocoDfnRS/upEf/WZI
oqZGqr/wvFeWdeh6j2BRgjUCL+69KfOlCKJvbK5IwDdI9qiNwatlaooDOhGgag2H6MBCmNTeMg8p
zNxdrF606iHQKy+kyIniHZcPGFA9Cn+yU8Z710TtOR0VKP3zkXiAHhkxSjGSdhWHwldYFvhms0HW
8q2vrBuIWnq12Pdxqd/8OgVhtp5QFOTPziZH3AACXEU/oGMzLhx3yJ4U36weugrt3D7JnnSrXTuR
LF2nhbrbVMqLBmL1RIDAvTWNPEGTbujCTaLmIQynbS+t88xHx1GOY3Kx2e9IFWbHMO26A7+1gB2z
3l8NajGWgxOPW8Nx7WNUSl/8EP6kDlVXvSmrJwSByqcMNFKuQZ+Ve1L55GgdLHXD0PCEpWmTB94q
LaEZt3bvkKnqzpSuuXdpaP5QxjF88ZKw3AcyalWF40XIe5Pu0bsq2AlrpPcU//t6DnoFqysZKyIu
EpzpuvzA+wMYC9291aan2Idow2SjebSkEcBga2g7Q6ugoXNl89kgz0nJH+gxF7/nhFDCDiS+vCKu
jxXhqm2e8XqXIssgxOJDAABMdC3Gqk7rbXMlb9a3sQ2gM972xPkmZ1Z4FWqeIOOFNWqJ/enDWNya
wLR4YcGruRHOaReT3+zRmRbOsoe6bIlU1/Y2tu+RtCahvRXOWluraATZ7s0amxXSpGZS7G5jg47E
W0tKSPwJ0YgOHhnWaIum3s6wnPa+9QZrg/JIfrKjI+iT4Emqlq0id0+SYrVPSdl/8aH4O2d62u+K
Vge5r/XdPfLWe3hsnaOlSYF566uVb0hx5He3rpbSsTudZLMLH3SwDtkxAzT3D3CbdvdijrSEKY/9
c7C1036ZWGnHEi+woDsO46Pn9cpDovS/pwSnvuW5ry5AeRj3iWuEu6C3D3U9JpfGiJ4bOfJeTCeF
KUlXUByEquqljBCsItY+bIQV8ADCK0XsHIQ108vHpMraixfY2pfmW1Uk3k714enKO6Ok5sQs4c4u
kMULSXLCJU4hnZNDSo3itPXHKdIpw0GHJ1ZdfnD4cKonCgKEA+EDz3hwh877YvLnPTo6MN7e8b5o
fNuubpwdREsyOv0+RKNCtMIxhUMB2nPRKvmjT5oVINXdw3k/llSf2T05OjFrWI/wnIFMWYWmpN0P
rvx20KW9JXXe/dzNgj8/xK73LJzmfshNlbU/kCn+ZMi8UEZhj2qB2Vm4EI9gr0MlbPd+Obdlw2iU
ivIcRdYm6Orh1R5NdzXWgJoHJZXPskq4C+z0yqZaaOEPpY8anJ/diUMRq29nsMrb/LxT3uFW+dan
vJ/FWQLzd0tBiRg2G4SzsHaN5H2wxnANkcLuKqISxF5vs1YVgm4VPPNhg/okAZZhTNGKCt4OEFqm
h3g6iLPZMPvNhk9+/8Blnn4EEB+h8MSF53GiOfvMV/oHLp+mmsf+5V3+5dXmO5hdPk1foS/0dvt/
eaV5mtnl0zSzy3/3efzlNH9/JTFMfB5KOxSbxg8eRNd8G3PzLy/xly6z4dNH/t9PNf8Zn6b6szv9
5PJnV/vU9394p3851d/fqe2BGdJcLVvmwySfHEw/Q3H4m/YHE6koRiFr/zbq1m50FHHELLf2bcCH
YX96BdEppvo4SvT+qf981dlHJu88rmfLx5n+t9dnM8PWu9NDVufzFW+z3q4zX/dj7//2urcrfvxL
xNVraiCMokOw/v3Tn+/qU9/c/HyjfzlEGD7c+jyFsMTTRT/1CcM/6PsHLv/9VGDqG8iQ0ZzQw6G6
a3rfWpcg4lHApYkEfHVHTW0FcocmGC2kZQrbXUl2lanbGCkUSqYcVpSTWTj2gwcmDvAKLL51eVCz
utdXwuy1a12PnTOYXyroRFc7OvGxcFgF5mqubtUBenWdpBJC58WSNAPQS4LTR4OA67HrEQ1YIPBI
PhyV6LdTox8jaSl6xUG13gbOXbfR0zgXmVF4cqr4mxsgAo8En7FMkyTakpMiHiUn2QOozJ1epPWd
Zpvpg0T05WQ49UXYhFfBLxd1sbJfKZOHcFOh3l34BFsOwgWlFJZIKUtTZhUOcZ6B4dJDwILTRYTh
H14dgaCLZaguQdQ/ubIzeKdWdb97qUYEbmK8HEFiIT4+sV2KtqVaPiyAzpt5NujvLqYu4ZL1uCDQ
dxsmxoqD8HPeZzGKCB0/neJdJaeiRStDsgDiVByIEkJzMbc/OEW2fQZ9OWw/jAF5+of7h17ILmN7
2WtyR6E3JGB6pJt3LWqGd+IsruJF2yIF9KmfBVGwYn3Kd+jTgL72T23kbeY5hIc45GxvFw2q5Nu5
T5z5sdXuKIP8+alfTJJX9rHMR/MgjKLLirtNIg8Tq3ZngJkkT2hMB61EfsAsnVu/MIp+cTYfgNeZ
R9Ec2yCllmiaxSaZ4pbh21gxrNIDdxVoJULfSdJvgACgDROOqrMwDae6MI4gCboiEt9aINSE7cx+
EzpZfek8ub6USm4drNZ+El1zfz2OT3By2+w1cBWHBDjyxtS9djlMI0Xf7RpiprlTXMe2vOF2HWGQ
8/ErlNoV0jaU6Yozf/Cvb/W6n0p3TbD2+eJmu52Lml1RvQuxCGiHeuXA7OCTwz3ItabFMGMVSXWQ
Csnk3JXk8l/Oa0Ur5aVwd+uy7Y+1AhMn/KLIC4XaW+10JDWOTXSD6uj5oOUVdA9E80XXB5fPldfC
7oU25dgfXDXJ7cRwUYgN2d0igBfxN6J3OSBjCqWr2DaP/gSKQFtS/i3JpBsV3+zhm4oC7UyXLNX9
J9BPlAA+34hOa/SzE/WvBgGQVfaODapggEBNi8zRFAHkl/IQkEWF+gBGAXGA0ivZmXHdLkQzF4xE
k19NNuzmB9SiW6NZXq2MKq+umjMxVNZluPIhC4M7z4pS4CCIXneuU17zbiivok+Z+hqKuv1lRYx2
I9rC/GmeXg7vq8b19q1ZdaeW2ueT00081qIdwmN2tFVUk7M+Xd0MBJ/AA/RW893X6oDEvdrC4OPl
q3mGJg3f5vrUh569dnTVu0/dphxIW0ntr830ahCviw/vldvbhmqicUkMQfnwhhGef/NGur1kOjeQ
lx6gpyUVfjCsSGRMExTeYLvNkAMvI9IrHOL3swG4fQWh0B8WYW676DbiU79osoNutyD/v1ZdY6Mp
prPflRyKmBM9kM7zIXWrt6bu1YsGmMhJGEX/bWxLNc7SG8txPQ8jqu6u2rxQlje+FJ2CQ8qgumql
6loQAAJWUO6zqldtgOb1UKdWd0rDlI1pUBX7cIyLfaTFtvzQGcQOZDRxlsKnnBwjUaowTMpJDVm3
o9rfiS7bR8WTxWgnuctKkZOlA9M0RBzWuOM1p9xTzKrei7MEZnt1DJrz3K8aIOQS1diKLkcGVAuR
T25sLW6bEj/GzwfCevwloL5XgeRMmYHJHOhIaivvVxN91XTJPpNIyXC1+Qb8Etr2tkJI819vzE/j
AnSMvqSCVd2PcVBsiVMjg9gkBeyrKHuq0J/6TdJ9txGlWJYU9V/cd99As8ZPvp31teQycQEjj6eQ
Amgq2QfXXhFOSr2dhgZkdzMXZkBEEqTDW19GYVXWF1B0TiNug8U8qGUS1Ct8pFQmS5mBo1yJGc3e
3wmXz0OmuSmtDeANY4Swot+3ilXL6k1k3ib5xgqqGv515g/Tp05EiYpvvhnC62FU8X1RRtWhV30U
z6lzeRK+Yd9+9pXb0SBNA/RBUtHFsRReSaJmoII3j2KYiOZUUCBrEM4Lq6g2EFbLBuggrGJs1pCH
fONBdplnqZMnX6AQp1I8rBOBL8BPzU1hLaAguVmTDBbeUgfQVCnwxDgTWzZSmRCVUMEznc2Guc+f
rCA4lK0ZUq0g/MShg8/nZqB248dIhm/sOpKo8wBxiU8ziUsMsJ3AKcTEwnm+djzdFOir6lwAa9Is
He3gATheYPbhK3VQ0OfKrx4fAMnCALKarlFeC0MBZJUPj0PWUZ8nRTGZcA/O5lS2SH7K7tmLR/lB
CfjCTsPFrGmdlvueeO8/m9VFFl3pJQk+ZBaPe6Ozja3itlRmg89CZV5qT4EaeC9+Pu69gmh/bYfj
U1Zky75WpC/Uz2V3Kuo4C2/yomiRtbMJS6mwOqia8KcwpbCKKanK607CGujyhynTISVRzBx2nf0g
pRCTYXAyEPRW8yBDWbVvbN/cwJZrfpHG4K6eKHFnjxjg5z4PLGPjVwa0PXorIQAA8XyxFevkEf3t
o26ly09rZYoqWYGPsqwdjfDN+tYnLEFVfrAMPa+fxW2pTsJnB30cYuBwLWgxlPixXh1quZO6u/cm
SVHvLA5jau0pjs7PpuSAVevhMK0UO3gQBweARx6BxRMtuC1U1DTro9bqUIgmQ9Jvk6ZrecgyYOT3
/2Ahc7ecCHy3WUiN0HKo5UNeN9ZZuAyq292Z9ridB6jIcu14glJVLwZQymwsawi4bj63647RfZ5l
/m0STQF66A8kPsVdWMDwd1AUGQvhKw6gpuMV2KZuo0/Tj5IN/Tm8eo9SvJJDuDSzpuoeB69Ul0Fn
+DvR14O4PYGK+oFCX/couopMhyookc/W1NWBTkfX3GQVOTVzNn0PmvFV2IS7jl7f0kko2allVz8M
ifsKd0h3dFCUPg5uDwpdnIoDj3dJghnx3eGzF0Kqb0OFj2i6We0VC9GW+eauVWNsb3POPkkWDu5y
Hi3mNcrhbbLbFKKdJ9aT3JXe9pOLWcm8UT3n2TdKuDgbRz/YrRSAHRxlTsVhbgu78BRmK0aL5+Yp
2ubseTMJVxISw1Lx4BkRTmIOcTZfEnY7SVv+6dWEJ3tUH/Y4kIkykmL3lilFKzRNo7Voto5PX6v1
9/DcW4sODorNJ4PbxQhAhfH+c3/WH/w8UY5lWsYmhJxM0tuP6pB3d57q1YCTEmvjsLO8QotWLtxy
7PaiKQ5RYyOg0oYn0SqQH742Rr9KoaC9z6aWo3velcLMeUgBC8e5QdnPHRBZWjpNDcuAk3xTKP8O
lnC8jPxEVNSLxPDpwr3ud5sqSMApFSXc/HV3LS3Zf6QQAFyl+ygOWmjWIIgM9xBPfXYFUHUcEV0Q
VrL1zX3qqQdIdt8GqC0QBhSV+ZHTRSlasrbGNt8If7C36anNrF+zP6WBwLtM6LGn+Yu2GJZe6w87
0RzrvAGMZgZL0ZTsWHtI8y9JFL9dLbftgvClae21uI5A3WQaQRt74nlXA5AjObJKK0kwvE99ASLW
PVv5ifF9aut7jUI52N7ocKcO0Sua4qAFZgiOJvNWnwxzE/ZPfeMbKHeXXzTFhml10DzINm2STcgi
LA2Aj6u6q8YNWXjIz+zAv8qBvUACMPk3qxirQ+oqfGPN9h7FeIr7P48XHr7O/+vTFd6vL4zzHICC
IaYEhO5AFrcxfDi8IrS73IVJ8c7Zluo1lRkeRAJG93tZh94hnDDWC+HdmIG1HHytv4hDrZX6OXch
YS3r4ZKaFHkkoYt20vQXRkMLqZ9Rnm4tmzRaJaFzHImP490q7i75E2tMSOzD2GYai6iz/5iiFrkj
V+1R4RRTehPl5QG4INxSAGAfen8ZB1PCf+rJ5NA5mH36S5huTpNgelzYwXoe43VZvBha720eYZDj
/8955mv3//l+mnaUl5oBQ1kRG0ihVuq2DVVjX7sa6624bbXTUDANS69YO8WmFh56SoDhlddOoqsT
1puPcC8oylkrtUMtyTREeIq5RVPq4R9cFR6ET3VUDGvRKcy3Kwr3niKkNcVXJTLQQfT2lM4HcD6L
XNeGHayKa/jTA31JUEM/BEViAN3mmV97vPIgKaTtiOe7sBPLGex1XtT17m1d4/bBniifdMcPxLu3
m9hGlrOGcPq9T54MMKhTmVOqt/4U5h39dppk49dWNfK9GC9GiQEKX58V3xRoUabxwtC1iX0y1UHa
hElPPQdKcWAlitOoGG+acZ+awiD6htE4oZ9Jae1/9hUTx4H3zTJhRCvNxxwNvKU40wGt3M7SqS+P
Jejj361/74eghAQqmGCmHa8/cWOJpgqMV0oDALPvnFmiv/Rb7wOPVgy0IEZ0NEIh8KxYXv5CrfFC
1xMwzr2uAWAOH7WpG13dCJVkQqKiaRSU3sORJAFgHrMXVSEITxTIOgsrK/rbHCNrmkto+Y8exUov
HCJ+tjrrGOhMTZTe5W2WWw+Va6K+MTcpDtm3HoQmW6lyblYPsrJraOrGSQjGIIV7NQatOQoNGXdS
iakCKVjLRaCuLCEi04dmdEJq+TZAjBIHW4tvQ0VLjO+NKFxbQGlWuV3ExDqbYZspgXbNKbRaNzlx
Mt0wIGWf+lwJ6cA8M6ubizAMTIAIt5MecnX42XiGciA0rF2h7z/IoS+flaa2kWp/GagVu9aTaWhq
6ayY/a7WLCdY8ggdDpGk/rp56hRrgU7Xs6W45nwzsdcACAEWk4NhP4r+uHbqZRGO1fY21Xwzwixu
MLTi243M02UvihNZ+zRUPQgT2Nhp037SDqR2B9Sfui2JLf1i7lSGEdyt2C8KdzDfeA4qQuHTwHmK
2TD3zdPAFxsuRn6n6EX3XwihvVBQKT3V2WBss0bPd3VSxgj2wlkG8PH3f3XoA/vilh5hGUEFNMjU
yWgQeQkyQNk3tZVZJB+b+tQUzsIqnOemsH4am5nA02sw1kuhi5dE4IF61/4KvlVxD55S59QuUNAZ
lzkCekItj9iudhbeVY8WfKl1x6z+FWeGfvCheDpSScq/qpBQOqAyNEOGbOq1NZJKhISEdZhcxJk4
lBVFUjfL57YZ1NrBbH+HFNukLnryE9OJNkGkhlJo5MoGD4kgL2oTyqA5aKPiS7u+IGA/8h5ZtgZ6
ZL/iWE+OoIFzQp9BkhwrEFFLhJhRRZ0GVXbsrIOmCVhbpZaknxF7oWq9G6gAnLS8piasUcO947vI
oECcfLMacltex1qOzxTgvbDrzL42STgulCxwX5oGOJLSZsOLWwTGAkXD9MW1IK7PMs/50vgVMsQG
NbuNRkUTaQPnoKDmc6vT1sPQvTUVQfWQwzsnrKI5W0Vd3T8dG8desLQ6tuT1VP2pNcBjtBIt9iBw
rLM5sZ2QPgPFPpAzPHZesRZ9PZDLcXUzT0OSNkPNc5pBp6Br7ShqubZLKd9Bn2KvI8p2X9Uo/FJR
YnCV20K975IiXoj+NGn1VSIDI3cmUC/lzyzNlK/uWNQHPoBqBVwreqW6rVpUnuPegQUcH3Kpvop+
T02KTezqBoExLhJU9abRgRPV8Gy+BL9pftj/6EbPXWQ81q5tXo+7AL2snawn3gPbQTD0Zmr+CH5T
a/hPhCf0ZsPVDKGFeVtZwzdJ5ROqACsoLGJqoGKiRuVUwyc6KTWI18NgxWfQeNZ9WiAxKnkGb7P3
My8lVCr6gvez2Xo7C/vs3KSQYwWeefVZve75Lmp34kARu35nhC68/3DPT2rhHw2iOYTuNc8Tey98
Zw9fI3ZmGmBO29h7gNwvfVTKOFy7MrD/rKJwLJTyfGm0Vvx73YfLUR/63zz4qddjibbu7FFNoZm/
9RA8UXEYLJPAR4/Ckyj4SKHa3MJuk/ArkmT/3p02HJXvWCsDMbLlTXTKF5uTDxpVHvUNUmAcHThD
G3TB2Z8IqxPb/Gji8jxIeUlRyLSn+TBsmpsccH+synM9ibWoLQFfrXDyhwFg4r6zJXXTj7n0hQjW
zUOj6GeRDBAPmSElUSn5YUWTqgdkhL6RelaOMOvWD/AoDnee1e+0lNteytmQbRAP7FbCVxw0Of4G
hR3qnNPwoglGaiqRuGRTemFzuWzHkrSkCx24kFqpK+JwmUZ0ZKzq4dlS05UogYYele1w4+srUeVs
q5aysE0TfUQUG2NfaaXHwB2GtWdLmUmlDLS44uCbsnyQjOkA1jzhKcIp2FpdpaSg+Z7wbCRTMFmE
+1TT/lenqYeMQEk5LHWvxdBfg+l5DdmXQQ4nNtjWU7iQ/hzdOt3MohAjuFv44QvY5gdrJ/o/60YI
lzTU+mM8+PpihIVjJRyFYZ5KnHlRtQ3fp/rkFtn3kqMkyNtDuaKGqzoxVnVtphcjj9lo6lG4LVUk
ois1YKcpxxTONzJKFXr5vcsTZ6O28rgUCkdC/Uj01U47Lmflxr/sk6exVPhRmjr7iLnisuqWDQJ6
K5F4nAmib2nLD3lMv0nNjdt1zyJreTPfuKP//fyW3tQ1SM1vnNNN1pibNmue7WAF+eXCUPv43A1t
668jiVJPlB8/N6Opyhi52uSEOOJWtN5d6+k5Jh5m7/1iRtES/cLj3V/0675a3b/7i0sKV+c3s4CA
KZ9Yq8Uhy11zXbXluJj7xNnEn3lWMwcaW+Fj2PASUq//Nq62O4qChGcXFd657yJrnRWTsvO7zzxj
DfHalmzUD7MtzENRGHe3z0M0Yb2iLJoPYP6LyLLd3ESXnVo8z9+H3prC8qmPiO831yuLhaJ28v+w
dmVLcurK9ouIAInxtea5em67Xwh7b2/EPAgQ8PV3KWl3tb19zo0bcV8IlEqJ6moKpMyVa61liycb
sQtUkv8NQH1/jQAtBoYVQoWarFxGdQ75a/CEkhcN8qIe7Au699+DWpme31MlVmxBK8ouUO5WpeO5
sSHws0grd4AULdrRhDx/PyKVSDZD2z47oup6jaeVVq9FD3UjJmwhs4j4G7DXHMRDyQ8bmbe9UYz8
jg5T23srT8lofbM1KK9DChHidXlh2tgWQ+xLQXjySgdEq4GRaBDzLoYQDI5aqUq4KYec0Rs5fDJ3
vbUBnW2+JNttDsTkgHuSnjfPQR1uYQVnFmGpqS/VfVwPKKBsM002BEt/7cCa4y+kXvv9bfI6wM+g
sjvcfAHbgUEJlDBa9oOk6DgrUWft2VdZQCKEVO20A5nIgQ6J99lErnogwMrOPPDXuW7T/zrXWLZf
gjixDj4TC8+FBAEdEquEZpoVdksBerFs2ZYgRWJTYO87M2sf+j4P7vpc6BjVlC1VBIWO0IT33Ebg
Crn4wnr39lCOc1diK/O79+16NMLU85NttIfgbsD81Ooq6zXOxeuQxt79oLDcq1Mu9tSk0p1g8o6o
QpNnquHJkwBa5NaRGuQkwEyPWkb7Kbbb90IfeIfbtAdqqnFQDLbsfIClLYlfDo2gsahAfr/UbSp9
KQ9BXAg34cNYbSnuwwZ1fnoOE5VXJ4XL5IHObJlhAUF2AZAFcPp3Iu8hW5yNRzLRoQKr0xaySgxk
jnBD5BGc8wn8TKcbj6nh1Yd6sBMPWjQQbtrRViKlVxyd0gEcjuGqhT79grYpZKNtCZ3dbLcRv9lo
AhtZv4Xpl91aoAAUkCHwhX0iDUOxqLdvzAxKDJpODOWu74Rh5disHYeBIrMXLN8YqJ/cNDpBOqVV
vkGZQbqpdTb11jtG7K/BAoIGKb14aRutt/4NJk9N6q2Qcpx7b2h4gtMjSyvmsb91zFPp3nTCnRwE
eNkFqCKqSudlqsDUFUJ4DwkPy3kJO/YWgnXpSp1dyxYgyWNPdQ5p3JGJLZlF7rMzV6jDHVjsvgyl
KfeFWaUr6nUiaayjALqr1AyhnjNfYJ5y8H67AJKJny4Q+9LfgMoUqFeUubQnR6RLNBF2oSYE8MDi
ZrFllvYHEHj6py4coXTpxPH3GoUcEwP/aecY9kax0gWpRZk+DwYULrUDAJQeyC4ifr2NnFBo9L22
sAkOQvtLNuXOpnUi3FYOWOuzIQc/TIzbrtdgl9uBbAV0OUFvW2xv9iBu1KYGUBJxrhjFN78OpaZB
YEo9FnW65aex40MS42ZyuqipFp3Wp6CDW3YIVNFpkwCC1erDrZts4xSJ1aQQCKKO36eY56kaJIoR
hV5x1rin20F1vTz0FaBLH/YIaKQTH0C0t/p5ipLDfpKffMo2HrZpG3wn6WdwJbNzY8wy0aCGhkK0
q1U9yV7nW3IiC52RJDeUutkZa5ubObJ4Bk47JFl/mfTTfDf7L5NGMt70hYx9b8lQOaX3FLQBcULf
3Q5D+kam2+G3/QcKhb/07gQ8rR4JfBmDtPCAaLFu3nw9PVst4rdPsrvzfqav1QoAJ/+Y8LxGSKdo
HmWGAj7TmFCMktceeIRr72l0UZkOwpp/0rbyny08PxHDs8LTlDTNkXEAIdPe44/4ztVCGK35t9Fe
B83epcc4NXsfE1pGeJJRDHGntITmvRqXY15iV4yI9luL5/OiB4nLtZE96DzMCLsvkU/QugT3A/gi
x2UmweXoqbFcIaOSXAE9HvauPxpb5sny3reCGjsf1GHxAHTL+vJjrO6GXrIvvw2y2sYA26pd3rcN
eA/8kXl7WwVjDtUJLCBRH9R4m9Qp+EvaDJds9LO/Up6ikhKrtwfwazaoMYWHMEz+0qgeKqqIn/3J
42OO/+iBIjZ/WaAKeOV36TN4KaDSqCEM3dpEduvFGWWDAjDxRICKUpjuYQDH1gxzyCsOqCfUMDZ8
AHtVB77dbcUhxlmWNvSa9DRJEc+T0vh2RZOOQEvSpIShQGGnN0/aWWO3TiBaAmgx1iqmp+4isy5O
0DbADgSC73OTZM6IN9aCCbETMKzo5Q7ZtalJzOJEU3zMQ6bEAe9xYlj4mkHfT1p7IW4/LzpNLkuv
0vHlshOi+KuDOLRog+ANwoHhKsNGa/ZwWrNfCIB0IKtnblyZoIDqI54KOgB5LavMQodnQKla421u
Rgc82IveMrB1odFI2tQLBs4H/UKO3FU5TAivjXl+zStwiZIyVlcnAwBV/+5oXAN7Cd0RIaI2j0j7
AHex7oiSyj4xDh7i84BQVV5KUz6+x3cUh6LxgAT1aagsMID1o/mtTV+TKAEHUS/MZRyM08UCvumE
AvabQ9HH6yYzgOczEn87tt3GMVvv6I6h40Hitk43BYgUgTKCShl1x5BjO8b4e0A/lKabDKV3+4yh
iJ3+MsCs1xzo/9duANPHzQ5unLWdpeL1D/6utrM4KIFslOAiK0HvkaUNfqU6Jklt04+aBdLGzk6/
E5ZBZQ0L283bcxvW/FUi89K0CEIiOHARTVctiGVz9FNQWhngO6SmDWXW/zqotmyA84oRYo+gWJ4P
BngqAS+EfkY7/bTp3kTYLhRhFGBPJoTowW5cWX59SuQ43gt9KAZnLasS7O66RQcA/u1YYtGpLUHe
mdcOuWJqgcMRfBxA9p3NMDreTMnQ5EfVm1/JRAe3C8q9b7J2HinjRuyLxvkBiZ4OqsUGZIy6Ie2P
TlR2SxChO8gxqQrxdm2kHvKks9md2naU/ygy0wReJh1O2DJZ63rq1YKwlpZC9Q3W5eihNvnQGR3A
kgbegvR0M4O+N+kWVde9D2hkhfrZybymzIOUkdEGHp7JBsM31zXheqwjf5WkfHySvUAc1QnumQks
lxgqsIe6lnGkzkmZJgoqy3pLvT7on3Z5KMIl9fp41Zzd0fuGyuLxyQEX9CPkAMqmabpl2RjXWoFb
jDxLB9XZ9ViYe5qHNfjpSEeNa+plsoN8OepdwYaJTwQcR3KXsOpA05IHkJAg7DPqB2rFBYgoseWs
TzQbYlYdSOxr6A83bnmK7QIqflaPbdgk2HOIYlYkPGLQRMXK3CncyHsOGt0zqrLxaG6i6qkGOcbC
VHX8vcSXFiLgE0EuSK7MKBl2XVRowXiETrGdtpZxLGqw4qGZs1LwBdAM6RkvJfC1QBcYtVK2t0ra
xFpmYf6Lo/AgAhDW+cYs6nghHGTfDJ2CCydnANxbLYN+aC9kok5XgsDGDGy1IQ/qcDsQOdF4st0m
sZwOGF2o5pLdlIaCJA00s1Cvb52ari52lQjvw8mwQf1FlFZRzkBkZYEjdQqTv3K8y0GuonuEDHAK
LRjIcjYFgE/aCO5muNPp7ArqymLddUhLBU24CoJXUbbj9RYCGA0bZQFhbOwocEAdsbShVCxks8ID
lt9RR8Ykct6l9QqCjOzglWWBB1/AtnbeBZeqha5B7sQQVAinaWk2XvLaKr9ceFMefqv9+qIUAvKL
YXqrsOHDt1q2qCDp6x+pnb84Ki3eOgP/WtQvj8/YD+QrQHzlfdeXCAhAY/rsi2HajZHXHWozUMcY
CbLfr1wOECG8XdnRVzZEdanGEnGWMntD0v7zlfsufUmq3Fwmhd1fp7jYgMQMbNyTbWztcjS+cYX7
POhS9gg6EH8Niv/ghJr//oA8urXlKjHvUhCaLT1ZV18c2b1q0DbG/wNqI2Q6p/SbYRnma9R76Yrh
R38XZVCORv12cojTRJ6HNpnWTgDJU0+EIIwWtvUdQhrvH8PCxzDCKPrecQQBf/sY4xT862PEtl/+
8jEaLGzOHOvkZTfg91wryFcgCZE/gQq2vOctHiu6ZQcmDsDyFd5YQMwZJqy25CqQvNtSk4aLCVgl
arZ8mIejrtuTSz0UhQGoMQcpsjfZ8arnwnkMSyu/x04KwITWeYSegPPYRzoIAxGkI9maKNKoX811
BZLjRyCM8ns3fB8OSTDkE2MH0QS7M09da78fpD5LAX93DQgbk92N+wmxlYwjcKp7QM4D1R7L3ENl
FYpoWtfBthBdQApkOoENFpp65l9klpAePJAX6dSQVzGN46mqzXusW8JlXFXgwxy1WHSvGVTowNq+
x/oYZNAx6B/3tw5II8Db/PAeh2ZdtuGuLbFz5oif7Sl5l6XgvgLDhA8yVOCsqRec18GeMn05m7ol
JAgWqJEP1zNwYFJCLMJQ+dsythq+Qp1PebG0EZoK/tb0UA4/6gOdUS8Di9ui1b11C+xMp9pyX4Ak
7DoJ/sSIpVa3Rtd8Igpb6tOtW5/2ND88fx0HGffZs+INRyEZYGGhcsZ12oJDiZaA82qQjENcQSdE
LxYpVU6H2dtuOap8kWG/HYLRGNdjhdWvEu4usQ0OkEI8vgHYtaqyIH0d46ZCqR/sxE2bxgGYLOps
tvujZhjzQ2iswn7zt5j9A8s3hWcYYi+kUU6HNmWoFlFdjHAbWNxvvZH2y712AtiBdotFlotLZOHF
1bYKlRaQc/8SBGG0GnjODpTd8cq7aRrl629eykt0bvGQYfd/b+Cf1nEXiQs/9uyVXwgkOGu9x+dy
uK9H/EsprdEz7NkovTZww7vPbJM/gmVnbeB9A80UpzsZGfZrpFTDMgvLOSZQRKR1bCD7UgCaLuSR
etvMOYygrXiIImHTHGTuIS16EjnmoCk54mDAI6X5IhdlCgUrqJtWY12DfgdApZrH4rEEcT/IWvzl
LIVa8x6ahmHobUj9lHpTbKtpKJn+NF57UKeHAru1A02aoFk2XlvpP0XOBOZeadcn/Cly5iw3HdGc
qHfSmXHqRXYczgJKB7de+jVRU3js89g/OdNvDU+19KSORewNKCAMjCcjGv91Ng7s3aY+zn7zM5LI
WAyyGbZQfOdHMfgg3dE3LXAQD2M1jI9O3/Jj1Y0ZVA1xczag++bYvXyy080c/vRXCbhAp75Urrmu
XA8BIpCYHCcp2HFkrbvK7YQvyHbr+FMTsQRWL2jcrZsXk7tqRcR/77D0/BneuKvW55D4MixxpUNe
Zk+oX/WAePxpojPwugVLcMpn65L0MslYJRK0Ka4PCrRfvWMBsHvmfr+Z+RjFtyvkXvl+Bc8Bdkuz
xgVLFolsTSNuzq6RP0Yq3xsGWDZRvZQs6nxINi1UPqEl57N9O5n1xdSpWkPkwdHsADHQmV68aeWD
RMwJMgs1dFu1B3Xk0t5bqCGbB6G8uFtJiJuN1hReIEfaLowsqL62FdKRDsvFMQ/76hV6ZLO9GaFS
BEEie12nTf21wlrVssrygRch2IryEUhjbe/1cFRARbfhNSRXHyO3e4HIRbmC9l76qEyEW+iMbErb
Rm2js/8fP6NEeKEwQV0+DMJaBnwC3b5+ojnbqR/bLzYT43E0gVkma5rl1nJQeKJUgkO/Yt1NIMEO
IMJjgCBv08jE2pLQxeTxi2OV5kOaD+ldLNnfZCYvP/bNbWHb4xftZQbelufAw5SG/Yi1ZnG0HDwE
kI93HslWCrEaUOR4zx3IjicOqGA9oK635EED7BHhTi0A+0g2PaB3wd46xwF8FsUA8aVrsHaLV8Cl
m33YN2wtdOjLg91pnc/2EtuiN+3/J7uaMqjP1uFCDKK7pIXyNynry3VZiPwZNIZ8B13KYCnCNn9W
okHRshd5CyNAM5lCBCW0zhE5Wxx8Pn2uLtSZVsn0kIKELMLSSUFna5VHJXtinYrvldeqXZ+6vokw
nNseKrwss4WyonBv863lSNn/TR1GCbqrY86G9jC7Q7YPejMQoQJ6qgYLy1QNFzsuu9d25Q62ejUN
2UJwasgW1IyqTjNMGpCB1b1QJa0groBSFmrmAxTMIkc9IjMd3PudeyYzvl0wFEUAuVdpgyl9qKDl
EILZUa9njW+hPbabNMP+7va6RXQkg646IiTQAvj0Gqa37e3lGw5rXdT7yYH6BCmwoHOCzMv8rqaB
DDHoGGRIJxvs7thDWmrT6yxb3g3tQzyFm7YT0ZVMnelD71g0f1MfmW6DbrZfB7XDVB+tTv1N/v/X
QTElAOkqnfQRJ/WGa5BEgHpUUvH6+9hERyPBavOxCNvyqUjDfyy96qq9Jl74WEyeQSfI56b7a5N6
b86IWMnzralSVJxZWVSvAmMf2rqyeOD+dIdWRHXG/R9b3CuKhcrc+gGQELZ0csHufWaNG8hKNycQ
wfUHJSGWE3i+vCK+zFcGABPPUw0hjbGsm+9+LfbSAt52UQLODX4CCIXm/DuUd8QXl3lsmSLdNk/Z
G5r20Svep1QTAEudct6nREn5KcK9G7dSfTFK1oOaEWcjavAW0DlQXwqJa9KZ0rY/+pV8Ak1sAMLS
5dDmYkPaYCHCKmfXA8VFDeLkNTWbroFQOBQ5SSmMNMOqnHnnDztJi7kIYOBlnCZYC579ArLBC5zY
Id4/C0h1zCefu/6LjwnAz6GfYr6JOt6tBGTr93EQjF88yFl3qqxepFUm5wwM0YsBuh5fyC2G0uMe
HMHQ2bS9RcX6YJekLNwKFCuuUJhsr2NV4X9dZVO34mUG3Q9qj63dgVbEttcDRIWgC+pOa256W2CZ
/g6dMdoTbz1AV+2Vzj7sNxPZJ8ea/YninkyOBowMsOOtGu3JTibq/F/tv82Pe/zT5/l1fvqcASE6
PuZWzNkEqGrbWIZr44b8eehBZDuy7toVKXjfa+UjdVEk3xvuheka2HbEf5oOJCN6wOzDpwRCL4kH
VZgET+l/T3WzfEw3D09A6esOORTCtRqCXTr6LpLVMrD8bEM20k7owHx6UZm54D0DLzZepdyOrD1S
o+aMG1N+Zi8c6XdnDyzzz3HN31/ASfXuNsPItFvQlt0ZrCHuc/rTbWqHf832qxsNL8MI/2IXdz+f
sDGGAtO1rRxo0vPau49lbN8D7alQP4wbvTRPWQtmC/KUNm93rst9cCUybEq0fzPFoDoUDbhuyWc0
HHfRSKDpGHIss4++AtiXnU9XMFeze6bC6QTaiDvypmmHAM8tPieHTDkcBg+oFTs08l0GHcwXs0JK
IvTC6ExNUP1tm7yNHw0o0j3mI1+NusY1zThD1ZMsF9ScJovvQMZszr3ZIACEGYpiR700pYDgxpma
esoxAycfTVmAXifrovbsRCFoUYwAwQqxZBQ30QfZ5ICJQw7uRLGULqomaOLF0YaaVirUkZnQLOpr
UTxFyBs92tkcSiGHpgbl8224lLW5DLxubbUcKoVREtwPNUrVmFYLrVQP2gmvBdC468H+8G8P5bfH
ZsCr/jcPIKcQFtcpjz/M4WH/vhpiDn14rFlytgYSByEVl9s4Tpp2v0+MDRHpz7a5H6T6INmvG7DA
OoVhbZ3aRlaCgdUUebD65FETKZO5SQgbwtQI5cymG6bmYxChdcjrw0Qtcv0YyFCOcBIRSqkTVl67
LD1CftB7BDTYe/QYe0EZV3MGSawHyfLaXyO+Payps/WM4DwiZNXqTjIVRXYpvYyBlRaj09hJ1iip
bzY03DelhZ1o830erQdBSmMLeH98RybT77GoAvHzlj7B0PvdUUAPeEG9NAdDDq4wWX9PJlUZqCBS
XrqjjwB17frgMNcEAOTnJwLpD1S/jAeytGYO1afpe5jE/Z4CcBIEudup7qo5gKdi3l7wor2nTrrJ
kI2F6Hsi7ukGE2mLso9fh8u8qlbCZaBvLlJ/H+M9AOyuv2+DOn9yWFI85Vgn8SEdrlHNcY87zF46
TMgddQIhPe04iBKWNOBjOJ5XOUhcR2/tu2Vy4fyRQBMML6EVIL0T2HfAd5/WSCo3aoi/gwb3m9tB
3wdEI8E+F1Bj9LLMesNA6qeBY2X4KycBaKZYGWbC9o6G4FtGPe6QFrc09ELeIy/sLMKqyTY+WAsU
ZJC+dGnMwXaaIYORaSUpLeWi7UDWsk/2X/2RMzyzoBHdHqXLAyCsKZAKOvL3Wwyw8uJqyWMkNG4d
n4KFDUUCPQVWzSLGM7zvS3BpqPAeKl7hvWshy4LlcbDtIWN7D44AxPxdlH4pPziRBwsT627ovk2j
4yTLLBCupg//EXrKTZaOZgdu9JTkS3PQlE7dQLNPX6HuGYK3HdS7wx5Fb3pnh+eSCxm/qN1Ts2Hm
SoAV9jnGzgPLln+70auid6CgHeTtH91qPRsBmT/c9D5mno3sdFGjs+XtojRb14NRuU8VgBMQJtu2
U5oeoQuWHXPLsLcjUAhXoUrA2EvLf+xChK5r5pRfWSy+xkJVP+oEenepN4gFHwCBbkT5owvqr6Mh
iq95XSSQxkm9x5Hhx1wZIrtCoOL9KrU1fL6Ka8fJGnmwBvTHbzU331ljoDStjsBsEUfMJzO0IWda
mT/ZaJCm4PAjCxIbgb/OEHt7hEhMeXCQnYEwj2M/ki2SX1pl9w/KwusgcCA73Ezgwrr5Q/oKkEZp
YpXaWM39fHjt2wmipaV954yDe+B6seoCu7Gx0jFBGnuSVyTbB6BdfzXO4vFk5NozWduHQfr+32Vq
nkywnNxOPNeaLcHPk198yiQYX+K2fqM1Mq2WaaE89hCbl6G5J7sK/KvgPrAP2fS1iyA7cAvvUhhY
220GsXPbjTZUeTCqlyqCUgWkIqxVjDwjJOeS6cJDaS7JwQle0ra2l6JAsXojo2wpJzPaTLFjXwwg
bueDFTBxCqS97vMQ4S3qIBcFuaVlgR/Zhmw96v9WphNHEKbr5LVXoAtpnXTYlIXE91eXBgKQcjxg
0Th+AXuuB4lKxzh0usnYpg4G77UCLc3R8aHeJ3SOwconb9lJUPhPnlGACav6UY3ceNMnflq9n1jg
x00lBEEcC9nFwsqsl9pv25XopH1VFrQF0ibOD0gYgNEhnIJ1xaCKkFhhscwqkO9EWp6u0GedD7Q3
gDxomxaSfslgWuv/7EOOdEgSsJ0I7X2bjM5E/q0o2gDbLX6iLWdfiumOGdOJZMjShI13uo92mNTX
MNwtenP60fffxoEPBSz3g/3WQJZhAeIj8Sh46G9GHxgbBRrDM0uCeN3V0nopje5bXg7hDxaDBw+r
ur9A98wXgx5ksJ+DAL4dzijoScCsaZgv0zDMgyCrOg9qSgS0ADcxwj49xrVjLLNJJUvEnNJjFA4g
aaeeNkzG91PqmlITARQnnw58QAKt0GWVpYFC8NiC8Dq0wOJTEIJBw8hl82DYSbUsKynexlxdPQe1
Xotefeul3/5AydQ/wnf8Fy/j4GH2B/uaemYK3ScpDvhmq3M6craWtu89skS+xmG0nXT+iA6qHANg
awTqxqmdcaSLU2c4WJSB+uTz0S18MR6o1ZpQnG/HYNoSJKgcoFPeN4jozQghDR8CJcufbdIFAwWJ
UpMz+Q0fYwl1RPOR33+cD9xe0dlP2xP4N1CeYnrG6hZh6W3zCSzpwNzoIE1hAxRYOi6oyjQ6Wh9o
UAhtp/XNNiXBxTLeamy7D7EfVNglm8aA7zBazc1B5e51VHmCyt04QLgAxEmxPlAHmOzCBXcKsf3k
jdXyqhmz/nxzdjxN7J1Wj5/cIOQerwcnb8AF/gqCmOAsy8rhixbxgH3Aw9eKsfAySuxbVoDfb1wO
nrHZBTVX0yKJQwNPlzFfAU8EUYPb82lgWQWq6zU9mFqy22NnX4qszVdKO1NPmCEDtzAlAIKJnJ1/
e/jR7DnjFsgWUZau2Q5dTY8YsQJ1mXRqEvHhrYuMykpsoPqAzdBDSAPvk5/orVKsyNGJLZQH8crj
e2ar2TbPwMdq10CmzRaLvMohN2FZ9l2cTvXOidtsX3BnvE4QgoRGXFJ/HSD36BmR8cNX9c4tmffW
evmwpEG5m9Q7lVlgHgm68cox5TwoN90zPRHsot0hRuTOg0Lg2u6CZFwzKPQtcl2p4OpKBTpUQ71E
0Co4c1tZwNXorT24NgTor1B6AELGdz/smsBcIqsaeHOEfBYfg80yVlvoo0HeGOmcKzDDwzVPVX1m
LhTqJctdiO+AAsWMm/FQBuY9tVxtojPwlmS7ztXlCXooTUIdhRGlG7MC/M4Lm+J9liDL2hXrEEmN
LT+M14WNjeaQMhAS3i6F3BI+DRA0O5ptGJNdmCTyIkGqsPZ9Fa/pF1Xqn5UZF4+mqtiJWk0YtOei
7sD7hz46BLWp1i4QF+ukDN5tqFy9D0vDn3+LqKotztXEr+RPP0WQx8t1JFS9vk2kQnnHIVt8pnkQ
HAb9xuglCDKBUqXS/FdWGv8jVeLdOT3Eu2UI1nqyS9fxllZjsWMTFcMzS8S2HX3ra6YsKFkXzbgl
txQp9MzCxr6Zenb4T9NOzKgWrgINF02bh6o4cIIFNkbHd6gaDNe5M7UbYiGjZoLY+qem0E2iLDOb
OlzfekOFoIRZ/BPhtfDcQ1PoIFP8ldS0BaLlpeujEEH3Jo7miBQVcIm6aSbAHkpN009NpAzic1q1
6dyMRmWeo8r4Mc+EjMcliYpv1Iqk41z61nzxpml6bgvZXg3oiFGfsLi4a7LgQn0DkIt3zcjBGYAr
glGjvscCaxeCYOU5NiYDmKJxQ315z6wHF4SBNK5zuuZxbOMl9VVTFD+5+T8V7rytSoB178Kif1R5
kYKWK+uPriZ3AmyY7xJmV9DSAV/U7IJqmpo7zj21kiJjwADG1oaavTWUlyINLtSiQQUW6AsECPoj
NWlKz+/uvTR5GjXtSdY36YOho7ZFJewtFhg95G5EtR9Qu38hFyRlxAUaFPvbgDaX5haFAEBQ6Eno
0OWxnCeJ8rrfc0CXF2CYCJDKrtxFUgdAM1e2bSyY4QiIbMlgZXdTeFdlZXiHaslsF0PeaGGST81Q
ZldU3YV66UDO46EIIvdudkobPFwa3APzvGkApiTTSaPdbdDtWoW+jJWAwjZIC2eFgitgSILIZEcH
X87HWiBXMdDa1P709h/iMVt3HoLgVWtuky7rdy6qhR4j4fwtkin/qzADZA688jkHXdqfHNLGew7G
spod8OLtd9WITZeeIcNm6cEDj8widqFpX1hRdfYyg78yuZnCPH6t6qG+DHEEnLY2d4US2xTA8Q2S
Ufz1Nui9idV6gkjWNJXH+c04sAC/kViUKO+DPNKnQxcC8Cb6ESq/6Gj0u5XOIPPuXbDhifkQrMgS
MIZ1TlqW2zAroIbn2AFkXTO5diRLnmWOpWDcRu3fJWJVBrPtfyTSWJU3Jl+dFkGNDPhs7LQ7bA+x
/D5YVYNiOz08hNjNPHzyzeYZKY9+nWRY7TcaC+FqfIRsbLwuve5CLc8Em8LUpnJpjRbwHbq389V7
bxShXL52SiCm9NCP8YE/FBszAINpDAprxAJQCN/rEpSMg1YFP5BH5O19cEVhL9B7zHzr1BP1h+B2
WzEeTEcamOmBrR5YT8NTncXjwdNlFXXrFxdHn1EzckP8TsP+ZE3Q2gYLB/gZ61KdyI08JiMqt20H
stg9wEfd0nfyGhnP0ZhrA8IsKRexZao7q/erC7AvBtCsSJ26qipxf1ZanPTnCB6lwT0IAcFhntl/
edKXR3o5dU0cXCCDtm0F3vTLhkX9Bkx6zeq21NMDXJW1RzIp0PRtTJ8DJI3wqEzc4S3Mqj2Id4wf
lmOdIFw6fZVgFlh6qPe/gjfL2Dmd2e9QXgrUph7kOahbTMx6Pw2ivE6hXSzSsRDnTFecpjHg0QqS
QHPrw+5Ip5CrXOWHgoNL8UYyA1godH2MzgO7qlkcqCPD7bUuMxs5fhZCybUzx3MNhrTX7p9KWd1r
xIYIHLlgRQvqgL9K8H9tEksNG3ICa+v7GObW9qv1lx1lO1UX8X1Xc/HIcg5gfGaCvqpJ4sdMls0J
T5yv1DkJUZ1BUX0uBjc78THNVlDGhcCibgYd3oALOqVDaCR4hOmecUjR40G4Uwv1uGsy9s53QOKy
e3v06ksG/Oii7QPzi2gGY1XWrNhTM0XGAuqY6jm19BYMONuFADPMlzCpB2ArTH/vCT85ourUXWI5
tOhSKV+mPBJn0xgDEOgCBgAh2XZllH50KHVTu0ntZka1OCNeCU20qEEyDCisFahsxIGaH26Wng1g
MXCjEahgar6jsgMMW1X5LXARU9cR88RsFJBWnX8ZgqI8oSLOXX14ICWBEoBEqaWrPcIWlPLkAU2i
8ltUv89BHgYU58BFBI5kPJDMhxbJtPVUowZkKGvrAaX01kMmg02DKOWVPPI44UAcBMMC0Snw7HqJ
Oy3wtBn35GxzFGbLsQHmCkNpRKPnRDiyWdulmvJl5RqboXe+Mmhq7VPQMS1azQzjTGF1pCZEaviz
08n3ZjSM8SZGqfJqqKW7qwoIhtFe3cVfvZOlile0kadeatJu/eZstyo8IqiTLCir1dotqIKTot/E
jW8ApJx3B2lz/2gCtTVnx9IQlFwDMqw0gOyUOmvGId6OwADNM90G/D4nIkVQJVylAsselgHoJvI+
vQtSvNGGybuvwwImYAiOA/PfbqY+cSGJYOdqGbVZlyw9kctVYrTpZm5X0aQ5y2O+n9tWiJdvXRYX
mqLM3fRuHDrsD/Vg4O3m+TOU2IKkbjhk8TGPVHrCauf9MPkJwD6/t0VZgXm9OZKdRrRhwEGjahLV
DL94Gmw+9SEEgz3UUvLQYAuyOboD//5yWQAUtb7RgNAZwuhIowJpJ+L8cXJG52mQgMmM8bWThvNE
Fm5Me9BHdHdSm3pu1ouk6rwjeRTISKwaCSW0xmhcrKhQKilrcEjRUAEp2QOKsYIFNVESa13+lyt5
vO7uYkBcGmThgy5zUCk91fmx1Yd44Gh3o8iBGZryI51Rd2l3/8Pal/XIzSNb/pVGP48w2khKg7nz
kPtelbW6/CJUuWzt1L7++jkM1WeV/bm7cYELGIIYDFJZ6ZRERsQ5pwc5sdWDt/HnGJ/cqZ888zEH
n8/vp9SvlW2xhpRWuLUTP16Rbvg+VeiwHL+TlVnq3blBAf6ZJUm8SnTTOvY8+155cXMyuubj4Ed2
cyIbd8Cvx+zkSJ2j8mjA1oA42k8X6umBoAOlM3jVUu06p6nGVgRHfSheqp/IchtpBjJRmooOWg2K
SuVFLXKlgWNQTwOnjNZfc83T/zoX2X9ecZ7L/OuKNLMppXUEFhuPTzyMitgMtlTB6/xsYrtjPkY1
HitzL5YTn5vUi4R4kJjl2WZad+7Nytvj1XaozQgVO2SbTh0UqOwjwziQjQ6S58AzqwNgBiApfQ5q
7CDA21WJ4VFD+b0Tac95XWRv0nKeHfwQ3kAFPZ2gnnQ6+aVL93rxBKmMg+qWauR/mOJ/3AcSYEB5
gb97zRrGTkXP7QURPaRBEmxK6NRO7BCWgLJLnuvsUuNPfjKdh3A0rec/DfIcs5zYIf4+qI9y69m3
7PDUSYAvm1Trb+lQhyKBVuZytowIxN3yUC3I40CJvuqKzVLmxtYIsUflnTF8Gpo0S80rMm+asjXA
1aH3KiihrqBiereFFxjb2AMRLNlsZCgXZS0kqEFlvm6Bqd97okqeBm3cysJEUauy61bszvbOzz7s
Aoxt+wL1dU8swx7yp332/9WeFcCvUfZqSnyp7BUoL6HJPEzJsgK0tafGLR/m/FnSmsW2ZU6/nPNn
HVKYiMKGzmZOijW2/5L4dn8k02QPlpkHRBnl3EbNi0+BlT/Ml27wwNkWRTAs52lKr/08NXUMRjJN
TRPpoHK+bbi5HA0gBCs+IjCYoCTlkuScL7WySoED6L3L1IMn1LAHruUxVTbyK00PCoqoINnSDNNY
muDnLB3YfQBoUpP+PGB5Os00m+Y5izDe4n0jjtSJOrC7iCXNqQWMf9WnAitutZCZVh548eWDjdSs
Mjngmd5lyQCqLtWk5QqTPnJtnRcfycYdEBygKPyGOic3NS9HKnwz26T5Y55WG5zP09IgV0MwK+qq
GPsoLINo2haM1tRJh/rntF6FrcKQY1XV1xrb5zVWdrSecXzUQVCT1jPU5E7bAQ6E1MTcpF5g2XC/
xCfHx66nBYJ46/Xjq1tjS+QLvT2BUBxrPGoLZaQzOoSehERsXG5pqAeWdbw21BBqzzN4GQj+rba8
+80+zfzpIkPihgvhyG6DEEe774V/b9qt/lVAiNX1WPgtbaJ2WfaRc4Hgb30CjQfghEPmvhrFmRwY
VImXmQCnfNHn+VlCR2RFHRwSQCkA92VWrHjRhWc38NNLMKL2AKmt8Bs3H9rcGF8tgNJX0LGVatns
bZEiRuyhgnAn3rnD11S3q0UYW/6tlNy+UAe2AMBWqA4NELupI9fAv+yZwFH0xUEYAagVmSqB6qvu
jmxdzVBlN7TDXYHI4Mbyte7GSwLzxij1a6UWtRFSSdTqai3YaGDMhyIwAC2+EOYBUZU9gVpmoAs1
oe7MDiA/nzrJn+x0GJBaOrCQ7363q2nBDq0dMqPeffL/iZ+JRy04ApAzdf42HOhd5I/1bvp4M96G
3FASKY9jnmznaU3U1J8jp1sWWtWfOUdCp0dN/k3r4XUNoFl4V8Uuyn4zKDb0pSuXhm3kz6IqAePr
yuSr46AKoOvkNzcGeZLkzY/Glqs4TgX0Q++QDIqwS0mqZe5a3g+kzlDGncRvffgOjF7xaDfNsA7w
aDwVusyOBrKrm9GxsagE+cDCT536m2X6S21M0h/g4H5q2GA/u1qP4D4i7xeu6foeqqjaVmBPdo2k
0y67Wje+Dna777iR/NDFeGgGt/iKok0IdIH9UDTVIuja8V43ZbT17CI+FKKKb2wn8FeG23ZfUUm/
HfI4+a4PwZcmiYantusH7D4NeXKNxj7hzs7WohXZs2gQDlSuVj3uQ+EEx6IM2TL3owYU2Kw6ho4x
3teVcQ+eDvYVGs1Qc/Ls+gT9sPwONG1vZMcfg6hMW3RnCdq6a1kFKKQOnZXmAlwHAkz/oqUyPBdG
gM2+ZbVvJVvzKJTfUFwDmSzlYFZ82AJDGawjM5a3AL/I28wDwAsBhxzxepbeGtBecxZ5ik88Jjdk
AoZLQ2a6c61g0WvZztfqaNOpog/8V2tX00nCBcLG3cFS772pwwNaYPSyW2oF3MvOqRmc50FJhrf+
EIQg8fw5kUTCeIWbKdpoVCKCBfXHxOQjAqNapE75jcjeRsXHmcfNcKzThWSK8m0ifpuO5EOHT+28
98djhVrXxnAOkLBZMA4WjyyxLlPNwghpDAQHog3VOPjSrM4AaDxRJ5l4YJxNq/3wr1DhjjSZz45a
6bAl0VHYWfklC23jzkTQ7PQHe1vIz/bIrL+wpPrwL1AAtCT2CvxuvrheZN71PtBUUyRLem31we+K
JMhJcHCDUk0CQdVS8C/UZQ3uCc++xReTPbaQZNrVgHBv6sEyvox48PqNCN7wCgN9ShVrp6Fh4w1U
qh0QZQCQrEYip5s99mpklSEw5PN8GkkOzAMIjEZaqKi4aSKIjou/RtI1dYESRRrJAkf/UqH4iByw
0gP2wl+nfmnfoUI82uA/wz11cQi+YYhX76zKypEXCCyohTc69Kgt0KtaZvwN0kWbIRejD0xisAZH
l/EtsoEsRMVs9MRGvVu5ZmfeZJ2vbduxrQ+8qIcT8uwQHxdZcVfgMQ94XitfsIx48GIU9y6Cu7Ep
wRiWi1ypitgvlabL5Z8+29hYf/tsfq5/+myhpkFkV2G/CLoV9FW6rKygPkzgLNVEQX99INhXZWp3
wJFU+7yL426ByCoo5Chc55SiWFshGAMmI0fadu30gbZAGlti11qLTQ8xs2XQe/jWyVhlId7RPjuN
SsWrVwfZ6GJT+RA7F3m/tXohDxpKQs4db/ozndGhiTIwlHmcr+aOovDewkr3Fmkp+o0V+dbeEXlw
5wwK0qaoSlB5cgLEM38mj8G2TOQ3rUegf7ol9Nj9Q49HiTWn9T/F+KdTchrhRCkAEYVs0/UBtv1g
oxsQ3GXCAQbFS9aFKiuurKpeGDUqA1uUBT1whhJpOx6/kJung+aU5TkicC32GmFY15daubU+sHxq
+J/cetz5W4lSRMhYieaxTNMtoNzI6+HO25gsGLepanZJvoygG/Icy0I/xCaH7Lg26i86678Pkevc
ItHc34BNG4h15W8ZLl9WjUDmSk2bNnJL/kMkPqbNEDfejSmQ7aDWBsPuxkHN2BLZxXBPW1tq5noU
7aeNr+oFYiP81EQsM9xHhY5MdAF0qUOFq37I2oVhtGztSlc/Map2xUui5RvAM24/rgh1mqNfI06T
jGZ9AsgE9BIpiKpPEOj0zI2fA1Seib7bUD8dNBG+Rjw3t700G2BYcAil356zqsgA5U8YGGQc3i/I
GGbVh4/Fm2aZVxWyv8qbOhrh9+C/hNJCnCN5C6315tx0HooJoS8FUjlINHYxqvmRuscpVl71Boxv
9cJBaLJfkLFUPXTmoFJmnxXiZrbnhgnqj6m3sVZGjkLDHisDhtf4saIbDbdQcK5jG/ccnQbOfW4l
ERTOEDenA3JUSYeQ7l/tGiQwErz+ZPk0ktpjHBrQLF/SXPMYCAkhFK8OZiqstd0nPLmAHqze6OAC
v+SGZ5315tFQ5V50IDOdjUFnLXk0yHWIlYrAHsRzTqOfLsklJtvgyhL6PYG9nmcoQ/0Ru5MANH1O
IxcaVMkOrjrQmR+zWoJJgcOI/Zy7Jms9ljbKd5UXEzaUzqthRz5ksln212iacm6TDzWzLGX2cu7h
hshWBoegZNkhYdTJ8OMQIRpZAi+PdtI7BQiH/O+TLaEecmelyDZtqv2gCOSnIGUchlD5CUCeXqOa
/YS94+do5m/BTRrsMP9RC7UnVEFbZ1MDP2BnBQOU4ofoXAyJBPdSo10BQjOXRR2YiPEk/gKMkfK9
9+M1ihQlaj9CCNcwL/jeRMVb5vP6Szkgb6/xQL/DgscB92Sl4/8xi/d4abVgwSmB5hfxmuPlivuB
SXwXUTecplPNarSDUWJNJeMCSCLVQwfeoTJrAC1ej91gHZoA7YEO4wWFl1eIdZb3zpi7J4AFyyXZ
tQbki1kZFDexZ423LuuxflEDAnAFIGOUsaMNfPGDk0FOt9Plo5+N5aIHI9+JDkOnpSddHWYbNZuu
qZYsMTfZiILwTlbnivvZo4sq2LvK8Za6WQaoa1mVXCaPrK+zR0ReUd6YN3fk6GfJBVVSzg21yqh8
72UxTJNArw60qkmA+1DNmakNLR5E3Z6aycjGFWqB7C01aydHehAB7g01h9CrsBsrnZWlLgqu0HCP
7Ia1pF5k4rVDkYHegnod3obnusYKlXr13ixvEDK4UieWruEiZ4O+SzXNGsG2HJcAZJSHGosDhJLS
2Dvjt+Wd6Uzr8i/gy+52ppGxcWEWXosA/AAmeCPFxjCFMrM6o4MPVYCDF+IwN//kNw+jEeRCw+bm
f3+q+ZK/TfXbJ5iv8ZsfdYiqa/atce8FEFnWoBKSLeh0PoD4g60yK+8XEEpIjnOHCEFJX2TpX0Oo
PXc7asa5SWe/XyCpkZE0BFgO//00QfHzg9FV6JNMxvmqZORlYWcLbhvXsQmxd1MfYh5CzcmFTmlI
nkfPUN4s9poVZrc1pCEZUkEnqRg76ZAPDFUgmpcvB9P6sHV0FsUbDaJG50HdAaiNbqpN2cTASvwc
SyOyCNVyvTDPs33Ugd0eEzyJ6KpzxwB6nY538UU6AVbmTdDydZyH7nK64s+JEaUCcBsc3h1dO2kk
dsmFEa2mqWhw0LwkogtupqmSxsjXQagVk4uruRcLJERbMEw0B97ozWE6E0n7cfYHG7n0ji0S3NgY
Rwf582y2cTXNPCt1zLYCLKHLyMYdD3o39y5vBbipAjCpU9NjsXvXmJDQ7mLzJlAeBeTVdkHN2iV1
Frbj3mWIt6RFp5+nQV0DpUCAeBD5QomobCp541jWBTQpxXs+sovG9fzdbsQlEDiRsDheVJ1EmICb
ydW9vSj7RypIpzJ0X9WiIxIw2WcTeZA9LcYboMwX+oANQcKiWxDo2dcojMQFD6Q1teigjWBzTqz6
vR38GJm+GhV5uVtUS4d7YDEQqX8sE1vt5wv+Uv88iyPjw0ZnbWLzlyAYkoWepeJl6vW3uuHex00T
Xxlj8RW81/xU1eORTBCHiK81CvFvPDzLoJrX+0tya9trADKmW/KiQ11Wu9jKujO1+jCKr6XMnjMh
waShZiZTX4Gzgmumv59tbWaVSyfS4y25UEfSpABdZADxkI3mDArIifq1Ha/mq/qisbZxDwbqeT7f
Ssy9MHrUaxkOPnCUjc7R5vWVhtGfhLqIAkql+afZjQI0vNH0EeY/IcaOsgP712U2Sa+87V0RnOZP
1ggvXBigSQQmFV8Y+Va89BaaxsWnv6owPZSRmqCrIhc6uCM4QCqjMqa/iiYVrQvRvTRtlvNl9Vo6
O61A3fr8l7Zlqx10p/syf3EIkIL3v0n286frJXNvMv+F5pr+D90+V1HX4WZqjrl9AMNGp8A03V6Y
EEnQsrR/jar6wUzS+CGCZONB6DoqdJUdenaWltWXEetwFH861aYGldHeSXP7sQHRHTnp3DSWNdfL
c2gxbaWxLF00EOC7b3vjqasHee5Ui+fuuEGtCJiTC9e4L3lf3jogvaqd2LgnU2uA2stP/fBItr71
810aZvpyGsBM/743Nl7TGGDiRIke1tVttKfJwYkbHxAVMRbUpAEufiwaN/ormdoRocSkb8stTQ60
SXqKLPmdOunjaqFxRArXv5muXlsdqs1CvqbJHBF3F93OL+RPBzeKXrNYGCdq9Vgebj1htqATwR80
ar1/RaXKijrJlEEic2GXXn+gZjzm1k6ECNaRC32EDsg4fbwngyag8eIWo76jDwBaD/3gNz22kthT
deGzHlrtdbRFc5uP3bvXue4XSLsPaygCDju/RzNotBVIt1CjGbnuKS9TKPABQf0FPIU2KHHT+pi3
IUrXzOtkbqHA1xQF+EIQo1l+7LhBobab6vTm2vwYqY9jK/PFp0I9K6ogJm5Ydxo+du57z5S/9nX5
1lRN9pAjybZrKkj8IErrPigHSm1jDfhmV181BDnfIoYCyLizf8RWclMng/nSRPUAPVBTXrkVtlun
MPuDV/AYcYpYB2ug3T/EA5RxJQQ6v6nh0Ci1f4QYLlIEg/ET9TaeleCnkeiAJCgceehoYLYwYoDP
kqB/gkYFuJxhn906hT5PXIE0IgJqkxsH9p7cgI74mG1QbvNsYfTNI6IDSB4PoPkGvENbpMN7KgJU
l7rmM2SHCxQlGumu6uv4qWjtk8iN4A14nmSZozz60ghTP2fGgNSaNYRvP0d2CcQoaGTGfZRtW5a+
0qIICSJfJk90Jn0eT2fdH2x/8vN1Q8dzM08+5dk0bg1HMIPtPmX1phwbG+41NvI9pdemXoEs2Zpp
BWAmP3N05EyzJEW1I3sfJQs5IrF7yds833LQDzybaT7xWfHEMdax5ZR7VCFBnDfJJj4rrKVhj2oQ
aJuu9qT8HcTJgFJDmQIbMvAom3lnrlXt/DLgLniwiyD+F+1uGTULL2y8oxtDdgSlMnF2SUeGhIvR
ragDecLsEkJD0FpFY79CDZV3nN28gQWbwU/EsreB5uxQqHFs0rZ9CDpTrsFS1m+m5ggiNpuX+Eim
aB+azhhB4JqcqJMOnQBhGEBdV2rRbH1sfMxmG93HbL6l+Zu2kTUiXo4ZL4gzC/JDp84xygu1Kj2p
dpGblktq0gFBXhBz+tXFLlwUbCqPCgRiS1tJiZDtD3NMHmrAr3P86SpWAe3XvAX3ZDDY+b0WG0fi
ZvCgTrqLgbVa9+qmgEZfqGLR3U0B0e57uxuPOsRf13g4imNQ+cGydkb7VMWZ9aSDLn2irWtkdgAL
Zb7yUTX3hdy8pLBPhu5vHTNrAarnb3THVBWEKwrELK61rtfH2m+dle7H4VuTnrPCcr+2MWhXx3oM
D3qayHs1kPrLOIOGjolyISuM+T5OMA+vTP7uI+ATBHX3hmxpt2xtN7iNHcOAmOsIllErGyGiHH/4
MiiyNJBjlCsDydMWDL3g/rD1VU9nFraqnWwchAtwNvWqMyt4ZXUPFXcHMCF1AClm428rFPRuWW0j
KdvgSVRjGQF+fzFuXTxnroVAal3xpU3/GUE9rCqOoCv9XyZBG12hLKc0uG6Zq7OvCbh2IabYfTXH
Xl82cdRBS8/vdjVvtZ2OTOdNB0j4Enm58aXo+xNxaLsS7J1h1n3ViwRykMBfaF0EXkRA7wHdxplf
5pANxSP5QYuaD9vcS2dS16t1J0swA9l4UAKikR7oI3s8SU68KF+nT6z+FJ6D7Is80qDZQbEgenTT
/JRlmvsQgfDpgCeKugu74auyJzreFmYQ2AcuQJXyq31EImORGVWxw+OvP2PB359HxjvoQ9vZNjbz
cFHoPUQIqEcE4bioCxZss26ArpkGHQTHVUEt1ZxtIk6GHWrbymurDhWI9ZG9gI2a1DHbskpUm8Iz
2yVVuVG9G/bAV2Fzb0/1bbNdE9G41VE7vEiIpnVWtnKt8orcWrWWDZ4evmaYNzJm2jpUZz4fPs7I
9qdeFJaCPge1ktsIv56Dg9TBphpF/liW8t1ClPE9LKoNAnHdVyP14hXqp4ZL4ziI7BlZtZGJ4EtT
jtrCc1Lj5BAjAgWKqc0QkcM6xz+QiQ5CRZHpDGkKaLnmI4RoUby6iUQDtLIC3FERF9lAAAD9G4uf
EcjJLq56/MrGfDHHWt9FNsMjOdf6eG/rGt4SRQwN9LbybYjpGNG7h7vCMTl7zd0gWhmMpRc31p1j
MGbVum9kA6w38OJQ83y3q/THkLX1gxOE9dbzsnTvpwxKaWoy8hgtKK6HFXtFaD9aeWKUK6E7ww4U
glSjTgdXymLtCWauqdkBvHfHPxxsi215mqJcfKjvR+kB2h+H6R45DQAMofBwhTLIh60QZ82L9jLg
6z9pVngWXrWqc1SpeCEDfYWSxU67R3QN30IX+vmKsP8xUlc75HpNvMJEeQWRYnkNEIyZbNSkDlS3
1ztrqQkQILR2az4CBt4ebDNX3NQOwoclpCHmJgeBIr5X6xxZPiqkHe4uY8UwDqnWJ16V/r1gdXJq
h9hbEqM3/8veZFZyyiwlz4QI/BpcvglECfMFblvjDXwbDWr+zeRWNHwA1wv+IxIWtve6U4JwSD1q
h+DDtw3AaGyZTXAXGCCvbjwksrA3HL/aOpR5+mZ4hlzMh50KMcCROdnJf5SRt/a1ERiDuo53dhcG
GyQ5kNdzRjwXkSsHuw1AIXGS7Iw4rb+QR1CH9jaCON8Ci610OVHP15reb//YJuJ55MuAkmGOuzM5
qOECXkH9jL7SpvzcpF5E/Ls9ff9F2P2t97exs3OrpiocrdmO/njoBiRdIYVeHHtEADayNKx7iZIw
yBzL8T3zbvK+875bY/HDYo7z2CQGdpZ+751QBV5OY5o019ZyAFKJ7jd9sMttpAUZYk9qDdSoBU+n
Dok7Wktdf50x0zOuOgeZxD4tIO5jA3nd8bSCQPHQfCCxZz9oMmBt3qaPtl7p+J12JbhpUmuTMBQX
h3GRnwGCl2uUPRVPpTC+EbRR49/w2Irf5zF6OAYrzWMvDcd/JqHWUGFcbOamW/XFBvLIwSYRvn9i
A6BXrH+m6vcsayFNF3jDxbGd7mQ22MiEhWe8VvHkYPX3em8skC0oUCGCWyLDChNhYTs/kQxNqppM
NanXaoHtpF7sFc1H6v3T2JgHyFykEgSqmrxgmYB1JQRozaJ3jkWjY6mp7F3JQRgw1C9F42TWjyYW
zh30aFdguPXTa+ArAEMTnjRbMPubBIZ4BVoN+0bLofo3aCJ+9JOsXENJajwD8pUceB7z7Zhn1q0V
5WzZMh68tKa8S5PM/gFgP+ob3eY9KP4aLoIG5RttbILIH+8K8CO4CMW46YnVrYfqgf6Jbn+ym7bk
W5GXk/qQO5jpLbDdRykhjDQLEqV5UG9ZE4AMd4Qg0dxh5DYEP7RbMNiAiSpH1T6CK4uChd2RmvWQ
fTQJeoi3w+fe4dcm9UY64GH/cmw2okankOkK1LYnVgm5d9UCC9WIUGRzijQ4U5sOysXLRrmPYhGe
DCw+ic8garrvHsuCW9719p0+xhciQ7BkZ21RNhptyGtIx+9A6fm3WNtOXmQ2BwtefQIvtXL9ORf4
KyYvWeV80ziVtUaEEgXCfak/hxa44XBfe1cZVODjxsP/DIwMclBeGyDo0lnnEaXiEEesrLs6q+pl
Zsj+S+Rar60r4u9mUWO4ykOxpMBWSY/fuQuh1d5nOgTZfNzTfgVulG5AmqQ1wrNnaK+J5tnTgrKN
jfSURcErLdNog+AA5bpwrDY+0GLNtfEbBBg+XxObF/F6Nb2XnLUSrwrF/EX2um8A7VB2u3OWsyvZ
IdOZ4MXgFgsQ9o5bgGbSZwF5cWk4wVvqAQYtwMV2iZKguzgAUKPUoA7eIkgDMB3cG6YIve2vI2Mj
HG9laj1LrGzOoGCSZ6x65Rk7kGjHeu3JscLwaEXhxjfT4j5JovaWxwIFLR2UQXvEXJalp+s76tVa
Vp983/k69eoDf68A/jhicYRdC7c1SF4iQka+dABx3YZ1UruhVli4fPXPf/zv//d/v/X/x/+e3aKM
1M/kP2ST3mahrKv/+ifX//mPfDLv3//rn7brWA5jNjgsmAv2Ec4d9H97vUMSHN7G/wpq8I1Bjci8
t6usuq/NFQQI0vdIej6waX6B0K1r7yxXsSoASX9XxwNguE0j3pE6R/pcfmu11bSP9bsgPgKxso1p
hdUx1u5QasaSCx+DdOsQrxzkUu1FMBThdlIZjMP6lzZwxJcAhTDzMiOKWbRCNiaFQAiYiejgx95n
GzkXabLS8Rs/QJ4Y1bPqwGTany116KO63GR46IGR6a/epGy+gNI+3bFWx4qdpbxEPZLTTi40lpxp
Aqgp6It//9Xb5t+/es5tjl8WY8hBc/vXrx70eJnWVYLf11047JAE9lE1ZYzr1NaKlzJG0kQtJ7oR
OOjCsctb8uDAPAGqraNM7M9epfS0Qxo4n+bpdEWzYfUNxIq1A2NV8JKEpbmKrLg7C0hiHoscPBkD
clNPI0if8fXyd+UK/mnUeCtX3YPSiJ8MJ7rNjHK4aYLIOti2iWcuIA3iP/wuXev3L8fWEfXFt2Oj
NIQzzn79cjonLhyUzsv7aZHOcwZcfmY/IUORXaEo214B1X+kx2FYSW1DjzxqKi+Ua8nrkEOr2Azc
V8SAmzVnqQRrGh5Mgawg1sBY/cVsyrNQa0S8FO9kpGfPTMshGZR3cB0y+1iJ20DLylsU2m+QsGf3
mWLTL8BtC7qD2DuSDZRh8bbOwf9IvTSgDPsNU7z8iJpBtbYMbeD2rHSJ4FS0H4UEa78nAXnsPXBm
WF1cLisPKMKgvod2Pbv/zdc2bitu7h0od/y2tCeFObNh7kF1kvzc2PpAJ3UIemD5q58MO/xedm76
UKsDIoV5ySIQgKGRhrxdtIAeHlI3lw9mY5QbzRizNfXS6K5LptEZyHtvpnijnZv62rTr+BO5fFsL
9VQ26g11FKYe/IdfhO3+8otguu4Y+MegmC0AQxaWup0+PanwZDEHUMn49wyvKMjH6f2lM0CvTDjD
sHgy3Mp8pUWYrbX9yWdef9ECF0s0rYQUZBSfSVV2Uokl8dhJHpZOSzfP80Wt1N5CFAFCe6eIIC4T
F0caRB3U/Je2aTJfj71tVTmoshksJ9mJbjSOuu0YRzqz+9gqFjIcUG2FRJG+s51oP3f/zWcy2GWz
/Q/Pnl8f++rLBAEUt3XuuCaI6Fz+65cZB6VuJKnu3Ym+GpCKTd2FAfzCrRlqLoq+U2PdJq58yXS2
prUueZRlAJReZ3dguAXxLNKIuQPscZvvKuQZ1HO2VE/XTweAjM5tA/E2OJAZGh8IOhkBwmn+KJdl
bIDe1dTTq+HG4YKCLdShp9pHB7IzIaIEoHXX7EYuozwHl43nJleOOpd//6244m8/McsWOhOGCcpd
3bZ++1aworJ9WSf8Todc7tlSghmgNolRwqZUbokT1edRtOrza8jHZPWJejmDoAHRJZMN/HkAxjqg
kidqZU8MqIPreb2qykgDF3daLakUMGOg54AUsn9kqmIw8reiycXz7FVxVKcJHdKNnQoN5V4EUoxQ
83fUbJStc4BQCgbrbzbyy1WoaXJWfmQbKgdLbVt7KRW990L4o32PxzB0RUw/AlMXL/bUExbQ2PJK
yHBR7ydv164qCOTa7iloTPUTGL7i55RvIrMad5KhUEXZ9azneEYgqAjWFOz4QdjvoBifOYu2cvt7
UwFIcgCRkbrFTkm1VF83QEEpqRGWg0RY4EuQzneGt4e4d35p6hA082PtHZ1UfElkU9+RKcOra5Ug
h7GhJnUYCSBUuvH6738jJvvbreNCb8M1IC7gMhu7cNX/6Tk0uDped4NV3AWBoaLO8jmqyvBNdig6
9Hqu3yLzE6I8DwXA4NcL3nIwYiC/773kSCttoJsKlgzBw4dfR7plq2MDM5zcVAuBcQUXC++iEjEp
0NVS0wnHdZA3430bCLCK+HITKkW8PNOyM2hiUWqqmthh1DtHKJYb1UxLkI8WDut31ATQ6GNKakIK
eR2i1GztWPiVEyIo9MxqHY68/gS9BlocK6OynIBDCFSN+8QG1G2CXrMURBJQAjMm6DXU5rIbz2Kf
oNe531frpkub6RJ0nQHAHNR9m7F4MU3RXLnp+jdxC/xrDxDPi9WYUArX9fSECgXxYPjF3gty4wWs
IvUGz1RvS25RBP7zHLmurnZQ79RiB0F2btev87SWPyICrIbTtHmT+QjF56eqsUfUjUK6cSja4AGc
6zbqcxCtK0W1HypkBAArEEuwX4TvWD7JRToW3mPcjubK0/rkRqI2dNdkrbmnmViNDOA8U6en/p2b
9wAnQyer9fqlCdE4BKeBTXbUgeysrId1xaxmafDxw0Yd5NdjlKXr1jSHE24hYlXdOD4iKNJu0q8g
gD+QMmQd1UfWj+4Lihj5MhJDAPwE5FNFXRq7PkTA3jAtC5/ASb86YXWoPPkIMEN8o+NxeB2wMYLm
BQSuWdY+IM/lQ87Ozx6ydKwgE5C3W2ryImn2VYvCcWpChNm6rSp9EzVWdkWE3VhleiLuzCJLbvRC
bI2hF3dk6kOvXnmmN24sZTPtooJyx+TudYm8mLncU7AWokFgN0z4ngJGAWXIlK3uBWqjWx2AcCyW
HFC3vWjSuIYlQ1Avq/aWVxY/WjN+taLRAea18pbYptu3hWFVWzupNNQDjaBrAIpzk4dNdveneZJ4
36d5sUXAol0XLSTxZJjf5QqNgjJIqCQrIIrUMog2VonELQUbHRiEA8iXj3hKOWGBnHw/fHGybDUO
2fAYxQBoOAU3kGvBjh2rWxsAjf/P3nktx42lW/pVJuoeNfAm4vSJODBpkEkrSpR0gyAlCt57PP18
ACmlpK6unjNzMxdTUQHBZoJIYGPv9S9T8iJdzQ21rHIRFk3+2HQNFbhxGNOrNilrp5VE6w5/0miv
mFVM4kw5n1MZdB5KovFOlykU6GVkPqOp8rI8VL+FvXUaOioy2+HQAaw7NYziPYSmZff3LaHy+9uS
XoMqKiIvBl2SJNqUXxtCYKi6kydhIDBeAmIdA8pLm2QAu6lbK+qlA1ZhICLbuoHsqKgbHpZOrwm8
wSVfNyrpLhkK+gNjnX8puSshl6mPlz3g8IcUqoP4YKwWK5vPSo/JKuOfwfI2U5U+xPxomyPCkWBc
J2zb/LUfocA+dnp1Tq/7qJNvtw0iFZDbv78M0u/90vUyaCL9hvU/Xd9G2D+9D4xpgudtiv31G6fd
sFYlKY+8SPIxJl7AAIq84Jd5eeizUHHVSal/bwy2I6oMkv/29EcVfnZUyhLn709ZlX7r5xiSKZkm
v5xJ46H+08gTpalE0GCcXL926JfAaHBCD+PPYMLZCsrjtpPuaysQ999Xb+/4RoJK9c+rQ3wbX1eL
Sh9/JmrjsnebdIarxXWBR5O3wZy5YcXvZQ0vlzLz5qjFOJiSh1ukUnQvhPXbHEEIqjv2yDyKUFLd
eZ277FcQkfdvhuPb+OGChGi80xkGqwwsFN1SRZZ/vZ3HeZniZtHSwxwg9dIchVCWYSFq26CjCYBk
3I/LSKDuKjgZ+/QW0lvz4bJHIKgL9SF5sscwILVRRsoQT1NWOhEG0xnvHFSgZfROE/PaH9et2+I2
CSkEz/oUniNVJKvqx/HFqKXohCXpWRxPf38PyCu68Oufy8NrGriEqLJhoMn69c9FapHPVLLCw6uG
S6mcV0QGbN+6ksOCwiUeKs06SZewxQec9cNcoGnDoNpOdVwcw37AmE80gK1DWdnPeDlHjBeQ7v60
fNm+acLM5vVu/p+/YFjthml9Kau5icOo+23xP/cv5fVT/tL+x3rUj71+PeY/eV3x/9/uchV/aXjh
f+t+3+uXz+Xb387OfeqeflnwCnqg813/0sz3L22fdd+xuHXP/92N/+Nl+xSUjC//+OPpax4XsNbB
CL50f7xtWrE7ICOZB/sH2rd+w9vm9Vr844/TU9E+tX9xyMtT2/3jD8FS/6SGZBj4BdGRteS1ZRtf
tk2SKP/JIyAzPmRsSi8XeAYbyy4CMhT/3Fo6gx6ZYrGFc0A3t25S9D8tizG6iROIbtKsSH98//Pf
oMjX3+2voUmJpujXe5T23UI9S+dTp6mS/6lprYPOzJJw0k9SEByVJBPPo0pgodHhXbGY9AfEWN8X
c0VPo68HqCFZ7avtVGa2oZmV3yNplbwlLuHex9lxW5eu+2xzQ9zX/mWxpDo34Ct32DYWwec4UKsj
rULhS5lZUCJjTlnnmr5XjkN9uKy+bNvWZcscpGTDfD8KND0lyDo9NbhBLU5k1uMuVkNPqzOP3v6n
IS+lXWbZQ1ALx4WKs5+KaecoepM7yB75rL6NYffLQ7zAOY28hdfDobHgmDm5+FCE03Qg0tIdI6TV
mRxPHq+pb0PX13tDGiIVYVV7MPtGdZdcE/1t0gZGYWP18ojPvEpTNOmpLXK9CXh0t+toBMVO6Exh
L01N5cuZWK2ctsr/bXGqlM9LG4peu0w3RhYmaD+6yCbh4GqLT5LaAAKo1O7rqpj8bZJpuIMVZm7a
KlrijMq3zVDLchI5afxtIuDTkNnbrCb21QFRrlfmYeuSiomN14/T2M4F2d7bWW2LnEe3a8XxzkKm
69fy9PNkW9ch258wPzsUSR0c6m5B5FeVfqLNdKay+mg6upZFHhmIqq2Y5kKQk2DQOVknojK6pMYM
hwmxEo5RVQjtJxN2yxC9m6x48stJi/1F3MVSM/l6bJA/EBFxGQ1+EGC2LNeV5PaLknlo6GJb1YZ0
DyXkjAtW78dUMCFslQdyAYTB8uFiIj+XkgGWhoI/Zok0TWyH2k7FxY/ryJFyomyKxRJ9MLnELmur
8LBPVv1xjcKtaunZKs1zYiqFH5TD20Tuc/FAsoKzrYrL0tyZ+GEnZWZimrnqRrbJRZJRztpAMvZ9
sKiPxjwLJDJIDBEj3H5qScc9D5ae1e/MiI5aAR/lYCW9ZwVlayeoQd1Z6Ft/rKzSThkwuGQJtD7u
ZY3XydY3EhEUJ4kxHM8JEfGr170BROCSb3uq7cvUfgrQ87WichgSNeDq9ncqJrw7yTBETxrkL0Kr
zNyizcSI28CsOyGKks726Pf5MrtVRXUyr5LKzQEz7Gi9HPrMcNqpSU19vTJaKlU7saruf/vbX6Us
AZTKLmiE0h4lE85UTSOwTra57dnU8tF6e0wDTcCdrtAOcJdyZbCOpAZ9xfgE44X8rLdLYMudiWii
tRq7jizLbWuywoJZLLwlkEYnoyjgREPd2XofaW7QVw86lCJuMUP3jWZ4nwn6DM3binZRwVglxYaq
nHaTHED07EbRH8kJ9vVs34q1fsTBqPJxv6+4f4c0I+mklBk+tdl6k8twbnESMmGzcgJB4wU9/sZx
EjWEfmrjgW6g20hjs+L8sC4LWopuXazySfLmPHzCerLzCY/ufLmxsh0U5Odw5gYtB2vBn1+PD/Ai
DukQE46gQeUThhYryGzaS1w/X1knsSK/zW3rzFEaPKp9X7an36zbxidljdZgKcPcG3QJkTT5S26g
iTr3xFDYtSI1Hj6TZKU3mMq9nlKakftNeMjWBm2rDEvpbFWQsEHMnqR+whVgnaQYvfupnapJvuBj
2pYHo4bxuRT8nNu98Dqr1pjU9PpwsFadlZSWny2iJ2CSBp2fWrfzHMpHIAs5sydrBPDXIKjIKWZn
MHSvo4oWQhb72U9DKAKKeWtJlextl1JNCSRX5dMYIySfUQnq8t2SQ78q05n2JbKw+W9mAni/N70Q
d06Tqiev7TJims4Jco03XhMXB1GqhH0ajndCnNvU4wpbxbmEZGksLOJedfIgTsm/MWZHacrUFZc4
dJvJqEkAac6CrI/QZePeF8QG3c06pyTS7BgQfUiirmy15OeQLLHxI5G2elsM5P5rLZa9x2ATGdL6
VR3p4Cg4lRdIfBJ01Tw7jZGYnqpd2fPAaaDsPoWQOrO32W2C9x/HrBPSRYmm0Gk2gSA0B9TUAt6M
q8xWlcAJM7XEZVbJT4uY4Ygm9TiijXrlAYMB0GCF4ukFZelippmZ6j45UvW1rXBtULogSnzMKhcl
t3xRpIWldq3vUCfeF0RS1p1SerVp3qHtO8D2l/d52XVcgrY8GqiKLHl9F2zrZgTILiTgGkI67Tx4
/7yXRO1oFOLka/VgoU/gid8HVnWDnbpxjPXsapjE6TCOE54ewgDMmdS88dXATVoczEHMQg8e/9GU
DQf/zHBfs9cpqeThhKGlXU9easmuNFXBDsWiIDrb75M3iKO2uW0S0RHaK8bkY9Oad8u4b8P+fsJb
L9FVVOhDeOhrNcrxVVcy32pdivHjSpwc/cKskp1SFR96Uqn8eO3sZGsHZpsU65xZ5clRI72O8CwB
ivC6rkBenhHXm1Mlmsab3MCLWZZwBMat3EllubDbRrpH0y/bkzE8yRHKmV5YBVrDI8a2T3NL500Z
m9QZqfwiVxL3kyp55my8yysLzy2Mp9x2NqhEVl4wjR+ylbwX6PgKpuPjnK5GtH1wboRqsKuo8Uxr
faQF2pdIEQ6NVj/mg/6QBih2IqFd9mY0P4O2eG3F48HDaC8z6sxAy/ZyhC8YQ6V9VkFg1mLrQy7F
525c5oOuKLtqVr5RKCStdNFgjskeWUSl20EO+NBY4cpPGnYEnAU00PUHJJ+aE2fUKqf8mvTWXMHf
tYiz1CZoRwFFNK7bNRskLjF/DKPPRtmRIptYnkL/ycOhyUKtmx8SYxmIlMQAgh7jIauVHBISaRbl
hAFpW67vgaeqbNGcYNZy7Eo5dbraA+5LgTtqksvyYvb5Zuwbqxs4Uq2tdevbx+LVsgy6XQSQdk3V
0nd0V3vPSIfWNcYRLxU1f4hlK3WreFx20zJJH1reSeYgfsPaY7GtTPjSiYq+G7Ia1lCiQ8jRZ3sJ
6P1NFFMH/o2t7kGS8D7temQq5AzaXTFI0GnpZEBy1r18ib2y7Pbh0PLQAZ9N1TFImtzOQr2wYzH/
PLXKx3kepbshygnck+1+MvEfl7PwNE+fcfuNTrLWHK05HmnTyCLTDONGbpXiqI7zGr0SPJml5qtd
EtmGkRDVmSPbVm51nJ/uYVFiHoFiDia9cVTMOXMmTQT1xttUpwpRTcnVpJM9FtBx2AlYKhB1Fr6X
65oS2IwUqIU6bneU73ir7ki5l52y0GGgEX0SLUa8jwnLGUoBy1AirTgFrzAayW7I3nXzSMxcipRw
Hzt1Z0Xih1GzCDHQ70etyg9qaX5K57xnEKNeF5GFceuVLm88xzTxjAklXK8jlewH18BNGjcSs9tJ
YL8ZxTcC1AhDe+jDu1SPT5GOySgtnQZWD6FTmaP3qqk4RNuIB9IgY+wp0JUC/jtlamFESI65M02J
CmLT4pTVfh6TqnPmxtOqaOIWNd7rcH7daknOnZbRJW2ryK2ExFHImzuUxHDNIURXA5gAAinuP5r1
tQ0bGkIVFEstjXSvD6BK8B91txwPU6DfDJja8xQjVcpy1XSENLA7A4JI1U+QyqzUCUgXwi8NNSN1
NJdgsttwLPE1C+0xH96h+P8qCNW+InSQAAdzh32CF1rlI+SU5zDqOe3R7J16EXAw4YexZZxm8JQQ
bWPoP1EFzJ6lTn8a6sEbGS7vTKn/2FgSYyiDcKgO05051Ay8lbJorvKjVNLRtvIp96taZ8xEhFTu
D/hE7VReGwyxtCoIdtsOl8m202Wx2I4sR8Ta28rfNv8frsvj5soSqniakTso9I7CdVSjrG9caQpq
Rsvr8jaJf8xti6OSft+s02fcyZZx1QRF4xNZ1/jbHGq76hjiTNOk+pWQM2bYVm+TfN3rsutl3Tan
6y29t3+5+fIxSam9fdn8Lh24NpcPEqE6H+cI+dB6Vpcdf/qCy+cMabB2F1UEWwwqvv8BJT1nPMy7
45KAHS9V/Zis7zg0x4XfB23spo0q2tk22t5WbpPLPpd15byO7i/Lv+1jDCg2C6H7lOmrl/f6+ZfJ
Zd90GzBclrd9ovWULuuKngBj53XPvzyz3iJZKTWL6W2n7dDMFEkGHpO7Sm0UivSjcSuZIaReiY72
0AJ/XCb62uHaFut5JrEy6BY33vpaQ7XCKJftr8t/vU398Snb/mkT5XjElIxlVZeyDO/qnAi+eBBL
ydmGwlmRpCNJMoyK0RMyqJgQdU0EN/nYL5ekZzF3mcSh/POiWA9uRmN6uOyxza2hH47eTqOT/nrA
dvxfreOJgZd9+fjLPqJl3VVVuexEQZF8XJOZNAVczByNH4l5r3SMN5DwF+zrBzj5O4T5f4NO/gJ6
/iss9P9FCJPS5d8hmP+VPT0/5VToXwHRDfXcDnlDME31T9MyYbFYpqzKQPCwxN4QTNP8U4XHoVDq
kHF5odzxA8FUNBBMTJYsU4RaphsrDeQ7gin+KcuqYlkaCJkmKtZ/D8H8rc6i8jEmJQVJBhCVeQ3/
VlJIGOWprQKts8s7ayebcDuVxTohuygPVbiT8qo4tHUokmeW54QQG7GDnXXq/nTN3m6unzme0l+d
BsNbw+JsIP7Iv53GIrUYxSxIsuqKsAAo7OapC/pnoxW/WgXu73UiM5SGvt+npuF0xDi6ERETh39z
Gitl7+eKA1fDkiRFUclNoN6wYso/EydMFZGONSjBQWzUyg0wE/BmSZCPQuAog3Ecx/JjqgeY71of
s7kR7KhE1yvlsr0UhbDH0YZKY4xU5t+clqquhcpfT8xQSNzTAAlMSTHE9fr9VMGb0larIdIFB2Ot
b+Q46OzVpL4hmck854YGQWVSgZaiSPCbRabjME+SO60ZLXbd9gzgB53IOaiee0qg/lARn0oOYnM2
DAwEsEtqUTodNCvHdFBWz/OPSVYZjQtDm472bGLRCFnWAdaZbpaagIlYmB+DejVPD5rJVmJoHuHM
wEsvxRehNnVfvdPC+5oxs8OoZz/rOCoJy0j8uFR8swL8e1WFfL86SLy2a4E1MijZDJh0UYlQs6cd
rjLt12GybG0ZK4DkvrgSk+UdPj3BTpi/BNABFMrIu6nzjBByxdjtTSMrXcIZTmF6lEyG9sOAEB/Y
shbqayP5CknwFot6UOg0s/YMNFZPmwzdkTw+BOGAgWHf615rnUQB9znGh8jtVH0ngRjSez+YOjqK
Mk6TYxMVaMZaOg6zqe5kg8SF7Aiaf6AegPs7uqtazI9CpSOvjKwXkplfyVjI1HMNL8mp63N3YWwB
8S90YXpDImpVHzp058aduR8HKCT1HL8UuQDLw2A8YtXfjGK5LaHb11AlQBoZtA71XfKuyOrn0UD5
CtzUAMBbbkNBBDYMYx6GSOwFiBdqs6PBTnHoaJzDHOsgYfXI65fZFlR1pzTy7RI0B0wrQltaU44V
Xd/LEuMHmLSMgkAmq2h2ARLfQ05bbGGuew9ALfPJ2XrWJXEX8CJfjM/YHwm7SlNkW4iCR2tiTFMR
AYRbi3jXTd01ysEXSZ15q+ZKYjdrcGKrkCIsjsBmhfFJInlNWjGRAsf7RHwOYc04qeYaJo5DUZ7y
AEziHmrwy1SmjlbRmWpbxuJFjqouoTq9M+hP50ExXfWz1O5MctNv1bxY3AxVlWTO0X5qmspOcv3L
HEqaMycSYoJ5/JbpRMKk0hzYWY+BjISXmNv2db7HPrnbKXFIaLhaaVf4YJy1dAxQ07TYkUpyc7Ay
xS97RSNWVwWf0pioAmMpe5vd0PPLJO/ATeskZjywwuqCVj/PcQYhekUrqym6QT2n7TbYclsFyQTg
blveJjCz3pN1mf20y7Y+XY/fjrgcu627LG5zDUwctE8gwJeyDUDrYxggv9vW9WtHb5tT5cXw1Dl7
lKMC7veGKI8xyBpRA9R8th2lEUl72RgYsvxAnUtLwixwW37FnrmkmBkIUuFsB76ufJ1ue8VWajIU
UtTXg4Be3/Drbeui95hOv9aZfjqTmbCSQzBLXtfS91cx8Xk9w8u5mZh0gmtc4O95O/nt441t7TaL
AQenSxMCg5P+saoT064l1kuvqNxeWOLaQig9j+Q12rLKwxNq+DA0YX3qotDcDUlwi1n2fhzFwJvD
BsyyGf1oGh5itf2a9/j9zskHXZfPRa7jeFUMd0a9fCAL6FsHIEQwVO5YGrgTiYedl819flCWdrF5
LsSjQMNuS6gyrhF2HAIxvFcFXfa0OErswUjuEyVgaK7cBKloHea6u5NDk2zhov+cZZZn9CA66BcZ
9VtZAaBZ6XvJVK+jYg7ORfEZTvPVVJmp260hmLTfow0o+NINAIqF3hwKBfQikJvJIRsbHb8ovbMK
Md6XQ0WcRhD5S5Qd1WFeHmSFECah/YLtPzVNVfYa3J+dXCtTmuf6DmN7E7fddnJJ9OrtWKkIgrES
zRUNMKAYMrwLbOEasoRZWZzQHCChbuFHQ8QAa0gnspfi2fSwpJJpfpcbQZNeap5fBGQ3etSXboxF
2a77mhqhftZjvVqN1xJXjqbe67v1pWWVTq/DgmjMcGe2fb+r7XJiMJIj5oItGs9uWk7vZxxSbKWQ
CQEXTJXCzKmdIu0WI9XDKM+BK6v4acb912bMX9RleR7E5r0mNMW9MBjw+QXrYKW86sIxXrFVkdTT
sDUcEefQk/qN/p5lB91sA6kVeJsA69Tp8NSusI7R9JKjGHFJeZT3qNjIJ7LMaIxFBhs8YY2WUgEm
bmtYJN6kuWSvcYl2vZISg95ts1tTBGOW8RQkkyD6Bnzn57V00pr6q2RWI0CB6VX1DaLzj7ElK65s
JNHRqHsCjIDXcDt+1PsneDfySSLFyY4BXg9CKbyTeqXZD2q+VyTMwQtJf0ZK9KJPhC9XcV17M04y
jmARX1hWJ0knDcJUF9CU5XrBSdBeNJA9mVTckUqoI8IQtkTuALlWdi1hklKiHWZNPiMo39PFOIgL
0Vbc2De6HM07MaS/SVBwdZDLnSTLKAiHyQvniHyGLhVuS3ozx2F6WQxurzQIl10Ciw/Cymd8chaX
GKXZDqO7LM6/8IgfkQXexWiwPaPC/bXJXcTV7wNQFHpzzYOuXZfDvalqnjl193nQJ7bQyE8NDHIl
KnJPqEyMCs3oo0L+ty4SKiwWy+QBoidLNvFLlCecd9ccSie1ahNmv5yd4ya8FSOq2dpyP+jK/ZwP
H8cAZ2nDnKZTFODajPWqI+u39PyOKaJpZ5nKA5a+6/h2um8kNd/pdc8rd1G+WSZFk1A+TaUy8LbM
Mf7DRMTMxc9TDbMssqovapF29miAouar7UId8xZL43ejhc+/NQyK2+8L40rHNnhKWoTgWh0BXVoe
7g2CPR3FnGpZbt6aRn3b6lCIJwFH+jn9NAXjFTyzD01K02Tl3IcYCZoD6ZbjfEsOHBd6NjF6AfOW
hgcsCyHHxZFKM5nh8yBY90Zg0rpEkeJEYe9NBoBY0sytq5XyoTKGR/IENYfoejtREEcPRG3Yab0j
WaOkiBafdR0bwdANga8P0TSf9W7CVEIQz0UGrXYZ+lOz3MtLJHt4aoc2LKXPkBoQMiAbSroQRF1V
HozlZMYSv2JAGJWYPcyJ/mJO4tMMRiEE7wUsUDENxZdxQi1dvgsxFMGcYT6jVPtajPljif2pjbmH
dZph1ro6njSuElrZNdH1ADTFDKSe1brixQVZ29uWbd3rZgnQZY99gZeW1UPNS+ZAmsXHba+gyhsP
TBE4k9f/tUAnZi+L3DadbILfo1bcJWleXFP5m8/ypNqI1mZ4qRp1agFGXw2WnepWvriLDmjQVDyN
0Ppcg7QxW6xR5qsQUwNT/GYc0B3PZyWsDUztivtGDY551RpXSicbV6NETw9q6rQzeuwvKoqw+sIr
LRBJeJGEh9gw+AvXM1HFbvF0IitpVQ0u3yCiRFBSeySk0616TeM6fQu7pbiZlJLJ1CS2OgxPY9QM
DsXHjB8ekm1qTsFVD2P9auD3Xvi3LA3+6i6/sir5hZDAiPzt6bMAeTqTcd1CI3pOusk85mKJn8dK
sSnUq0JL3Vpe+mszT2MCSqpvWJDdpIYCFacLb/AARLmHgcy1RKiZEWTZ1bOYYIchL+VRLClEY6Lu
4wiIbFNqr8NJvKP+LB6NvM3PFcG9kSm0HAtZPlp/xCrPk12YRYENKbJ05lbCWRhKrkNS9XFuDC/E
qIsYK/3Uq7V17Oqqv07bsbgmtX7EVOW6TSIoOnP9HJehr6hBd7KSMfWpPdwH/Thfq1gF+hL8jDBP
v0U652ile6Ud+JqcOytdnSOg311Jw7x2wbXHuqDd1wDOwdHcsjM+mRq/CqSDirHfPFzjtkotQDzw
XpohOBQ3WYpsoaAvjHyiCNxlqTXe/YJXS/Ps5m1Zn6w5OhadOWLzzgS78JfRbNVdLnKj68uHzJpz
WzuAdDMY6ui5qEY6O2IQdNeoTp+tcBoPcWCmZxwd3JwK8TGQl69mOd1q1rOOigDTPH+bDOucUBqz
5GyzbS8t0BvXtUrYEydXM6KjaFupFRdknUsiuDD2ZXlbqVYNZdhtNtq2M5B/2/8vV7aq5abKUtpF
j613F3G19Xau/W0uXuk+/3Jx26VZj9jmLsduh10Wt7nLR5nqTFuVwWfYPnn7ANpvpHjk7FDWprRt
Nf42d5n8y3UmJHs6jX9xXE3DTwJn6gYqlf7LRxkyRtjOZRlj9Pb1614/6/JVFNi+76lGpzwY1CPW
0J1oJK/7/7Q9VHtL8rYPTbFvfDujy2n1ff+5MWeZLO+mE51y/c4U2xnZ22YzbN2zUH6fQZyx5SC5
iYQio+OpZI+IIvddGUo3o9Ba5HzOLQ4VVXZMQvTfRYq1TmGYgVtDdPTSML+NkvAuJkqFvFru6j4j
6l7PSfhWy/xq7g0cN8iI3aHczK5M0tt3QoROaFskpDi7igVqz0KkTTuSLDFaapUPKO3V/aIwlM40
yqpqRgkMk+n+EGNCcTRNUzkb2AQtYvPOmKE0qMmhH5rsnERxdqbkGzkihg0oynRnGdvhaDbiTWJY
HSVObW7OM6cH517GTstCDLGU53nw3zMQX85DISznbc7EO20nlBActkVp3Voopk8xIDm2dfy2W7hI
y1nRSRWEkQvDQIHTxpks2qc41wsyFcuUejJjAoq7xC8rgWt2i+SJlMIbRZf9IQvCc7dOJLCLNgk1
XNNrXENGVXeza1UQrmRGKn5Y1MpJDm8zXmxcIz6Q4Tyvl6WczrSm01kL84da1gzaZfZoQmE8p8KI
WQcAttdmlE8FA720YWYgDFP8wZCb6moxzYy+G6ULSy2+kO0iY2xIdKiFmZEZqScibMmLGLpDUDMy
XDJqWyXR1Xt9ip+CGjS/S2IKY3q8D82S6iplhvM2t02UteJqaeLiyBkys0SLd2A/AmTpM/VsuXS3
vSqcwncgM5ktmZZ2qvNCP0EwPRSNabizZHyxGM6fDa1p/CLsPGFd6tc7hfEFOKWqD7ypvq+LDKAV
SoTtMN5XeLPA+s/V83ZjbXNYOoe7RJMJv5PkmY5jd8ZRWj9o+aKcLVKWiT1OHhdLlXEAQ6lP0Kmx
btq269hIYEtE7HpGpw+vaDDb0QvFcjlqFSPKuexOFDEbarSCQVfLDM6oGIXzNpeFpskALC48DKWu
4hzCatwe4h7vOlTAQuFlWf249LLfYLXtyVgm2Fo6pGdK2ynu7d2nRtlbKs6T29pQmBtXV8i8xb0k
OVOmf9tz232bGOYp0fsH8Oh0188pnJUhx0Fm5k0crz9WlK8sr/UadutNv00klAX4JklwdloIEZFG
nmg0vk2EOBzIm12XX2cFIaE8rDPC7YXlw7YBclpyKpO+/2XHbdP2adv2bdEQY+KtVi7Qbxsu37rt
fFnEJxeFRE+X97Lu8qWV0ub+3D8qidmVVLbj9KdTr0KdIYBq7X46v8upXE6v3s48G0DOiJvQnG3L
yM1lqYlIOjJ/+uW7fzu93xa3nX87je3Ybb+hi79kfX3VQK3E1wbO7qSEjAqqFHNc42yOUe/mDbwO
FSL4Lf652kGplI9E3QrXFNELJwT58eilr6W+SCNsKqWy1i7XmNieFHH6IkJ/cSCN8DQ0Wu/Cz5f8
MpPlM+DjbYiJ4oFePdZJeAMmj60h7jMwC09u0i8y/VwPJyaLRoqRLsQD1Og8nWoIHluh/VnHltFn
s9jHJdV+c2lNbyMwqbEs7vOu4g6Wpb3am5+CYhav8Gz6GDGu2YNuMBxVphjqiiEjF14622jpDmpW
YqIxvw2XObxagoIUrNl8HKKnqot2VTNJN1To82ZoDkIz3MEYCeEqxQSOM3hyFnNovLRIP2GWT4UX
OcZZrQGSxl750qvtF8jc6nFFOrwBW1mqisl1pw6f2sC8hfes78jnCqO0PSXSI+M07ZQR773wG3m0
54EXlBKQqjmWp5pAKZQM1jtIhtA6ErxphdykADDVbjCHJ/r9KGn1iphuWCe1pT5r5EfgejUeCx7B
e7lMNRD0tQoaNuneEokBq8b2ZloLo0XZjaDBE1FUbbxfej115FZ8Huv2cyfi5q3ODCwWVdnF1ccl
0cJ3OeTxVcW94ya5Gkde/6Wa3A7Edu6MZroRhuB6mAF0eJRVPzssk5oyBBPwEtWbO9HqPBzDKvJp
hOIQZMF40pYFO+cbodPbfSIGfmmp+nky5wX7AjkCgO6r6+5zEujmeRzm6qGzYh/CvXosYd/aPR5k
DuCXRmKBlDhSVeo3eNhinpbD6lbbZTcMlXYvJSEuUp1uD6V+NQqjdBWIwT6pcsXPimJysyDCrCge
X2Qy4PdMFI9+9gyteoRJiMcflPBl2Qc5AdhtQOjVoIXCkQ4Jfp2R4EEnIGkuJwg2MQRphwkgXLp5
IUFhjrCZG/ujXuSgHD0+alpfycRIJN/UyETvqJYW7iL9irQpgHwj1JKw31nCMOK5I2hen43PjPrs
ZNIXLzU1+Vjn5jGVEG9vhaf/X/T9d7oVRCM/lej+SbbyX028lMWvRd/tkLeiryRaf4o41iC9NlQK
qyqqke+yFYmCsKTqrxJ+Cx/oS9HXoOhromcRcYCXfi36Sn8qMnI4y1Dwl7Ak87+lWtGV3+qcosXA
T5Es05RFCe3M7y4CeW207ZTq4xnr3t6LKYJB1mcy4QbkS7G8+NhlEk1chYNjrWOLYGU5B9vAZJtb
J/GSPRadHu7GjpH8m4LAovO6sSYgxzJujt4I6Gsx4VIZ2MQoW93gFX/ftgh12u8tOTriTsm4upwf
onIIF2ejM4uFFDYfRXk5w4IMdpte4DKRiECm8LOy5vMFbzcbpPJxK1tsVYAN3o9AB6lMvtYCajqg
IYVdV7XiCiYqE8yjpgXYDaWGepmVM+tLnKI3D9sCavq2eRho11/3TOAvLk6WJrObYFcH828dW21X
DLpefUiR0CTbeGhb97r5f7F3XtuNa9kV/SL0QA6vSEwKVChVlV4wKgk5x4Ov9wR0u1Uu+9rud79w
gAAJUiLCOXuvNRdW0ktfnRc5nEuU74ZATzKYyN8/nhZFUlB8lzYxcIwpAY1vteaGjNGbxZhoENqO
2+L+IDnKcLaXVmdaR4iVt9YTKadbb+bjgYsDf36MQAEl+fZrIP9mjFsS+jvSmjsnmxXFmrJGDmwK
Kpvu2VSq4756f8HHq+ZOfTFmTQpWWoyhaNtHIZixAiHqz/uS8q+llLKx7P2xWU6XSAk0LStR4yvP
kY35Iifmk0No28/+XJ32SerHpo+9/7bPStummmJoW6KJSsX/49Ob983bTvevtO/j/ZP2xY/vub+x
RKEnkM7nUr7NhGzlfUki8easGQUukH1x37w/tGvxivQjCj5W7UvltoN9ySBt6ljV2fsrPtZ/vMHo
kZHVzQGYCAqiyuY/jxqRx/flffXHg7UdK+/b95X/7fPfdrUvpu2chbmhPX+8ZV9638+fu/jtc//L
Yub81Mq5Pv35Cb/tqTCF6WJ4gQu9/zH/wyf93z7540v/9nf/tu+P7fvS/vDb5t8W903pJnnTCy20
Nt+qanPmfxze+9Lfrns/L/7cnBak3P2xUqo5mfZTR1jFuHp/fAIWjk4OoEbwM+vdwgyYS9rHez5e
/cdu9w3m+pCkjXGCbFufqZnU531J2Uw0H0//WFfrEd0jhLH1+b8s7i/dN+1L+8O+o32XH0+N3Zyz
Py/33e2Lxjyw5//50/cX7g/7xxh68iyNcxHuq9S8Nacv++KUJZMcZP2qHOTZOmiboQShM07l1WHI
n22+yH3l/mAXKi2m9037q/a1sEGN1bNWNNB9mxHqMEjZdNk3rXJmrk/7okx9or7/bTeqGctgOpTc
L3NCmdz3fW32uuzSdUTW5ikjZFEo6Fc7ApHM5Xva6V+jtaHFonRulZSqt3Tj97zQM68blgU60U8x
o++kd4uFEiKFaCrcTHZ6odnbBMVSgZzMYFKeNSv+oa3TFFbcghD9K6WHJtEKfvuW73+GIEPVhV6e
BOPWG2c4ycPeg9+e/u26/l9b31+yvWN/798+dXaR6R+7/j/sBpLfeNB1+7jv2dlvtvsnvS/ua/fd
2Hvfff+Av/0mpZyeE1rSh9+/DdbZsFHFY7PfyeRN2ryLkfelYfvLPtb9+ZqPzR+v+Vj3Lpb+eP7f
7VadOu6f+7s/dvHvfcy+249P+djNvs7J8q8lctkzDB9ytrZbl7rdTfelfd3+lDv4VclkEX6sn5Ie
6//+kvfFfVO231f39/yxx/1pud8h983vr9zftG4fuy+9b/94/r7PBCOvkHAJrFAVXKuW4F40xkWR
X5NFKsFQg9GcZbIVS4FwaZwXfH6zBkROcahL9j6EW9lfI4AyhPKQFpk03/PJXH1bOBQQhmYIzMRa
3NjInQMxkze949THaVAOTiNPXp7br5oeb9aPc96/mpJ9UnJk7zNJGGS7q0DlrEdRafQiZSlxpb79
ka2QGsgzKIJUI10opubQwkBrFvucd4XiFmn7LFuSfkjq/kuRSj+ykokvxi0nqEk6imfZRgqGPN34
3AP4Pjgp9QhjtjworpQW0BQUMMOmoppcc2PltMmPPKojhsQm4azY34xoDhI9D8sGzNBEIEBYWfqx
ydtrJKVveUWSDDMOGRGHecMUIXGJLjHdPs+/icJuXYOO7yVlRO7bxBHSk/pcavlyV6bNjSx6NG7t
4BNU+ASvBf9Ti1+j00gFax0kY9IS6INANjCnj8CjscYCdHG/TVVNQ2skzVZIMlP6Os1usNJQ00m/
UYTWAmX+KvdPY9xcW52A3vZYl3IZNNZ2nQMXv3Ya9RcxMZpM5dw37IiAmyjDJ71CMH2gDnckroej
V+1UTyNg0oPx+wpsDZ7qEEtcFiPNFYn2oGo/4Xlo5zJKpk+FRQknT8RjOZAhlrZfDRB5/kjNZxQP
pODgvW4wnC1vTamQztqSMmQ0iNDAeeEvGQAUYoHAqVYl6QkcVMRQt7tlqn6eBy6qBJVWIVgwD6dg
Tw9NhTbZOj8yVJSu2qs29Avi0802JiGmTk+JpX6dErrZeNyblPl4qxOo1zTDQUHoo2O5CMidpATu
U0vGpJPyZ5mkAy2z/bVK1Ox+Gpv1YfxiP8nLOB2sVMw056RfEnqltmrCAldN7az1oYsIYI6TyutX
7aoVKNGqMDYaC6NmQ5Qp+GWyq0dvapIVhl2Hmc2eQfRRgEmqoj+1sGJxxKYJFK3O8hPE50SzWz5k
TPwiZQsbdfga5+NbQy3e19phdMv8fpKHMhCiN+4N5ZLU3pQ70V2jDebFjiPggkXqLc1PyYyjcMY3
CzoNKWktj94wKvjymreq1a8425QQockB7lcX94EOG/fg5Nc2Q3VpIFlD7Y6ryaBE7WnY5bA3p6nf
kw3IP46ZjW4iYbHjiZNnVR7J7KGHoJjsB2Mn9pmvw7o8mBSJgj7FZz6qSOq2d4gmSfxEFrdV3V/h
wDY0OotjqqyXwbLCkvOjz0v61ThX+yx7IIe4dJu+sC+mkpBuYpfY00cAzqpODKJQLmqWRR5/Txzo
sfJjMboiiGYSaIxYNNelMk9iccSxKxzZb/AmgUwZsS4g/xrTcuJuXyeeoaTlFQlf4qLdxsUq7E/r
PHEP72Q0EGNELqsWK4fW0J/VcQG2nQ1PnZYQbLsyZ00pW4muITyzxsgzMoRu87i/lW0wqYlxWLTi
usxM/6ZcF1jSjE+UF6uww/kHh6k+LSQxTmCHtmJeHzR4rbCQfNPhiLgLOfYuGo7Vq6WuJpoYA6qK
WUqCImzESwgfChHS2HzCAm/hvtP0m6idMg/CjsZgxNT6iuspwHzJhillduwgnUhHjync93obKvYl
52g8GcDWRmPyMeLze3cNZdWx+FzL2Hhnyu8N38zX9P62nR0IZhNuQjlBr7dWCtgdZfkyDFPpGdl8
bPhxXXVKfiEz/1XVyW06rUczW56iCjFK1BgHe3AuhdRaYQPD0B8kDclKPTzXqsRBEdXEyUkFZnhN
e5o0uDxr6pyq1KbTIS3iOmdIZFAqHybUm+SbFHk4bEi/pgbFBO8pHHALh1DFDjENxbZd7ghp+IJK
TfFwnVL4dUq3rtevvqjUx9ZqXjj7sBR29KlmRyZNi2eDE4X1DO5P5Cm18TW+ZGqL4rSHNyiqyVvK
+BP+4+kwat+UGpnFjLuEQC+a9xSenpYIX6M1JbYnBuRK0IncLVIRL+izMtIcG5zphmQTp4iqQ6Mm
R2fQN7FrgVy1K5+0CPsjNV08l4SmUkMsDkCwjSeITdNkqxeUcm0rYeZGVmb2NAizVBD5YXmtaEa3
L52LKiYVqbNtB7H5MGGt9NOGc3KOaJQSn6yeFuOKLfCuXXJM+BbH3pyPNgaB/JQPnzssZx63Rjni
ckcKwSsTBMQRyJydwXHCOkKNbkBq9/UcSdnQZWnASPrUyZk/qqInYyYNRKZnD3ls+FztMhqWQr+k
dRL5nHj+GFuyN2/1bz3NbrX1UK+D443TuHijpQP4iV5wetaevjgvQpVX+rUtVuCx8AYRfetG4wIS
vvJnQGW0j81fZVdIvrWI1ONMof7MTMCNG/WpWlK4+AAxgsK6qCbOLr2NaEAvjhIOSZsHmZK2LjLM
r62NaM/pyti1wKq5XSPbR2FJYP+q+isVtfK0ToyIIPZj0jQ/LZMITaX8hGwMAbRdHVEWW7QeiFBO
nPUGjjLeKKN/rka9c0dtVT1HS+5yu56pPxs5QIs08nq72qSycaBV2X33KEM5u6PTFFoZ+l8inkMr
j2YabZSEh+nbNKZBHGEQSDEvaCBQuN2oBge0fAZcUFF+V8/EyQsagHp+oAnyEpVZcV4z6c4a9e/6
tISJssak7SXbkeG4YHm6cBWYjTupOOhkyNSmuCGaiFATZbqrK4vJUsOVbx6ovw9zUNmk+Gp2+rNR
UtC1OgMFAiew3lLsRqredC7qMMlTp+YwZtWzTYEIG3h8NmMnTHplvq0gPBJZo46BjoJmTGQw8Fqj
ekKun3pGDm1rdv4wDFfCETo3nnCQDmpzb5jqC6qXSw2N0YT3aWo5I9as6f1Rdss2fxpz5YYX8bNp
D4tBctZaxjepOhHbwUfJtIIqGUULXp1zB/zmRlGTR8KpJ45RKI9Z8jNfoGDmwLSWt2KWhNdakuoC
BDv1m/ZV03PLzXS4kiUKXG950wQXEGKFakye+ifbSSzoicldNNkSjShJcVscHm5VZVhBKyn10ryK
Ti1DaLmrb5qGxAhT1vtjPZEwZteuJWmnMUHkMCKx4RO9dewyL8VE4eutJp9akpFWmCZHrnFBqTjR
LYJY5I3TjxEnj06CE+1X/nFJkcJIlDpGPuMFY7a5RcpdAKVUhUhPDhb3uEeYOCuXwVkrxvOtV2SL
26i55DkI4g5MHzxVf53Jmrrvle3SWVQ4aZfFL8fpRyXTmTYTj/84KqPYft7MqUzrDnXfHARdcyYu
5eMCwtyXquY21uRHFRinr8nVkzGOP+N+QmjZyG5jJV+KDBmETRIzyRBtIKfqeEzKJVjbhUtzkiUX
nFV3BLuIZZVcLD1fujRxXC6GZpDlpCpJKAsL0+bf3WTeWDtY2RkoNHrSbHYU/dC2DiHWPcKDdkYV
IL9OA2RfYyJkjpgPRQPM6MC5LIhlp5MJrwCYkk/SM8LWaLVcknPXQJ7U+8zsrvTZhxCj/4lwi+y2
yaY7I/3Z2epdN6vmZ60iBz09N6g6gyWn1r1mv8Sq1ZAZQEbSK08C21g5Rul0S5ZOxaSA9zOY8Ogg
j3tJrYCEmBVOvhQlJtyMZXlQ1Ln2ski9k5oNOzl0VLqj2nQzIugggkcwPQoqDbimwTvnoKRBIlrd
GsyxuI26RA6ruPicjGt8qLoVXgzzHyQfzacB7bKqA9RuOcAcZTT8YqbcAWQIaWnybRTpsxzXpl9F
85s6IFRwJuWkiOnNjD9Rjqch3Iu3uVy0F4OoWpSWUCJmZ9GCWbEwltf9eGv6maI6x1iPLlIf3zTD
tAbOuEWdSbelM393RJ/fUjki00ZDGLeQtp2nrdet8SmmKnykRv/NqNHpzMNquJN8MpNoPVjO+Kux
G0FDL0jk9AcETqg2uknRxkmRtdKJS4rhZ1dGTkgC2MUWhpvSuvQVk5tCYzk/TKn0UREgBHZuDQtW
Z2dyxywG2n7xg93lL7UaHWfF/qT3oIInJsmuZonnLmr5VcdPSrywM8ivriXnd5NMam5G27nFQWp3
WUDu1QtBt9+SeiY71HJFPZFiaBMqlxNQXEtF75Jknhwn/IWHzuEnk5SHbhM+gwCMCLpsi2sbXXTJ
saD6bKvmZYKOXOS37+sUK0Y2VM/l6eNd8RbGWnYLHe1tT/uGadW+Dau1QBmZyGZbn/r2qS/0+Tor
82GwMOczUUW6uOagQWBM80XiT2AtYiKyGMVm7WgF0zQs7pJeDJ2zihLB3aSQ+TlsD6KIHjqQ01VZ
X6x4Rk6/PVCOBBgG2DBUa+uvdZUpWtrOCaf8v9aNq53hu0jVA4lAbm0b0X25PYDZcBpkypwUKpd8
MhSWUsXHtD1Qmm2OgDrwQG1P+yHRrllnpfcz3dp91cf63tQ/pwx/z/sqW2rVa9Esq1/OfR18vFZT
I1C6sUH8w/aS3zYAz9QYvnysQdaDgF7U1Wn/4H1DlMwuozHNZ3LagDr757dKc7m6INF82lcZZZPe
WRa0NEgFD9QKgRKI66Ao6cPcLm9L2sKaVrRbWWTFzbIY+nV/sFfOq3ow4Rr/ax1psNUh6rXCy/FM
Sm5D2eVGk8ZzbuTGNd0e9hePZLqudZRDuxx6r9oyr90IzAXqisZGxLU97+q1DTtEH16zP08aQ2Vk
tFyz3r5fHa4h09rOnDujfnWcXLo30ku8PdGY3rw/MLUivzRZz4KgUYlRyAbvrQiV/XjdQubOER1g
+74jC2HuBSHttWzK8a6phf9+ROFqQxEFEcUpCGiuGX096JIdP6gotpsoXi77y/YHs60JCrOr5rg/
3V+r2LhKDeKvYajxrn2dKtTCl+r8thiXxXPk2EHfpjlXdKPrWdPG1zjqnOu+XrXK6R74NbpwW+bv
2F4WjeLUWCrJOts7mQVe5VTRKNtw/NUiHY5S7JhX/K3WtakSKCgEYPjMsazrvkEZsv4kN5tfbHvd
viHOZf0OVbenZfkgMfBP4MaVOP8mzJeYRoybj9cmbYuDJe+tQ6GSjm4LTIWrFCUPTWXY/gJkNtAA
5sWeNRAAC9Vw9Pq2TR/G7UEf+uFETalyk2X5K0Xk/1UE/4uKAOEnNt2/h1/6v4pv87fu1+/e8ff3
/CUjsHCB6w5l0Xej964V+EtGwCYLnLGB8knBXK7S4P8Lfqk5/7CRajIK13TDkjUFgcE/reMYznUF
EzH7U+3N7v3vyAh06w+6sk5+JlhlOpxIIUHT/okVzrMpyYC6tMcp58aPDeS8KlMbYpFFRZ9E57Q0
aJzrInU1BjN02qTJDIhpr47KNDMwbKGyxnRpXEMpSSqXelcQfegyqqmZOiP4Nmj5uKFsoStv+iEm
XjkJ5K0O0YBh9+daHS49ntciT27GHpCNFL/aJmP7wRhMr0eie0ntOPY0stgI2E6+ydjPD8TZoJoX
5Sll+pCaunHJGbUkgOOM1Y4JJqx/5dv8H8o6pxF/4hYCGExV/0VfMAc1/FmKBiOqeNUl6oGRPh6W
ZSvACsaUjOdfhCbHQZ5EKOA7KQBqmAcdNo6A0RUiuEjO4dMiGzKMpzorLnKM2UIajcGbomS9mIKB
16qD9E3R4ykGZkIbNVC5nOxRXsHdDS0lzPyqxvGrGRXKE0IhsIX2TZSVHZUk5POyeB5rcIQkRybu
kJDnqnFr8PTMoinL6M1dY/nrKveuXdWOt6rG0zyrpMHref4UxdZXapldcat1JmzRoU+CTld+rZVF
ZLDV3CmFymRXON4ixt4H0AvxpE9fxzqg/KkywO42iJGyeFzxqOPPVKCHJizLUqY0HnIMveUzZgmt
MRa3owbWxA3mRIXfPpTV4aVUY9oKS2/Dt4thA5neZMc/DSknWicqMUEm6kM3qQ9GPvYeNxnSD0ey
rqHHu+E9acd3XT7PW/DtG3NMv7DO6yQjZVQQfzMud0vdfI6oDjPdNkGXd4JQi3QNnQx7HEEXrtEK
yyfJu6EUhZScDzLxX7qpNdyC5NSoQJILjhtbaNZNNI23SuRsl8zqaUoH5moRfYJuGLxlbjK3yGkH
iG3atN2WSFavBcly8veuKa9Nm58XunIMzbnnZhk/Si7iV4d8VNGYd42EhiM/FZr2kIscjtSENbCu
mQjgWrPJt85xmUANIlraazRqoRg/O59MveMoi8lLqTo10T3IE2w3qAYt8FfkJT3zjcnrNQbVw/no
UkJXwnJCfCy16zYZQL4oiiNs5CYo8fV1Y03JaDMboqlBLD4tx3qedXxo1nFsCDxzpHk54fjx6aUC
+ly06qBVlJmsljlHI4tTmsXPpmIvbjVQ70vk8i2zH50hufT0agLswfeRLp2HOEIJiID0VthPY9fP
90Blb0rZPFhr82RKYniUoiJ00M9VhGK+aMRzL3P6phBxUJYw+WfjGNmr7drG0N73pnPMxJOArUeL
lQxIPbefx+TWKqgiFyR31kuXwndscJs7Te31ZXZjRjlmHS2n/1KCMrOYAPomtjjCmCc376b01Hzv
0P5fjTutSIazo1EX4aITNtu1TUqZZpJkQHiq8lnM9CdjeXoEeyr5KvxRbIx0RoQKlPPcV5oHxYHK
tFk3vg5FM5jN9qEFrH+jwfYGu+kMbgvQPEi0qgtA++sQ/iBdK+iv16l4tJFyHstU9ihK9GGUY4i2
xmEN9US+d6bVCSlRzS0dqShNnuqkBXGZVE8MQFs3G8q3IouUw7ASzCES5YeVnqVyVc7zU9Rnxwlj
s1wRnSy5saNcyaEqfEfMKDfp0WSXYavUahomhoZ5rx3JP6jIpH6pGi+rWj2l8cgcVNXpiY2ReTH1
yrpkC1NABvPBZJdxCGBtdIulHi+NupbhzBegF9GBRFa7izpnOb7t9eeULxRxRUgIw0umUJg1FRoI
k2EftHgYjmJMH6ylXw6OgvWujmzuG1ZnXlQV/FIz4nUrX6hAjhdVWcYLhWUGz8XGVpXl4bjW6UVP
C8Ujm83xOFryG6MoPAUr6amwp0Odz8YBaebCRYfrKN3I1XdqeApVhL+21Po31aJ63ESrdMEjJF3S
AlZoPKlXqTKMC7bZhnltRSGnQOJFVQa9VsbHEWCdHat5vRsyJFWU4W+1RcgXWykNn38Fw3wcYUnr
UMKptM/OuGYHkC3YCycKMGBBbutMRu2Jm5AuC0YMAunM92/RbV9l/z7t+pZYmXXen5TDvBw50N6/
ZZXkyyUndQbUIudyg7hJtJh73xfb1DzZwwsdr/Ucm9pzLWuqj7T4KBRTDTtdfVg0RFFUJ6ck10ic
7rXzvlSpCulqEraPITNkBMHTW2m0cVijCHPV7MtUsJaw60OBcdXrNhQJiavXuNKZZTjrbTEI9Rxr
VXWCreCNo7UcZmm9bRdZe+fm//8A9H8ZgGqavA0M/34E+vyrqn71/a//NAT9613/5Bcp/zCBEsqY
7nWNGEbzg8DuyP/QFIMgINVW0KXy+DEINf8BXR0pK4VgXZEVA57NPweh+j9AmCDYB25k2BpspH9n
EAqm6I9wC32PCVPIQwBHAvTqT4KRJTpNIla1OiWKxX1zQcC5U7ax+g6nQX4ZW6BttaY2CCPlTTZP
9gtTH1buW/YHqRQICXfa7f58wRX22+Z9w74OoiFVtrGIwDUSjLtB6vqN0CzHMV7t/fn7ImO/E+LR
4VCZkXksdKLzNpietbF596X9YUxl9CTjCDtZonC6K1h/E7PO+CdWBKToWncO9DsCWKHu7dbwBrgV
w79N4OlQzoo9dYnzQLfzF6OoYAKgNaDRwghwJQMwD5YSYK4iW8WEhQwn1qJWSkC+OhNUBUZs3wo/
5TafQeEP8yT+piwQDMRCXLrCTWbIrR/SvabLX0thJndCzYCGL1KY62t0TCQdOM+o97SCi/tBnq6z
nuRALKhECiUaYUp0ENupuo5ksBKYIwdUqQ+yGqdHQ0dITIHsMgxWSC0u8uUq+dJ0GgDNGGIhcyxM
H+utFRObLGnjw1L0h1Qf6F4clnZdQ3X+lCdTEpZYyZGa6FAjmlAt9c+yWTz3VAIDk3siilbVK6vF
AkhePoieWinzAKQiUmOEtvNkx8oUZiuKgFWxv1SrCj6hWwIjyjRfyA6WPAyvSmlLR1kg50z7vvFq
LI/hvPV9pBboyHDIwA1gH3+k4/UVeRe3b3wMBPu4LSFfuEwnJXTWkbA0GsQUQYDZbQX/0QJIGxtP
paXoR3kDsNvpfR6NemgpBffiFET0Vs9XbcaaWWLf6ghXjkz03rjVMHPBhXlui+aq5V37oOZnA41S
IApUJyCA0cBYeojaip6IUAkuURSo69L6aDl4H0nZDSQBQD8tnAtdqIhGJlTmUVu+qmkDHrdOlXBR
bEiekfl93vZiits8W75UUTscG9hK29yCHAKcHgppB/uJQuEQj6BPR+QqVw2gVCMGPZLOmqcn+o94
gMM6aVbO6JzDJsoaurOVeiCl+9CPEW061TwrtKG6snA8SZ4fUUJRU8S+HtL2a+itiKDstZDiD8O0
3M6P8aQFBNl1Z3lKQ6ObT6s5e01nLjepRJpb9OCo+cmwgSXYyBLMznhS0+k7NJoM3kj9MAwM+pSV
CdOIu5PLGi4fVZwSbfWVHHp71FCAkdTUgzb6WHXz6AvKtzXdTyxShs+8lRMRVL/JOIMJqxIsQLJy
0PYXcH/PHaKTgJLthdlbq+s/aVe0XpmXxhFK1o0yMLjriVShaErfx9bq7xwdzAvGGQd7Ssme+FyY
SOQtu9BBVdpHZHCSnJZ2XyZjjC96cQAxBT+zxOObVzoqLBg5gyC6DKEGreqFcfFKkLaq01a386CX
4kO6UmLTGLoCyz6YcuGEHEAUwQSKHvGln2lRdSTWB2L7Yi1ppd7I6MtfE2Yzpf5cKuYrKUVNqFCJ
l3307K8m+CWvQl3hOrSyXEICbknI/DUa1nA0bXPl54gqnwYC3b68/1xwmB0tbSIMaV65QjHNlyr5
EjnJHPQl+krnlrIHP08JroKKsmNUGIGQSQOj731JXbKD0yF3s2blZytOcdl9yePRoNeoZUcuIIQ8
cWokSQm+voKlxIfgMz6s0ywdEoumaCTfygqALw0/2nWU9Z+FwTUVl82YLteF2dydKHQBg6yLTz0u
q8WJX3rLiPgHpctxVaoTxkiILsIM10I0+C8lMskBYBymzHJXJkCGkzv+PMk/aDdsxLb4G/IgQlY3
H2cKc7Ly7LKY/Ch5FEyAgDtz5ZxkRteGlfrk3cU9/HU9QcbWRqmHAeqFmehWW4eissSkESx2pfpx
V6CfGUua/VYcWvj/gxU1hgkxwhNRkVJEnaMLXVtCrJB3zMIMptn+pS9cXiaT6Z5wOM+b04iS6xVb
7gk0LMEXXfnF0N+kkkBthc6XNxTpKaqpuNbNm11XqNujiYGsMh7juaCZFyGBoK12wI9d+MiRzKuB
jyyrenpDUnRaFa6b48+G3MxjtGovwHYmf8mZaWw8BL+uHDXgqJ5ClctUA10bZAs888fMTrxOikbP
VmC2gzoAbWNLWNgEpspSKaebNfu+NghAcm0wLlHmlab6Ok3tq9Zl1JwUShTtqAEkyKk2O1n1HfT9
t0WETZmCrJCW+3Jqti6jA0yg7S+acy9bCgwkvB4nS42+djWGOTsZucskQInK5GAYAML0YWvcaWtx
lAoRHboiOWLLxPgRr+VVAr6JRFR3I1mNgtIi+S0R5ugnQwfa4dIrnJLaAleso7gvlmzy+peunGLs
ePzzmnWgu6KBh3OW5RwZben2hnPELFFzCMN80Lr7Kpllt86T57bkXrSqc3QAMtR7tGfSYM7fjHiq
gnKm6A+83PIyeaRn8XnSib2YxG0zNlxohDgQD/rZlhH3oaDzCx3aE/kHb/DSaenibw4oUtt+xU0l
7sW9yNfnDk5uSPCBuJmkyGXY0NJp1vTHWEmDTFoppFHA4jp9B3kpDg2tBTwOa0rI5p2UhaDyloPU
y/dphiV+mJibajXnRF+htYRM+Ihv+ugYSAiqWg234cu5hrVkxiVuSPluCyTmzPki2wW176ZZDl2e
nB3GM+8PIFuQg2bQodTHhoq3pOdkBiR0R/WJWlOLtNPPWpWm/2Zg2AJJ6u1BS9TXklu6L9tQsMbK
CuiJGP6aFw+EBXDkJc4rcG+UjzmhJ7GhHaJYXrjW6S0G6tJ4licEVMxYv5JXkgUzOAkJCyxcCrlU
g9iuvjVpNp5HAnLPUy5BjhnK8lGmdhqKPvPizIwpRBrHFsLLatUtE/ifkehbADrwWlLCAKkm4dVm
PHGcJek71/weK2B7Hw+TEcYtl35T0tEhzk5CBL3OPcuBd9S1NhIYkXGYolJTU3HIjP6hSqFBlFJx
GtxONqbVk7frdzaD3Oy2FBq1onyLtetR26q1c64i7S9p6blRamn+rDG0zrVHE8unz5yWIujG1pCT
KD4hE3B7uSLze6DR6EqceQfTmO9TGWC7VijHfBvEylX1TFwDQP4uvZ0dsmjIUJ4OoK2YeiZGOAO+
24kfQlc7T8HY4yWkRR7rtnlHc8BzaEO1sAlDGNaTlj6J5CVGQuTL41R7+9ehvbZdYaFaOWUaFmg2
XKWlprBE+RmvsleZqnquRJJ6+EEYE24QPWlonjOHuborGEmH4yLdrk5unMpRnbnu4Rzdxu4xqkOm
sGUeKBncMYAdAdTg5ISZDNUHYcxmqyBAjRzDJceg9eW0R425EQzEluOUbCkiZfSq99GnbGWw3Otl
7HOSyJqN3lXrjnMiv2iq2YeEQ0wJzo65LyLUgCN6RUsfjpkyBuuEC3nozC923MsUlKwZqps+uR29
NHLOkMVY5GeCDe4PawEkYUu2sRhHDSWHVFy9ttNTmdm/ZtjyaMPquypTpEOtErXQap8WGsV5mz+n
qLyQm2rTeeyh+WiZ+c1JpZVmIFV9x+aXl0XU+um85W1wOilx8bI6I8KoGP9y6XxhHJiEjprdAJxP
w7yWw0KdfoG9xjRGxk+czwh3krdhKS4U+7VzIz83tqqd4oGUHH2bROiU8xMTtmJhNx0qDcqa7Mby
KqemDlg9g1eMA6Q5qP0aPGzVkj9IrdEeiHoNCMRtj+8Yk6LeQgGmhpZlL06l89ihk4aNwMMc/0BC
I05rRDVKbasXGjEa2pxVcQ5JHh9hycEziBOiPFujP2xFEH1OMA4VzVdGFDBJSy428KOHAaFW28ik
zZar7QN1/9RysQ1NzU9QSF/StEWZnRSHerSmiwT1VKy2chLj0VoL6dynBMFK7QtEmJTTqr8YDt3H
MQOyk4fynBAbZDqymztN6+ME1wEuGoe0JT2mN8YlqCwQZU1ZqGfpP9g7s93GlSzK/kr/AAucgwQa
/SCJmmU75SmdL4SnjOA8j1/fi7pVyNsXhe4f6BdC8myJDJ44Z++1k0IcRPEaae4YpEuWze2itofs
h1lh0vdHHxPNchaaNak2rl0kO4C+0yqUhHuJ/peIK053DNCQViE1yi49p2PL0uFqPssKnWKZjVzd
XpwzjOQlCluTgm8iP4eECYQ+GS2mKLlE4RAdJwztKZnQID7XSF+fikm6ADro/nbZ7B7aeSn5Yv0Y
uvgAl7GJFMQZQsxgwbv5E6uTm8/4H/N1nkYLIqNELtdN8UGG7JmLxn+pSLDC0kiKyu00h75Oo7Rr
QFC5byIyf6mEBi/+8HNsGiciMrrAqudTKunzDw4hQuVck/YwO8dap6QWDqwMwkEqEmsPyv6V5T7x
C0XWbyrvd9Z1RNAvB3CTVGChY/0YMiinatm72nLpLC6HtOxe+qJB0qkx/b59qHIXAKDqy+B2CF2B
8iSV3VnXzVuRHsyW8YMbaXM0KgkYI+mMQGurd8ea/ZUP3Go9aiOZYrPTbrK86o8MrbpjOi/pVolb
7AdaEm6GapC2I7QnQqm37WvEYnQM4ehh7M2cvx4lg7uWScVqzX0oXyEyrAMJyRGjKTMka1TappVD
B+/ZDtqhZltpVw9+LtVOX5r+c+UuKDH/2C+f+3O4fSyNMaxKjX4rUTB8Z5GFRzQiV1CBYjtORXK0
oh9wMyd+Yzh92rRZ1lPnOaDyFwVy4fp3lSblTpGojN9fhJu2MjNCmzG5Irv36OMXPwk6b5EO+PFq
KFCHGJH+Xe7L0Hqj8xtzuXgqX0F45WQmIoetWHWkBVX+dQiXu6ShqHbjxel8O+gx2uK8MzdW42Ys
GwVl7JJMdTto84/K0tzD7bb258MmxGeHa2hacur05TATf5W3to8Vv6s2U2S/h00COjs0hxNymnqh
vlTBzDm6Z1JymOdkOOUuiXrbLo/zoIQFxVadCUfeH6Smgdr0t6wBOncX5XLmZIgnlkOm6R+Anx+d
VhBg5BvPYN06bpwhAlofsk4cnYqavm5vtuUOsfERybiNmjPdCSY8F8WZt7YNQF1WYtjEucExS+MX
eKbybcyvWgwCqwWpkxegOIQRvds9GskmdZpTOIc/VF6LR9LHLOIV16UqudTz0HkI/Yh1VaVfba2R
JdR7xwiCHVaJuSAYBi6Fm+CzbKkimMJYJ0dITBk2G4PRLOSpNn/NgIa8xO/e8ibuSeVaFWVsvTYk
ka9sM8SUZ0XFCVoRLxbwfOTbA04SfTw4tvPddukTYyV/7zD32o6W2KmB7VmoivFKdt0BKvc7MyLj
k/SwI02B18nMrGudujg84tzemNJUx8FbEFJyvANk+YVznniBJUS1aJll0NjpTwN4SYZm4oJloiA3
YxpXmTf456j8MIbUOpX3I7EgV3YgJlLWbNjWEWQbxYpICkt5iE12vrLEfzITRopwnnpicnN664Po
duxuN3WVYxXHZ3IewjE8Szu+OgM4QpX8Mm1SafQW5eJoPbm+++69ptLw77grEovVOsaTcjQk/T6q
7BJDYQmYAoDT3GwJE3F2Ymr8syoSbIxNa6zrzNr4MhO7Xo3HsnSMTV8m005Yv4FZzwcX/f1uphxh
A+JpAQHVT8UMs0vqFBixsMdL1TRTgACxh4U3fKRa1Nw7efOqCs9eKwPX2I341fkLJtnjZnq7CWsL
LGCKkmwvdWZWFmrp0CdFzl+W/8X4hQwOI3mhxU+3D1ELTceHisA++locpqnrj/FgYfI2Z33TLfFu
/dK/bZcDxKGN3wBIIaOQqdFMTgzRaevU0IttbMvnZFm0694f9tJSuGzJGPSXw2TWD+zqh78+ZN4I
AqXpPiPFl1tTIGa4HfTlkUcgNLTWlMkqd5xKgRwspsPt8xZ3+mPD9gy7vqJWgEwNF9RsKK5vZteb
k/Z2MMdmM4WcvrqOGL5zFUFCREcSUbv8v2i0/v0oNeJ0m+TGy22nU7CtEZky0BgwOxo5UZBkfBmV
R+pvlB3IjvL3mlui2gcaWhT9MryjrRIaJu2WKY/3JblPaBJT2DKt3+3592iKdDsumHzlAu+VrvYw
GgmaorA1MEug4LJH97sHIH/Cb3ryPELTc4yu6QpFdFpclYyPyhjQ1+ZoIuMweXJnXCGzoHscmcQR
WSE22rKo7kGHsRpVtsHBeZCmDIM+dJu1Mw3hhbO13JCZwxJZmBsVaCAba29W9x5iD/DIu8KC+OcR
TuzRZKd9NGz8cllq5ENniYe4Z4zUJZJ8MNM8MPm6JjL+TVMr2fF+J+O4LZXOxHeOFMbb/jmJsz17
NomcAgMCYw30bLwFq1pDGBVh5gB7YEzbOn5OI+u7m/KczVFCmqJENmKiM5TjLvETOj0NXp7aj9cm
zUWWx347MkJbi2YMV7xLiWHtYT1gVsJ3HFjY11awZ4ajb5is5d6UY1vkxcagnG1EQ4xWa0Xd1nII
NvLOCVIfojfFR574h9ZPz1k1IenmWq39+RXD4ZEpKXmhyX2F7I1/wIDa0zDb1QuMSRmvkMag0IEB
emgxWMPwnE8A0JOd6LCVGHhHKF7jII7oXjfIIgjsKs9mktHa1GLjHisU81yNE9SLzhYvjmvYLOWu
OWwZZwBV9KuLS6801eLvEUKvGvzqPDIPWFt19isafGdvZuFE+ikajna+MxrtNBHwzURbe6TR/xhU
IfOX0vjZN7R9lzI2H94BuhOHburNFR/UT0lVdG1K/m2EQXTP24yGM3uGKJWPbARi69JO2UBXXD02
MzoJO+SORyDtOi+zJ9eUF0FN3DPwvozLG11NdoXcdj0WaBlt1/wUlTdvRfuS+6m7SjPxzOjnxbEb
I1Cdbe9Em16GW5IeogAKv/Kukov7cEAC7MQGqROhODTKMPd5aFwg/dMtIw5q3elbrx5fuzgSB82Y
nhaSHfphfwM8ld5jX5+r3tmgmRn2iQXkjGEajkEDDbcWh/vUca+myUAg6v0w0OUQzIZ7cWnFNY3O
2CQrkfY0wyrP0NAmoFIJLF3NZr2Q+8RWDwd8V0zcsXJWNAIGJ9DAsq11mPa2ZNSTEWK8Ma1vzW+/
LFPdmTnKDqkVIArNN6keVCfRnWDoomsoVzrlAY69gQaWgxsTVeqa3302MstcG80QgGxB0FXPJPe2
OotKePS0+pdT27/Hz5wpIarO/KJNunPOpHrN4092qormXcuAP+HsbtMNgja2bCV+OctazT5dK1tD
t9uUTw3J7JqYHysSodkvQViTdn4isb3oWq60wQ3Xs/szNoaB9oC1bRtEC3GCt6xL3WOJkEtHIrrt
B1oCtjJybl2WsSGSMUYFBdA63tTmzyKO+02cWM+APT4iKy8DdKDpSs3FS57RKgc7hyvCUKe6wzGH
lZ9SmW5iPhlPM+3wetpCyUcQ09lPYeTDYxf9OSuSp8QmvtKP5yUWguIHk8BWxSRdmVH+LgGKA51y
6UjVM+qnqMfvdRU0Rgaqnqa1hq2bYwqJuGHZjIeikvAzFA6e0K46ocePyjZfi8l/y5MSDruhfDQs
7rZR7p0ZgtjFMEVukUSEXOJ19GK0TwbChUxRQUHKBCriZTBvU2qPZlLHJmWmEJgJvoSBvrFP/kHg
WkUEv8+pSZD15YobGxqmSPtotGbnhOGmNBpghVFZBmI0YLLVdrQS/Y7645OLfaNqnbcxH13aCriJ
pNLWwry3MoS4XGlV/FyxP1u5dVnsCp1hRSONF5EiSmDPfJi98ixzhxzacWngJcXGLupz4s/tDk4E
Nc099tygTmt3rVuKxIz6MrO744VIHqvS+m3W857JGn+/GN4GgZ8qVH53yAgUUU84flgNT66TMwGq
XF4Gnx/Rq7K6hNqwarT0l54kFCtR+8oQwVlXFuYNmoOHuNBOlQOnzZ57Dy8PFUja3o9KEdfdzxkh
H4XYzkHpwPktyZ/dcNXXNRKZFiFHgLCZyWBVbHsgQi0ejLWaS/ci4/nQLxcUMcmbUKvLFSm7Al3w
tnNKLhHuE41Lqzfnfgk0nQTIZmQPityOPRAyQuSVG/DBXcC2nLMQY3UqftHd/KyQqmztCN/ZcBAg
45+iQjAOWjLwliJRWp/R1J6SqdAPrDWo7LKDqzMj8gWxnl9iBw5HJyoTC7YWLy0jNHUZEmel6/ep
Gb8zYau2iPqmFd17rHla/EhAq4sfLLn2pPWu9JGBHZGzqNvnCYJkmWMOz5MOLdX4ZIvimGU1iko8
FptRMYFUpQ5juK25uhSLKnamLfnWRJ9gYsJuBVOQMEms0fa0oKco1zH4YJYzflapw6lpAs+oeuMS
MeAc0vzd/oyd1AKH3b9pHYyO2ilszPAK6CpwQiQJ7krliPmd0XPJ0Wx+s8bgetSFt87H/tRKpgsj
a8bO6Om8qrnDIe5/kGR5EjOj4Hio6fZ4d8xySYNZWodFbxNIvWt7m/DApcb9cxCa/u+c8H987M/T
vwLE2Y7JdZVj3UWLXxyBU0vI3cvDSC9QFNBFqNaMcEBgZhmf4s5GYN6Sa/q3r6+BHiCxTJ/L27ff
vuZvD//6ccvPLJZmgmsuhtJbXKrV3QNZnpniLb9wOdy+98/Tv/6IP7/vbz/6H1/+1++bBvhR0phZ
qsN4WN++8Qb7guVAO9OJYXPdfrXhEpQDzxUrujSf9dmKdkLquPNl+0lTbNp3bZnsqsIr9jnVdVDG
7qc7Jfu+f42qgrshqXJqUgU2iZp02PwtBrf3S6Us00pArDQ7Z69BoqU9xK7EH3yqoX8+zBcIcbVA
iVvoxDe42Y3SdTv8jdqF6gC28e2j6kZEvj1sFgxy5tDvBYtcZKd/fv7288SNznz7FJKw5nh7dDv8
jRT21wcXSDPAaipn7sF/vu7Pn/XXz/rz/L99zX/7mL2ApXEtVQpStbOwrYcFPi0WDPXtKaiCGpDw
fz57e3T72O2zt6e3w+0H/Hn63773v/2obAFrxwtiu16GIwza6CstTO4bnvv2/L9+0CoXkvefzxfL
N0V/vun2/PZpt2L3AyJ8WGDh9Y0b3i0PwxtN/Pbw9qnbwYk2tMi0w59v/8evuD21FmDJTVr1/1Vo
/y8VmoEC7P+mQnukdlP/Y/2OdYhK6O9uCOz5y7f+xw7h/cvhuSD3blGULdK2f7shPOtfliM81yZA
Dqaht3ge/mOHcP5l6g5CUeD+ro0tgmS5/yjRTOwVHiBGBxuDc6M0/q//SU6h/C7+jzzEP8//HmFH
XN4/lWi+cHSH+At+qMusQOdP/3tIWxcBU2AYVRB230ogIb04Y4Z6ymyG8WJ8rYe+ufaYbtb12NNB
sQ3nHE8nCgk2GMT07e5F5hdInsLsTlQ/QqGFG3/2cbhrxpFR6UhJGyLnnu4wj9X7XgddEnN31+aE
2dOIWdiyyRGOogZlkQssRhKEkMaPPiIWvc6tZwQB3gYHpkYUL0Kr0W0DZ0qsXYtxc+NIz2MuRy6O
TY22agzMl7pA3ESedkzyCiKRcvSRGEjnBJl75VINJaZhoI8R7KVbVQR+XeaHIoxgEXKPr/UB3Uwt
/V1eRkFC23YbovUmFce9a8iiRkKVPiJxqhkxWu6+SmZGLhTOdPXLk07D26oGAh4itommGp99Bfsq
T+P6rCHSHT0wWqPpItIdmjfNGsdVA5JaxrG/1dLIvgtbZNch58vRHfKvOqHbkRct7rECGnCTdA4z
yrEAgeCgsoian2kRIfLS1Eub5vsYmAqQiArGNcENaIvFqSuEgQjW+sDtkKy9pkK2Kg8iMpwnv2rs
hcFzIDDI3uaZys5yDPdEcEuETESgoAIoxul97ptzZj07vgMUWSuMIA6Hq6XH+X5OEeegw/Euose7
jgDEd7MrGUjoiLTGvh8mGxq7z/0fW4m9xqShn5xOw7hC8INK2ugu7v0xQND+3Lt4xKxuor6LlHNO
2Q5BuQjSrg/PIYYHAlQh8FiKLmVu1z/mwnjNy7k667V4GQvRri2sFfSpdHEdEpRnvYaWvMLa5hYI
XvyOGfc0UFQtqc1zFDovIZ7o1gytg1nLK3p4gvbSmJFZqQLg6Q966IYnC6HiejSZPk/KnU9oCShS
W+dHLazkygu60Xx3D/xleCrJEFo3PinXMDzmVdrH7mYuB3J9Eu4iWiKtray/DP7dlSlc8WAnGOUL
BgCZUb7DGonP3I/zHxoj+5WtN8BZzN59VZHDPmty9nkJoqMQ6b1wUxJYRpqocC77lVdNl0wJ7aHp
nyDBlSc1Zlf0NUHUtY8oIjEsAl3zlFSn0nDPfhNahB9iPKiEJX6EZbMvzUwejBw3uF3V52gch5XV
2tZBzcYhRgEdtOBdlwDZhcfeNSe07j+qok/2DJqr0/wVa+ivBeNyTqDs0SUkz0yj6Uchwy8ifLKN
KXSd9xXqQyNBv6AWhyaf4fs2InbAFVtytLjjRivzYa+hyD2Z4cnQfonJf6qiukJQuMniCt8Rf9LQ
eZsp9s6az3a+oEuzgrPpg8JKnvXMXmuOj+Axze8Z19P7pEgczTG9z3eSass9FbT1TyMN4nVEsyaw
Y/PYYRCjQGr6na8ImXKK4hiOZbdLIPoFzWjW9wNUKB/rkm/l6qk2X3J2cpnnjZtcN6I7KYWxjn3I
UoYmHtgpPbEEiYdh6H6rxsI3vRCdoyIjFgv56VkHaYNwx8Ic3lEGEs+4i/GcrL0EzJThVnejjMS5
AMOyS5ELYUUCytK1nXaxve6aldVwjCNXbbxhytcD2YCBFgNzn0o/4vUxfxnCttewLPydrrqvxk1I
eZHmTpNpso8B4qwY+H6LDjT3OCTGpgUzFgyxlz1sUFF5p6HWnjFamNvIStp1VjLWzZcQpWIq5pWS
2sNMWyCYR9Xj8vB+2374UjPgWZcGG0aGt/aueKXBE91NmNd4b8OQv3u856Vdq2jKrlX+naVt90yl
syrIckey6+x1O4ZXwd7fSDKkYUSZyBgXuGESWRUSSAU9aNz0PRFVAzcB5dGFEdN3SBd211TA1mrC
72inVK+xQ9Q6iB9aKXyNn+c/a4SlK0/IgqnO+JzjyEUAyR6iccKzMhqYhnr+OXvVsSuMFn7D8JkZ
MiPepz0g8+0DMeGhK9I0sAxGTllq7AyYyahMNRrq1bgKEUGuWjltzSniokQEUU5EvRUWPvNoxvkl
mVmziR73o4/awkvE2ba18cEzEHUN82GsXf3YCSBe+czCYdVOHYxyyFjmIWfNy8yx0V5tWitTM0YB
IHTrMPnNmibjhzNm49q1PAwlbpMdrLl6M+X84anFrF4f3NHur82Egjlxfni6HT3IyDA2fksH30YH
s5nw568bO/oBW38ZXC9UpsyStLm0IE/sixWOkAhy4W+NRJbrmhG3ZiX+MTVa0AM2GLI5zdqNrl+8
3pnvWxEDDCpzfe/lKNtmhDaDwd59tumPxz6dEw/DT8WkoHHyu8y2K0ZrC+8njzMIIyhbRI6W0slj
Byf31B7ducL/ZU8E0sFuQDz2yvRG7c0WuI2B7pZtbf6O53s9tn68jCbRrrgzthR2yeDhQONVJgus
aPxDUT64JJU+j5m2z0YGmgo1XzPbX5MQ6jLHhAymFrsuo/09ZZ7xlDd7vch+GmIor8jbXotq/swt
mGRzyzmTTRHZT05zTwsjBWISRzs/1LSj0dVvnptU+yqVS8ef1mboxDH9deHufDFnj4bZHhCSII5i
/d5WRLI8hPwDVu0ZP3yXSRnYlJ9TcojHJtx7ppkEpkDTS2sqPDqubF+T3sY1Of5o0Kv+7LEz5g66
sDLuHLgz2jPLEipP1b4KQ34pm2EKI8zmTiBgD3wqmLVsC30PTYSYWQaQjzZRyTR+6nZT6ax5emWh
fGRK8HN0p1/m1LZ3RkTzwsdnJk37vdcl/RuBKrN1jTuvivSTWvR8jduKd0d5P8MyfFc6HDndRmtL
wDoUD5mKM41D+6kXNUI+wFktGVZbz6vklUjjgYQJle1JdiEGMyJDoBRjcuyc8WozeL1YfZ1jNNLK
vSv3cg7Vd6Ux5nHcOn5MwpQhJPrKQ9hZzn088Ho4duFu/dpUe6tShzIZ7N+FjFka0/NgTt+KWBWh
RHkgRRA2IfTAuSrlblBwcpKI0Np6WuB8RIWKqWvPbn4FxjYwNiuPGEfrJx98HfJYq/8c6YmVbnWN
vFsKsN4cyilkxlQ88lLBjW4ilKmt1W1dNDpnK63lyavid1JYXab4Xseb4myK2kDoN0bqyY0fljqr
z3AFpCH+QZU7az+rnrn3bt2aQGCBYQLyj3Ptyubhpu2qvV9eaFvUu7P/OGNuClQx55eIcpW1ugXu
PaP3jMJvk5s/ws9C25Q5ynBtOXGS2gPtjIgRr22GvDa3fjOfJgEWg9Y+y/UHD7De3LzahIp90UV4
C80SBaMKyQWcSm5wsU3wr0PYgprWrixeRi9uNjn4qbVO5wcpdFxsRmdWb+EDKZyXUAzjtyyLk7LV
/DY11iMBsx8gKYtrbvWHye4urEesIJ6F7YrJhzvgJTA4LVdgONudO/wE4eOtMoeqtACcAd7SqL/D
lvdRNJF77/U2OSWZFujabyvsFDkTebeJdQheiIqGYGwAgRkisbeTZg/04OA75XMYPbj2JpOR9uJ1
Nqq1AVuuV+r3RaipgzEkX6WXJJtmMKY9xuTXqmiCqoSV5EPvfUv6+hJW/Pn4k/W9s2j9I/sl9Dxy
inXz94DJFRSS125Ep3eoSJJ8yzbhy8pH1C9md8qbHq4aw9CVaUYvN6QsWw+Cgouemc3yPbdvHBYF
prKZHRWIf1dU6I/loDUbjLb+ij1WnM6nRlcvOcyRNcSrL8+J6LGaaCPTqnXxaoQvrq7ptPEXXZyU
w18H1ueD0ssfWmtigktRLMGe9ARnnBnDxzL6fkcBdhlN9GphCcXwNg68HW4KyKgf3oyC/EU7MrCq
6w7CMh/pwVQHZHYPx0S6/pqIwEU+MDMCmuS80WE4EAa6tGzCIc43SYmJuirjV4P597ZrqzutEdHO
cMZ8jZSNcYK5jG+b7iQFvmlH2QygHeQ81jJ/xqU6HQdqywC491I2ux9tNWpB1iEf9ZmgrhgNP1Xj
FG8aAGfkw2PmhAm0yhYZdzupH5Uj3C0p396B8mSuxLXoSRNVH+4SBNR+qd6X7B/i+8xBo98yKGQ+
3ZxorUoSz8izGZdhcqTvkpbJJQJwRcpgqLZ5Eu9nx4vvPYGyK1ZxIDPU9Z4n/Es/py+FQgs4JnZ0
TYZ0Z1SYxTufAlkl8dVA5VA61bcPZvCRGRuTXJqPQZrjiML+idlppk/MWG/tzLm+TSSuHzOqkH0M
9g4FZ4fwbt3EjTrG2MXbwWof59inKy69t5hszqnuFU6D9Cfd9zc7dndtCfNoUB/K8XMGA/arVl8U
6o2qxU0RVgZ5hwvhoA/ne+wZb0QmbBcPvj5AY/MqzSLUkknasrIpfSIeFS2Q25+SPD7a6V0akcsH
N6dKiSxw9Gk3sCuuVd/vcxTt0JbNXTN54THknoWvk/Z4xx5wVSexu+8Qz6LI17YEGt7b7ihQlZ/7
bLCPVle99zETry5yrlpDr9+HsYXpKQMypF6SwXt3R+uBa/ch75LX0Crdo99m2Ov0O9sV3YbC/vaD
CiCB+6pM9lVYH7EnceMoiVIKmV06Yn41ZWaewoLrWNUe28K+DddojknuXk4/TO0DuyDaB8pPsYAg
ZQlr9O1ZNmEKsvbEWrrHGgbpLoEpAzgCImpuHwgerJhF0smUJv9T00ORAk7Q42Lzmo0+dY8sPD/A
QlHjZBSRGR6lDeE8zRhYA+E4Q3YP9qs+SXjw0305xsahbCwN159El+QwEdXaL61j01v7Ar7iIiOZ
6vrOGydvS37siDllbFe3/x8lcceux3tiZ+UcbatC1rboCn3VWTuHn1eWtscs1kkZymrZalrWNL8b
Hu05e0vd9t7sonbdDcO0KTTqKGqZJwMJ3T73xUD+LZDxUMlPqqGaul4yjwIKivfzeRhDFD29ds3D
Nergq+EZSZC0A45pAm5nL73Tmc0FcoZ0FurNi+5OEJFddZEi/co80Mden9tbTd+RFGZTskOSG1JS
pYWdoPXuxp3dl+6KCeQz4cAK7c30PeRvDZOYR9P8dmf/JSP2FYoomqF+iaroFr3w5Jm7VN1n0zCt
TBeJ8qgVhw4PW6hQlcSi/TAqItUUJdNsih1j54dYGr86Y9MQ23OwO/2tpQd4LBDFO9MsmN91MfQB
nIsN4rTYwrNhvPt0JCA2tDumwABJE/Y29YQCUprfpVb5l7tu8v1fJp0yr1lXXdaBIKtW0pMnt0E6
6TdTv6pMhEcOEAsFhW4jwRR0eOrvW2Z860iPza0TersxAhJgUuqv27qRgZ52x6hvSlD6gYNZyZ5C
bzU5xtcwpooW2rIHoDPCeemeQk0K2LxeHxSWUd0jO/2KneJZL1uMG9jz0GbCT1sMY0PSL6olXwSa
LdU9RnOTPs2QbPrO7AA8RBGJHwUZFBGOa0SZjFSzBCbtGJRz+pDk1aEdi++KvS5TLNTLgomllo73
5bMSTFEBjGaqfvE1tMqEizw0fkq2dvTLVFqBWwUkdDYnqKfFs2pZ0ApaIbN5x3W9jafymI3Zd9ly
OpiIcuywmtbY7C5K65HCoZMYzWkz9xNpBmX+rtdMtCr3sdKXsHASoZOQlC7TxryEaPt9ysd9b3GX
863mzuRessrYxgkX0UKLzVM43BcKahYL2QT7j8j+8qAs0jf0Vfw4SkiKiWXxBtU/Ezd5G9ylRXyw
a945oyq3NpI6J3R+IMulzdqn74UyLv1I1mI+Zsxqhg1OoINoQ7Ro+ZdXV4exwKmZtkhk84ZkapUH
NpUyhi2S/PpWP9htWJ7ZVJ30WHsogXrT7bnHc/AU9eWjhw5yWeHJ5eVVaNwr10grS4wW/be7aKEa
w32V/XhXuEvUQ76u4/JKg+kYmdpHBFkWe6i9LZMYtCZiS5tlXrboqvWgMapsy6KmrSzbgs+GbMof
WXEZNuJIIBOw/pwH+zuem2egJsEsmVB6w0uD2djPx88oxP1i1NNFi6wPbawe5yFb93H01evGVcwg
Uvz+MCf5W58aqG8K+ke4qzZdl76PGpxFfxi/DExWodly+fA+sFG5s5mqETNuHXxyRVeONJ4t1wFY
koDfK7ieUCSV7VtROU8DuwBY5NuUxTwtkn3T2wQho/VQ2i7LcEXgU+Of3atVoVm8oYqTuySrS9Ot
L08xJSoMbIEigqbYpi+OC0ktDpurYBeiYxxatdDXSAJGUOeVH7SBH9TBzr4WQgsutItVw5HWddRb
DAW5qOzpgnrvozXtU+hMh2IA3xaP+cvoADdpDWTeCXVZq9P3LNLvyUYfHXKGp8vuxsv2E05jw/tC
gfaGlQgJPajnVZF7gVvm96BTsCU/pCim0fDn/O9FAoSUc0p64C5x+hHCXc0Db2wSAk8NGXGiCGot
+rhm3wEEj6zAFaB/R5BoqEuaBrYQtTUj+0co4kT6xPYLYhWw90eAkAdgZhgx6EETkWjQDB1/l3bC
Nirxn2vNnpCmzm9qEXs4oYVFJtbXcUK3hQjl3+BH7lpHwCilq915XWC2XQzpL9cvVfE90QdzEcNE
lrJ2eYfV2e2uFYGVxIGjeiPbz8mSCfzq8o5018Yf0zXUjBChmrqESaPYlcMJJzEvAD+Osw7Z69LM
ySuAQhEYflR3Bhq4fNjVvW4dDNXX4JDGD/hqv/IKC1KkTkJhzGMXDpUjgxXI5F+jeXpKGU2oPQPA
ftfrIXabUG5ujH6tpi1ll1x1mHfXpo4icfa543kNe8wavj0Evo5WVVhMZ43LykzxtEVZRU/WcLCA
l/bBNixzNWYdhWfWLJ6Ed1dJKO56leAOQlLCqb9yxkRfe8IB0RI5ZNGRwzwC4DWRa1tOttj8jhk2
CCKeo1XXO8/S4FUe7lzHeM/TzyrsrWdPMSGomyXfVo8hcxjGehbOgMgEHEsqdRDbab01up608cik
xiD8jQASouaotPI+traNGV3nGDiW5tvtQVY0P6uoZ6cutUARqo7kodzXfd3dOfdz96mXlr0e5sLj
LjdRNqKLN7WpwJTaP02m7q807Yp5Eg6SoCWho4oJVAyIKPeXwc6wStKCBOEyGXfcF+29OXYacSpJ
s/EdUa6tMH+Z6MLVUj6VfuqQlR69Ji1+VGew73sWLd+ozF3k+g96ZT8ZisA801PRxa2xo0YytfAA
OteyievDtGQjQDn9qJV8alGlruxGsu5I+qoFtHK9aR49AqhZDXyMGmg+iW40pkM7oZ6AAmmu4pI7
REmjHig6V6fn45XHVk0tYilgfHmzdQAaYKZegOGhfkZPiRS7Nffgj6lRPO83xN0l+TDZu7h7g75y
9wo2fBDFr/WklQ82+kGj5jRsc0kAX9QEetYGCtdZ5OsvFLj1WpQiOZr0RKhA0s+ugANcmM8SkNkh
8dmEOX5m3ety/tU4mct5bRV3vaq3WVo9Z6FAvOzgfncmSCv5UG607H+zdyZLjmJttn2XGl/S4AAH
GNSgJCShXi7vfYJ5hEfQ9z1PfxeRef/KTLuVZTWvSZilpYe7B4LD1+y9tv9ZdnPKAFCEGOYdqGdT
uhMp3xbRNGqY/oVpfwcA60fcTAcoLV8D4M6GaMfVrMh3Q+bXOQg2oIZ2Va8XK8wObznE1JV08sfR
4pdSH2ywUngeJBUvZj3jQ1jDo50zwkCgrSJsYqAQJDwDOehHuoolYR5jpiT4dOBSB0hw6kkF7AI9
2CCxGSarp1kdD76ioN2cQPXDqq4ffUY6EbgG0Ms0cIC+DtngPyi+9djo/pWygNH/7GANgfWjglwA
VLh2GoGCZEbJ5yQMFNhD3KfaSFwHbwJew/Qz5IsJWPuZTV/kKJ8t1ReuVrL206PyLqKN5sQU3wCU
pvhSZvVHPbTcsem7SbkLmPgUhcGa+e+6VDDEmtIijlPvb8nSG+iwLKf03GavcmRzGCaSmkutfsyA
n50wo0th3KXvErV7EOPwynZxkzU64kLroDjdz5lL0pvGD3tMaxSJfJch8DLuvUj/1P0G4V32RVzZ
GDgPxSTJ2RRQsxwwEEiLjNpvN8i6H2oTHVWTYCpONpYMzlXUfDQWLLmieaHKM7ZRZ1+60TorMsYH
TtcKSD996rv2rTT9w/K9ajMhIsE4UrHuWv2tciBQD8vKaTxovFsjY9j5UQ5e81pZ+ZsjptugyruD
a7r1sQf3b0JYJz5J1DOumPKdGftugyjUiDh99M2UazvBEbkaqUzqwtykHFJ1u/Qn6lyjPqbVKaez
Ts4KVlntkQDPp6jJ30YGHa0euzi+T5ksj/pQPKfGE1fN5SndR+i2O/Yh9ehczaG7Lp9XpzDQzeIr
P/KiLlxY+eC3zcdQMtUi64Bkgo5ee0TrWsCjV3wPxImnL5mjIkVhV2e8GQ1m66VeV4zpqweZdq+V
jV6ubngDiLuQ9kppoSzJ+SbjelPrxZZ19nts6s2qiKuHxnnAy3RBxbgnyHwr8fPllMWroTJfQFht
JU4gv8vPVd3p8AmVpxHvElfuIY6ZVCmWw7ImhHpCQMALfq4vtopr0KW4idrgpnfJXbVzqE5pT8Bo
DdaBvUGjoLFOfGNV9sa1Eqgvu/CrSFm4hlVpMyZ7YfYMkFer0TQKsG5SFVd58cFwKw3RsTAS85Gh
dQ8TwQErOOCkpUvOZnfgeDS6W4BRsOUeQbF8jgxtF8XhHjzrk4gpvBV9O2P+S5rS832FoOeaFGK2
LiUGznJkq4Sw1vYRkZvdI3yTbavQ0zr5bjQw8XAonkQRbcgLflxufFK4PouUqQfvtKK/DAD6e71y
a916A6R2rBUsLYm5aVr7mUX7G6EWbmyORzpsjqtKfdUG28R0+pPMcyKFsuZh4pFfaTLgwwHqsB60
/Ejpgcra2Au13mUNZHPDfxJMH3BiM00QlzGKsLuWn6yv35vR9rQYLWMosp01fM9RT+esPQ1ldhdS
hcKJarfKt1lrvrrMeJ6E/dwsgRUMI74IvXyaEknkroC0UL2wx/xAvA347EM1/Qdjbn4mVfic5wkg
/+SBnfMer+A6mVi0oq/A5HJV+51SVE8y7FyWVNvISb8JlT2w1B/zgEQEs/vOGMabwUp2yWetqLiW
mveMpx4++qkL4zdRonRtFWsdGLrbJ5aXZNltZgWrF+y+A1Fvq4QXECkHyBgPsMFc3jF7wo+eha7d
Cj4T3ba/+F1X1YAMHRBIkT3DZzxI3p+Vlt1iRJtG9cOf0DwG4tKkACKI5ghgmaUhjPyZxAGJ5kTJ
z7NuHGu9/BHhRKyT/mgq3ZvOQyUlG6hJy9yInWmiPqRN9J5n4pCSGc32WjCEZGquN6+mYp5MkmFU
ho2lBSswKi+hBfagZ5mitsNVn8vrILD8zPpFyTTGz7wv7eDQ+MkJQ9ATw6XHmnfKamYjUmiI/aZ5
08LyBcGClV5dTTaPZyZuXUn/dM/NAQcrVmVGkbJrj7JYui+YB+lBna2rOREI0JuIXxyc4uvlZvFF
dvODm+ZDzSlBGkbMrzhncM1ZTZ2Su8nQKk8Z0ukT6olyW9RQP4Kr0afkc+RPmmFvekAUVmHqq7ao
Nq1aXiGgbTrrUY+HvTnpiBOY8AfizSS8apeNjICs6RFIET9iAJ5k1ldirM7xJG74/79h1/SCGiJK
NpPYgvxlni8ZeVhZF92L7MkJQ4KyLet1sj98ZyKzY/xeKJiScQZd2ia5+2t7Hp8Hrfocum1fN6eh
ad5CY3q3sJ9mifMS2jxy8ABTo2m/TyI6G0zBWYvsSrVgiykop/Sa7JlWuIDAvcSyMlZjbDbQxUQI
JQaHWVzGMjopztCOdn5CjcSJgdCcj2kos5U1SgtufSg2nZZvK8ossAqPmjIFbm9pz2y3zk4uVqgD
DvQ4XmSkL0bPYz+ABh2c+agyfij1xgMLye3H4Mk0btS8IPSDo6/ZG8fBFKiRd5I9FWm9C/SHcY5e
m6F+lKa5Ba0A9BLiS0tYaonWNi63ihIyoDadDc6Xn8vPTSb5oOrOMazCMwY3E0s1Up3lB2aG9mhl
qAkJFziNQXd3wvxA24H7MHoWmdi2ffFirWttPptaGKz80aAPCftdatpHJWT/vHzRmFWvHSB07vgf
ogmJIM8kSTblQxduLXw1g5sW+aONpMToZjdBkCwaH6Crbt7VGc2747gzDdzKL2ImwyOhh3J+0edu
wT1sS5T7TWSvpcFQBFxYwla+bOeVYMAMl+UM1AB0LKnapHJ5tdVfHV8yJjT2Pkngk2KdpwBLfgjY
atb3xlvfMcSenvo5ckeyQmy7uxrRe7CMMofiRzzY35i2kmrNDnRR+gfWt8p5ZkXjBX76wzfssx9C
aJlktbfV5nP25Z2UkQ381r2dM8Hp9DU/gHzzJgXLxBFZZni5IM12k/WRs01zTTbkaQrrKIFlg4bL
2My8tdZQb0hwYa26BnGJdAHZABsoYot0JgDQ4N+XIzNoxjeZYSZn+yPXSnOVdqvj1lArMnQ9UAWu
j2ribE6h11JPHHC4/9I0/q/887+Rf0LlW+h//zWE0AOCHUV/ln3+8Vf+kH1qJonZ6u8KTd36T9Gn
JtXfhCENNKL276Trf4k+hfiNl5glHBT8Bq4uG6XmH6JPzf7NUR0IEEJXLY3/o/1P8IPQbNB0FuSt
g+3/+vd/M0AZ2mQZoEaVAGIMw+b3+7PmU5UsyOChiEe1jBUvndIOJhCauzjXzkmUKK9pPkPDHfKj
1nYEvswQtYRTT4ckK51dr80vOE81sinygYkYmDh1NsZDq2Zum0AYVTF88yhp9a5HdIZKQ4NE07b7
ocNdy7QpuMOQy0960jxFpb1V28iDFMKmAqHgQfXTAaIEsWAOTF94Ri0HbaB4PhkUm2BoQHyO8sPm
VbFKNeDQqQMy0LYH3Yt4PUFBGixPz5nnOH0z3yArEtUli9YtwpHKxu4eqoCkMDQ3YovbEJcN+J1z
y55zbuRzlYeucJrHqhg9Q/rlZqa8PgYUeWMXeDOCcM8JLBKlrFUJ8+WoGdheuZdqfJeIRHyCNqlY
eibzBvOEph++NxTyygQRlyFqt8vKoQMYyq7SnF5ttIyXIbAgDNTltW9rXGhTsRmqBNif2aZ7G3gX
ZTzZYwWqyjt8ZteorPa1sf2fDG3oHxInw0FOtIpqpAzBOrmuaNGSIWk84XTTRtUa/LcxjW4/MGAx
gnM2+svSmjlrKo0DpLWfRTEkhEsob0qk3hoGdffMHOHvJE3wmEf1trVo9kLU72fyXbQVS1ljH+fq
z4F/Ixs3kLqtIy813G5Oo7gkewbkLZBDlq8WlK42JPCrIOwiW3ryPz1zf8iZ/yxflkik/34jS8nm
VHVUTO4siv56I2ezYcSK38jHvIJ4rvqdZ+qduQlHhJK+yZjPJMhpw88N0RRT5+auWfL6IJFmQUGK
5tqTA7QMbi1XDsWOdYb2YOWj6TZzr9+qFYSH4EkrSuho6NoOVtk/RAll8C8xXDqC2EKPtBs67ZIS
57kv4VI5UGvIIWWjM1TWzq6xEGgV4lhdKecTjm6NpwylQtNciqzZhUyjNrR10Vq26XerTD6tHu1F
g8XMma2XPu3Me1hqhFQMHyLLqTEablUnkGsgN8U11qZ7YyA60IHNuLySxVOdsl/OdaIoZJs5j/98
wem3/37FDdVaDiGEn6phmAbK9D8fHSVGrsBXy/zRqpDcotayDm04bYY+1M86r2rHN1+BbwRXQj6S
sj/GE07tsv9Ab6i4SVQS1AK7YVV29Xezy9GVpn3u6VpWn+ANMSQS54iwrW1sC9xSyx9BFUQL7Xje
NOWgHWL4EOsauprSxfpNi1nRhQ38BiayMHoPadm/UiXYXpxGtyqEjq1GVujONoRl8F9Ai6lzykI7
cpXykyL0nU02G7U9U5ugGm8mgonAGMmsqfLoIEsc/wDKeiiKs7aarfJ9IAknxSW2y7pZ2Rn2qQF+
xgi+JjzKGWMgzOU7glj7JtlVQ+7PPHxCX7nsTkMtNM/icJt02GFZr+GRyuPiZQqGk8FG1MzwybUY
X1yduVdnoxML49JCHqyi4QkK0MoT/LcBdnkUFujWstAgWlSjMJGXdGlCtMl0XIgOuxCVECxvAjjR
RNVljyU3dt6Q8H4v5uiUhLp/Ko3nrCkiHM49AXgomdImRiWmJ8TJhndWFRjaKGzWyhA7G7ULVC9z
KNDoOJs2r0+52oChSRWGgQ1rkBiOWim1Z+A3V/YA1VZFxojgEoka7dMAKgfi5S+NP9CcjLt5giwJ
10owDnLLchHOJcZlIWHX00ChiXYY1hrHdF9OR9RmK+ixxcGSJfLXoNsbi77bQS/ap+q4JbzMPuQ6
M8JAQzQ0A9l4pM7zyp5F/TQF556uaMeD/gUpRFAMwxvoBENy306+52HTeBm9Hd41lyge9cx9xXg2
cfE2JydgDaxu0VYjRd8LkszO7LsBkUOh99m5wx2bk+s4PSCFNQhTgWEPX4TdqzlvIB6VO+lY5fnX
H1ZermDWwWDhX4b2MSm9PDNzKJHt2Uh9dpEDEcGCvbTa1clWK6XHQ5B4XU686wTLSfHpaxiHjF5M
cc9eLABPA2tqEIG+M2BzUYBavJ6S4BQOvB2FXd7YwH3v6nDw/vkYYJnwl2PAxEwvHMk+E8eIowvh
6H89BkTQE9Ta4/ON09pcwRmUK5FX7Eet2HERhe5nB6F+UtkEmg22W1sdoQ0dxnEr2vOwMIhOnOk4
RkRezYRLWlnew0TD4a/xet/3wfhF3oP5GGUH5upl140nhLtMbYDjwI/dYUA1N4S7tgelReYQ6gQ7
2uXb6DBqreax2w8md7ISkIU1QOw+4UKINhLSyhXvubURAfkbPI6nIoJDVTQNw0uhKRtDz39IWB/H
EFkQUxatBezi98dZYNqg/Z/WQX6qwhGwBjtsBA1ALocxijemytTKXzvC/zaipPUyZJDHujHcDr0Q
NHT7gKNVnMkozTeD0rOV0s3phMiaXVpLAgURItRDpUZwrupHAFlbOAgyNXbMSjK3G9ts2+oJlIpc
MY/VpL70WfjRl9E3SZbOTiCMc1QZHJdQ97IPiCE0J/PYkH4RIozd5k6FQdkwCWWEXXCoG8Kryph4
LR7go3QE3Wqv99vIbwlC0lrjPOTo1+0pUwnCmKjLzCQ4RgEfbzuSTi/HNOYAIHOx5hMV0eA1Tpmc
21EuKBmUfEUwJCc7SL6YisldNd0jxQnZcptQGnSluQvgjqe0kk96vvaNIjtpOb75qsxOYCSC268/
vLHvfv7zXSuXm/I/y97lpmV+g+zKlviwTNtaomG+f96jPGj+/d+0/zNUGhzZufbvDWhUFCiBc/QX
CsncigYtungp68xTlHm89ybx2850Nkxcs4Lkj2iuPlVf3yl5mmwU4LO7fkGjgPgSWxI8xlOG8QRT
0x20fHwYCfbaobN8IExserfh/q2JognvZWbly+ol2hkt48aqWfhNoofNtCRT2HVPdmg2stfkLNPJ
t9vO0ZjCWe6cVSYBZvJrfJPRkmdoJjO6RqZFjY5S4CH3Lfs0LpgSOlnMVa2h3lnMILwhKBDIsPri
kEQ6WzPWfX0m2pvN0MkcNoSLtbeYiTCpBKm1s0zQo1GnbP/5whtLP/G3C28svY0mhapbwvzbaZHP
SYNUP7DuqZzbDaql8YL4Nti+MR9AJDpiF1ONEPSQDU4R2YOjhMeiibpTaWoGwZtKfM+g/rFd3lRt
Om3h8oAcScoX1VeJRq0WSK3ROxelZasz1zpRa5p5yWtSrqIQWh+VAfoD8LM2R8ZaFI3lQQ+kJzD7
kpGznjxpqnlNE/u9zkOgSz1CmhwC0kkiEbJ5nT/iAUN1qaYATyN1r4BDPPzzNcLK/v+5SJZhaRr7
CUKc/36RhqyOEEsP5p0akTcmC/BrpD002I0PiObI7kadjQEXbFo/dge1YxBG/dCvsZMbIHU46oAn
5Yy+u5bad8RB4iNawPEWuKVVVij7HWwfMVC5gCAD1ck7oDcZ5O6crGgbuMMBT9YZJOQrc0XDK5pT
CKtWtfD4I47T9oMg3g9s77aFErFzGuvbFAKE5lScnwBzr+pRd/alrh5nu4lOPTpWrbSR86nxvC2p
GF3iZEZXs+PpAlmeoiHq1SMwJoRcEx2OU5Br3eY2ISokFjf+0O2nnDReO7nEgFPeFM3EChW99vjk
TxEkYGbMJKTIxbfAKvZJ1Sb2u8ksj1mDsJRCgoPkgO6sX8dRRn8lGLGE/TDsxLg1FLVdV40GNLaM
CTmpzDc58Fhiuh83pE8zMrNDA04kG90hk5obY4Y5FnsBmQBWkVQ8haLpphlQQBSHbBSlTbPzUE9r
EYZLVrgkOjft7tH8CzZiraq2khey6kBMRWp4cszordMbjo2GuNUi+SbGsf20E7KdWnte4Q+wvYya
cKAUv7GH/0LQP40ZA2nskG6eETiF58DY/XoDGWF+szmgToVaXaJSuaaDZl/riuEZlhA0K8KdiVy/
GOztK1WRkOq0dWEVWAMRVJsK8oDYUg5lKPdqXgcvOpxvkOnR9BBV4QHgEOnZk/qatbaGds/ZJ2mN
3ntUYOYYCokjgr1yT9TUtlXs/Bjb1q0tnzOERNeqossRsD/FgofMG06eINtFotePDYCSrOq742BE
zjpJhx+W1lkuO7JgW0ZIKaGeJU96hDBZCckXDootYegRI0f+EzjLzsri7zqbAmLOqeJ4pGh7RUP9
DdHJTrjsRipQ/o8oy4b2UdenbBuCcFpZbQB3bgzUMxfX/n1e9hd/7Z8bUg6zvz/FJJjRjmq2iSWS
gc3fOlI71zJgjn11NyXFwUgGt8tC2gJ6OucXXkr3WXL0m/gYr1aiPIoQzZ2omnKTonbbASgllCiW
VBR0d6Nu1kc9NrpN5N+ULH8wBDHDyDmgIcwPqohDL1rY6gjrxTMCUiTTNvB1u1fzHePYpza2UVw2
vLd/nbN63ZLtmDbDHvIvn0TQDVc78b96u7+rqe48BWg6Cj7mC8xTdpBaXG99BiiEgdc2DiT4O6LH
dESFq7pMZ8gWZWmxbYaG5G9Fsr7UypB4QzlzgPvtKh2sLaQqBsezbV/8qsBnmAHXwjyR84OD/Gp2
+lGZIp/WyZlxIgTdu1XO+ziG2yy1qt+gMEF6OxL7nJcPfd6aDGSK8BnHE+y5iJ+bKmP8lPmP0lm+
Wp2V8+jb6d4xmnTfRY6AQ87pplrBQ69l6tl3VNIxVf0U+7gQB2JQUTfqr40kQzmcRHKSFXV+j+Le
DSY1xqtnfV+ijO5BB+W8CaPgaOEAW5UQHhx9OGpLOQPHZmJyg8iDuCk2apRM95bs+pYZwg7FUQsb
gzdXlHd7PaGhG7WZaj5Sqm2a9jt4ZO0qszL/IqoCeYsqTcTUcbuzF9Za2yr5pRkT5hqD8kJiWL/J
/VLd4VbhjJMdbQZFR1EIknzEE5hP8ueKHsGbT3wN83VzA7ONDT6qsDkb5AqtebD1SZZnByxrbp2q
ajd22SVe6gD1B5P2GsYBu7RR1d20awD3B3gvMFLTwzb+CWvr9MB1AMKQfB9MotwK2SLBLPQAhmLO
hBqiplW08bqFsP9dM668cf1PmP2T67c8kQH0wT0RDToDRf/ok7F7iezowII4fUbd9I2BjXaulv9q
K+cIm/xeVal+ADYlntIcHFOgGcR5RS9Zo4hrozY6RirdWpd1QtIw2EsI5pnNR+gkd1vgEUwK2m8j
+enXwzdZ2fIhfhG6EhzCBjHIyNxcLx4i5Stqia5v69omAgmlXQALh1h203ZB8tnPBoa3HVPECtNl
WuySgb6L18CL0mQQ+1velZh8pesz79dD3r9jkyHQmbPoKZ2QSbRjDgHWzJ/LoFgodiCnS/Wpx2fu
oo6N3u0+86r6TMZVcZoD0962Rful6bF9nNDobK12grOdRNtAC6OLmrdEqgbt3lR6uQ0MJed4LacX
7GX3pTgKw3Z+w/jAzZP0uZuZWo4vQ4anjHBrz8jfyzHDLIJ8zxMxonqjLG7WiMtT6cf0VkI861oW
vqlTKaiMnfQ8d1VPQgLjyT4aqcmWNXPQxa+EeJgbmxoKtqWT7bIcQ1ge9CH8HzxqmWZV62Hood6Z
JTOH+os5hbiEQemwiQFWlQNe34JCl8i1DdigpHZErOKevJza6L7A5BDwaCfbCJ9jv1U2ZeClcVt7
0OVixmBmdpQgkd2O/gluneF7mWI3W62Gq6XHWn+HVZapZgFtrAndNA/Je89q/zaaDE6NPk/3WdC3
bmfo/sHA68WFioKVpSEqhe0uOHVw8bXV8BjgAj0Lexp3ej+BA1oC4JeyeTI/27Ss9zTvj7M/Jetp
QruTK5O4sBROnWlXdvH3NIYFhUkeZUGlInHqFx8dMdgFjOdATv5JGar5Ag2XtW2JFLQ3DIpZwiu9
WdPf2RJ5WtO8W9osPBWI597RKBKSNpa41qzhosXVx8yweKPqhBX29nBnh+Bw0ZwbDws4H7UbLmmJ
M7XC55WSZYCBXJteoSyiB0bThjyRMw1PwT2p8c85LyhL8zeb2Tl5DiYk07BrPLSF1u9vyv/dLP13
myXHpCT4rxdL/1Enn3nz2fxltfTr7/yxWbKd3yRzV4tFEWobDfnmv4gijvGb1OCpShLrKCVwXP1r
uaTL34DPsbDXiGbFprj8rf9HFNF/UwlENUlD1X8nkfxPlktC+1Xi/Knb0zDqMxkCUaJRkhumXLZP
f2qzK3LIjVJ0xt5MoXPoGQCdIGuO8AxeCGyI9h1Drs0gje86UEM6Vl2Te+nU79ZYkbGEF87jwXi0
ZfaO3j905Wwjy1pk0hrR3Y6mn8HVRrieYSYKPZJUiKlrB2fgoMjJBejr2Gdl0nfWazDFeKQVEuiY
jpUBYuQWPfeEveeMmzwetwpnBmukydwKQdwU4nY0ydo3aOd+zKBXRRLP6gATAB5nk/AOHfNFYf1M
YH88Mtdk9gaPF/HRlaBFL21a30V0D7fdoaOJR9XcEZa94mPBro1KZYOpHFnnIi9XN3WSfezrMnwu
S3oWG6ST21UDXqvZuGR2Md/iCIZpQv/nNg+hHNqTYsOW/EU3KbD/eUW68GnjfVTE0W1mtoJFjXwn
EY9Xs7hSoYIBjDtqGDXT1uwkqQIzn7VEV/zITeuHT8LBrqqLN4dKG2Zanh8HKBfzTPlR5GQ1kkKw
umhA3/ZFdygdXxzDujk3DC/pQvWdFU8vQyYeMwVkPPyQV2cmUGpsF5tlpuR8rMSaz8NPHztHy7mb
xtAcKjWhke3xTmBEYKSWZV7SRcZRYn00K9W5kiPUYD4tV0MnkCMa2qvPMGTT5ioyjMTf+kG0rSVM
N7Y726xSIM849Mao4xEs2HDagl3MtK2HwwpLFdwosyokJfUI2iah6FFh6bk2LvN1YDpPpUmnV9Vk
wCx26ECWWPeG/KNQk3vR1PCnyo/aRhxdZc588RUgc01LAYmPgSmmgxMkqA406sZaoqxjPEBSgeI5
jDaem3hn5TOs5vw70O51F473xc5hT/Ey0E1W6MQ+Qrtg7M6mc8igEmaqxhYu2JN/pXmttN/U2uy2
ad1DoHS0L6WKnjHe+07JhsdmFp4C4GHk8mmM8bth0/3Ljk+3Mgs2SJAjGMHlSN3YeUSKYqHjFOes
4CUF39fHFYL7kgxXkbDas1qQo2NlvGNH/QGfE2xHEQGyKSHU4SlpjXXGwgPmPH0L25yYXzf47An/
Qjp/U2I8HNCl32JdwFElN0W0LupCZKlN4NytrPd05QdmYPXejOb3HgnoLgE4QsrOF+JvnC3pxHrG
EQ/Eqz6mIaFYL0Vsl9uc35olCMZHNR0Ir5O3GgIt2Wxa44BesRBFVEl87A3MvHpcFLi0vicaQnXW
3ZwfjHkqoX8YsRlven8w1oUDAA8Wq6Wh0qtN5g8VTpEhv+PH6hfZqNz1XfQS4i3IJRDJkQc6FOlL
qRrvRWqtw7o9BhQITknCnIrCGyeRemd1etYi+4496opfGzmYuLAEpnkye1YBDmod5piung71TiQ6
KSvKvk8tUt+dDZTT9VRhERuNCqtzw2p1hgAIGvy7gAWK3y67se21N1MaPQVK2LuBGM6Bg/Uvy8mR
zdg3rbQ+Ia4gH34q+oxgM63eMQ9DD9Q2ulLHQE6NjyYNwwsysb3/XmGHDnmlywPgjbXeRp0XjUjc
tdb86XfMukQ6+sfgbpc+1B6/Uh4N4AzC+krz2N5mcWxsoizl0UGyUgRGCPUVv8Fi+8z8lCAWlmDQ
qd9+xabwDuA2N+ASAJI119FsvQ/5dB9HfFU8lMO+pN+IB18/x4gB+NcwVNC5QfV+PAeCqLyFbLKG
hud7VlhoCEAhhcsev40AuLnKovFjmJTEVU3U+4r1zYjONYb1xBxYY0HPZFkHNadJsy1lDvmxcBKd
Od3iD77qSZVuQc/Dkg5YYxEEpXj0oyutUR1W2/Uh5FFZDQma4BpC1Qky5Bqyru8li4Y//SpGK2G9
S7ZRYN/EYiuaU1VF8Q0yq0ot5rkg0xXp2MduCO5isd+zkySqz8cib7p9qZwnFQWTTsDfOiKWDdC6
PFgZjslJNuluNLkzCoZDfnMO7UBs0F+w+SJ/hmV/rOzaaUInThtEv60QDwACNR3CYNtW2YtvYgwW
Ar8pi7mN7hNgN/ZQJJUZrVUR8RPCOt2i4lI+R5ynwLlJakMmom5Q/F37ke1lxCzZGdrLWCH5G5Eg
KV2q7sfuTWlxm1HKFoRfkRer5iSkhbRNwFckYIsrrgrjyGHAoZzrOv7tAVtbXa/JKUhWADlqHCjx
VDubvh6hNOnmi10EL5VULOy1tYJ4lmwZDSABvqkC+80E8zLpLqlkTYtUA6yIpPcWQUI80fAcF/X8
Mtteg97F7XRyvqBm9Prg5UHceQLdy7bNaeVk79lTx7ZmrK45DuyN6ZDg2lTM2q2zxB8ZdDI6+Lbu
1Tl/JGXkDdGAXExzXgBTPWPN3QYIIDGFMKWG/WuX/QliGr9qF/DJzmZBxB0E2pBj14I3setZVcme
oQVvoB49x0tl83oh0REe7cwXljMK2D7JNJxqhzyZHpMcCTRORcCBfLPEjhQv6g23V9r6TEofqdz+
9DBl8iOofAJbQKXOkeYcTWAjY+EkzFintV/zIBcqlvKS5Gg/lqcIxy5rM4LQ1MIrcz9yh6j6nDKY
SuLIxgDXdWn8dHRYHUDEizBsnsOqPtCjcuaOKJYHp3AZokCvV8KrIMn5rB2bPODhM0f9TCaapyE5
2dtUTXbBBY06h223/8NpX7PYNNbATMu1inY/RLXmj2m2RwTnbxRrupnXbuLGS7TqQ6pJtVIGXtAD
I0WLw8yN6xK3WUbz3iXRTnDDDT4gE9Z73+oFcZ2q3RuML2aiKStWKMru/Gap7cdUGNlJ9e0b2cNo
yTPSpgnXDI5m4nzQKQFeYSLAk5s8xYrirJGppi4Y6UXbt6SpcQEt3+g3VtD4rp41b7Oiq7sQ5Yul
jTFf+VQlhHaq2Q9RJcQmYmcv+gbhYfpJB1m4DXMU2tpA5TzisGoiAqotdd7TjT2wQx1x51EJRsb0
CnGsgqSOChGPChDaCpxVro4I20n8wU0p9nGtcHt0mr/22Z27IsR+4FTjfh5AbMQMKxhO+yAbSJ4B
mE7NxFByTxXY0QTuGRySPDQp3KK6jQ9nSVDol3VKgwyS/IWMGLeEHD7f8ToHPkCml/1K08NPZO0I
HooaR5x94b00bqwCbXBA+iB3JDdomvuvwljJuXvqxx4kQjOo59Ta+GFsbXvkDLCvxZsJGXiTSxNd
VjP+XnMlSuROJKjvgYVw1/qHRkErBLNPM1GfZbY8lboV7xlKRatJrbCZ4YbdkPCw0jQDYr+pI7Tu
EsNFlAVm4eoMLD31duJXqtT7nJZe69f3MNKxx8xMrGIaWCQcqxqjbacx4oNfsNfistzGuZ/SLktK
icECiVJZuJGc3sNOu2OmK1iZQKPKRulsUKqke2kQajK/pdQuuz6OwaCPdX+2ZutDy6pvnY8ovc6D
bxHsXbFAeLXYxk+w5MPE6XicusBhMmBa60z0P6FRW+z+AfpaOofyNAD5NRj5UrYZlJuUmr4xvvfF
oF+Gn4MOHS6U26rQ/y9757EkN7Jl21951nOUQboDg56E1qnJJCcwMsmE1hpf38uRdato7LZb1m/c
A8IiGJEhEIDD/Zy9175mChwcpS5k4w5PjJsfuqS1N3bcnkp8XQxu7o4pokuGDT1kE64gwuBmKCUt
i6FmMdQReRnCL1Yg4zQDaWzBNnZgHCc9YYJjSYKd09r5th5di1VH5VGEIF1YwEluFmAy5ORZglCO
FUzZU1jlDL5ypOt3OZMVdTXENOato9STqxH3wzo/yh8AuOiN48TtNbTmQ71J3EE/irQ/F9mPOfS0
FR04uRIukQ0K/jwhKocFXSsodAQdmrnSV5WlNLoVS0AK4ShqNo4CStcTaOkWxjT4fAPLGk66VgGo
Q81BiiAqOCQ9LYMecXtPU5Bly0ZG04Wq7hHmgLh2Cm09DP7bjPBrN3HN6RT+GiQVdd5mh29P2xg+
vBCLYOFe7lxittZTCEQbjNmdDUeSaHuXIQ6vRwJxO1Ho7doy78IOGHcQt59dleQJTO6rguDLWCuv
1uzDjVQwb0dhvRv43rjBvAfyoa6Iq7vjqCDggTt8oWqDSQE+eA0nPLXSp75iKBXGlYYOS0SvByVU
eNs00e9I1kPi1O5tv7nkomQZU1vudjDFEdX5xY9AQiR0ttzKIqyqxLzfIXSjSquvuIairxEr2Z+F
edcr+HkABd1SOPSgBow+QUgPIKVbxV5vmcoCrbG3DRpQxd8DuQlfvUatncBbjwcDSAykKkTdXOHo
XkQYYQG0dzKk/aMHJ7zGLOYBr5yIxwDoXlFUZFLL9dwIDQrPTb1OgmQDpJLqc54QhJm58B+s9B10
yi1s5C5WAPkiASVfwpSPbPOzoSDznqLNK+x8XBJZrVKKgxepsPQJkV67gCV7PrE2qR5tBbDHQjkz
8PuCdBtKtHr5jYJauBYRaBPRMMtSKHxaLrD0oON7mL08hcsv4OYjYoD7BUkfHAW0h+cYvn6jQPuV
Qu6HsPd1BeEHbdbRzK8+TRPBidPUltsgcr5rjfNSKoh/Y756CuofKry/mkYB+8fmijBEBQAYsC8x
wYhND0AkWUICVFwAEWo7Ig5QPBVf2kbz10Wkkzw6fAVwUZyJ/cGt4rr7ODSf4JiuU90un+0M3zGW
wkjQFKr1e1RpctOrKIMO379DLd1TIQdF/IZg73NMYByKFMq9tGxWXC9H490jIyHoILyQmWDXhCcQ
10G3EACjqYIVfKOjk0nUgoYjRoSDzTWEGIZOBTLMJDNQgvCPQXOfJ19R4SBkGBD4zEN8k/rwo8vf
zQEnQDEACNK7bu2r+AdHBUGMJEKMKhqCzO+eUA65y8WIvwM44KqBno0U4kFB8ENyqk74xEm3MaBZ
de5Vj1BT2jEYIA0zjOO6j6lfQzVtCE5sWVW6lc7ydOqGw9SJTZG2l9Z24Bt21KiaMN9JV3820W0e
XWv+nMldoWIyMhWYUZCckWR4b1tmPEKFavQqXqNWQRs1iRsQQxMuqKybSCm7gr9Du+NOBuMpZMAe
mzscGhSZn2hBzCiGzbdBhXuImGMZ5NWgYj86FQAiqGo5JIJkJIOoZN0h8qha9B3nZhY/4dPFaBtS
llnHZIukZIywFpuurYodaUsCSEIVRZKTSZKocBJjiSkhr2R29kNDfIm0rFdhjetr67VP0Rw+zyrq
xCTzJIkItm5VLHzT8Vt/3Fzux9mPpHOLI1ED8aHS5m1Zt1x21MYAACw45/bLvSUxqDJyele2f2/S
Yp8yqR/9MPdOZkrunN/pd32k0uNxrjeYUY6+QUKhM9G+5mjiJpzHfUvtbR8aESNZ0h2WxSS5DR52
85EgdtH0D+FAbnE1YKxrkiPaMxLhzPC+keanrqGnUsKHIXyWqUNPPHXLiPw2aPdkdXbfhxQCXOrR
CINFeG64tdY7QeYE7VcsuDBRsg6Kr1al7M+gfhNyPAptpmDhoNFFVbJlT+dbI3NZNZvJnTpdV/Sa
pq32pEskA7o+3Fs+/taBsFzWs90mCsqj3nYUgYyIJZ1+sJp2evS1AvILjXM9bR81p3pjKMJ7ZYmr
7WYn0FBfxTDcoLQN0HV0DGrBzZTnOrJfBstN9nOE96vALZWVHNqlm21DfORrXf8aGQztWdeDUEjd
BguZ+Zh6rrlpEa9yeSBboT1VcQzTEtrPnjb2BZ4mMzotQaOOAm0jU/cG0+qLV5qvpQe5sywbqkH9
WzfSWh+KM0xTnf6RgRy0CjDl9KnJQc+wMpd+thIbAs9QkndefTWmnpYKKjDqsz5CE0NJIKESTrp1
cNL8Cd4kU7KH3tGSfUGrkzJr/5pZIdmLeDSHLEtOAzqQNIrxMOLSzUmLlQ6uJ7ea/T1k0zPlhJtt
mZeJFJmdQy/rNHhWCzgOj6KuUrDMvzaWAsNa6inL/5EK2oC1BDbmzj6Y/5EMTnKa35ZUSjEHdw2H
0n6551fZS5PhFOqpmlQNSCBSSrvVcnKIiKAnG7kkgwypnWmHvCJKrFN70se6POVgDrUUBaQ1Vq9W
qvP5Zo/YLeaQ5alP52nT2IKRSn0sbZwHUs5Z+830eyiE8H8tjm6VGB66+wiZZ0DgNV7hhxqECiJV
F9Kt2mQJTSqiYv513+CH0mNSXpePuGymfGS/fZzP5sGmnH4sWBnhaPZ2KIRqlaQbL2myPQa3Xe3X
16Ax4xlJARm4rDZB9bifl5PRAu1gmX19ILaj4BMyZBhB8K9XV++NFpcCaeBm3bniTVItz1Dd8I0d
bPZqhGQ/LPfz0KO9aU6PyPa/e7157kLKJ0PDr+t09Z7EGnyddkcU1TjbTKdYj+m07S2gLwEsO9vD
VBIlLbZUwtGWT7qMIsvdorbmtavWTbX6iMtHr630teJqxSWGiFnPhCImevtAv6UlG6nYupLhN+wG
po1m99A2vr0bl/yHcQmyWDI+NfzCuyr3HulU5Kd+sg9hWfR75mCMCZnnlYcwhnbnOBlxi6O2t0SD
ujyK9TMeEaLu644V2UhmvFcnw0kPEGW0tRSbbJ7IugpV5sTyPnMAk8hJZ4OBgwRJqcnm5GjWutAa
8yA0W+hriotTeVAzjGX8TUIYBV7e3FqiYvkJS0r+lcdsNCG+wFcZBsutZbMccXqkYfsfM0zxIYcZ
aWxb39URrC6nyl8bU0wMmCVmm0kleXSlC68pDlBke/wxmjAig5fAaNr6PjIfLOFxZzHRI1snKcBj
ViErDOdnFnTmKUudm0ulYKerhLxlg9SRhJOWU54Qq/5klZXLMW+NpIB7aBQK+FnUuxltiMDEim9B
+8gLEmT8fYK35UwSc7kxWlY9y8m4bEp1PC+3EAzVhzaA8VsTkI46g5DoJYF62czq0HjrRMdVdgn1
DfD1nDrxoudxe1x+B1Oljnz8IlRzXFN70wDq7HsRfa8Gb8LmkM+Xxm4b4EIxhk19fkGwIjdOlOFH
dK2rrjZVFO46zZx2TRN+oi1tEfU1/fmYQQqlEwv3SBse+rlv9jSK9a0LOW2TUZG4CJdKVxqJ/fKE
fBibsymUaoTHQM5cGuG/DzbcT6vCk1AP015PCMA2h6C3V0FW46/mRAN0lGe33rYOZPs0UHBJ++pr
AGWa74TXyqEG4YydRxi7+lb4YqhePVFboIJbM0ky1YfWa3pcpTb3ZAbq5jUcWZZqPXc1e/7uTR2X
R6u7tNI+9ziPkjm7dl5K+SI38qs/vRedEV6E2VBDouAGWQnkbVTHBzcQ+i5uWT0PYOMn7JSmcWXI
NPEcoQozwVqu7CS9hEk1wwbUEpRI6a5libWSrvalIrqx6WKqnGSauH7u4p+o/WpTjs6D7jXxyhiz
r+Bx042jAz+EbISciYMBg/5bVGf3GYKU1dT08b6rmGPrl8gt520oogsRDGj/PTyu5lQ6G2E0oDqq
ENumNdXRmmZ7dv57I6E6rSx3VtmDF7OHLxm63gOFW71Y9VOVItCe1gVpYsxBAmQT6HLWbkuMwQQE
2UXQwlSIW9DJtxrRewddT7OzBRHvYyNdipyk3M/rTv4cJ0xFoZNtI6+AJzAFJtx+C/yculWpzXLr
7wfCpiRd1c+RD9AxXS8P6CEUWbN00P/+9QLLqyxPto3oU0N9fbeoBnvbFCeziEGJLzdBmmhgptBW
aA6icn29/O/fm3oo5Gm5Czed0iQgprXRW0zRIB/mOC1W7qyuJNTJT1iK3NOom8luyPRDjRsiZUY4
NRycQwXAoK/b7xRXbF4A0Hc27L3Bh2o/ccZ4INW5FPC7MDwGsBB1LpzHklF1mBg2M3SAFOUHwg4D
ImwNxXuLh3HTECmxNvzhaJuMay0x1DuHUWBlOcabE+qc3s3nqE1/Ul1ZI3F6tSBBry233XUFrsWE
NS7ZnZ+HxPXXKWJ59uOBcmt3y/3wR1raPnwauHrWUNJ6q7em0gmpGiZByelXY8AQP1DHoJLWi9rd
aKB3QDdVW4tdhrryzZP0vMmU9EbrGeeOPVEYjxzi0lp7euGSba6kBzpjGpQ2q36SLo0vVyDpr1vW
2ajJVoW9r8KIoNkUGnDrOvil3O1YZJ/x+RBnalJ5tDBYd9YpcEKoHQ3CtNah3JbH9y4AUT/FjFwl
4XNPSGLWu4xrd9aE78bVs7vC1PRNmfkvfqtOdjQ2Nlj5JC8JExipDlVMFmYlZJQAXzG+3FzK2kYt
OOv9/uQivT6rsqya9VtW+S5JV1yZ8iCq+N6abEDekkvpnLbfuTIMO9e8Q+ZHDFF8D/duP8ThazXR
Y/PS55bGKQcWZ4xY1UP+XCOtAUSVBOu54AhgpNx73khmoiLrWX58N/NiPdVFECPsI1x2TVlQMQZi
poBNNqlZKcV+FEw4c+ZyAk5g0th/xo9Xb3rLvJ8ZADmD/W3NAndtokZHcA6JzPe/tAZlyqjaFlV2
HAkJKLPoG0wbzPHhrsirG6nuwAfvNbMkS56Wt5c+VP4GGLexav38JgyPWAR5DEfvRy9zIrtiWgp9
9A3hBu7TbacIviJ6gDGcrBOQz14BR6o0UFBCyAE/AJKwWA/dhmrEpnP7vUHJr4ghGkFMdmzzQiGQ
NCMX3avf77uB6aelb+lCXCif2+Z4S981sz9EDb+qU7+N5Xx18xRRbXBuzOATsZ1PhEj40vlRW7dE
IUyp/z2NA8U1Gshgtb34PGli3DjCsldIH40zZ7txXm4tm84KzPPkMpZmYfy1hFhFKBuTy8Sewx0i
hM+mA/E2FmlOpT8M6ayHKzxqw4qeQ8U53ul7t4kfuurguczeRrDcJz3ntEfISFLWcr9pJFHIBbPu
wWxBgo3duMZEBxnXrljDMfIOQWJ9CZl7rCBZMFIyV7PUOpNaBT9mS7X0VKuNGWLVDEv4wZpJ5HgU
yFunxUgpidHuAtK8oF6SuChyBF0q+n3ZSCkfmmyudx/JYkvc2ORa5QyO47uY9Rh6DosYqVYcfV8e
XF9O+7D0lZygAFrhx0x81IPjXdxk6YmKa3ky1GZcZmiZ3hPOQKkZSh8YbkIa13HMuQJzb1pVtsHl
MOccTox6PGlC54enQYew1ln3+UxyL4iMdR86A04goqZXw6jndHTFcArUJmPJc9K/Wmq+3c4aTC2+
Sa6pS97ypDqjYRAK8Mzmv8K3WKypnEYFdcb76xNrsDWS1N82bvDZHFq+ThbVzBad5Ut9zB5pBtkd
qgwtlVitRuJyV2aHVeEjw6qZKq4aBeuZv+/nhnPUkTzuvXag2/v328fqg9DYo9PN2KJzQGSJDTui
8sVHHNlvyWN4eS4Fpz7zI3BSTFXkYZTh1k/nL5bdtKxc809Ob0RnrgXkTKcUmYpc0qQrwH/kXfeq
E6K8snrVLGT6KzrMGZQCCTSXoD+nyKEJJAyuRmoTzJywpMvvc2rDp2XjhHILKDA+tMs3bOYi36RM
eagExCaUXLBVmoFdOyqtl1RjWNyOKXwoQxb1pqyJyW26XuMAiIG5liDTwEIE26ZhROUm/5k2wGuG
9k/b7/+J9f5BrCfRw/07sd66yPOfb2301rW/6vU+/uxPvZ40/pCYuwwhTUtYHzFfCu/6n/+hSesP
zFBk4FjStQ3pCYgPfyaA2cR8OY5h4V9RExDLRkT3p17P1v9Aqicc13KQ2P1vYRCLXvBXc5btUvPz
TN1EGygdJu2/BYA55oSkEMUPWF6dTq0frLugutiRxDU/597aadvXVntPauvR1fsY7Tserpxi0BpQ
NygEzPRojBoYOm7+uSxsLJbus9u7ySnISx931vvYpZfeBd+OS+AWFbAC9QgJnJbTFqGHOCkKmhdA
95K9Tz+PqUtORXCdC9ol+UwDHpPmZBDNHGoPpUdkGK3Cb4jiX/BRPaRkmq1IH77aGpd0ea9Q4ANN
OtXVVhkxgcGHRGh2GQbmPca32MjJpSSyUB9ffHdWkdj2gzc9siZ6rmEIajPTiDl8D2sBCTP+3g3e
XQN8eqj9y9hytdLrW0JY5Jop5rzqOpbhZV+/zmH5HPrFY+9XXxq4PZM+bhuujKhL5CfbCu87mbwj
ckCn5ZQquIt0itZakV5FjrUwH0TpgDM0LmbOfgKf3yBBr1/tYluycLQyc++D4CP35NZ6zFQMm8qd
feu9mL4klTCDET2ZG30T5D8sZHjo2CHSsdv8psA1yp/EvoOejqBm6g04B3AxWmK6mgn8MyH4VUEV
oZggqiur1qAvG1KscFFBQ8YYmSvlkZINudtSd482/A1ftm9+zd9FPbFYaaytiyE7Rzia16FvknW7
HCmKnyrmr4aYaanUJZ00apPJCFe/AsLVJ/bDLJmflmjH1AvHNvXX5df2G+2HXaLfZD+UqYW3fnQ/
xx0XuSYm44Vq10OD9s6pRhai8TpS+sGkJIvXGSpQoYClbMC+UTPcOsyvK4uSbbcIjErBDz8HLwm+
jJUvcZ8zjXpvLDiOKZlmRRTcIsmhwz/q9w1IfUnMaVvIz3Xr9mcvDd78lM58W3vPsSShJAquAXb9
JkVIR+EIxiO5LyG11Z2NIIyRe7rXeuPNrN8M+mSPgJAgb3gQyTqCZK1wU3mkQ0M+tGc92dVSRgcu
TBhT4KmT4bQZHHnsSe8OkZMtJwuo+XGtk8I0V1gjZ/29BDeyIVb6gUl6RNOW6Kwx+BzN6S2J+H3p
FKCCf+gj5bY3ggcsdtEuUS4yG3BsXOV8zXKHhYXEeQh5R7US6f11WdKgFLn56LWEfwWP+kABW/fk
zUR8S1BauupSjwyOLejbx9K0tkY+Ed6hv9NZG1ezMl4gDTumITqSzHFuqMzeR4+unmmyV7h2fnaG
A+Y0+t0JZwKsPEH9EdviqjdQg9mgowYOEdnT9swyfqsgrxUZOXg1isbdtAWga1QTdKmb+nWIhbHS
0PO7LE1TTjEwpJKFyl5Zin0EZavIwqJYxxSxkkNgzKc5+Z5UATgYEp8q9nXHp9CN4N2ujU037Ow5
egYVR/yRcU+NoQSiy0lT95BmQhyTSZEdK3vUuEMgjgXeMg15XLjxdxSZpFSMBDoMlf+a1+F0ABd3
xPf5bNaWtnbpYfMIcB3aijiAR8QsyhMLsQYZmOprOEO69WTzKhPeV0hkz4y1+7CZLi6jZyLIhR/K
e+Lv+GEb19hVGf39Msm+awxk67itjujI+CNiGddFuIY37WCdwHtg6iAedfQEdWo8doSt0CitkF5Q
PVvD5YtXQz3RHzXVOduVNFgieRtjBkuocN/MwnvHS5esFeiqCasRRPS0ohnr7wtbO1O7GPdoq+/x
dOBWtcytVfGFvBBQEMNRIgu1WLUuEcEffJ8Cm3FDGdRr7R1KqpyLQXK12BHMUN1rgEA1oq3uRdaT
ZiMpbAkHcmfsmEq7qcfJO74/fx1qOSnVoXMbNH7B3naadR4I9C85dJ5wcl904nQxArMOReR71VWc
T9GhntRx6AFkBaGhZyCuZdBtA8Rs+8FH6zom/bY38PH0ictyyvbugSPsbOtOy/gpYDBczNJ/S0wQ
hoaRbMIyppOZPlkDv1bivA4tYSSzTOZdUdYe3vfye5lgSsob57nn4rsWFlUoO8UYq5kIWGwOFzWW
UGt/mEi+2ARe+0jl4Emvux8sXl5qQXfFpVpCoSS4l8mP5SgfvUObMLOP6x7Zw36woSFmzaQ4hMVd
ZEU7GrUMtwCGjhU5YSwIOFzoeETrWeODUkL214R6YpYi0WgdO9F3qy/hWLTfKNC/Y3+DntYBRecw
MIz0B6ZRukxW6wEJxuhj4/tBn3b0G73H2K6RJ6yTuhN7FbVYKvejg7C83E1+d9SCaKKWjvd1kKAz
FBgcfonuQxapQn9LhseWyRHXqVn/qdMedWdEl2E6PcwWDqo5r75E3QxsKeBipBkIxazR0FeSECiW
mHXNxSklNgah6JzT7JJx9g292ee61E8GBKto5DpJQnap6z8dOyTh0R+/tr5J5ION91UE32zbhphf
4oX/go0r3dS105DtBvQXiaK+HghdQNcpjh70SpTSbb5TRKUgAxZSD/SPUuA0MjBgVJUMPoPUnslY
Z6hw8Rn4nfnQdzUpDuO4Y7U77cWInpnOI2tmC3Q2Mphq9FcV4eorv+dLABJiTA7Rwk1w91LjZoHT
y1K93WWSlOjlcsjJg7+dGUeqZl9E269Gzdj3EQOiFmjP89S+jsmcnEYkC+sc01bt2A86QtnI0MOd
BwJ5FVpXp0UnlBCcRe++fNIGvkvoXa3G8BndUn0TVnp+aYxtQLTHTU1dotK8SqhfK2kat2nWX5cj
x7MKKkLUH1xtOoWQObaS1IxVxyUODagg1mMmugGRyN3Q+5+jmCh024F+cvMkfA6i4PK1M8qWaHX6
xTPA5DaWSgJNTCTa1m2B1KiO8p8uxEeivgUCPt3/1naOg+EY8HeHTVWuikp+gqBbbBONaRbBhw4x
kxIP4kqUfbxrDfuRXZ4fTMie59Yc/9xUU9GeVbztCiorwqd6K1C0nSyj2bstGnxm4F/CCjtyQvOg
aahLMjmm0FmTqz0U6WfQM5tQa9SrPbKu+xZIh6D4ssRN4dezQdodm4/7OrV2RUNHmVTO/iks0ju0
1COqVV2RappTCRPoRJR9cyokZe0ghuVl9KsBwODJUevLpb2y3F02dOi7k7+bgqY7Cfv78FeDCLVo
sRbTQIk4MsNzkrmk52BvSdTCEMKEt6pjA5Sg1Zw9s0Yz1u6EC2J3lhFSX/tmZKGx1yOkezB8ww06
p5iQy6Tz9pmZ7+lyIGnJ1UozZz+eRuLbQVeku2p5ACKUvaZSpjHzDtrTTNzbiZZAhKeW3zMIOJP8
+RhhKnVB3JzD/EaFVt/mZkDrZjKCCzLDC+rVbl2nfsWkvQkuFGUuWmHqdDAsgXSI/qpnk3cm7JEm
WLuq8/zJd36KMfefmtliAub1b0VR95dQ6v1lfiBF6IaxDqh66jon3uVFhF+JKxcnC+t1FPTpMaVO
sa1qDhgMpHDseh9b+3IzkSZTHIEGST0QlfDiug4asTHHTyjFiORUlZblFpnGTi7x0glZnmPILrvR
lF9ybaYix8G6njuBRlU0O7J8rRO5c9ZJwPGhCvnXfXNE6y3y8EemKlNoWajjfty08ZhMEgMNkjTw
HjWVfMKmBOEgoXfOBsJomeZQjRpdQsEy81IVvXauYxrIuE7Xyz1ziFhOQQ7L16Pbl5veBf6ybBr1
5I+7Q/kJEYS/w+oqtyxUqK5m7XBGLGJszYE4LoKu+zNVKNaGSAk3SR4NF9D3cmWZjr2a6uCWzSA5
iFaFU5Pl4uOWb9dyY7caeV/q/5andJV/gghwMgSuguV/LPVHIs85eWtEXl2jXw3LuRIW1lOG187l
qNdfEgU6dh2QV4OP2qD3uv48VIO4Tpp2iQlslTA0niI0Urc2wxQ9UOmurCE9V7IznrUm97C3iGC/
3MWXcrOyEMzgwNysHHQ8xlFsXBpyTokGSos1HOASK6wbbNrIGihaBvTgZPKQOKaiBo9fsk5mn8rO
gyOeM0FIcofpuaDy37G3Qymef6kv3H+46H4FDBi/UULUat0WaHKE4GDBsaf4A7+Y61JPM2e7qLtD
mzX53lSF6PA9SiYUBrn7jBCNhQNxwVE/FRDPuXr9/7y/bUA2EK4iwf1WLcDYZk5eW3aHRo4vzlwB
/mMyyUKQjLsfTPbNhnYbnvOTb8z7f//eCi33i6/w46tLHI6mjRbUc397ayb/mh3NeXdIVXaRWjA2
nfc8pgD7A3taz7Z+0MMmWC/v+n+1r3+ofTkEJv/y+2y+td/+30+s5e10+5b9/M//WH9LqVHUefTt
19LXx1/9WfpCmf0HAnPKSp6wqVbZAJf+LH0Zpv2HrTusGMGIMV9UCfe/lL4M8GIegbrStViW/FX6
ssw/HMtybWR4rsu88H/HQTX5Pr8eUKQSCtyrwhUcx5TZFmzRL+dSO1tFWcEWu+WD5W2NQqdsP9qX
Xi9JDynD/qWwx/zY2ZELFQkUgIbBCK9UVO4jv3vqfYjVmZ6+BVlx6elYUF7KbyqiGblD7Jj5XaZ7
2sm3p6+R5sK8rtP+iIXhAC3rZQC/fpfH03jnta74B96SQ3Hw9y9m6x51Q2nrtmuK3yAkdk68ETFu
/S2gP70fPIpcrf3GVIzwojbILwXhtxtAJdjVoSKuu65xL/UwGrcytH+2IelA3tjfFaIcr6ZBtLzV
MU8AVCWudVJu9aHu7mUU2mvPxtxhjEg9a9dPr3Cyf/TJEB30EV+dGm9lVtQERTT91o+BQUYu2kCh
5+9tEQ7nWrgmbG5S0/NqOAa4B85WN8RnyDrdepSN3E9TQhTIaBDGHg73vqa5mwYazsuywPakHZ7D
rZNrwZF6ofYk5hIeuc0iNgiwSv1ycP8PA69QcLBfRh91sMBEYMg1SYpBz/Xb6EM9NHSFN7W3gCn2
ru/CaOf1rOaDVgbPfaCvnXKeTtps82EjLdrnZfy1LYYfrg2sJvIq89y0XEp8JNt931kHEA8dHgnY
0VW8r8faeaLzlTwaAUSmXsBzQUK8qn3nNUjbHqmYGKhe9ORejPo2sF1WNwPLBgIoh2cMG8EqFHTj
aNrS7MS4tk+hhjJXB5tlj0a4hyhUbzjpqJMUbnqHQ2mjd30bbypDBrB2BuPZkuxLb6bgITKglPjU
ZDbgFinDa2IUd1NPJmlJhFM0zS3WSOcxidz5EIdt9slsb5XTVRcLpfrSKfp7w7JmBMIY/xP61fjv
J6+0oR9xlAvOYctU58AvJ6/E3YI9FaxR7nxPgrk4u1So2XV4+WoWBljIzOhMVUBcx96OoLGFWwEV
uGJW3FZYI83cuXVw0i5RS4YoEV9eu6FxrX/6h+Pmt8NGwiA2uGh7oJvV5jfmHAHmgV02QX7TTa05
xYlzzUXmbJ0Qh1lH5f0f3s787SIJmZXuA0V8abt0jOXvRFyknNNc1WFx20BoDu8042fVJhQbNNbs
Rm3Yt6lN6PlR8HyqOKFWOs544XXF2dNbipJw4+QjTKHgU2vpGU03VaKU32McqmlLVG6BJojljV/u
C5/eYeNN8lrMGQ1Pk2lxo/vi+g/7T41Vv5537D2aE45pM+8R6mry2+8sLSJv8iyCXmx9pTKi4rY4
+EfXqBmuAnKLRIKzXjr9tsFZebEYic71TLhJLKrHKDJh5gIRAsiTk/HIaNiUxv2ySWzvJ2JlebQi
TkEaDJRbqQ2fxzlvYf3UO5Pp1KWHTbvDyz3shg5Tv18NJyJYQLZDcD3NGoobParsXVPL9KZLli3+
HMvPXkbtjR72ZPioteNOUjJOXboBcJe8uWEIKJtdUA7uCtn7iFqY7LDWYy1kmCMN35LIxKZ7bxs9
vGk1QmoCEIBJRhE8FNc3CKhJ5kMg0oaE0nzAxtfmt3+/353/fiC5zLVYewCAhDZhq/Pvl/NLFx1t
Y8fHqgoXxx9N6AvO8OA6lFtD8HxhT8NyqN0Ba9r0IwHr9tMCPW2SyvetSqTB5NgWd6EW68cE4uW+
NaX/iH2cWqx6Ljyz0dKmH12X3OzEOo6miL/GBWWxDHf+XRJO032VYhutnZSRCEv2N9vwJfbrR7ty
nQ0iGexZ/Syp3073cYkIbk5YaoE9145BbjwNpgIRmESAhbPbr2fqGQfN0atdbo/2IcpVEEo+HMhW
qLaETqU3TM3k3NZf+mQk5MIq60+2fKjNZvxMG6C96sb23+9gEz3U74e2hTSZFh8WOwMcu/wNi4jy
h9QgvJFENlGZq4zUOKNsMM56gxhoFUTGPp2Fe1geWDajS6gN2W48p9a0qdr9/TeGj3R5LtFq/fUy
vzzFkbFRrZYX//vVepK6172cys3H6y4P+/ASoOKpt/h45iyIiwMYZSulFgs49fLaUGdHREu7X/5w
eeDjLZcPCDbD32FShrusPinmPj7B328+eQk/Bh0Y/dgQqfo/fqe/n/3n6xqq+jmdPj7DXx/xlw+r
PtzHZ1qe8/GmXZkByt4YdY/gqXX1M9SyP78dC1NX+9jzyyPLZlp2/3LT5pRNqlvINX6P9GzeIkW9
aJZ/jgzTOzgoTZru2hsMfT1SrS0mL3/XYrZbQxWzPsHBfUfFlOym9mXShve+wPFAVOsltud3HUjo
BmrjM4Xcb+mI1SpMxu8lzZpN3EGoH9BArccR8aFevvidvMWNmUBTZu061/lnM2K6WjjzNe/0bVQb
wR6uxJkLfqmqb3jNc21rmT7OIYxuq7JVwS4V0wTyHG+mCUdhGh8Gjcs5qaAYC03SogWxbH5EKbX1
tVUiUY66NlZxn8aLq49PQ84w2sGAX0UEsK31+Cezs3mNIcQiMemEm3rdYDuDTm/eRPSjins4cjK+
RtbSmml3iajvQUrf4YicttQeyVRraS9kogVd3pGxyWmwyT0Xx69VPIZWxwVJ9DtO3692+tXNaiWU
xMEW4btzrAaBm00tO7bJDS48mikuecGZcNclcZqrJCkvRVKJbUPUycqzjdd5nIkysk6JJW8Bxqez
1pKxROzBFjZOd6hxkTR5bV6cKqj47+Q18eH4N6QDGen4A4jVk0nVbVMI8zEO6qtXtS7gCqLDA5sd
3JBX5zXhHv2ylvvPcDr8DbDxdaEPNMv7N4nvsgbAtW+NlJZGUVl3lv01aUsobaWFpb/ECmaRZIAP
btREvqdCBXES371pYFSaIlgxB60i8y4U4sQV+5x0GkKvMAXu79aICcmO6mkmzzFBqlX6CGpWA1vF
KFmgTSzluAsMTT9Osmo22sgBlrvI0v32knVFt8p750gCb7my/4ur81pyVImy6BcRgTev8l7l3QtR
1d0XTwKZ2K+fBX1nbsS8EJJKUsmR5py910bx30TqYKQO03tcQ8Cmbj1CxWtxjTCqE7SYAERAUpua
7Pahtk5tyuoGppiZea9GTVNvgnuyooNT5NADkU+Rqz4JMtAtfUCMbx4bTzNBzmhs2s3hH6+H2z68
2U76m0ijHfqcbovW8alEZXXxHe8EjwXZbF/7u7qf0+27H+riF2SnpE8mT7CwyD3KjEtZZ89EL/hp
BZjXLjHo9COAq/xAOe8MzOptQAJ/7ysbX35Lz0x2D03tNhvFTm/SxXMMZHzdCtfdRk110xyz3YLW
gdMrEWx6UbDrMDOcghAaPxhGGiZ7HUEusM+qWUFMFZSIYIONA0wZZTO0plP+e7I7qBqV6uliradK
R7FXeg6r7u7WFoq0r16/REiHqkbL9/ro3hyCwHauhxbQj81VkJE60OPOL1Pvp9OiOwNWjlI4exsJ
l2NnV42H0rROY0iYH77YE5wXZ217xLOjDHrEIj5wasE/Cr8LqqUbi8UGker+jt06DpURR5wbjbfu
xUvzOz0shJx0DMYelvU0oSuTfotUekhvrbRN4sQp5qeOfKk79oMGcDbNQ543eJzKQ1kdJtaX5DSK
VxZbuzQNXns3SndYMS+GLoujMutPfkP0cLAqHqCM0uws6LXXPR6HqXY+NZ/Pb3Ag3lRVRtNNJPib
YE+sBnDSrmi2QG8Menj2MzWoaMW0XR5mh+Pa1GroEYH/p5e1oJ0lyUJLvDPboR8nB1Uyf9K0D6at
7WtvWmIx+rnRe+fZe7Zi2EknOlv2tHeS9DrUM1Y+8nQGyHyTYrHa6ONon52ScTJnVzSldvqYY23o
zFE+0O6HVmAfW9qYfAFWs3fdKttU0FRWIfDl3UR/YVApdgWVfWVd16/4IKXrZqhy32PsawPeOkSy
BACCx2g2Qatuo/MgamLahlDS4alcue3JtN7E7qOaTH9rkZEHHSE4NyO4+yDAlqHnI1AVHQ48IlSv
JoOlo+Pim+dizmhUgNQBQ0SMh3BsEMfaIdIVsymescKzAlU2tiYzPoQEuuwN5ws3/MVsMaNkpfXi
mP7FC/mGJ0XmUQfuYwyDbCOT6dmsPbKKFNJaUxjDrrO+OcHIimqT14yBE+qgnBMd6n3Mqhp+IUmG
vU2CZBbtieOAx0KhcmxaVMspVxuveqsz/WkWGH2WFMZxwuA5DmhAaJb70dTDLWborIpp3+LO2Xke
7SCBbqEtHGQjcY54HLwEVU9tP6CeXIXaMD4Iag5bPQmOvWWwgrasZ0PLYwo4ghHA1GKiG9RLq1na
7CGtN4VWe7tABWcCtB1o3/WDlw7PhJAehIivehf+acvsj9HKGHPhcHCmqVgbxvChY3BYGXPWHvmU
NQG0aKrTob3WmAg3dk8eTgSQUznlu9vg2Jv4kZPVhsSiYdcUO/UxLi4SLxQDDNo/+xe2z8M4hsaH
CeVxG+h2fwZXrt1AB+jr5R7LYbmaTWV0p+Y8EBRNQOzysPnxBh/ML4DNeA+mCTYk7eRDhaN+T0QA
SeBKp6nHv5L9eMUw1b7XzKc7u9BNPHSehncFlPs0P0fpP3a43n/cNEtgZhvxbZiRl3lrYXEMGu2z
KxDIzs/lTXRtPebwR1MbBGQQsJltgWeQiHLoh17+jda7+W0WUKgTqT40G98zlhpxoezSXzU9HjaB
3hZfGn235a589GhNsojySNyN7N56HJ/T1Dw2NNFXf5+tQ04v81+mp/U4nyES6KWvTj5J7zuDUssr
RqgPZ/6/ACSuqGnij7ElTGjQo/iCrsW5RhlTRmUH49cU5dvecOvfg4fCeWzr9pklz5nOeLYd6dEe
us4wHvWWfMvlbrr9btmV/TNKTJpWUjb3MRqMkyNVvev1JnnzTP9tuacD1y0tYvO9jfxhm3iDfS40
Gd2AoGgorIyg0wgMA61TQzHyo6RZ6a6VPgcN5iBzxMHuKVd7tGvTWC3vhXb2qtFL+QMBBtTK5Mf3
1hPBCaZktuuQqbOD91+WD8jI6wemq/o9d9CNcx705zqrm5vjQdIUutl8kwO0Xu5auUQSoE11niqC
sQ+usLtD2Sb1EyIsvtn5QwxY7fqxD9TVgdzsG5p9Cyw3O2taDp4dHuhbGMTPy12jNnrC1E7ZoNb9
LZkN4lzwu7s1VoGK1W1tCJrBvx+kj9YWRjLcznCSGILi6mD0Sn8KRUdQ6PyP+44kOFCjqzbiORyJ
paIF+n2R6NWwvJFZFOuF+NXb79qUm99dGOu03hr9InKhbibVwb93KGmNWXb+kybI8zQNXV9HhN5t
5DWuw9Eqf4G9IRDG+ClcsEu23YvraPfWtRNGvFn+BfmAHT843cUGnvtquoauJ6996xabOh29Hx9v
+vJSmpbqqvKCq6+a5AqZR24KgTfAk1Z+CbvDci+WfOT38b9uYtCsy3IHPUj9bzjCy+txEVqsyzHR
b1luq0sgHcjgGLO+O+y1f19QjL5DiCC8jZWRXvQaHDa0ZP/L48ta7kEdgi69X9R3Bk/nHI9mStTk
qL4kbNDlvzhBX6zZdBr3nO00PT+v2saMeJ/QsP6+bQyxyZoPKH6IfPCrxTw0zZv7TzcR3JXPflJ8
PYB95QM8XP8EFotsCyLiP8ux3S3/JSSabEUH7pCkWsLeoJ5OXVIGW35MQOTQayzPozTHWNWemz3S
m8e2yJy7c10t/egiOCLzdxQTR0t6dzM8ShOa7+gvWc+cXiwPTss9aNu3q4RT4nGqSUw3wTjuUqAf
remJN4Et1Bmm4TvxswBX2JicYbDQyK91vOLZ8M3JA08VV//dj1nt6zElDW9+gG7mF+qSzmtuWuGB
Hp3aheTtfBnyvDzQdFIwPtQ1Tszn+daiJUWLvXxd/lgJP6aAWtG9dHwIWziv/j4rxOsn5DHtS9pI
9+jUub2Fezh+uz2LG3QqCtH6DrKbOAa5Xr+aFPiWl49mhuSisbCuZRQOdyNPEDTNL7PrULo4Xvbc
Sss6JcJPkWZwexkj15Sq/6xGweoEl+OhHxzzbfLsw/IS4f0A2opG45LS8nxwIvwayyNduFSs9XL/
MUld89yNjNV//xDSU83b+MMn6Q0AbkOaQ+BmH3pib5anxO06bnyQVWdNb8JHAtARd7ls0gD2Bg9V
ScxKLWvjoZKJdZkUybjLex9IPaXMM72J0mF/ZgwgQGC4fVYkpBvtOD3Q5mhXrg3IcKjmAJ/ULp5b
7IB/XxWmQaxAor/rOKeuCFSImZk/ARlPtwy+82s3udVRBXCjSYnPvjGkLa+2BbG0rWXiHNEnRrTn
Q2rEpnj6++nItlw3USUZy0Pv5sQANJZnbYz2tacw+uwBuD4NEP/+foH0rU0m+i8frd3OQuZHc0S4
r36TsD3lC9aMWWsw/8TaqA/vy88Ox4j9ZaZ73YwRYzJ1R0aG/8k2G4BuxocKfUQvVY4DHdjosUnd
L0wDGM0sp76KOGJpUlowDW3hXavMdXa+B2yu7jpm1fYpwHxKABwm+R7EJ55BY9/rxIM2QZuvWfn5
91RNT6Nq7KsAOKn7JP6V7GCZYn7cMdMA3tnT1urBlHeytzfYqwiP9bUvz69ozxgJqL7eF6/CD44J
TrtVEdbWaeh88GrsAbFJe1cPsQIRwASoo4LcwjbunrXc/qKMcchh1r+1Jinnptl1h9Ylpy/2OEeR
8GDNxg6KriSrz2GNzGI5RPiQVh71pPlLK0+YJPHlLBeH2YPd4ipvhjre+0lYnP67/f/fb7nzcrBm
EMXfq60d76NyOi8PW55guR3pGf9jufjfjQzjKC49ZBAtBBL2TnifT1kXYTjEW9ehkCeGTI5XnkuA
N9HybZeVb6UHbDJJ2AHFmkK84au3BHg2HS4WxAWCNBfzD0SO6lTPh6wlsyCpOtb8Je5xA/4Wfo+E
D1fXNo5PnJLPR7TL3W9P6eNRCwx1Ek0OPtwW1bZr85ZJYEi3fnf3bEgmyx262SiZAWA4FfNhuZSd
dYpTB2swnwlnWDsyliel/xGaxhuKZ+P/chhRV08Oema6MeYOaiCirGKcJT8fiYzEGTUXDjocQh7Q
GKRf98KzLl7UkPE6fzycZXOwPOJTgbADCAUbhrTuXpc3R3UUtAESGL2aS45iOin7J1M8q8ZOZVd6
yavRoUmRUr3oaTysZcYDcAjxWRm6TsiRMi6JIbTdctvy11KyRHctvM3tmG1gIqBjAcODZHTDQiFC
ObteXliMyXIjZp6byAve8ZRqEV/anuXYCyGuqImk9oD8t9sKs7vZgHuKlq2lF8xKaGRc/6m6RMTE
C1C3I4gclE6YxdmG6hVWnvkD+PvsToOtfrleQFpYp4PT4ihVRyNMD5KW4WEy2nIbMVTRYkE4ONG1
3rgOJYc0yXFtT562RsRP+oVqHlt7CbOlkZq2+bA3pXdxtRFvRJJ54YouNA0RXBS7qenfEjvZeaL2
DyIKghObRVs5yYn4gdnepuOE6waKkIgL144/kFw4S56q2XhkpOa4NWZJljaEv3opf6deWKwXXZeq
rRuA9WrfCPeeT9AlzKF/W2gJCxVBanV5Wi41dM4o8Wt9uVMx4D2VudOhbKy3KQnca5hjfG+9B03U
MRFc2EYIQvePLQ+9yr7riKwL0A/XGvt0cINbpIP480AS7kOvOcjW7aFREdxldtm4d4wu2Fqd0d60
ZALGP3VvymmnM/z//FxKu3qaxhqR5Bi5V8cV1i4l5wFrSuysaUJ6u1CE1okwYesUDgQUjQNrC6Im
Lh5Tw5rEB2uPmoBYi9bZoQMCopqxsq7qZKWPL5Hdhw+ZCNKtRRIwQLScnCg8jSv+T3VqWmq2WZwm
J2Okw5E6iE9JcDEOC3sktoMrgAdvB7iX4WShn7S1yPfSys7pDItYDriZHwJJEusozIs/D2BxynD3
3yHTiAHoBVJN3dN+EcX5isJGrVmAhSdNtG9urIH2Gmg2UBDxkNafdI1T3uu+HD8junwwH2IL66M3
y8khcx1ii43Otmblz3nd4SWcFW2daTT73hKXRbb23wHFFUwDICMrrRA/YVyQKyFGjISu//f197M1
cOgQubZVF/+lSSyax0XpmHhvgeiGo+QEPSmV3pMyd3a5iQRxuWkRIy6XcMSgw/Cct2kGfOTDgN87
MiwJwYSDOVraVveGjyijJ0615qEwCBeUdlQRdhHic8zlDI1efuckL86IIy0Yu4W7oaJJP/Z+Np6d
Yrhk8NdWOum0q4VZUedBe1oOy1UdDUtOGB4TrE753BW9OC7CzeVQWJpDVkQ5F7tIvJ3mQ4UQcVtA
D18h07XW5SRuotNfFkYIcS3daTkgyfr3Uvh/l3gy5P41vfwsVRg3Z+vhcskekKv+d3W5pFce+E+3
OvyHwLBmIkYG4iYiXgaMGSbK5VDUjGMhK7a/V5fb/AygdBpH9lqr8YoiOmQywHm/in0PE7zlvrYR
Kn7QoOPKnx+azQbN2JrE2inqAUoEPKUJKJNnVNXZCPwc+XIRFRu6bpRGSfk5mxg9K3wzlbmbevFm
dxOFGlt/DBXgjyKEYNQb2LXVyHgRzT1YTWHjzpu5UcqMuBxcVuuwUJPi70fSzrZXJMlUKedfxfJO
MpLq9iHbdV07lJaPWjPJvnEMpGeni8goNfpDO49Ty7CF+JvCBzVDGiHhA+U1om8mK8c20A8nx7aH
E0IX8tWCvlyJ2eyZpkV0zAACsUVi0C48TjWz1It/r8+Gtihs86OJH2KjU1Vb24WFpzeoTi1a5NwK
mYtnmotqTRS3uUcyTxy2Lwtha4GwLMPBcun/3YYF4lQHqqbjyu+iRee9rVAbXNOJ3PI8bkAoiay8
0CskswtCGxA+HDmTHg17r9AV3V02Y6awX7IyI8dzSP07wX67lm3uNz0Y6LEB6VNBRiR7EcJP6GuN
eCboaO0ATnpqIm4nAdH1SM+0UPGcwlruEsBlX0FBuCst1pfCaYaz31m4y59jkqGe0IEGtxKNgbC0
DgwRDUErprdk0xKfg6Tlfkyi8d7XFSBmEnEAm7vIrJHs1Ftp9rRp8g7+FzICgB1iX2Ru/EAgXwEc
wSzUJiZ6eFul83bFc24oXvpHkwrvFqokPg/8t4/EKbCNAieIvXncmZNWPhQNsSmQ8x5CHwKlGdC6
aRL81RRfPoAvY2Kv59E6Hcw14LrsYqATg6NriZ1r5tkFA9lEdwbwVldEwUvepb8bPSRDeb5GLZ4l
oADmk6dBtpaBY78PJRJfzTO+WhsZvWUbqC/MInmHwrpdbid8mC4CINija2XNW1M0eyFSh7g48dlA
70BdbVFTqpV7MEcEMObkvFTQO95t+vzHCi4Y0KRSvgtjcjZDVNIUmv9KVhb4UdIsrQqukSwiogty
nJZHXTA3e0Ak38ElnljOBz84zPk+LDJECpHtdV3FlHJ2SdFDt8ealMr7crBklSCeICosJcuacqUw
vpXWIB4onBd4gi0bAxYeknDEh5Z2O3uPt5rwsDdrJPyhhKlOI6XdkvRkPkTzpTGZAJwlgzg0dsmp
A7vwJDN7fIzzRlubDgjCcRphz46d4qOW4APzdFx1JOcCVERx702MQHk7Nkc9dsyDLPM/RdPqq7as
qregI1KlSCTFNnvSNgRBRFvft7sd6waFtTRLfrroOci6Ay4U/W0grgjzabxO3ah+8XBFHcuha9Yo
uKgn6zdMEg4vAu02SvsBjZyckP0N6gpiCToh7nj8kkRG4n6Sj00NI2swRPjHylQxW7k9VpCSANOm
rt4Qtx9gDeR3e0oRfcE6c4MSWpxpviRE0LyQYZV7KT6XUaXHZmjlveRduN5YHJSlystypieub+HM
3Hkjra6Rx/CtMdWVT3mZt1fLbIBFc83wEO1pek3nxoNLaUVomMMpvh+0IbffvSHfE2Vd/PQBdbaQ
8Nlblw+f9VCNF9qi1L4dC5ub75iPBJOYj1A2L05KHZ0k1Iwdi8f4V/MjC9JcPaB9WrdIK0CCNP0m
CV3yc52pIrSJbltoEaEuEIuUIw1tM2TtGXal9WFSrFzFg772KiP+8eEKayis6Wu3n+iu3M0gpXMK
g0i8BAFlC7f2v6K5lECpsrrQIGrXOOLcXZU5WOGacfzl5+7Wn+LpMwg6FFFY+DaRb7WbShdkEtqj
elaz5QtaUPJriJKNX3nuHy3FsrfTOiw6LM/8kyBenIEs/kQAGe0KPy5OcCoWpCv7ouHdCCLrtXb0
hAYiE4EZ6+arE9b/Xl3+SoeTJqnDUlHIsH7GyXCphtH+sC057Wvwwrtyvlo3w0fXGCjuzP4f6egT
0cvkVHVBfieBD/lbGrDAtakAO+DW71Qti7XbRPRKk5G6CeVd3f0VFLTvkXjELzZGgj1dkvEQ6b73
NBn63IYR9cq2pv6l3DtOZP+jq+5H0Ex+L8ux2yDeKe55NNMgglJbkVdJHweM/kdPSjzaxPTVToZP
PcNxzPnhf5vSf6x9s/7Tu4LWTAiaZRIHij+EL8gMu0TlMCyLnBKpk+E7ws1yGj3XfQmRem9TVgR7
zZvAVHsacQZD19+T3PjMk2g62pMkNXnyNrgHqjdCxb0itV871+2fC8750rLVPdGiEi6Kbxz5EUEk
cXyxbfSMOF3ZqtNou0RWd+pZ1PmLUWMxTq3pKzdFDOAdJ/9JquRJatLYNCAXDtFUde885iNrMKur
mhOjoVW8rqF1rEcS0DdjULFFI33ifRIDdG65BtLiflh0+IvyONTEe1i13OdYDbHLhC0F0/hgUUqa
bbAEApMXfig7jIfMr2KrqYwYe5O6jBXm8k5XmA1jB9bfzjDdCvIOn5vRDsChlu4pz6Be2w7sIJWR
IEL1aNpbuXNNMz3+JNJtZuloP7Gh0aNLB/au0ahtRkbkX3L4bYNwgbVoVVdLswWOsc64ybR9GzQz
XPmicC5pK7+axmie86iCXTPXN12/cb79TyBh0V4CFH/pDTM/B6owYI/i62c0zVn5ltbrNHnfaWVs
tFgonOYuYQb4747Qrcq1TNN0LycKc76o1bFzLLjdTcDuTPn5nrYIk5gejRekMrPRWHh7ul/iardz
WKCtXVNE2lv6xdVT1ViEXSpcpv9+g8rMN+BmXlwCNjd+kJG4RKo8amRIa32cH30xfyq69VxniXXU
s7w6VyF9XMMghaJzhqd4GrSbobr9cs1xsTAxp8irLImNdacyXtHc2jheYv3OJvEb6769w8/mbyOZ
wDCQ3nePJBZXOkuxNVCW+qYUjYy6nl7lgPDC8BP7M+heyzgdL27vjwgqpXa1dIKjxxGrv1bpZ1Ay
/3toxN7T2j90Mh76NERYqFksLTApnzUxXvLYSF8TbfTOGvK5VVymwR32aHDnrCSTVGGaxt5b/Bmc
HC5obE8H2lTpM0T+ppH+qYEXeIp07VlaEb9CKamQuuZ0E2V2LR3cXqR14mAKSfLM2nzamTHB7stm
WhatOoe5ecRBGDznhoYAJkkeWszoUMCJyJmj9IR/y3u2VdX8DtE/afCSWGDVPUCD1wIE4JXihX+T
yivYV3TOWxPHe5Knp9VApOSRpnG1mWqg6UnJY5VTB3Bii9dM798TJDlv+KZwW/Zgg8K6+pw7j99J
XOMiT3t3O8qRFVpBA4F3k1/tCrijor5w0vpR7fEF/qLCe1d5Yj6S+OHjCQf1X0kQtK1PeoTTuykW
W3kq7Vq+4dg6JVGBKXM+TUDcEf2AifsxG50fvSrceQvfPyKxL842S3vY/TPGVsi96ijwZlb4GkG1
Y9LO41/hvKLUcLEhgN0KvNvCf7Ss2sNn3nU/PhMLPLJ4S70oRx5kkPHUzf37UNvo5tS+amG6hY6U
MNVBHnYmgZuY8W8Xl1l6caT1bHt0WdxEm+6mRkJWjwj7EAVDuMvpfdDCl99FTxOobYp/qNHQVTM8
IBnAUE+mmzzVJAJvcjsVB8fv+nVpMWBPrpOf7TkbBZSTdyQGWxykb5BT0LfIxSatn1aJOVgHO7Y3
OJHzd8JIKLFQryeMjjnfVcGPzmShx1HxXHnpvfFgVtidG9wT01L7you78wiEAVBe5O4NMPB3s6WX
5XafhagjmrdFfh48Yy8DxRyWRB9O5PW84BDVt7YRRiWvSWptcx3HCb6vrnwwIfeueQn0nwy2Qrxt
XpT1GqlJoW+IHqs0M0gVxXVPAct4gqukP3ECN5imFZ1R22bjB45gkYrDbmq2RBZnhJJ1QG0J1Ybe
pHd75g9kUa1JXGutmnOVMMuLZjxGCPD3rDjClRGYpA6URHJn/OXc+ENzZq98g9J0HAlefx2a/IqB
0jqyNik3pW1S5ktj68wyi9lNfsYKOtrQOvVZz7RrHpvZzc9yxQxnE4OMtXaV4cK+ZHm+twslzwbk
d0MvtIcwmgxAoZzKkCXd9yajR1m2byraJXlS3BQkgJtWT8YR/NvDclORGchpC4ARVT7eKjN7iRLd
w7+uwA0YwTswCfcxqd+7YQ/GrXpKE0EB2K3NfTcIua3sbOsL6iQeQVax4ISpJuBpTbmPNJY6hbM3
aVd8WS4d31Q4X7CW6qd0ZubJonB/5vAHS0TRczZ6JhEP2Gii5CttO0C1jlvOLM/hXaFLSgkOBw5h
50dNs+Vz5vCDpf1x8INIumDhIkp/hVWjdimf+TQoSjUqPqOEwUj9o9p5u2t9DRExKOkQhgfAvFg8
k+wydqxzRON7a9YyzbdCVtzppGk5uEEB1A6kVnZ8EunYDu8YT6ZVip6CBpM3vLNmQUhJEAWxkjOC
JntkD1Fu+pLQG1e4zcGhgDHXDqLrckgGULZOaXSbIFLrxlbey3LIKO2OZrPqk2J474HQ7eo0Svcz
LzKKCKbQe00/hXGbX2XIdGyXKGAMstcIsYj1Uxb2xEMRg/1FpepBWeGH5miArmTH0oqhIG3Zvvqt
n9/KL3NkuEtbXPe2S2IcWBQXQUquIdvq8v1IfjHf7Ji9KAgpRsBOoKs1HIa2cQsrDdqzZrNXTwrg
+Jk461Rr0wjptmJDE2R4wpNWggupmupsahjxk0hHQ97b1lEh2iuVYVxHyTZT5F7N2kRL94hsHX6T
7NuGPn9sXVtdYQRdIncgRqAViMwKGs4aohbPQ5utqro46RS+A8mJlnXWyYY9fIW3NG1nPsiTL9Ua
asuXtLzgrRVedcpZjqARFeHbNDjl7o1Nfom7JS/vCEy2nWf2l3hP6mt0j+I6e3UIu+0Mvb/W5twN
LKRxbyLbO5LB8WE0sXFHx3LGN1cfrdYtSR4wTiVAMhoydbRNxqGiWJEmP8N4Uum+983wpe7H/sWc
MrYh2W9aWOqqOZGEzKIV9PcICRpCjM1FIQRmn7S+ej2NV132FtqslhaErjwgu5BiMjE2KwaP/KCg
ArHA4ODKjOKYNZxxBhUXJwOuyhoIVTSk7FUhHNrDve68xErdo9IuvgPTtxB/IUhpoufKmvJ112bi
s6wiGjie88eize6WQcVC1GEV7wT7uvTTU+EI40qZSr8WtFquyPHgjjXaRZUEzVOW+oTcMm5rFSdn
EYXviprwgQ4e5T6279ScH5IGG1NtFS+hMttHixhGpyjp0rMOLfRG/25JO1zBcjHOraEjbqNrenR8
j5JRXVhvug/jIhk1yv84cd9MF7kAQNT8uS8MSvW+/A0A59WrkOmQ6jaxfZXVjqY2kVk9nWQzhG3Q
+c+FV13jrNhStHIAJsxYzmY8JA4jHYwJopYyPbJ2JlWd+9CRYSGVfHcliKvlJgKT/C3BE9WBbGxq
hsyaeaKHW6bVbK2qnqomMsvLaDq/bEpaa9Fq70U9DaewrfuHxI6GB8OpIkJXFfAs1SIiopucOj66
/0HP39jx3bAqES+TkM9MP8ZbKYSXB7rvFpWPyL2kZn33kEAon8SAHrvWk6KegaNRe/VatZskqRFY
0wh70SyyrtrkjMC5enIdTqZSExtTsx1KWzlNkZHiZElR9QAwJdjjbTQ3Wi5ezSnn5JtIosOZsrVt
svdy33h1k6Q+RBHwyN4QaBmgUNMVQ4zYEOYtwim6ksTx74H4jOAEI7koGKeq74LAyPNygJ2AGAJf
ICWXIN8gx6aMIOpnxP7Go9eK7KAnUKmrKMfo3rAPRQBBvsY0+PbjCGTJbdRjOh/mxBDNRoHkEe6o
6KpuDOMc93r2aZRIG8fR6LbuCI1BsVqh1G2lqDgJMlRuG62sAu4TvWhjm/u1s26GyrwncMLXuP3U
odMoG4691u/lOJA6QyUVA0/pn0qQ7DsjqZ9b1/OBXBJzHkRxupHpREi0K6DAZFJcEjKMn2X6AlEo
30REBe67om9ekIawkZcgXDUlfxcuMhN7jKdN1Q9A0on5YYcliwMq9VMAsurRKb9lWETXsVvEoGN7
7xNOzFB/tbpWXcMM6VVWm9pRM6KncdIg94jWfRkV5zuZ8MbffXUXj9OajjQ1ajRwqvkK6m76HFz2
oE5opbvlKgKRiysmNOKUCFa6KGNQ7YZ9r6yxRl46ARVxqg9LKuuh73/3vdE+TDLCyiBQA7WUYK/s
JXcZyELsVCMhJgRJb3zUJQBYwvfUHrpd1uv60UzaB040Ovmm3m3CFr2o24Te3ph/qrGoQOSD++67
GiZ5NzewZ3j6sByGG1Wf+qRorYpVjJzngN725GamfiOfRG0gwb4VZg/xlUC3TxdkdDFZ7mPtYhwQ
4kjktvvbjiJ0xW06PPVefWF1EBxILUBuK7L0lXZgcEtmOblvNSenYW3tk3LxVIYBSm1qepkVnwrK
UQ0YSy9M0UJaVQu1DjbZZJa/kzpiy5PIGzmHNsyFuDsaFFROHtRRyzaDJ3TT6drIYvuwXEXs1W08
rLkPk29chqpEs9Y11jrzOVcsTb+iZgZvMhCZSh6AfhV6R+pWbzKip0yJhhXJ56H9LEBAPZmelM9E
Luy1yPwsXV1/hY6GS04r/7203KZ1AIanwtp7SkM+ienq2cqDK2WU7nMaKXFVY4ewyWhmUi5xGZFg
yDDQIGFGbWkhRuMXhVGwR83wnNQkenV5hgHARbDc9kVzd6SZkH81WYS5ds6r7SPWHGeOMm+JxliS
iu9W+a8kBj4mnOr72JmoL+rqoZ2wn9BmYduuQncCWjT4P7NL1kw9FNoxgVzwcGB0k3V0pBoXvtgS
7bRJpqUX58PN0jGbxYmcnQMiP2KyBeWqG+Ep2+WW3V/SnEx0X7VgZJwUbXzlfnSpQ9KLcn/3HpVf
o81RvpgIsGoQhU+UkMmwm8rsE+Hie0Rz8lxOPEXPbvzoKuQJItCiR8ZP5PbEdiBATRxqlLQK8nqI
n5eDNgrsN1Pgncy+qDeTF0ybvvKSy3IA9SL3dWx9LxXcGJ2loQFLqdr2j8kQeayjB8XodYDV1x5S
6q/00zt/G7q0mS1N2wo6bcirDVyQSU2gzGQUe5RYuK3CgqZupzr6WZnGBs+msK08tddTjfqTrTl7
l97XwaHsu84a2nh1HLAFojN58H/woAWPigLXWuY+xFThyS1DGgEEoCnPxv+wdx7LjWtZun6VG3eO
CnhzI3oCQytSorw0QUiZErz3ePr7AaqTypNVHRU97wkIR5Bwe6+91m+Uo7akhyt1kP/XGvxLOOE/
KC7AELagB//33uDnj+H/7N6ysgmj+uN31YV/fvMvxVERG3DJlHRV1OVvd3AD8QTN1BUs7HRFNyTz
N8kF7R+KqEsoPhigf1VNganYFF0b/tf/RYhUh5qI0ohiSBpUXOV/4g6uLZTG39i8aHgAgVF0UzVF
JBxAR/6dVUppawwqXAt3jNEwDtNPyK94kCmEh+oq3Rk6hKBNZRx8MiKV2923b+qP4L59VAsgOqRY
t/60GfHvEgj8j52/lXSwbtsSkVJsA8WdFQPgd2H+hA8JmMJ8X/q36RZD403+piBRQmklpmrphg/S
z+qI1c0e7Gf89fj+GP9f8FHcfJ3Mf5Bo4RwtwgONmgcff0i01L48SXIGN16cjcdOkm7DjkS+qdzQ
Gfzo6u5TEBj5lkn0okXS7W8PxL/5cbxN/80VVrlTAM1EQ9T+FIhBGY/RB5SinflgDUfxs7itryFJ
iK+IiH1iGIS8Tvdp3Km3FKzVY4gK2J2wMU/WHePd+RrfRvUi1SfpqjrIb9l53qN107nNGTz6cOlK
p/Gi8/RmLlo/tnZnxNsZCPlu/FE8hlfKjbgtzY9Ag0IlgNtMPpLB02/Ul8ZFehxBGkr5GmRXiAA2
gDG7e60esgeowIKy18B5GR6pHshQUulI9E50WlQSrogxN+JPhCHRTIBDVrlgtYDXmW59V51xA8CT
dGseFDd7LR4oT4Y/4ntOZ8PY/HPeCrczA4WTv0MYMJHt/i0wd8NVdx17ormBwbijHODOANaoP5T2
pwzSz2nhFsXUPwO7ecebrENwyc3eG9ADqivs69fedDPZqx9M4CIqgpaejJznfVHY1oNPgj++TDfw
ktEFxeDcvC8uyUeggnKwhVNxr23nW4Ti8qdsuBcHu4hdLkdwNT3nbzo1EofSiPYZkzE+6Rj4EawG
WBIy5t/15mYg9Iyp3NqKYScQrabnPuOZPs0SCAHJy8WLKm4m+D+X+nU46u/FDXnN4izfDZQ0UEgs
dthHMA6xbqOtcKZQdQ4OEFuCG/3Yw4hy9dRpFKd8Sw+VaaPOGF4KV/mk8MjAe4PsJWzJ4b1FzbHf
hFg7667m+M8y+Z7iJrrHusw8qhA5yRViTughEXyct+om9KiEgHyKclt7kX76pxKtr9P83GCl7WbX
uCe8hif5pARcWuz3MI4nW5WB3CWtsjWuAJ3lcPOP5hOJiFwF3uSmH/WFSuJ4JsJQr8UXGbbgbbA3
FrklVIgcigCD5Fj3PVciJonnGMYVHrryLn7r9qSfruVbfKjMh+Bdh9Z2xHUqevIfzMsc2TzaJSMx
t9NsZa+fs+thL7ZeBmLx0qgeiM1yl78PG0irGKHt0mfLpT1BEr1z4pN1Yz3OFey0rVE6IMCdjLfD
Tj9AB3I1j3J8Dwmsui72+nWTbgBqih1lEtvA4upZXm4aQgyEh7I9+G7qtW8g5F3ocJJnkXn3GjDR
G+uiHQKQgSds9BgSacNe8gAd6D9qSlCcoL7JPeRiGWETvjOWGrbxadr55U4lqezU5yxzuj1qHoSe
Km2g0roTrh1os4ikZt0+8AiJpZ/pQ+hhAYTSlp1uEWjZjTdULvXtFDraPn5oXyd3N+3CB1V0hNLG
gyC4RsEvaG3t3n9rPlG5gFyJcUu/n57QrfeoUlEPpXxCxXa7VOBBkW9B+wD1NK+V7sG69Kf2JTyg
jme8TLfiEyUwd3FSuyXTMvyHxpnu7+/9jykhRGbCxZeoSEua/vf+Bxc6k4y+XO0aRP1QO9nCW30y
o+Y/yGT9SyO8/IyGNomFkawp63+IxcDZgWGEjOROk0j18BMABjHEGj/mJspwdkdLd67o4n/FAv+m
6ZfB7/zr2amyaGqqrpLhQnT872enBJWqj1bT7CQhe1ImxuLamMe7ckRUJtcV4VVC3TJFr88vH+PA
Ul3JfCuUATyNTgoNde69Wk73BSYdO4wyeNXSYt6gAwGXVxGvkm68HgMBQUuzbjaSMuHqDsbfM0fZ
3NSyVG5AWQx2gsNbO9JkpIgeWoV6FJU0vs5nBVHxYdEpi41Dom+ABTWPctlpiNxGEHjFznLSvIC1
bs63xNX+hqfcEIJpJ2PhOYEoh87Q3QWMLE5WmiM3SuIgSwzBrslB7wFTXI24Lm+ngI7MF0uKa8U+
0ChY4+OYaj+A1zsV+LpNrQsA70BwFdmGsuNBJN29VbBpNrp83ugJLipqXm8F3YfGX9fOqjg+DNBQ
pby/icj4utx2VIsY0uRWs6lqSYCijG62GVpPMkxet7bm0pXq6LOr2+QsD3VjQ9e/S3RfBQFVqRCd
kOssZLkkTS1gTTbttKq+6Cl8fHHKwKJVWIwuRuio9XzK96Hk06bmCzkOGQ0bRSCo8MAabRm9oa1a
ZeZmFPONIJP7U2LROLWNcYpVnExx2qTjM9TrqVbgcQtoRVojhK3WU9NFqLIz0l3fy+jAtFoDYg3D
gQETlkL4Ycn8s1ybIYC+AYEnoW5mP+tC9cl26fRns3wd94BaBCgsbQHLQI70R/RcIdkyKBp8ypCp
TpDQk4uXaoZos67faXNwJ5Y1ipLSWTTDnQDVVRp/VqN2O5cC9NVgehr1paKfvsFnE0MgMWNzO4b5
XewH93IEztikgDbzAM9ql4BLf1rm1cGThsj05kiINxp218GICZMmkqH2E3WH2uyQW52nzbriyKrs
qnLWeRkGrk4NkiUstYdInk+CIHaOCsEGBMChiAthCyuBwhLM47hHIVVJSBDU3fCYl5kj4unujCUV
Q2H8mHjURSG9J3n0E0uPwzDlNQ1fgnVnshWSbgLF1tV0FPqNaJgILtEztOeeOzDhepZyddIZt0QM
sckHdsNdqeLFSc7VlOESdwgGT+E2Fzt3uWeiL2zG9IOk9gYIv6OEGvUFUlOkbluz2qk3OkaSmWah
BjA7OZbIZUICJuscDXHXYQSzVkNXRs8XFI4vvWoYShg1suwEXrn2EYdv83g3Y/QM4uLBbIYrS4H3
a2AAC28VYWObgr3dEKL1Y0Qiz6jJUASBuo0y7M5CDX3lwDdkD2A3nUbdKVc+zkMdVeDzrMCnXhye
2yWzVMJ+nXKp2oMEmHZxhqJg4qulrUljd8yr+lYgcbxVKQRBGI6B0OOR+6WpClFTtEvFbFyzl4Pd
1MNigZ+OtMW4Cpd7piRGB8qIG2Ox1Fon+iTLhzSqidlkSofbqjVv/BZR9VzQGjeWmtpWJ6X0hlDE
VBJZs4Ohv8WJT9C6rorMp7wHVV1EFCDXNRqun19zvfyDNyI+zovPCmLAIkDOBZxKEtEO0R1ArMhK
UX3t5I8qkIUNxJbIu4kcONvi9XxLgWSRsels7GDc5lRcoD5HWxgehIz+i/ww7+SXuPQatz6lp/Ek
YdJuN8cmcXTLtW5mwabtTl6mO9796gpCw/hZb5EoIEK4Us7mi11cQtMWX0gXqtfhW3OFpeEJ6Jt/
Lt6zIyG7aGsAk565R/qzeWzuwh1mwirlFdr5a6PcolBNS4+2T6ZyoZzFQFd168YxzuKNtTAB8BeE
pnIgnF3oiPhQGnvpglpegLiUXb9IDdKl2NShZusaBIgOBXXt3bwxf5r76iPqX8h7Inytto7a8cX+
s1I87XGAgQ7n0RYsJ8dJonOS1k3P1tZ4LO4J5IMb8AWPxtbYitfRlqqiQSeWE2hgl/06o2vnmO/z
KwJpxpYEYiETaSNrQNgMYshFsncnVQxVNv0RuaUiOCCYMoqQWbEmLtyatIh0HBJMZTcTEkGoJRBd
DZ5CUVXdazGn49Xt0fId8YT+Nm0pkLJisbTG3dQD/VGaS3wueIN+o0nOyOmBg/LmY+YNXmRuQkSU
BxoE+hMHkOlYkTR2Alyin1JK4K5GcHqmqmig5LkvIfk+y+VWkTb54BSTgyhDipkXpj7XWMZFeyan
nNNrgMPZmrkxYRW4wzPXOOH9mraw2mplJ3M99Kux28gD8A8bq9MJs9XWxhz6UnC1iC4/NB/A+7F+
BwPG7anAcHkU7hFCTa8trKgRJALVm98Oi4jhi3CmCbPOmnbQXwSIRTsei0zYc4mRk8uCO+Os/sSB
UEw8hmQtJIeeqhQqD8SMkJLPeY2RAzaQR/2n5gmX+dG/ZvzUvNSL9/dtez/WLr8dvBL6PgOH2/c/
GZPljaN+ADc966fsrUOBRrHbp+EhGvF/cKwzr00CpXWHfgPYouKh3NR3eCHllDpfeAOU94zBGrbN
+GkihbS4JzrVAzU61dXOlPkIVWdXhpceexhm4Wz+1OPFPgCStdsD/1fsTvDMeCcJoQQPDogh2vd1
4lQVggvb6gHvpSkAwrgcuu9vCukZaezctE3zCtWIKAHQ5nARDQaS56R2QCpXnnHEW5sRqMm4hju1
4RhwULhBgML9xy55DOYtfvR6gqbCUXhXgSnCBdyhJLDU4QjEzsB8Mk8Ecj2exn1/leAEiGA1ODTU
D+xqC8Yg2aBofEgAS7lENunPCX7Rs2hdwT8GXIpvN46dBNv5vniHCOUzmrNDYhMsMJ55rigYjBE1
NAcWg7CTaTO699hbMEKMzMNdPtqG6SbPIFR0h2CAARgY5UdEyZPrdgshCPtiTB+axeodQh+ETwfJ
M4Mxg+4NV4CIyKTOJ4unhiEqeQEvfV3UowdnxEfkwogcv5Xkvgf6ZFv3puV0TyANlHGL/eK+caRn
aSNv9Yd0SzLnJUNggO5jn56ijfIAvbPxjCu0nryZqqA33lSiXd2kF8YzL+0m3iN0pJ4SmjEyrS4m
qcbPMLKDXXbGZPC5f0Y4/pVzuDDSNfNdeOi3/WwHJWedZu7sWVQR3PE6kBC5IB2+wYpAPPu3bWXj
88yornQGfD7s9ra5xp7yqN1B7GifzYtV2K/hHtk2EimECRd/9KyOwTYkq7t42pjbmUZ/b22sd9nL
HulC2xugZtQENsU5ONc/0JafDEZXoGmsa/DjlLnVh/Id4bMTLax6r5zR3jgGO1U+BNTCJ8/H5H6y
J3EHJr1s96V4o1/Uk3FXPJLuJcCMwJoELgiiWNvB7U832CUc6730DHJ/vmZId6aHIRXCGDF6B+SC
y6oVeNRd8Hw1OidVQWAgd3LgumcuKFXqztA1vPpZQmkAPeRr86yBbJA2hkBVcReCQ5A23Cc/3HAu
RXIRx6uCum+Mao3dk1HoNjnFQ3uA21ZcMaqUfjbVO1EFVaSivVIv4T34A9AOGzQmttYdlHzMSJC4
QoETfSw1ciKv7ux6H8qu0tnjVYTYm2daZ5SKQzqkc6WDvbPNz752lT2PXfA0/8jOazOnesEheyW7
AtJYes0Cavg2+kk32Rbm1SWI0IZ/DwUnNi/BcIpeBwKv9DjXhxYjhvZoQkZO9RONfzdhtHv0h/sO
pFUgfNp9tTUNxIQAI7nWNDEEu08O/d3khT+kJ8FyGREMp/SFDITyLF2TAOkVW7pO9/OmukCOBuGd
XYJX+iUaA0V5s/pNd0Kf9TZCu/5HuwkaJ3sSRYT4XV2EUusxbI7pymgfA4aCEB4pbj6M5UMA0UMH
gLRFyA2iAp2KRGv3glCp4STXMnHpZXz2/TsB1iYB6F7hiY1lV0Nnyps7238NEBADzCV55Xv1ULwW
/pX6WEa38Y2JZKy203bxyxJ4CpvobUR/OrX7yK0lOzngvKjsZjqKJ3htG3VLVTaz8SusduK23TM8
7U4Rbhr1toJq8mFqbkvBRHPhyInISb+Yd+Cd/bt8Z3j+S/fR4iNOFHDfY0KInXTt8qIEZ9HLHtDt
8W+Ki+oEt+VVRrXzDevR6lPZdK8l+Y3P6ZC9UT3PIqfBbmHmsiMfPvBI2+kdfV50wY7qpheRAtq3
h8ibXlXk2x9o1RXK4xyV3Ng5OdZ3kHLpRZSd+aiTpsxs65qE0puyET9YkLTtEKDe4yIepI5bTAri
ykslx7+XyV4etduSZEm4CdNL9qHMRLFe9qEZdp5cZusI2U7wzHyjoFJml/1Nr+99usVJfFVJt6Tq
ez+LDE5EWw2eZwQn6oQOCrUAhOV59SIGtoNKS7cYQmEEmRICVVHNQN0zSsTxqVfGWwlVrBOCDOlz
DkTxVCufTf2jDt36hnOa6KPgqu6DD2KY/LomSLgoGIUETkqUcDDaxSkB0kr5EiN+S9j84XMb84MG
5oFH/2GgQo+Fw31/1f80fgyvOPEtdpzv1QejRqtxEQT2Pxt9M9LRUJc0D+SStacAh5+lF3KkrXGY
T5ObXWE0QnTpDro9nBPCjLr0cnULmxe0VHlswdKeI28WcQbbqD/FPSFitEWXMziqp2pHwo/mBdfI
c/qS7+Ptwg5+70rPIK15Xx2LxoFOSk9xbW6rs2kexe340X+YZ55KiL7Z/XwKTwiB3AfX7YlCr/oO
mf2xvkKBhPx59ThOmyn/lOabSbNzgHowReM9YFCwjeMPw9yWlCkshjJI6PGgC407RvC7ejOQHXWc
qNbJKtd5rKgJz4xiQ80Qj0OwiBeuGySxhSjUCluxmWqvTeltu2XrOln3W+fWrxlDQEOeJA2NMqKN
1hhR+Vs3F8YMXHu6SZFzG7I4vDTwQwNtVNxF2yIKaWfaqlFdU6xlz5C5XiWczm1W6pIbjxmxvOng
aQEMauTFzijQZyVwVkQlLpEVHvHH4L9ZLZlbRIM2ICU0bCREy/bzSnXbpATghL0o+SMw3x0UgIgS
rg0EkLryJHrNYnGb1CLJKEsjz+mHgdfG7YsEecurgI3d4UWB72SOu4RMhl20CLhbClsuzqgjI+H6
rmkU0y18mAYhQoWhULrBpLhGWgduUKeyiyRn7Q1pTdJc9rONAgvtMYo2WqXCX4wNaRMFbe30io9q
poZJZZXTFRZV0d5WREcm0rcWlXl0uZA9SUdsqQFhHUGKMHhNZhIp5nAM4/Qi+FgD99SYT2ED3ECd
obrSPsRdEu7ziUymKsS3ZTFgBmIcDTonbO2PmK+6EuKQxI9EyEPhX9LIf1WVpDm0MjZWxcjwGYMm
htswXZG2QgzvANRhnwRHxtc3bSmmrqzOpMTlDG0i5GhhJRNUZK26DwbrIczwjomxoQh789AYOGmU
47Oe5PK+H/AxzVr9xo/f0q6GxmlJH2qJBJfWI03UTzHSE35E/ytsgQqmL0gNEwAkWPXNZgnxY25B
wfojyocXasUaagXPjYAu1Si2L3mHpZ4EqycG6KZ9Sgj3wDdIH/sQ44qhSkZyatZnlRtHCRy8LUDl
d8Wc/5BNsIlH1RtkFDnHbH4SWrPftaMS2ZUYfs6YdUhIsOGsk7rh0KNWRi6v6uaHylDNXRcLDVKU
YMYCnYK0HgxP0LlHYk5Gp5huo0mTkYFONbsGyKiH7QaPAQH0kQz9N5R3SL6PuIRZ2xnopZPkiJ7U
gD3nJ+iNT30entEm9noLmbC6L57wARq+vpvF2idGBIkEhwI1X7chn4a2E0P+1LxOdWRc60m8b0X1
OR+TXVeB6YYES3hf0etMs/VIqxzanRnwD4wfyDk8FdpwCDMGxGVOiKoU7UMOw53OB3FIY7De69EF
zPqO+N0hifruaBQEzGVGBUEFigCnIJWe646MY6JSwGqjwUmGCThJh9wwQwbUeomsqsiA8ZRuQXQE
+9tQo6hUgA+Hhl5tCwldhbCBJVUZGCMaj0KMTFRv1MTT4ktSDu/xSE9j5v4W0Q2GHu1ei9pDLaOM
YsW9hr/2Q6UXqQ2hRsEZitFy2KRICEWzh/cgqMBJbndmVGHRmkf6oZfoANBQ70bENgxl2zMujdte
dJCrvIx0Uw1gb4Qe7/0wftMQDCP7hOWa2baY1eEiBNuQfhE/AUfpyVsIgZLvm4qMXkQFkSYSvbwK
MQ2/c0WFelvQldemlV+ioX6QqmlJk01gUxrMfqUWMiUIlkqElqBiBxPJOiMZY8K3p6Fs4bdODK3K
lcG/7MqJFKwubEqpuChcWp5OOd/VKiGtVuOf2CfdU4yVkoNfIAn0NM+urOpRMRmiSXn8YrQW5avY
n85qnuHEZt73Q3w1643ry2qyMXMRdidj6bEPZU9DQteNk0mGz0G+USz6jW5FKL0bYISsGSnEBJE6
syKlkFpvFeRDuwizhxGUbNRzrxRLASgKngr6UHUuSTO0rf+Bhw5clw7PToQ9mwkdEj2NY6+ETkag
PB4arLob+TUcCWTL9kXUj4FUnqlr7EoDtprZNh8WSENo4q7YVAT4+amYFHIzANWc28LU9llV3SEz
gM5Rve0HnUpbKw77rK5/lunBmsS3IMjoTvMOYVZUGWzM5Ug2GelLImwaQNU2eLtTWoD+oZZAwMMQ
Z3p50ydrcuDL7SL0SZ28X7CpgnzVdmRFamEZq5rDLbJ/BB5xdBFrlJ5SLdspFWVfYHFYg1t3qN6C
ZeomOtYE7CIUzVbvD1huow5cQ86NxfR27NuXvkSvsspmwhMow7ZOTJTl/aUQhLexh5gaKtcBovxA
J66H0Qq4G12DWAhDSZy8Fkj4BkUBHXIWi3om1zv0/7fo2cDYR4OWOCo13MLKHopxYFVJWq0e+mMa
Bg/IFCAt2sMi06RtNaQppdWB7G8vbxtaM1s3E9IdvXJGPucx7Sd9G6lJB9ProGn5/DZr0VEKZmEf
i9IlM4lB0xbbiTFlEK23d6NCBhdVx0vHc+pAbMO5xdoqKtQGE5EY5DxVN1AZVvWGtm18AH2V4vpR
uVMUYYv+DEXo1JKcSMr3CtwprCfvBM7/MVoMPgu0c7EvpCcOiRbpyNAjQmzFGsS92otHXDGgzSio
jfSxQjtVwwUOSwb2Bgo6eKHjkRYB8N7HMeOOGdVIMcAS2c/7/joZ8c2OTcNF26PnllhuOA/SRqGu
40wkgNRIZmioT29qgunFgD+VU5TJfhalHbJqezXGc8FEcskOuyQhOa5D5BhRPZYndwgnLFTlxmlE
7j/g340SMi6TALFgWifcTGqb7bVSjd3azBmyZwXqk0a+xUPtc6h60rhp4wz3vSBqnqnDDJxihg7I
QzcyCPIOu7JZzXeT2d41oO1soa33fmfuUiMiB1FrlwENcLec4UaP1jnhEjmRb1yVMFvcMqCzoWiV
ptFdNTW8MY32JI8l0iRJ9oJM8cOA0eRWw7WrjawnQwxI9PXjRlMG34kspFf7QH/GM4KsQ4xMkKSg
2ZHhkiipxobbPWwKSX5ue4zvwcKTiVly1pqc3s6CcAzL+Q7OiEqkqyKyIpW8xpk63Jt5oTmBKf3s
sq4+qXEDlmxCA0ItQfL77W3Q7EH1v+syVnkNJMUgmz5jEJsozsIN87lChap63Uh+TRKI2CI1xB2x
mRxQc+Afqh8GOgvcSx6JEOyr246N7iYbKYMEJfe55OSy9OCLXXDVo+9gq6AjCr9DFCaO7pIs7jYU
aAAkm6CCKkrZCVBOe4bygljZSEUDizTBDtCiQsUNBIZUngxxhNhkXTDaLRwAd/M2yvvrXtkIpkxd
PuyURXhbPTTZoB7WuT8WR7Sk9+GC9KuS94jKkCcplYaZa/j7ZF1n1pPlRWLwGiwqLeuk6nkDaLAk
LyuJ2nxJfhG7Qjk0ev5DK8RmYyUWjD9RwO14cVfTwp4M3yLFEUgMZGMTJsnYAwOOsARXYTNALW0P
fRAUe5Wsk7Y4pyUVeNx10k3lRcgUYzNbAlxXcO+5LS8MUhkRj69JnoM/aV8sdNcOwq9JBLxAnREs
jRdHudVvPFt0WLQKwLmhibeIf5EVU7T8RoSGsu3h9l6lVaJu12r3/9oy/QeQIIbgYBZ+4QL+1ZYJ
Mcv67WfxOzzw6zt/mTKJWIureKlZmqLjXWoCEvjLlEm0/iGCCDbQYARcYIn80l+mTNI/RKwgdL4p
WuIKA/wLIajo/8C/QAbwhkoGIEHR+p8gBPkbfwcxwDY3TQNLBAOatQaq+g+IoIgfGyXOWTii6YI6
YgDSe2hSzJ5/zX2tK8clxpww5bOHdX7d61+2jT7S+nDqKvu37cvx1sV1QusH2s0Mhg0Dpxs41GRV
ac4vYc9YNU9NIu0mRA65aZrRwYEAa/JlJUY4/5yUaO6ilrzuVOdoOaLxyLZ1r/Tvu/52uO99vo+0
zo2IJC115hdchghCf/3MH786rDJz35vXuT/2+fpnjUCxAhflCH2rv/5XLjVPYowolpCSFjbqnm6e
cRhGJ/VBVHVUQaDstwiOLWvXiaE3f1tOCu2fW+ZwacQ1fJiWb687p72UHaT7df57x++Dfe/5tfvy
xd9+4N9t/mNdkBcmUaJ+CklPd7pY7r+PtM4pFkqDYqVvVqW6UUkYpn8r18W/NOzWdTLcYcJj1Da+
hO06ALP2bDXG1638vot/3NR1MV/vP9md2YVJXcIXLoGu16pZHhAmrg6xaoZ2MeKxiXYST+36kBZZ
GZIYL8WvHdd161e+vrc+0mAwlI3USuf1OZ3WdevmDIZLpYQwiJcfSQdsD7qo1cHCLL/5vZ88gAfo
jGGzbvh6OZZ/tC5+HXRZVEJ7lITzqk5FDKXzSqkoLa6TaJD6fZe+rbafU1DL6Bktbf9qKboqb62L
IJJaBGzQVo8WqS3Yv2G9W2fbqaUqVQV7KcxytzUpGiX0VsBemHQNGUuRu4+1ZRftDBNriGV99GsP
MfG3cl6L21om+vPLxSjcSuKUAfpfy0pdwPnV8xd5RPxvnZCd+ueckorlQVom64Z0np7mqTQ9c9kD
q1UAPrm6G7VFsxG5qwVaGoU9Sn/GbhWpWxWgAqOl8vrbrBJdRg1xMWhBlYtlLltXsbVsnV0V2Abc
6cG13uiBpZFgEk/rieX0uLQVy+mZGnk6O81wVEe6F0cG2ZCza4HymBHH+i5WJxyBvv++IcWGK1fw
V/Xl2S2X0ydoKw7r4jpRlw3rHOr6J7OBo6Qt8l6tUcKkkmeVRLm4XCNos/DDpgZNHq4CQoEV/4a5
9dfETqBKphrO6m46WdF4iNEYR1ZgqsAHGRGBdjcOhyCqmMVJAJAKxpcYj8nGASFewykj8kQTBKfZ
+fpfEvwnLhBPaEFWjvIlf2q9Jyp4ss5v5N26ar1D3/fKp1LU54fUn2nkkxSjzSYP8FBbFtPlP0/k
qJzaX4rvIo4SkR/sgUWhOYUCnDXi8D6oMyJERb9d9eDWbeucCptNVtPFGwKVMkFE9Gyds0YU0u1V
3KzC3JcIrvtpIh9JIQ7D04OSCFSb6mV2Xc7xgZXMpNxovVoehF7JU5JozPoo4R/WOXhcEQ9TcLXq
dEl5jthaCzzJWRW8iMmLQ4D8o60PPNKaFTyvunvTIr63zn0vmjOFaRW7z3VV1wUvZj/qS9qXR8IQ
KNiZKbA5JZhP3S9D4DBo5W2kA9FOzKdSTWnvf52sCTuOk/21PGI5a8sjedTvM/w6TYUMDjiTqTqU
rSTvYZYGpIp+O8t1cT1foEvVQe0BVJi1v0WxZXJEFb/Y9czX0zVWTbQvZbR1RVEtTvcDCN1ALg7d
SNqjk+PE++15XZ+OImnAh8NGRn1z6fy/3uDlsbUW+5hQkbbfq1Q1O1chb55cC7TACl389ySYU8BM
WjQ7610pzGrYVGJ/s2opDosWIery+Zc0YSxiekYti2UNBg3kuZ6i2drXd4tC3DoRTUQcharqN9C+
IsQ4Fcst5bZ0jeWZ1xclvsxIyCtk/eDUZT4e1nV+Pr0uTtUgrFGeWyeYAM52W5CqH0IQN8qstXYn
0TuOSwZ4nQNBxkOaJ/W4r407XE4oqecmA6pqbg5lljHiXhUcLRjQh34kuWeJYwa6V6L/XhX51gf8
a1mtWhAAVsjrHUiuDlX7nw94vdzIdTJPJiuridK9XFEqD2ZDmh3ZIMmtLM9zK4iU4UDYWG0B8Gq5
fN/ydN+LbU0OFT8chuASJfKFkLlOgkB6QkESk66Cl11cxCvXibEI9n6vWxeLOQdztM6u+6ybvxfX
dUochEjm68d1SaWHpiS1HPprdl3723G+Zk1AB0jLTTu8boRN3VRX8qLjOk60DHIzanuxuRSy3rv4
P6uuKiWKix9LACwNMNqQZwl0f56zdAkl2zVkknJaDXVZ2ayz63YalWvMN2JbTGsdRAuCxcOiUlwH
Av9ynV1XrhP0sAkil4lA1EynsTxu399ZF/uL0iHZ+v3Nde26OOlLn5XI1CPKRi8JTZblaDnI95FC
nwSXHGm4yBGgYF+xbCYXTDy7zkIZpTNeVsbL3LqYZAM34Xv5325GHYvfWfdcv0Qe7G/HXL/+/RNf
m//4tfj7O5oVA5Hpyq9/sH7vt3/5tePXMYwKJeHAN2XMiuj0i3Hp9JpFFXhdJr3au4HfAmBZ1q2T
7tfcujib9E7rzuvc93fXxW6uwgOFhHVBDQw61nVWxGAGrtxyKIFqyj9/82vt93G+f4oeUaSgnIJx
+vV73z+/zn3v/NsRv4/1x1/84yvf+40RLYUZgQLjZZWW13adzL/m/lhET54s4ThQcVl2kZcOrVqi
je+JqmH54WvTz3WViDMhrM4lNPve5Y/FdcN/uw53FcR3O2rZ637KGi/8cayvX/m32zsMTZ1KX/J1
6z/+daLrf1/XYdBBI7XOfu+zbq6V+K8t37uv+2hSoO37ameVgwI9mMTTcuB1sl68Aclu2GjSkG2E
RL8rSwq1fdr1LiKgBHlZ359QujE2zRKlaUtsZqwh37r8PflaWefgc62qkumYlrjwe7uyfPPrkOtB
1uV189fKdVmcUBeUciANJmipEDsN3HZE+J/U2w5tCpBVFLTWq+oIOzdQz56q1Sg5ViVATxUNWYLb
pdsb1ZnK69gA1ayaXa/ib9RJ4GDEJYCG/g/uYY0l5zXSDrFiccwa8t2EYobnd5Z6sGYRB4ZlLqwy
JPmWOTXqjS1D/V0oowfbLPGTtUZVMTReB5dzGCwpIjOOcIQ6lx+yNcRDULQ6hHlKyBUt/XewTNaV
CIULTi8D+oXpfCuHVr1JUTAFoxSaB+TCJvJOJpIOy6RTi3IfQSpeE2Jr2mqdy/qGFDMxQy3mItrm
TAbDnw9NrUheUGjvaid2h34ZB31P1nU6EYKrQIDgWjcRci4oWRWNItBRzCEwCaTxpSp+nmvT9LK1
OzaXnnidUM7twY49IeLDaa1XQlviqvXCrHPrZN2QIgrstL2fYzaK8PbXRE7DXTP/f/bOY7lyXFvT
79JzdtCbQU+2d/JeE4aUqaT3nk/fH7BP1Vbr1jnRd36jKpgADTZJkSCw1m/cjS/7xlb2zLPorgfR
P8eyKNeqOXQmM/bAsIb9AStsj0FzxPUG9bT7ubMmemt5mNwiS1YIIEBgnmtkkC8LVHS+V+UGuS6q
NECC3mitIBCTTBHCyXZskhXEvXkp1102yNIobpU3Yt6HrNi//r6ydFn04hmQf3O5TlZbTQR9LvVz
ae7uwpl0YXKeLYgG5QZ5sDwuAoTe2ib4M2kMID6sjA1zBJiFT4D8zspPZCgne41YUWniwyu3yV3D
CLCkrwKi/LZTakTbKEKirmeq6s0Iue3IW5I9E/rPMDZcBkdayawXz6MVE4wQc0dwxr1Rdie5QA9k
6bRkA4hBN3wUhAazXHQZcaiFabor+DHluQOvkAD4V0cmeyIEWMZ12YM67HJ3OqRGtUJtZTgYYoqG
mjcGAX9Xu9kMAWL/XZcluY/cW1ZLX013/xOsRdIHtdSp/Po//+vjdwZMMmrw8PnVfg+8Gqat/8do
7VP7Ef7DAX+HaonHWvCkyTFplm6YeFz/FarVTBGqxYtcU+EAqybE8b9CtcR3kU/E1l4VLzUGHn+T
uQ3nf2N/pRqqpTlwuuGo/XdCtTq8/p+xWhM2t2pANBc6FTI0/d0kGKxMFBaTO13ZGslXjMdFcEtM
yL4VbXhVAgjIe3wu/tzBTLdGtnC6zdAk2KkBW7qNQgStGq9otzkgUzo/77kHGLHpCvMUTBXu6hP2
C3x4d3WHdX2tDAfTR3xR0eY/6CpHWMPMGM9PU7RFihTpv1qxwV3MIVOxQAi769M2doLrbB6IcoXx
W6jMr2goOovUx7++NEWIZsA8IeuqTeZgsIWDKNzeyk4wemCU0kSDxZdfXKqbeXlxI4uKVrjzgyya
2Zz2RxdC3IpsGALpiggJyk2R6JrOt+JbM3LTt7sk95IrYdFvo2bWth0WaOD4RMhAw9q0f5VFvxvS
jWmGj5bYIFfJRSIm06oYsPzTOnNoiTfILanp/1U05dRcHik3ycMvVbnu8jO5PFDW/0vxP/+6bOjS
bhCV1n4So1QGBeUBW00mlaLUi4UsXTY0YlR/qcpSgLQUIZr/95BLM/IQWUWDGS68GHn/086aHML/
bPG8Vh6O2iC/I4sRcGUxE5CVH+d0+T3Z1o+fktVQPBSKmItcji3PUxVxfaGYv+QlqqPnCP45wiyj
99/C/jIqbWdMOwP0Qc+xfTl1u2QB5C7nNv5tDPvb5nMOoxPWJOeiPOhHc7L67zf/PMugheMWelgx
LSBuVnDrxQxUzivFopJTX28QYadWA9Yp64X4+sqd5O6yOithfBju5Vq54tLSLD/csp7KIdHfC7lj
Luehl2NcpbNJ4UPoqJmQG2KS3spJunUpdmIWn4n5vNw+ijl+KWf7Yt5vyQiAiAUMitKvEvMusyxr
L81ffBeXgTxqTo6IJaCwM+1mWCqljF1Iw6BzUROhDkvGJ4D0/FWUa8PWOZoijiFrciEPlPtdqt+a
lCvlZrnj5Ti5ztcTSB1QSDdVMDMe6bHh6KcqXM1+fZxFnhltSjQFELRFH7p9v8TRzqG2QnbtMqiu
ZXWJjFIt+FpicCHCw6bj27t8VlfJVF3PZvVYoO2+0qVNkpeN2cG2TujLkB4X+e5/8ieR6+Aol6tC
BCwwpGRcVhv5DJkupmOvjRczrhCRdTR7F9aVsZXmC36AA0Nqa9UmmrVH1BKByLhBgzhi7z96tnXX
RNB4SzFkbVH1WkRDBcpCVDPYLmbLVeh9B6ULQa5DrA+oMUSuBgKwj7tz6FqG2fEI8raB123Q+YN1
3z1bRv9huJ22yZqgQl29A//ewAZCy40vhGr4m1GbH3BXXdplp+6Q/W0OMhxniTitLDVube4cWG4y
huZGdbi2bKYTMmAmw5JN6TKtlsXLyqhXb3DqnTejeHnkIhQ2MJeqLNWTAi4mMxGp5UWSiyTEdgl9
wj2+JOCcQzLBByyFKxWgsV0TIFJKEeiekAtc2gHmFQrCXHnd3epeP5wfREM8sZfHT5bkuiqtMfXo
zXSVAmVWCsw1XPEWlBPReKv2GMVe6rJU6R1xSsJr0w4F0pXi9OMhKR3xFzaADucII68jWQ8Jcx/G
Cph5Mug9SEgHvHuDiB7yBcx3O3fAQk2dQaydiy0T9q7RhU3oxh9qk/g60P6gJKGHZB3elTl6dIXm
nhdVt4eWzge5i91DK9SQGwNULfixelG0QFehOhtMhwOm+KtwXBu8yCOYYEY0O226a+LN9IBwHZCS
5mF8d0PMaRcuuDuELJ7TnfKnwEHMWFUQhnXo1svkdwTM8jbqtygsdhhaYguu7qbudf3LKK+rfmE2
Oz1cYbXej/py7UAVRWIDFz5Yh7vcXUbzdaDeaqAozd+IWPU4TgIfrJcGDicYh6Ca9TyA5MfmJvxA
uIJZQY5hNDbyQI0CxIGxSV7ZxWs47bP5C+2S2EKKJjxEw4b0bW8vVQXVsQVKJL3bkz15ss2dae0N
49gHL84XmluT9WR566JbY9ZWx1eF/RwaW4GXRseHFMx0NJNTHl7VKlyjnVuvGuTK+yXQzhkKeNeu
SmPbcDuhnDd0OIQEUowxK5zn9pDDjHmp/BnLZuGAgR66VwF2heGUAF6+YeKS4YJCjKA7Te59nm6H
7gVsPWD327L9bffb+uAeHeRtIVD2MDiIWOLNt8rTPSR1bM92ZndoQdsk9w6WsiYiAdcBM1R312RL
390ZHwPeJXmxZdYPZkxPTllD8GdZqNeo5EBhC4Uxy2NkPM9kQG+nYIu7eOMhjLVo/6DWq77Wz65y
GNUdoilw3hmv3WhXgCMVskwWmGMhMlN42xSw+HN8HL31cIOtgPbUXkUg8tcIwCb+poAz1e4nez8a
W/wP4R5Y9Rf0nDk9BsWVi9xNtCt83KBOrv4Zz4wj6SY7UOInXAcKJJDtrVtjuHyondukO+Iq1c+8
F4ZQL0eo9k8RPJvNFYCy+YhsEvcbgogabGOuzV4of8jyOZBvEvyzITuG2BItA2ONWIFJCq08Wn94
Z03rdzivESOodJTUDtqfor7Lk305Lw1V3DDuk1LFoGUPPJ26s6vcfawQCFmixWv3Cxpr34vuaMHb
hNaWbybQvXBOIfrGV1G3zr3lYC4RVVRh6Y4r9VTeW8paMx+99DCrOzNcNfus3fk1lg+Ylx3TeU32
uG5PDjCopl6V4GKbhXmak2mxHt/HpxDTcuQz16l11yJUDv22709Wu5nizbjlMgPAj1a669r9MB9t
dFO+4ndbGKqNQEa2uroa9PshOzn2Rn3UlZWpvKn5VeTcRK/WuDDmLcBRzWYEvszePPBavAr4IuBm
CVpdje7nEV4j+lW8tXWM+Em5DMIVYvEmiO1pCWluGI46lmxI3miLOjlQJmU2GUvkNFvlFNefbbZN
IMfE2mPnIlS+QtIV/6wZK5zfJcyjJ/Lu1hprkBBigWAeYkzlY7oEldPcDG8JVGOcHoC25ZsyA8K2
LF7hgiOh35ULwwaJvqKVBqh/iFDuint+zcPsXHnXxjHb5jsEnTF7JwgCQRw+GRQiBFyXo7PkTCKo
eMW6b5+YOBkA4I/dq2W8Vt3OQcFm190jhmCsk3rHqTl43KPGmrrXdbnlnFBKcrMTCoa2sfCWwVP5
0mBcH20N75iiI4wmzabQ8SdHunvp0RWjSN0PJ1vdhJ9ddD175GH2ygc5/0UFxXlStk10DQOi1hH9
WUZPCCxdEVS7MR+VNXaWYbRBc0qv3g3jBlJWV0B2zxnDrQlvQs4z0ittPCnmVY1xW7XIyqcJdKe7
dpSjl97B/sIFL7sj162ZO/B3dbmY0Ny99V5QuvCQvnKOKQiCHbTHB9iamM0Gd/MRqPCsrccXr1mi
7o/VOYxykI/QjmfM6l9RkseQPoJji6t0k/KtQ/xp6WEHPS8URsG8fadSebSUZTcjH3qYJvTpwRh9
eOoJ/gUcLbBBBmZscFn6hRVvAmKo88IsHh678HGasSAEDorDW3zo0Da3tzniKfGfYXrrTXI7DVLt
4UsG2r1vr/TgpochhbpFr26Mfqmm29S9h1acVrvEP9kjOqgrUnuluoqqj6E8aQoCBGiaoUkJIwNX
A4hnC8jOGHPBgvcgX1GGxvjb/eAsb8LXyDzSenJkQhPCPeyJhUHEAiW7He7hrmv6akYxCpByR1Js
i3dDBRlk0X5qINm30ALRIHuETAEX+oBm6iLeOEte9V+Q8csXkPj2bbKu9+adkWzwr4FjN93amKW+
+7s2JkW3dNY8aQ5mxUv1N4SU+Dl4jKOl+uBcD/GaM4cTDnT1ZfRWCIF7zSJ4MtEnwCXtKrj6ql/A
p1vXMVzUAB4BzptLhSeWirJWllD57onqLf1dtuSeLuDPLsKNdf9r8VWuu1+Y/672wKP0W+M63+m3
kCxgNCZP5iDemPwlfoHGDq69frHuexj4DuBaYoRr/xHqAf+GWBYM8IPIISA3uYLuUKz8W99Z9/pT
Gm3ceNviMubjcACJYhGMS0hLDKEKdHBBs633iNRk4Q7Vr+K92ZY30VrAbdRt0NyTwUNVz5+XQb1B
AO1grgDP8pdAAxfV4Px6PhiOkH349BbVUtjOrDt9o73sYUTC6sNt4DStg50DE/ha+aU+E/vFBbD5
gHu8zg7FnbXL7tSnAOY5SGx4+FBX/fgaTQCsYbewqrJtdOe+QU5lm/YChakqYAk6nPUaiimUV7yO
C5TPlnD3WbIOQdFVdNckCzLiDrf9BXkJnjNWqE/aox4s+wf9ubmG0Lzpby2kMBb9bXKEMbviYd8g
L2Ry0yDeG6fmur8Ffr19B4g+n+ZTdW0gnLAMdgpVPBeueL2zmZeN6tgv6keyB32/2MwMEKb8gT0I
dMM/xONoE77Bf+m58GntHvzDe/MxnrLrcWWRZtky+jjph/wU6mCPIZYsk6WyRhVpkS26RXzlLyEl
rfJVcZVuvI2+jG/bPUguuK3X5aPyGt2Pq+4jfvQW8aOzUP9Uz8O63FuLcgWptX0LXrDas1beI9KG
NnY68YplBnFppW34arzQk/HocIdhdgDLZ4AInQR9etxebud7BFLDZblPrpWdtXJO1iNYhRVIgK13
S75h47yhUajgnXZl18v5rVvqS/S7lvRQ6hJbDFQfjF2xdPm4vGVc1TbYMijZp0ceh+f4sT0Nf/An
2Pan6gO/q4LI16v65zW7ju6hpP/BD/x3tlO5E/Qx1tE6dleQseZ8Qf/50KFnsYSvi1ztnQ0Sn75l
Adef5aP6la/YUR2X05OGQMXi0fvs3lFRNtfJsbrLdu6H+VS/Tdd0hHSQ5kf9Fv8yl8M14gfjQ3JM
jvoTErq31Z35lKyxklqoW/2K5RLBNH7gs8SMbZtumiWyBEhsnJwdqIpD+Coeup2CR5vo3nB/pYer
3k2KV9EC5DRnkt1pu/yGT+Kh+uJZLZ7SfLGfj/GmeZqPAX1M+1Ik6+KKr1PyJZ/79iW+CaGj8nXh
LVqNx4y/F3qALfDBgwFwv1iCjSf5w/scfQFibeGdYaC1jPB+1Y4ucxRuDXwUPljcJmWBcMf4OX/G
D4qPwBLsjoXWbyAXmlAD4AgjAvOkfKIbrNGNWptxj2AIb8st0PzduB/5g0zX4+/6DQpwszA2PO/5
48CQ/FdgL6Zl8azczBttE+xAXHWxtmuQxHgejFd84PbBPtpjCgRtsdrgDX3Ax+YKKMjauc++AN6i
sBN6vxOg/WiD6HwyUZR7cWHTeJvwDsW3rXMzn7rpLrmqjwwpLOSHGxRr8FVFWMS//YruBm410Fv4
wAjnMlSGTx7dzS+j7ABlLyFI1nyIAII9FV+wuelUELb5hNDM/5DJC/oPPoOfw5VNR/Dc7kHL46+7
cD/aG5KRn1m6VpTlcA+z2f2gVL+Fr9apv8HBjbOeT+AEm/secYd6yd+9f3Be1Kf6BpZ8gkTHnRgf
vGuf1TunGJeryFpVX/10ml/4IPafkJQ5PSUXnTEdG0OE4Qo1qdW0VvAAWEyHaf3Z7xjhMde8R7Nn
hWkOfQVeD+v6hr6Uz+T7nF0N07Z5Sm/o8tKb4Yr7ikD6ErFxaMGoBegHRCQWDIGW2ru6T+uFffLW
7p4XH1Elb1muoZ7vRrobHARu1K16XezadoUf30u9ARtCvArdD17eYPeJ/+ra2iIl5O/GO/vULwo+
eEi48aRWa41OEqrnhtnYC2Y1wafze35DkNn6rb1Z0Kmxl9hg5vhSHu19ewwRf7zHZWZw1h2i5qh6
3zIcJA7DQ/s07gy653oPImpF4vcBLvaWESotb2/dlXXPmGL4AtdUvSNUeSy28677Qq0KOe8dZM+l
tos38UN0B+HumG+GezToltqLziOAbI2y0p963sw73ln/WVCDUZj4MqJVHq3V5+lj+ihv68fkHgOU
U04v6PzybsJH0FQ3NXzuvX+wt9m1e6euccd4+4xXyv147HmdjZ34zx4X4QDbe2k/6x/prWKt43Ix
pLuqQaJ/qbySQYO3mjCEgri4eHXDK7406nPjn9x2w7j4AA1jDSyQ8O6e+cJdvMFNiAQKJIwnT1uk
G0HIHPbjY3Aw94hF5yDEUBByvtQpWrrBXWJP/BXnduU8tvjdrYKDzXOEyN9jce+9cBKfwZYBfhyj
FCEioQmohIWtOwZzI+ZHMgqnCHhVMQDTlovzOshFBnqGxApIHkhwnixJ8J4snaNRrtZtiiG+YxZC
EEpi4+RCRqIuVVkKJG5sMMyljELJ83HV9NCFXomMtvaQDPO4D4MBveqh3Bsl5ljo1+016Dt5Hx0b
5b0nmKPN/YaUyrrq9Wg3Yc9xcHmrxelHyrCDEVrsVDW40YnJb/G4ZgIsFkxdbBVdwwBGKhRVMCyy
BHO83s3GgJI2CYYmFlF9CTslACSwIALskLRqxFdgoLtMm2Kfh7BAI5cIJkoPbp2t58AgQpLn98WM
fyZaKkx455h80mRUtzU08U1kE3HQxKpRpODDEHOxdko+tdYm+gLzOA4ZUZdjQIJqHMWgPFuOeFRN
pc0wSJwxUS2B2EXSD5PRSJDjymg74g2sGwYdbqXcEKjd1UGd0nFyTkYA0dMqXsYeVEeXTBjOXuC/
stiNCFbgNoUrnQzpykCvjOvKkiOTdUNVHTM/yLYXxOQk8nc/oJSlAmK7DoNNgD0gIRWBUmwrSAG9
WMiqXKglgat+YAYm46ByUSoKriOyaPv+XYtj2EbGZc+xWh2/b+ZrEcshtJUdCf9yAXGFiKeIDE9/
l4DKEPsU6+TiR1XuJw9LlBKMRAbeEs9bAt3NV6I2X+rogk516AASRJUUle8MXmlHrUUtDjMVKJNc
l8QAAsWuQQOgPRQX83Xm74cOMV69M+iJBOa+FFmbUWDpZSlxvSMmccjqzONtodpIpvgVUcas6pwe
8fTupkM3EtEEuzrMOkDLiqg6MVL72dHdbn+uyQ2wcZxVFBCz/7ZSHneuy2KPjFDulEdjJuZq0eHr
wlG+DWrix41lheTGZFmuloucXOUhFYtL9bK1anwirhgAyd0u68+tGIgGIC3498H2kN9h1N4ipwkh
uVcjbdlPqnUVeWRBoU5PCVEGnD1H0+b2CtB+wbOtmL2+hl32VqQWVraeub9sk6VA4MncWSDH5QGG
XTXqWm6SC/wu+KOZcMsXRdnruIayvzyI6DXIcyz2SBSK3xudlD3PTV3WnuvyAHmo3DV2BLVAFi/t
nfeUKy+HX445N/9z99HCtLmuewDif53HZZfBQVl0ALm+vDRz2e/nmX2r/+OZXdqtLNzidC8m8yzu
m2zy29l/u7pzUR7pX+7xt186F+UO5wv0OuaZdkrU9nLO//aeyF92GoELlHt/++XLdf64GLnjfzmD
y0/M73NrPgGrfZPYnFx0/hK7Ixc/1v2o/tMu5ACIa/1oRpNJq8vusnTZRzZbVDYzsMs+l83/tO7n
z8gmfjR73scxkL4F2r6RgCPoG3RZQYw2XNXEZ3RWJ763cquEaF2qmP+AyZUYJbnFlVlUuf1clGsL
Yk06tJPtPzUh95CLSzOy+u1s/u1xlzP5z83I/S67yPYu60Cqhuv/wR79/2CPdHA5UCv/PVP0+qv/
+P3xHX30r0P+Qh8JiBFeDbiDm44JmOgb+khH0Pob3Ai7LdvDN8KFOyr4pP/yjjAs4EaWzVrX1Hms
NPu/AzfSLAFq+q7eDQrKcRxb1wEdeYxWf6p3hy3uQXldGqBq+0Xc19baAby7CLwCMQDc8JYMBXM4
FsjDhh+dUKJpk5DMczVgXqnXT35RMUe1gnFjK/42x99xTWykVOpi09pQGtqauV6hI54C4flDCxG6
94dm3XVkRGESLWaVgWCvzLu003LGbM5TnfnT2otRx/O0/BbmuLUlsVgnQXOFJMNCLyxnNdfltMxn
PM8hupFdDBmxxe0DiLvqVFvmo2sEKDx0fovBjhos1aF31rHeIz2PyZ9WYrsGQq/BsLF+tIzuuU7V
4sXwBlQPxmvP9Zu9B04cJY+BCK4S88k0q5vQwb13suqU1KH2y1HQ7PN9oukRA24cl8xDqnbZreKK
fHo4ICvducfOrtCXEIJGBIjbJKtXua6+dI6zibUZebeUxFNQvhVFcxup09VchuEKfyZtoefDwQXA
yoQITYtRne+S4c3yow4FLPyqqnnAfXbW7r2gJ5QpjrADolBYZ8AicfNoBeCZrGSYQvdt8OVtR6wI
6rhHhiy5teao3Lb47q1hQg7RVstSnYGGyc0u/3SddqgLVJvDtikXAS7ns5H7G8/8bSvIFTcu/gIQ
2hFz9fxrAirETSC9odWhYrae45JdtR36I9O4Mr3hj9MMb6OVVTvFRysujpyVl6NkBCFpFccRWdWY
6XyUp81+9s2NlRCQtnIUXB0hi2yR5QwH3UQSkVBjgUkf8IJN3kBjQsjogEgB/o0OMTmjxaE6nnEa
7xWRJcLu3pjqeO3W3pWdTupCQR5knUIaRJv/4N8GsRJdpQl6heLeFDiXEY5clSny3xiyl5t06HkP
3KnbBjjcEsXT0/S2rNSjbyGY6Dy4ehLgJCbswLs/Vt37V+B0P3PUQraNmvcbPfaYFbrhALdSfQnM
xkO1bDC5Pf5xVr1iXw6AxxUyUH2P3IgBMGDIApxOAZoW82C8JAjpAq3dRbWFdrIm7G094xiDqkcs
zZxJdqHja0bBk2cP/dKrDB7bVsUXMVOv9XBstmGjZ2tfG/urmr/iEHUeDk5AwnslIVxRGekOCfm9
PRDF8pvaveWsd66t884PqbWeepL6aZK/FBFGXG5RYCxtPOLJ3r1VXY5pdf6kqkB0ij61doBVmhWm
yWM/BMcadar9FNbOZoh8hNrQUXjG2Y4ZVFArH4pBYnrA2ipVPUwuNPoQF2F8TVH2CSz5a1z5hq2P
19rGjbIX3cmKq0x3i1VZEDpznNjapn5INCdzTyF64zvRXeXVMjPqdRDMJBFT7apV3e6r6sri5Kj+
aXYR9mH4aSFF5IdHKI2kdPSwQFq8La4ixUU6xi/edKsUaapoXA9jAxKpSWDiuS2ptAlFn1kZ0xth
77tDV9/fR3D+royUjFuXY38W1E2/svD8WltNo6/CnkR+ZaOV6ddoiCs90W5VQ3Cm7vGhjLMBKqrv
P7etGT+ieALDjHAME3BzmWS2i+o9ebegmW+5znZCTcLVUbeMen2GDZadwtSyzwt0hTCS9veNY/K6
8SdXbARxtAEXSs8Yv4CoWA9JEJmrLG7XAd5jxy4nhG61EE9U+31SSvRYg+xI3w+HzvTrpYJ810qi
reTCEGStLhRo6UtdlnLDZg4nIVnn7ZOgdMm63H6pnveUKx2JWJGbvhXlptGyp00zareyCbmLXP+j
xc4Ak2Mk+hPqdGL834l5iCcH2qGY15yLipiyyLosyZ3k4nIMSjpMSORmyAYMpy+bLsdc1smj5QZi
GozUxZgdRSUxuxW/9c9noMjzkjucf0628q14Pkz+yrloMMXgdU+xP6bVn03LumzjH6/13MSP65TH
jGJGNIq50aXdy34Nk6lJzKq+XYU87HyBcsfLT1/uyc/d5Y7frk4e8+1ML794PvJb87JRR04vL2dY
itmnJeahtZySyuPlwpRTVtn+t5OQmy4nWjL1LcUcmC7wLbCYFV+24cKIjJXfk9dBQslOWgBPte5b
V3FB0hJxfBPXCeRiqrG8y8SE3JkAAcdl2iDcnAv4mFx72dTC398iKnT4sV5WLXGwbOGy9dxKI8MH
31pEw5BIN+CusUqq40CcVIXZE/WCKSqLigh3nOtTpED+ziM04S8rcwQF90nxct5FbpDH+SGCnqM6
3PgEvOgHRIQkyDx0nMF00/UTU0kJrlQi3iLFFWRJ6hkYIhpjtilxmQxw13wdef64vbyipewKSv1a
F/GdjkAPRh18rkTshzFwvncbgD5N/+U0X/TkyJ8SLkpl4EgTAadZLCYZfxIL3EOLf6xe9pOH8ddA
RQ6vAahW3W4cy+PYEN80sWmI1PEzF+ylWsYdvTlE0tkY3vzMfih8PvORTZ5FQhAlj17S/WW1GsFf
2i2KUsPWYIgD9xuBH6S17IPnxM3SH7tu2QXBcJCLRpQw5Q4Irmc9OdoC+JLgqHiCo6KKkqyWLTjz
3i32ymiHR7kYigSAxsTXvOg1wth8gfNjk9rkN8Wf9BLtdZD70wff2fV/IxMlFLGLlD+lZpG7LErh
kuVDl7FH+7Yemug4GbOObMRY4aXhruwUI/eUUKhizfkeu1lhYaFYxgL90GQF3hrJUgNZsErXjAMG
0KSaMKRZZEOsrkJJ8a51kHYD9mF2X70hVnVVMyLhc8afCq/PTDPBoJZhqq+NxETuSpCfCTD6exXT
AcFI9hRsJjTz6JhDydiY2JvkhEtm+pkdblur2sDO+Iy61EXYXnDfcuYthyzodL5YuE7Ikmej0MGc
4Kovjf4g/wY82VW7Q8oGwJjgxsv774g/wtC62r5K72XUXRU0xjNR3k+NHfQxzJxETF4CQRNHhPQG
Qdg7A0Nn5AJDhnkyuK5LqnrluxmoJwJ1UWQEy1bAQCUU97IIptCdlgIkOii5hnoTjiVn5K01occH
YnHqdzHgt4usxEVv4se6qcWmJBxJkLuiN/QwOGXMuGkYBaLQLBikurikb3XbCaM18zMQipGIU14o
45dEg7xk2Je49s34YsnHSV6efOoySXa7oF9df2+GjrqXsh3ygmXpspDr2kTR14NrvPoCzCrTHswf
4Vi3OvToCzaZzEAPOKapgFLw9MhHSJYuC3kPZJWvCcPVGJdbEW83xEIG8OXiUp1S9W0IAuQ8J/UW
bU6LqKTgkJyLholocO9a5vKfou0/gu9FY24yA4sUGXG/BNtlScpHyFKgu9WWx+LgDgbYPRC0X62K
qLBMV8gFNtblevT5ezVV5e9MMwcd0v0powSUrUgeyfsnczeyJNddqihbHhq91vY+tlTbzrI3GDDz
GM2GjnGyUx/tztZBspAWRSoPzmOAFiLKoWi+E2Y6mLzSeInjEKj26BhjPQ/KKtDRtlWAV6ZaPR5w
qd7EZg0FTr9xfRD3eu/YqC+ZgComvVsloZoeRyM+BVH8OAxttA6aMl1jOoTLhLiALnGDmUArHbrI
bcmrOL8FirrqEZBEXhJG51AFwbFzQDQFk7KTT0drZPgnhOmj1Gs5/6WFcsvlYXAqIz6YD/mIlHbt
B+oK4eT6aKYfowao3qtzC8lfFgqTQaVqcSwqGrIk8qvmDdEhLZd54HkHm6H1LlLDTR92z13pKeC5
UkzF8VhfVH1Y41ujWSdIQeOWnFR8bM0cp7mmvKsSFFTM2QGbEaUkzy2zWE1V1wErVlPcNsgf9U6R
r5tZT3ahCmi5bPZGrCNhmA+4P0rip+B7mL7QvpF1zS+shZfwqfXszj/kuQqYQgMh47nkF9S/hREc
0lDrtFOejZjEqt5fpxnGN07j3bpxzbtU14+DvTWY9i7PrZsFq9PExzNC/O4wYydbqSe0CFcBGHts
LIBPtcBPbbtYZQ3CTpLjLpntoYb2d9RqpxLH+X8R7c8M+BjsWt20j2FHXzPPwZPvp/4mboPi2Jif
s6lMMHMD7QiY1olEmiZPYNNW/ZOlYEIXZMISM0XuVU1mLG7FiWFx32y7RD8VXnFTExfAYwPQsPIn
bGg0rPpXrQkA/AztGgaCvuldII6jB8pcULXlIleUgOSL+mU2SLm4NfIWjfrg+uiW1oe4gIGQioUs
dVPSChXm9kDG0N47/Y3jjjFiUTgL5vQla2Le7eK8A2/vPrE/nL6GjRDD0e9Vf9W3kbtT/WY4X1tY
Yh+kjuh1wBKj0xUL3ItYEGRZpR3dzDS/FFP9HMBgZ7I9Y82CvBCm98lzG9rpekoAnhhONF3FbY5n
W+ks3Zavg7w7meQYoRMF/kopPJykCMRLEQ5Zct2IsPplpScSzUozHTNFDbdyvS66Xlm6LORu9uVY
WZetJlEebksUr+TO3/aTRVW3kzWWo3/Ox8p1WTzso1xF4tP6lah4fRVpCi22QKzcnExl1VjxA3we
rEdmLbmfah9823Af1x72czqQzNoRITRl2hg+CqWBOi6syfsMhux5Rh53PadIPXdjby/KGRXGecZU
Atuyl6DLt5mLjrWBfXSNxijgoEBfVEbvr4J6PA5ZWv/yR+BoQ+m9Y9XqIrtMTMnv0Uwym25YEEhF
W1tNRpzPZ8xL9fCXFm9H1zDfG6Ha3gaDf+OEQX3la7Ae8iSaPpw6Os1jYT/pxL52hJg6JPKt/j1R
jnL7YKTYsGpDeuj92n+otO7JHufxwwybEGa571xXQQkSqEHAWYRcPkK9uM91Xz0FKT4wqJBY+3Ye
rLXciDA0Dl3JR4N27aabYQTEgZM/1eF8LVvlrvGoR5Z5JRhfNxZxYUiX/FzrKm9hbGYPQ1nrJCn9
ZJ1NeGaohP9JkZL+Hr35rUJpcoOoeAeWAgvZAQy8vIipHbAfaCLjVDaVdsvshxeC8fqta9d08xPw
FV+t/TtnjtDJH8OJ6BqXMhNTmD07ec2Uet462GJvtbQD2oMMqDyrbgLIHsa2fhyc1L2zEhdDTXl3
AjTAI4wPb/tg0k65MQHSFk1OeNn3o6U/T3nc7oqp8DZJ0w5v6BaejwwLF//TxgALjlb+Q9eP77JF
NY0svJH88UafMmxbbVAzpvgpLSyu3VStnogMFntk0bONptjBhwVrXvyBzYrHKaobHGEHtXuMkvle
NjiUeO/1ltteh0AGrosCRJ88RcvNn3Q1xJsQOMG66brkoFkx0u7i/NXm6IX68D7bYFES5E93uupY
TyTcAfpyNjO82qV8xDrf9m/kYycPNCv1F9Fo/d4EhXIM3cTD3YIDclxOWqTpnyOQSlqmjpupAgMd
OoV3FwcEWL3JyH/lHTIQcai/jCiEbZgoB+ie1uNdMAo0utijC/K9ZSvxqxKZ8cacanLpdEh3jWJh
pKBmxa9oNLe+FU2vXZR769CoZsZvREe1wt55iFqe28kQARjNNHxjtAXBJTDcg+b5ze3UuoQ2RTtW
VKzjQenfUlSo1orzf9k7j+XYle3a/opCbeEGPBINdcoXi2XoTQdBt2ET3iW+/g3UPuedqxNSxFVf
nb1JFsqwiEKuXGvOMR1J/ZBHl7qG9H89IpTFKtT74K3xvXKdlnI4sDEwzrSJ5fL6ausRVHCh2vdQ
oW9qA5OFXsjqrAdR/fsxXDTvsnXEO0Q0oLOlkdzmcN5OWTT1v4/o4Cj309R8iMYhHC+z21upYv3k
BFAArs8ycg0gg+AjKwRC0VFDu+pG5QlSMhim+Vfx+53bWNnt9QC97LDWtHV8bFvPP7JEBL+P8jD5
JMr77DsSQ3zXa2DRtROnoJHQwm+yr+yPF1SQpzPag3W07AFVKs+1SuvB+KSv+fv1VDqkQU2LToFW
B7dQD4AcW3b2KbXD9fUYU2mBxyzaU9nX+m0XRPoqmDLzo7dfrgcAzFPLWq/sU0vg4a3dSALZwhY9
Wsefpydhg9Y9SURzF1UfWv3eC6OStW1qkOTm/f0E2WTRG2713WQ+gTud/VFZUltmsMVPFecn4YG6
WPdJrD1rbXj/+9H86KEUhfMcaBnpKpabHjxDs0+cTD7nugg+yCRfXA9NrVYtZBdX905h97siDdBy
FYVzX7gMNK6H5MW4zGnOftgeZHziFeuTadjDIXUaa232ZfWiZ9XleiifnsdOr9tnWivppuUjcVNN
IjoP6B2ofPLm00IgT7JL/W2xqV24ravdGUqZWKdqbUteZfLghbSkcyQ135KzUvd77T2ZMwTCVaY1
pFd6o31oQ5IbYsnHi0iI0/XtcU3x3Ot1jN+nrRCUjcaNGef1eWw0opLscq6MXq5HTl1gL7reMO7G
gAHxoNqZLF4fxq7qHgavQtk9v98qzNaF7at3LSmbVd+1znHQw4hYOZ0ZWeBFr1OXHq+/i1/6r3rf
WU9epCHbyrEJpYAJzoYHliambfNl9MfrG1SxkyOveKrv+mZI95AXyaxLQ+ch7rFZXQ8J3HAjGFe9
BzrXamH6w9EzteI2sHG8OXHTvhqS3Lb5PaRT9xFHOeukHIqDF2Rya2gjmcu5L+7cSapFVFqEsAMv
Mv1ae0s7K1gNbdHc5o4RnZwkBdUts/ZTijvVSedr1DIWRd/DJCx186as7GgTEKbwUg/qeH2sqNV/
aUmYPDJf8KANdCP5bCzdsDaR/M2P0cc+PJDAePWdqV9PbjQeZpziWTZkZvx+jPlFXb/tQl87gXsY
DsZ8abrebb7/9TArvPm/2fi/Mhv3DYsB9v88Gv+T5fFvxa9/WxZZJz/j/zIo/33/P+bkHvxjSBu+
IAbFAqcMVONPSofn/cMwPNKm5zk6JA79L6CyJaAm274vfMsQwvZcbvpzbC7+IXSYR9yI39oE5fG/
GZvPT//PQ3PCUGGI2GRdmzbEZ3Ad3P71cR/nYfOf/278hzLy1IgUtkTNNxdEZcjwlzOhGQ43esNe
Ww4LHdl5IsQqMH6cBgdP/9DpBO5M3ybJFY0erGPkqKFMdsNwGbgWx+e2ejWQQbfx5Z/e5v8uw1r8
d68WzrTBhN+3Td/4G/25oJAvhQh5tSPD70iAaZMlobmMlAL7VfnlbdOTb4hI2PF2mmR5oGlTTidF
WEyltZ8msXa9be4mqa9DHFd2FhxjQMGD5e6VTc4aBvEY0nqHmtk/e9ZPU6pFikcvCs48TAXBKw1Y
NfPyMj+ccvGGzj/jCBbCjV0VX/MxPSbZtpwbzSQuOlwz5zTQCQ8BT9WGZLlat4IkivlH8yHzQ1al
sZ1fgSiHzfxQA5GTjejWevll8+h/vqiKK/v8muYXeH3BoCkLMgVcT2IJmBOR2JBUahEM7iooOZb8
l8AncT02qUdwpfB1A/c/aIm7pHvRhCiNhc5IsF5E0l2TIldF3JWbSR7BFs1d5kNDfpbQiq1yTJ1n
AkX2JvbkivW4qrHjcW+b65Aug3e3qbL1/Bhxka+qCNgpHpOK+1Z0VEO1rXhVg/SP88OZyaHrm52N
VHY+Io2Hu4qjC2Swy/lpWeB/mQRBhaRQWPbZaQ72bHVqdmnOA/Ac19fFk1cGGLU/ftX5+RqqRs83
tpj/KsbB8022BRmL/8edo382+PfNiuHm/AvwODY7jUCLt/PbM//u85Nff64l6ypPN/PX81sYzF9z
G/PyhU9STvqozwEZVv5ssws066hZmJmNlzDUt7Tf8BHz0TBHbIyUcsUlMR8DSiw95nQgQG7O6QC6
Nn87H9wYI0mtAvky5glmIvAMlvas0aa53nW41vh5MJGZzX4xmd5jnmN+3CbtN3GKzYaHmx/C5Gsf
fUHexcv5VbkmMZR/3FWYREqhNEkxtsW4QwK+nm+r5ofFLDir4xky2zGbG6N90Em+ldx9fgXz3UDJ
uP6bYZEj4Aa7vlKbHjoyWpviQybGAgQQUwdsYSTqtOWtiTFLJybrox/lsu7S+1GDukBPYZFZ5Xva
SFLvSPlR1iWQGXs5FwMXzfxcOLQYvUOjvCMq2OVEdluLY8WLzGMHrmuVQ1YgiG7LfHied4rHNH81
GwzMaNbxUCXkZyh9+MrtcCUjXIMuI2MkO9EFUcQaMB7nWbe2hvYOHfeyRILSkWMfp2S1yCRc/t8a
+q+soYap6yjC/udFdPtTsF36L+vmH/f5Y+EU+j+ErRu+7emUx8K2uNb/gbcSzj9mwRkbTw+oFGMW
bvpDbzaL2v5cKPV/WA7SNN9xBAk7wvxfrZMIqf++Unos4zwaOjPbNh13Xpv+aaX0zSIXQSEygADl
T5GghiL0Up+qX77j3oyaCYjXT59iWd3qFuOzKMKLEfXdTTYZR4XpxIvwJ4SiweU0ws/PgpaUJFMP
dwSuobfHtBnUrMFG40dwQsnI7qj1hoYM0sLSl6WwfhEWVq4s2/uZmHrqruYjo+njTRbBjCsS+6TB
Z1o10JXpwRhkDZK5tKkj7Itp0qwzmRFg7qBsmhoVra1OnKT5OhDQ3ToZ9qWEz7dbOBek9wXmgNkv
aDVHTSqxqTWKbe7ZL52Ey/QQWPusl2AkU/M7R8g865UAFc39Y8w6qXnKC/vdqFXOA06kBU4ubnr9
g033hdYrNqKG9p4v92oaoBoknWD2J84MU5ZxyuXDo3AXisQWz0NrEtt2Rehx9NDL/g7MB7H3Pl62
OhZfvtRXpjNGa7biRMA0to7FjKGJkzj3SVrxcsunrsUYPqWHIp8mUB49fWNczdT6tKZLW65jBU7A
D7thBf/rTnPVj53hq2e941q0TWW4MXOyXoilHYAVEmBeDnury1mASc7NsNroe2eqkOTjPeO9uujF
9CwiPyFacaaGYKg3wqJf1y2ZWOjKymVF1GdX05P2XDwjEsWKakecV6b4ln18qlPtl8kFvtXQzyRb
y4y2zuR8+Wawy/L8JQ/ZD0FxCDtal144LLW2PCt+LRaGi9e1L4G0b0HWL0FahigCiEZMREMW9Ohi
0e7uJk1hwZLifmjtN63TlzZoKMu+Ndvuu/SwHrfdSxcktwq69iL3xNw+QFvnkzfc2Le2hvKrKsdF
oOqtpvAdZmojPEIMozS9N63ymx3i1rbjdV8Rz2ipaVcU8qbN0VESrxeSRmiGh8GnNy4Mf9USArAR
gDb7ebaCj+bBCQzWLPVlOT+qC8zVGOn+2iIx1AhtfZ0GvOtZ2uI/NdpjU9ros2w+MsGQEaxbzJzs
AOZO7pibxnH9hSjUfRIR5RU3QUSqfbK3U9U9ZA01TFrtuLBIvIOH1hzJfI/Hx7EPYbLABbEajbSC
EEmS4wevU0u2qVAOc6pmkxGqsxDssA/CHI9I3hxkpXLlJE24mrwkw2Rjs4zHOBURPR50rQNvxR+z
CiL2f13nr/WO01cFzSPlXbSPokqt8m54Z5EOwnydtpVYJrjbvcgtjtC/3nMt9PdKGU/JaOFzBTSB
qvWmGqbplu7WbVFw7o6GO22NfnqLel9Cmqxv89ZGiBSM9EsGtWxt+1ykol6SEoY/dex2QRBrxD9H
0abzmrtexPrO+NZU6e/n/fXKMEcQWExBiIoL1r5K3UPezr90OV5EngwbQyHA5IBdKBkLakDonCzy
t4NhaCu9awRRgsjDCJRjgmVY06MV8db40WesoRAsx+phVCI9Axli0w26o/ac8s4z4IOUIzydJEkP
Q+tg5S+CauN6r6nmGyen7FaZi8vOj5HtOuFX06b9NijM56GO3V0x8MZGXUUkW9hR1wxEUlqg/Fei
GQTT0Iqw1YIQ2r4a6JTTsxrN8i3rPGdja3Z3yMrVWBfmchq/7EnGjxhNV5OB9BJdIkZso4Uugj1q
7QgDvID0bgewU8yliZYswxRKSXrQvENflXIjp+8AmdK6Mlyqqt5nTNJ73BsRLDC9ejfoSOR6nYCP
1H1ubctbSS40fUUWd2MyUmyj+r4IjX2Y+iM7AIAl/uCCPXCpiioSZbUyqs4uiJ0G+aKFEWCjfG9r
uWNxKFTDmDt+ZwGVxAEE9zFbGtPwxju9wq89WT6121jfDnaD6nmKwbpMuXxu8/zD08djQnvvbAgW
FOEHXzLReH7yvcAdRUcj+tSSvMGoR1Sz69BjFIbxZDbJs6wJImnymH2jPa4bGPdbXx+ytdRJU+Q0
gIye78HvwXp1jJ0T9wptYW6uG0dgbFfdQYwh44IAkbNW6SXsiTditWYcgoDordsbv69oFPtCUhmO
b5HXFSfDC5971c6EMXymdaFWZUKH28E/smpN7d6ZYJHUIV0lv7qPkI0ufbcZXm0ovCe79u4hRuIK
Y+a/NSLYKpYHGMkQ9bS3mnh6KjT9IiqJFDQV6SocK7ktcVoWyRSt2rgfX6PSOLKggWOqLaj25SUv
pnkwZuOArYKGuTbvCPrVRTrNMJM+b8507002EFxJU3+bB8UpS5yPzuzivRTZurPa+s0Z6hmHYOgr
i8A6NE3DbRc20TkI1ckMSyIynb5jPlV8sta4L5NnPynzMWv7kTwkksxz03/o85QAPVG/pFP2RXyt
T2RNwAQ19XeTmDburOemybjwpQPc2PtuCjzqtuu+0n73F0aZnAafMehw47ZTv40sn3Ia4uVt2NjE
5SnIQHP1rPX3eZ+w28j8s2CiuLL8Mdn6RgXAjcU4g4N5Eol9jNgM3HCpNqlE1Emn07bqtFp71PlA
L5Vq3xL00Wyc9XxbF2m70oWyeGNDRnGYYFY+wDD285G2RPZMDnip3LVT5v5KunV0A/KS3TNApMQx
j2M9bF1CaQPOqn09sQb2WhafsCTtqr7eVyS7lgXLiSk89zDGAdXJmyyYoaZF+ab7WXcy53+UXn2I
BDM7kDYkSaveTPE786EtZUkEnV1HS6QJIMWCBjCcKNtNXUjeGd8cl1MpYaMYCcM1WBITMaesS4zd
R9G5BMmQS2qBWbtJXJeE3ImrJV1PyDpN9BLWz130q2nfFSkJdHEbeFVe9Rh6pn+ftIxk0AWPtUfW
fEEhYUYG5m/m0ctBZe2udEPE6nKrXE/sSSmmkButEmfV9KzrzanrE8KZ1QiBGhWyYYNiqhkDHNLC
+4hCdsJGNP+NU5IaKxzTuEWDEIipbbrs8rEWrj29NNZumf1QDkELDwlw1lMR0PLgzZgSg0VzMl9q
M+/XreUAv9Y0ps8tHxXbXNU1BIYWgmcJIkYH/fzLpIdhoANr8ujVlqOxdSVb0bKfqLFooy+CAJ5M
7OBapK4MdrFNnW1i/t10ZkmYe958EWcX7qzSgXncOZtBqh3OhUXVOcMxG07CcNVBD2jSzqdMmUJ2
Gvt7onolZoMUM7nbmuAIpgrTg7rxOdmWdkfUrG+iMcCqet9ZLrhmqttNHYbH0aPUJwBqyw41W3Y0
qbcqLfDDC29Tqjy/1HmySkVzp3ttcyHFszjPSQqT0QE5mSwMHN0jbGfECqpslpNRVfDOvHFnZOBc
HB/CVpG1/trArLJE+dFuUTdYy6ZzPU6B8hOdArp5l5C+IeYwxzL1tR2l6zI3zbPvvktgkLR6zGzn
ySpfRs34GhblrZLmm4PKGOxphOmlT4HqtHIpdDLHNcUi3XeM9UWQ2+uyZCkYdQK5xHguZI7qRXnv
PRRrkoNTyGyEfINz6g2SVp26syAu7UdKF00m6zz279O8/3CLZq+RFrHsVHDUyvxHlzZcw+fK8D89
APEeepTONPfpID6DofiJWobm8RuKkbOKAWD2bDeea98BQ/nRM1HWwnY7htY+dvwjtelZ0+19EKAu
D9rzOAL2ZXAUeoTEo9c6WhQRnYW2zKLPoJqNioYtkodlpSEln+pNqxFp607Pzoh1p0hMon7ByhAZ
Dj5uovvk3FtNUC2E53063bQSYXs7NuUDBxKt3Eeb0izvhHQfWWnpi8Q/PYX3IlPNS9BYm7oDnxN1
wSGthi1mDo93PIXd0xnHEiJo9TwfZJbpk6AROCp8t2gJKhuvv3SQxdjGQ2HUh8a0ad4ZvgP7gJV2
5lwp9w54Muw971cHUy8MY2dJllCJPhHhGbNcvduUGfnXk70RdfnQFuHLUN+FfrnljH1sw4uT6BvN
gAwwhQfGcD+ufWHujEuEJ6ysZmfAMGOqfhi53ekV5CM7e67slLG1uGFDvUiN5ogl6Am1FdHn9gPY
SGJZMTcNGrnDYoQoow/wwTxkSJoI1nIAB8OAbf6AHF1fLgdvWLmMg704BmvvsyEO86Uqsei35oqt
xz60RmApekGbx/a3TkuqmhkfJUOpLwRZ8UypylPwzqO5bnPjDWns61A3DJUgaFYfSL6f4I006b1H
Iuap1MqNcsYvzVf7SbzbnvcSRBEUBflIM+w+T5v3xh5PGtV1LKfbqC639hjtyqb4tFDc9aYJzoaC
patxHzF4Mz2FdEs8uiq3tlpovnphenSVtUuMbi/7B9mqdUeJQ0G/ZnxogU5Xy9Lw1lBbH50+20Xn
smZxnUjIJU5TrbQa1jWkD3ZkjFQ1DSoJAbSLuBR8GhKS7+uLZspLE3CmlCbloU5weOs55LyPPqwP
h5rSKzo+Tl17IPDYXwKgcQZtod33SCE0aV4qJKYucJOQS0RXpMdITbhToARU4T3ZpLwZ7fgghXoU
E9C6Jr5x0w4xlLlxOuc05O2NPZVnvVLnGs/KMiu0XSuqU+WRYM02DP/LytWcW1oDLz1EKQ3xXjQ4
OWeOdSOb+K1L9TsgJp4y5MpzETA5NjNWEuBT8Bg9KsgeW71lH2zioH03hi84nvhNb+ewrZFIAd2Q
79jyT5oSJ8cGljM+1oa8VDoQusa8CSdUEM22Hij0JjB+AgxXWK0sy7j4bvikec0+9hIYV/5NgV5F
9UgDxmqTyIB3gDWVNLVLPYpdaBFgnKdiGdgQz6LkeskEcbshYvqNCei9K6IPvV25gdwlTvdVhHBB
XOtBFs1BDcUn5sqN0lDR9c2jMBHXZmdfMDLxAgidbLek3As7vsNxNW8Yn3itvwwnuEMu944tzBfj
u9dWzyEXuCl110XrPtaZ+93OWYWTKZ56aT/pRvPtt9pn2EJfgQBUBDpZ0P5tYhTkG3+FptzqCcPo
+WQJneStSEpENBRvkX3CDoCSe9axPOaNQSCWXm/r3t6TeXYk7+JQ9shlxoFm9+TwsYfpeldYAk6M
+mUOfOS8Sn/JR/pTqTNXwLiWPOO1bcWTTB1Un/5ppJjIS+d1wOXFNW0Zlv2pw5dWZm+dlnzk/E0w
GT10RbROINIpGwtm4Ofbjr68prNHd7oHLhg0xzUDsCx8ghKJrTte3LReShltG6va6QR1JGwsLFrL
ZFo/JEm0T2wSKkx1JDf2GLnj2ukuow80Z+IlQnWayUMmqesZWYF9tY7Sih6C1qCvfPdONBrPNMBB
VRk1TLx4YIQSP8dVKRZl1rVERkTftRluqt4+xylDbza8KycbnYWiWiI3fWfMseE2neyKq6uUDWhF
/6pP/5ZZ8lxGdbINBYSWNCHFMBjuVF5zdUu1x5plcxHI8qgQN1W6tSkMD7EYZ7WCupjH+qZW0b4w
3FPr3xEqfpc6KMuaMn9rrGLjJTWbtuky0Z83Z/6q0u8Hn6aTBdjYrV/8sbirrLqi8YW7TdqK+G0o
hLYCX6kNwy7UdnTkgJMNXDjoThDs2aO5Hdqt1jbvyGPujBS+lnHK4+wsCbJ2NX1rtMM577WzREWk
DLLuUrZGpBk6M52ueCKZ5aC8/razkpVC4pM0+auvpsdEGg92OaItVMdy0oiTCIAYWVUSL2TClqjA
kjd2KzkXelUwbQu2gba7a7mYuEmwMt1iSztnxejAMr3bSravAGTHsWYPZt871nCpvfw1Igcxzg+J
zYrL7k/3xxs1pLvaJy3QekXCRZlsHxrOEXI6CVcMbpKoRnKQPMLxq+1tyDWiH70jrccTIAQ+9gUO
WsrzOm7ehRseKYCptODcNsSV9O6dUwften6sXFe3EV2KXIF+amPtznRX0iu+67BbJ9b1xPeGEBWt
5K+S1avBsX90drRh0P1qyD/MGwuEY4G+QL2kxgA90tp2LBRGfhjNfk0IzE+YusTcmwYh29NLXeXH
kSCebEKFavUXF9veotIYaLgMVcgLhWE73s5/r6or3nq3f/bN9l022Qnh9xbs/bYr1gjR780ygX2t
01NzVX3M1Xdmh7/i2U6rZx+BR+TaVNsoeq3uPkjZCtsTol2SF4e5RlwaibVilJIiDPXXqFCp6K3g
HGreQz4Ed4bZ3ogk8RbJWE1UWMVDWz8QJ+60ClqRxpATbszKHJnbEbK2M+JNQyd70YQu/NpumDZ5
SXuyzipOAbqbCMBoqMTLyunQMWIewmfrrNigPyT2e+MMZ3auFEwYqoSn7rJp7/n5Q9GkXK766bXu
rQLCYbnVwxDhZ34G8PPWmhC+xrZfKUt+p426GbufsMrnC/hz1uOLtDINJaaCGmz5fDYM+qZVNwGe
TqpDHdBX6EQOgJVd/coLUba55qkDn2e0TPWKpj8WnMvEfrFBT0fyybEt3dgOiDwZ6xAae6q6Qq2H
yt15E93toqDGSqiPLCF+ZS0G2Kg1dyga+3WnoaycuH66BpWRkzcbBpf+pbWRQBKLzMR9gjRasYXf
pGVIJJQTmItO5SFXNbVnB7AgDab1MSdnMN2MBuw0lnUcDSEA8QYPiAsGtonCR3YEn1NkM89sknpP
RNZ9EmbW0qsjE8hTFB/NSEFUq+zHxPUvgVGZ28G2Lu5gn5uaIA/f0p4rHzcqxpVHbKUXO8ifAwfC
LImfzcoaO20VtZW9S8p03GazVjQzDerm3F/ESULWFqBE16gF3O7muUszf6Ur78UsAmsT52QXsm7V
tvtKxi3lD1u9mFoOdG2orW3UVxq27rpM2pXZ9QyIZb2RIYr2umE/Jcy8ANNaM3MV/raqkHF3sdrQ
Zm9Pi6BEbudH1b4OeuupyL4YMnzUw8nG5tXZePbLmYqNYDr3+BPKYK2bAN9srmgKvGaMZ9UnGpKP
HzOc0GczjgSb+Wo1DyjDYR8WyUdUMoVXsts7JGxTv5X2Ps0MZ5nIam9lFQQ3DVJNUKjbRHUefw20
QH4DLTFIgndnoDxFIx4vNWR828hjzzlyKuFIMheF2wPK6hFQO4guzN6VB6dIH0g7/Un6aVdmPknw
Li+vdlsWNfcS1eMvKQTL3YssCnYAwBYz6wkvynMRmSRiOdpDM5/JWMwAg5FtS1YXPGIEgxA9RQsS
0qW5kUNixAgdpZxsNWLfxSx8ll20YqcaER45ZPWFtKxHbA3PEeBP+1LDg/bK/AzcaZ0anLJODwar
CYY3ZYjvyd66GJDcDJ9goQWK6n8/FdkPmVqrjPzDzgCzipmzQFqRP5cDTEnNUfvOtA9lW32yxB31
QY1LQ2eHa9cDooemPhaGSQn+ZWx9075MovyUZrPqhFataCxzWoTJNg2ae/bXkh1U9tx5c+uwNKaF
H0FJM6zvDBkm7w+uo1Kz1jFFgrPLBAp76a30SNvaoQXCDZYzH2Dpm/uRoYOtadth9B57u38L0MxE
RKhNIMJt19m7ofEUkK+6MDVjz5KNBrWKT8M8wGZguDNJdg2G8ZttFaMrUpTdNCcueGBUlEF91dP8
zfD7vZgGDDDG/ZDE3zoKUzJugPVan2aNAD9IqbXy8UsfnV0qhmcrZlPiQbOdmid9YPXx6y8NJERv
R3tsf6umdbFB8kmmJa2BMqpIp9PXURvSlyXST7C7qNLkxmFVTALLXSSm9umFOhg0SNvgDGiCgAIc
Twy5Xly6hYvJHX+iqL6L6foN4p4ZyqrSg42u1THLRf0QjtmjKaGdBwGVR3RXdNnBAVV2i7oDgrnW
s0sE+Ee/Ol+bYM5LTIqqGBmFuPWe5vS32wa7dAxv2CWtvBgMqD/AiXXNIwiqj5D6HvuIA/542I4Q
JkMsdGwj9qM7/GRuCmmifUUDdW41hCqRzB4Q8aZu8q3ynzChoZFTN9ot7XQPia40jprvrk0LdLU1
AURV3ak2SCBTk9plNWLsWVGBMgGZO0qEEh7G0u3FQxNHS9srP6yRrZavT9QxGSfdNM4n5zEcerWU
Ncpq3Ri3six/tLi+UcwU68k82UV0F7fem9/7T4GbbScnwx9RxBDNBoqRGmaGJi9Cw69EkNpzWDFS
TPpt9RTK8Zx42Pb9Otq5E5C6bix+yFDZG2N+6XOwvUbLVBYNitdiqKeraDGliGO6vU20CnAR3lz/
8WscL399q83f/u1nf/v2b3e73uP3A8TNNlUWoycpKEXdhzgpjI0+8RbWFbaTq2/qaqjLmRUwYp7u
c0I/fgfo/uXduxr4rv/8Cz8bGZ7g4act4g1xur/6sFQ0uStkAbPhH2fL1TV5/ef6re957d6bnmq9
69vD1UYINoUHEKMXrpxImgs9KEHxx7Od65o2Yo9STFivsQKW0oO89DuDpDXOJEuNm+DqTPnLPHnF
J16/1YAmFi4BKFbmt1u9rPYQlni915f5+8u/7GOlgu860LLwSuJCrt69v4J9r46968+uX11v+B32
e/3++k8zU/a8LM2WrBcEh9sCFen1lhKN0thDI/7/FsTWNlnY9AGFwRzXzDgVL/X81V//XH8mtUqD
IvOJdfMSaMN3hm5m79bFihii9FaEtOM8K/6cGN+cLA+Qq9NG7Toewnxl71JfsRWl+ZbpXOIEtkRh
Dj9pKwZ2qfwj2PcAUKwOJbrmlY/FRgFMBF2eBys5YvVPUyPYhyI/93GpSBxWOzg4XFxVfyLiuFwT
ZYbems/P6JQrI2QRZLdMWi0AaKLwbno2AcnkFCdPqmRpNr1aT4WfbkN3r2XpL52sSWsU5FJ2gzqJ
cboXyQBm3w6gk0KR1FX1WZPWvetxpLO3XiTNkJ+aquxOrV35XFHdA1OGYkFzfl0Q3uhVcLrHhgiO
ySwgo6b8MQspAbAzuaQm9ViqhNacCiVXrmwknQ9T32uDfmcNRnPqnRq/AqqRqXD3pTkVe+rwxZMb
ZNlRB2sU5q116k3LOqk25NNvjejr3PNklb88mcZr7tKdpEPKTG4f6zh2t5zYl7gdxd4zrOA2BfwT
lNYq0MZ3w6eNIkrzpzFbecwL6veJ4UsXUbLwfyLGgG6B4l1NQf/jMuRK7Tcfw0h0AVmA+Vlrpvw8
xb+KzsFoVk/9StBdTHodgbjLX8VpAkpcvZ1gdsscKbonT7r2yHRpPDpTWK+iMmOkQrstn4xx0xv1
sGB/7h0zOtJHeqR7mD33ZliBhy0qdYuNQ+i/LFoEEyM27Nk+ajFzCld08loCjGEL0HScVmnFVoI+
gFzDR1qrSKqTMTIQzn11i1IuPzF70pjOUd4YugcB1hPddgQLiMsA47xfzgLw0M9OaW++st7pO9p0
jxQga33+I86QO50sk1Eyk+Mogu/BNleuhWOJn/2++XqLIz0ME13BG3OY4l1eWhAXBgmfSXx3hHQU
sqJ2TYoHm8QYTKwnNI03iRY8jeMSCeMHdJsfvUselQyPqVQoKoApjCQZtTj1W9t4Lqy0IlSzfPfM
gfbNRFe2mu6Hqe8OMrMIo9CJsqBSNNzhFnt9vNO8ZVVlN6UV3zY5dV5Sbbpo5hZZ+KS8EEiT3juE
7PUvdmHu+rRtANyYJWjRZu1H8AfcgDoVYtR9FWYjqNDIXuYCTZ1t9I8+a5U2irshDpknDepSGRB7
JtjDbGatsaAEa53nIRiOQqVvg2ZTprLx1N3mYkikM0Z9k+0YbVOWkH8SOBUo5IQUV8cqz9I7tv+P
vTNZjlvptvOrODzHDXSJBBzhSfVkFTuxkzhBqCHR90CieXp/WfL1OaJ0KXvuwV9/scTDqkKbe++1
vsUYVRGsHdja+Jnc10mIW5G2lZJNv3LKrIf1VX8fGxZhsjBfhrreF7IgSaVy1MYAiu1n7OzFeRPU
dmhG3YJYm+lTmHDln6eKTl/UrT3WDpZ3GyqSAAOR7Ay7miBELf56KtTnwXM+ucsnXFBogdrodjAw
RqUBmo18Cte2jdpYVUcjAU5cG9dm0eO7GF26K/DrG2U8hzWTVzsuNV+qOrRi+RqGnE6Zaj/5lrsd
009CXBPl/hD0KBdTrHNzW2yM2Tk1jVVsMVDf+VZ8UfeQy63bUcUAdXxmFpXfv5QoPrIK/sxMQilr
gdeyroKLlgnJrTHFclPjNaOasY9WtXMQRR6WKMw2gjoPDUh6s5DMu8EYcUjzeY+D7WSmrChJSsLp
uptKixiZPiBroKzX1gRd16HIcRKLgxKWhqgx3cbJeFVFR8kqDg29WZJfkjVbGhQ2GIHmVUbuNylD
gSqW3uXg0JNMg/u5SyZoCYC/MUJbxyb6qmLLfh4QxjqiuyykhB8+TPCwM+PZMq4b1md1hQLFbZsf
eWNxmVaXVR2/WRbXfWlWLBDz24DFmYIBNcwRWjEjsVYyJJqjooA24mydt9yB42651EvJzjGPs2Bk
Z0ucX147WOt2ohOBE+Vr6vd06uuS40ZQlgVMyKMffueVR1mWSNUofkiIcaqbiXbCyp79g/SW5kC1
W35qu/oRxdQ35aav6fDDcYXYKXsON94SHbjuurcFG6sQNPVKG7keFT/zgOnRr5N5kwezpHfW97uv
pihBuNBe7j132c5NUK37frqx4knTmRg+NiG6wCxzxEl8jQ1n2QkqSnb3TR1Z4ksorNcmXm68pLAv
Sq/1tynmtJIJ/aqNA3O7jBh0gp5eIUrhi4mmB37BiInmYGBQC13QGXWADMgd+DzdtCkWji4vau5y
Ss+tYbfcfkPmM62EdWd0320FIsDIlwdjSS+4IsWE1ZbX0MaSfWRa97FgzUyK87RG26PWcmjIn3BZ
v+Xl62Rk46pLAYoFXNlo6XpXqUCiU4UnIILXblSjfCMlcCW61mV2hvZLxASx2O3LMJvB3qvbO9qy
wcHxrZuEoVQr4k8YypOVw6RiG5jRJ2bWBzpD/nUktU68r80LOMukOWDoIcmbhYsv0F5XeVWsOwLs
HGd485rlqRhLxd/2LoVn41ub06d8uInd7kc0qYcG7cHlxA0NB2a4bUOTMM7wli6LT6Beo939MwiZ
wt0r1sarMLK+tcY0rgpLVwuN91rRAV6xKB23k92Dtwl+mHBq1mrAD5Vl5vewgRPuyPrglq6P7RSN
Y5HTnggpqROvMXeNZhSzWGr7oN3OvhUejei17CTyOj9zNgzG7GPCfXeXTcybstjwr2Lf9EmyAJM1
utjBYdZtqyIBGi8klofeMQ6m7IZN5BPW1JfmeClLejUAplnCXNkIky7TSF3Tfcn3QoejmfBqt02T
fcuHwbh0u9BbdS5SLrXUebkrPLgsJLP5q4zsKKQHUXE5QqI2RHL8+Yp+mUzs8tKOHxyHb1iaMGpC
xGFHr210RFLdTbuhbZ5//ojmZN+61niYw9HdUWQzXNSLvzliYpHFx/MzLDkIDUS6nUUcXiZ5gITz
/HRpaTgXeVRsnNJ6KhfwxOfXzw9ShdUuLYfP/NQfzDFGowFEotMg7Vg/S4hX8PrCuZjpp3IKlhcm
WYvHuuuqDaTtQAenUNr3HvEUtvTqrT3M7koK5sJyWl5mZOlcthok/W1xjEuZbtlBp1qjc1r90Bjh
uIuF8Xx+KcOBuEZZUuKJEG52MXZFctFAlfc6OziQZ7izpd0dzw9qBDY51QKzfjAcbK8zNrIleiEs
UwLMcywYOW2QTT7ZtKpUuipnxPbscfSABjKskl9IAbtt+iWqj7kaqiPaElISuARyXBffrIjwuDLL
DkPiXw/txHCxmNCK4A7YZGbWHZE7mpuhRSpQJBw+wkSJl0RTcnSiKuEzpt8pWzkeUJEeR8qTdTkx
uEhbnQg00TDx4FTX7kw+gFXXx94cUHTU9h5HUMVSIoAmpWpCqeguBHQeh+ZoAzLYY90/9Smro0Hz
NUrRwfrvIn11iRiEnF+UKdEvOO5WfhKUVO6y3fol5kU5x8fMd+ntnN8woePWiMtqcqqj0hshmhgY
DF1y1ZDweNEm5ub82VPaT2Ry8C36hHvroOGP3dzelGGR3LWKM81qv2MDWS4CZr65nQCxVvKirzBA
m814jF2X5Jya9YyxDDd9wQcA9/TZZgS/afz2VJedD1FUefq2/dJ4dMA68M0oUljOzbb3lQ29I584
v2KsXW98f1ehE4oMgVLKp5vkTSSFhVG3EuM4IZWAVNmayc69cz+ResjML2j2Sey9OIpElgIhtGF2
u6JGcqkWUljtjoa5TNO3/2+H+L+yQ1imY39kh9jlVZv8ytu1fv43/9ghTLyAHpNli1sM5oP/NEPI
/+Aq5okgsGwLY6Dkn/7TDGFB2HV8jIK26ZkAdoL/Y46w3f8QNq5DHR4OMxdbw/+TOwJrx68uQs8R
ruNaQoDedQgY/9UbEY1gXf26Gg5A/3oyJ9vkBtZseuzq5qaflAW6K473SYGMMAlNBPA26+GqAYBf
36JHi4/2MFwbzA3wv7UI/2k0UrjgGcsjhIpD2V30WII7AQWnRUO2D2Llb/61vf9gLmRb/PsrCNN2
ffyZjg0xnw18tn/8y97RkHwb0LCjRcOuQn6V7DL0FCsjHEhvsEkWXRrGCIH8ISsj/8t7W9plWeVz
VJUXP/7nfxc/3zzwBYRk12WXvPM1IujGX12Ift82MYp4kN45eiZmwtvzzIRz/ab28OJlKLwApA0/
XUrfp/8RvTJ/Or/RfytB9lZJ2Wtf55/en90WnN00nutgN/23t4XqO6uxE/bwSbpbxx0zVgXWuO4Y
dxcyIu8mu2iSEeMaoF1fQNP4eNtb746f8/d3+PYuh7ftCG3o+ff705diACTY+ILeEXcD9SlqcTg6
s7Dwn8Y+3VjgLNJPvrfKz1E9cjtlOeWbdOaZRDh1a/xlk/z5E2Gm0ScXuqt3W6Sf4jB06p4ReeUS
15niMikxtZ7+8sW1aejXHS9sTheJydezHZSnv37xLvKdTjUh7YcFXceMiWGra4+nOmTl5/U0oKIy
vF46wrRsZR2G0RhvZcuSO5cNKwaH5NR88jySPF1///Fne+d3Yp8IG2uVaTuWzSHp6i30rxNCNLSZ
Yqsf9l3zQ4YMPjwj/u469MLn8CFxTZNeALk2H7/p75td2BC8beFS7lpctX590zDO0tF3qmGfwuGi
rghyYq6Cavvxu/xpq9uutlBLfGRCm8b+/dVMv7NTi1AP8LSTv1l8vkZbMXXPHbJmP36rP23Ff7/V
ux3suWbURAJFgj+T0DLkahMN6Y86zYjXlC5DLgySSTxfffyuzjsW+nnn+RKHuAMnmwP43QV5jjPP
H0dOaFuawyo2QEHilmKtIovdQulJrORNzPTxqq7Hh166rJAbjU1mUVJDmN5AQ3boRhh7Y/TsQ5ZL
EEUE/CEw8Df+oEb6JdmpESz91BCoLd7ZtzYi7dQI7atwnshhbqO3DlfKYc5uW4w46whLGQIjOzmx
1Iv6O2swXtxGJIe/fHO9Qd+dUY6JadDysP3Zvx22+Os8u+o5cXO7z3bWlNw5fems4ohvZcTqrtd2
11EZW6mCB0KGaRq68y3VndxMk1AIgzEI9Q0O3MBaDdJa4SwakeOn3SZK6DcqDhZbKRPS5dKsqYGv
gYMc6gnBQGMiKLWdE1779GrqvidFSRSkP5qH8PPsYUew0+Fk2Onzx1/Zsn6/dwnH5N6lL1aC/707
VdOAQRdjo35PxApNomE5jk36OkEfwuz9uKQVDSjmoOtRiOlQomZkmvo2B921iZeqhhl+iqofZcb/
m+YXm3nlpq2tL3FIQmniVKT6CWvnDaJaO723i5xcPgRDeAjMb6nhx48FworVKLlPGg3KEJurWa+K
WUPdzJXZF8ci6DBHGvybm5KGpvy7oKof++FkZdBNSrLKfEci86XzVhLzqgEYEdYdKPU6kf1yHNRd
VI+PvjpmExKfCv6KVqMy1Xv0RX7fpgJ0N4SPtVcOoEmolqryEuY3AkoXAPciaXhX9gjk2kXvtW59
iwzoftotfvQIm+52AKlGwvkqT6iIcB5+n1H8YrJhgmZFBGijP88lQwH/VtJlLoyDqocH1xT9ejT6
m2ikhO3oJU71Y5MwTZzd3FnB+7h0sdzQU++RzYgWXKEyPlmVpJcSfI9b8b2S7a1wH5BOA35qxItt
eQ/wWT7LImbcHUwXheV5NKcZwvYY1latGh69yFcwR9tkD9ydqFRLCxDa/iaP578cVb9fuHzWJY7N
pdiF+SPfXUGmLhLo6TmPBtiEFHk0XzODfOnpIZxaJAxEbdOyKf9y/f/juxLt4An6DPpG8OuVOWg5
OoIl47ZrPnXOeDdU+dvQetfTYjyiT3rOAu/zX86e39c+vpDcCayAQa6Hq/jXt+yiQJUG+j+6CapH
bYwmb0rvW6Rx2/arkGqhb0TaNE2hWiy3H7/57yeuj45aL8+DQFNA3p24uDhVOqqKryurz4DPduls
GxfukqFh7O1LMq6l8cMYZfGXzWw5v10leWPXw0TlO3RT3u/dwgyNAp16v3cHeR1whm0dyL/rPJqn
i6xMvhbUDGuhiJSER3XdcfGkwY4+gWxygXjh463wh+UfnwazmG8LaUnWHb/ugiwxFsurgw6hH6sg
TDGEjtfZNog6VIP+zJk5dtZ1J00GYG51Ay9jk+dg1Ip4fEAIUOI9NDcffyb7T7uG9TDGcUs4FnP9
Xz9T06CYTJQk4tux6e4Dhqo9l0yuRD3V0fwGj4gGV1OFzFbsiPte/oyX99NMm/nU5daXbLKi1aFz
+8vYN2ioDRYNIA+5BPt105vRg5XaV31iymuWImpPNxCgM6nUS/wWuyHC1ow//fFXOi9rfr014jGQ
UleETkCt9m4tEqFUMQgd6PbSxXxUAtYasNGFzCLUoPsvWbUGjNWsleMWxE1O2WHp4LjkQp/4BdVa
Z3pf7YWlC36+bo3Ka6wZvHlBF2yXAmXcmOc7utXmJovwiA+u/2DaldxGXrzADUNO1ganYJL9QVR8
4YgkbIfb6oT2O2IbMUwq/rL6comXebca4CsHFu0hSX+dCvrXvRhabYBTbuzovHbrPo4P6Kmw1hpY
ThrrpHpifUUMjW7E6TGUqHar+A02GBoAFvxqcI0Dy3PoEcx5NxSAsMUcnfSiZmzwafW5mPAlprqY
hYu56/Nvhj8CO8z9y7xEM4u2kfWP52wQo0G/Fgrdlg0BzVPZpR+N0bYOoT3GQPyWrqA1l7ktXAAk
orbZ3eOF+vHxAXBe9f12APxra7w7z8Y+H90Ihyj2cRS/cz63axuL66oiHwpSmV9suS7UGPyzlWep
dB3YNNKkFI8q7W8+/iziT1d6FuDcpLkKWfL9pc+flTvOYuj2QSHVfnT9+ejaGeZzBKaNxaBWIBep
k4EmfhRxQcitm2KqshsZ1Bd4tg4LH/wUajKkqIOeUnU+yqBwkKcZgPX0GiclT2Nys28CW7gWYH7t
rUFdBBEBeGHj+aiV3Af+7EPrDyne7TBfE3hBMixTwm3hJ295Sds+lPZNn4twJwrvM/0xrCEBqntn
gR2f6bmhY17ENpco3/GxgZsYWqeALmNiPjtu+JWZ1KM3pNzb62CL5v95gHLgNHFyShpgKS3DJCvN
f4K7/sty/vfyhj6RCaWCNTDjSt15+nd5A1RTZmHK5dR3s69RiKHQWEA2VQtr+o/34h8ukh51ohtQ
KPNXTb2T/1UjdnnmlS185n0dlW9pTX4JQwounbf+GKOEq+NVWbhIo0r34eM3/sOSl+9o+wzcXJAy
5vvCuQmjoWaWyOW5FFscjt1q8Cd0lj0DKAdK8+KHG2mj6vdKwuRFZCZM56nkwRhrrLG2NPg/XDEk
+wXx8Zqcl3RbJbvQY6D58Uf9w4HumZglpeOwuKCw/XUb9VHS2GGKa6WMI+anzbHq0q/KzG8ZfqyL
JHnrZPW3ZtZ50fLuTKfjZwe+ZdOa897fUaEAdlOScHZZarg2HRMpAJMASWSpJ0+RH/ZrZgO4kgLn
QJfhkx36F3ZXqs0YZGS8Vu7t5LTYxWNy4lv0IqslmR8Sazz2xt+WQL/Xa+xIwa0THLR0zffLrwRA
hwDr1+1Hv8L+y8yP66CMV56JBFzE/7sD/V+eG388YimRsGHQbvstJMwLUlIOCMzaO+XV2NtXrsu7
2qV3zcXZWeUcv+tgmRB+/+2A/b0i9+GWsZh29Q4BaPPrYZB2cEDw3nZ75qfP4+zeWZLqECpEhoK2
vaFcgRRC/ZlNmJ1JwApXqU7GVuhQR8JW137REVZvqp3pZ5cLZN2/3CqtP101SJyw6cG50sdH+usH
HOdBLHGXcUYZ7leuKopCpk9RmeMBFOI1TlgdK9ffeba2Ss73NXwlApxQYLXg17iKvTkzm/Djk8f9
0/5ihcyeorr13fcHch+pEHAx/qWZRNWdiQjmwigFkrElxXnE4hVRQrBOgWHtImVGGxaO6KZoIjKT
LG5nzDW2SO6daXrFLD7eD1Z0F4dddx2Vx4BR+bHx4+uFK82pCRqS00NR7hMWmtcl94UgJYPJR7uS
oA8m0YzbBDh4rZHBhR57gXrumqsS4zIIPDo8F13ff8UuBOgyJyLDSeWT3UQ/libZZsqK92MZT+Sr
c1tzUEejx9l0DWuAjzfYH7aXH3iex8VYspYmVO+XKzKT3WQWpdfsVSTWkFPS7eBiKxjLAUbQIB6S
eLjzjPYtxWTz8Ttbf1hrIWB1ZWBKy/T9903sJEXt0+Ba33tTLg8pk79DYoTh3g4dYtMrDwV0S/qv
KsbLPKS/6TgM2mLwXx9/jj9sAWopAU5RTyN+uzPUZb30NSl3e+DIN61bKPTMpokMp6zQa1hf0a5Y
13NVnlLX7v5yuP6hke7z5nRzKWIkvfx3Z7m9hMi5Bt4cCR1Clyje2371La2j6FRERBonBlwCgKYX
qYp2SJ3iv5zFf7jKEPlL3KJngakSwbvdz0qp7INYNHsynYo1NBcnXAMA6rBcFHjxzb9+Y0qhP9SS
rCmxS8tA+g7X8V8POT9zqyHC174HChV8q5jxrse6924nmjYg+dv7vFSooacmQEPnmxyG4Q9HxvFR
TmGzj6YwuE2Nrwyo4+1QzBE+d9TU2eigrrL7U4cFBVPQYKx7IkE2uXSMR2IN1/XcihXr5OwEtlo+
dbSYgFHW93acP3czgmvZtelXhGQ7B6LsXZeDsmSILLgDmpS95ZQ8ln09bpO6iA6FPZFU57rfQOCL
7WhPzIqpia4iS/8h1wq/Ztj+wShohtknujnGgxuyjJSjeEqCLL2g/RVehUkOvLByjVthqvZusXGd
DqNzx2ADevebU/kDGHPlPfvOE+779FXR129HLBVD8iCpIO6qURhXCCkU8/6SmtuPQ/gPEjxDFM3H
eEhul2W2nrrS0kYNJ/gMhKLcO7KiRWTD+CmD/ImVDHPqNFquJ9s8ipoQxL4PXiiCsqvamtKTv+Tm
ijtk+TTN6YOJdQ3Z1xLsAqufv8Ss24q5h/9eCaAkLMnRAqA+ycx8hNcxVPckH363kcx8NzPrrvTz
L32RGLvSdpOrWQ7JFRLKH/XcjZjixxzJX0GIXFEnC/UeOTZQIanA+nxpN0nWzqvUKiZvC1FlLXPy
opaqZlU/5M+9kQ57S/90fknGCPDQqKDXMGVyzZ09ue6rqr+caZOcX7L8Wlz2mHHzMhlPqX6oTFf9
fHZ+LSQvsFNtCM3L36VaLkXr0Tudn/3zQHqh2tYjPTlfgPKZE8ltz66Sq3Cck6vIJQNvxICxRTtH
1sNkknkUEMB3bGT7MnkV1ctC1HsSket+frYURb7NEfki8ouWG6NqlxvQ//icmpvzK0z+5pskJx3G
X7CFtd6pL0Nx+88DPjWSOXsbCTOyfQL9pj2ZlNkBrD2GCLt2H6cMuGUPHWTsETb2Y+gC56CkuoSb
8zSzB3ZobyNwiyK8RxEOvKm0no24IgEDAaFjsEw269r41NeW8Wmqmjtgxf1VlZbGrYUOfQmSfh+C
F98ImFgPWMuby7jT4YL6x4Il/tWMbGzocG0pAzDcJLPxlmUCGGToJ32aDLddtpFmerSBFd01OZwD
9K35BTTscG2RZb9LTS+9wyac3tFg0mjjZNkss0f73VPx0TETdQyXGlidI4OnfE7zPXAWCRTADp+8
tDPWpdsXrK38fQen/ml28c8gUFquSkgrTzAxLw3XCu4Ks22fCmK7eJHojRyQBTxop5b7hvLlMQqD
+d7rkRBKq3lsgMzDtSNSrl4cOFAVqrqZkvjG6xLn5vyMpetIrbGSpO8RQNqzRkpnpz3JZpE72WQv
Tu6LS+n33mUR5x7HN2BVrF/XMDGjNeO1di+Aqhd8l0fdo9T+XrmKRaQQIDnWvVnotBx1O1Q1Ir2F
rx2oMHhUceltiKcH+pTxxorkFxhgY31FLA48h7pD3XxETo3giE79Xa/U8IKB9rMaQEcvZXnjjbZz
TUgQ4nQbW43RFgDVRrxUXh3/iD1Q2LYbCXoQZrOrIlFsVYeqNi374n4phrsZ9sOXIvUJjlH1RByY
0X0W05MQssCA5G6dGuTGUGJTCYvG/zLEl409ey/Mf6fd1C79oTOi7LOAFtHp1z2HVW5OuthaTVxW
Hb/qHj3XmCHt2PNh0Hasdkmfyjl54UKSv5BMxK9nEDqq9ta3gGjFUMGipHiahnG4c/wE7sFT7TbW
A7mp1Y1fTI/R0IaPIlmy67Q3vp9/yt0kuSo79IQFELHNWBrsDXqvd9xkEEN74X2gH+aexNsqXtxj
zggUzJTdHpxy6DcLzaVDbVvzYxDiIU2S2mHeVs2P6KyyLeSib9OIS7ep0u6e0AnrKnCTT22nuvte
P1hEB60mjHbrSPPDKnRq920ZjJcjclBiffgxHXqIPGWN4998CYoW2w8WlcPoBZ+JJMio1zzORTvj
GHHlwcI1+617ZUePB2WMZPiMvnsbepJ6nFiyvBPXjOWKVQnUau83PWOKsW22XPC8kzCwuQm0TJsJ
9fYNsr/55vwMibFYVRhKxGKku3lymOdNXXY7FXV84+VPAey+XaEEdH4nAninHOtYI3wCIiAXYBGe
5lFw7w2aYDlgBpFHh/5aVsfXcpbVMbKy+ujW8Ji7LoWIhJQe+GS5Y0Tb3dmJmeEkdeWxsf36WHgu
R6lc4pvzza7CE0s4B8lfNF2X6/MDvtAn7Arm3uza6OQGgDkiy75ww5Cwj/7oxfAv0+a1MtR3D9ag
hDk4avhgAIVw0DhCKupgU0lk224fHS2kohtRkn1TwjG04Rm2lBErAeHQgHToQDxMIB9mWUgIHSzE
aEleDdiILYxEoWGJpaYmQk/kBtdtK+kfFg1WVBAWu7h77tFWYo//kaqTy32cAmY9wWVUiffJ1KBG
2l93LOc35YQkRWqY46zAbTasIQ04jz68R3vubxf4j7RDbnINhIwhQ1ahi5IEupDMnn3IkaC0vtuQ
JF1oZ5N9CaSRy5rxVsKbnOFOLjhjVyUkSiPS6mzpQ/GEUjlpXCWjUHhTGmEpNczSgGpJMZReWtXy
NMzebeMpMnzz+iLT6DSImAqYGJjGRIMyJ43MTPG5OTA0O4CDs7L3GWxNAWMzkvMrFedd7TBfnWWL
q1IDOSnxHDYbS1bB16o1ttPMjqoH4+nVj5nGenqa7+kiOB86jBiWhn86GgNKZPCmgwvqW/g/EvIO
Vkve35VB+MnDVLQxptnadxh41oZZ6CajXI904xrYo3kKhHTRONISLmmv+aSOp5hNGjfJNH1NIJgK
jTI1NdQ0dayXsjavaZWote/vCXvYyIXaM+iWH5DmDIZ/NjY0zbLsGao0Gp/aIuwEGdIgnTVT8IoS
P0Dt3JqQ83A3a7Gvdp7an4navp41oFVpVGtWAG21Nb61iZvrUQNdTY12ZVQFUEPjXqPKvhYGdQTJ
5/jqlR0cZ+iwNpRYo1c1xgDnzSgByPqicoDRBZhaljtTQ2YHC6RlCIsMH1i1zkosoJmG0tL4x9oc
E3auEmPYzmBBa2+5kjG2pEljbRf4ts1YnWwreeyXRdvUxSWdwLeSVnIENrwbileAAG+OVhGOWk84
sLJYSdXuMq01dBEdesp5aawagQFqRPEJ5IbBMDoKFNc6FIuIoNtVgkHN12rGWOsacXsfA3SOWu9o
auWj0hJIpJCoOMDknNWRHjrJBsGkA1p6Y6U642ruT45WVabIK4WFWRcG5k2rlZegZQHeIcYctCqT
VKyLQus0QwSbjlZuds3wveQGmNZzctcj7lRa5TlovWeplZ+Z1oCen3XIQlutDyX57op2jrsftXa0
1irSROtJ6TMKrS/NtdIUz9sx0NrTxkSFGmg9KinlKFORqCotYPXPslVbK1grrWU9vzhofWuN0NXR
ildmN83R0irY8ayH1cpYbGGIZIsRveyAcFbqN2y0llZqVW2h9bUZQttKK26ns/ZWf4tY63EdhLmM
BhLMkGh1PWp3PPDod5VW8rKdTWxAqHuF1vk2WvGrtPZXIQKuEAPbWhWM2eub0jphKElktWnt8KA3
Qqb1xGDCBVMUNMaxVhtXyI5jhu2F1iEXWpE8aW2yoVXKvtYrO1q57CNhnrWWedSqZkeLnM8PzAV3
UmufW0TQk1ZDt2dhdKM10rlWSzdaRY23/bnVSururKnWD5Tgp0TrrReE14lWYC9ai43v78XX6mxH
67RpRNXbQWu3q7OMO9VbudHabkurvPl4JRHvnPNaAZ4iBU+0JrzX6vBz2KCFYHzRyvEMCbmvteT8
FF6eHyqtNHe15Fxrz02tQj+/np6l6eenI3J12nTyQPJ8dJy1lv38LEDebiBzX7TevXNRvidI4OVZ
G6+QxcdaH//zR0Or5jmkhrWrlfROTJWHsj7XGvvzw6x191P1jE+l+Pmyr7X5pVbpj2fBfq+1+xj4
EABqPX+LsB9rabhlmOFfOlr1nyH/d7QPIMYQ0CR7GKGE/2inQKw9A5bk8Mm1j8Bij69q7S2wtMvA
1n6DBeMBuQP+Va69CLl2JQAKqnegTWxOcjwLlXYvRPHrot0MNPnabX52OJQXqXY8CO19GAhvmo1g
WY+Z769cZg9YVbmAYZkYtXfC0i4KjCE/Zm2r8OMJhDDe+rEnjTGwYmICdQCkX9D1ph7hKYFgEJ44
icnvPb8Krh5j0Dmy9vzqoH9LNFa6dUJaFZD0totpxj+jVaHKWZwU+r82vcF3EJzoXz8/nP/8+RmG
W3edBnB8zj/+fJ+fj+f/tDKscl0AyVz/fPH8W/X5456f/vy5lSQSjGR///PZpvOHP//zz08i5vxZ
2Iv8+ZH++cUYm+F2mtznylYEuZ7fNTPEoRMTt+mo7i9LkMiX52e5fvbPj+dn59fe/R5SDgiuQ/l4
fv38MEakSaOd/c8/JaNOkDkW35xfgruzbNui+tb1JaUyaPVVERDfef7xn4clpZAGCcPePj/lmj5c
usEkNn7uXEJ8aA9x04l1MDbhpq2akzINnK9oIjf1Irpd1qfFfiqscFNP0l+ZehY4pbO7Rhz3NqVW
v54wSRF0533nRoTnnovzPmvjC6cAKkVMj3MLxQbuM4yFK8+nEgeqsysKmjNtR8KEWxNCQAjy2s7g
DZiTSQBnwfjUX+jfb4yBaW9ifvMpXW5iWh3U2feF/MKKLd60XMhXTbFomrBDviTZgysvy187MCWt
sO8QrCD7nJJ8E8bhM3w51MjghnHTy5dA3grL3FVT8y2Enatp48NW2qAs+rB/zFNKugE3baq8ZA9L
4CJuF29vBuK+7BEXwb6EW2vfYvfdEaMNRCwCzjDSPHGs/pQTJ7mGA0H8MGo/x4PYnkGNckaGwEkV
wMwp27WSBaSuvPmW3I+quUtcyCC1Q7hXEN061XRrp9Vb74ptUWCz4v75qpQV7uOewsN3+o3q3Mt0
IeZYpEwRJhQWFHY0i+ix0BFrWSH1FKVkHFnk1p0Kp/4yDTeDWQInArPYRuTR0IwMbqWqvqkyjbeZ
34CCGx6MvoF/AZVwDUTmGKUxyRTA91ooUb6WJQ4ExLZxuy2aYS+rMjhGLdqEhLWRVY7GYbBfvTK0
DrF6jJFvfcK6Vqwwmp4M9ClHCDuzqlAjOeYpCHqi34I0WSdDlWzMpig3Q5JY3J6v0/pH5UaQkCmB
d5aIIkBqVU7uIXkXylRyH0Qt/JTMhCIZVVhVtOGizWhrWRkU/zY6dOHyisYxu5YukaFu6x8LNcHT
EGq8cxCeJUX9bGCTPkp3mJh1DKx2SJ+5ypP6IJRrXsxZQspN8WTwEY6C1seqDhVjwJAksMUF7lHJ
NDx0NtA4lzqSGU6Fs8tWNxChTeygq9JgLF8PfYRDR+JsY7yJIL1holhICsKK2p0WWLFt6Q7wD8kD
Bc2MpSRRq5S57DFUd+iYgPqQpLVFaoCLy3tUNpE9GeZgI0fiYm7SoTAAvyC+SKbSvSi8sj6V4BAZ
G9esg3EDniM2FzqJqKLiLzL1uMMvTrJx0rY99fSHOh9lllvANq+x7xK66n+erDq/9L9l1dDeNOE+
xWG7XgTEpogOQzcZySEzq2vTQv2hBJihLgbHn86q2HmiC/ZoX4NNnLkvY06ybed6Mc5W1vtk7kSU
FSBck2dnQlyalIPYpBWFU1yxSG0j0Nx5k+8MIycflu+xkdU40sYq531VD7fCzlu4svRk6HNdDAMA
Q7MbOWpyfzuDLBpy377ObcbCmQmLK/I8QS4xF+bc/Ko1YDVh5qnB1qGuo6OfL28lo2SjSr4YVf02
jJN7OViLsWIl7+0LD7lWsdS7SECSRndIYs0E+JYglO8AoXH0imbLkhuMQxLIq3iErpQ7gFiaEjmn
aP8XZWfWGzeTZum/Mqh79pAMrkB3XSRzX5WyLC83hGxL3PdgBMlf30+qvlmqgGn0AIVE2Z8ty84k
Ge95z3kOO2l0vzM+p2DdYtjm0enEhG6ned83zbLLZVasY1v/ybJmvnMHxAijRjKl3TQes4JgOQD2
IuqXCtIC0xwdH1S0MrsnXtecLMUBTJj2q2NU8bYi1wL9bgQkuRjhflbxqRtzvU7CPP0iJ/Endi9N
ex1y9jiGcsVDCc6flsYKLykEogq+w9rqKy7tx1UElFAfusm6+UnPEBeqih2lv/PEjC3TDItL93jR
0NMcpDnQEUfph87O6PrzELbF5R8vNvdGKcKPuEsJH7KE2JihZvW3stBSd36XnmkZnc9ulkc+60Cf
FSDiICFgVxfjacA4f2KgnNY0bJNVSOK+wUEHB6niTvU4Tdo7t08OcFVIw2Y097VGTWlUoje17+8h
jhrbPusOMoaOMNVvjpVbUSuIX2pqBdavg6q9bYkJC2krjsY0SLekxoG02tytjZneRi/Ue8cc3+Z6
SQ8+HbIH8L9GHELyCy17w89uCBq3m3a0kygYgFiZviTa+GAG12m2hVg8/NaV+m2bE70cHHZqkx72
niQ458T5vbGJP3oC1OvsoYUGEDCM9ozLeac4wT5ZhPRzZhly6Hwi7VHgrumX75mdwBXK6m+LzC8p
WPNToqt8xy7H4ONG0KMam32C6rXFedXPL0PMXbZMpUs5UfIDsdGNONzi3bEJck+LzTYnJPBX7MLe
3tXS5h41cmWGfE3B7fHW8c83pzeOqXrbjuA1SUPlUVU8+qLyr0jehI/C7ViLW7gEIc5av0RSz8rI
b/VVJw3UHEwWG109ModBCS6aLgjfGKendDhJEMkNyN9bwQkwKY3+3ov2d1ZAkAsdVVymYvheQD7c
UXuRbptRbV1UM+qag4R2LIxxEKFJCBfWJXWYQoCMRrrRj/JJeiRKbtpgEJ1lq3t1VCkJ6xmlPnJx
P98GegEGoZ6tJcE/lwNKaB+RGNVm1mb+QaSjeqbR2aegqnYikup11CB5bRtAX4peV/i543JQSfFH
W0kbCctzoAMVLHhK8assQ3vn0KiwFmhd0FaWeCN98BIs1A7oMvPBHfviNPR+pGQbQ52lnxFyzi/D
DcWpk3l4nsIw2ZZ4KnFj2SzbppCcJb6/K1KAeS7KLrIoGXnqHGbYeLZB9DdTsDLGJn+6m9lEGpv1
6j5xc3oIFgv2mOtNNkW0Qf8k4mfVi+pLS5tICbnnCY9C/QVvfLENainX1viDXtP2haaa8TKl2Q8u
t+5FBiPHehfqcxh/2CqvvmfUQJzM1pgi8/FDnHE0yHh2cRSqmQ5picbQ+clWT9r6MLKS4gu56cNp
rTrX/17NtPhgAkQlgQMhoFXdAjJ5xBskMwFSkhvn+d62O732Lb3cQLskAH6d6lBSXhXNfKFdaJQ0
4aY/3UkdyjxQ99ZLkys706ucABZn5bhHgrKwo5Uf0pUqEmOfbJ3K/CjkLcfEf+5AC+TlcIE2yvqv
xFqZ1uExr0YnckdBt202HUxrGLm6KAFPjBEEL8ssjQNmV2HqYbfFsXPuTELoSrMkYXipkziDrO5x
a+eY4vLBPZr2bxATG3dWAhdeYoGTjBlwY/nTFs3Vgyl/dS3kwhjYxcEdloPO6+2UEVYq5mVLVYX3
pHJ358x07LG03Supn13Hldc572l/tS21bZv50bTO0xWA4AHvXroTphmey44zrK6/948iBRvxEldl
uK9a+5cvTXEIcwEcExlBTGLj6bHfmfOojiX7phWsbob4wDlXU/JOtA5B1CdfX1BGtClr/cDieAeZ
ZjVgHjli8ffGCEAFD9x4LtETJmf/IK8qaInsUfKb4q5rZZZ7zzJgN9DliY+3uUM7EIqIwQoMo8m8
8TJHRKYexv3Sl/EBKw8EhNJel0GJrYo7he69rUCqWruN2R76wgXkGc+vaWe5J0FiYVXZWJnTqQq3
dQAkehqy9otVVpvBQ1JucLfsWo+mehZVGTiKivsW8vjK7oZ57bN4s8zhwB1pwvrhKYQPlT4HkMVN
bNWDG75bTqwO6sGdH4S7knPGoU/n7dpmyo5aOKHbJOAxCrzd2NjOeLEKWs6rsYNOwLh8WhhnsbvG
LAnc7KeNxHpwgvAnrePq0rsbK83Tp2QiLAKWhXOSZ1YcLnwUlZbpjokW9AJmbSiy9VnPR4zTDH75
ZzWW28NWzHaYMHGc0zsQFz3pz8Gft7oOi7UuwAt2/rWnSh3zyfTVHKI47wGCTGxl/P6ez128NcT0
e+asSJEygyfi2jnIY+BD2HGokaJKoHe+xY0bb6BzGT89TUlL7X2z8t/tDOcxdKf57ASK8oh6YQ+X
xDzUi/SS1iRgLKf+CrNiuMSysJ6VfmkL6IkxtoRLmgcFLCvuJEj5uwLDyb1KR+ShMvMuqry6AbNc
EuCaDiry2DXY4HvMCeZjLnv/amQzCraLedUTuEYDg88vEELk3xggD/0BZ/fxMjiJ3Pb+4q84NobX
0AQDU1AHbe6pPoF8uywvsCvyMyuK+bl3lshYDGaNz+I+1/neDUtw/3xBttvnhf3eNoLlnVn6mFD9
LOLsThgomV+WOJ8uPA/Us6PMI/SOnxqZGNVasaFJcaXB/hkudAJXzAUGTIfQ5J9V1ACkCysy/FEj
DY/s2Bdgok2J9zloNa0U3kz1VQ/g3F7WdDaEeBc3DrXpG98zaxhEVX4W6bCRRbCcaoTiTWabglYC
NE/TUKxzXNbNnZvuLHgP9wLfCLUP9EpOwZns6HQME8zbWavfs04DBJ+WR1FVPR1dBlbamOBQpB2x
2iqx1mMK5NkKkBWtU1Em7ZfafcBmI0Fo6TyX5D9o+972bhtTm+lyfgdCEUkjTs5ZUD8Vqcj2KQsG
FNA58kT7neU7dxGnzrYT7IS1l8n5Juj+jtiP0ElVxuOmHvM+SmeWQZb7Cy+qcXDTNthNVnbEb9Cf
Pl+MXodRO/EPA6mpulczMBqMNy+KK/6Yq2EkRWCq45wFP+o4eYfsHzyVQmCVrNsDZqqGVimhOTLW
7WYpqmo9azGum95mc9x5yaGSyRT1VZfs/AXqitvCmYw9lLt5hnFtpI8dP7UWUGpkTmeN1JwOuyz4
vgzLBQYLtneh+9PkZy1Lkfo7wVjJRyLMNqlh/Zodk/PvXOqjZCbe5VZAa5tX3eGR9VeKzaZbHDcn
aqzsNfX27rbmLrSrdUHZhAdD0urSb/Ng0MMjS/rGDAx8cUAJlJ9T7NGiSNzc5C20PzpfiW9ho/H1
eeWPxiAfOjlT/gNdvY1iPmLa8Q4M1uD2GgJ/OqX1SQrRb9NKv1RWDiSUI4VbZbvRkx5I0Dg8EIFB
HdgVUmV7MvYvdUqveRza4lFfwNlDBh71kHI80CmHdSU0u+t4Miv/PRhtzJtd7K5td35xvMo5jBTa
B+aAWcHGhFzVNe+olMwdAT6BEcMbVhtJyYPhAYlOlj+egwu3YTnO9EibhT3Qa9lQPsZ+AuM7YRCZ
NO32szRq6Xws60xFhSww5WDCQ9dabN59uitED2G5yKy3Lt4Mls1J32DtJ9twV7Y2LPKw2bfO3GA0
oPCmxWe6K+MFqF1L6VWL6b1o1yCC2X62Oxixzoem1s71oK+aKzfOxJNhWcAiO2PfmOWmKBGu7An9
x4vHS18ZP6ZqgkiPFlKNtHXWywz+anGsQ2PMt0VRNt8aRX+2GhmscVNVLDRZonaWta2FnW143j8u
3TqiR7ffiul73gByzf1jJyvu9/T/9V7X8aj3k5UT5u1ecJyiuG/T6HraSwFV2IttLJdIMpwl8Ne1
OpIN29yqySHO5On3bjRQatH4GVLx87Sg0HEBXct+mY+tWcCFnf1T4m4ta8A7bgz12q8Rv2w3lDQj
Z1B8GzogYhAobENKeWxc+Qc93NwFoqPzVaR6o1mylUXzxprM280JjD24nVz5BTxcOxWrzDNPkPnq
1STG+LlDXJon9rUj6YWTQaEHY5587grwy2ORYIcYDeeLpJXLdko6d9j3yWq2Ho267n58zPUGwpqS
mdjPxHsjIyO14CKFk7nNkdE7To6V/y01wgeHs6133aMevWsX2KLxBMqXIZw3ayLX0DObmJ24qdo6
Er+D0gsUkrMsJvHepg2AIJQTpekgzhDll0Olq6fQl825rkGK90PfX32fM6cnpzM34WU1xUV4KzN0
kAxtLcvBOU6DfOEE1fNhFZhl0uEgAjtfO2T5WX4mm0T24W4xK+wU0yroGn9tgMa7jv7yYrEpeyhS
/tGyy2rtjDR92QH/cLqdGf89I0bytF66YpFH7nBHZ/YKQjf6bdS2FeV5Y0SDQN5LN04McdruOL4l
jfUrLWW5lU79Z2Bo301tHUdG8w5MJT1jsQu2vpv/0e5D6rJpBcyJ3LuBbtaUUodbJ4h/2XZ9i/NP
3RYhe7bZkw0p4d+RT3VomN7BqlM3mmh1hxZcDlEiWwMkfc5Blmghrba1w322emfPy5BFid42XnKe
23Bbd4GRIyy000XIn2gYUc5B5JuvD/QQ+MfCklZkURcS9UHHVpSGLTqtzGO4iLfep/IlM9PiOLUe
TLzG2tiZGg9dnY8M6NxKOEfe6/jD8vvmbjogDXNoM5u6zfMdsGJKO0KqBx3uGyHTRhsSG0nE48Fa
hTCs9Q9JzdiJSoo7lM0o6bv2XJIsiHKvYUO4MA8HAzYs7T5aSzkPZCViEKVov2MLicYpJO+ydveN
DxLdc6dyVahQUDVj/CoJEptkWrdIjjwP1BycJsFfD/C2R36E7roqdmgBYOV4C+d0D2i0egRs6Qnr
YrHzWbYUwBOTKqAoabaaQ2B45Q7yJ6F154c5G8GpmySVRpnODr5zbRBZhMEdxzDuieXClKBiIjLs
gQu57L8JP6YADd/Drl1MSlZYP02Ox0JfdKCJ0pb7viNDKD68lNr906Ktof1l8IdHmdFsWj/FQevQ
MSN+caY0f5e9c3djM72mcxdsLfjqvqKEucuUtUESUlvAQVzPo8MbPMQls6ZHlXqZfcvD5rrocVqV
iGB5+1iPyeRFYmflwFTmR7uuDl0xlMfETPoDdax3UfvTzu64aS0FdWz81dZFCju0xOfxmxbDfuyD
b3EJVzDVothNBXzCKjQmzgHiK8jBfTUObzZA/RcoSXLHugyHhxLdtRr7Fw5V84GyKKwEdflac0aa
UykOKqTpgiD4JvYLxrQ2Hbgj0ayqwA3TkkbAvos/KffpsTd5io5TzGzYuQTMh4JRYCGFYSXUWgI0
OGOZ2z6M7Jt6SoL7AOAvMqbW3M5z+NPHuBaZHqRKZyJ7QHRrpKVG7ju7EaeJzs5VyCwmc+S3AiwC
QoMGs0zdi7k05iVcLJ6DPlxIKFQA3WngQRrz6SoqdkMTMuqQL+c9jp+vZVx62zwcqafouMqH1kah
Sev4UpnT3pyc8Fhylj6okpS51w74nWxQoKo09lOy5ftgLjfy57nxa/w2c3oNiQymOfkJO7HKXcWe
khXUNByW1mFUNi55A53ZNZ18LaylPcha6m1AxGtNacOKOIhC0vS+l1wrT5VFaYs9pIcaB9WtAjRZ
zb06jF4xXMMkAX1AR9RFc12mYrKOLuR3CmBjQAh44dLimkpnjIbSzc5FDGd+VtLe0UzE3ao28+jz
xh884OC+0ULCk9R28ey4ZjNHRbNrn5okvwkb0Xdx1Lo0cnXizaT1m8/lJmlbc98W4wVVvov6rve+
xB7LibS3vzQ1Z5RYYz5SBZshlVm/6rytnzJ/2Kimc34ECC0RUSC+JfIdm7qrxKup9lK9y1Y6Lx0o
2acgl3Ta4J9iHqYxXiTlq1um743nqfeGjgHPnUOqLPDDugajcLbMZ2V44jDYU3EJbGe3hFP7g8dg
jQfRzoGMN/QIih51fJz9K4T7ZBsnwP8mihYTqysPBqv0OLNfBqrO0mrhQ2Qync+NoOlAkRDEySmu
suf5EefSval2UVEKiKBByrt1j5fZrErSsv305EzaRh8wna8LrnGqk17JyYWPGReshi6f5lZM+2Fq
P6q26KIg9zuPoR9DkTNPTzq0kmtvmhXrhmeQi84J6cY/ueic64AwA/J9CuLYrNONkYz+mtHaPXRD
nxECINu20Au29Hhpcw61+OCoFHIkQ52tDXK8SfHTcq0b6WRjR2wz3do9Jjdu9z99a3E5kTfykDU6
of2yL2AbFx4JqnTYO2SdvhTV8tHy+c4CVb844Sj2HXP0quBaBmFm3vTE7Sf3Czyriyb/mFEPBg8d
Y4sTjKxWl/hU0Q6aZkt2JtBYXG3rnPQstxspKgwk4V2WSXPTXtMfCzj7axJDwynwYvOinHq42kN5
MLvmi3AN5GeSOYeg7znQSDeyfU5cVpiIr9McPiP2y6MKqDchIrCamyT+gkf41dGBhrbfFacO0vLd
HrjgG1pm13CtUchQ8y5h3iD+2QR0p9SuzuxombFata9CC3wqBVr3ZvoMBbvrbiy98ydOeDRNWlMh
WQ9jY2/Kx1PEKJFuvSTDeYe3SbPAcksozyV+0ufEaMx7mB4Hb0fYqvxdIE9F3mQOT4N6amRZnkvC
BQyehfUdYyIBbquXZMEW/Y15UelL3DrBD5HLhu0PD0UL+YfToc92iT4dNMvxrZ5yrIte6xwra/jJ
RGCe7J5nQpiJjUkc3Ndzc5L4yXlXuDkVpUqf9CRemoCznmOlKCSPl4AFFciN8Z7z/H4iBnG3BJ0Y
MEKOTj7gIsqt7KQopY1kR95ooL+CkVXzqeUlkczbxqL1HlTkTqnCOnShmz/HGOM8E2As98WoEmo5
eQgY+9lLNJIMvEiDWGAbiuS1z5Bdk2oAC9o1NQlGMMpkXeufZcxBBFhHdq/q0d4NbEdf2W1j07uj
7HlOcbMrDHeVpEzAb1+r8TE9Qxfo1d4gNnRxEvNrzELzoxEdj0DfffJGlD41gCQo40Bc2QrdC81h
KJDxTJNRGq+bsbo2i8o4PzGiN0VrXky0fqDq4xd6Z3r+XevsW9oh73QBeTE991vHmgUTrRW5HEIp
Nm8v1FT2dJMXEHe6kJtw7sZPfeW9BQmNSKmnvthGcutTDLdjUU+72BsY2mL+mN4p7+4cBCf29BS3
5zpHJynjfV0C/lHOrO6adIkmd/Dd6xE+iyK7W6QNWZTY3oprkpRHfCD9twUn6f2h/qHw4k3RoE19
vuSu5UNedcwLNKZ1sjbYB30vna4/eSUfeKuoze+yVyMmtTQ4CY29bxxSf1caqrq0GfTy1nXHrykf
bsTe4hUzVb5DPmSkWhL/0A6JRbtx2P6aWRHNmWWeU8CwUHdC92iLZWSQ8/B3DqzqRSV+B1iFvg5I
OJwGXJp2/KDHU6Gn53n2AC/L+H1CDnrOYipcwfb2UfipV9V4TOsWfvWnfOX1gNeD+cP3jWlaC4Gz
E6iMFUG4G3edfKQOslxQ2wYgPbOVOA6PrpjOorH584dey/MOWty87WFk7s0GW3hZTzTa65mwQJX8
nEeRfS3b57ANm1dlx8mzFhrPRZ7foa4bN8AHuzaNX1B15vNAMTb2vNC/F3Wcvlqfu4hxao+K6qWQ
3OdLWi5nGbo+ckoxvxTUJRqEzE59iQmDMUectE8kKgn77vsSs8IiXNA+mvxApPZoDiFuNsACY7gt
RkZoFxN2/bCXL24/7WgFDMiXlDB6Z3KQtWCTO2M13yjAglu2uzgq3aG52k31gdQQ7DrbxMFga3Hg
RM4l8SiknCoW/PFscJvhpBuZclq2Y8gsy9l6vngc+KO20YrznWHtQ8uRN7Uw8rZFYr/O7B7kGIzP
fGMfc9+H6wV7yGYsUr2vsaGtQFjHZ2zfcsNWkwVr3Hu3AkdxQEWConlTJRx4q2H84O1EIExoGJ8z
+pfrqng8ii3xxKTrPDFWjkR+3FNluNNGTtCLnW+zWxUvXWL0L5zfkpVplOnObTkf6ZoZWy8StvWE
UCbpJhqFOX7FYsuIS5vAndWOdV3iZj0Wfn4hwuGygZx/Ur1jXT5fDGWx7CEDiX7Bz7Em2/ddqHZB
tpx4r8ojbj3rOXaP2TgW93aIxSmuJu5pFmON54uXxfoiQ8P+Zv0uh5F2gjB5TQ07uUEU+TZ5Ybsu
XR+WN32nt7Ef9I2KijMJWCqfQd7kzmpBN9jWM0fUheAra+La3A5dP3wSDU5msfBUFo8Wuzazn0an
fMtDvJdT3opv+KRSTHZfaLvxKSy2ki0Q9f6SDvXNdx61cCEGNZUqNJ4l709WYhyHlnceaMo3b7HG
vaN8EIq++sFkYR0IjokTkl2ynyar2oYTmZm+XOpNiA8U4aRwKPOzcdZu7CTu1g3ZOdJm/WuKKh6x
7H4rHTv9uoxPnkyrDcF/vVmG8V218nlurWA9OY2+QKo4qka4wOOSr0nYmeBgJfj42VjWPCeCnbYd
9Y/A5f/8p0D58Pd/58e/abfusySV//LDv780Ff/798fv+d+/5p9/x98vkAmbAcvTf/mrdu/N9a16
H/71F/3TV+ZP/+u7W7/Jt3/6weaTRXof3/v5+X0YS/n5XcCAfPzK/+5//B/v/x2iqW2TMv2/grmP
P+Gv3/n4K/zH367vv/q3oXj7218/+wBd/vWb/kKahu6/CSAVDvgIMBX/wJP+BTW1TOffAEDBMvMD
MunBg8b5F9TUEQ+oKYKGB2qUGL3gPw3NKNP/+BuMnv/1F/4LevmPd+r/AcG0/X+JDsMQBztlwTD0
TeE9ovr/nGQtxWiYc5yqc60cOc1p1MV05WmrOsZZXB0//9//efn//7mEqptj+FkV819/md5JDXJX
GJictSVwsH3+WU3necXq83cqhyMqVxju7ooms/Iel7o5lSHPS99mBcNTsZC6f2HCaILGPtSLxgYq
+O2BZf2oDPvA12qxKJbjkafkN7QU38foDrDMecPwS0cddzkXM5jwRtYv7F8XTmQ7HtQvcZB+JwuP
ARLImzTEV0m2vMIs/+S2AQaMJkgi3TfzMa7VpczVK87gQ1n2Hofo3kJAz91jq/2DLXpjmwKcWbWN
ubH62FiZM07zpHr1Q+9N606sQCHF6xHTF8Xv/tFldIoK2/hRMbBzigutw4jww8P2j4WaX6Eq1fw5
CO02nfKTUUdm0lxCIyDewLCzigN/vJlg57cyW2AkL6BJZjozSa67azzlOcv5vHC6laQtx86x4Xnu
eHAM9aGdlMZYXX8hvUGrwEi/QFyU9EdIesCnGutj+ZrwRm384FjghaQYTQf7qSahYeHa5gxksPOg
OoYodIgRa6I5eyrJcf6JUx1uVYBDwiGlgFU8Oftu8BomFeYSL+g2qn+pPe+PTEIzgropL3OGI0c3
5VNPfnw3yu1S1XrTi/Cbyq0vi9e4W8dpOfxW96UNfjBaU/hlFBDVHx0F/aimVdhzlDbIPE2FcQly
cRBdEa5EKH6rDP+knvgcZJbzE5syTgBN7rL0XjEuN1uq4KhANVF7RtqWVik5lhwuguEntLBa17h/
4K+AaubOgkbUIkjPXVTkVGmRDMB49aaoOUBv5AAXgyfsWxmvLfN3o1SN++aNIz5eW7Nq15kHabQv
unOgHrIvF+TKKihTHsuCd69pb0iS3roOcoOPdNptMs+5LVNNztIdTz40Mz4f4jBmul0p0CJAqJpX
Om7a/Wi3lJ4ohSGoNA5eJTZDRySl65idF/eZkFBAe3IT2WXK5tqduQSm/gjZoIo8X0PsHBsepcR3
WX+Y+ca002uVLGxxkX4sDzmKbzVdW53/C4ntVwpVonE6xVHcf85l+W6S7IpS9zDWrbdBrWgJpr5R
QgaWashQRez5HGr3MMwLsbAp3gh5d5SwI3jK66koA7paWb4k5c+ChmfTmn4tpfqRTl2/dykWXbWs
DIKWFN3Ak88Q4mvQxm40at4rA+17k7NsCH/hkPzyuL9CO3RC3jRMQopC5k6zThkh6cdUZxBfM3c1
ecyTjLMPr6ieuT1ulpAWPfL+DUCFMDI8DwhiaqO5bpxRvNh1+9JziN0bJibGR3nWP14eXQuVw5Q6
j+ucs0bee/dCGhiu4pTaWnqEVtaIhu3ZuDWN7Mkv1E4/6h0sliZLFtL1mDjHqeGa8POpWPc1e4l6
vOSieJHV+Dvn6nIMrFKKd8x6NhoMIGMVVbaFSGJs4GB8cxdsjYuEt5V3mkljKE9lxcyVUSptj1tX
aGwduaaTcdE7/i5/lkQ5F1FN14lhgmqXbj92DjL+9ASVOiMfOvh7vxIZwbyvFPjR8frgTGahe0n8
4Jffmfrcu/spKPK9GQ+UK3nBc5MFJYYTyk40pUbuSKW2K25YngL2Ut6ySYpg3hguqQtnGeZ7pjRL
BlbTpoRYD/vZs/MfTqiOsB+pATTmeWVWwyqXs4se3dIoEcTbIVjwrCzvbeXuGaD1bph8mvUc52cb
UyvEwu4h+ve0Qjhs/dr5wb2q3CcnW40Wnq6styiygQi4Ggq3uoo+e7bwxnRzIDCF9+RIF+MXaDcK
Y1v0VZtMIaMxveC2AsvJ2PaE3hErIzmWDb4wBJyUhcK0sowHNIWNJbUWEABSc2tzosdjhmNmzuPt
49KaHuaN0vVmfDp/7Mo8xK5z7Bea0C2vVlx0xjvo1u/ckPjZXG3D0To3afOH0eLGw+CMLxyca8pN
N2UqDs1SbpLmHFIosu71R2Y/4ghV/556QA4kBBLflh9zPI/HoUhfcjm0ezVy+GQxu5We/MgnOUUG
VnMZ+A5AsvY7DTWbwkellAb1f55HcqAAlLcx4uBjIQ6Ec9JdaWL9sGDUPofpVhnkJ+FL869bujfT
N7yrcB+VylPaYPuzfunJfu7n+Yz1czwAQqrPKt7KBKcIiYpXSzrWsS6E2sma3pc8m5/o4/3ambVB
W2j4qHzu6An2GIfjall5Le4FHV8kZoAhaLmQQddS4k3F+OSTj3wPs3qgHwsRyWc7ZpJpDguu5TqY
foCDNNlwireYTL4z8rUTf/xoQ/QP2A5nSsqX8zJk97l6DdCwjzyA4AgygmMK22AC/aAq298CCKEC
yVZkFrAvSdd/5kvuOragUarN/ClDnlxhDj0XujPOakwx4THTdVUa7h1aHlm37fjFiEldN58C+axb
ThnNgAO9RU6qSjb+JtcTKT/q4rNGXUdAtuvWouRGhZvQgdyqvfZ7BVoYmmH9ESorGrQJkYUjHat/
vJII1XuFkXE9VEqfZjYUZu93K6dX1M3ZpJgso1oXg1Wug24gbsqNLamyU5Y0BkaAvqQWdGPzDdOx
p544RxJVxWlIxu0BU+B2vBkyvceE9QbSkXUmSaatEvo9ORrYsPdDjSu+WYwfdo5RYhr8EdUkeDj4
nJaHfRjylyEh0THSsE/ufhGu5YgXyD1Fb8WZ6CoAseAG90ITxKzC9ZiYmGjoUR8rJ1w74cLyuZJ7
MVW7WZqQ8XizVuAPHxIZwckZfjFCMc9v4FqwYbp3vKCg1qGT0K7pu2vuZfOKVXN6ZRnDB6Wjj9YR
CKsAJpqLTNuVZdX4kBBqI3MiDa1E9U5hXHGe8N3lj8KU7A+bm1W32ECA50offMbxrab/EJtoPJ+1
34tt4CYtGWmby8jA2tqRCNQLT9Y28Tc5DqVVyZ8balbP9Tx0W9Os7TXde+VaAqdsIE/fjUFQct6l
GKM8q9+pPH2u274gyt7aW9gGHGW98cJngDNIeegWaum6JObjWas//lD8WXLzFy7WL3E6QRl3Jo7M
4/iTqiT00hFqQw/uYIUkkm5cd/5qIAntvbqaLn0sXsJFk61tZlxzKLix+oPHFTd9CgJwXIaVKnkB
37/jGaZxBTanWoy/bZm4t9CHRBcKuYPn/1JVQXt38wjf4yHoQFY4dY+XKAwuXYMzP7d4kJOhVGsR
1OYjdzueB3/aernZPdxx/ZqVo3EqZ7q3EI1uLum7nYvDmZsALM1+4UyfLIZ6MSb31rCoL8oU34lw
mr1Zkn2tH+sC8olpmteP4FB2zRvqfpfGdhHKUuvoGeSXTaoZWTl0Y1SknGyEh4yW1y27VC9raQlD
Y1BFR9EsEdThEVL9/H+jrW8g/62DbUwcG31qJifUZU4L+PeTRn8z5srY6QJF2R1dygG5sN1M7meo
5AfNY3OVB2XNKK8ofJ7z61QV4uAHj2O7HxorJsd2bzdQiAmtX2ZrnNY57vAt3vMH0Dve86A494Mv
T2U8Z488zX3OVbyfipheLdP/T/bOY8ttZFvTT4Tb8GbY9EmTZDopUxMsuYL3Hk9/vwiqiire6lPd
857ECgfQgUDE3r/ZA0eGD41h+b7tnee0L/OVF5nJgx9X6qfMNS6xZi7x1G7XiY53th4760kD9TWp
xqErx/hU+e4J6aC+04pjU8zqZYSFbWhTeOwMHMcjmMgqugNY1xavAnp3yMrqxSJoM6u5s9Oz50Z1
58uszhGefVkFfFmAEL0CATKdcF2s+s5mcOd439kKOiBDtPTZWQCcgo+fqtpnuBw9KzdkoTOg6npe
nPPhGPjkV9A+rJDArlgniIIo5q/irs9N0u9RwIrDV52eiHjPYzHAayJbKPWfjrAI8gEa4n5WCjSd
PZIWV9MckeRbu0fE8MHWxf5BB0sMiq5a53nwR0yyh4tW6ZD1EUWRBRPM6l6Hhmt8jVqjQ7DblLLh
Tb33vExUoQvtFZJWe6+tvgalMeNyhOYAQFSyxibP2l1kQZ0L8e2UA7KIDNj9fdDtOnMM+wM3cmtn
xThyjwgbIWqsF/vMBESF8DxV2NTuutOazyEiu3szhRl7K4am/dU3gQyoTKvedA3s4y7AYh1Bn2Iv
zyELlRs7GxBi3eK0twI2LvzXPlRWI0CA68l9RVWShXydWyd6ILtCV6ftlTPKugBQLOZiS1VUay+Y
HwLtCHyEf0MoYwet/mdVOulWSTRuwP+cpZssGw8FB/pmtLcgjzdJY7f4mqKOUIdoopZGr6mI7QTw
OfHzBiArmJ6Fb3ULpwu7Vajx1ctCER/HPibALXV8pFkx+iqhYz3mVxE/jayR9RTy8BglC2/mWh+L
PRkzFmaiVqpWP4PdcN6RwEUOJlXLPXr95R4a1FzsJneGPAZylOcCUkKGXu2THObUQrb1Wqn2rE/m
HbIw0DNJ+oGYrjFYo2bWCS4zTrfqgF/tG1HIWlq35rrVx49eTPXVVdtm4T7ShKaUuPhkLSLyygU6
5tixxWmCDgQfOWCto63lB+dHEhcisqWxYyRAUPnErbjUOsDB5W7I0m0Ya3jQ/eWSC9euvDrnDo2/
H0j1bGXXPDsFDEVyPkn+ZiHUwIX/lxGx9CCWzdwsAZYY3Q900dqNN7VPVUtKm7gMV2YsLYmvVdGe
wjhaJV6GLYGgFV+pyTdesey8spgVsMNY6Hj5EaSYQBWzEVPn7sgmDpiRluFpzJZhHfrZexjaBawe
80/v31LUxueu0JI9uIeM3yQPsZbWnb7cc5so97Ge51ty+vuqmpu9ozjNvo68tN65ZsytRAfcP2gg
PKak3cc4MbAPoEj4o8DPjSEPCX60LPhP/6pNdst1fWvLYVV2en0yrL2JPfJfxyENqgIPEO2207P6
/e5sc2NkD436cyxHPltlct1dq2blpdzFyYHITugl/gKvIu7zt5l9k/IFiELW5MQeobQl0RsIHyqX
BDYO69Kys51sqR4Xjax5Rg3QsEXwWsyqE0JtJP/UHAmM0hIErwi2IDgxg+Xs9QhL1O6atpZvPZu7
yuCySYWX8+fpDQNNhMSEKi+/W/m1ohnV7GVTFoP40m/NuykhCsAC8+msLPFfJMxU8uKaD6kOlNkO
JzSxzTazcxFy8xy1aiB+FpDdafqgYLqwrZbVatJPEVxM4vgXpBxwqBe+2L68OXni8nJllTButZoF
v6QtnhT5a2KkxsV3q87iRufW7KSjsIcTI26SPMIpserEPdrEWbfjt4AK465LRf3Mo6/c396+bKJ+
heKJGJBFWFYQrDtjrYv7kVLa3PK5ZXEN/9VGyw3oZqdsrx9HfDxZy7l/jr0e4YKo1aA/SaHKfllg
OgmslRjUCgE4dnh4dYfi/sIfKISFLqpopGGSgdzXMhU3X2QF+Q+ImmziEMkONIvibt+mX8NBg4th
1t1eFgZPfe5Noj1gc4rWz/1FKK5JG9mPvbwmLeJvG20grXW7vmW1jQiFJoPtLmWzNMJkm2o4q97m
yStbbbVHzVKMzW8Xv5xzew30WdQlVNwQQVpeNwoD/k/QgSPUkfCxlW9QHgKq0J6XIzIjoJ+HeRUj
88YCTjz9IvEnD0XtrikHYBs6/z8j83+VkSFngkfB//ozA/I/EjL/O71Px1yP+JWN0XTvvzxHZHVc
BwMdW3hwXbMxmqP/l2mqmgrLFxkHT+R9fiVjHO2/DNMVfjumi40SznR/JWMshizclYS/hIOus2H+
vyRnDEf4LdwUrcX7AXsP59HWXD6oa9wpm7pOP2VZp5o/56b9A+pFcAxnK3rsuzRdebU2f41iLnut
jX+glwgqnv/jUx038YPmQGQv6gLgzjA+BSFyvV2XjfB9rOKlrvvmqQOM4Ltp+SILAJwETNMMhZpg
Kl+CqjRPnYX3C7TMctn27GKbBB7GdbLiTntWnc1inoMUN/W03BhRH6AWvPCbtDjdCgdn6JPLDgrg
YYQIeTNU2eo2LGtyjqz1vaMcCXPcuoXSYe1k3cYMlGHVQBl7Tx3t0arq7qeWjAeea93HBD931Y+W
/ZgGSbpPVCPD37ONXky1x/Iagv/amaEL5mpRnzLdr06oEZY7v/Dfbl2yXxa3vspNiZNbHvc0DkKH
pjkO3RO3O9sH94qM0FUHKQnGg2xypaU7D5L3fb+row40FKWwaBezZXFtFxi3Vgt5QOSC+UmHbufI
+ZioiKMwaMAhyGDBWjcgX4qmeQoGoE3mpJCBSs0MID02RYsw6YGNTYT8/0fVj7LsYJZK+kD4xknW
RJKH03VbL2ozRPZpgWBujNRQspYDBNOCbQ4NZKPGSoj1eF19REIAyO978OZe4L6DByZfU354fhls
R+AZuK+Oj0Q7J8DITvmhaZGHQpcJaC3uzE+ajhTxwGNq1O185xhAreW0IVKf0I81nnm2Dr8dXhGK
XioGasKl01moTykQh1y3ulybfpSYj7avoLrk2/3WzlVFX5ju2bZ1nz8I4YN+rJRVZXru2dEK72yJ
wrPxzu5EgPyvfgAC/t7RA/Y9TJVFN8/e2UyRiIgygIKyL2RjgtDXmG2aPB6OKEwMyK5Y/XHO+hQH
eK6vuwE55dbXRMQqoXsV69KJnUMjbOwQwfgsW91stvVCVu/boZIyRN7bOaRItZMBMAlji1PIIq8z
HYHUXv/Vlp2wsdZ+FSDiw4PxWRbEhWGDKs4jILH2GWmy9lDn0VOVefGPXmseJzXMvsK11xZp6QVv
U4O3SVRgBAHUZd7aABgOfjwgq4Wx7RaCWXcIYBIPb2Hb+TUr4Ex5DBuWfUo1abuxn6LLtWDffMxT
QbL4q0vUFJcIP+pTHkuPPwei3osuP/RxDH8dK0ayuPHXcZ4iHwQYZ1G1FV7emveKmQCfTBSmzu/c
2aG5vvVF/kwIXDFOWTe2z8DFuqPqKteD/CgOHhx8ysBC6ubR6+b8mBA3FI0oxv/m2n+tSv7a5JXu
OqiNXyODmBnrGKstzBDbmgl9aDgh4NxdopAq6+xT3HHfY4UWPraiH9Qb/b5rIigAM2B7nddBsruO
Z436w8i0/dRDSFNaU31u6nR6hhEi6tdi0Mtt0EzOEr9psj1iAP+OT3Xi10dcRbXnMcjyY+sk77eD
Wiy3gDr/7aQIhYnZRdCfqwAUVaCG+cUlazCrenfyZ1rXrqRrNjDRetb/9KVak1/Ac2e3ubd+a8ox
0lUUCNv8p/fZjFsmQGn/NMS6h9S/lX13MeTAIP2b2trELboMYPKUMsH69VT49wlWvAJuFPyrevn9
Q9ZTPUPXhCELYWtDv3/IFo0NR6uZrZ+253S7li/2OBq1doQH1dsbh9TMtsraN0XXWBlnbEXWJNLh
SIhvEYO51TTq1jno+D3gtBYP6pQTnxKDsi8MtBYdgDwkJBVZJy2LHzL28+5DHsffUsTP2JDXEC6C
r4nOFZr21fhUAqiTLVkMcOVBZL5eG2V0VMM5urThoLxaLRJRiJR3RzkICG9YgmyoH2ST5NmisQtv
QY4/P6eppeyNecLTKVXjz3NaXQIYqD80NXrHFlJ7K+wI+FiUOBuywccs7O1lOcTqJYpNZ1unRrT3
m147mfCw1qCQ8zctJwEYNmOynVIyQzHMwL0+ED8O+958hnpvPoN0gYOROf4D/mKiCTc4m4OjbMlp
Liv8VVry0lPjmNDDxLSHTouI/iDpcCncxtziDgpCGyPHN8tRz3Yd9N/8INGgZXtEE6t6PnRe4K/Q
BSm++UhGat1ayxpnNSPIOT61if342yLyF4zmd+9Y/c4pC1dhx8FNyjEhMtt4S2l3KzMn1seMfWzw
Y0CxaJUCT37uA21+MkgLxToaMCRmgI+01cV2JxS1/aZdG/GYvapl1h6dnO34EMTjwagAqimz6R+4
nygH1qLews9IbFQFgjC3AVmTfXKebN713Y69G/inybc+VpioHY7OQxrp+bqMTOtEklR5wCTM3wrg
+YV0nkuqVTHfJ6d78YC7/lEjjVE2RvAdErMGQCFAWHwIE2hNTmPs4Qi6ZHtFO2SJkC0c0Xutyl67
tbDcwBDoOl1MlP0kDsZFwtb2OMR2DL8FZn/pZ+UZ1YN0RTDce8cw5QzVyf8ZKflW66vyAUhEttS8
QUVGqJsx8Owb0HMZzVZQRWV1TKtzjMLDXs6TXROw6bWVxTzmEifj0WB9GwGEHAnRZq9zkYXrpuiN
NS42yVOAzfuTWgrmQMGqoDaL5MnoleQJnYEMzwUH2ofok/NM9Ph2mQvlUjZlMcBa23fx9H7rQlQ9
OzkzMBS+cvS5BixHVZxg2W0bbwnMADTi7YMsIOcMaz/FtAoZR+fadxuVfU3UISn6T8PoluiLUScw
eztE1lo9ID9mN8bXGTD40faCn2Y6ao+j21mfnNRbBqhLv6K2MryE0LKz2EI5Bun3o4CjL7U21L7Z
jrnzA1f/7MwZ9KU+SB+GIFRfeLh8lxN0pN1Ky2peSAZXD4i9qZtSMZCo7NwtuXvtm4d3xNLQveFs
J2555Okzr+RAug1QuAGmAOfeNGCj+XNwSojLnSa8TpFpDPWHgTTfI0vj8KXy20tEYuRUoVz1osGR
3sUOQipyUBa9Ul+mWlNPsnWbURkRh4uj/jqHnEHAz7+eo40DczHomb6u/ArQhpv47v5ajQvN3SuG
S+9v1RFx4gnJVYD268rqlE9+jxcc2zhrZ2CM90k1DPSCXZ4GctSuEa5zXOUlTHLleci6rSVm9QjW
bf/ttvX3/SQIP7GdFA5kluaRnbhzrcBpeIyUJM1/JroHu0Lvy8UA7f1bid5mn5C7WySPWgQ5dtEH
/TFuHf3N7Qpz3+KSisEb7hqRMaJfUqbFRj7dyKYAFJ/CdB/1OVyyuB0mvEeJ/NoJ+Kz//PaNv5ut
mI5qGbZrYU2I3IUj3E7+DlVUANw6BTrl3wNDQVqNFAGY9aTfJWQUF9e2F4XhpalIT49QQnbXTrdy
y9M412unnZCgDEMjFDkoG+4+d1p5CAoX/rIuyLzyT4zZBmT9Kq/1aWUodnyWfbKwU89G1VlFsF0M
WKJARy7Y9u7sQ7D+z59YeoD/FgDgBzP4nHiRWhpeavxuf//ECDOgIE4C6ocykHzz8gL7ipyNumu8
kwjuHvIhcFe2YZjvscoeve8rtlCECF6rIkOvtTTfDRfpBqT+kHoWTb8rfuA5gaaQS6rHsQIgUeJo
qK0bIFxA68S5K694atSTGQGUHL4gTtRAMkV4T+UbAfMjqtd26/yqJVaFcYSFB8ahRSBkXUwYaxVF
EffnECRTY4X2Iu4s3oTZPSSu1aPw1SfuIUod51rEYzOgfizaAxn61YzIPHk1gGPyeW/6wTpqW/cd
Lk6zGXUEizDUrV+4a/yQE2ruZwtHVdzneU6dB7+ok00zes0H9MGliWHJ16YJk00yclMHF6W/zZ6q
bvKmhATU2783YVOj42UoiFaawQlWT3iSNVmEhFYXrguF624gmoPsXzztpB/g3c/PLh+TestFgBfo
799/fs0IJtUbY/tH36AQ/GiBNQh6uz6NmXpuomh6NryWAiU3NGeQ24K5Pz3LgVRp17FuT9dpQTP4
D2GQdgt7QPhIUx/IOhKufiLo7D+h/Okd1C771Beuj4Dh4D9NWplsrcDTln2KaOJSzQcDb3YhciGO
kBPnIACQb1sHeYTst4GZcFbZkQemK88qW/IIedZMC/Xl7SzhVJNZt6BZynmw5PYVUsdIe1gkQNvE
XF6roi1rskAQztoPNjuehax28YywsIFKQJLkm//8J9SklfTffwZCfaZ2NfwDKH1329SjPE3KyNJ/
wDqswS1UyTmr02dAzdAZYBGeZdFPWnKOkZdaFqVbbmSfnCtrdetgaqZ5/fJuYKyG9gHDgfe7/mlE
1q8cXu66E/HqehAf2wJF7dv55bRGibHcTA3l+uqy71oYfbJuuhYdt7/e768j8nmnt9Cw7wbyJkhO
ATu6W//txRQ0zN1cUw5yUPZHZpshglxD873l39vEI/Yv2/dVmaD3bY0J99X5Njc0ikpbXpP5t17Z
bpVSWYEnAQxUj7CZ1dQ9yZqTAdDrxpMVdy/RGLwYQe0eqwK9UXfoio0VttAgQVG4RzliE3g9yuZE
RG6DAkyFegaZOU8Jh7dG1z7PXhM8E3MbH53CgfOszOpHir/3UoPGd5wDN38tU/0g+wkfxJuhdctd
Fkbah24/o5IAC4243EOp1fgRiqP/4axaXs3/Yk6mS/exv1+4nmboeGNZOs8Q7md/v3/EBRnNodez
H4R5+IVtH6WKrtPdUzLUm9ZH0U62ilgPEeDSMe0hxoyGj5jy28gQ70Y/ra5d7aQi/G5iNsii20TJ
86/JIw7m1zlNmWRHAI6LNsQYHWxUh7ZUt400VH61eXCfPNtlxedAKHNy70l25W3e7PEQEe7orvuk
i6KcbfRMYpBpsk/OS9C1gwxvd/hZMWVIg0PGCgT2a24dcm2wDrJ2K2SfHaJXxC06WMgBR69SsGHi
EFncHffbsIXgPWoobN8j37w//91h/3QqRMoa3AlW/zTVa9HhTPmODrM6Kkdo8wrcYWpR1HzqE0vZ
3vWPYvDWZ2CwgK6qKRZjRM5vx9/NwwC3RGHYtnAY+NsJiqJCOlOesAnyTkD/wB3eOuUZbYKCO4/I
YdhZ5sHHY+lAUC4+zOgIN0ndbJSWfjnojklUL8AHW9d5tyOINz75PqiPW9ftMHnO0NxG/gvxbPXo
8l7WqtIOn1rd+jBEsD/Bi7glsoIbN45khE2qrU9c9jIGyEbAGPjigq9YYe7LnqqrnGPYgOpTTN/+
8AhNyUCHnQLjU5Ctf0GAP9k5FbA9VJRXQ1r5Zx1loFLQY5FtDc5l2n5gj1N9ioOkPHYVatGyKWwQ
UFpCpu06N4NvW3czjHoxeagfFOeYIbEvuPDDxRjj+mFS7XkLEwLJ6IIgPkZgzg/V+4jdsSGHoJGE
UaL52a1m96GHikGk3RBP9G5+RrPBWdgIvu1knxU38wUdrOsBsov0RrfJBdo+COL5WZ7JD4wnryzC
k5zRjwUfkKAe1l1ktnECJS4+1QF5XnEDRAMLay/HJ+4FzovgBXdKWcjR253xNpDwbLHwwNjfugZ5
ktsN9fZKtz45W/vr9P4OX0TxCMcVkOd460HNlc/1a1uMTJpFFkfzT7eu2+Nf+4fVgJx3Wxzcne52
LF8B5keyjZ9A+C+LBekY+rdbLqgVwewSRr0WmcU751sDxyHIvknz3UTpVhdgwbT09U1XxT/H2psR
8a+a8nitBt5nBHKcPXdK9Xug+K8Fd/FPWmioa3+0vEPj4TLAAtdcZXWBk2FS4R/YaTY6GHZ/mkfD
e7UzfYMVg/ueA7DZ9Y6JyL0Teu+oXXzFaNu+4HaQPgVe8EFY/+k/L4xEDvT39CT7MVezPIxTWRyp
mn0fOdXQ89dHtBe+2/FoLut4tJEq91FgCe2LbKkq8uo5kYtliokOCv92gfAMmzE5mg12vYcXUCPV
5ZgbVGOxQBS6CCPChgdZK43h3KszgSjRT8bTBrAqqrKwpmZlz5O6H/BkIylh+/tK6etDm7TqtgeB
cw6jkUcuUYhXF2+XZeeV5qKrc8StkdDmda0oOAao/h6JpCoHWZN9s6kjVu3421vXbZqc2wF4bxay
U6nFuaKofwymqHpjEWZtHBeVzTmulE/tlKGRZfpgskTTNLTPiuJZZ9nCRaca5/aTh+jfpavmpwY7
kN1//pm0+zQyv5PHBcnyQGVtq2v3wUpfQT2yrC3lW6RYJSLdyhcj7fMnWfgoEpGgiS+8TY+wTpSp
J/DqO3T88qfIivOnuguyM7QIWOU4UC9bP7Avkbvsoz5Cdb77ag2Kf5bn0sRZXbMjlWDWj7fXsCJ+
U5f7jTyf7Ecm6w2d+VWb6PNTh4g9P7/vHTrf0g5F3M5IMdj6cxpnsM+Hfvg6tNouQwniDzcdtnlq
u191eNELdL6Dlyme202v5T7sXqcFTl67K9MuHm/pICD7vFVDS35PEdX2s+dZxlGmiCYPZk2qVf94
EH7NKmrtHOCIA+R5FXfsTuJV2jDVgFIjCf3bK1hKdUFGEQJ4VbTPGcL7pzqqH6NEbZ9lF3+KCX8j
AHeyqfVeAaYxDcZiVU2OfTT9Gl2usrgMRuQ9jYb7MvCveq/tBo75yNMv9zv7vQrBevde/DJitHeu
BxdSnujvszECQOymD7kPXyZOUsT6FawPzSnd2O2gnG5FqNq/mgjAvvlJT4z9JUQA4EAc+1eh+6Zx
SDvLqxZ+0JgPqZWuZJ+cMkECOYRNqG3RIAwWdVx0n/XvtYNqodpW0ymrVBLXoqko5Ygw0WRv7Doy
Ptc8IBdDn6Pwcj2mCCrzWQtCe4s0e/WIzpy5TPkY3xv7NKul+gXR8MVgK/2xr7vixZ7Y7Ktx/gUg
/bSyIsXcO0M7vQF+2GXkXL4YZF/WipFkDwU2Be+xYHSK+VmIFvYclyjjiCbOjOLgjxx8IsKeRfcv
BrUajqj3sSv+dY4lo1YezF7tfiluBUNZoyVVfHMbdjRG6dpnTRTVjA5/m6l4+Ynm0JXYNtSqvqtd
nhO3eSGSogc/9Y/VYLQHl1AIZMRR2wZTBwcSCfUYjj5c9qxZDaqLDVzhT3tjyh8CRa8vuWXzQMrt
B+xkm4vsak2s53qr0Ra3PjlgoRY8q2l/8tF2vVQ1ort1VmgbS9XZGmVAXw+kC4aDFmIDZPXgSGQz
CEpoOXY9DYdrVfbadgOr/bcJslqW5HzieHyQrVac7TpbHO3VNXw1P7EPvakQKFX88gWIM3h2JMN2
hIDVZ5B7LYYeDiz+GLncuCnCoyx8Jh6nMq+WJDIgV4oB2Sdrrhj9P/YZCTLkvv16myWnkiOblq6K
glOI4hUpyM5ZK0qFaJSZQqDpUGF8sMROxBdbGbtsN42vAVERXZOTFme0wleGaMkueP1IG2ZAciMd
OXDdGXjssy0DEDl9VDViAWZgwNUs7ekjjMKDkAZ49dPEJO2Hrqecxg8DE9BNosch943nvjafZT9o
GDixkxM8yCbSg248Zx9W7C5gky+Q80kOsYUvAdpc4WsrCpTYRtA9L9eeEDZXgDHRPrRrC7mJrMS6
qj3oY1fzE1AoJr9NGg7xftbs+qUJAxXKiIapgxgN5x50gzqVDwoLh9UUB9EjMBUgyyNqxG2edM/6
rHoLNqz+t6HC0aM1/Z+YTn0mJV1/HprBWkGtiB6rUGmA36EkC+sQYz29TtgoyaojvAuuhUIeHqF3
2oaK5XYZA1Ukhl0ZgBjxgR1qbxeYLQSvMsibhatkyGaS24GNXJE+CDDuEIkf3EaHBwAwexdUzmcW
Eairzl568kN3fiGg+YgxgPYR+DluEK0yrszZjfeYBjkXIYSHti26tqJVlQX+NKLmqsXSQ2r70U0j
shLuuElg2ENUEzderMpR99KjD3nftdCX+TUg29k8Yp2B3t3d/TmyjGf08KDWxVHJMwrWRIgi7JNT
wJAFYYnuikeit02y8MMs7B9OopbfR+jovZv5eG8MT3ChIROi9MXb6P1HWbiVnR1j316rDgYT1wEF
JuZjkWvv0WyQzJYDSufpj2UFVjX31KM/zRRuph1l08XXuAPbQLtu7GZXOeXlOk90XUdlm78HDjKi
kPO4xC7yVCAqz1Gd4mYRxvBwIL+8yEIjNA/s69kuyEDBUEmF8We9lWMBDEiMnfs32eog3b9UdfwN
VTTQ/miKb0rX8s+y8KoYqTBgKOtbH6pxynnwvQ16Svbx1u8kjtjD9T95JeWsqxU7MO7lgrmIwLfs
lJPVHC8TqFKPiYNEGECQ9B1j6l1rZeS+CLFeui7+Jrtj6DXbJGu7jWxCLAMiys3sjIKt++q1ykr2
t64D1j3FXURH+/49wTh1iZsNangou8wXu9C+FArso6LkRpCj6nUp8wxwGPSFr35CGh74TvAE9gnY
gjEgIzJC9UYHKVqNvtKiVUeR6DbcsVt7VGZs2XECXfViOJPDQVwKEUG9PWilkz50OLOsq1jJL/CP
ECWplegHfjIOJNHv5HjHpelH3RmvV5vMasczLEmdTwjjPsmZyFl/igfPfbO0adooqAvuvVC9O1eA
iBWh5fKC7rB2GFLNqeDFUjXHxKgWsjqa0bYsu+BBFYYqdv8daVRn0Xh2/4BlbfVWZVgn2ekQ7XrS
PG+qHyGbwxNkw7K1fismly8ybLS1HPWygee+jxOPHEVMKXloIOUsZbPJuKWZ2qhgX8SxYa9CKOhZ
p8hmzg/mpKb9HMxwKs28D396HugsGEgwn3xCF67rfIl9eDOR5uYvc9MoGCNoPtd8X+wVFyraoC31
bokclfNYTWW4HrxCfzXzFpUIp5y+Ni0SLrWhfEl084EEUfBqN6F7mZENJ0MWN8tCST58u8lOuhKH
rwUu0ZCqzQDyk5njb4HrUGHxhJmyoyw08n3Xmmx2mpMdB1Hcpig+QjSalQuueDBttByGP/DOgyyI
A7cHM4xJ/CAKTXonc9Hrqs1uZ7B9Psui8PAj7PP2661L1mal1jZmVCAHkWXtCj366Uume2eAOHDY
nag6yP5A9MeqclaS6WXE6uIwANlZ1UHiL8MpLB4JrxaIiFJT0XB9TPvp1ygWqr/65KiXAoUZfDxX
8Lkul/qkWo+GjYI9un4Q98um+tbXynJGXPxjCrp60+hZ/2CVlf5SGsFXfWYFDFx0F3pt/Vjg1fAo
azrRrxWbbHtJ5IjfSXEZliOu0D5oAguLI3HIbUAePDUWKtXOlG/lgOy7nsHSoxeHJdrW1Jujx2MM
hG50Bl9HzrqCdC6biNehxSWaPoHrhY3VzFCPPs5w9XRoywE9eM1JLnPZD8RjMQiAi48qdDfiPN46
8SrRIusq6oVyQEWEDmp2LTS+bk2ltgc0KQhyZV99t+AirjLjVcX6/aM3hCIdQlJPZosqKOoY5qFI
1eaAZiRqp65aPgHXwJaosgkHR2Gx5Z+bnnvP/JRHufpgiJbsivIgxae3i2EVx/Umt0iF87UwnIUJ
ZsWa+GLr6uTiBvKsDSiutLajboA0dx9hlgIns7tXLeqdY6mmaFRkVf/ROpisj100nqAQzGjOmScv
c7sPKIEZRhw64BFxOPgdJD/y+KmCyysT9wQoXCg65O1l4Uj7ENGUAyhckMu/zTFTfB9yTKM0tMde
dDPe9Gnffk75f0JtxM3cN8P2c2wMyGah3nod5afEoqsaHJaejKo4FuVG5r6abeVf8gpcXzypp0L1
Y6BYhX8hSRmfCptsrmjJLlnk+cc02sbZBCh4mRUPv+HUu6gJlJpKz4oHH0elTzo2H6hk185BNrEp
/NpOg/UoW7mv71S1QmZQTHWVNaJhHbxKO1rGFY4BpW0fm2mwjyJj1S8qUZVtWUTD6C9QzkqxNv9z
ohy4a3ZOYYANK3873+0kd3P/6ZxtRUYQc9uQdQh6AXgzYcdSR6ixEFjBU5x18zIyY2ySk88TJKwf
bc/fyjQi/GUq7I6iVPloPKuGK2ygOSeu1n5Qp8OUlsShC7RwtUlNdv5I1HfE2+5gwYbGGryfvgRW
fK4DpXyV/cLI7dqfa4jvs0561vuvbRaFF6y1bOifY/2ttapH9DiCT5bfsFjP2YM1iP1+Qgz1ICeg
wSzu/uZ4jqZYO9pzV/L/CJpvWC4sRrBpXzLFNtd17BZ7DQrzs42FwvXcbhz/CPSsfBmDxhAa/emm
4Rr/mFEDludGPchfju1ckpoznccSSdplLt7VkJq7EMoqVFMyKOjTZgcJCJeFxH9LqLis3Qbu5t01
5eQqCpOla48B7nCc9HaCu/PdXgMibwUybxZyNmqysYoJeVcciT/celP0XfKlsQ0gsKmQGtbc5AtB
nmXvOxOxUGMG0VBVazktK9qjRxDl1bfTaJ8birqI2qk+jINTHyLhzHtr9qIvcbGeXMhh2b5O/OuQ
W19ZoOVfJLW/+qfJYVtHu9qKAJUVxSJKcF8CH6i9dk38PSyt/GSKVj256GAM1rzDJcNYIPzsoatZ
tBl6DQJzzNeD4Y0d+b+FnPC1PFSRHV6DTK5H5C1uos/XCNLtgGs7VoJDIyarc6lia2GFewWvdPJd
HRoQOv6vsib6FDOu/jDR5gUS4B0NuOJHohEeaSSat6IIAL632s9bz92s2Ryt5dymAzC3blHWRYPL
O1ukCSwRcL6228um1iomi0sUHTzYCa82NrvgrpSPeACQUxmzt4yKVDspGkYXCpS2DyyN9ogM2z+m
0flkIG36KQ9sa23WjX6IM0c9dVGFizm+kBg7Z8pedzIQ2r4WYdBuK2dbaO/JYjQx7B3YtWxtLQ0u
sq9VhvasouQpZk2xCdXdmephQ9Bu36AqijFgLaytk58aCqihl/7RR+HPSHXJ9SgJu4JwnnFlUyfk
VYZsO7tD+Qw0EflAHtDf0jFlBgexRrq0pWe/qw1y1V5uTefOBkhujOZai/DawGVuBeW4/Vb1G4l4
jirXWY5ZFT3aAtWnQcuZirl4MpUUMSMz17+1s3IO0Xl809rI3FoqzGgyyvUbUvvPTW6XX0bHesMh
oHhGGyh/Vh2XhUJlpFvZlANK3ewyOBmPsktxsv/m67yaJNWBbf2LiADhX8v77mrf80KMxXvPr78f
qtlTe88957woUCpFOQqkzJVrkcsmLdbo7+yWQQFoxQ8trt+r1KPYxa6bje76A3Wx8fTA1hAFSFRN
vhv50Zni8kfalaRsXS2+Jp5S7nnr9dYlffwSNFCaSpd6hAO50fpPSjmslV/a3mlyhXPqedyt2m5q
Ps0u3cnXJSDOhcoa9akwK2tdZ15/Gazpd5MDdjqm0Cjc7a4zRASTIhD+JdsmSuv+cb77jD3pAigo
PAQj0KWCPncbDWXwxlJPRe02SHe3rlM7qGLzIWR30mbCMy+ZDrJrxjpi3rXqHgmmBW/mXIdbQrR1
lqNh430QkLYv3ErDN7bBF1R028fbiUg7+6kfP8mJmm4tvL5Jr+04LG/P7RTQWR+j6SIf2tLW9hE5
xMo6303SDkgOtrdT1yBTw4YvopKhaoMtcM2vWtMBHy3HpNznyfQd4PC0a9WaItWSP0oJUe9bO2rR
Io5rdJ5JuYoRogH+e/WlJZL8JcxMaOCmsn3yvHkjqAC1tbw+OyL4BwerljVXouoqpDJxhISB463g
MQXZUoK1LlwzepKN28IwDS7ocuuFNXFaC/awKYlvDo5iTls9ggcXaQxYFMRBMePhLBtPNMm4kIej
+9GhzzFBSvyWe3Zw7GuKyox4ct9CMbrIidlQb89dt/fsJZcX+jRzt9KTH0VmOBc51UwgoVMJlxH4
KJ70xLw5WU4hToUeTws5J/etZJelmb9G2mntGSxNpt6oTn0+utpmLOxyTYG0ttCj2tHYFYY1bB45
VWlyKHdzbSH9dfkTpBBtrvwkFct6phCFr6s7RHp6lb3c9JuH/9pV0Y8maz98RYIu0OyrB6K+uYFZ
/dc5pF2aBnRdToSqXnM1XcvNEFksmC5aMsq2SMP3YUpudnj4xdrK82rvzvb/+kt7h1DpC6qsWwjg
vWM7U8XKI7h7lCO6TLBxxwTLB/hBd3k5cWP6s+hEoE4/TX15lCZnlhqWl2zlHRoyfPuyKJWK9Er/
/r8u7+SAaMyfRa0FrIv+s568LwXbuNeIPcN9UVsfBE3Q2EjVbueZkbu2524Q9g/ER1kIJZE4+zWp
HmlHe50Lu5p4rKlW9tKxzq/Yb/hCf1UC6IqMAuEcJVWVTxgTv1RehzKEq8eX0K3YCMx2y2Ehx9a8
IKDldmuRdxYUBi48Bp5NoPtP3Uat2QjbxmODMielHaw3lEdPlFzl9GTtRxGp1WbqxbCSNhSCxXqK
WrRGy24NNEM8VkNlPkeJXaxMWIq3fL3mM0FzFcZ1PV74BWI30uXPhAFwI1vlCMAihPsvAypWk4DY
W8y9uOKemKfRS6RAZl/X9gH2NMJ2WTN4l9ROPcqM0sfBhMeCrP8hS5IGlmCUjacC/sQZnCYbMW+8
YtOGUQwuRGmK5g1aMDcWQa3lrCZDgoYUnjLBTzkp/uiusrzVDro3nG9dGT+ES+0cFpY4yB6cZdxQ
HZReyRNuWQR5z7IB4Ih0sFVSVuB6z1OM4iKLd4RA5y7EH+7JKJQvRtzYqCsXxYbV1fgoffPQdZfR
1Cq3s+nhHHe2I5Na0lJ51pGfeZ6+D72KLLMCq/vCMsLuMDQ9UmtIieyN6C0DrfJLhTwMNrLmww8K
H40j64cV1ujmRulMdR03JDEMC2nkqL5WmVFdNYhBpCnLOvbjs0czNAjxzYPSbTY5HlRBzljs2OMB
KKMc2DnZCCvArqeFz2ql5jsWNLANixn2IIdvnqU2ob6t6xBU3mdKJ0Szf8R9qywHwmpPVa1fU8MY
PyaVrT7ho24ju9QLfEm4eT3WSAdIL60hpuY0wM5DNopzw5qGi3HqgNH+sWV+FuzJkJaUMTZQ6qvJ
tOhQh42gx+dBWIdHb7CCo+zKBmaqjLRSki/KvGApLI0wPgbBRh7GIFLg7Jmny5kNRGFqsWtqq9wl
QVc/+fBKUQ1ndz8ACnEgum8qLD5Lts/1Ayq//cHXeDx5vQXQrlO+kJrofohIsBfXrmmiqgckS1p/
23YmKfSQbD+sqgGVqwYLqq6dHvVe7deiyvTXjgqGNDHVR+ig9NeBXjz35FhPxY0cU2fPeaxATeA2
9v/Pk2PajAj+M89wUWjsgjhY1nGBlMOQkVEbvXYP5rrf8hgonlFOqBf5DO6xoH00iAlGVrNu09D4
1oMSgkAzFY/KVOXHPi7ztQaC/UvJ2qyY9G/Ih/GTQ4hILjeML4AuoZifBzQdEgKNHVPV86ep6kA/
hGbDBYoi3EKeO4n6h8FXwrdAI2wiei3faU2snID0xCx60XqOytQ81En3+2iwcjjVerSE8nSGwcwu
91F5dJ8GvSJUCJkXXViuL4ZStz58W4zbIo6H7eAm3scAMUuQGelXHlPNWmhpfLC4Pb/wNT1a3Pgg
FfVgI4mm7sWrAqBaqPlB+TKzc0XxQOS8zpZytFNr6hGJMiDkgwZX6dTLvtXjJ5Py2hfq5AkEq8Z0
vJ+ptkFv5/OJ8YdWW6+OlRe3p9R1odrqIkSiZLe2+fHnpnMsHbme+fDmOB8hV/OmcSXBpP6Pnzwq
J/8K9oxS+6J647Zf/6rmmAOVDT9Y8kJsCvnLS2EhlmsGbYEyRqgejTCKloUyXOLKHq7dzJY+JBA7
mQAFpEk25lAuRVC3D7JHBHu43kblBCRjagAvzfJ+jsrl9g0v3OF+jtBwxqMbVG/SlHIruWhFD0ho
LgUGrm0fu7lcuJmbezdV/PdQbcKtLyuK5QAodzh4jLl6WPZlU8deTLESIoLzCf4+67/6Ueg/lcJw
KEg3050Gomyl2Yr6ZghgGLC/d1vPb7S3TitLoDeDeSgnLdmPc3DdFyCVgizMEfQO0tfAhsIvaS1t
FVhZ8hplpdhbQQWnfa8mr50ZBydU1JC1lt2AKiXh5q+yVypgWd2yapbIyyAPEEHGJo/ujRI6pEhk
PyKX5dw8kQYpj1GD8lZYtNraUtoXzzWh0PWb/jWsIyh+YGRbym5kmckxE5m5KNV0eM0DqBg8w6Ae
dHa2B8U5dQOMQYll9q996JhnKCW+Z3MvI9xxiaLxTY41ZaI/uGHxKCeit6o/jn5wlGOJEZrX0lY2
ciwvCngkfZgG5rMgCKegjPdTDg1GEL9q3I18uDEhb95ldmq8SL9shI6wIiIqX9vujRVpdmcVtEgu
6q2VvcICs49NUpVg5/NX2Ejf1dytL3LMiQDFimiIT3KQvzl0sm4VHeSoYsPOZ7Ci3slu3hEnyIZB
3RgQHFlV4RwzlJXOxX+bcVx1aq+dpBldTAhbLfjyb26RRuAVCgf4HEMBoeU8VY0UfNAgmHaJ4Hl7
68qJclzOhn5Z3XgBrIhEZNxDYfXqgeUAMSce2UB6zEQ/6S2SwArJ9FXj6S4/1Wzs0WMFhSmdnBBc
sToRXOzFdL430+CrZxEhQQjCb6/NPTko7fFI/JsKcbfawvIVLKQx06hiX9ydiJ+H67pq5wWN8qsr
QLeR8gW32mvxKh+s5CSbwAcm3d2qlWTrtE16G0rL7Ckc7ZmP44+PPFSUKD3ZfNm5PQ4PsT12SxEi
fFEaUf0Wljzdkd/zicfQrUT5NEHeDV0OPVjnVpPejc+sXthq5KfYL6FqqMpZo4QEeTgp+nzHMq5B
GY+bMUz9VeRGEGay1MlWepfnm9jgmlumNpl2XyVvdutrlfsQzDoMqSGMqzwPFI88X/THaT5fHoUN
QhseAGxeQpooP5oQyWt+SdPNDovoNg+MeinfhLR1Tk5Zb+e3a1QX8o3mIq9mzLuoGBH4B3+iWtTw
dKhfq/qhmhtpV6CgCDRVP0tXo+yhOeabutnubnLWH19pT52xPGmC674twvGL50FooOXqxxDazW5o
3WYTUdsn7b5nTR9ONTU7Uy3bjWvAectCJTgZZYQSZ1ka2zbtuqfRTvunQNsFTmNcpYUVitgR50Rs
bHJhIo4ylHYUx6z3im93TwYgvkeN/f9tFEAQpTghzKtycpDGPzuAtSsLyqu3dij3Q5aKqw5FOIWF
iNuwSXvW0tB5Db5KY42Q+XPV2SRfmJANhCtyqznKMYv1/oOLsIYc8wnXnoVAZKdtQvHkdOabP1U/
hJd3L1HpW8+FtamVxkWEsbNfFddTzsY8ZiW1vXRiBOmka+fo0xaykpqbBaPp5LmnP+cRYy3PE8Ws
V/uQ0uFaE3BmsjMq591SkenPWtTrZ9nz1YZYUDP0ayVns+SGXnWZ/eVgPvurtfm3P/FbVFLnQU+f
0OkcjQc7DQAtJR4ii87gHKwCTdSiL4wnHlLGE3QFJrxNbr5vqsB8ymDqfRiLEIklBqVbgOT2qvYJ
x99nmf1zTunWVc4Rhd5ukakxl/dJg1Y9QSoeneUcT8mdgzO/sDGf9q8Xll0/ik5xFb5aVqc9VGZV
r9Q48N6gS/nlVvr0M0CSStERbCmoPNYcMUG4ifLsMOmAj3jMbMrKnI5x7hFYU9gE5SAkr6GNKHNv
O+abV0DeBqM03Lbpcz03ld9TgaGAkMnyJH12HRYSIjSREqcnPewSEm/XNZq9nOV2SFZXo/vNNmwz
57Q5W+a4bEFq2f2eauBiIaBov3TOIPap3T2AiEBNt5Jt6Ln+WVM/pcfNRCEiumfzjJIsE8g49ajN
Jmm3JjYnWVQOq1la6iHXa7YgkAN/QnVXrUpVGw91rXvvffXipKKA/kz1dn3XtGszjEtikAklIvFU
cwtV1GXpFsVTPjeG16iLYAqKvbTpmkbAl21Q6/hPFLflTx5BWNAdObzq85j0KiB6oEyhPJt9pz/o
c2NmZrfszSbaSFutxfoDZBL6gx3YVzYu4nA3lVB+X0LtKmrWBQs5vQAqzh8eYbs0psDkx2TF5kk2
iuMS6pKHeVdymBv+uErZHS3vTvXQ/nYn32uyAv2nG/jtfiAzu4f88zv3jZ8o6JDsHKbppHlByD84
754p+LVJ56ve18yyt5rQlV9m524UXy2/jZY1q4Wl5vMYxO56UmzrFOm1dgjhU5ph1f4VyoVDZPrg
tExkx2v7M0hSBD4jc9hqc1cheQdLkvnu6J69jzrNX+cxSfY8gJIimTx9ZyYKmtZ+9ioc3XwUQxa9
TGRXpRli8uioBBnqs7OXr6PBlXap8X9O0os4W5oT/NsDwelCC75ZgSlWsxA1/4bRf4DLdEGn+GBf
+WmooGo6wzSfytI7SXOlUUmMElO9bsOk/MhiC+K7obdIMA/hG5mY2+xBCMKIdto+Jk56GEjGfBKK
gcEDnNAmKUb/E2miR68Hk6dwG30gjF9CqYMdthuELZE6J27pB58lzP0R9OpoNVksNKZoFeSDx9bF
0NbgLU8qKiDPHTvGc6cJtOPm7HbVEwIaOz06g5yNX3i8HGWau4JIcDM5jbmVyXGqvZY9WZ63BtT7
cSwqfyXddGphqAKrsgcDJo8rYmIf8rRlHqMvJHygTPOrtCiMeuVnncBHZVtNtJaZ9W7yPsls98Q+
65o76lQu5EmnQglXJugAyAG/mZ0aoQqhj88RmvG7gtwkSm7CCXYZFUCnySSPELco4qpNYFDW0HTN
pekoYRii/khwVdO48qQtD88N1Iv53DONrtuwHo73ijUqx6rI4dHqU/clLEflwXSTk+zFujG9zJwn
85DT9e0xz9NmDltQW0PB2imvyNOHLdV8nmaoXF158JE67veiM5UfHmJiJCvCAOLGfOP01fgdnhHU
esPefIM7JpwBRiXQ3KFb9+FQPU/KMEKlVUI5MXc76nQfXTVYjZrWEN7WQWtmFCysA93zLoVwumcf
aBU38qdw6On0abmKdUgO5JgSFAPc+CUliwwGdYxHrP2I3TE+xZQUbHhdklqx3iyLjv3FVKbGQ9Gq
2g0EJobyV6aOKfwBJNXQ8e5WEhymdcMmY9P/rlUw/euGCeZtgKq5ygm51vVX/sXDOgkorubW+kt4
Aby8DqS0cDmgllDrI3fgGBkNbbAPsqF8A0CmPMSRw3wWqSnn5u/xf7ne5+tN2/2eL41y+m24aogX
lJm4Oi1xo6GIu6+2CizEhhN2EV+cEm4JgNrBQ+gqwVfhZ2JRdob7gr4YikFAHh8Ij2tbl/pRGNiq
+qhAybjQVSs5VKnpXaGc6raBG7BiHhrvKm19mylLrmV9080iL1QwcB0m8O9kxVRuWyDPH2OFIiEM
S48VJQzPWapvA24Q7FbbaRlPFkhk7nvWuh0IEoFiaE+eqHvnPBbAGNygX5kjCcgM7MdTA0hipwYi
34G7UZ6Cnv9QwbrpVY/RX9H0OiW35lXvUzGgmG2Z8dmcuwrU36WTh69Q/gAx7ewnaW6yAX3qIg1W
HmuFd57xHqB8vdvJUaQEf1GkitDJPChNstvk/dGg/v11GPpp5/axszb6VvskInZuO898Fpnmn1Gk
eYkHx0aItYtmkAMvLrRo0+ZQvou5C8YOZTcviynNpEthgnJQPDLhEFyFr3pY+BctIK6vmJ9ZHryr
5mi+1HUGSb2b5uuaL+BF92YkrV0Fy65WzBeH5MTFKKLXpK/dhWj6YaNU+qmF+PgZUcDuOYOgBoBv
FB/HGSQKm5S/nxI1Bj3AqPSLmnBZsQC8yl4/CtgRUiCXTuleAQmjD5g11mMAFIDrth6+a0hfoN+a
fvGMKFiztmd5Ixz10hamWEqPAlY5JY++N0StlrVDPh7Jcu1kV7ZYTS60TXULt7oyXawyPHlVnX3Y
kRaAFovbg6lDNtwbzrLnMfTa2lZ36YuAHAJfxEeXmN6alajY6tVYLQKf+AikX/5i0oC45F2wTkou
81BATGEbunKJQHbC6ctjhv+/+YLCgb/Qy6K4GkkQ7VJdUc4uLKq3Rk3KJxNOjv3d3oC8TIyh2Y8Z
grw619inMuUPLRjnX16KvoylJt+zkIieVQF2ogYx3nQt+0R1UPujNfHCqkitp6YQHrSynv/NRnMg
Eub4S/e9w0g05kst8mqpjr57Mk30j5S4atGY7au3UM+iA9Q80HzPXUQ9rS2YFbJ0c1egmrsOUs/c
gE+r3kjc5itbs50dmvbVmyUIGFlGSXBnHmUxRBVvwy+hEJx4m8C85mURX+WZipYahLzuX4DpjC+j
jtrSPEfoItt5RW49tMPwFUBX+8tz9oba1D9JBqeLIdaKV4tymnU9Gtk51Qjum0GabUfivMT8qSkf
AzP/GjvVjhq95ldamvueQMuXKPCrZRZW0zUWISXOCjqrKD2NZ0ONc+guWvGqz6lah9LNn2jKsP5r
fnEL+JFasfqGvq0NmAC5c2qgLATDyJwM8Bg8mi4IYPj3N2bN9wiMvzso2QugUS3cl3ZTHWGrqYlp
jXZEisSIq6Ns5NC9a6EuuFYdeMv+NSdLqKrQSlfZ8fjIL9Xc1GBOVlrVdys4J/ML8SUgbHJYqx3k
vP6MhOzpWLHjI0epanl12Uk0wz53eBbfGjP3WR31zQbRIfCq8wBS6AAzslp8Qpjl7VvZRRnUgYUQ
wOrsopqTAT2m15F8QUmXjHiVL+Th6Gvz4ZTVW3TMLreRsvPCY9d5ZbCRh//yD5AKIcBydY16ExId
eZ9UPTuTUwRSNnfDxq93Onp7K83r/He1FfqKoMm0k6M8qcvFlLf9WY6SVIe5S1GfzbEsn+dTDo2m
vMlThu3ULGRXnrIn+7WSXZ/lze2UsgtXwtY0SnvHf1A91A3RKqRhSQOkKiqbf2zyCFXT6WD21YBc
zzxyb+S8e1ce3W0sWHa125zJ8BiU1r82aIU9DnrnPLa+7Tw61HIlVo6k6h+7MQxikSZgJqQH+1vn
MZlRiQ2RWDJU/0wVFV+NsLp+If2GAzp84sz9Od72Qeucq/lIc6LfR9LGVun36F9+/9MooATndr48
8c8ebK5xLOxDM1BPCBMRFbKOi3DhUh4axsSqQx7eHKQvyTyxCJwOoZ95qmwqOV8e/msS6RL7UGhm
sxoDO6VQQKl2YQdQF2Es/3FKfZ+aDY1lZQVMp8xcko9/BsbY9i8Uky+l293uxnDMcr8Abk+o2lnI
4cYQZ1DF/fHup0QiPNTh+DGYpr1vUAPY2LU6HETsDofONDKo0ub+5CTjIUS0z1jfxw2kfVP217hK
483/1heGL8AFAgKdNSki9SFzsumrn1vVGuWK5hCEYf8stOZD2r0KFZpxHBAjDzKWeYnw/Wtaa8pj
5sCgxsXerKraUlh2BHq9I/WowlY3QDo7IRR8BGV585ZTWFy6D3HxIjvk/pjVm8oG3XbYN+dzykZP
wBYD4eWuokJA3zn1HDydq2QXfZ0ZBHlil39Wphy6PqY01R9fPT1troUqymtSxG9GUYwfMAjATrgp
g0J9bV4rz+5epUpx8yrirnuVAsa/jy0d4kk06h4o03aWkZWLTa8Xgv0VtElAln5WemufRJgML2EF
QjNQ2T2FkTe8sNT1dy0r8JUcVeo8OdeT+00OJqWusUQ6gktI2mU4VRtN9x/0sQPRCNP+WTZpS5Ib
hZyx2XaKGy1u/fu4PLLLdqcaiTigg6u2W8S1vFWREV11o6I7mh2xioXnKe1R9u3ZKI/+sjmJgPyK
yCQLMR1CDWGA93H08ITCi//QOv3vxkTbZjlEU7n5a4CCAVifSkdd3AeI7/kPqZFFZ66X5V92eU4v
yJ9HmCv2sjdYAuE3VIFlQY+s8Zm0Pt+bBhT6f8p+pN1kk0Yp2r2QCJ894jyHu+l25FA9dD+dtMlz
/vGVpr/OLgL/qFllvTOGKVaoZoa6wvTanRunUUElQjuSpuvzfN858XxIXx5lMKUu9CQ8iQBNnNj2
9AuEVsbFEJMPo8640jqluFijBxGxFmbaKlKiDND9PGqwfug7d1FPXChglfl01Ri+j4LLKDO6dC27
mWfmK6hMyj244ehd16KfYoY2ycHYfOJfYr/i4z2SYHwsNSV8B8voHqwOOkPp5KN3yO2qFKAbOD9/
62QJHrI+SmdU2c8V6eirY1nk07gmpLlOzQpaWiu8vSmB4p2ifLlBH4rss4yt+FFCGlij1FcsVPAg
svkH6QAG/S9Lrn1GcRc/Ahaub3iJ//08t9epzY/7OfqBYjHKlQ9tNoIpINAcHCvVGy1EkhSgYXND
ZWOzyqaE+0RWtJQrKm10SilYPcmjRhqnCemAWDQBO7fZSY6HtWh++9+85IQ4JaMO8RfQ3L9OIodv
kyI7iE/tIWdHdIzdtt52rftCgFc5BsZgVmd5GPaZT4UVxpE/JDcNihpA+9kdGDsKHbkOQo9oCHqO
x5DoyCLPLoP7o3G8aDWHEYuFTDrKTOT/nJSUQwACUJWaG0UPNkjaoqfjDtCFUKBaihlNWrE/v5GS
3fp/hmu1V/rLn+4QwlO9kExlGmxA9SqJkVEtzfg4aFHjb++8Zo0+3l4gMsmyXP50b2eAz2eAPCbt
Keqc+qv2aZmmfpVNZQk0KY0AuH3A3asLamUf2lXKb9fq16xOjGtc+lSMKCgK3W0u9+BVHdskXudT
yYHcrrzFKMgw3m2qan248dQc5ZmknfvqqgY/ThkRM3Utjx4Vu7q9njRVjpGRnm2f5JzIpuC2a8Qe
KYeB4v1iOOkN96vOcztWqMgWZRB2oP8u+ohWrUySXbPD6PkrpYiGgz9PLKSTPPR8Eo9a5NTr+2qs
+u9a7a/F2d3vvmD7v13quG4WALrazdCx8ZnAN/itXz14wJlhG54bq3/0R3M4tDzmTYBp2JB7fyMC
a+xlz46r6iHTtfLBdssfg1mCqv5jkh6j0FGtgdF3N5pQEcddoZxhWQ0XCEKP78lEOeXQes3T0KfW
OikU7+w2nbYztDo5CAicTwhv+ls9b6pHxTD7VZSG6es0lWyaOwR9k3bojkqrgo8iQeIA06Tx0yE9
FeVRy0L3JDyfwbYzfg9KDyHG6IT2+UJlY6wmZvSYz4nFKIzsi2N1a9mTjcJd4JDozY9u9ONoaTdh
vy1ctH+pMLZWtZUYh9qn2NwPA2VrjJPz0ikVm9ZMHBsTTCEp7Uc3vNimGUOGSIMaXnxtoO5NHbt5
kL2b3XcP7AWVEwmIaa61q794VmgepIeaJMnVgXx5Qera3Bm2r/oolRpAEuoq2N7PrqYQgaLn16/v
trxOUJjV0fuVp5EnbMt23JJW5xPNb8qcmyGLm30RBPni9hZcVWdtYGkvRj2NyHTBTHEOmm57f8+t
pWePOeHT/366fhghkEkBzc9vW7rDw377dHfTn094fweR4ZASiXxrd3vJjO0GQBWWD/fXjGwbzsyM
DNz9VbtQ8daUwv3+hPKEVZj9/oS3bysMHKh+5093O7cwfdY7fDrpLc8vP2ENjdj9TfbzJ0yb2+93
+1r6giLwePj96eRs1TYPiu+Aipq/CDk7T7MvkahMBH4w3d4+acfFUCnRChhe+QzuaK53VYtzYbXO
E6my5xpx9U+Kb2CcyzwAlppXvucaMt0oBl5y4Rprd0JKoLHzB25M5nMmiMgFE8rbZRiT9UwMcVI0
/asclE0JGEM33fHmX3UUzTcEQDcyH9pHQXtyivjH3d/ViB/yzGfB6airVldY65UzTXs6DKs6crQn
1GrEE4xSJ2dolHM098bS7g9BxFcrB6Wb5UFZz2o7gBUSF68JoKNwoDyezyEb0RTDOu3s4l82L643
rmXXD7dXGaOamL8nFvJl5KzGCFEFsYr0ILuDNtYXwM23npw1NNAZlVYJOeef9xuIHvSB5jxKUwTh
ww4yiXx5f79whv/K1aRGa5E3mDRRcLZFfXun0gS3O3HQIQ7I9vGBpE3/jP2uvX0lgP2LrRqlwPj1
L4N71r0su9SKRgHr6IcP8shMUkqn+qrYya5tJjC5lwIEQmg00eovbzdWh31FteP9BNJDNryCl42/
X+FutuIiohj/n1e4DyRl+/tVcopQ4I9nPaR2cCSrQYoWo0Jom0XHRiBdREm9H+9ZzkNmPbnDkayz
Q7q9Ki+ui1TCoAbNVQddsCKfY70oAcL0nZ4NH2bdI0I76OM3BMrOldN5v9xZwTsLBtaEHVlllmb+
InEE8Ck1+G4b2s/G9pWPIHUd+LLa7FVQ17NKYRu9UrrE1lTX1QtvV9taQWcfbaVz9m7mVPtB4crV
c1vKsLDy0rzv/LnGE1CtAnEp2Wos+Ru9S/dyZNDdueIoI5e8EF06nm5WW3cXAw+CNYiKjJ+g4VfO
liEy3ytN0ZJNq7E8WZbZnKzWrllcG08l/EPbsC72YaWFxExd/0F1wYOAL0Z91uoS1G7T5jzVlvoU
qfWrtDt+rK+iqUKyDYgaNZX6CsUw5RM8q7ZxhWeRSGb60J9z0UJB2xvBnr+GtpZmdojHvhzUl+hq
ToFDGZiVIEeFuKMVblgmEoQk45sc+8FIjnVdNNQoz4eTgLXCMbVDr/k58cVgFTpdsZ7GLH11ERzd
tQPiCI5tJa+FgqyClYPvkN2upeQqytVfsjcpjQNDunuWM+F8MZ9gSV/CFMyzeG6cbAeypHmRnT4u
tjC3N1c5N42mV8MP1Yvs8Ung5fWC6CRdkx4QYEuofk/4QHlJ2X/u+SsU6sIo6pBYPY0+aEgJ25m+
nsLwt21KqeeC4boGKGwS9pOO0SD+GZ4drXYqDt6Ygzf+Yy/MOdDQoVnrTtNbjNoKsOoyee+UUUD/
z5NfdvWCmKceGf7BB6T1zhrgTTXL6JFy9emtNVfSScvc5EEvOq5jzuCIiHomS2MlME9JHJN0vuKB
EphH0f2FVsienLMcnch/g0PyX0fQVVdTby5Vk6TvhuaEx6kJK8LxTMq7Kd9YYCw2cpJZqAoo35DN
AworR9j7vY0/V0zKJpK6PG6IDk8yS/ZIow6WkOgoVDCTX1XPEWGtMW7FtY31Cu7hMF7nfMMbOdiP
jvdAnvHWk6aq7f1lloz8hebpLinto9YgEK0PBQlIaEFfldaP2CZwJgLB7j6iuAAE8y/NrL/B7ADs
B0G7VWzYxWNslObW8qa5Zm6ABFDhke22Vv3ciFkzl2DE19qmfEqb0+hai1gU0KXvllcWizjN1dci
sEi1GEIQyDbcXQ9D1N5VphlPUoRrmFXz1zpha8ZF2X8nvobM73ymMov3Rd8ZX2ODSgWLwvDntiHq
1SRhetbVnMwdSpu7ULW9h8DW85Wjxel7aCk/Uts2fybD9XYeRK+uClIrn63ZN4CvOuXqwvqw8qYJ
laYheZ2QtXpBCLN46WqUoGI7e5KmqDamBVUbIKvnwbJFlDYnnL6Wo9wb41Nn9EBE59ECduGX5ng/
F/m4OaoVNyc5brtpum5tLjLlM3Pb7mXs0lUJnfF7azoa8ItQX8iuXpj2xgraEiLrpn5nJ4aUUzxQ
PjE76whWkvjonjUvrZ4orbqZBysNjlk+o6NnryTnP0f5yLAd1dY89kqDVqyp9OeZn2Kl1kG/NKxp
OEubbIAiDOdkbqaosVZIOuEyz0CUDwEoOSL7QoWw9D4sbXIUOjjQU5l1VOskWiJz6l1qy7fPTW4P
y1GfnK+E4A7+4E1vxYSAQ+7V5ZaazPDDNya0JRLnq0JB8yoTE1o7nRY9ZqRvKOsV9tf/x9p5LTmu
I936iRhBb27lvSnb1TeMNtX03vPp/49Q71ZNnb3nnznn3CCIRAJSqSQSyFy5VhoOrwriEx6ZjZnv
ph24xi643Burdo8VG509xYyFPYtsJ9qOkunPhEscWL+dvQAOYl1Oj5FJadPMJFQ3K4y64vcv+pwu
Vkivd/PASIdLBaHZbuyA8ojqgHaIf5QjzEqicqCmB6THh82JqoLBCX7IZhOcRHXANFZPnv8X88Qq
utFvbaUMzvJIqYBUkYh3jch58I3OebAr4CO2eRWWQSboA01OvRBjwmba9ap36vEserERRZuqg7nM
RwQunZtudYG0tj+G02KZq9qrERWpQDXMBx+NFUjvEw4mWm0+qNloX2MLmAtjwlKZhrR0qWdfxFkF
a2MYhUuNApCjAirbLksU1MOofFEypLTFlbBRZtU8Dn0+B0MRfHW6X5qZlV+s3Ey3FgVuS2F2vWDv
WI1Ospe7FdIxUBmg8vw1HOUflOy3Vz9qstOgDdZM+FepBlUEQtonR5OTq6vq78JuOLnLPqAwoa3h
d+bYxUHYubfWcGcmzTY0Eu9LiB66sEudFK9jKNjWosu7M/68u66z+2U2vQsYZvZFY/1+dy1bqXmn
uqsKKpWw6LL3wlLORGSzL2OYGQsz6uWjWzvFHt3ydNV1QfQ8tkAUiNNk71SDz6O618+NpiaLRtdc
qC49RECmq3uTNNKwNtvo4KCB/MEufHVZf/EQnXxuW32vxKb6xe0LeMjSyD8WSkN5PELmSzVxrdde
jc9uYCs/Qy17ABWXvGoef1ZXZtI+1MbuCDsFlaO6X72Bld96bKN/Km7+FWku/VkupXRl5wTftaCW
T503BhNppvs1krylcIUOCUUnJ6+eMqq/V63eeDuZUvYz7FH9XFUGfsSD3kLFPbig2kbd2mqhs+GA
MQlS1/3rmJY1krBD/NXIg+95UrnfiSScMgg63gt1XMrc9v2Z0x4hPcnCWWNCf0PFyIzSj5WeJeW7
48sXxNSa71obvI+tb2wk0+lWMsojjy7gvSx/hC4ie2zLggPo4CorYWtHvTxTOLZJsy67eUBX6M2d
WCeMgcLckAUPfho65zwwQDFPV1TiV4smzoJlbUMnsvRhGOM/4OxLlaQ0j1fOjUYRPdxGa5e6pNCu
g2VkQV5Eurthnb+m3Gx8qrcpYn1fyZRl2Af1KrZbaRZKsXR27U5F0x6gXORl5bc2fAF/bH2Py8ad
Q72tHPmHmUcd2uF5OQ00w4+EOuRvodmFS6/kHGAOQFRyuYNeLQqt76OeU5HR+F/yLmpXgR3KWyk3
5Ac7RNtWePSt+aRRg/kcpLq3gR/UBrxnls9NojwKByiJkDwPCyBnVVWuVSlQ+QjIFwHFBF5XfbHA
ZG+kOMlXJUIwVhP5L/Dfq9tYd7ql3cvGV3NoFoGVDq9u2esbW0U3RNhL+XvdB/Fbg5zbugF+tFac
wPwaJ4nxVbOJKPSxbK2Lpovfhvi7GIuocV5xrNY2SLaMr4NWLYRdMTiohlWiEvPq/RcCyhvxEsR3
rEUgBWvNjKV5afhInXGW2IurfOrebWJA98v/w6XTHZ16ikZffJrbg7TfweqOoiUUf6IpQ3DKRZBr
H2xp0mVn3kS4JlOAFtEf53gagK3fhnXa+PnJrtaU3Ppeffxkd70sPTYg/tvIHOYVVcvzruteU6Mq
r8UUsrfh8Nn/MVH1Xl0Rp7mZyLKVBJGoipU41vr6oCxyFPWuXmZoy1rvITxpHWeVa3p+dDjpbaiK
7fdyzf+TtLi79Uwn3yeZ324qWD6PhgujTh3lZDAkVPwiuJAvfljBCeCW3mOitDDEhmxGQ1U+AQPI
zqWpyStTad1ZmhouB+vbZyEPGzgSOJmaZnoWNnHlxo6xozLoJHqaE3pQGSV+caxISAVxl55vtrBM
kBBM5HjhD4P8SDG4t6vHEgCrqw8FZz1/DgC6u4pRI66LhRUgDyq6WmR3h3zIvmdlIj9WVN+fIFs8
xJ4La68aBmR0jWgjurqudLM0D93baNCNa92J3Aeyp95TrTYL4WWP7F9KnX28TLUiwC+4ZgZjJE/Y
ueHBL/X6JdDLeTRo0DFbRApHvW2WotvU0U9q44eLnbTRNeXsadQxIFFH15a5WdTwXjIpQa0qI2Oy
kTP0XS3TqB5KmyiwHgfHRkYLMaqN4Njy8BdjovG6ulw2ql8uTVMZY4DQzUU3THntgSDZpoGbnEWj
6EW0kAsTQTstS2+2oB4TqpU8HxVQEzjj5Cxs4ooKznIjNyQ47zZX8t0FbC/KDORhPi7buCc3MnHw
JE6T7EKKmtYx/QvzoLNrm4YblPPsqJr7K4h3PDDs97Bwf6lNL78kpTQCS6r8c51V9gZ+9ACuRVM/
dQr1u7mWFy9KmAfkN4r2HSyvoWnOL60Mn8KntJR1nlCDeWvqxIKhrk2uRZQhafqv9nYa/GQjtoH+
SDOLDf9XYXiVenLAM1OSgQi7DrDgmI0asu5h+I4k0QCryzDsxdW9sQwlWStRQxU18m7O1PjsQ6h6
nC5DrXxqVTLEd6E3YVcl6vSF7eb8x0+M3p37UimWsay7G4lqtDViqwNoIzN4VRVJgjtQNrZh5QWv
fpR8C0ynOvPgDl71KQseVy+ea6FiXiePYspYVOqOlGE3F04xJ1iQX1R7EIXlmTLw2Bg7KouM3tKe
zVBXFkk0VOdYUeONIhcJ+AXNPBRhHK/8slceLIrE5h3lJG/daD0QZJ+A/Gy/SFrNXCrZA5dtiK9r
5Zxyx/pBr3iCJIUiHxS4anepLXmbsZDHc+6nw2JAyPSl6zgl51+45yQH3chJAYRVNyPAJUcL4K3x
wZvKpJyGUki0uumLBkheCMKhGdFojP4aEWsId+FzmyP6qgRja9e+DZWeXP2J+lrpu+zQp8VZmMLJ
BALBOIZdvRYm0XS62pyJFczEnLtdXKkTJ/bNhsfN9c/6UIOtbwvKCXG6JKrOtp9mB+Evj4G0co2x
AoilOWuDwNZ+LMJiV2edQwi+8Y92pWkr8G3RBSUre8HBZXhEm74mYawV0zMXaXJb8xZ2Q92ZHunK
HsYWSAySiS1EKetoJYyhktrF7dL2YGh2iaYNe3lQgaApnKczr6ke2y4GCa67BKsTOVnLTQcxYp/r
2yEpi206RSZDGBlXo1PGl1wSoWzVe9LlLJmbclV8QUfYhyeU0GILMSnVnClb5WHtToeoGcDCZdsV
UI25mbW27GFmTICPtpCCHQdw9N6mruU37ox6CekQxkn78setsUAX2j0VM5mv/XZzK9NFtAw3h9WE
XaxmTm7gWj66sQsxwQmM8SGq63ItxTbJ/WhQHwPTLK8+d3Cz9o1i7qoUBbQwEuxKJ1YfLTNVN5ln
UMk/OdtIvTymlPZMrnqeZHMFrNtGuCpyHe8aCbi26OpWjeClU6ibziIlBG2Q/Jj4MGsajhG95B6n
nmZUzS91yGaYf7/yLRqhkvBr5aeUtuy5Yoi2iVXMbMJc4cwr1xwzEF0FT7OsoqS4SlKlz6uGUvMy
bOFoahJChyQBvlFEfsz8hrhFaG+8MrN/kZ97dvuweMsTI59bUqE/aKDkVjU8qkczjLRtMyTaBtG0
9iRWhOonhZTLhTW77f1vZcbulGfXFDu+rVgkoHemFfXWyefDRFKoA4vaijPO352CPtnIiBU7PyG0
PRobnyLFMNP7FL2ZIVkm8A/B0i1peXIN6jx7LpriOes09TS4bfrMu8wANxpEZKbBUcqgurO1cidG
raYK4e802o0YJetRwO7kmuhzMpcwrLGqiHX3VXMCQ1OAf9fiNzuQD8akQWJaHE881/mS6uZENxo0
JyesAGa2isvxvKYgLCraWaVZ9fu4cj0pfy/juAcgAiWWnHdvlHY4B1cqfzd1Uw3LOIu12aeBT12z
rDhtURwp7GOQwR3iICGYjLpz8GvC0JCvc2gNDU74RdD/ZEcGIXPf/YL58AVBcf+Lk8ATTF1Rdw7j
3thU1OVQ62Ln54SE8AKabXNt6oMz5/HGxz41DQUGe1Ox4ZHrNeTFhTFDFRVh6SEiM224PL/GYBbo
nn7oqsp9cr1u+qGoNcKMdJPWKZdlYyB5MTmjEmCuR02HbmPq+o0DjzNiyLelrNxpTr7UPIupI6fi
BwiP5tbkatZNN2frE6xizhPURXpjtMhjDp6ZJvXaa5Nw+6kWnBt6fwYkuUf5IYB0wFjk0dC9y7ny
mJJl/Oa2ZjVTLdN5Qc9rmKO5mzzKjRwsIZ7eO4kFT6A/wNkajtm2B4kD84kiZfO6bHdsNWzw7Iwq
lh6vJcOOF1nkpo/J1AxkFsg0XIVFdr2DY41bmaGj75vOUVUyY0S3m/Jp2XSTBRChTl6I8XIgIpy1
8BVXjXsMicvPC723Z6kvP0UW1VcmlAzrgfTTynTTci6YhQRxUDgVwNZZPknHA2uVxwpFxFh9sXT+
PDtSz6InE0IHef2Epmp1UeAc3pVZWi681DLehjb7aSVGcs2dSjpBD03S2+j4HaHzMEUjr2STq++J
3/w0+MzeeLg0aF8CCwi1JpjD2HxBbb47ZRQxLQPbBknsWEhmKl21LT3KrV34Jge0c5DbkccDv5av
ysgNEh0Q9N/q1luZDghL+N6Cnw7/GK2UlE2khNKGAOD3oYTYPNEhIC/gQ/9dywJDZKrm1qs+6O4a
qZN0bRZ5c/XN/Bi7g4ool8bRv0x+yDXMLgSd/YsVFtdO8sNt3wfmHhJvGCGnxojPXv4tK/zam3kd
9aJZ0P7q1JWsyes+KJwvfuZ2y1qTy73NAeLs8RbnYcMmS4PBYYXqtn4ux8abd8QiqRYqQpiiHT+a
1U1kUfYpnzWlGb8pk8Qq5Clwilp5zjdqWGWy/erDtfvdtgOYVToKznighGuzhBnFlY3u1TGBa5W6
3/7wjGFdegWJu0Z7alPdoUpPunpmuql1yBYGC9KRIVLndY3IdJf49jqCk3yf9VW/MW1p545ZulQG
Zz/GVTuTCXoQiGn6VRto5ipzmy++ldYovNvBrEqH4Du8TBfbKKz3nB8PVM5owEKDvnKkut5B/bpz
qG8+4TCJmVOhcEoHcOkRMJDe88OraCAoU/ZSBCv9ZIokCVqxxDaW5HaUY2cNylHu8i+9nV8KMyUa
n5VPlI/HZ4id5edMUl5gKbROaphXx8EoL10IlCdPwnAfOO+h3KQHGdIJJ+yHrWfBrgK8P9MP0slt
qFT0zeStA5WxBpsONdPUlQbzPEW2Hky17U6NWVO4LgFq06UwWJRy4+9VpzkqdWPDWT8hDidgou9w
xRbhZ5T7YKQG6AuEXTQUY4GnFy6i7/jVVzb9KSzaw3OPttC5iMPnWsmqE4FWfkljR4avq9oX2U7D
GUUWyboM2p82mZArMsHase8tSht1P5iz28gOXF3FIKTx3bXtLeDKY/SdsD4enWIMWyeI8tmtH6hW
PxsqNQZUl7bLvLeLl0ILmyWikPladE3N5PHjKPDLeiP1b04+zLuaMlCibFq6v11anFr3rk6l33wC
VewjT38gFSzN/Q4RQt/ZpdVwKYbQONsJqNauXuqO9pNzXTGTw/p7pxvtZawT0k4ZNJ9l8DaW/A5D
SZ0PTVj96vTHzrZg+Yl851CQZprBQtUu+ojimSZEijyQGneDUBwBJ37OlwQmz0s6XZGGviRqXFDE
iUkMthmFUl3HvVJ0ZVVPTpJSfo9A9WTofj2VkdzyDIIWSnStwBuPg02wjOfcE5jP7iFpsjllEOZT
nsnJLAAmQOK8/6itNk7dONJ46vrmt7+TVhMeYsDh8bDVBl79j4KbBVP2EMS/Cje3d30B96PdoG9D
1U2yCXQqrKjPpDK5hJuMI/ew0nKtOI92aVFsKTfEcLyLUxfZJmOrvk9t8nI+P/8NzxCScxlUChAe
jmdImbOlGwTyQzNGFipDnfyUx9eyZAM6yfVe2zYMN62OInzoOfV5CKbkixOXb6qbHuWCX3oU96it
A2ciyqXNTUtLLlpj6JvGHeUNWGmUzDM1XiqGVWwVk9UAd0+PjK4gM82+lKrlpSqX5rudJ4/KgExQ
lckysjXSsjPC/BenvJPPvfDNa3mHnR9lUDQFzaYc6pPNT2kdqXa37g17uMiW7S3ggFZfZRKUqpmE
v1LzSCYL6Dg/5ovZ19ab5cNzWrRK9UCCqVkVcZ2BdSnBRhPGYs9VXbJKb+ZpZUXfi6yf+1kZv8t+
iQhCGsTPJtDAVQv1yX4cNVhaDLC8vtMp5PSHo1rr9pPtOAq37BVRruJb4BuUd9pysXP1zgJP2L0r
XsSN0raA4huVCRC+CfdQEYdLIjfDKXHMfNYaxvdQyb0nShGHjQJx6hrSU+eZMzpUkan3AxoLAIRp
MjwMid5R9lPKqzJtm1d4UXfCIzDrkao14nNqV2Xrpq82suXFWzghzK1C/uHA/zIi9VebZ6gnnEUA
kf+y6Qm6D2owHFLCvrM+cNwnQ9cJB5X9bsKedBoMwUUPWrCv42MAUI+KmrJelgYy1R6f5cJE/3LL
w0V6acLRn9mtTfp7Gq0aG8UZQ3+S5YmL1M3YFNU8SEsgFZredtumIXo92kr65sTWewfS9FI4oX7J
NP8nYu0pBdDOLAdHPaeOD4YFRza3iEgN676N0gdPnSLXWVP9MCHPSoJGeeeU817IgfVcQP20VJTo
zR7KfEHe07kkUwNmGSZVckcb15RUCX6PSlmMJZgl3y2di3B0HBNofkgS+27Lpd4k+suNZVpFuMXE
lS72be3bYrGJuE5z7tuOYLPk+Us7y9Oj5FUIEIwxxE+tFh9AXXy1AEweA81YZn71CAV1MFdH9TBW
zl5PiONajq0cc0Td5+PgKwujrvuNE1fqFh2S4ZxPTbBJB0IuoAyCTe45wUI3G/XVHODTL/v+F8Vw
o99xYofW6rkk3j6raidbdhAkcbuMvXFHBmHu65KBUFSubeQBEFtcmAqxGs/auJGUzvnK83tV4i++
o0IDYyMCo8n5cBgpVp0nGuno0NT6RWdEROjlwaKkrmnaWVQ3j5AFJRthuzdUhf3lUtlqt+ysTpux
GznqpApe7aojDGPpwcvERrloE0O7RI7vrHyKs93EWJORGg8UGKUbz0DxplMLGH+C+tiVWvIIowL7
alT2wF7p/VbYlAToC+yywEEl+8JRwHpXVMJQ4yRHZj94Grtk1Ca+yZI07Hw9G3fgsfl0XDIYAUX9
hwbsERvB6ItUkXboKMJdthAwb5Kit68y8p6ypbYcelCap+6VWGnAGccPmnnsJcEBzHC6DUYCFjYw
j0VhjepC8x0XcpfuwSMa7hgmKfwxlMxjDULRpV7tKmVedmUvPVU7IxsxmuyaPNC7zyZCAMiR+2zy
4rp8RuWLIHqkP/H9McHozGF4Ty92M+kKN88WxcgXIp/JrSnISy8KGMKWw+QlBsKick91/kN0EDqV
lyRMo4VlleMFhilnpil1T5ZFGy83m2yYazW2dfCvuIgBTgv62QAiOVnyLozmsoGAey015aF3rOLQ
NPHvqxiqBRi6oWGE9BqQsvC5XXIn4nsVy+0q5kl4LA3UfSXZyNeJ4rhUVdLwNXC2TW0Rv0/Ho1Ga
PACS8FoXUsTPn9siO1gLRVgYuhE2oYSkNKyrsNV2RqCxgrY0tFWOSZVLko6oLqi/9Sin6SIrhlMD
HdBFhtlgrrm+d/V512tCczHZwg7WfG+82ICJDvzoqk5ZwCuo85h29b2Tq8m6DvW31m+jo9/+JAhe
nuJmyFeO7cIWE6BAVLmQboorOJWhyRGX96a2Tn3RD4ROkR/pTdlEaMKCr1qK31w4Tr4ayFvMDF2q
X7jfK/M6dL3Hwi5RagtL92zKfCmCCNKeINqbDdq8amPwaJm6oukg9aAK0sn6bCaG1J64ddotpC5W
L1r1EAhyJtmMkefhA75xN8mE47ZUhZG+GCkq4dSrTqE+BNwEwZJoCl9hW+CbzUrxZO1G4FTWDWKk
vQq/0EThJPw6dK3gizYPUQaPQB568aKxFH1XB9TrO4C5nhTfrB44Ts/kPsmeYH5cApOUrtNG3W0q
5VWLneJQJoF76xp5kszDoQtXELigsZK2vbREvFRax8B0Hyo9+0HpBBixtOt2/NaCWUem6mpkEXg5
Jx7XhuMCuCqlFx9tq4duSOZ6U1ZP3jCUT1liX3LIhE+5J5VPjtYZ83YYGu6wdG1bcdekKMKFW7sn
I8u7Y5sP7ilFbB1+zvDVS8JyG8h+TuGGF72aEbFJ4pDBRoxG1FGDkSdVJkZdCeGqNJIeZVuXH3h+
bIS5t9r0EPsZyCYOmgAkRx/yBjKYhlbFC+ohzGcjjiDwVuEOp6LKfE4qYt8AzeSFPXWNQVbWecbj
XYos4zmhSglIqBIvxVzVab01DN/N8ja3ATnM016D4RdndnjVKhtdD540loraPoC0nfov0VURqVzC
zC+vhHPagUnXoR29jcpelBK68fP1bW7fuwsIf+S1cNYopliUvu3eRmOzahYWZfYb4SwHHaCndkrD
itcdfWmu13W0Bje6MSynPbfeYK2SYMwPdrTPiNA9ofbVKnL3NFXSPCVl/0J+zjlmMAtsYHiAXV/r
u3NTx1tK2p29pUmwsQhbrXwrRiqzbqZW66KTDlLBlXM1gLo01fdkR3Z2h9q08E/LIF5wfg6QL0fd
xEo7tngBeWI5jJGtI3eRKP2PNDfab3nuq8iEa8aZuvRwE8AbVZMOuzRG9NzISIWZTqruiKm389Dp
vdeS0PFKg+dgJUaVCtmPuoidnRjNdCB9VdZevMDWXppvVZF4G9XPIC3vCNuFiVkuKqko1yCXeW7Z
3jjsHGQqjGVoWH9dxtOlriSFOv/g8OFST5R8FU3VXp7x4A6d92Ly51G0PCwkaIBeNL5tVzdGiGjq
SUann0NveBC9cEyzUwE6T/TAWBkHDYWeWTDRq48lJE9238N3Pq2KQKe2mti1FqEpaefBlX83urS1
JEoO72Y2/PkudgFTTk53e6zDuegPgTn/NJB5oTwr3GRY352FC/EIzjomXPN/Xs5tOTAapaI8I0yw
or57eLNH012MtdMdBiWVj7JKuKtRAQ6GnJH9AbKJYNIREk0xyQqJq1gzJh4MhGFHC0UhYVP+XMXZ
lGRukaf9NCCcxSisvYh+TCuLaWj+evAoQGSxHAFR31atiC0DeyIp1cxAMi+iYUx3WRX8bqgNTHdE
vtOduLoP3P3uA5/8/gOX+/LAzSC8F+vf54nu3ef+Sv+By6el7nP/8V3+46vd38Hd5dPylSf99fb/
8ZXuy9xdPi1zd/nvPo9/XObfv5KYJj4PpR3Qd/SDB2G6v4179x9f4h9d7gOfPvL/fqn7n/Fpqb97
p59c/u7VPtn+P77Tf1zq379T2/NLdodahmjvwNYumH6Govk3/Q9DUeUzKyVHeJt16zd6lH3s3yZ8
mPa3ryCMYqnbKv+b//1V7+9a7lChWd5HPq70v633v70+hxmO3p0esju/v+Jt1c+fw0fr/+vr3l7x
418iXr0exotRdO3q/tfe39Un2737+Y3+4xQx8OGt35cQI/H0L/9kEwP/ge0/cPnvl7KdEurcUvs2
SEawb6R2YkgEbLaP/zRiJBqGYqdqF2EWFnFViQl3X9Mtw70YLkkgbZ0YWTat8x4yrdHnXmVQW1Ub
0jULYgjU6v6JUzBEtlMvzqkkbMG3TONizhjo5o7s+y8xLuwuPFGrsYQRS9hEU/WwZZg6ILAasv0D
dNFnSD3ic2FL8bazHQSfO+p8bTO6NTBUxsc8hYF08tKiCCU5MRpYEnA2Tz7cbGJYjfT3FgAVkbMG
ahmxVO731Dnnqry8ObqwSi4qI7DhSTaoL8lGJHY42YPDREx15Udoudrw3RjUz3fFWSdoQN4+pLpn
6g6BVZwLJS7OitJoa08vgK6L2a1WDRu3ANnwYbbVOwCT0+YNckFWFBMrM0eWyKiv97XE0n6nVQQ1
vf1tvSApmkOYxtDy/vWSwi3tu/6osrG4uekjRzRL3Thy2VPEjF6QN6nb38TqoUemRP2DcH0jU381
Dt3a4P+2B5TrHfxq0rJ3DSYJo5h+Hy7AiTiSo++SrgFVYecFRacpTB+Ztc0Ly791HCVwQMNM9hw4
LgRXBK9uM4TxPk2yxmhO0qNefphz86yGctnFSbr/PHFUBn/bhNL101qia2TmkUi3sVUqA636GKG1
Ue68U9Ak3klcAfby0G0tvbULZJa8NqP3AeHXOWN0HKksnVzvM28Lae2DbUcxcdNA34lmJHS2QxlZ
34krBNOGbSIlMzGY/HETXVfXvZSCE2ZkFEcjNivNWkcGXobamA/xWFOop1aSlJOwtojJLcHUanMx
cBud3MVVN8qEvFXvIHzvHmSczJWUQ+kBXuO37300UvxHRIZUArb/MqiNmb6BJvHb3W6CJ1Th00oz
sjyuvBYj9xdz0DAEVddBYTK96z/v69ZNKdWj1NBeijdhWJ7KJ1ImMGzZ7k40RpahWH9r79YuMrFm
1IQQLZx8E5AtCF8PKN+NcSd9WEAvcgIGcRdLtwVvkz4sWPZwvUowNCxUmNH3+tSEYd7sRVdc3ZtP
Nur0oI3lIDa/D/xXC9yn3V5D7Z1VBrVdysGn7A8JR0QUkNXk4st+egmNlNNViKCEGCDeFqFBjUjt
JE4JL629oxQAcUrRB3v622gZ/hNCC/JK2EGPObv7jLtvKYQtxTJi7t3nUzf3eqoxnHo7ytGb1KRk
MnIDJjc9jB4DAGpb2yJoIPMNey1abSM8KOByOHM7/sWaYOxpRnVdbsYlkCoLCv8JTtJOcJJmANST
j7lJ6nG6FMZ6GhFXdx8xpepXVo98091VmP+uGwiIyn2lWB5PblsP19ExLnqddE8FB+5drqvlcijj
9JunG6SUAFgROhsgeZtSUHLkfikMgKtRAf1aWNfuTKqHrQAbCxSyaOrKdueG4STLu03AllOq6pYJ
+K25GLjBk13HDdeazVf/A+jZq9toC/Pi95tjQxV3FcCYi8CVu3MKx9lxctXTmbgUDVzsBhCCCk37
m7WkCrovVGOl3T0hO3WR4Zx8yBshEzs1Yrpd1AEAS8ICuVn1MIamEKrLo1cjmxNUpzKH91lciSYf
EqptUx1Uh1v9Hoj+XMUeIAeYnPW1cJY1DTnoyIcTtbaqc5/GL6HrWJAPx0BOpRg1rD+2kFTWWQz4
09U/2ZM+fYn/rBG1T4Qt80Pt5NER7v/o2JTWonIIfULq9dskBseiG8GTVEq+hYT2II/20M2ET9WB
oCbviTJ86kTUB05rJW1dBWtxGTfGux2o2fqDTbxU+CuHF/wgriVCpn2vJRDd6c4umZreVGCkvPfF
FTrB6JKY1eazXWqd3d/ZesN3dxKiT2i6Tz63VYVV9MUc0bQDpSdzMVIUg7whq9wapnLRdT9/qYk3
+zJAdjP29WeiHrXZ5C+el8ooqHfg+uXsRUFC/mx05qOYEeZ2fCxzNo25TrTWbLjR6JRc7/3Ud/fi
Kunyr4NnmyvR64bC3XsVkGQe7n+5hH+u7rYOmClqOC7qE9PofeA2WawjVvz0cjXVOou0TiZO/H+Z
d3f+PTeQUaGwgpXsB9m6GHXvKsklLPSFE38hevdm9LryC3Ftx9BJ/dpe+BhbUf3mtBEpnbD1H/zQ
5p5phNLerM14/2mdBtKvvd+V8N3wJT4ocmVtOykn/gTtwKxGPOcQIC8xHBtYAVdtCPQSLIJZvoaR
5Cxj2LpmFoFyEqZJtIR3rDk0U0Oy7mNztwkXRVaWUWlL27tdTLh3hZuwpblmbsbIQavtX5Y08vHj
K9znayHpiDpJLq5hUAgVI+5gwUq+Ft1YzpOTk8QnALZRPm9S1Cw8H7UtX6vh+epR4FK0oJ9BqtWR
OP+XJkOvF71XA27vmRgKOwUea3GZewkqsAVhtQ9Gt8jMpdaFoNycqlkFSqRMJQf+o2gaHQIJtO6v
oucVEODcPbrJrcMjsMa/PNg1gX9UkPdWirRakHb0jqUgSSrqmG27m/VLYYQ60z8OghApnpyE8Z99
7nPuPtVEuyQGwlDzNjJYPRiEcu0ZrpDIVfLntkKJ7q/OXyOFVEirlOooimGm+57mZcsQKoe5uA3e
74rZADOuPw3cbbf76DSgDy6B9Om2Kpr7UveB+7T7UnfnDMEm4rVJyn29Hh+p9e9nNhn33RihF6Mm
lkeulZKi2HKbYl7BVeI36kM/DUKMYc8bBWS28O0l09gH1aR3m2ltQVol2NulGpzFaJDzH0kTaMxF
1yIzf9K9fhISkh/LYdlSH1OBpAOyMMmd25m2cBvT36YIXRwSCxYuzkR5tBCXEIsP1czOQHZShlqu
6iHtq1mhyb9db+P3qeKqCyYOhoGziugSZaeaqQeEF0nZg0218cmtNeVpIOk51yJL34KaUp780rJh
u/f+h7TzaHJjB9bsL6qI8mZL79m+W9pUSLpSee/r188BKIm6evfNLEYLRCGRACk2WQWTeT4fxekS
VJhqDktbnL5aSL7uLaP6Vs2qy3JV2IhpDAgC6+r9LM5hZWEGmrmP2vabrHXizFb6RqTu/KevGPPe
XV7JcbVCqfdQutLjmAwV+evMpzQ+h6tZEzAjbb1Gtmbr+d52rgrlUpKnu57aHrW5MSiXY5Nph1kW
aUOAUyHkBBfS8EeTaC9gfRyCrP95JV3+8DaS6CMv1HpH9E590FXAkr/VBqXkoKwWUXHkWCQ8SlMr
VQmbjKMzW80Fgv+XPqF0rm0y55RRJ/QYycI/eoxaebRsJzjeBpAt91HmHNz16vfbmPqGg/I5SJdW
VH7nKLV85gSqelaU9DNn/f3JFDVNtcYdIZNIWQmPstKr5yLqVqDP5wfpr1UzQsQjKVKyUbHs5lFv
2boX3WUn3081Ao7Q+r69gJtm5yy3yO03ynI5sFWysBOvOEpnogjmvT6RKSRfH4UIdT+5HEsCrnZ6
471rauPsKITHyqoTAFWeW7JyZLXynGahmolzzgNFff/Zp+8146xkcMb9yjPe732YxMYPuo7aXwjT
MnLSrxkxONdCFBxhatdQz6z1KNRL7zbZkJkFOgkJKj+yKgvpEprR80h04uFuklfkjI42mzP3cTg7
dA9+DvL398vdPHVyzf3RI9ZVvAVZjI4JQT0Pt4OvtEeLtWcJbUBvj/pY7+whmHau1rbgaTGlum2Q
tSLr8lJab31kd7vhEJFQ3KpZhzPxz11b/EeHQiXnM4mUndaxhJBF2gc+UVei3qiKfjOS7vKz+e74
l20WPTq78352ls2mkepbjbj8v4e2Us/N0Pb817AlqS87Y4LfCBckXSUoznxonTfwpDUR6bSD4kNz
X4EiO2+AzupzEyMZ6Ixp/pH7U7l2A9LLWWIDeq7VhVOo2soTkflIQedHS0RuyitpmwlEJ6xYtMii
+H0lq2DSaPasFCzPIB68xbBXmTOf4FJ3D1qY9Q+6ZvmrYUDx5m6z1So4N6W/laaBpEsoswLpakzu
uJdGWcSAIbY2AR2Cc9093Av7OW794oHoTIelokUSZ9HUHgH3vGAV2+o5s4hmI8V0FYPX3JWcVr91
DZ9QE1tIDgslZvJ/ya72u/ZoiurQEsFKhrB/kq22G34ZJm+6yK5EwF6zWq8eZJtrltvOtNMn2RYp
7YIInPRF8zTvdUB+GMKLZysvEaS8BwI2m2PhE5Eqahlog9tV56WIEGh9s5cNoxXUD17tdjtIWsxH
hPO9oQuVvaqZHYIXuElf4tiCTRcQmHL3laMjIlclYXjrfWsLa8IxFENbK0Hgb7whhEOQBsVVFqqF
NNTcIqArqwga/2xoygY0jaoGm7tzLlqRnBhWYVKCnvs9SjJqxTUIdW89dCUCQb8bZA9rYNcuVhxg
TKaysSFt73kde59rqMYILqUqpPaQ5UIrWGIt7/V7M8KFAC9lfWrbateYJC+HybwtOP+H8hT0D76h
830TV0ZyjtEAvHKm/NMS+8Ugdn34A0kH0dCXbU0GA8Gk7BavfSUlTz/24AQCoN0PXus8TKIgKxcV
4JrdsVSLnIcws5wHS/OdbTsmzuJuMzVFO5HhdJQm2VX6grFZtLkeEqPIaLJRC4Lo9jJ32/1lvJ6M
4x42zdELnX5PYjbJ6Wk5v9tMuVeZ2bEfKaouNCrS9s3HsVea58R0toGqz8Sa9MExJcJ0Gcmq6STr
tAuanWyNqvFL7IujeqJzXiu+vdILtgrgexaEiFYwdNVo+QYsR7SV1TmuiKLUQu8sq1pNxKeSv+dG
2F14UqW3TuizQB6G1LCWXqVhKYu6Jp5fVnMHYKeO4LZZ8bW1ywKlBXBA+6Z08i03XeOZwwbu5IAE
/ols8NsA8b/CCByXDlLf1798TTgBaLHgm6eovDN9XJG8661adTaOvSjklSwipKiOThX6FQx0WhTC
rRa9kbQAN6kmdfNkeG38PiStF7+Uede+l2r3XeuijetU1WM5qPoLaemER9YNM8UoNF5Goj1WgTX4
W9kamaz3US0xCMDAeUL5+5j4hEklwrlmD/GBFPCDbJT94+pb6rIakpawjD8FtQLhWngrJWD/GbC8
alnqKuWn9iQLkq9UK3warL58IplzZi9JBXY5+0m6dFOWq7lpAkb97d/2xdYILeuiO/p3P0OQbBy0
9DoU3CmZTkLHJxrx2olCNox5bu+DMXtt7eqXSXTIc7c813a8vPl3dnCIw/ncSUSpgM/Lq3vR/odt
yqz/l9+9Wxzz/S+UdlyZaZAQK+1D3JlMMoZFzqnehDrEIAp51Zeckyxk/a9mYkGjXRj5J2m/jSC7
/OV3t/3hU8Lq2PB7+K6plc4kgxf+45XuXeTV3+8mN9kbGpnWLf5XRznifWzpZ4SKta64q0DqRiNg
ObhQpfnWJuXGEmxpWQdtEhE8TEDj3TaMBhpGf9RFx04aZZ97UbtOfCjLQXkkcNB67pv8m1JYw0nW
2HLVN6zNrFXP9+YZ4ZBdlBTjKe9cDZUcMjUmO9bRN831q7TJos8tIJeuXqxltVRmYnerft6zZ8v3
v6vDN6KhIzLUtA6twCLfmN7UnZOk8chTiYKDIsivDMrGNQFC4VwHxKAH4VVeWTpPm0LroCP/uwGV
MXaPfetd2u05i8FQCBct/dEMHCTJMbLCDYFDjDq3OcVGQZbc0NvA0reeODDwv6UIkxyzNi2Ozhg/
RqaVbePfJmmv7DosF39fjmS0Y+WDvvWW7X84/R5N2v73IUvf+zV6WwZbgpzctTZ4+blJox7QApkG
JTkmi8juw+85YZ4kEf3gL/NhwMZ6n7WiXfmam16LApIgcD99N9mVdrWZo63sviuXpO57HD608yk0
Cc/e1CGpRE7jjKs/jPJSFkZAgHrfGj7hWsRsE9utz6d78wTivlt0Ph8Tuslf7g0ReFg01tC8VLPi
iactt2NwpLJGpoR5bIr5k6zJYihN8aUZ6rXeTMWTtKkRIJh6dvlxY/IRzeaoNlrLNlOYwJ/o21kx
uuXdlmWtu5h6gtXvA43JV19Du/w2KulgB9Lk4oUcQ9pyD7asn47xRtqYHEXLSo/aHZyRa1FOSHwg
s/TUe/Z4hpt5jkWNNPnqaYLCvwGaNq9kVRbs4X8nUD5mdxK3tLG8q8+Jt+wkTS3Z1lvIBv2yBgxN
nvA4EUnmI804lvo1JTreLOfo0oqatOuhbR6ZOxxkzVVnkyhFfaq2DpJbC2m8FY2qX30dqTCjgzQn
beGgGhdzihdNVsdr21OqS1RanM6C5t2ljmZc+H+7BDw72mtvc4Ci9mb4z1RqywwYCsncvXnIzaj4
ElYkrrpQqYAdKco6mSvnZEIoOXiNam4dNkUeevIhVyBY1HeriL5ywlX/cOItihrBhvtMvXXInnvo
PN1eFlWAze46b1EwNz91rXeQrbaSQLxPJ77iaI3aO5VYyH2KxM3K0Gv7RNr8d5AKIQkUGpLewnQv
7jYbRvuuUDvyzfGQdmWcyh6W9a9u5G7+/wz3X68qbeIdsu7S1wGR8rU4vmxF0YmTV1mQbLSKCfg9
3U3SI9AnbdPpKn9Q4Sttsr+skgj6RLy7tZe1+7hkyeSwQLYF6VKHjrByIbOcvVR9SrKo8xmUvXdt
OGGbmrzaFboaXfKhJfvXMuxHdoNQnvJ84ErokC6QxbA+j1b3PCR8g5WxWVoDZ5ys8o83vuofqFV5
OXmZvq4rk1QZQVbVDYtCXolCusyCztqJXetozn7MejlduaOBuR7D/ivJKoeKtMr3ALjRlvzyfldF
foyMjfrV4ju2y10H/E7hFG8jCUhbz52ntaw2Y9uvEWrKt7Lqz0O8Ui0j3suqpwv4FUIXx4lb5VsA
yYp0I9BblaoqZ/SfiWvOwa9Vqqu/jlr+s1qL/VZZ9RLPB0XW/2yV1eyhNNdToH7v59mD/GqrqA6l
JrG+bZ4QHT2wgrE1FEv4z6wypVfPsiaLLMwEyEL/Hg9Gnq1HZ6/bbPSzbWCQDqMatysxWScxpho4
BCLRTDaYem7eWvmpmaQoCe+0tvR1qQ+wZ383e5VllCs54m1YMmsXU+4r6xapmGWf9sXBSjJ0ApGL
Xc3En39VLSAMuvdZmQdrPWthdOhqN382EuMrIp7ZtgwC4nS6oDjLwvXH9jS4V1mZmqrqVvdGQwm0
pVUjsTR21bADaPjm5xXJhF6tLzzdUS6tEAzhNCC45im0JUsz/rCXVR6Yi8EFPhm1HfsGuMleEGj7
/dyjdMnxRfyp02FU2pb7pR0CHnRJCSe+Jy+jG9oeZkThfQET9EUr+/rZNKbkwFRJW4N4Hr4kTI9T
w/tislPHSW2pEgura0/m7H6X/VgH8Pgm7eRxJOOR84jO5LkbWTckmTo+m5qtfSajFO1OQkT2cuko
i4ylUOiUPKbEalIWUUXap9pWCITnjgtpuJydc+nZK7kIdWMh15YHS81v1WuTxOq1aPxPdRRoe1mT
hWyME38xkBt3vtsNXTdPXWnMFVKVauO92bMxn20/mha9iqjgDGRu7emju5XVTLFeUXVeosaKJobA
1phaHPKp6eFJXiVzmDULeRkEbtIs7k2q27JoqTUiw+nyh+PPS2T/FmZre9Ac5/EUiyJgFyZf1cbw
4RR2t5UNqG/5SJ9Exbtt5mQclnXY8LceiB6Sl6HA7sRC1EI8cE63QpB8bvWbU8eRm4bWF0AsETMt
o6IbeG4ay8/QQWMULrXCVjF6rrO+a/3eeG0Il+epHhu7NtP1V7X3f7aCvosP04AyHPMEd0EuXfB1
dpJtHZvmDwj7+ybu2OQD0sDy0d/bjVM8yI38VK/mhRrk4VFWAy0M15UKmsxNnNdmnNFHSubPtu+W
m7Qd2Xz0nPpD2ItKnz6TMguWla8wxzvLigipQ6GO0YfpJsCMvealm6BAZlH/XZrdbAi3pTEurGxn
s0Y7QO6G1CyuzH9XJ2UchHwhzbfLm3tIuBXS4cBzf/f5a5ybt4a8QL64jxl4zqNDHsS2zp3hpATF
gOA9UlbWoF07tMxNxHyxydZEHYeTLIo6f1HGwNkmTWz7Z2kDDUIMjV7WC9mDIJOI7WkxapXPyU7j
/KdE/BWtb3KSynTYJL+TufgDOvNCtlpR/Klo1G43t5pOVoPoEYUtJ0GlHZGl99tRZoGB9LEJMPvC
MjZJQFv2TGhKJiF1yyHGVqkTe1PCM4N2rWvqKgjaH2XJVr6SVugEkvdCZsUvsXf+r8i+d8PPBikA
f7MJQsZfDW7ukPx6H0Z6S5X4m3D8v8f/r2Hutpt8/O8euQVZhd8u7yYS7yYS8tDS+/5erVB/Cszc
WGhKU63YYygeUBjLHxxxRXwBCUz2VVpkMYeoyNWD7fzh6qXtxHpod+vye4SxmjJuY363lj3l0Kar
9peJvSxpMrM+RPHCMtlGjsJ4M8dW4C00nqvn0h3WmqzKflmZFhxnquZGDUgbJ82v704REaH3dyZf
nXxfhxv+3G/vDV7b9ceGTcfb2zBVIQKmrBBydh4ztp06j41S3arcx7TxzDNxLwfZpgpTMTiAOoyJ
2ZGoyoa27IZ1rXneSo+Zhy9ZwfmLhnahBu3cfPijXm3gPSc5CneF7hE1m3s7sX/tHqrL2XGTnRt1
1qW1ipTna8YRqNaohOhANrjEs2ld5JUb1MY+aNvnm5/sEgzpP7mfz7uMfwYb3/Rw+Ens2saIFrYY
VfrdhxJxoZNTFofbS2qwMiKyslaDOG0c+i4gBa8sd7KK1jlCwBapSLLqZqA+6u4ZwQD3iL6Ecyv+
qsoGaeu9ONqUUxhDHiT2z4iHdIG+Tf2Ixlz9GMWceZmlTsbXMNV8zBTkmfxpk848BdtVOkDrkFXp
J/u2MXMPkw3mW9+/xmuasN2WDbnYGqrnR7PofxZe5xwHJg2kwENaIpnqV4OQLK8QQgDHacVNUW9g
l8OcADNYaVWwkiP8cSmHld6yxYcgwg8NaaRZRTwK8U0kMcsMTfg29k6kTLPJNliopZdDpq5udbJQ
3dPNa/ICCBZ2+PWPFkt2KkR/qOcsv8kTZBqeMl8xa185zmQVMr+isJJSQYaZUz+APrp2SMYyOkXk
uUKfNw5xlm4C9jh3sUNa1VxW1oEzW3sXmMOTYgxkWUNFXhhz325YQE2fE3YRyD+dPvQAJgLfkHZT
p/3Nntv1fLMPmf6HXfrPhJPc/M20U86oKoJkGcEnDVV1qYW6bpqwPG7LKTrMQnt3cJAW0BDQ2zRC
bNdg4bLjFxWuZGsAmvXk2wkPKNG3yif7QVWiXSd8kT5wD27gv4EwnR8buzcWTQ21BxbcAmK38cXQ
OuQxgj4CZ26S4qo3+iKNveTSR2X6jOLStYIm/okwq3xjB40CYM0rP3lkMrN/VJLsh0Y7B/6oJmZn
UjTrM+hqBIQqRIAGt76ZAjsEUMRJfn3WaoW9tIzwbOksfWSDrMqidMhj9wMUeYJQMF/ujvJKEUjn
Yvh2H16a5SB32xBGnzvnUzoW86Y2mkDbVLNN0qLCcm2FEGm15D7aMI0STVacVKexM7iLZ16cbthA
yhb/oxexVPHB8IzVbRA53s3JTPp3TTHqXWzE0eVe2AVR1MO0vFvAI0UXOJZoJcyR9cKWZLCXtruL
vGpKd176mqas7g3a5NKNXdNga/UZeYfixW5GeVnURHZAb1oZqfnnuzActuK6svvi1slwCPypP3iq
87OQNlmVDffqHy5xpaSLP+q/h1Fm31z6yGotZeu98/86liNeWGnLcIdm8x60x7yNRidc1AKh1UL2
BwXglqtS8YxjHnqgtyRqKwEadU4431lOVsRmr19PKiqX9FEL/ijTrB+lC/iBCLISAkxBUFq7MXUc
Zo+18mkYtD2Zc9C41XDk8Euwy4W9mqvvRgKpI4pD/VK25qEJu82g9Ie4sYqvYeY2PCUN5TWKzWo1
NsrwYKtWtHVgaxxdpCeWXTqVSNvpwO/b9kvWOPGrUSrOQ0EicQ7u7dXnPOalCA6ySRagHwhpVht0
A/FmXvHYNOYCzd1vFVrBL4mh8/w0lKWsWYgZvTgjPzI36VYTc+2VYyxsJUqeg7Drn5Mxi1du5rfb
NLP7Z7Uo4jN3wDfZKIsx8D+7zBZPsgaOw9k2Jrmbscq20JLBXDGY54Q/B5ubtNuyEXyeupYDv7lg
DiMgPj2EbGJORBXyydpp9W2VQgOKImXgIfxLiUcK42hpA9jZIr703lA15RdkXhwQy+wCKFnIKdOY
PMhIK6IMr1WbJQ8yCEu0NaIm24I4vjZqqi6mllmHY7Ulx4WJuiBWv3xyCrN4Yi5NskQ+51tZlQ1G
QZ5wHDsXaWqsvj7prfNy8xedAkXIpQYsetKpj9PlYLZfYy/ojtKFkwz32s728t5BU9ulyk3y1Gjm
InGYBCdl1FugglN/72XKNa4DhcUSgZ8XJMv6SzY0nP+rKUkrPijPreGQs4BGUb31fc3gQ/SbZWWF
HJGJh2mqJ7CNY2R/RE0WsrEQHne3/7tt6lHhGxuSexNlXdgudELW1C64kfUUZ+5xHMPqikZJtUSl
Nfv2//bIGGP89xidVqFJYhTBrkrS9rmZlA+f93gqRK3Ou3A3D6O2VBSzeTaKsX1O0g/dTJMnabHQ
GEHJ0Bo2si2aPOdijnCSgqZ9TGOdsObKvLA2RZk76/uvA4/s0FLij9bxjE3jGdG+SFT70nEzsAfX
P9Y85mrSdbkcZ09ZuyUBkKi+u+AwZ8SW5lZ/nUAv3ap6b+uvXe87f1TvrdL5v/rm7P3tYN5ms96e
ZOGpkA946BagHH/Z5JXaQbxgK9jnFCQXAZ5ThqyuCllydTN2Ipo07pxdZhvzYS6hY0soe4cCEs8k
56XXZmU39R2h+rkefVIrYwn0M/xK4CThYJH7qjsxEoklMThJD9jViC7WoOiXBIIMyU38TE5ZUK5v
jXbcOns7UN9DUho46vHfioZbhGfP3bZHwGZVeLPxUoVmc+T4o1/Iqg4c/CFqEkR6aqVbGsa7ppfd
s2yrASwkShVeZE0rp3LpXuaIW/kDDBz3OCVKsiQAAHmRyZ7OfTUbS+SWwq+O4WyYKVnvfVtCFdEh
ZNmTEr6VQhBMOMieiRAmqUeITrInU+vo61xZm3xyrPdhGMptn6zDAPT3TMRw/U9UoXM4tZryZvfD
19qqk6usqfpb07XqKyF13SOHa+c0LVD+7nxOMvU0WMqqng/ZllBge02c3kdGfvy+qu18JspemXcl
Udd6ytaQKgorHGFO/b4aM0gZLAaGjWyQhVam9s3PAfhxBBq2vPdPGw5RkD/qGggQfrhxclS0Rrdj
ZVxPycXrVJ07Zqo9QWoelknZuHzoc7BonNoEx2WMy9INiqPdVZV7u8z8sjhqrsUWtFNCZFS+dQZ0
bjbcCqSGRsLAJ55ShTEgi9O1w7PuC83wzIy/pb6/ZOux+5HF/YMJjOrTPPGDMY2qfGi9pNz1g80e
oZbpFyOu1FWocWAPs/uL7DS5+xIK0XfHGrJFqOb1a94jtF47fr+oAxTAOR/sIYrym2sms961id29
sCchtMaIbZetdREGHPKY32SjUwTeMx+MbJIFcudv6Hd7Z1kz7MZdGu5AxJkYGnTxf44lGytldv89
VoTgiWlo3tkUneVYsf4SpJm5kttuvdWlqBtF7c/9uj/q/ai4y6yDONSIuXWrw/6Y4cHsYEVYL6kW
O5uqz5N1K+bafVyDvlW4A/eiqo7GfGHXmnNfaopW6s9j8ig7ysEcq9yj4DHwzKMdgaCKbK3MO8qx
VGP871cKXssg4tFjBP6tCPTWInQ0TKJN1zfdQrZ4ffWzWVZvPmrWaHviPPb3znHJyiKAH7TQJoPb
aE2M21G30TYjjJWzwJT7qzD5AnuuhtoUIcvE5c07iwiuVbT4MIPIU13tk6WGhBm3nb8ZgmL6bMyw
p36ZuwrSrjSrzn+a/+UtB8nFnt6/vKU5jON/vAK28ai6/Y6Vk7VNoNG/mFPwrbfr6RuQkCcFANGb
qccWyVWWSuZmzfKnm+eF9ACzuBl6j2xOPywJaO/ejVgblwYn8Gdmk5BXVaUtzrLeETc+CC6UN3xj
ao1sV2H+yIPygq6M+2nQa9SOKna1HfZTtzWcnYPTdMqp7z19PRdD8wLYfIAr14zfitoQNx7zBxtD
W6jDiy735peewBb4JCoxXuJTs2rCPf7DjobauTVL9SVwYcEOlvXTP0Io6u5/twv/Xvj7Dv5yfPmB
/tv//roB4/zlL9/Pv/3/Y3z5/mvx/p2pWI8coLwYnvU9NLrhWwcFek5S9GHcBZl0EcB/K9+xZaB/
Qz/9nzE2nQOQ254Jp2XtoAfFG9/1p8/w2kCx1cq7o8M8roQd8eLpM0SepfnbnpNod7ML/9k1+x27
J+0iQ3Dl2JhJXS/STLGP1WA4CHj0+kq2yEI23Kvyqm4MuvzVXMTdoQvHcXe3T9pgsVMWqs/IOsNl
yhL9U9k3ry6nqj/g7WaKA2+sm4fdiEbNcgTDsklLrwbtR4GeVn2SVXklC2XguDww2wYSCo8khRSt
cm7PskhKrz1HopBV3xqtJYiXdnW31WbHPrasB8ocbwwzmBeyn+wiG6YSqiw5nTV4f0f91M8GUm91
8Fq4VnTqB0e72acYxMmY2shpqiiSsDYwL/0A/iVJs0PldKiop0Rzbb0c4W7Y7cqJjV7y5hxSkWdD
8O/y+XmMWN54BcstZ3pGHWR+dtEuIKW0R3xR2Ei7mRB2ZcIR2aT52foDyW3Tczt6IHAJy4B87NXV
MhhdMgpS/SJb7UjkWRElttaMcH7uAHGJ1TCTyXZpqIb3EYfTuwaX8EeaPDiQDIOFbRMfMYs8QbD6
6y5l3qIXhB30avdZJ8Nt2KI8F15AQIklpjEg5QuJa9ypTkhkgAbYTa3Kg6yNbI1c5VV1bfpqvF0r
PGNXlp7ymY0EApHDT9ZQFpB6XpGZeK7zciy2dT8xZQaot+RwcjxbpG3lsKAg/Rj9V78plmM5mfBu
S2UdqFl0SLRhfmqsGOQsYLndqFre2m3DZuOOKMZqSjC+tYkAPrZ5uNfjbnyb3FhbsADM0WGgda4S
nigI4JlZNKJSUvHE+F0gAvmzyvooPiheBY8eFtCFNKj+tXG6JXMRTk1ijdtGEqCJI6rk2QO96/NV
PBr8lwxH0DULYonZgl/bZaN/lIrQEG8S78qBW300iS5BG0rpyZcMww2Dt4uqJTsid139URZM7q+G
qoEyDGCX3exgB0ylfGiI3H4sUhJTIn0Gu/2rixlVA/uG4cfdNAPp3KkGG9r3YTgnRdiGJ+OtawOY
cpnOXb7SfISQa4JxzsmsG++g+KtAbd8LSw8uLjDPhTSriY6Chml/aFAtOe93N0iwEzeVsKG4UnQR
rqzm+zqpPWXVxTVrpCI3N3OvZVc3CfJbkSF1gjA0CGybUJRLQWTlVjXQYbOabrpmQW+TfaM5n0E0
b0ozKL4XQ/tR1Nr4ZjrqsFb0uDmh8DaciraoVoPetS99lfkrjsijXaNF8xv7C4TRBDXJF4M2vYVu
91kh1oQ0QWpqYDG/yYZnM2/NF5XYKf6881uOMs9DOHtP0qkSXxlyHrSFE0Fa1vNuq6hjsqlM+H3k
voyvRu+dFJ67X2wXDqYxEpwTRahOkpIJl24c2i/VRApd4aTu4whZ7DhoxAFMRGp/qdh8MzynfIe8
n+4CJ4i2TWu1n8SRkXRApRcG7pT3h7rX9Wc9qt469l23AXsBu1qAX1tP015ExNEmqZ3ogOgvSZDA
rJaIfelfR+VHpSvTPwSUcvcjX/wp9JxoZ5SRsXMbX31sA9jegMfmf4gfAqClfKsDNyXuptEfAgfZ
6qZ3kJwl1CEvmvjoCYK0LPxpVk/E/mSbSYRW3G23KxfItNvyhbq1WMIx1PiIHcPE6Pweh8/GRggV
ebWqzMdDMDtsLf59Keuy0E1zPKikkfxPJ7VVVI6dg2E8WHHFKAQwhsQIgUpQCTIzIq2/BHVkPZb1
2D/E3pfYNJBVT7MwPwWT/yTbHK+1HsOyV3d1TkzqQEpBvEys0Fz3ha1xhiXqAZTZJbfmAuwb7p4J
47F0t1kF5W8qdW031xxJk8zuMA/WOPFpZuK/EbDsu4emiQj7V4eLrAG87R5K22WHOU/0tbTJQvAU
0CrQLgiZMJS0tb7+kWlKe7h5WB96FhzYoZhhifbkbhXEWqAdI+IfK9155PQ+vqaqh8hM6D5mRuU8
5pnVHtDUjhayGjijfkVNkS283p2/NNpwGHUiXRQvmXetYpobJh3qJwIQwZ8q+2ZUHtl56h9Hp0oO
rqV7i8APfphlIqZ8QsPaerYr5iYt52aLEYLyq57E6arxq4bXTxECIErw7DRMWByHlHU1q91jF6oN
J7ZFf/WFXAGI2Om564gSnEwl+wgCZJsdB1CdbUMXIM/7sfSb5CsqfsGiz0yEPQaQaonb6IhBxIRm
OH32Ai4WLawudh47Nv7W00j4IWnj2qatGrIxCDzY2bluHHsmvfug52N0VXGPUO12Z85Dcib9m1uR
PSZXpBZ5LLIKeJyEmEkVlPMz8mYq2yMIso2Oa8FeGbUP9BMSMg75UTuAbNvQqf4x1Wlf5gLC71tk
DHczEgdZOC3sXnNeZxt53KirWVQHNRnSerLymqD+IAIJZQijAD5sOPVHmS5YCwUfk2oXJ1Ai6VJ6
pQ4530bqIjsiOoF8WblpDhZVb/qL1fg1v2m7Rgq1Ut7c0CMp0mN3otD7ZytQlup0Cq1Ln5YRmjVj
ftCRUPpmlPk/lmrFn1SN8MUodtGV1WzOXdN0JlDWBnWRBfVFyvXoQPsd261KY6EOTX91RRqZzKSV
GbfEYvbg8PsnV6TjStOQBNBZ0l4/eG5aPs/kLh4Qme4XVZ30u5GYuA3ySOo1aaMIfoV2kTUiZQlM
EQXkwnabwCfmCRmY8boyBn2hlJn9BI5FX0yj7X/uu+qKCoQbLHjU2gJoy6ueozwhc6TKo01uFDwp
ByNRCI5K0XTVY4fEjNY5s01lzKuAhCvmid3pVq16X9+0FkAml2Np/gxxvHETTVUPatKgswVmdJHq
fnWWRSYOb2o++fFmTPId9BrzJBvVzIQ+wh7ZurIQ80hdokJaM4gvqZFtbAX0/UQcGD/jwnyIe894
CIu+upBgCNX1l6kRVy2ESX+cnOPdPiaKubSbvtxoURLAiUawc3cbjjsisTuTdRtKDozkaHdq6uGH
1syw9cew+J5dmsFtvyuJ1S1Mt5qe3Xr2+J+aw4GVrbca2uIrMwAbFQ2OkHs1DzkJI8VOVu8NtyqH
V4nX5Oe/7KPZqasYrvZKut2LomALw8wfpMV0s9JdjZPWLXXTy9ejf1D1oH+SRejy0fp6r+5lFVK5
BvEXEs/Y9E8K38InMJf5NnBd1OVFL2mDpkn2uhZ7B+k3tCS+JLO/uXUQboUe5ptm9qeV7DXUZv9U
1+obkqTFSZpGF63ZvokvshOxewVqI+Gu5ITiog1sxE0aypVGPbAZC5afu6f+SQmyYGPaRnBgW1l7
0mbwrtJjdJqv7G6pz43q1vv6/xB2HkuOI9mafpW2Xl/YhXKIselZUDPIIBlabGCZlVHQWuPp54Oz
OiMruq2qFii4AiMJwuF+zi9E3W+8Bq9gNY/2dV4IA5MX3TuVDXz/1hVHVEmQcMVLYCXMWaQKa8IV
MrDVnril82rxcgkL23wOQi069mDQloVnOa9GUDMVqlXELjsXz8LD/iR1gmWTg5jXNCfe16mhHcGn
hdsoivpz3jTFGrVR9Z5ovbU06zp6LstQQ18mRZfeGt8VDCF+q7toX8SGwbvNGbehN3nwSji0AZOz
m406uxui8ZaHsH4yvnkicZbN5E6HMu7spzCx1kExUY/+ylab0E0VmTG8ZTpR6Q5ZV49IBC7kBimQ
efiYAwsLiqE4t8VU3XlB/00OLxzdWqUCWXad7HUcprcEm4296wI1b4uhOxm2na0D3HYfRakJKKxZ
+K22cI+WW56q34ddb/2OyMGTsOL8LczzcqnWmn6fDaO/kVfs2Xpcr2ij23pS0h7zqcHKH8thEED7
tfCbCLpbPdbZRHHFDFTFD42M1/jb7D1j6IHzZoUG96O3jKORBuZD0APD6BP7rTeAsiioD+xNVKQf
VD9hF4lAwVSoGYZe2RVF52dme2DmaJcSRQeqtV2O2XfPKUMMqDxnWWmVvvNdin2XIJbU97gmE68B
Q92Y21DBIly2DjE7tABI9lK2GiWkdhtqId5+4qC4urNCs9j/ngRrXv7a97LVGky7UvUowjo5j4qZ
zVS14XFGmBW5vq9qa3xir1/c+HoUrCWw7M/14VwvgWh/ri9YL/y3etlfGYqKjGQqdmoS+ZvU1QIs
6I3oKegMZdvG6B/YXhQ/9bpS3Fg65peyNdcShX3HyBtpbnVdHTf1IbmdtDmJ09TfJdzDVLrkpu+R
KfhEf8g68p2k43+iP5TBTG5knQSIyIZakBeoAYfaBkLHLg5tt85kkEZWIv2tdJjZa93C8qR4a3C8
fq5mAX2CgCiczV2TDxFv2hxUo4wUmGNrnuSZPp8h6H8elCm5kVWf9XlmNdv+5yjZQEL8j6FeI34Z
pQfTj2qqzZ2uadG5TWN7lUP3WYkClXVZJw8+1IadXri4WkHiOddV17LAhfsHz8tcdlPc8S/8OQR3
sK1bts7h2k9ey/MgTTYzceWXSkX1rJU9gXdoRR0qq87Mq12F0O0icesAw835E2I+QV5bXuc6ev4E
s+jsVeppxJ2M1r2zJg2mnTZUP1zjo8ij4bsoMmPJ15CeSS2LmwCDsI2O3e450GKBR1ptr5XUZWep
ddmzpXawc0q93Q1zMRMV0suxU93IVsQcOqBMQX8c1TB7Fm367ka9dYLTnT2bEVt5nqqbJuBnoyZ8
aj2pxRsYPuSNAjM6RYqbPsAcOst64eQ5CA1IwxOOSm92X6xG18qesX03D0Uf/jHcS5EYC1FRPxlW
8l+H+4Ba3qwpvw5HhN08+LarL+3UAI1hhN4ydon2xMbIXsBpo5e6fXURNXpqqlq5+AmJ9NSJXloj
cG4I8TR42hTxy8CudaPaNWgp7snCVax6q48eDnNGFZyGBnf2AX3oXT1ikaT4Y7dqgkI8T6H1e5Hg
TlEmd1CTWWLPJAz4GovIyk+OYQ5H6bQr/XjnKn7v2HGIf1v0/qyqSjwL+zTygLBW7b5KyvsIdWp1
Cyeg+aWId0y7xyrqvmzV/BTEFQxDz01XhmmigDgf0rR9T5BL2Y9diXHg2ETpWUNxfBnZdruRRdlP
nRvSUSeJWBnZ9QLVUK1cIwGF1xnj4+ARRYiM+hUHwpIM+ShWoJHmgAKC22hyJ7cDL7Vn0SSLWMTN
q2lY6o03OMpSjvJ9vV2mApto2aq+jsj7vRJoCY9pgpMaHO+G1XuUrsbaK27qULVWhDWDTZfwBkdj
oLPgMbIDs83raY5Qdw0g9wh+iChJR/Y/Dup0b8wyOSvW3s6i6Sve72iULYk+Rk9OE4PMwiv1I61B
6nnWjwgYAmFje3owMmxoh8H0D6aAz4ZURLhWbDj3osrxK5oIN5NNRx9RfO+ZhUkN+khbYpuwHbzC
3sPdtk516JYrd0z010oXZ/lBZhjsYriQWMPxIi3UCahB7kVneWbV5Q9FCWwSgX+qL6vGxcAed/GU
0OduUNhwdqrojp1V90d51mbRH2d2L5SDGgIVp8Nn9ZeuuKP319a2m3VVrILAZEzaLG6DdOdiZXVN
m/XcoNtSj15lYzHDRfJwMSZO8iiTX7ZifmOplN3KJvwDspWOv8VWNrIESa7XKkNXuUkH0slBrPsX
TOzECqMmoE0hbHZZ581nxN3XiqqTLsal8Fpfenq968jeLmSPzwFJiLSUaw8lKM1/XyRM+VOcEJGf
+WNkvRwVd465cmPsyGXDL1fnA81zGKnFHVuJ9qnOnNtw7ECCzCVHS58UNXRPsmTX+Q8vnTU5xrR7
snF0x2uymI5iLhbgmRel6fRAJxipIlqz1H23u2nrqXuKu2Bcpvjk7eVYIt5YS0bmtJNjB5UJe+wD
c3v9GzQURrwO1wQ51iHJtWkNNdnI1j72BNDH2V+vxIKzSi0sFLu+ePasaDepuv1umYq1SgA/QB4K
ikf4g5drPaocq5j9/FEdsubeMfVvsl5eJxxr1DndZrpYGdzrrpmc96E1NWbbpjoHYeyeLF1YhCE0
NASbdFjVA7aSpRP0F1iY/UWZ6fkVr8lJdYGc/awXughWJC4FKzR6yAZfaJhVZCiwzFV+oSouwq7j
OcOs5CDrUjOOFsyYYlXumwjwt8Yqfl26+riPSWw+9vl011Q9PkENscDRrrtHy4aMiEPAsZ9L16oA
NZMKzVlZiuCr4WWe9AdZHL0oW/tJMG68GAyi07bWJpPMHTXw2kUxn2IevzGrLpiXMNS1M7tHA9db
rJooAIQz43C1Kd6m7nSTFbby1jClipQVOVvrHSKj/LpARL41qbvDRC1/4iVRH1CInR12qUcj6LcR
1xtVexB9lger8RKUpXYIWWYfDHgyTkuEXGfSXoh+qO4zJXN3wRgN2yFKxsdUH34j9G/9FlnMI+gl
vOSFmWwckBc3BNPDCxK4yMlYsfWbk91b6tB+b3Qsfm3PSk6uBiigrkG9KnZqHtBGqBce6x6mOYry
4MW9eZgDM8D958pfTl1Za7RluiE/jObj3N4ILV6681aT5f0SQwLvSPzadFa9rYarUFHsVZs29gkH
75Y9T8TTEhTlrjMMG3wNDb6oAYx2YoCkyGS9k5VktJxrswgCyCau1S0GlLpWrYbeiWpY0z3euWI7
G0th4TU2KbPx8IG5S4VNQzTd+y4bTkRWTrIkB5A9VFfDvFVVlaJNWdi2yzKpq4vs4vEO20+5Zi0M
1IDvxXzwdcQ3/Cx297JodH5yCtQdjOcLlHvC+tWzQH3BX0Ccv1f5k98CP46xSwrzBxXuylpNsRgo
UGXZ294U7Nkt+afEDfFDIvbyEPilsuDBb967Mvnjijo5kH9fsUY3a+tOmbrGKlTfmVqMpkVVea8I
MX9UllFdApgE2D26z7J6NFTCK+nkbp25V2EbW6GH2iO77QnTd11wr6nv0MddDWC5b3Cmql+zdCX/
HybHfrAMtrzQ6ey8gIudDL8WcbdUFiShrGU6Thgt9WZ1jBQIp5txPu1mKyB5qLXSxjuEPgUCKM1C
Vn72MVDu3YoiVZdhRthROgNr+rjLGhJVEc/kQoDRfBrtRCcPNMED9nN/3VeN89xY8y8of8FYzD35
ffj7tQRoc1ez2lsFZpu/jGXaMLV62d73lHDleF63UUpw17qLU1fa8aby+m7LTzZ/zRA9aefArQkF
ZhUXMfafCNHeCd+OF1ibTd9akKS8wdLkTo/jhPSpD1vxp1SjPJOCi1dVxmsLG21Wud7ms18X9eky
tFJjmeHN17dZfxnnQ1I6xNH94qNN0QCRJVlv+CEs0nJkLYr+8rWbm1TluRCvstdndTOywBF6nu4+
G8qCAFZkA2CUV5OfV6udBt7VyOJvRe+vTaaGU1IP+Fy1Y3ifgeVZ6hYo1LECwNAHefmuac0zppfh
R2aQDdVbZl1X22atVrAFNP0b3akxlVLEhzEGxqtbjgERnHR41Pt4WGVFaV46JGA2eh3Vt60Oo0Tv
zZnQ2XerT7x8Fwzt0ilcKHokzMiw9EF9K5tr+KA4w/QfNRvEbUk4GCmePMYmLr+bWgsfHQ0YV6YU
xN5jHfM3jCa522Fz04LHe4WZJ7tHxFn2cVcHy6ru8x2zFLKLdWSugnnClYemiYrgWo5FlVULo4ZJ
/s9//O//+7+/Df/H/8gvhFL8PPtH1qaXPMya+l//tJx//qO4Vu9//Oufpq2x2iQ/7Bqqq9tCM1Xa
f/t2HwI6/Nc/tf9xWBn3Ho623xON1c2QMT/Jg3CQVtSVeu/n1XCrCMPsV1quDbdaHp1qN2v2n31l
vVroT/xQid07HvdFlCrEs8F+xBMl2ZFATlay2GpCP1SY7/CV0woywTsbXnSUpb727Edo7+CNrq0G
K0skL8+yIdcHqFVljq6Zg1CX2SXrtjGKV98Jnb0zJc1KFtEazJaVk0bHwSyK13YFojp9jQ2SQcmk
JUvZSY27buUSCt2bWfiUOdlpaobqoplesXP9vFtoRg59XFZmpQNdLfCOskRItbpUmjKus9qNV06Z
Vpfc7r799X2R3/vX++Ig8+k4pqY7tq3/+b6MBWoohGab7w3KOWDq8rtirLq7XsmfpCm8kYEpyiZh
baTFfNSpz7IXu4mEzTQ7Al/LPoqZMyMPotNaPH3iD6B51R23nPoobm9+9hJzpORnlepbJqq8arss
/Gh4TtCtmDzSBbIENhgySvgcNEl7n00OZF76+IpXnyJhEhW5/M2XYXz9kRqGrmqmq6mGqcHDM//8
ZQyVlzZ+b4tvg+etjVkNW5sP7J9aFm+cCSSKPBAG/64snSFYVSQ5fqmTvVty/Ic4V0w44/NoWZZn
wYA4sDqlhBAnA4Gopt0Qw0hYCFjxqQqS5HrohixC9VxWQI5VVeQU6CXLfuWCDfe7gxwj669dSAQ/
oUrio4tQa+oiFxmsBAO70r/+niz76/fEXs3RdddwNF1zDHV+2H95mHXAoVPHlvr7VNXNRjPbdGOy
ht4T7k2eoj4/O2akfsuclERUK0Li/kF0DtxEWciGwjGf0CD2HqBlRzdd6o7reCixI6yaB0xasfac
kuC+a6Jkfy0Gc4pF5llUAtfbVokw6AmSFq7qzxaZixnRvY97LN0+MzPyTFcM+/ZzrBz1edFfOjNe
fq7s8VnvDcB+kVhkXgDyciiy0T/YMPLzazkwsPvk29rKVmvu8tkPIcHgOsKVIz6bkyjNrGVv6P7f
zLa6Pk+nf36sXcPWDKHbc5DBMaw/36Fa1Wp03yHBd0pYbvpUdXFZQifJcSGeEo5h/46F3Cnyqu5Y
NC5iBl3evNq1Hh6MpMvuQhFld1qCS2rSu+Ze1l0PHQwZPygwbp37yTpEgFNiPF27lcV2tLK7vtAd
gs1Jsxnlh3teQfI7L7s11BkPuRDo3LFpZM1iqBT0q42Y0xLmAaFkp17GtlYc3aSAL/TLaYMw8y6a
vIun1rACooxvvE/EjjnMOk5DGW+H3gjPeZToa+C1/V3EzLHCsDJ+9DtCeUQzvGel6KHiDZPylgTB
d0UFpK/ozhFd7ukRztp9ZWrNbgJARji4jS86MeGLPINT9IMLoGD5sypvEIOMmvTZdKfBuQ4oSh8G
awp+9nN800G/9AhXhgqzVj4L401WXsbfCD9B4LYRo/LV0l6aoscPWRfQo+ez2J6QtJen9RS610pZ
BJBv3jS/i5gcub8E0x7PYdNk7TYBUG958OOd6YzKniRwjNK3UhtLzQmwSkBs4IhVgHdMlKY7EJdH
KICSrLf8ir3GL6eAv9eo1k83n31yl8XtSpYt3foemX699fJmH6pF8BSobbES5CiO+WQ6J5c8+tKY
kwJtOhtvJuKVV3G+Ictq7jEuJ4/steR1K2u80hkkg2HwfKwMHSivM+Fh7Fzi0TWwLNkISDk69xW6
CMKbiqVZpeNiVCNswubORuOSjs7Cd9uwm+Pk9uoJVOkfhyzDqIeYgL1lPz/pi7pL1VOkAV9E3n4j
+1nahzo2wdluYud2zLCwHzwreHd72DHxKNiWdbW42AN6d25uhO9Vl0PQ8pwEHJGpPJCOO5md5z0R
u+oWbnRDLm08KV6l+usOj03Sv8Dt3LI4Gwr8CqR7sRhPp/Ig6zIwr2iCasWZiM5TX6CxUbFT99ds
hQmAgYHdjYg5++tCsLhVMvAjcpwcIs/cIIJwlPCv+bzW5CCcn/CwrJMg4YuNwOCtzckLVjbbirXW
6KxwUNc/wQbJD8KrrHNt69Z5jEAd/vWbQy4n/jQvGZZtuI6wHFfTTUcuE395c4gywt1YsYpvihll
S5uo0DYvC7xFATK9dQIFO3TtnnPHaQ/Ek9EvmOudCKVEtRDTOZkU7+IL80dfWCM+texfWE7UN0If
1JeoLBayPvCMcEc0tNjIopZhEQqC45GonXE0g6G6XrbUChbkjZqeJhGkm0TXeowXknCjO77DnBLb
Lz3yRvEMiv1Sn/pLs2jzd3+MnXWPMdA+QXfxJVTzK8A4Qqv0Wo+befuSEE+WQN8v/TPqJWDYDZUI
HYdDWDn5w5yXXBVZaG5kURmb/AwrdRcT7yoQXtZheAddvo/avHjAIJsMS1N/jKOirf/6bjn/8Z7n
HWKTCBPcL6GTxvjzW6Qqa8Mhixl864IWJ2gtf5ms2ruL0tI+9XnVLxrR9m9DG4Af8F0LtrKjPaGR
s8ESu38T3ZBsnVYPt8JMm3UdgHQxwJcctPngkFk7yKI8k3WB0MnV2PZNpMfZhfc4ki4qC64SL+QL
YoHYxQ48NH2pFkdPG/tjgVnGUzOKc1BF0xlRovzJ1cUH+Y7mVpaCOUjZFEF9kMW0Dftl5dr9vppH
lj5bNX8y7K1sDcGNr420qje+q6c3wQw5AwPZHruZT2TN2vHtsqn7+ghqD6ilrJFtn73KXkdG3GG3
kNUoTbVR/4PJzJrze6lukR8jtnnP/Fzs4qgmmJKohDBila5G3M1d68bf2R7kzNod7VsbKbdpIczc
vs0r81TlYtyXc4NslfVaY9l/c+Pljf31MdWJUQpNtQ3VZLOmfV3g9UhRd73rG++j7ler3CpA1Aql
vx5ifvCokbjPeRVZG7YU0a1VOtZdOiG8ayOwKEvkwZOz6EzgoGyBZ1Opbp17ZrjIanA1Y4+UmTyg
FZWdHJs5zW9MhUUWnuMOqlOEWoZTx1Jv/9c/avPrIl8XhsrP2VBhwhqGoX1ZGsWmKB1Di7R3W/Ne
akjNtw2zzC+HoUedD76jxgJlshcp4tK3oEb6lZl57qVM9XwTs73HSAkNUpHl3k3phNaNCoRm1yXT
dOt1Q7UpsGa+QD/rF70xNoci1IjFm0W9A3QNSiiZ1o6XensT/N6NPCvUqLueZT/P/lvrZ91nPxJr
8d9M1f/x8OvCtXRHMx1DuPPm/ctmiIXJxJ59rN6jNP3IsjPhee92iCLrFM5YHonPEXoar1A8EqvP
OnkWt45+1DDYug4o0ahZyNNomkHERjlu5AVkZ9mAks0c/fAOI0nr8Q+od4fCQBmMAVorTn97hX/L
U3WoZ6mmMVn3xEDBHUAY1QH0wA3T67MtdUzmOjtstdtrF1Bf16Ixd/HRXFmgNTsiA1tnl6pOH3VH
mDfSbAgn4uziq6LZCUR0IWBRlAfZN0/ja98UvL+zEGXQ7nxl2PSRXkP3dVpt0Q7lLUh55z1QE+zp
HcB4REhsNrHi1Wx8993q7WYJcwF1Ea13LlWCGKs+NyA2RDg4D7IzyBr/XEweoptzQzaydmm8ETNw
EeS37aDO4SEaoql4MQFE/vVjYsvn4E9zgMVu2AXYatsOIETja2QAycpEQ8v23RpAjpd1SPALd4F1
pPT2c2l6/UrUtbUL5qLSg+FWjSa7la28unHvJSo8FkI8ZiydZPVogZ3i5fYdNVD7udXAfzi5qS5l
o6tjw+LxqHCYW538Luj7R9yJypMohX0r/FBftigrfwfmDqPKGF+nugD1h2vKPgv94rFSqhfZoVOy
emG1Y3OH3GN8CPwpWSfeoHxrwoXskOuZuyrcYDx4RebiE+/x6p8vjZ/eI+tb65FVjLEbDAU3Mkm8
dFKLsJ/fc3+ROdqqWlTfjfMB+s8fdVVmVnfygFTKr3Wy8+dYJerqa7/POj1CKYk1xZ+u9fX6pQ0q
iG2STvb8wbbVUwAn5C0xsBeKyyHb57Viv/YRuvG1/dY1cOiSTq1Qa/KsN7vEDhzKIgvTDlwJBiOI
nFEPvRJqQp1Zly4b0LxOoIa6brnvChJ/CIUkPCaGj100dP8I+lw19gcWHn3w7ObNg6ODfdHz+tmF
IHA7mY3zAJzNWPcu4m4hbsQPo1912NzhexQhXbFk4QLCfGjPsu8w4eCVVIoHa5W+vkYyrMqnZCFb
r4e8WZpuNN0lbIiOYtCMrf5TKEXqnXyRP/kUWcFIe9pixXz5rJIDvoz/UvxyuRZG36oUurWQY6XM
yuf1UizHbtQCS6PcbtZdnxsXUWgNCQ4+1pjPhrlOtqqFq1/P/rpfjmb4xlXJsXkzxt2ScHd56ufe
k9Fa5rWB2LR2dCVCXrY6c295Vgw+4BT6xeSIJgMSxMRaDBS1Gt3JQ+41iBl4Ybqc0TTXukaY097O
Zrjw3K+dD2rTwm+J9fPn0MhulZM+tcs+GvU16kZPpuOOd7Y61Uut7+qtLMrDkGntou+cdN81xXQn
67QUeLAC6UmWZH0xuvvcKcbbz6pWROjnt9ElM0RzEdmHp5EqrhMcjQi1jq/Yen2Qb/QvrqKZ94MW
nJrRHl5FaRmgaVBvwiHl1159zEwDtfI0pgW4fBiDy2g00nKZ+CcPabN7V1WGh9qP2EWTMtz63TQ8
6OVoHGf+oeN2WUl8Eg8ocC4gBenb5YoDGYWXkxY/6Lwj0OUf79gGFg/qkLZrS+v1tSyObhzeZWO5
lKVrj7HUlqavK1sYy4TOfPbICHvZ1cbwTOMQ6h2rvz7bYRNp74Rp9fVeNshD0gP73LjCmLWs+moh
e8uWxlZvg6Qo7zUX8eyyEf1tbDvayWsBJAEiLb8nCJClyDq+5GmabTP0FHdCzYsnrL/uZIf3UPft
m8CulRA1OngdbmPeDo4zEFMZhzMU2PQEGWBx7aGxkjkosXn87CG7+UWGi5rVgEw2VYfFcuWwOw6w
Jh/EMH9nSXXQfETkg5RiYjXePst6Y41aQ4myJoEKe/DS7wYCOmVsDT8wKgJYjKXmfTf5yOOkjbXz
InVk7nXsa5eEZ8617N8sksqSXXHJsnTc8z5OUax4aWF6YdI3IABY538c3Ln4WVekJrdxJlpuQLi5
i4Bc7itWfUupHJBWNrp7KkDMqMztc6DyWpaKAdOY3NtpqR+Lnm95KnoUn1FtfJ+cmbKkKcMpVQlV
mZiJ6CabVJDfy6LRynd4Q6CPAjeHS9O2b1BzrSQr3ydA/luvnoqtLCb6TTF4wMOGsdxNo1lv5GAk
IZc5PLeXXlGQd/LicS3rgzrcNZEmnopJ7W6S3hQreRmtsk9qQhjMy3qkA1p0JxNhmbAFveHNxMZ4
UdrSoGga7zByf5f1mg92G3y3NDYYXuPhEMzd9UZRdy6GfWvZq1DF2awtUr4goG8Nq1BQ7OyHt1E0
SACUixi/tWUfO+LJUlt7MTT19Nr4dYzbUzh+E5EPb73SfxhRtiNN4gPCVH7P4UZGBCrOJTv2YEGa
e9PnafUR++mdMnTG3eSHGYxpMVwyYPNLCBPeJo71WdtXab3dqDc5a70hqNdelCwq9BPPrlAyb2Fo
MAQrvtJNnPmo5EdveqC67LDKSrn1ek25HWx0wGK9PMiqz3p5pvZezz+KBeeXBjMwlPXEh22rwcKh
a4rPThIi22Mq3tOYGQmIZle5uHnh37HDcRYGFA4ysdRZfp+dhB7ckaI8RqrRH4xBM89q44szfiHx
LMu2llXykAK0waZlaG9IRRKZbVkyuKoWPPUxgFugLzEokjZ8QqnDPsddyXxFo+XFw4NvfORlGD4V
ql6tnDHF88gdmtthPhR6hLxDVu1UL2tuVcfmMJ/JRtmtNI1iKSDxrWXdl35lMmB7aT1C2tGOla5O
h95NSwx06uhxGkiD+4AvPkJ8MxrT++hEEC48pKfIt/rT2gcxdh0Ega/cRIm2EEClD7aOcKwGI61D
sNLodorZXK5FVOXN41ijDrOw1yZ8u6cmw8CgKnhMIpFWTyVEwTXGYMHW8a3yKTOQs2RWt3GLoaiX
JkaiTo7o5VwMbdveBWhJL2XRabvyhgVmdC2iqOge4CWCP5o7p5Ol3uqF/yPRH714Ur8BBf8tAqL5
NtSlt/ArYT8mlV6vcscK7mD/5ZuoH9TbQSkHgtejepOM3KTEKpBYwc9naal6e4FhG+9U/ttb2tic
IOWJlV+NGpvs7oemBf3vPBpKlSS/R6zsFjHWCM9lOAbrqgAi/LuT6ekqthKeADWy3GNf6jtsFnkA
CtN6zsrMuCm8cbzMpbIp+Kb8IHsCBZwsFM2YEDFV0yfbN4FE+0p1I1tdLUNzEV17IPG06t3Qo3Ln
ThtZJGscbXsCeutpzNIn9KjMRdoq8dHN6+Cs69rvTIbdSxik+a6AZ7O2EKZ88XNXI+xXqKiy0Op2
wVEPmvy+yZhBhI+wzVxtl2Z1gM0sJ9TupUHvdl0MtbqVrfxYULlPqgR8Fpfs+1UFTOnZREbvbPfm
L58LKTBdyzFGO2x07BkttavvcRzLgSaXWHbFVnjykVpcOVVavyCX/gIzid9n1C/JeLvfnckDqDUP
EnBPtkMgsAqfBwUOSC0DW+OXKUiugyynXzpV4Xz3+xSBCjuq7/35k1I9+PWTAMHVL1nlv1iKr3yk
ZffLJ8Hq3U2KtWAuFaBE52S8TNHLQ5U2m7/Z5M2xjlwm669ZedJDuqlaBM4AIP1nnKfNvCJQVPgU
dhQYCH+28UGvMv051aO3yY/qM8J/+nNgxCBY6+pxKFn69KO3kp3gYmNrDNT6OiRoxpvIBFUkizNg
cosKncGN4xLOoPQrtEmMnbwiEpGgLIqY5NPcOobROcaC5qKxK78h+hOe8tzLdkGCzwKrNYQ/xBQe
fTfJF0HEljIPB9il6YAzVmI9yh7+8ILmW/cg2wNsR/js5iRLocarKB3V5GZ0g2endi0EUwx246q1
9SpDmYGEzhFuKfSguVgrWbSL4ygCb0TRTcoBeU3X3smi2VgwQ4tGPwTO+MBE/Kw7VnZvx112H7Pl
AIlJhL4reBaWfsTDG2bpQbaCGGlv//oOasZ/hLPI8LmuKojVWLCExJdwVmQzm5S107PDG8YtAcLJ
ICs5MTF6KeJYDWba0W0rVPNgVRk/Kv6tEO08EqjWKC5e9l1Xnei+qPL4vsTEeu/EoiE9FkEsd9ES
VREm3tZqqKzHvOhe1Y4Xc5sazdmvHdRWimmfKHr3OnX9tJsEMM4AcbjX0kB5YyIEdrJMHHLAh1+H
Qw9p9k7No9PPVytaGLKuY5W3PfYkzyPwbDm8Lqb8piA7jAEX3coZTpGZaXVMQZ++OH98puvW8cFx
M3Mpe/kCQT+N2fEgr4EmEsm6caU40bAciARedBTmLgXmCz7T2+mzyhVgYowB0TZZJw8eVjwbE3Xd
61DknLWjWVovKia6Rx9/xV1upOi9zWefdf/t7K/72ZH7x/Xcn2dfrhKHrtgCnSaHqN7VneJtoyAM
l2zQpnmXNt1paZBsRNvlq886X2unVddqxloOkw2dqZdLM7W77WedLRwE00a93Ih++gEOHHnMWhM8
eb66FwZhrEn0KFXXoXOP/nu+tLKgfdM78Qh+LACEo6ypgMCkOuXJKLv6/a9/3/+RyDYM9ggAMixY
6IRtZfsvCaPMYpMT6k3whlBNGN9Y9q42skcIXs2H5bRbMdbau+o7YhnotnEu0dTfV8FkbSH758cc
9ftFDnBwAcKKH/l8UJD1X1kxSFBZ1Ovm9Nd/svE1a2LYrrANgpuW4ZiOKb4EzixN9cOArNT7NA6r
yJ1qoA8czKTA89m2mx3b5HjRq94fdepgY/GNn91CT83uzc7qA9Q+4OYaFCvSCJCn0rR/88HrL1KR
qrc9mmEPypierVTt34qKG6RjKbNLgxW06cLP9NuxqQhtDib+2nnCS95yHQ3bRFrkmTzIjmTge3yr
wvxvIAiG82Vi+v+cndeO5FiWZX+lke+soRZAVz+QNK1ci3ghXFJrza+fRXpURYdnIXMwQICgMnML
E+S95+y9Nv9x09CBKOuGip4GhcrvzSNc9CgMsjl+QOeCqSVlfqQ/489B3qwa8yKV/fzoFXjOKWDv
vu1fNpczfp277Eu0HFZropL1Nz/Jt/N+bf56bG5h3MHVFMGEVfsbBbj5IdCsZ4wD1EBqdSSgwfC1
tanWHJ1PwQnqDDjnr5ZdqLWGHVfSCTYtB5cn6UVinGozVLfg6IYbsSh7YBpXWpTzlELHd9OvWqgt
8wOWJxG8MrCRBfiH5UlwmI3nmOi45aBWt/HKK3p1aZQcEmqEDDlpz8fzYllrajW3wSy3q28HshRW
u72cqPNTcWQJkGzVFgY4vXhyAiXs7oxEH8+8ITdt2kH3mhfl8IxjKr79Oq5TGmWQXB+XY4gz5Cxr
jnlC5o1eNrBc/UAis0ERj4lU/lxb9i2LeD767eRl33K0blRjp/nQafrJLw6i1VJ8GJNrTSoK6uL/
WiwHJxPg/TpXx+KwbP86LEYgjWkaDDRpLfJ2hUlYK/OdV5oXIrqMSGrTsznfh5GHxKepyS79120Y
kfyasNaW/vt8dE7zAcGZ0UlELbA8SVem4rXWrpdjy1lhOlU7qKsjA5X5Xv6f/qrUjbvQU3/+1Sgd
RMccNKQI6TRB0CWgMQG591yjZMGVVlgXjJvmZdns5VF4lnuq+AoAhmM3yNklzZoX8oWVM1R59bys
6Z7KDJCUDL0sVKaJE+KS5UDEPJ8YibpcLZu/FssjKriuv3aJNB/sVorBpDS9cELgAoxNzsx1IOrC
adn3axHofuD4RZjsqR7HBxheJADOa8uiFrwxt5dVulbJGjbqJWqD5Bj5GQQss8hWJh+DW0VFtUrB
bECVgAdNkWvA+NZ++mUOP6Pvstu6oW7dj7K4+tqs2/baIjZIVlQvd7SsovRSFh15dJwcWH17zqLp
SPEnOfn08MCeaqbtNaryOAyyvmq1etosmznhgLY6jfGlDGr/oWLEIlmJ+phMY4dh+bdH6d1VikmG
4WYTUReQ61d+zfsR0dqjp+fVJu+Z/uR5UEC0DG+WEyC9jbYRePrVEFrdQStyEMKDVbyiBp2fwCwE
080QBB0AC8lX7ahO9nIACdQ1lZLmvvP8AroMQNk4Q70emvJ+OUErYVILFF06kzzVwolTT+3ueotJ
qwejjZlztZ5NOC+DCzgR8VCMgY0hs7L1Qll9UGskR/PhyIxRc+vMV9K+0ldmoA37WVyM7wv0nBAI
h3Ihzg2imxnAsxZjhl/Eu6AuUny5VnMYcv+nYUMeunf6CcU1GWjjuSpL2lNIMJ9rdVpJYSNc4C2M
N6NFXalAQ7qNM3m4kaEsXrfqcTm27Kkko0B1E+jOsknt4lpVVX1PpmKwq0NFWceilD+NWb1e3gt9
aDsnaKb6nCYlLbxR077eXkDMbpbl2bOk8KMmlUfcDcFQ3moEPi2PzKQYBFqh4UmoEeAIqm+trGEM
fuDV+PogZA/IXm/C6FTI6riISZk5egUYQehAXmYqbNO6xCeHubW0vlbGZYUkoa+Vfx8axf+fc/78
J3ierG6reVjw608Ivqz9zW1Z/vNdmWQqRUS8qRqKbn2/K2ua31ip3g73qjqZlzhpL8R3lM9SSz5m
B6Nls2xmYDv0SqZgVtEZdPqWEuTYu17uC13M22MUTgYQD5OgECGJ/9eaoBoWo4wx2ixrX0dL/W9a
k2BKfp+2ziMr2pK6QUAuEiLl+5yHuUNdFmio79SqB7wJdVesFGlrqMA4l7Vf+6z/sG85z8ovpIba
o5DSlYIZk+xCitP7biqpPCaWt+/kYjdmU6RspMEz1mPLnedrm3SaNTxjmChD8ty1TeIqdWXsSwug
qFbfRoaQMCrTs10YhCmXZzajsXsnfVG6wsqkYPoL35ezqACkK8UkyWzZrLw7A0nLY4FccN3VZqWf
kyErYc2FxaPcMv6og4b8x3kzLHLXV7zqzk8n9ZrfH2O+WaAzGiQv5RaJmwEzPTP2kk0AyenS0+U9
Gt6wXrbGuLUuy1rVmiKUMfL0YgP8tL3sFPT0GYKWt/t18vJ4qlRrcX7o17nLY5OWu/GysxtIHQ99
BZesInkbPxRLxip98UgJ2EAJUCT75X8SWdYNnUuV4m3Y3XdNRoWX/5FOXoGDp3yAuJUZ2nORhi9B
NKVv4RQ9q1WuMuwfPL6gJspGwiHv5hNC7hP3oVZyqestxNbzcOlrdRlDyWPMJyuNbe2oCi/i18Cq
ktrCc34NpSCUkrmAO24ztWq6NsOp3DEeN+9oE18rSqi8FJoXQ0z0lbOiBMXZL2tuQvOBNpjOBT+s
e0vM/J0RVt267Lng1NHbcpzWc7CaEiLp1Uacsxm8fqUw/D8nCeOKXrKKF9mKHnF5dWD9ZG1PI1dw
l/28605EPPDTzFLd9K1Rb4zCEp4C4DXLCQn5USu5V6o9fPXoLgsp0MxPKPpq5ZjjZJ5wDyuXuuho
ycwHWo+GLyQr4Vr2au8wpWnp6qlmXUU9Dhe4pA91ldfgywr/XmNuUPjS+NgZRnEcKxV+0piNj9g8
wnUTKhmKfI6GBWBVgein83K0wvNkqNkjlKXhXBGbwJSEs+JwmjajLwBDasPpsYna2BGJvzksDzIs
f9WCbrsT6l64MjKSZJc/jO9lZ1hB5y4PInQxcRvP1HcgzepTFcFmmcYJYUc9z5rCSLn/tUlO1M/N
svCqA6Wl/725HA0rSg7LY5s5XSksfUq6Kb1HS6XxrwXePvQ77ecqt75uzqcuvb2EjVtY/enY8gjB
01ZKrItoQnZx5nnaUznUFcgOgHMIMCnZxzRoOlnfJfmMpvMKkVwpIzoUo6fdxpN587U/sXSqbihk
zWbwrhlNfyz7a4YkTloDBMC0lFylTdHYwSw1EUbiWtLAVC/6VPZn9J/kQURgdbsWYQ1w3pWRNcb+
a5W8GmO/bHs0YzbEbsLI4SYLDEc9ZSMYy7okqudrX1nqp1CchP3/EtfM+3zpekSq7XGxYPiKyq2L
wteq92+MyAs/ur7ckFScB3aRvqYEhEd20V6YGWuBnccRRAt/+qhH76JXZv9K+s77VOXSszypA1Qw
AHcDZW8bSjyYXc8wQAomzCAwsFnch0QPnmZnUuSaV5eTlrVaaciKMs3UWfYJFZYZWwh4jnR5DjoI
4QZ+5+dy+NfjzJ7osSCY8lXnpYNtgTnHaxr7K0Ev1TNzXBE3qyTtMitqT+i2wMRpQX0rBIyVzanq
fkCKu3g+akVbcP2s677cTeFsalqcTYuLyfdT6RBMKH9m/1MzEk2hK2lud9VgIEBjQbEP+0NBZp3l
RwxEMLPKPP0VBLVu7wf1kzTnsy0La3YSt356IiBeOCy7llP1ACikB+fU/XWuEZA8KGnBNokqzZXl
0b/IaTORXqWPJNMl6qmJxG4lW3l2Ry6WjPdW8V+VAQlMzRja7uLCjcH6vOVDPBP4JPXeCoEfLs9U
+dLPZ8rngFZFF+SNLlTaidJWroXByZw3Eoahp7SfEsBufRmua0OYcxE4YiRqhA+RfE4HJSRVk6jZ
spIeh3ktksr06BdVs81JIPxaC/6979vR3K/7lYiVH3WAuLeojeIqmVcDXRT3gsZi2VwWmmJm+urr
JMiGmkzQBqeasS45uVSEVx3ozcRUkkckP/LeVNvalXWszvAyIIMFVAewq6VXZqKQwzofgIdWuL3V
mvvSD6yHKmmdRFcHMlKQ/md9N66XTXRfO5LktDuyfSLaxRjAEujbLXmuvNWMvvOw9n4Q2h46aT4D
ygSlWmdJmB3B8qJlBru7KSe/u5asaXSCAPe6mNB8UOYKkz/Xmpo+VHdmVj3+2rWsmWWvuuGcZigS
+CPFqXkkkdxk0o9vDtKc5sjz5rJvWUwFIxcbzyERkSZwPohB1xUFMEeiHwZItwClsGxP8/ZQ+6iY
lm3u4v/a9tPqURUzmF+Z+CSiH04rMftkggi0M9OYLyE0CGJVv0ErrK8DswgPupH6p9acG05CU923
eQb9ArLvR/uaJHH+mcloSKtKNu8FLnsIB5Lm5PeVvM+NNN4kZVveMOsE8ZGWyWtH4ObyKKkrLv7I
1Qrhnudwad38deVP1n633dAlVC1DFikLW5qmiHydfq95UaMMOlMsvDctn/EHk+IfUmp9eDs+5dqv
X9N4Wj1pLZjriIB1Jw5Po0w0nlRjKxY0Kby08rAjCYnIv9JTGJHl5zCq6l1ruYpRhJu0yIObILtJ
4uaSK766FwVN2VMtINAlLxIn7FoUMCpmA2ZNqpuLI9SvIRG5dPB0OGhhfK7bR0kVVLcZ4bdRt2s2
2CooJysVVpEmINZC2uuz+MYQcQUBlH6SJeBamfIUfaCcVa6m/J4wOgulDwRjmf4myVFmdhQlT9qk
VXsvWBNBRT4NTLz22pZuaupgrBQORnRL0QOqt9zXF20kicvrsNmEUKQPgmjQcoeQamfktK5TlKlu
75FPZQaJ42lSvsbCJa57L1HWk/bWqnK26yi1rAzq444GyHRNBXxwjKpg7K21O28Kky1eXLQyE7qh
WMttEL0YOslQE0Jecp3T44k1GM5paQ9iON32QKMjgfTGMeCej70XpogcGyt0TMIK4V2xHhVTtuOg
p3UfN6UrAmQj+QGWjNDLL3EOsq/Ts3KV+V5mC0KZuqkvFzcRakAkBfIJiLV8avA4xVLYksgQOBBu
hj2CY+tAgiHg8xqDFD3D4DbGNOkkg0zJkVw3RIhltYPD58LDpJkfNbsJjj2whsLWByoG0dS+pWKp
HJHPvPqBsjECxkx6mUeZ7XVjuaca7jd+ekwV9WGIdGXvN6Lhxhr4XkYtvhNJVkN2pF7TY7ljVpce
MfOnx5KL9BgAfW1xZFSRV9wGanGnaU2610Ja1Z56oHx9AYulP3Ht3QUm4e7kjptBdsoVPXqshGQj
GX1PqFVYOzntyGsVMV1XqXYSGKgfioAAOBL0cMpGdtd1zanV9xMyiNVM81wT6ntqE3M6BTkCFcGg
K44161h4pMyKOLLWxqBq+6KMHvLU60/eSFE2hplhSpW3bUf52mQ+anNJNndgS4FCy8OtFFXteVnI
BuTEocyI4AsqRFelqByUsUYqpxjHgm7spUeJ4o56AL7fIIYWsa3Te5PdiCe/NLUH7Ie2GQSHkir2
XkiFYTda3XOKf/ykygPaaIWPUUHg6sgKwcLM6BE3op90uwpAgjeZ8mZgJOumsuGEgvIm9uVKDmVu
L+MwnMQsvWrw5JFOj74Wkzx4jFFp3DhrCUJPgxUFC2uT+EbuAlF29cF/0WWl+5vLmvT7dJurmiZp
hobdk6oBETDflcCQyDLDqqzsHdmR/JiP6KnIjjE6AUNOYwhMujAtw5BaFV6Etb7Tik9yM4xNwB2N
nJSY+PQ43sd02duwG3EN89v+myvv741sXqKhUg1ArizJdCIM9ZtTRRLlpErLIvoYSIYC6U3mYC/m
12Ui5WTWjv1WNkhRKagDOQVzx3Ui1bbSo7RaMMLFBJUjGoGKK8lakfR6TcOFaUvYpNe5mFkrcQrk
9TRfa7O4Dx1LT5SVmmpkAOXBYzOKf/eO/16lWd5xhNeShvweU8if7JvUMq08xtn2ngI028Nc1A8o
dlxy5CNCmRJ4WIS1eHaG39WmXOuRfJ4QaS6bOA810/nrN9eSfiu3LK+GXHYQuZYl0Wz+7t0fEPnL
HReUd4tZCNyTtiLAO//ozGA2LY2NO6lWbOsRpBZzMD8VIX5rm2Y4tr017XLV3JSiwZyFsuGWseGw
94QAwVkTGmspKOHKT9Ak2y54QgMmnuspOMe1ISHu6MJT2srJpiWJQ1st5Q+iKh+FPPRsuYjuwra8
5S5mrfyiT0k0S7RNJSqPYULQY6RCbVP1GGrc3GCIWqvl7QJC1Ja6uJL8bpemtewEmtg5oy9VZHUZ
2IjmzUrXk1XdGwcf6xe5D6mdDqRBAur8tJow2Ghh8yxnE2jFIr/JTdXay76070PhFjZY9BDzq7Ul
03pNc2CBytiKB3Q56jbzuYHkQhJtNE+uDvxSqlnX3Laf2qheuB7ggquS1djDj628uD3KYtOgqbUI
bRCLQ1O2zSlJiWPW/bx14BXHdiyaIXUi6YrwBIH+TUhSaT1On3/9+Ut/GtXwTaSFp/HLV2XDML+N
anJIqUap+dl7ZojDVVdZBfFanto79HVu60BmWlRQVZfnb2dR5sG1xrXgr1+D/Kfv4Nz7RaPCF1Gh
pfq9DywJRj1gZ53epTx5I9WtOaLeSKDLpT4qVUgxS3NajqsTQo8NMzB/F4zSsKKkjfy5z811qMmv
BBO0p4GwXNAwo3BIYApEYya6fd/Jx6knFvSvX7b0rVS5XJiIGVAtU5asuRf6TZ4hxUwn0TUZ72HF
l0+MtRer7WWX4EEgIZ5f7jJDRyIzNQ9asKJ4vwOervzIzWHHrRuzKjmEDEKK/ix0hU311drXxpjY
kUk2AWEGjsRnxlDYlO7CUhJXY5Bv4UOJblP7B8mEPeERYajXqUt+ir4b/Kl2qZyam96k1tc3CZyV
lLxQwplmzHfy6AlDtjZ6aMwBvepDiXx0VXoeJBY/7I6GPtLPoY2MFZdI0jaParuMxtdMpbcZ4Ih0
YmFsV6M/GOtcMwPmoXnn1lFX4oYcrbXfKusg16prpW9SvPOJsRrI7Vp7qhoxIrEYrWp+T3VvavC7
KaVbqX7jeAUDVyt6wRgY1OWroKraiSu75goC8b2SSXBoiU3dNqJwpBbm3WGVs3a9Gn62jPtwLS1j
52HcgeAttkXdoCam6rJhxCDtYeiGQIPfRIVYXwAhStWRq5U3wU6fe20q023SL0MSJgN1V/f+sOpB
mHEL0LJbCyr71uraDw2UYsqgRpa2Eoa4q6JmpHpBgMT8TkQ3u/fGoyUX8TYoe8keOzWcqJZkjlYm
zkj0+ZViCMTKlrAse9EKMpvOhXAdZk+ZioCBJAopPZC3ydgwk1y//wQ2nt7Wuapv1a6enIYStKhJ
VwDu55gj3IT51NR/cxv4Zgj6+iqrYB8Myu8W2L1vhrBW9Cx+l4b3rldhwGiqy+zYEKx1jAJpLYlh
S9O56866rnVn1ZfI94z8Q55gbWfwsB7U7rabAwdxLt6lfCh//Uv78wWCEYClWQgOJF02/gSYUeR+
muKhjz/6sL0gG5ZuJQu5e4XC2PG4brtjWyVXDTQ0dBKdI8kjjjTJlJxGYwgjKKR617WU/xjMFgVt
bCiIIKPu1ujvrNx8Hf2xuPPp+f+dWMT6fm9lrKLIdGIUxbRUfnm/zxh1KazTmsiCD8EHfDOBVOxz
475JIm5c4EvX+iAPdiB4+Q7PDu0hZLG30IavjMTaZ5Ku7ZbJVCcqJ6Ee0OtlO7knLStvme9I5FPY
PupKo+nrkyIVu4jC4UYy/RnEgbEGYpq1r/pJtBWv3hAN9DaiFHtWYhPhSlOdotSrNtSG47u0qyib
cfVp2uHxrz+5bwq25XtlqkzeTFGT0bpa3/QyU9pCBBji6MNM5XplxbrP/cTD9l2b10pYxAd9kPQV
XqmPUSAoqh32wlhrh3SoVriXABD3wUkZxOqopUEB31p6Mgiuv1JMYUdiYSc06gNmX9IgMWu4qBdD
u6yTzqGoAtMj8svzlHk/WrHlouYxqcLneu/h6zlULSzyv/6/8v350+eN/odbqGzyJdUl/duPqOpT
rTb9LPtINE10UdL2Z9zAFkHbnW/sQgY9lzSMXXQy2cma/Fu1CT69cpKdWJS1daJa/mlZ5BalXcg9
QAw0lJXYraK2ja+5VHm7wqyfiWAejgLlXrNJV6FQnQlUHgAwUB7F3XhWeW1XKsChkO/W1lJ9Mu0T
Qb0aaPed4+w5NHZEaiSkWZLjAA8nsxRbK0zsrqJyX+rtyqNHr8SqdCCUHC1/04mQdkkJa9HNZNjj
C4N7CXWvredHgdMSGmLXfjY3P5hiTTdamtmjqguEmqQgQDDoXMAZZMdmph75qVUSYQ8QHC0NL0xr
hQdhTEqXFsUF/WJ+loe7ppnCLVNOnzq9jqk7zQpShrvEQQguO5NyzwAFiWfdf7R6e7DKiiwfrtbA
wG2aivElYVBnTwhaVxGJJ3Y6c/h1rSKquMzOjCCtg6nn4YEmVm43saptpcAb9qM5fg5hK9N1yKS9
Nye6enL2EbQlCAfqmDahAcOxIKXDK8mlbGD7DVwK1xrDFCxyFDxEoDVzKVTV5gpc1xk20TOHoauA
ikXJg65WZFrOCbyySc0NzRDeGOlQB2N9UrtPGvTNJWH0YIPH2MF66zeqV8UPCP33XkWNOB9fzUTw
j0x6yvXgQ/WukNbZ0Qh1iNq4eNDmBQ5pm4TW4uh7xSvsnY8KH/hWyrUzYGf1Rm3bYWtAU+3h0l7k
EEnloKVvWVudVB0qfWP6Vz05W1fAUp1aSm9Ijsg/DZ97oX6mtm88ZtKk2yOth0MmyudBk+TbUQo2
o1nEVz0zHphnY7PlskR9uw96IoQCnLTo9bZ6SOkfPCk34yK1VhG38gOK9/Hkt5SqJtOqr3zyz/5m
fGn8aYxr6JKmaMwfDUtCb/jtOtyRTMm3Tm0/dOJjnDgYGfak+LJMq+UaypDhYpolX8h6LZPlXtiR
D8hDl3w3IJhxo4fTWzqE2iaJAc5HGuDxH1Q9DBtMlrWLo7lCxTie+9+RhEjMIKDwuMT5J7wZdqxn
Pekvnm7LCjZpvx9NV/JH8P1pPx7F+kecZFsF0ecNiICcAMGsPUGv0tZRLn0uNBhcIxuyS5SdNtAD
Al8WP6d1l7hYx7iLtAETc/5Wn4baGk+MvME8gDfUD/NDD1QrnvM+s7pqb9tIlpypu0vpfMFdG6KV
mIEGCqbsYzBRGulD12x8j4ZSPH+FvSo8d1E3nkJdu2qmovqa1f+f36hx9UKRe8vBiiEGa75t/s9d
nvLvv+fH/Puc3x/xP6fwjY5k/tn85Vmbj/z8kn7U30/67Zn56z9fnfvSvPy2scqasBmv249qvPmo
26T5F/1uPvP/9eB/fSzPcjcWH//84+U9DTM3rJsqfGv++Hlo1uVL4PKoCPybrzf/hZ+H5//CP//Y
vb8E+X94xMdL3fzzD/pQ0j9E2tlAzFR+ybrKTQhO4Nch4x8y0ANNnbUThvbHf2V51QQQ+qx/YC5B
zmZS4lEtZit//FdNZul8SPqHxciKW7OiaUhbReWPf/3ff5L/vj60/0wCNODU/nYPJAKGpxB5XRac
BVVSvs8nY4lrowaRlWj1qEMwlDuMbf1dK09UxxCeKcSiBHKzXxYUYbo1NY4bnSngPmG8RBbavLos
onqOHYzm7kmpVftlMQlBvR/mxbKZD0QmcE0lH7CXQzSRQrlfFujL6Zor8s/Nr31ClvINrw5Z7Odg
vBEF7MN5sazJ9cBOtTKLWVteOnDmi32BBD9BMc+qV8qUummWOypKjFLHvSFU6Yr4sOSA0hp0anDl
qdyHraY8D1YP3zRILRs2H3kVRsHTqFZINAERVOvGTE/AvJ1sGGL0aymJgw0RKG2mi6iZjV09xq9W
ppMFA0OY/pba7gEq467uJGldyvWVoLGrarJ2r1I2hd1ZFjejr0ADNXhNfmTeo2jcAfqxw1LMd4o8
SXZcayFTMLMA92Slib2s1sAR0CYnYrFXmLXGjCa2y+sUGFbtl7UwzI0ddPQy8af9spCmMtiIfXgh
jSjfhtW49SMv3ccVfs3Bpz/mhdsBJEhS6N1a0ndm8xKFWPXRaosw+XdMeblC9sXO9wkBVo1hp/rq
bZqGpRtTfG6EMtsTQ5XtpV5RHWHosdQlJmLOfy98ulb/a3McsWq7WR9dA3RmXujL+X5ZiFlWfK0Z
k/dzH6M3fZsg8LWkNCOimVe+LIx5c9kncH+Th1TVbcYcc6YBrwdHVLcGkCwL2+SW27xE39QxfFS7
kVNew1GmJWvauM+0W+phwzusenrdo+XkzToT17AuOmEtuV1jJ2tvQ1PBScEIjC9Nsy2F2xLXU9ve
sGa1G0tx0gcmYJPsgugfxUvTARqp155+qI1DLDE/trOn+FNyER8+5qcgJPl4pRAqEO+6gHQHmXSC
izLcqsV7jvA53lZzGSFuXfJgoIFKzT7A/e8wMukdEDoteApHIjJ7N72K90FhtxOyQTu8EWObDjt2
WWC2qYG/is6mI+prS3aFiiDfo6GiYceKsFezlf4RXdFT9UoQBnapYgDGD2pnt9ktYbH6g966THZ4
20oMmbEz0ZUa3FDFx7qBlAckcxVY25J4pNghYKofMK06lX8urNfiPV11vH2X7i681h+AayMnaY7N
bdcBObYN169t0rjV0pHJLEQebzqeaocHaJexU9+wn6AGnIQv8Y4S1kE4p4Ojqnbx3OYr7DRzJG1n
MymSSZ9UHZFMOMfnx7qvwYN3mzFkwu/MVBvGmnZfvUWpQ1obf1OPdwTDTG+i6cTNDaYb3t15yK7b
qeWILwXhdlDvqDaeh2BTQUuRbV/ez5SKG2U4ZFfyvfKIPk3SuIbgfGLU4dbXCgA+Bti33n7adRW3
aBRkduwzVXTjG8boRW4XlIkTW0ypJqySW/2YZXbzmL0a96TDrJJL1JPmvoJQaVXPpHkY2zFHsk6X
xJmIJZ7s1nDJI6q7N0bSVnzPLOGUjI54NZYucGHQGeadchSedOKAcHF3tvqifgx3IQOlg74vdlh8
JqcjPUB2yYNN3hk0kZUaYVx5o9UmKiAx3fQkK1wptuoDEmPUQ0AoruP8tjuWD8OV/MMknPCpoohv
OXzZuqNZnPlQSX5N9urEmMa2amyfUMsImHPahG/CAVAxwU3+j+qwCneivsKuT1AJn4QzmDQebPyg
0qq5VgN3+rT2idOROrk265XhYCv5tN6COxpAH+q7stdewnfrmuvOSF72LWSiwiaEI53uiVgcECj3
rpgfiqta2QwUaB89F6OitdfGFZRjnai9S7b1dt2FIWTB7YBxMLq9F/klzVd5sjX5PkAQD1fBe0mV
CEq0+96dWsUFkzGs9EcVNYsDY7w7Wa6+wtVZoyZyjcT2nih7R6vkBINEx/Z+aNzqrjw10yFEMdw4
GtX3z2xaE0s5MV5ZKc1TrTxz7cBGbyZg797V1E2MG+qMrFRHMdrJL+Pk5PuQnxS3XJ5uIDVyWlXP
wEOVbfTe+BvdkUIbt9ONFBAvt6pfprtoLb3mH9R90LqY21Ff9wN/f1tSQ38a77Wjj/qan8GGVtCu
X2OHHjtHuw+fp9JBrbnhatn/6OAh74or9B0Swh5vw2cZ1K7nnTHAFncIrLxN1myTK+GNrCE+315Y
8dHz28vuIK7yB9FG8HfoMTwg/CelQwQC2LuWQNSaW+W2WNk11tbhoOFHjLcZNzquO9I+uYv4UlYu
mHr/xYztwLIlPGu5rTQbEdOft9Kv+Xlfp6foNYgc682/aby9djFULiDKhynHa0DiAb2X4Snv7qPy
FEsb65awwEGgsml7Be56ZxSOhvCDaBSGBeu8PlZv0m3zBHiTDNDxCrpR57v+Qy9u0vwB7Cug8G1O
LKq6zukBSA90qkSsXsPFED8DomITF5URFw/EpPRbaU6kyUcabcXOVSRbvh6eipAmpMN/27idbr3u
h1x/MP+0+fWWoysba4WfUIHGxLIjpuB6esVzIIumNLlCpcHFwkCkRThyYzOdjiyqj3wy5Kj8CLpH
cjVTMIaDnX+CY90lkOjX3rDiP8b1nziWtb4P3vzRkew7YaVe+8lTrJ7kM7XrsHGmU79zvKdqnwZ2
yK3vIJZrKLA50XZzkPgRl02c7jJyltt1xlubkuewlvOVFADJPAChkJpT19PMtqvMqUc3THc09GII
UgCcbKndNW5JRoF9X2a7AZ81lzFXra+NmHpKcYifrb2yj270w7hVz8plunj35p5vNP2Zg/AEsaXk
EhNLky06xRMvoaZmWV+gpgfSOiOsF1FMEq0kb9uF50y+lS2XXrOUOd4N3Km7fI0DeG1xe9ghng6L
VRY+hM2ZukuvnkZclodsFa8fQBHwCWrvUvCmBmtI9oNgk39GBsKs0KQGFfa4xkVa/Af9xurtsD54
olO+EqwK4tERcI4I20Fz4nyL47pEi0E8Ybnp8dWjf9dOEtQx/MvJicw0zpdJm0+uKQFS0okBKPLt
uuFCdD8/VW+nkPJsk9Gtbe0KaABudS9QB9pIOmIDO9IdPiUPAeRHGF/LkcNqMNA32zTxqpAPcu3Q
n9ZazAUovN24XJXlKlIOVgwUeisTPZHh87fDN/WxOFnPqWln1+wFeO8dgsMgnE1GGo75WBYuL+lG
PnSTPR6HjfmqPhIJcUxu6L2P8+W0+SQ5oTr71k5fV5umdYkvd62Nssp+NNfCprsGGnCFUKXd1ReA
Cc/l9ppAguzj/9J1HsutK8sS/SJEwJspLL0RRVLSBCG34Qlvv/4t6t6IO3qTEzrSFkUCje6qzKzM
5mM6dFirHSteg1HcLbxboJdu3AMe7RmRfxNXSfiKCQTJ1uaWa1QDRDFJBouNqYvTMttMuWrRKxCi
7A3ZDbV2ZzeR08se8Zjjw24C8ct6F/EUuQ+j11wHTGPO2EdmbnuZmdx7vouAml2bg14PxNhmkGaP
z296Vrf5eb6P9+bK9eePJf22OjPt3Rw4OIbJc8p1+zq+6g+bFVu5S+V3k7Pkh8fGuEnX5TeePIwt
i8d+uTYb2gAiozASEGUv+u5P1afqNy1Hq60TGEUqMkKV0DagHF76dXQRXo0fFk4TSFexu1uJo92w
UpImqm2yH11dZKz2QuiOyDv5lOhnbrihJBU07aoZXkZYzzLQHAyrDQWjVCfLgLLsXcOEsy0O7PB2
+PjAmky169Bvey9f9SLKfE/MXhJmc4ZAH+y2wIjY70iU+sSGtISq/vQwfCl/OKctqLzCV26NLcdB
+bN4QtAd+m49WI4cXumq6mN3Fb8Kd7HeoPJE7Dt8idJzctp2T7pVuPjFSHV7InrxpZH3UuIML88p
/2ydvSeYe8Ws+vo0Px3E/PqSffPha3yqjvyBWeeJcaxkU5/kwekmr9U9gd83DoSiCsmmN+32uOAN
Q6EOVyetHi9qt84NMmtBYF0WfPqBDjY8ZMfwzjvq55GH2WGyBH/WZ5o37MjkWv80ynNhw2epVEyq
gya5GNXXVKz6n/rhl+Nb3jhMaPXrefGpJqTjuOaao+1Td+OitC4BEdScMao+u2GCkJSq1txofWpu
lBGBT9WvwYPMzd9/jPhhbVDx0Fo2H6GSM9cQW/1m6fv/fvX3vb//RCo/tfCBzG2TNOi8K9tthRxN
6cLUbVp5tCclq6n2aZc3MVMHm7+vRmn671eFIPC+MMAoN7napkGWD9vJEokk+vuHk4Yt3Or//W38
nCD9dCSnnbYyUtOpM+GtbiLEqEDN2ICUlSuU9Jn98w/KJu1xonCpraQNCmneYGLUkbg7I9l5NBvr
AbSPgRVfKhV9/pwXKG9OOttt53blHQjjNyF/i8d/T4vWsj0ysOB0JHJAdEQOZGViYIdmT/xVnmTi
fhgC+jXXsAErRlQHY8Oo5eNLl2wTAhrc2xYOIp2EaovvGieFIxu7Uvbb1DVHm2ZyP2DDPjlC6lt6
wIuqeH7s8Sxx5It+Ucj99Mt0i5WUhjOOaMuGh9XifT6hNKIWxROQv0H9eUdvisrZgfx4l99pkJYt
n/6QAuXbgtOtdNs6k2qCk/x7v68/6Dqj0SP/ibjhJLMLk7gLuyIU8l6nrv4ebcST9KFfui9hdqPf
rnuW5Oo7WdSjT4gw936ubaxX5cyWf4ef9ESTWuUvKDVd7TzRaC2rLH7RAMnt6evhE9IO1ZQ7mHjv
mDlm7r79J8hO95at5t/Ylz5S6r5346y6OpfOtOdD+kNRTKc36g5zZL/lRx05ApZckMxGANadujVW
PzbquPcI7GN4NlPyrbkMoTtxIFVuye66U2Dz/f7cBtwRVFj1vmCakCqWzEciUDt7Ps2p/Vhp524D
9jnaymGWgIq8h2ErLWeaLf4grOtTG+2KeuzS1YTgAxULW55rlTCtPr/ESy0vtdu+4QoVEn7qdohV
O+R8OQ5i9uhHO1ZllTqPrzR+9lTDPeZyjlxqwfvGd4B9LNkx1eMkTrbW1wsm0vvQb2av9ZMNZhi9
TaRUH3RfMrfgh1etFQdN72NFTGTrWF8YaQmXLvYKfn/FN16EFwbSsr1a2QBfmfBC/6xswVEkBIT0
hOkxIhwOa8zFLUcvNbmvrWIbL4yZslaMgj9SrfJ7E9LhU1NBRdiZ7Occ5NcSiZurboh/8/AoColB
pIavXzD4qxKfZYRVA98CUVYCYsjYbK29uJZTe1r11/Sola5xrzfS1pyC/Fh+oGCsbQWNwg/Btudw
8Ax44GsXsjLxIrMtb/iaWkfhLt/nkdZSTzz5B/6koqMSHDp8PkeD8oaS+kJg6Aqrq9GuA8uvGNuy
zXdZtbNrJXnFnu6lfxaBq+RDfRrnzXbGHvzUi66lF4rzM94zbcSko83EVN46teaEK0YENc1+MEgk
gXfZXetPjNiqL8yfPg9OjPGexjiIc5zwUpJE+mnsaQcK89+kOoqw15q1QO/+TfFHe6oH1foJluFa
BFuFNxQdSv2HGIARkMx8E/+ZqDhwK8bGyBk/ll04fMYhym8HI4dHy5sI9NopKUs5Slu//9S+ipVR
OJi/L6CTqW9gJhddHvmrdvfF27Sujgkw00QRs5oQXiBgiZwHVBPPODjY/fGOa1a0EHnqMlyy1N70
JVWutMWi54m3tE778VxFH+YvKIIKAMPCIBiQxxAAiBvOIG5iC28039oXiyR+W+DoBKf+IONa+2rn
M1GzuOwx0ZG+9b9scfF7hS4J2jKnVtsOp5b0bWoqd7hX8iolS+vA+wKcWOvnUXdBudLT+IETEFCG
jsiYEky7IxxFuod6VvzNG6/9mCu/56KNeySsC8d35OiJY/5rwb9y3yCA/sPcMDCmFoEA7BMlm3Fv
0UwT30jCrS+y1PdKbxc3RguCFD93O+3t5U5k58usHYrMG5F0SU6en3Ns0diZ8CZy4sx5Et3jvp2e
MAtbqJ4eppCzF3Ao2oWCL19EzWFE8KVk06NxAHQAJ6jBUHfLfTiVm2EVXma343aW9nIG1nKmzuPu
Nj/ZmYckUi6GxhG6X5SVYvrFHBTxxsLXEAsSt70yroOXol2s6taer8UZeqjeV+MN1IuTKNROsUWp
4HHkNF+GZ8Adg2Ipd57djsHRfXXUT/OpxLIoxnzeeRDUDV9kM2brKy6r6fly56TC4wA90Hq+PneK
1Ikv3HkeOeHeM6ZxThiYZod9irm+ODVaPLsgvBTy2Xt23m15zfbjyfhAzWlhoOiKv5O66nnksq3w
1WtupvhijE/9pqh8EyQ08Sey6ykjrFNIFWPY7F3giKXw+3e9uTGqJ54HNgHz3RVFhn6DwsYw9xnY
FVRMrvma5CQTw+A2JLJBEUKMESZusifRfEIW1vNGnAMgLPOXo5Y5CFzGhPxNT7ecUOyiLKxk3BvY
ORd29zq+yL8dt/nC46YT5sUo3uCD3aWCK8t+yEzL6PEHVYyrDeaAiK9mh4Q/teNDuV7o/XW7RT+E
2u4zLuwKJuCNcMribf4Y9zxpbNhPhrfnVZmy2+fpVdS2Odr7NfJ6t5ojQiLcB/Mf7FoImJQr1cJo
eMuKp1ZAfxSowsvw3OgV+lveO9dbvbTjiueCNPG8A51UPrSJWS43Lzzsd+qnFjCoJ6LPCLm2zR+c
G+3FJzIYF6KswInyVZ89o1kx3KW0XtM7OFmzg1yen5mdpfbAOlmONkss5n9W2ldOnaI+b3g47HHy
jYxTlmxmxjRbukqObUajkbczPFk6iADJ2kiYVOOnuPdYfpefkR61LcfauOfYaJgBpU8OcY7xrQPb
rz16+m1g16KGkrc5ojD4n1+pvVim3w50lwfxyqEIKIgQh6nZcxutyyBFv3fipih39Rqdo6v6o1H+
Hwa4YaDNySaZtLUhoI/SE/t1pe/0FG3biViTNRMhPKMqB2xllwG4CEyreC15MFOgOH57/KX2qmu7
gxxy8AGwXtTIaY7S1zx4AJPL18SloJw7d6+oaszb7CWjuzBkdGY6HSe3zMnoFjHkr1x/fGmv+qb4
zF5ET/+oER08TSvs5g/Q78e1dNd8dKTNKsKsyGdCxVcea2H6rspVG0Qr85PtV2VZXjkkF9UXL1zY
sH8+u+0vtfiQOh1dHDEA1V745EjPNky2bsx99YYmIPqnG3Tb/mJeu260U8UxxQDEJuMeOuEmAwjj
W+oTWBWBLHswneJAz/9hGDBuVHty7zaVW/fueB296FbwBFDgjRx8fvFYSZpTbB+yrf/DcIiaLOdl
NBuMlEqNYNKHLW+mnfyPXVfM7WRxhGNE5JrdXR4/qscs+YPUEFaCzSjpuTO88BcTQHZwHWE2OFC6
WSA/xl+EOpv0VL9EK1brN28yrP222wGWVsS4ozfc4JpO6RZg8SHTtn+Yt/qgetM2CXL/gYqLkQmZ
5Qmo0//jWLZyJ3+Vr5ReuF/RlGzynXTUltPMgA4YuaO4FOcv7FGNspIlP4cgK91Je5YZobSNzF1M
9jnjrpIjljtau+HL+uLhfOr9GGJ15B+5c7l+drsfb+EGn3RW/3W6zxgs27HL5fv5yF+XXXNpr2yK
KfgJ+M1rQpngyWv1ffmy7ksbzNcMj7IPziVNPeb9gRR4DhrK/3CnfIS1G+tb85vqRIidx4NBjXX8
UlA+vGKmAaBzyWTeso3XuL6TXw3W5H1Y9b85fc8mP2b76Sy+aY1drpm+K3aPrYrukmRluvDEJq24
a+BbbHldedY+OtUUNauJkNjyQQWOzedN9rFxs8td4ikry3+crO20ml7GNykwd0z7VjRLB2TgLN3u
CCQOURH73I3GDmUKKY/qAnWH9MVQzXBhj2yf+4adf6G6nocV5Tt6NPGJOZs1IiHUjLZENVl5TR2w
wgmPT3ZaYCGysMdXUjVppkWMlU1mg/A78k0Q3t4pp+3sN4KXWfg6rksiQS89iu+tqdg6jrCCneEq
O7i55crHxTFXvbGZlWvFxpqBRYE2bHpKZHmVSx4FYuWN39Km2XQf4+vQ4o3lym+To7vcdCpmlGIa
zeGRro/C9KUkWOdD8/Q1kWmbbAshsKaxMK7IRax9fqjidS4iKrcXnpHMbt9FkFY2/WhV0uR2rvAZ
rsa36Z/IxyttYV+/CZ3ff3e3kDG9cZWfkchjVYOWXLthb/AFcKUNnnoXNo0UxC/TbWw8rfOBLsqf
lAqJdwWar9OQiatO2eiLj2+AnEAAAG5ywz2irJCERJXdQuM97Gpy5F0n0uADp3xosSPuwH3my7zs
FM8IzAvD5yBKUFAU4wZDEoAxwCQvavYx8ImS9fiWjNhv+NaMERt4oSvvQNK/GZgF8+peuG3YYjpD
DvBm9zi0SkgxnZltZLWAcP50jvFPuUF6hEytRYEGxSatkpOy7KXcbVkWTkRSqXlt+wBZ7cLKpw3O
HSld4VVtzBzQrhCoK6aixYedP9wZajUwvytbcqK3HHxMdRaQaSRbjJo9Jzbs6UWa3Tik0iBVlbaT
Fm8+5ocOTRQPzMn8JoeVf0xfkOP0knvZnl07p9uh3/uZfZWHGm7xVB8IAYtsxu/9alPw8FAqc5BE
e81D6P/Z37SvbpdiPFW40acIlNw8t9/sX0nmwL/u3WTMOHLh+vSg3bTbeA/HGv1TXtPAem03mHLR
8M8fKnIz7p6zJE9uNEZJt9Lw7cGLfp29hMJpoe2vnxznEm4a8bQsB14x7jfTW/jYTrINISlx20D+
+0AIGW7dYHGiqTsVuGdxGJNBCSktPsRm8jyzrtKXiAWKuZKsANJSiYIQSXKBi16wtG9qtq4XSDcH
mqixMcp+RMFzEvPJiZoOSZYa9/oFE1FVe/5V603BzXFiCM4nu7YVPI6FdnLNT4rj8KDPNgbz2nrc
UBDAF9L4ucibhO/HewG2Jrjslg/rrGlBkt+0VYOe159NChg7/UYh/Tyy3GxVfHZPz1U7Z4geNjg/
QnDgh5YqsJ8rGpcaB2DqhBRXGZuZrQ+ZfYzq3pOZ/1lx96iAszOCy0V6voPFtIuz7HFxJNkmE4jj
zOv38THV9u2wNryGA9FwmHmNArbsAx+Xyjh9o1ouqh3hCDj/rqjRrE/j+gw7vWU/ke6x1IsdKcGe
+Q4SYGA5QusFzFScMRA8QJ92r+ngmIZrWcHwSg8PoWi9NyMrgxe/19mBR3os+QSe8Dt+m+8ccrLm
Pg+kYWVRbHws4fP45oQrdJfNdbiMBxLezzUlztr4LnW79rLYn+U1c/AdzUGgvSkua+LBCcuTlPlw
/dPsJw+va9zH7LNon3s1N5+y99WtGx82Gb7MYJjG7r45QBUn/ZmvpekJEoU/l5QcEPE2etNRYDuS
YaYWapt6tC2FwAgmxt2SPownjXUt2PGV+e9LZtqi5GVEAeH0+ZFXTn2qrmW5MgSMfkG2PSkFs/Ot
YS2lZMXcLPw4S2pnNgqKDd6K339l4DyBDryDUTXIFa1Eu5/3j7Vmk5cEB8QUmA3bMFzBZTH9qSiY
LsYJBwLtKG84HtWb4jd+e1dKvxJWZesMVyRwTQpuu0sAjXHrTgfG/uzlEt2Wi6TYvfKRmH7HG4SG
gMpameDkhUecR4o5hIA+j7emr6PYXxpvRJASf+gH3Ws3GVcKj6m3BLFBioaW95p8Tgy3Eh/m4OE0
q8EwnyDMIYzG3tcNF8iScoOMKk/dQZ4uN5ALDxrrrYemvEonYV0c69f8hUPdauAM8KEKlB8II4Ia
EmJc1xAODC6ssouoHtPNeNQ7m7+V/4Z38T7T+1J4r+v3R5BuZHfxQHXwMjHt7gP8v9qUgtNLDiGq
Hw8v9IR1d00ufByV2RUPlkNZk+iMwIDtGvPFfXSc9o9ALp58Svpk6JLYYdFQ2+WvzSuP5vTKImPD
e1pNXpQ3k437OOFkvbaYAJN3Q/kuAmHcdMCYLhgnjzGUfIKTdYzOhe6uiOHdNplnggnBlXFEc+0p
d4pVO69Itcs7OBd/Dj2N7WUk09kvs01qro1q/xRpGuseabjh9SoBAXAZPiqyIvT1jNVvowiHf5hk
wqocxl2s7J6T8dsZaMcPWE9lTjNvoL64esYfH5dqLj4PmQEfbSvvzW9yKb4m0r9/IYTPvDwr5nkT
Ni1m5iNbnZPc223z25B0onGk28YuvVaqbb6Y4vPTKcMfswS0VdtQgM8xWFC/V+4OnxHzhYUy7C5v
e9fY60dkQo64NV/gDtG/Gz9a6rnMo4rMY0IUqraWbvXt8Dl/ZxLPoJ3+g+dYd4dmsjumnHFsHm8R
w6+Kh2dBjOzzHL0NtV2C7Bp7IxDhRkRqWxWiEx8cV+ldyo0Czq6jm7Xnr+ROUxEWQUOGNowO5InX
bzSeUyQ9X+a2Qix6rq55YSc+6ntPEH0lxZQWU2h/GVcMCUkej0Ht4iImv6qn6FfCOsxuv0102w6y
iCuDEKC3+L+lrnzn7+H8fpfBrPbtXVwpmJPhr1FehHf9ZXqP8HNcy1qA5eE3efbJT+9yUgDEXYVo
3TlWALd4NeaALaO9NJt4stV7dGFT0MWnEE1Tvap/NikHcz+u4BmYFLOYaMdWz09OUjB+Z6cO8k04
9aLNiq+uyrsKyZMQUupWV4ZC8LIE/Nn22CsC1D2vZxOYiT2/8hrduTmLX+o2OyKdl/GYguD806NM
t+WjCUhthGptARrARS+QzJqthR7qN/lNdotL/MGyiy4iYLNjHqF8qtktdp+ftNUZCMNqCjJqsF+D
CLZrDSjkxPwh3mNyUdnwLul1uaANeFDVsoMz9dyvBeYceTq/CD+zrd2/nAtq7fIgciI2TrQLcKOX
InShlSFu0U15+e98wY7h3G6fFfLEwYsQwEZCcgWw3HYH7EcPgsstTT8qHqxt4jcv1dlaa6fMrU9T
oH4pEIajjSxkK6+0k2l53Vty59GNN4n7OOeH0YVdnKetmHjoXoDlKTvPLtOEQTI4TGMg6TBW6PCA
WQDmXxQ2j+r5Ifo7mfEHnU8LffvzhGwjbjUs5eLGW0GzZ64z7XpsP67qKn/RI2+n/asJYQW+XmGi
mdRr7vMPWEyMwUsb9JqNvAOhG8sX4Q2oAySisVnOirzWj5SYWf1qbcRtwfbJ0VPvWJfVJr+WiWt8
6l98r5ds5ZctgoUivafIaajs781ediUqtoSKyK3l09h5KUzNbD9QWDFBBiw6M18WKHS2tQPsPMbP
JSK+Nmd0nwKUGx11AVr+SfVeKa8DRRKee3JA0ISl2eJ3veOVEMuaikOAcnMbLzrKFx4E7D9b+E51
S8aj9tm/Fq/plvUJeV32uHzTu26yS7cXNtlrv0ZFpf+x/HSNL/Iunl2iiWnS2fp4i5yYNIjxyrxD
YdeZ89hL7+C6vxNV1S66PXZPiVjkmtNHOK+tY/0Zr3m0FvDUNzQh8DaVg1w83wkc98jnPDwwQxSx
6OFuzRt2YQWxajmTh970hl3CAjq1iW4oOoSdfgYVwE48/OCke2WA3DwjLDsjcz137/VddBvq6Nyv
PtmxBRuxwoBVwVk5coJw0ugbVENqjQwNIBxXMVuqmdh3EHgXtnGSZmeKnZLyuDnPr+1FO43bBvH+
OmHsisr21gRsMMde9YWt9Zpj03MQEZBwMgN/LN8CHkIuopgt1tLsfIKP5hGYhar3GQJvBnNguewE
b43hTje47uaW3qwrTWlngvjbFm75tkn55UVuv3nLw/2DLE7qWhBjvmvZ1CdQqvM/nC2st/SVhgFf
Di0Kcpomrz41B8YueafUBGHrlTKVslf8dJ90qskQEBv9EV4aSm2ZY2HdFW4srmqaSxIXxu0D+w1i
B7/174zRSS4VF3FnGK6WraDRkzd6qv5NnaFDPB3iSjwaFLsMRJzGHxELnku6ehwUHszeMT6FEydd
oRyL6L1Gw0KSOXOVTjquxJlBnpX1eEny88gIUOzXUK0UphiI2POdGiLhfP2QSmAsFy+g7hp9T5lH
ciL+kDw+7NS56REcMFaMeDlTFvTNPcMahFZPdWvgNAm1LFkBgNugy/CuzxQqlwcaEEzel9sucPIP
XmumrOL7bC2Dp+sb472QvCoYv5LHum1BAYis1J14ejbUygMq4bkhL8KzookKj6RJK34ewNFlXnW/
UyBvsScphye3oL229wyJarSKy50ZOhroB34ryqrMscp6yqjY+QRofUR8Bk2bI31jfLCrwDKWZwlL
dwNuGTkMVcScVTVCmRTQfLxN3dFYm9Cmw0pRkKHuOKehpf2IDSdajfNLtLjKROKgT+Sg3PtUJLzh
In+TQiSjFa4jFKLDGocJiUMFMoLaWn5efiIUsmM1rgthO0xnhgKTDA+ofVGtlBIhO8Nc7sKY1bge
h9Nj3piwXXCQJcTEZhr2Sv416xvVRCx2wx3MFh8ryhLqMmohigSV2wsYQslO2c1cWuKzV3I7lhSt
3g5XyRBR3ezI8yrElUR3kd3lb+qLdUKe1HdoY50OwrpcCYJNYcQkl1R+RozbTiR+oeG4sTEn+nq4
6l8DsVoQ+/2T4v8fz//3v5LCrq4XkvAfLcDfv4vN6ImONOjh+AWifzPRKZpwZP4b29Hn9+ZQV3FV
NU4Yf1lrEzPEogcYS1uehEoAlNOXsMMGbuyBUvjKqFDUj7OkretmZzKLDAjx/NbfD+XlgWCzA9r+
+560PPix9fzx3/9bjeqbdW0FnYrEvkgZd8Ru84cZf5DIv+81zx/UGVL7v//MLaMHf1/97wd//+4/
v2KqPcZIQjJ0LsNjcI9/L4tlFTve88u/f9pFJY1JKmebgdCMI84HU0U3rs4IVcjKUXizkp6YQTO2
pR9GXTCjAZIxHXSmUcf9+eEl16yf9000n6ew7dzI5K6VhaId9UdyzPP401KKF0UVPmVx6Hw1V1XH
gt5IMsyRybVteF778Mg8kRLEpZSC9r6FgtUyr01oTI6eLouGKWBiOfKLtKTJA0GwHlCNObLYWUlF
1xAkWhrToE3u0YnmSnoQkuytGMpxPSTUp0yccPQx5+7ofQJx1TLAVugw28n4ScSnvFVDZFFttJpN
1eOurNMH1wi3B7+VTI01CDQ6YqYnS1uitWA3DO3HFOHiTcWvDPjJrCUiZP5gKqS1c2zegn7A1TxE
kiZEFEZ5AmWZoO/UUFu0Qx15c4+ssR05CLMWsHkUJ/z+4rchxaQKdepzkCSEHsDnt1qJWgcwl/Yk
39BHaAzYI/muEV5adW9jN5FBBaSI6bCVi3T5txWRM+sxCv9WImEHvryKRxGjOOMnLbTPhwWekZOO
7ZRa5moGyoTJRPvSAN+kqClUA2pvUCTJlQSPDU8QK9PWhfFBx3osmFJ0EQTOjx9zeqQ4/8O9JS9M
TXYtarFmoA1gmNCd1IUAyPr567GVb5P4hu3l4yXEA8lNY/nMEGzsMHA374y4xO67WEDi2rzYtNrX
NDNHKmwWko3tuUwTl0vutRMSdykhF5WZz7dQjKt1VfwTU5QP5CvTNE35aC+ZtrHgAgaGHhIJzKHp
kvSQMuLaY8/ujvnjEw/H1JEOaVUjUsCd4zkKT0eeGR8x3vuBHOpfVrzgu5UDSpkSymNR8+cEeS1u
H5gLgW3KsT4dCq1G1VKGKy02KXp51NaG0nvlME0rTEdQc8cWeDCcoqKXt5qV6EmjBA5Zr5mIQhyZ
sZmlZv6vwSluW5kzwd5gImYys0E/eD7CMRbRaaiQPDm1q/HBFlj9U4voJ9UboDUSpf1MAqKSWbId
GJpcC8NuMeeNQcTHM9hKttW0fRdMzoIKBK3uIIgahmo9mZFXu5HzT60ugLqa9M1IcJLqQrTORnUR
M1oCMjLBlQdYVRHcMCK/Dr7IuvRqBOxXZZrbsJWlVaEdJbp/eTyFLCQ3HAAj5Mh06ypCnZuj/n78
GwXcSqSMnVuVFdfqayrypEgC3YLq7ilp0jCagnApM6dGdFvKKjpD8YF6PifSB3cvDtRyyEt/1nRG
I6OfoQY9LHqW2bCAgmMqp66Yp952S5Pu+oRCpWip+h5Vdh6jz6SdNpKK7ktEZMAWG+EfYTqzCg2R
ZONPQYQyTmvRGw5SGvPGhEuVchbMSts7SZMtgdyrD781Zx4TlKrR8AD8bxY1oQHO7s2y3NTsNFVQ
Ux0c4pTNiJ97VnDcmDb+rfhhQHwmluAW2SyeDaKuj8SLBkk2fYuG+D6RlgWdbc2eMGcesuyvtqS3
34QxjpmYEBxNFchRUG8PXeKs/pMAzRAuqYjYtnigwdWal6kQ1PcMuFFW4CoNsOAoHpgGFzYjRYQ8
6Rw4rdltsiH5yHvcVxiiwycwNlBFLrDWAwTpFDGWEKISSeb6bEmdTTh1vi0VaOK0pnLoJEV0h7rE
alCYj5ice7JuRG5mhrQ9jXLJ+/yB+B3M0JhKg5IhIQlqaRi/MeLjQ4rkAzlWb43cX8uG56THS7Ob
RNp4A3wijtr4UFQ0oBqk/aKJtipmgO10c8ZIULussb/JQvgihBE8RS1kG7SIdaeR00B9kVqQ5NYu
ZIsszTcxA6YMixQCnwkFKWWSuMUqUNDzqzU9xxX0/qMzGWEVyTpJR/0r14vfudOtQJvGgbwtMPjC
i/GXdrMQaYksk5zB+Jt07Euk5pZUZq6p0i/1I5CWHOnBEvXnpGpjz8LWUS3FHKQZnILHDKVcOyEU
MRc3YpWj9HMw+tOfqpDxkeLxavpDhN7wIZLjwWl0E/uXeWxvLZlXvMXnCDmLKtaFQJlDW0oVjXWS
3xKLsIP4oUkbOYGjaR7zCI2DxkMiw8Q1Ox5Fohk63+opph8QH4Mu9EigRcaxZwHv5yj0h0E7EjCB
uJmccM9qlnUvxZWnt/m5KIp59YDmGU0MhVV5cUVCU6BOxxy6goCnpMjBGI1Z84usZUCEF5nocLCw
kYrm+IhY8kbaDu78hKlJK0QQwT21xK5gLAHtilBJtt4ALlfLYDrCDPYlhyIkRKfdcxHQAOfJpRMW
T61RT5Rji2ewuayqakg35cQkpRblXvmghLQKRvtS4ppt/Jd7ewjNyA/pwjIhSWDQaGEQnoxIFiIT
1FCZm8w3mrMiVYKHmxMk4URjn6qgHq1O7zdwwtoGxFNsWDMTiDkcJi5q8IfMSgyEU+pthX0QEj5D
1w7zBGZcbqwZ499HD7+fGKojs/X7ccOgTIZRvBsZWrpKINqlKfeTEIF8E8t3CRsfjNLnwusA1IjF
xIIwEa4WRp9uiD0t/LwG/KEWF/mR3oQ6WkkTG3LUtyM4PM2I+JDdPmLo5dGmzC1xmJBBeW8zTb4V
6mFWGo2DvFoJxDogYM+Y2OrKH644Lbtp3XVTG9/m3vwO8+Iyyd1ywDyu3Y7RWpngA2Q9GbeaHKE0
x+DeGQpQqMYyd9aj+NTCMHYwFEEdkJ6m2DQ2ytKTYTiPLFbKGqq7amwDJluBXmEaCY0yHKIxwc6p
2ZoS/qnQ1beigMgSELGlRkjji0+3rYh5jhpN+lEy7VY2teROlUhC7rxLQkSfA/2Lqw142eBQFDwy
pAtx+7IYT1uM2pUSRA2yVAdmjSVQETHzo0T6h9KONd1X5+UJ1uaF8MCJG4eHZmFgDPKgKmSfkFjh
2PP+3U6LmkM5NwccyN7nyYxX+gga45J9qp7x5l5FM2hSIVtLUBuDh9MVyGoLs62KeTBNbboOk2VD
SMypzsskIJsyiBPQKylGxV+mNWNISc+w4rMFIqvPi6kF2oFjOrEO0SjNa8JziaNMS0w2B8sXK0h6
rCZIi9jrQpE65MvSdeoMMorSP23svjH44J9FJ2TQ85b6jgtWXcNiwcxwZ02delmwkQ47CYtlRtIW
ipNgucVpovpMgC8rS9pUCWSOGrJqpeX/yDuPJseZ7Ir+FYXWygm4hFloQ++KZVh+gyjTDe9NAvj1
OmD3TI8+SaHQWotmECSrmkXC5Hvv3nPlSYWSYUolgBmiFXIM2EeSLv3QkAxlT3dlkGG4HbGSNnLp
uO2ItjYLl9PkoLsifx3AequY/TSVrS+9ETWk6p5N04z3aZrdIUQYjBrDJYL6SuerjtrBXGuinnmY
0aJ3Kmc/Qvm0Bit4KMnaDYxw2dRIFUn/sTdW1b47XqlOGXGLpOYeek+W2354zyVxi9GpwSq8Fo7L
CGiMqKOdl1CXlzYdsmXHe+VjilETZn7CAjJ5HAP3M5K93Jmj6W2avH3QSb06ZRansnxM3mQifiQt
H6ikT+rJfh/K8q2ukBiLrHnNDHDQMCjOkV9JRMDDQXHkrjK7XozwOxdtJAVFSYqlybxombYiiPI2
gLmx0LdV4Gobt+iXXsvKqcqnk5LhtzNnAorg00/o7JDXKtcsxjYwRcezCewuCwW05xaVwsbSSyTH
JU21jqqXk79X3WseExVCmpptOSt746rbe04lloGJ/gvDppx6mhgBa88Gh0glx2dryDAruhHBm3Gj
Q6uujpWWrYvGfSsMrsOQPbaJTu+ogGhItUvzbRzFXY214FFjaKai5i0b4mYZmgrdpEqcrUSYD4yn
Nyihjf5ow+ahL2VgMskz7kEvZyxi1iuHIIW1NGsCwJFq1OBdl/2XNk3xUrQ5f+l9W+GBVljKiGQO
1rbEHKr6CJniGMQb36fUm8zk4oeE/6Uds1q+jWLZyWTdp1qz1jMmRlTR9PPdZBVRduxNYd/pTkW/
qyFGZDwIdBNDxnjIZUhhUqUiYc6mNRctOANqz5HsPTTlqU434djNHTe0ghw8aJzKbOWFam8Wxjb0
a8bKY9je01N4EhDRSisTO9PnCxR6TQ9k6N6TLk+W8EzWrObFsmlJ4B6Z1moyQwVJu3FELC3te5tq
6KDLe6UxEIvH5zjodl5CNK0T6ukmC6DQSA52w13H6kXq8HhDX0dWS4Qqf9Mz5u7haJTorW6tPAdR
VEy7KrU6FLEy3Jr2cN/3OpV3zWLGN2NaoZV7Nm16r4EIbiZ/Xizr7JysSxHkNDfs59nKDTzmu96n
W3c13aj4qIv+Lg6MG/7wCfotBZtQDR72vjo7WvyemEmybSSfUJdx8ityVIJO8mAMqMd7s0VaMvL5
avP37qMnJQHiaPhe+qLZc1ayaI9xO/sUs54J5Jjmi6wi/7qVzPo05i4DbJWOr9JqGWzIpE5vhrnP
15TiXIef3SAPNampRw8MyWJyLcY6dYDLB0mrS1lBziZD6wm3rTKdfRg/FCkyBnAjX6GGpqKmOVC1
FD0ec/XBaleag7c/V3y6Jc0ZsHQIdtqIgbcgoJeoJVxb4zjUO64CGKBrE50uekS7shUcWmdOjlNz
KwOPt4EoLjL8DjaKiWB1MvJ9V6Ov66wpp9om+thETa75pbvt0LjUCB/B3NiYquqfI6de6YXjKevS
id2ithExoj4C+eivLN9X5yYJd30/3UyakRxzF93fMJVHrwPuXtY+2kE/WsuYdIAa8bWYjKM5j3ek
xYnJyppnG76e0LSVrV4gi4E2d+Rzb5mIufrGWfCmbKBOWbizxIQqBmzMOpfZ0cw7jFJA8rJxZL/O
xMaU+BrGZzO1saJq07CMS5RVhGsvAvZ6NRXaBqK9v6IKfkGaUWq18TVVl9CI9PV81nf4QjGYLpvo
bEQR3mAzui8QdpQGCsM5srdJ0lWlC/+i1ThEyAtmJrtO9fQltU1ie/dmg7cCRtuRZeE9HZMJsYXa
ghb6yYnyO5yqaunkVHd5p3SOgGzlN5ZY1K3JeM1ICZNyi7UdeRS0rveYj5KD0GZHdRgWKmr4W4OT
DeYs52uKIjQhCN+7BmK5Yas3HFQtX2Jdn0bJHxuiqK7KfNiIKmbOIdrwfrQ/3eABi0NJT2oReB1J
C8p411qGKWqeHo2vjqJySe3m3dAo68pN41uvPmi8NRasg9ai80i78KPVaArFMAPiIl5FhmJZFTOk
bKrqlUOOBpOv4xfRrLfa7NRCNxGeajaRfmRAf5q2ukw1M43WPif1HEnVuMj5dARkKvkOAWvfTUj1
jYJRWTHXsZISTmcNV6qAFHSk2ooWyJDqJ8DZ7kXWDEQUw6uR5ldgRvrZKfRVIbFRNT1SzaQc8stk
ap9uqYef1DbfEuR1ptuPuSfpaprNN9e3t8ym90IQOKus26Lq6h3tTDkEwyaoojdLs9Bl7TvFBTWy
MPM2HW01Tg2nDIXLmOPbb41VZGbVVgYsYhxYDbWpNly6GE1YxQFMpbvM9f7TN+JyaaAUL3xWJ6Nf
+7iu+x2sP30Dz2/WtOgfqe89EeczY/KvJyuGT/5wjob0zdUbtZ3srDlVg+Uy7xL6yob7hSCn+uiV
tZ3LjGVBptp6tK3p6Hk9Ug7WLcVUk5qk+zec6OKjS+bSIihzmhuu/lgSMLwAMiaQemKKk90rF6/o
PhnacSld7+I65FL5k4/qv2qe3Dxf2SPI9qGosKUWJuA3zn+5btWrNCi3jtAE8aSM07A/+W6acZ2j
xzNw7stB30Ed6e1NVlsH6FD2zkF5YKZOt/UFi1AXJ6fp55yFMg0/AqskLSrwyVPq9SFnFLe19sLq
iB4LyBwjK2hnsrY4BIX1FWXCu43i8m7SMHUqwxw2Xka1N7k4XrKchbxlr+1YbvxK2/Rjy8zSy9uz
+akQnmSc+JdUhBXa3mSVOQ1TB//FzEmIm0xE+j3zjDD+qEFFE7PIKNDGPmb3zrOH+A4AfITnxRrX
shQ/c6vbKrBtVG7iFv7wd0DjbV3UaCVUaU5bDyXGVNKsr3yW3XPXviDjbxM4JsjEMHB20EfP7jCY
C99hRir9kYVcxeLAESiKfYEGYTQ4Y0CXXgVTbSBlHcTS6bq3IBDPcQF2PLWpksMyfzXGKdsZMjn6
fqMtR4X90OxmkWXbrrIRH79QnEgLnWaz2dzVwgXFQHbnwglCuWneOwFIvRmZJk0KU4ddwytoiCfi
TNqseh0vj5YDaZVRzmx/oh0BpLJYxiTY7WLom+vK4FMVg/Zld/LBBLD/5hGpE7tx+R7bw4fWirNR
2yeutXeKb/a59OVhAG66DPMGxUrDMZil1ibOXweqYiKN4cgI1Az5KVEY+WOk75ni5N9iy+JCMiyo
R7g+29VXGuQsSHUXeXExk3f++7vhWN+rdjZUSZkdBk8W8e315UHluCOD6rmI6NW4ovDPD79eNL/y
z2ZW2TARrtu/7l5//L99/s+PT33N+/qz7bhMGNVWF+on/2WIR8LkHc8313vXG1H0+aHu8bX+2bze
uz52ffbPi//y2F82r6/zoc2U/Rfk+fWYYBX2siE7kM/EX0N83d/vXh+9bk/mwFMig/ZB8sqF+qQ4
XG/Yu3Dc/tkWEwjIX9sEZdE7hJD36mST3CWTWHpCg2Rt0co8kAsx8VeKdm/52SItR3fnDya0HJfp
adZX8hBqoTxMoe+uPJclzXWzrabfTyTzSxzbYvIgzN2fH7i+7LopaAptbRUerw9F0rIOkApxsnVa
YuFfhttzfd31metNkdX85xSdD3FkYty2cwxd8fw2rk+3hpT7wvgaLUMiGPZ63K02WoEIitiRhQOU
rZlW5FQM8/2Ua3FVMv214vZCZI2JXWusl3Zht4frjTG0CCLCop7QN04oRKDOkDn9PZATgvlU0v2M
9eiYcAG3aiZmYdMwLhRimQAb20UzxSmeQVH5dQefN6+PgYNHut05db2rg3ZV6D32huszfQDqkORW
gJ6Krvyfn0ubkAvq2NkHWPjpNrn+huvvLgMxk0dEf+TPiQBQ//3/+/W/XH/tr9dcnxpaJim6ynGF
/uNNJf94Z9dXX5/4p9/9Pz795zeUbtxsva7Z/3ntP/2fReTuIlI5CITrlzCzOP25GSAF6cWrMPAu
ykK4aOj47JyxPSW0nsFJQc/oXUDpmYhoXX4AB612TuUzFSjCvZOM+d4O4/okOsVUKWGO3wa7ngzQ
uE33IkC3UhWgvECsrHxPfPS19tO2wuzQVwzia9JvFjUrFypOSZUNqUDY4EMzZpYGGVsrLzcHCDAw
iHqv2frMPoRNK2CG720S75EFWHFOFKc0rwKOrWvaOmgTf1UGfYVZiWF9n9cIP0F4L60BqEEDwyPP
fvQBOV91iQaKtcCqS0YSl0hawC6PusguHlubAUIVQgbRUVL0dMlWLLqZd4PIRP9oBftq0C+Gk9+y
vG2WRLEgRIjiXcolmKwQvV60OQwenbpM8yPkVC5+rqK7I7eAi1nkd+dBZ7DUMcHUTcZ03awGTwPv
0BfDuPITTFuxQEssp3Li0AKK46BVhvsxIpR0S1HfFcwW/fg29CfCsyYPCY3efssgcddTXDkrw9PJ
KVUd8lMfMXrjHwIXA4jmeC8JssqWOcgqCMBFBh2KHtI57Ul8dF2SbuqcsFQH+nPaMmiUTPST5K6p
KLZjWaKhDvHr+qhBye32j5Z8d6T5YSQd5tmGZpo16jtJmDjHKsKA4rZPkBs6afWCyyAjEx7OSd0G
waJy6ZOS6Cm5BDYTQA7OD8Iqhn3lUDsEzGCTNqqPjhJn5gR13z5WGutincq0zWGYjA2E0m44q0Q/
KZIW0Y918bp1ixvRmtVGSf9WGNZnXs19W94Oyc14z1IDJHTcgQzMMcYkfv7TSaNj6iuM40ElbkJC
ahZczmAKRYLPJDXOAZQRU+vrZd3QDqiQwIxlYCzzRH/VWvOHnQgSADBX8KM3tAM4YMLpLhP2pbfr
4Y7eoxGwWEskCjBbOt7OgUcDeF0nwFQbcU0lyZ6gY7XOPYJ0/Eti9fK+TY2f0sDFH6VPAQsUHPVk
DzMq6hsNXEo7vYQ7EeiUCZMR76xk1vXa7RfDwLnwU2LtVtR6bYGJz+zSdRlzVjMzfWK4wprVzBlp
I4FtwP6vGGMZ6yJxvoK+Dp8L2lu+75WrUEWbSgFu8+nrbghGO2gJuTAiezIqy99XfELCMwWtzkI+
6UV7SjMPDZzLSdTKFLY6wLq9Gbq7tvRvmjCqD5ZFfEJfZAdaAjcaJqyh6d+qtH7XSt5BViKCzfz7
stDvmnCg9OPz7sW6lywFzW781hMSjesIn4DR0MIToY6aBh1WEiEDj6X/GkaIqqdcg6kTZiw68QC3
oX9TTDa9Xo4P6BHii3INRYVG3BsG36A7WijsFMaepgapxOl8YypofKWA6juQMfWZ2bQNGgiJK9MG
vgdYeanT2kP8kjQbhwjwS9bWqAxjhDJ8tgiY21CcWdMD8NMR3Y75sXWi4M7puCaT58GnEAWbwdTf
3djTUMPk6C+N5Gm0om7bJJTheujIcx/6Xy0ttE6XIDEM5F1Dx/uqCG+K2hJ84GTinvU7ju6h75HF
jAuvpzMl4fOve+Vv5DQY6xI8+GNXKMaW6rFqGg1tafjDMDtzWdEs2LQSze+gGzpreH4pU2I0Lt3s
RFSet6zxTKdN1sI7gUgt+lveorEyGr9FMUrrwxqaapvDqGSMjxKW7LNjHqgWdB5qUoQc20mAvlcx
pgpoQFmC0thuCEQ1TMBChAPfFikr0XCYSQhM7zY+0Qf7NtBuqwldGMOqp25KMTX196oBhW+49D7G
UsdeSATmQbndVwwplUZb/j3EIAlVHeas0rRnoVUNnzqEfiEhZVbteCQUDWNb52z6uKOFX5g0eExn
xoDmmC2q4TK0BnpwK6JbLFaTQW5Mi7gmlUF2M4vM2HOdoo9OSTll6zojbckgVFi7CtAja02MS0XZ
4dTbrkX/r4aJqGmouCRUNRDzI+A0Ze/TRhjenAQNSDoMtwl9+4MqGaxkLjauITYxDRfeXhuSN4Xg
1RmIl7MZpmt2fNNNAn30iNXCNrAwabW5DCRS+LEfT10dp4dqM6rsPi11zqm591HmDc38FouvXT8n
rhahmSkvNkOtfIqgiNpcmTPhfNvzoUpYG4yy7FQrDiB6dqz2puHT16qz0sYSaA5/PXkmsa5hyXYz
LMhV+Kh7jSTKRfOqPbqcrEKIAEuTX5cdlA3cjjEzNqj5sesTkwsbr3Ksx6Jpg6MXytcohWwY11p3
gCGO8Gq+0VWCmSLInwhdDA9hVnuH0RpeQwGoosnN8aCz2kNewk0tZLCWGXKCGB3UMalyfV9508qY
u4d+Y2yHuQbQHOqCijrSbQp9q82Qz+uN8Y97181fb3H+gSYiHp3ssfmN963Bcm6Y37mr9EeRpEB+
HKWtwDev0UW+ZEN7LPMx37J8nGg4jUl7cA2XuwzSi0Vh5+ZK9wQAktrb5jARs/rNDND+6x46z+uS
/npjuewK5KL9XuaHwqWDTsG2stq6OyT+e2B1w/TrTZlNo6Z1Ozb34byHJxbXgzZOSJ3gaKG4pIio
DNAlxXxzvfeXx3rX47ppYzCqjZjm5Fw5CVGypA3MDvVlIs9B11HQ5fN3+eemmdeoXSSDpcbEeWlV
DDt3+gxlvSJSgySgZsm17dC0sBLmm9iRSJmu29EMZZ0qujFeau5ssqbR1Tt9ieIFMmtWP/Stq+9t
B2KRO99MKUJe0RKioQjOglQFLPbQlbjO6kLehE7BCcI2jMPYFebheq/WhHEolV3QzKAVG8yM2Mo0
57WYpORg6/oervdsSt2VbSHhCqNTKSuCmBqXwBBv3Ye2v5cVNBMDMjw9nxATfKpb4z40HxiLFEQz
uNU2jF2gbM3bpFjnUetlS8YGFV9hoRFQKbDsOI15KA3dPDRmXK86rqGL1kZ9QNYV3iTQybAuPSeH
FgDxJvWhKZQISkumdWNjGUuzp5ZhjnlX+j65DpnD7uRR8q7bSPxUc11xvenme7ryEdNPJo2hv2Ny
HQKDVnVKQ6Su3fyY9zr2JcEFDapX6SHEjSMUztzQX90X7aSTVQZAappvrp//ddOkpZgS7rTj4w4A
6M3fASu33zfeAEPFRSuwJFIVBW5KQWSEJqJStS0IHd9VLHi9GST8Zwe8bo4xnvJinMi2atyLaaq3
ssRT10+zVjKe4mYTasOniT2e876zV0N5/LeMNJTQasVwNoARTt6e5g7wTVIwLHrWwCeTbZGsk7WD
O4yg0e+QAiKmTbhGXg3Pce09ki7zWBwZTWmIVFFqz2tBmMsxC+IljibnFD5Nb+DFvodbJhb+U/iY
ofXYOiOE02X2E4jifFAOW9qeTBBLfEmMAsaFaa0ZgkC3jgFHMg1/zWfgGAiSDSf16QJPulaAXjed
toXqGPY77WG6bb8KNkdkgwsLMQSII2aAbwaHr75CmNO+8l/ZzOKQf9UL7QEzGkPCDDc4whv7FH3q
VDHYUz1+aELOgN9YHPFOtfGalXM9bHGEGNYmlF+IYcDbloBGH/W3ewBW6+iuYxy3wGaM0OJR0CkV
G2zn8Qyack/jV3BnnFCnAS5Y44+FSJAyev0uuZylS/tif8uzcRHv5sG/0I9nrddgxzJh7y788MSa
gdOK8Ra/jLf+94A3/EXBwAYsf9KjvYWBv1sqTto2heTGqlaCKRZy8hPwWcL3Imxfr+wHOOCJ9fSZ
Gp3SY/yJ45JIen+tW5ugxlGAIxa9BcZeAA+dWFQRIyySBjB1LdQdKzHOG0jivfsTaovt8BlUC/nw
w2s37YhU/kQoPF50LoY7q9p5zoUMw3/Ctf+Gov9L3mV3RZS3zb//K8Fr//ovrAvHoMhnwjvCkzkd
VLqS1HUNHLv8Sy5UWQ0qTk0do6Z2KAWSlXXyUxyJpPzsDsEDlNMU3cJG8+8iZzVmW9qKzsm9mb7Y
Q1jXotFLZ7bLaK/0Te2zbNqLdOakxsE2dPd+fgezU5UwVFem2AqPQEFyP8ytgeTvFaIJysDn6Sd0
v022yd6gcNzgAd2Vz/19/JA9ls8tHYelsap/xAeIta/ph4XBZduf0wPXfnSYGjssxvqduR2ZSGyd
e05maA12yGawUyOfxrdvYmwat4ZaWiuOjiWYN5Slk4U7qn12bsAwD3SzT3a/9rrNj7r/th+zEzje
8CfGBAwNzk8cUHJa2keqtBXAtLf4EzGk9k3fGvmrujBYeKz40rHawCrmGY5qeA0CWT9Ssj2GWf8k
79llW8aPD4jNqhckFu652JwxSuDVpTec8vkdkES9kRCqY939RKu/EffmMxTMDblyP6ZPG2O3uY0e
05nTaLy65jo6dXttF26tM75Q670pl9in1ljv2zkOG8Fz9lJAFsH1grJpjdwZcyTHqYMb4DNeL6N9
LsG1LjjCxtsZAfBoassfgMkiZ83qYNUuo9UOmCWwTybYIQbCYzcbL8jgWIJTX+sPDCsJmGjyEy1y
6OIzvYHdFhnfeVyxyliJageRYc+fGGzMO/07y/bVbvigBOetcgHfykP1Nh69N+rKLSu3DWvzncAx
tJpBC+c3+Y6SEIXo+hBv3f8laOMa1PZfdnzb0HTLdmzPM/4SgAPIvkHRZagzScNnPEvhaj7HsHs9
Od6rMStMFxG0rndsMyibMBo94UhqZuL3rFX+Xw7D/5zG8+so1C0LxbNmkX3w16NQxu1g116vzpFB
r5B/rbYP8/XIRwSiDYcN148VPjsibqirgtuyvQ0Y4GKzfMI/Et1e387vRInfp4W/BFz8ZfP/Zd4F
eRQWSRT/c97F44/ho/nnvIvfP/E778Iz/8ZXiTXD1qVBMefwy/6ed6HZf7NNMssYuRmey7L6H4kX
pv03y7Mtz0WK7umaPn/5vxMvDPk3l6wLy7U0zSURQ7P/L4kX0pJ/2c/mNBbLIFnDsHTNNi1jTgH7
+niIEEoS9/FvDGUEytpC21tx3e/spr8gYQ8wACGcKRz7hngwIi398iEjewLq1HjKiXyOJjLhRl5i
pOXJRD9N99LdSLd+MGX2UZOntCA2Gd77xFqof/QsDhjTw4Ar3Ytq9ROL4FUdYrj0+xAWymQ9JcIm
ok8zmhP6nI9c6/BTQeLn0jpExq2tU8NG+kGPUYV3pb+rXTg/cG6nPGEJFTIiom2MbUHeV2ZzlvXg
QvxVPkxV2pKiMu9Y3TX0wCfiBZONpO4xuhbU9USXRnzFngekPjG4BNcsVEID3qVurBQMmjSFzj45
+zqiN+JEerl26at2evec0Q+bdCRKppcTVB09Nt6MG3IgInQYG6ZKAa2O8G5rMKjLjhrMb94rFzZA
bZ06B1L8gNPHdvg8lqZy+oNeH4reGQ9RWmXHQsGoV8aM0+9RvtBNYOYQu7+2rKEybq6P67VtAnHR
blzH0s/TyOecF5HHYjIw+Sus5kT63nBshGmvxmHSV4btidscI8edb07BXYHUJS/UdJpws4BcaMHB
ygrV/cRI2c0wa103u8IHUQvYUANAbBpcBFHnWY9O38zB5oAAJAPbm54hKvnS4lbzAhB5AV5ZR7j+
7fWmdkdxWxqA9M3PzBuY701Oayzc1EYBGhTEMWXGFh0Tj2mQuQSxxbsYkw5Uwww1yJRgUzYl0eIb
ooBwzOYO2Bx272WL0v2kcsc51YDEQsFyG1W5c/JUwYSa30MPsg/vhtqJzpGi1TyS2kyzntV/rRkw
IRXYIFsTN3YydpdmJEd1DMAUd45sL3ktLRwj597bh5ZeP2mi4EZ7D8wJSci8Ych6Y6miv6NYXOgq
tp96rOBxLqJXLXXSI53XaZnYTfw6lXThRk3a67gxX4eiGR99s33u/aL/jGfFzzBZ1n1v01ktKtpq
oQ8bcyD+7Ygj4OyIQPyoUGMrdyjP+BCgaaYsqDUtIPgj7+SjYZtn9GItTQ2Fjbk2LgMy32+3yvaB
KnGuFpCudGGHb6iaWRh72zrB1EFdYD+EKonfiUkXC6UX7mWkUb4OkIZtGkVugJujdEnpU+wqvuf7
yc/7ZZS48t2dgn3ZJ/5nz/qNgM5bpJ/qqXFQgc1zakIMzOY1QW+fYnK6lT7yGU3VpBMIdESEHwfP
SeJaaGELa+0OXvCcJSZsaxloMHt41lPGVu+Q6TEQdndJ2Y0vTqO/jMib7xrLpMdZExvioslGPNb0
39mH0Ev/IZnoHg1udaT6887NkEXAvxHZp0MENEsHWmPlTfkY2t1WxvzXaYPfqIrJl3L9ujkgJHxi
eQDKNA0+mBlVrBut6a7QtfEmTEJM/dkAJIGD7ViVpnOgw4IeL/WGSyHUcMkNY9dJ4F6qyXuMUzyu
QvzRbTTq6+srnKb20FkhGOtDqNZONqKTcoZ7abXqJo+iw5+H+C6TbaBFx8jGVt4MefmilWa2ndwC
i9S8OY4GFFygQUaWBUhj+hSdHsDnImnuJUaRpxGXrp2od7sirFxVYf7Y5Ok5ypvg9ro1BAr/eoiJ
M+GYGKjaHzkDRUua0ATOR4n2kmn4qGspH0dktRQp3jNxZSuHmNuHQjfA6s0+KsWqxLKRj2pxmt1Y
9ZDeCBRzhdnFGzcwmCeXAzopH7qCYaoDgzySWB1fXkrLpl5I/epH6G27Ku5PfYUBwhZU+lOa5Deg
k2HeceJaBH0fUtJiHdW84jmwRHMROQmkHZfLVeZH5cYpy2hX2uZtoPXRt+vqt26qia9h0xHlkzrB
+CKsHO+PB/nqurkqevyxdVfBcm0s5zVlr0pDPXmxPNS+Dg4VBjOZC3J0apYauxcO/hL8lB0Ur92a
S379qk3Kh2eC1Esv25+94HgybB1La9Y/22KeMeAI25PeKjee17AyD4R/n+sQ+7wGi6vf4nJ2+8q6
q0esGL3GIVyhC1t0Xjbn0xAXz7ixfHYKvpTMaaPjEOVnvyi9WzVh10dFEpBIpcdPqMZoCaXjK6qf
eqPTuL2gvu7u3R7shaVB01QW52rfLneyKNITXspTUrn9nZWUgsM87l5qCQI1KnJCrLroaWhqqiQn
b/ZlFUVPRl2hYdb4i67PMlBzSNU9YaEjDEmDoGU79XQn7e5eD0ih/vXYvJn3uCfLTHv2S/Jz3fnm
ek/lvB/VzwHDQwKc20G9e72XpAPI1wlvU0a4ITIVrr402pG21o29ciNc2pFhMDdJ0K9kiFGZS6qd
kzQ/GaCC1u078C4W4kqUC1wGMStEZBpvdJcWzcSHwP7j7hC/AHEPsUN41Ztp64qEIGzTqdbt0ZFu
RhFzYVeSVU7t+KfSh72Ut/GZNl1SMyBrs3vBWRbAb6JvhP1Dn1gQWVwUtpk2Ia4zmurYJ6ACUGxd
lB9h/ot9fTeZvr1yXIJni6Tcm2b1FnjZVg96Yz30idpJVX9yEiZ/oELiFIwAIOyie6mcJL7preHD
qjyIaPBBHMn1oUtwcZfjJerTGtIaM22zbflva0KDLKs9mM6XMxLIEJNTDH9MMXZaNPVwr8uJuVBd
/fQjsCddra0qGztI04I0aH1SR4z+2ySYOK0p1jJHxwov8B0WVlzt3BivibSaVzpeCy3uJBfS1Ng4
9kBBHJXgg3EOlF75FaCeXHC0PotWTvScEHvjYB1xsHuR92xWxpeeiZvW0Rg4+bA+rTe3DLdKd++7
AnBYnKofTsc8u6oyHHGR/cSE+zlx5LaxfXtbdVimy/FHUuJqkilQoHZ4kX751Rc24tgpOLLUcEyl
r7SRyfqA6zIM74MJGIDcoCTv137vvxce9WX+3SH+dBKgDh4z9W3Q+f1Sg2LX0ocaFewEmUpsJFHw
ZSRzcnIG3ZD2VZV+RXH9OllyNaX9Nh9hgKkoO/k6Ew2FmH2S+kvRahefqW/Red4mY4pPeIpiyKLG
Z39E8YqsoAzkzjdQtvXtrT/BzxudFXvTGm0sqYd3Aylybs1M0AhhsJriI1HNvRZo+wYqcizs3ejQ
n+FMDLd0eHQNEC6FKBumQ8RehB2aO0yYRTAskj59yB31aEQTSAuX5BwzrlYc/Yw6XNALKgo3rsEh
SROrMiSdiFjDbI1BwDbtU0UIADbUJ7JaF63Htd48RGV1WwVWD1y6ObF+SiAYMdFinDfo9Dpz5a1S
SzWMv9GNS7CBmk/32XNuZ4muyRQod3LU2BX35mV3pHGCyYJXiW3+nHr9m5NVx2LKv/JWK7eNGHEA
SLIlahXzMaIDMvAwlED8ZMWB6EEEohAD0eaNgDTwCphxklOfM6st+XrqsLuMSUarEY5w7kImGucu
rY9qh12dvodrE8EUaM9aQdSshr508MwI6mJMQhBQ8waAGo32gAZpTA/XIKC16Z+bzHxr5t+j6/KN
PD2m/T4kcZcm3xj+qCyOEVNUX30J+QU5HV6aJyfz3h1X/4zdb64Ad8j5easlChGwZHnj/nSz8dOy
jZPRNjCVcnK2wqi7IwIPpg+NoUiMH70J7VW3fvQ24cMgnq3yR9NY9FyL7GTl4V42fOUyDb9CGd23
jKVwepYfOnkF2J6h7toj1DmuRX1Uvtv01CHJuFtXDrsiDG9YML/qqn8JEPI1tn12S+8+NcA3F2ZG
GsbwprndTVE1B6sSR5ZGJIHX4Xeom9V1B8wsDIMp2Vp9F8/EFfu2TuxjR1eUfrctELg46apwmzs/
R32tamK70knSroPzpYS6E1DV4tJ6R3FwF3D9tQXyh2IgVKZvuhMOv//g67yWWge2aPtFquqWWukV
Z4PJ+UUFG1DOaqWvv0PedQ+ndp17XyhswDYO3avXmnPMfc1kHglAvMLFmTT5bd8H1U7PLtgLsAPM
N29C3PbbLto2DXhKQ0chWOloXXnvKoWoVc/zt/bQTDQp6bjQgvJkEyUQyCgaUHkj89pbJAS2mdnt
HNnfejQTSyb9ga/BQ7vJVvWyZrjcbosxPumaiJSuk7DSaRBJVYv9VNub1ig/0Lzqg3JHiEfCsK85
729VSBxpg26GaonzsfR4Dvx5jE6KFvzkt9Gt2wSPcdn8pBOEfN0Dy7KI3VPKI/MpefC09eD4RfyY
ltZLELC1h3gR1kYwgFEgyYQqqz3YPm+pwoc1gO7/RtXdi0RzfDU0Jnko8ZRuU4h4DeyfKdr7BlTx
OhH3RvYYM9gB4VcpSAaLdK6/4eSn1mSM07LrEfbUpJGoCZqydICL1H1i7wzsaqzdznOEDwjKWXGD
pCrZ9mi41iIg849X7dLgPwU/cZisPtxUIrsxjMFc17Z3M+D03IciR//rJxQtjQ8avpvXHks/RPvx
3WlcfeCceLCjKNjM3pLAZpOdkpTmsck5xRet+JIdnpgqM7z14CPTqSx8g2Y+AXHo6teWAUbXeJuJ
g/9Dmsc9TErnw2R0swpL1r53G6XNCq0gkdJkorPY4R2tLXDZZezeRVOw5VhLAEjj3TNw5jDRWM/C
hLrWNljdDQiqYefdtHZxNwUs8G4mTq02gKclgXeJKmZge/UwBx09SAdARCbjCcUDwXZ+vG78+NXO
MlRL9nAaCnK1JiSxGlvivkrzcCNrxcE6xCmmVXVsHGaOSRbRav69fL7S8p2XFCPe5nw9/mzSOs8u
yH9+73wxEfGR01i9O/9pQ/BZGS/Ykf/cxd/rlzsTARUh3rSr802erx8AQIy1y3zIY6MNrLC4FO5E
unBOd1kNu9aCndmU19AYEJEN31FOMdtN4pWGxyk+tKhCcVR3B0bpN0yID9iLoAaBmyy082rH/Scq
hW83mb5rC1iQxvTb+tbBGobvOYWnU5bRI5vYJf6/2ieHCB03bhUTvNiszG/gyZwpI2jR8lRO2LP6
r3nGGZOhkbrobXlVV85axUWBmI32ttshwcWQAEuu7JbmMl/6ZQ5+/m7OAg/TBWmOpnb1XjM7P//w
/CXquhx2nP1Ebig6HzP+yKPMwTSR7ZHm1xxX3YtshD+PyxXSQOkznVChQN+Qt0y29ch27emW2C4u
V5zxScrZp12GAUUyS0GTQMOqhPVMN2ny0ROgriFR0aY6m838JVMzJMezPmCWEIii5H32ItzKVmhe
it6Sf7+Y//nOof9HKRXyIR7z9NLrzfQwLRgQM3nIcqR1rXW90EVMhx6ceOjM8DkbQJWnOfI7kFt2
8ydqgyc3HvcMIG0TEoWzHtBdDJbYmEZxxCmx65P5xPCIGZ0yr0Kj3igbBBbxsHHZ7+Kx5jyzziIO
Pbw3OKRA6DIvgxL5dosyL1cc9d34rl8G5ZNmWOhuOt94r2XIzuAWeCL8r2ryDqgBAfYW17ZNOUtk
iOtnd0iNLt0CMnJ9N4b6VBU1JBYULBDDpDDeu2BY0/ujxIdzXWKn1tG7nMXJqqGItXOIQBp4pRDo
eBMlbr0CVWV0X6Bd2uNpufZH2uw4IZ05286tuuy3hLBD4TSqKyWSXT42jPMgQk2eiWcnuUnDsQbj
DvizKYZdz4EaGg7q/9blHYyU4rHUNC7L7GhzivKyx2kiYkSZwQteN8wRCeeL8eibN8ptBjAcHckR
DEiaBEFpXGW3ZnKwBO5aZVU/aTWtfKQd3uS1l7ijjrZDR8ArOPyMfgnlGdLPSNVie+XBLMYJ9XVf
HVAyQaoG3NrpqzoPnsrKQeCv0hu0l5jOq5tJFaB31NsUBIwZkSaxNR0xXmsbI1XXVu4qsiNAVAgP
Zk0yQjFTX7bJdijzl0B7m1FC2cviRQcXxY+V2ukc3HZPthVNKuIAvFZfVM0DEgQP5FhnrhontC6g
/zxFNou36puQedFbRNvBQ8fMiYkRcvtHlS70IALekjj5k5S5t6ZxS2cSE7U5nFSavY+Bbo74D5x1
AWIJlcS+c6JolVc468og+sL6qAHXUj1aFdQMtrEMX3qSgiFHkPaYQHZ0EaPQIxpe6wVT2mXfg9O+
oKLAQD3/6fyawE8jLbe2SaAy4rZDPj9kJuYMX2gDXRk+GmE8YUfw1yoiFmLSJqAhG5zgLsvi+9wV
NxgrgSBOdz1ymoPsXpVq90b3ol3Cd0AhDLo+iEzdJwXpEQIb7iCxwWR1DBust38awzoZeHjLGgtD
PV1QoZ+yAEvkjKmYHsp1m/Xf9RwDory1ZP2SlYpguwpAtijwrQ0OK5oNmrsfmHr3Qfimq/KPxN9l
tcbVqPRNED57fBAtvIAYCODCesGdRPdISki2dYhEqFvxokB62mPxECKXaoml87IUQUa2ahv3IU8a
HJPlR1pP4HXiQEKwBqzUpfotUn60q2b1GSSIZNGqok+wy8coSh9w8PxELBTmXP8A00J53N1lgjXH
lVdjG7i0MD/nGG0Xi4KU+Y/ny1Onq+Pkuu8TPhM9+5wxm3WrIJlVJb3/XpaEuyE0dVNsoyDuzLdG
jcnen+dHNDMPJPrhQd/w6XoqxXCXed47UiKUuTHIhUHDTXLpmmHQ2fvTk847bxtOiGiWUhVp/U9n
kM5paoaEgfXUsAXoUN4oH9OiYIoqiWoqZxeID0fBZA5PbH1bum13GcAiw/4D3YMoacyyqflmyWtN
9eZMxXU5D4duDO/wjd47iqJsplOsaXvYRNkM6a0qB8IYYyi15E23Nhw2X51iKcaL2HIf6sQBmTAd
bGvAQo0QXg3ybRA+eUkoRr3YJHIDo1UIdmeoTab3Gf9umYHsE2lCP2Sigs42TkjBM5fj3fIU67x6
9DOfdFdWhJTcCLOL/hicy9ZTxZy44F+I3pJZ0lNui3U3yYk4K//JHGHUOlxYjAjN3LB64gw52Djy
vfhP39rTScURUEHbeM3i7M2KveVo5cPOh8EYYkIenoaihNeRxzfnD1IHtMiofig+nvLYLcn8yAix
g3NQe7e1A7p1mHy67QbRjq6QnD8wQ09ifHEd/ikT/zbwSg6LDrxnZN0nU3IuctIrxmPcVo/ok3cM
OzphzEy7dpEWnwGuNplGt/EgPzMX6br269tQdnzu22EzlRWfSpMnsEnoYC/H7ZLEQVGG8sqpsFnL
1L/m1T/0RQEAP6QdgkEKdReTZb24rEPPRgHbAAdzHcgx9pNdO++jjfLIlU9BRIOjH36ocZ919mDD
RNrGE5QOVGJr3lvY9a0B4awTsa/grVnrMQqpI6dj0GBY49AHqsERSP28bToC6Ku4/0z3BKtqxYZq
mp+5h/CzHbCW2MHJ1vppyMZV3iKdnGt8XV2Lb7QVl2Y2z0gSOGj7C4dFTzYtV+rSluaT8KBaSoZu
Myj4utyiOGN0iOaWDp18m+VHPkDmYwSDFgT5kr+skDVwqLH/cCz0id4QbZy8l1f4/lAmeDkcy4aH
N+IPYB3t1iNOMLYyGCTQq0g9m7FZdK0LsYmgTFdtHQ1Zp7Hx7pB3TkhCRDUhE9BYVRfJXRwhXjYi
ZwPeamm9pt6xizysmi64sDh6arRFVGPTbJuOuAvieizoFroGzwVIbOIzF964mX/XmnRJO+uhq8eX
yvKv+5BZRlYbr3RsbYErdAQmts8BesA/i9ln2dDiGBxrNO3jGZIJx7wflNx4RXrOrMz5VtMIPbVz
2QgGAOL0130gHp+07eFrTzPNdJTLlvmGW4ctO4u/RgiAKnd54aI03aA46kPp3qNJ7vptZJbPkQJu
1PEA+gjFCa4zeki+hkpQ4qO1vbX2eYvLcplu9iGg4xwAM1p98kOICxvNpxD5HJWQsQ71TKZ4Nv2M
2NSxbsJIwbst/NgkdwQGSBBsRWGV17LTz9Ln/KTbG9L3eHlJHaCfNKHYNsrIWms8SJxTMGA06ZM7
Y7aCI5vstLp2nXq87AUcgCws5VWU5xwfwiB6FhXwqXrAgcqEDbtF+6Fmp16FxLS7hP4UI64PkEY8
cRECrRkNu8erBJGEHE+TA1brX8TG+CjS6oSN9T7ySw5oaQTgxCeH1GSctFAt85EmVv/tVWLHXOUl
lYl5gVr0aRxSYPO1oAtPipjtVAdgLzOWyel6KtvvwqjtrdFCwqDPL6tn2TGXdmKXZl4cf1aXY5uj
P+zFzgDpbSc3To5iKJ28b4SC9P+Z6xW0qw1jWQFyxQh6gH5Puig+uwaaAYK9dIluBGBGUQ4qZ+QZ
b8L+o9CAg5Gt+xIfdWdpQYSX2CAuvONA+xgFA/YVD3w/ShSrQK/WCeDfOXa4oIPU0Y/NewsuAoYd
lKRoVMAwkR/KSd7YDArtAM1U5LHyWUZ6WpTK/RgpmurJJmWaAvuULZ2Svdq3Llazqln0qBlh7nNL
jW4TotAvRhPna1gEY9qFBKUJBQ2EdNaJA8uvb5OvmpHZCuzUo5txbDbpBKyawmBlpwnIPaNXBxTJ
mGs9Gu27HUSEglgUxiIwN77rxchT5+fQIDon10A+Bm+ISW3yprUW4x/tcpWdm7cQGJFRjceQycua
xhjXjvedrVEeR8gMovISB9a+Wtg5geOR6iDBS+QWZE8TxSEt9/up9YP1JElQqmqCyk3PgSMfi0VU
QDFpvwSudadGMlmDmC6hJ/EqusVbGcZEFj3rRBfrqATelPXk81gk2hZuvVWmprZ9dCvTBRoHAyRf
gnM7cxsz1neug4xPMpMnUs1dg3CAUIltYPXWVmOvW1VOM7H/SFKPyU2JRjZa3942ZcmSjZ03zw7p
NGHmJ4crz+ZskynnMPhscUnRHKil70rNsCcZopNhMW2Is/EQpz4zukwcwkzO+9mjDHEgJ7nE1Y9+
G+wMsvnwVcTboqVEUM249XoNpzzu4GVjCuZDZ7yWjXuM6yAl+QiXeHkpQsJaYKzgYW88uVETMMk+
6zF4pSB6+tJvt1M3faJHn084zdZMz7K1yO/jcAQPaLinQKO6C0mBY2i0KcskvSqC+CHQA4UHWmPa
s3TtoOddMKrdx1G6TZhOIjDT95xjUacKn1AGJrV94WbHvih3c3xszeLWLhgsVJyzSYTP7oc+9F9A
pdLDKSvb+KI7t5k7Z5f15kpObDPKb28C9F9rI+njHff3EfUVq2aP7dglsXVUVbm1+uJTwDkr2yRc
z5HLGmtY3WaiI6LC5NouzCNb6H1F2EIPgWZtd+Q1jAoJdOJQb4J1Be3rappt7h/0PySBasK6cJx7
G8kehcsBQxPgB2Ys1XFgHhm68rMwwvZSV8ZNjfsRYOSTNxGQHARZegPZzYYYU/Ev7cMyjA4cSy4N
aKfMD2iHII04pDUwbAgBq0Tkt5MmQMeNl9yXJWW5vcUHy6gDm6I0XTjvfR2TSAS+T5PTzCs9b+Y0
erA8MmLqsNC7LK7EnYcF/sI2LMKEyvseNifHjgXe2FtPUFa2s0Khphg6HnoJNL/xh81Mz38rMOSs
g2K+zYxrBXVnx/vuZKXGNaIClB8jSsa5py/BGQ7xTgyUAVdfHSVP3isN/cvMeB4Qs1slx70htB2U
u2w94tsaAAl2bfacEmC99IKYOOgPweHLgRh5gbzhru/LipgjXknczVSuXu5slIOunGn0S296jN8K
azvN1RILN++TqbrrJ/KFcJUW6zTvRjDSjkcfybuOfAWeVVDtkTFzypvMvTZS9zJMCMCxrZTWmiba
GRTNVBEyI/KARsVJQPaiO8hJpCO02zFXqakJdek88M5EczL5UNcLEHLQID48UAl5bq5yhsvEWzp9
u+5MOtlst5d4EyD+tP2nUyrjwlZ1sbb6V9Z2goUK+SVbrwZtlgA7swSsal+f8p0H3Rh/0T4wipYz
L/VvSvS1n5Xkq1LG6pgjFU352oLtxsyygIDFbNRPFcLllBXbRsHb9DS+bcdnfw6AFlhF5rJn55dj
RdxhqmsB+yjfK7f9CWVCmyv9UWXjrSteEa93LKImY9DnLrqIYutG6nOKhxvfxpICDzqY8Mh7cf/U
lclDomhvRgMY83l4mvhvzL57n+KPzu6qTYYOZRNhGokcdKtAhxCgT4K3ej8sL1Ny31m5s8vR/0ip
bwPfXxe8ahz3c5yJI5Fgc5Tt+tIlzatMv8yIKY/ALhsE4x7ZxJtm/E6aIAuRX7cfM+hrKmnhzu4+
CyG242P4YVD1PPdblnLun64t6H397Mrx1E5esA0m2nVDn5MZUsL/irMPZ7JMVk7z0jfFV+CgfB6p
/alvvcfe2UW95WzLZCD1rb72/c4hJACoPVzHTUATdzWUZrvz0vYrxVzE4ZMKOBNufadrdRm7tr/J
u3RbuyQoZdJ86Lp9z1SFQSH5JFkE1KIqEO8b1J9ghmg4mck6basGbf60VnQ0YOjm7463wE+XbcmL
RtZ9/5iwj6PaTnZV3rcbgx3THjlPVg4pxGXefjOKI//WQngVYkHo6dMVk58dQwwjzrgEgTLsoqOp
Vk7PG46bZmVIWrVrLh23ptOh/AcjymzEF+0X0i4OURl0PtOZgDxbVouax0HNahq7MqbYlPJ5FsZX
E47q2FbloYE6du9deY9yjIrLNvTg6SYO/c7wwcHQmiXtbYnhK9Q1BuB4HYzReD3OhDIsJ642bdDb
YZ6dHPKMRX0K5rw/lV3b7DyrEqvYCwmqWPAwdVu+2J4Qr9j+7hvL/oRa/BrmMtipZCJEfsUn4t6m
wbqzQGZdIo0iCHSm4CyLzsYMygKZKm9Fmwn8ngvKMbQ9ENcvYJfHA4ij8ijs+hMeTH3MMWToAMdr
ZQEdNykxS03Dp2pg1DUdCMnQ3kUYcHDXVOGmrkGRG9l1MBl4b/tpupFucpWFXXMM4kYcnFnc0Dig
h53MZJysk5rFWES63ndKog6OB7Hp6NCv2hQfZDi0FNhDewXoOfiKckZsY12RCOHvcKpnu4D50lqY
xkZjDcDZjS0BU6dhhOxZFm8Dr0fePTkPsgyse5WVB39o1G4M5UPMLGo/iiKkNA2Ope3IXYGDrWew
f5SefzJcwPpilE+SDqGteozigYB4gGnraFreR1LRdpwalW2n3GZ4mMIylD2nlo60CaU7Pu9w69F3
gd8S8bOcW1TaXvfRZsonUydbFfh9IYHSIQsIb02tsV3JxfrOQXgJkvLbAzoQwVLyDrOsWuVDYWyZ
vTerKmYMxHfEYMQC7zhA5wCn4ayzjx6/1Y3U/WbI8Rja6XMWZHdxZn3ambPpqhzsRdZjXCIzpfa3
OhrugbwuilrQsMb59GusYb18dU33YtQgmWLyR4GtQsUAA7yr2ZdF1Xw5YU5h6ruEaHbVzdCZ7JT9
cSgrrOZ1eGCd4jRV4FBJDFZfC2lf7gfYoDhxfsUeODsVx29Vyb6c066ODYJRszY95ryp95anjgJl
0sGqqa2HcsSfvnEtyqcpnN8hShFdwNgVEuJGlEwx4u41MJuY/KHurTUbQqFo4a2okL+HpoIg0RZg
0SGrrH2gD1xPgawxE25cKL8G79d50C2iWyyDouHBmoCIQvB4PH7YRL17WbHYuKWa6Q6LF0F1v3b7
/lGETYfLnjaxKuNqrcvuMY8XJ0xLbGwR2NbajnAwQdNgbUmD42QXArhU9ARvC058CS+mMq1+1czE
HYiIlQ8tSb0Jremj6ci5S8cKoZR7WzZC7Rx/trcZc4cVwpXnNKYEHObiGc5uQZNdz+vMLa97UdPj
NcGMedXwKOCf7et1TmogMboeMoQWxggjqkPkAwHttyq6PCNVxIJYOX9HPwWx5gJf+f9fZ56ZMb+/
eIay/P5JRSm0cuqoKy5lUpC5stzi+XeqeiHUnC/Tx8cE+XuPf3Ev58vxFPGj8x/817e/t//3JxAJ
WtM7/D8fxd8H+fce2e9gIPz3NaEKkrVbK51dOpA0/z7G873/fSDne4NnXsLl/c/zQ6wBJcT5HuvU
mZu/z9/fGz9fe/7y+z8Jd2z4PPAmPfj9e+jglvYAbxyKfDQPncRBKj0Ccc7fBWgf/n73e503z5Du
fi8niKzoqv3nN8/fhctK/XtdG2SrMUjU/nz931s4//TvH//e1+/f/XMztrHIemQoV9Khj76JtYRQ
MIU3vw+kNg0mEOfb+q9vy5b3KikEPJ7zjRdNAXx9tJ/+Mlx6CJNbT4ubM3rl/OWMXokWl+U/1/1e
PH9XdO6Vmxb+9p/rz39/vu58I78XZ6pQzj7Ej59/+vuD3zv7ve78K3+xM//rts7X/XMz54t+B6lM
tiR/0gHZ/d7efyFrzndX6Aon8D838/eX/tfNnv8mnf2j35K9dqbztAVlmVQG8TwLsccNYsZoy5d/
LoozxeefHw8Cxpa3Tfyl4yJwPJ//6PfLP9eJsieSZlT26vce/rmb37/9567+1+9JH1Yfqs7/+2jR
F9YkxM7nq89/oKqBGeA/N/pfP//nTs4X//2x4RPIMhEf/j+fgv/1uP7nzZx/8fexnn/nfF2Egmwz
uNa3jrVaofNFRngmehVDx+hD5lbT3YYdVI+/y8VgPRvwWoL5FJnV03ldKGnhHaOkLA/KSt2IHZzu
Q74xCTygpciRzbGMZRNLwVLID4ILyh3T3+ZyQoZ0iWm6uaRb1yiO2E616WVKtG9eXZsprTPh5Y8i
aMTeX5B5Y/9Y65iWo0FL0y0I9gQFskO9EG6roL9pZXmyZzaOQFMzt/l0O1X9F9jMdQreClEaoTJA
cpYeIJyrbJrWwqtRpJki2OVSfPnZ+CgrH+NjjSgiH3HNLoyOSYKeNHOqpDA95SWo8gYUIO6ZKrpy
UEGdwmUOU1otU5D8OpdoARhiAyCCxHgpKIWZolcblXZASsD0jgIwhDvM4k55jrmfgZlbDsfV0X2h
NOFo04EyGMBp0AYj/yTulkqMGXifc9TnOV0DdKRjk9woU5JnBNx9Exgds1z6MZhaEPrPT5bKDkVV
nVDpYpBtFWlM9bEsp2xLARVvbPZ2KpSrKGQilUS03Tixl+u2OEyRvqIrwRkjoQ1oiIVmnsgLYTEF
CDoVb4ea587uiHDyougxZIY4Vzg6jcADQMrBnNSEm7Qff1qXJ8br/Tdm6oxHe/8qnNIEABK3UyTi
KKtq3DE7uzJ7AbneIs9jaqKXuv9JAgpIIagIxtn2CIm4cI2q23cm42+j8XaxcnimFe30CiTThtr4
mVpy3La1KAl9bL/c+BZ+LlmfaG1httNK3lnGNN2bBpxePRhU5sBV3SB9b3s/2jC+z/eVQYOg0lGD
/VoOO9URF41GY2OqBcGOrnGfendj7DeEe/KgxxnNZ4gV4CgKXuhqa0UuhFCOYRcesGfGBnyWOpOT
fWT8dOC51814Wt5BZuJ0pyyavxlhUya3jAdq9d4ZbnBdmvpPnZtkL/PxA+/FHHQkFwBRLyZNJaA6
BLhrGFMM6wZviGoJzs2Qb1kqNXZzSgKB04HIpCG7ULe7lyAmAtxxSBsqEF5NObZrj/tyUJKti24G
WDn24DC0jY7OgDjcBneTJI+19j6rrIBbKcKPqTe2nQcMbZDUZdI60U8A9FZg5fKjL2NRvpYjIYdy
nF/9esLyrfbS+Hb9AvFJbMUHSxId5Cfibu4CUkSmbB1E/eMkPfxp/pX2qL6hE8GA64GoGumftJZ6
O9cUxjQeq63hPUdLBW0neYBLCpSY6gt6IUZ5tRDrVoBHaIpLeROOdCdypq9afNj1khY0gWvXzUOb
1k+I6THX06l0/OpNdv01M7R85VndNuv651IEQGHbhM54IHKaNAQAz3IkuyAsA+RTjDsSN9rbyhDU
yfLeSdSzkdAUxbaWZZyR2hyAWJFUR8sjOUNIvZcWgsssm15Cv/8IwpqY6Zgo7vl1NtMBmVr0R8TE
K7bmk1dHTz3ug8si7uR2uPTlVji9/9GNGhBDSP8VMV5SUpA7gflTkGncCectGexrdJkvfeZfKZNf
y+VwsgT6O+hcyaZH0tJVLdxW+k2ymHZpFDkX8VxE++nT6Xd9kD2mhX6XmpQ50U23KjHWA8TKyKGT
iEmCtVsxCKvhmshC02BtyMHhPUFim0Ydl3ycoVtNhRAGm8WhGrFgYdOqVx1nRHiVmevi92nLS2BD
TW4Hd6hRus0AEnW1jJCdMV+DFGYhAICGBu91CDX8Ih+Dbwv/7qJt85fKhttqd9M6G1N4YylgG6cR
NGRGJmKo7DetkT07iXnXj0tz+qV3mPrWUMmcFkFEbH6VRvqVx8SA1hZdjgaVu7CJZXRzHDOacg0s
POhKhDRexlQrmsJXiUphzNF1DlP5IJL6ul7SCIvpqtI0OlsaVubAAyY8zW+x3kHzbTaj4dDXFNUN
c6uLuISTaLkh59ZwPJSSTSEn7MmBQlvjF7Y7J4RZdmiYqruti3koK6/zlMaW5R7q2vlo42pTjuoW
Pmu+JmBgH4EwvwgDMKJ6IDLB8YZjx2Q9dApYeey6G20l6NqHPl07BrMbxH2E6NrFuA4s4w/EtKso
IADAii0mAwMaJdfZMfV+VHLeuV0OxlaZO3seTmlUPEGNhTSfIUSPkIdMdfYW27zNjPLVF2Vy7OGR
ejDC6ns0wI+5nT1PM8EMqmkfo2b+U47Oi1miq6E1nDv11gnH0+yRukvDVbZIWaXjnMoKGU0JpYDm
2gJSgTUIz+widnYDpDvakLv4jan9ux9mj06lr0aSGxMxIHDN9q3K3lLIlTi0262pqQ0s8tDnBR2O
z000NLXSyryNATpZDZ9P/Nl2tufUjfowY9YXDw4S+3Iiwdx+n7rxPWwXBGuGJNQraRPETHzz9M/g
xk9WPb719fydMKTtQ2s39/FBq/yR+SoTOVHeV7hKdQwSok8lX6zoQcF93pVz3G9SCXUux/Cq/PCj
9doDUJw7SXdzU4BAuhg697tV7bzu2GEvdIeEoVCMnwRyC0MNhCWLYg0IGg16cZeG5KNLhBEbTFG7
0fEPb3mbLA0y71COjOkxqYUrYyLBNIrZmw3zss405+UAQbtyzf2io66rADCZm1529h+RYzwSwyvI
Qn0Q1UtcpeDkSZfxG+OSle8hboLqQmuXpz68lhVlgm3uugR4fhls231LC7nlaWGRQCoRY7m6GBgT
vkdwFlfara5jb1EvdO2GkAxnPfpXaVmSEwRYgaEQJhU+vYMXfGfZeCzTgQiVsXlBFXJl+t2tJvIX
3Nld1YXvdo6YAEprAaQle3N94DczZk+YkjS1LEVveOa9AcTIuWARe6kbSbxrN248S1zxkdwpCDdL
pGtQ5td4A1DbYAbCM8PHRb84HW25OQOW0oblTZbQIMHlw7Op0HNaefhYOtl3tRhX8i4jktbXTzGN
+H0TMVVB0OPiWsBjgO68CHtClYzoAg3jOzYYoHfa3Dp5vXXb/mQ1/qkrK8JvA7T0GRSwmtG6ZaAr
wEKdp6hTvdA1LqwZnGVv8SS7PI2ui4MACB1UfdMlCRkPO30WJqv5A3rqivccYiY01Bd228T3HVnk
gdM9ssFRSd75X2QQEL1FpBgkJXtPVNOjoSZOc75+R/MLxN6Iscvq96b1t2HvMdUASyN9JHMZTRqo
P4SAlzUJQgYfHoqwGk1gHTI+Y9aHIDVP9zkBPgdgVS8uRX3FDq77Ch04tfECCE7Kns0wvlL4sfpw
AIqT8Hap43vJ8rNuNZ+1IEgZE9ZXYVz+uG1Me1wyLk+tp6D1rhGcfMoRVcpMYu0EIhPdvLdl3HvS
YX3pUCyGNNl6P7ymBLlIGqJA4vSZWvvZc6yKyAuJPtoc/9CVYtji9eO157PVkFuYevojJHAgcZ07
gwwMOFs10m2AlNWwIh9G3Nh9zrTJydIL5VGDOQsVOYx/+q2vOiIWZHPB3B0K1zg82Uu6m0mwzJQb
7K0u52BH32JDZdhrpLcWvXFmrp+0xIodY7abup6ZYs5RT2jGhQXqbi294gkF0ScnZfJq0hrZq2Ti
7/KmMX7MwPyIy/QQOEwH4whcmCIsSxCjGCEmBpkIzI3oGjAY3srHlJPM9qnR/mNu6G9GO5avruIx
2CB5X084pS+wGm2gBxPPuqTLFfXb2CRHXUDDsRbCcPVeK3JoRh/RmCijp0ohGR2r4AkiMAldIqTu
xJSPVhYDuIeWQ4AQQJzCeGUGlDURMGx/JDqPLuA4rxSRhFtlTY+mwLyU8AmMeIaB5IWL5OzbRlCy
zuDucEaMpIMSZHyfxyNzn6fM5VMK9Lbe5JLnSQ3qOhwh6WFlXg5JJuVYe2pT+8WAMaCwkSFX7V/N
9tKQW0eMjAFs40GVatsrjmMsUoCShIcPdHr2Fu/uAEsvTVnYDMLQovatj6xP0zGmbWD2D4LM4akj
jXIKs2wVN1SEts+7vwQGvqEwCfmEpBRUFpsFkr4ytX4sxhUXzqi/GWqf102SpG1zNZniLkZdfxHV
cCZ9ZvcGqCtSt8wP2/O+Y+ZLWAXLg2UO+34yfSYP8r62oShWhHKsfAvrXFrayx8QmUKSLAIsoltS
BuMmGcqIIl1Jsl2InnclfSQ8iDteE1kfmqC7NBAoktmmsE1VT0lWnCLhHPsGVlJJ/Tx0PjN4aZJd
kS2Wv2QNunu+phXwWqmvCUlSlZObyMAKn1ir79xieHPbAe57t58ZajumfEffaa8rCxpPMdcXwdhg
65sHBgK8eSr10KfunWYYekGI0qnHsWQwoyQMyX9LbPQn6J8eg+5eK8EglKP7RdF4JPW5wZqh0imz
1ZX6P+ydyW7kSJelX6VRe/4gzUgabdEb+UCfNQ+hDaGQIjjPM5++P2YVUF1A1aL3vcgAMlMKyd2N
ZtfuPec7FpPPNOx27kLaVmOq+4pbxwBYAgKX+aDt8VUMxqup+2IfRvMTDrdhC9rgMYf+NAxJcOSq
9eHpJ49eOyKTXN0VzJE3HZEmxNyBU1X4kpI1H3h0TsjG7oam9zsVoR/C9Zy91jhAT2YSHFiTm6aK
5G5KLG5iwNXu8BsUO0O4dJ5PbYjp0mrx+YXxArUI72mhdmNtfhhZdiJGRfjBNPvlRPrAkGF6qVWP
pIoMkrrdzo48Ul/gCafAGAH2UlVy+xrvzfRIJe0cSa/bREOsUcgMLj/GJe1GG/g+9EdRSzR4XvIz
q+gj6qLdPGNINgYAnYkWiK7m99KOs10g/AwMyV0xgGJscbW4CaM9u/9ICybsAdPObZDwqWl3pdTq
EbejhYVTHfiyZBVfuekrjHxq1xJBazVScgxutyFzpbpjCECIjNInu/ypAkBMaVTdujDaS2IJMb1O
5yoVvwFBkPZM1oVDf5xmyHc8zq8pKra9UWp9V/PEE9atuBtqHqVxbG/FvNeEwcxzHKL17GomXyGj
0DJYWf47OxsqwolcBgMAcAn7+SmD7GIqNE1cwcioChzCCOL2EE0lgYbU2SRCi59RYurIXi1m1z7C
t0+FmkUtE/0TnR9TWf2UzID2qsx+CFz9oqIe97WIbkuIULXmj027zu/N5b6JAPE+TJymPIo3nMpf
ZL3shTP8BclyCzQ+r5g9ygLfla/BBdZ0nhtS7ZaaW3wpm/uhsdGVMf1TTK9SLXxjbYVH1XzJHHMN
LSN9JkbACBF4zaIZ33hGUYNYxK6zHbq7BoQW33eXLz1RjEl0tDLzFQ+qsY2Z/r3ZAu3IWAePXfSj
p/fak+/oZ15UTmxUD3UFLDR4a+CAd4g6UCShpVTcFih4eTbR7Ja1XzfuXv4yXYH/Q75NeQ+TNm6e
St68u2KUj0aWztvOlh8D3A8rHIftglaLT0aHFywEL+HiwnekQLdDknnZnagAXFYWH4dAc1b3krC7
EtfjIB50FD5Wf9h415DHsZaXKRoeM5ubmtsIdDtjjYTA/IiaFgSYKG9ONr5M6BT2cxQ/JGq4SI2O
zGMmazOG3XIJvIzYvKdZPltfSKm/FM7l1mRhps6bitxn4RZb/PnXiES3tMOCks2ntuFpCbFOe9Oh
leZH3zm/DYUkhNd1xFS1Rm/SjEk4/9USyztTDMe6v6W1e23ZALQd55ums34F6+XVM8LLAu+MwNJL
KkAIG0P7XdXTqhV4y3oYc3RIR4Z/FN4m+Z15wGqhiumLUgNoxU1FxsKpDLrfhT08VlFP8tIaqd30
zyqzz4gs2g1DCmoqpPYeE0t+McPY2nnyhwLAYigjOrDC5XdEjE/ipKcGb7GZOj8RYUF7ZoyENGUW
KOHYF3N1S9102jR1dqyGCT+JSbx66XylVntqBJNY7cS7JMV/m3TydxQUj03s7PgVzn10T4LMrV3G
S2FAv0ldpBsx+ItRPgWdgTsj+LsUxotYPWs4dl6M9HNA4+AsglQRs6LmEmg7SXuXnfWt+u4odPwM
ESc8kj/2swbT8kZln7M1kPOOVaWQOI3bktccj7c5Ha9lEj9jofiihPgiLzdaQbt7p5o/+4p0Gc/k
IDdynW6ipQTbJRTy5v6fTuXkT2yZWznTmjVjcUK1Tjch+tRYgtaZ6iXPwjMq6KfcGwm1NI1fSzhe
zFqfIl1cBVs4UBS/K0skBqNAVdPt4jGGS9vYm7+1U307MvsdVBWcSlE+5kZ9h4SNzcXFHRNg/nDr
81KMuwDbq0tHL0ut6iwJZUQMeVcoNCTFP8HvWJgiK3hPElSxTg/5ZRnVOV5syZgaMb0BZNOti3Fj
gmSfkjul4nS/hOqclcWXa9efSMfvhzzwdjHrlCfkHbcD4U89YPzyGvde6Ism2aixD3fKKDYyWW5G
QM5BNsCvJ37Z6SH9cOQZOyeDwc/ThYpyODgDCvNVTz15WOzWF1VJ/TQpmjdgmriVU9GxigsC4t8g
yGyjrHxoou4jGtC+rktwmWtxB2cUR4bLQqGXf8Pu59MR/whUd6Nzex+0gcktQYzsThZxVtU5Ixaz
i8SvfHLJb+4iylpghp5edtA9ORiL+Bn1AuewSVOG5nF14Db23M35R9Ul39x+X0av644KP4gsIIhC
EPhwyHurgl+UB/0xiihRAhr1F8Ozdw06KoKOyJdDFX9oDJu2XjJLSoaawMDZuJSKFDLumu9TTm93
gQ/dVHGxRWkxcqdHiIOhhs64naWHorkWpcGAgL8AhpXxzb2XEIjhxY4D7zAtxq3iVn4MyZwKcYud
hnjk0mg0ezm3xHgniO6r2fHnNgf8nqFlrpc6ZBKhuKh5kenngeXPMzRlx/CQ48/ag8wt8ydjbtHU
QObw//nXf/9vQX5IeC4Z30DWjwlPKirBWdU5XOPzknRNbxsW04dnx1cGP/3eVXiqaj0fS0Wkuump
T5c+MiA/YAOyNw68nv1iUaj2dkCnz8o3XG3elqxpfWDim2bkDCOPw0/j7rmayq++AwEVu5w+izEe
bWvQvgr+KjUDe8kYDdX0jZcWMniCYxPpa/bL6IkELyWlvTtaf3AD89BQYedB8Fsm5N3RIvK2UJVs
jUU+MpFgNS7bklefcI6szXMD0aZ3UIH6jrTA/GLfJTObcNAHR7nEF9OmY9Vp8a7TW48UAY/wtV5/
XLxOYKRrEfobfY7ae/NsiBhecbDx32yGObkspvuUV/dVAoYBZc1zEeJwx8h0bCqblqaC1B3cNcr7
aSZHcRhC8nKyx2QdHWgjp204NWfbDEdcEJInQhfzrje7Uz+ge6xDchyI891SXI881vJYDPYfbTrc
3uCnoBOvU+IUSNLr7ywFqNVLJVlQM8Y7EFL3TTJ8THlLOTQl2Bpl/neMl/bapTBVaW+bDjdlGWoO
2BkIC66qnY7Mj3iGwhn+RQWVnM1m9SJw4axiD+q/kTzn41sgsaUMHne0KEQeW2L9nroSlTBZuZ5O
uDsrZHkwZPwkNq33VLNbpx2QupQWCzQox4dObPd0X9zBvnHHfnHN/L3NPRKaGgwGgwWCgtADVHLC
j1cpXIIikw8R9qUyDzadQ5pU6DRpe2L8Jb9C8BmLCoTyYri3ySGPEGUQ3yXOklnY3vTcrwVDIvlF
TB4GhitDyHe1K+Otm7jDGRLCUkFoWOq6FuFbwwsJ7xSqssZZDOnnTtKwcqqfNKkfGl2QnTav7qIM
z4iwj13eEUsWMphqF5pPSqVfPU0+TpvSwGxKxywj6CRMhrWAFr8cF/8r3crQ56ubBzNHszQK5G3r
6Cn4rOmwYFwyqF07sk1nTIMYKsMMmh7FyGMA5gXIHM3O3jQ06NWB5J1NlfeEuhVOQ83P2MMdRu/Y
13T84qUfmZexYLQMUxgczRbxHPC7Ju0f65whUEuG7MYZgRvr5Bo6cBV6+jYTAU/WSFuTWqo6JgMW
Gm5TfkR4w4bhq3ntGLvjKGUTU0LhsYmvhW3e68qWvm32NaFf5XGpEwwaabGLhA2SL+RwCEObtGH6
7amHpSFJpzco57AwulemZnz+xQJsjo5sELcgZkva6txbc4yv7rmRw74wZbMZyRK5dIr5ad3QtK/k
ZJwbVjEMMGCBHXJPLhAfWhekFq71Z9k552U4Oik7aRaXBKov8oDnDFqqXc4nu11nQgDA73orx7el
0oa6NnPuyp62mh2xLIzRFmfmjXnHg8Y1y3Xe8gzbmLKKYOPZm0JAiXBGkgxtHtG28tZH8j6b+BEp
cWIAJNZUZtuWqOjqC/7a987lvQ2szoWyl6Kh4bHf5tNb4/KKa4cfKVIMZlPosq0xknG94d3RjoUU
HBguTUmi4B5NWiisKAbdfCq7KG2hPIJE2AX8bKua97JmC7XWKksx69m5HkrwJBwONhf3O9PIjZ3o
7cJnWCwjp9hrZJhRRBpEX39B8e+echHshmR+B8dwqQY1QE1ISvSUWCuKmRHRAkCAsHe+yPhr55B9
HSf8XUlCP5QHrJgZKo1DLXQDwIK2uVv9iC7jLZqTh2F16nqB95ZFg3fApzTswroiAAwN6lbU9aEv
zk3BSnYCXFM8SJBZqqs9Q5Qup0IclcDZSVnhsObsCup26HwR+jhMy09f1CRBJjvHqR+W1jVh8mMs
b4MvtHt8ty1cDN0vAWSpNTS53WVUPK4xDreRGbOLfyoheqiNjF+6Ia+ltxpzw36HpMA24PAu3neU
2sx0GHttUMZSayzUIjMVK/daX5Tslfk0p1uO7WMig/nkYsW5i7n62EVPMRuWRERWJJxW8XNnZOa+
8R6EbVAYmvPbMAGoak26wlPz2g1MRNwR311YkBA0avA6U7bw24fXqO1+AR5uW/lXDPGDx22fSzCn
4jBM77bgOtDjV7uLNNHByaEpneg+LHEllASI19QqY4uetxyIEyjQdAfXtE8JUux/xjVmqEpowQ+h
8dLRFChFpkkzLVyaH/J1CLgeJlmXk5I0fhlc3ZtIzZDDYvuYJ8mjYVdAaBzoNmqpiDDQ9K+tgTsf
1Dia/6RhmXL83Q0mFYs7Hiz2Hj8tSlif2W8c5QHfi7nE8LgZC9U88YoSVhW+oqZyMj+SYDyXepuS
iZCbsIWaQD7UrSYaHl3yRtbwkdaEyEqfWUfFxqrx2kTdON4qrFl2g5BlAp0V9V/zXN5zwiZUwfD0
qzKGiVqgA6n2c1K2F5xldP01+YbmUv0kUMq5KiTPwtTBJqppvUalA6GvpnGCga6/L9xNnBvf9NrH
TyM8MH1Fxm7Y8KQZsy1T8a0UfFBlczVq2lu9OnOIw1j8EKrdfbz+4dB9I1NRnf75T/hUvgeHzkOV
urza1nsBXDAdcgTixBoB7cbSuPcMDVmwGeZtVbMPB5X1kpClwTow39sqGreWEGoTyoPn4hmzF/0e
xhFQmYaedglredcEXGTyEfR2Ava9rImkal8GVS2+wIC0G4ApTakNbrlgOgcLpPZ5eHARe1iUOg/v
r8UkjhKOPdZFZc/NKy13smn721B5TxnJlSQW4letrObWacI80xgkJd+PAN7oGG/UY3LfBDNNftqM
OAp/j70Fk1Qxlk966026NSmw7WdVF4EfTRisAdLrRt3nTMS2WNiRE6OcD8CkD4xYrYygxBJoWYJp
K3AHrOEE+DX9tM+Jmhzi4AaU7Bq63FW4lqGDreDFGin9GAs9tK4qipzpD1suMDblPViyeaz7lDaM
C4ljZv5pcy6FGWkSBt7MYHhIAlzjsSOHbVfk4d7IwL/VlvdXOQPew+5t6lCa2Q3lhppR2LZY8aVc
fuzJOzQSOmvyV7ks0CXPvusJkoapOmo/A9V/MYfnUVavTYqYomNxifZlStuzblD44NPcoTN/tVK4
Bkrb3/bQ4JOXFmg5LeQmEOoiQpJjmb/shtA9aiQ/pyqZXq0FC19IVI+TlbwByv6BG+D3pNfiFMn2
U+AlW+jzLxAimJsqnPzIyJHTzfeDZHrg2MGv6AEFCrvKJiBGpBfd1hiaK+CxzEeWcZyH4L5qGRAr
ehGpNSHVUfyd2KDe88L50yzT1QZvQJW6jYLojCG5uGN1GgiCCOi28Wmla3XGHOXeTSIs3WmLYXOQ
h9rpjhbEpD6fno15sa49WiBRORwDMbEolLidln9EKsEZw4owCKWgz5VyGPC+kYqR14ieGi8i14fd
TGVfwu66C/pPdntv3htdp7ctHGVtR6yW+DEr4fKF7PVl47c20SJDxlEOIJk0j+ozc4lPJz9xPwvj
T+j0RNqlvzuIyqx+4Y81n4sdj4QomOneXVpwtTQhkyTfGUbCBE3i5xMlSBAbFxsdBia2Dm/zgGYZ
4RM77Cnpklc+/yf1u8EvuQ3pF9CmpenfahPfIdcqJ/wztdNTK9SfKuvevbl9ZgoBhTQxgOyrjrkz
7rI64DpgW6t6hzmqgefatcEbmZEmMS5faq78JlNnFchzVVu/rWAEs1SgE1unWUUXInzJPGBhRXUc
Jvc8NKdZzr7iCSpQ7+Vs3IFrfMg+/tsInNiwrCe/BNQ8Brjnmz+Fat91FdKNLsr72t5bAScne3oG
v+5AJsd1AiiBd3ZkeLLrvRhJnUnicEihWlfkRzirzYXN50eJPww0vV206OuEJG1L/u13loePmIWj
Ewwh8kKXfwzl1wpAGIV7fnHXeJuizv1udswdsjmH6gJiY+H61jiFF+KN6n3Y1k/4wHamU/L4p/ap
4VIadrWBUR70QK7rjh0eI1nyJ4K4hmmhO8rC4HWDU7RdujiUt1zC3HBnzCMWiEif6WxsprZYz0Fi
ridVvERV8yB7uZ2AOvBrxNsRH+3Wo1u+aej5ERXI6Jlx+SaeYegpmV4St34MYd0S7FQxsZoYYkx5
QrMq8+vOAFBS3XeLaUFtHva4JsCrpRRlVXsoicPCuxJu4wLyTjeRqRst1xh+9SaI6mJnVh1Bfskx
CE2E6iiOCBhqd/Br3mMui9mE32UgZ4PhOxw4in4AEGTqwoBMACvo0Ii3xiy+3K6+t83ukOts3nUW
9W7W4Q6hrjY2RUaGcDA+dKH8XdnnULJrTjGZ1bP4q9E4lLYDsXLQf0iI/KL5ZdfeGxMUfypCZiXp
WXIpjULKiCkU9yqZ7qMRSTWJKKK3jlVIwrFFe8DN3YdJYIajPdX4VW2e4MqANmvEezvBu6lpmDo5
mJWOPDJduLdikc+BTJ5s9pS9RwRy2hAPXFmngJPc9pJNXzIgc0EmJQndSCxwCRYJUU9yi4ySf/NC
ip0KXUwLz9js8mNcgqoerL3qOqoSmo26mJAAGNnFnpqfIBl+0pZZRbLcWfVTVvc9D82MFaYkzcD9
iSfnTz+UuwDSuTSzyjeNiXnZDMiw5tbuRr9pyTKwx0BG88y4l+XyEjnqLVHTwRTyiCmTCJROXGKC
ysHLotHpORCdFq/t5S9a6l1tkgjftM1m0PbeqTlhzfE3kvWHLP1tyxVwQKB4mj1iCRN8fuX7Euht
A/oAq5P1qssGNZL+FfW4zpl0XgwwCSTnAgoM8+ni5N4zXisa3Ln3ajbDpQ/K/5968Kfo4m5+mas/
//vfvtCdFdt4DRr97v7vDANBO4mcgP859eCG0C/6X5svBKpx8fXffOt/xB8o519Mgl2FgNhRQrgO
QQb/EX/g2f+S6ILhMtOlI85A/pf4A6bPFpGXnikF3/af8QdS/osvxRompAYxrR35/xJ/IKk3/+2/
hN3Y2gI2LTX5GsSTmVKtYTjf/xl/oFjh2Hfb5BDT0vLdqXp1vDnwzQSqTSX6x0QqkLHJeCpyK/PN
LrS2eATlE5MzqklmXycHZXM6Fu4T3R+Nxxl5UYzh6DLOFT7QxXYeqMG8sBoe3J5+KXbJZ7qq7Ffx
mF/wH1TvsrlqAEVpbC6fQU/RWuixvqG7qs4EkpGKkjDQhsCmHsmH0xtILfmzAvyahuj4EIXLJ4+k
zX0nLIE4JNZnKs9+b9VusBURwIqKjZseXjt9w1K7Rp5FHFPuZme7cLPDMgW5PwBL/TAbADRtPP2K
vYrIhM5hL8s6P8nd8v0fxngdqeEos/I05WH/Os2MzCNjrq59t3SvNM8QaVUdA3kPXL9rWviwwmyL
QM/P8iU/t1N5mxcAiZF9HLz6i4ltAb459a2aRCF6ch5nzhL5TW/sx3GHc826SRlzfEd0tACz1tg0
Lzq/DF46n9tAbAPerDcTV11WufKY6AW9VC53hjM06I3tP8boQRLgx2FNarcpk8+1JYi0DWFQVEWH
YhmfuHXqnRLPowLXEto5/R2r3Rs2t0K0vQnskjfznDyazGQewn76CMZ83OdTNuzmPIHyCsfzoP10
DPGDg3sn46w4TNNgPdjT8FSA/LgR6jpxWCBy0LwE4dLYp7OD3m1Hdx04bWPmB8Ad4tSqGKwY2c9v
0NO2NjLZB8Nr6B4xwTugieA5gimY5PZBzS4Hkg5oJZbypU2NAPdeC80tau89gWtcQUE+6mrgvADT
51eim/bUF1jnIG/Z5owTQpvNMZtqg0A13BFFjiKa0rA/dClUO6NyorM1Gn/L1vxdGeZ8mMNaPpor
oDiQR0sU+uL0ujpO/KWbLEDXiRw4PElB/pEX19l2kLGxN4JE+52LlCsZtHzAiuytKZ8Ejcrss5Fm
eqnWP9TSnYN0iA8RPp6zmWase+JoNQl0iGPLk9JPS6bE1SNM4yqls8LG6LzEdvKcQnyPWVknL4CL
NCbzycN29hBTBbi15z5OkvPOigr+tQVq0OTwmfk1sh120YCGTwsY2J6nB2zs6NoMpU7GYPLxg5s2
QH9uo4U5VVfObwWF9nbgLQdPuNR+AsgIEmhPahoOW5EDGpezCzeOJqhVJf3dyzgV/Xlqot8y6LJj
UyMcclAsFF5CNWs28JxJ3ljIXTzMy9MYd+eagvNBmXmB5m59+TOXbOQJzWEyalSatgfWZV2sVdDF
1MMofFurSnfzkHrneEzfzchuHqDdPLtheooDKa8iXFXrQXnOIN+SQErLfIXW5wRJqoZiuWAHvvLs
vDtdGLNzWWpvZcsjwavzkUQiFnecnIuAikMa4HajAmQHYGbXRy0KeT2J1F1vkoyKbhMmVZbyoNli
QuYAYBOMlLjJOK6viYz8pCk+bRtlWemh4KVx3U6vhiaejUTWK5Z0C89Fg9OQ/GPDlN0p8mKYPnp5
Kwg4uFd2SZ+zNDftOA0nknCR1JBOvhRowxIn/2VhrEHxHOxrzyjBwkrkA2rf15J4qxyNnqun6amK
GQplCquMmunw1h4xDrZnIa4r1s4Yc5D7TjXi0U7Ne1F3xb03qsdlIa+6KemseaE73GrAKrlXq9/j
EK3j6WNYJW/g3NakFPo7zN2GJDnOLYF6PcHQwD9Ui/1H6V3WxDEkKhQ+saB1lFTGbwSK43MSCFJk
HZyisr+6pku0YdaUO86hkuuDfCzm/t2c2fmtP6aKBPojqI2RGZu3VjsrwxrVZjgN/drHEZuwbzjv
Bzs4NS104Vp9hXGg3+gBBje7sU5Nih0JNd146BPacmNCGeXmhtjPpqO5Jyb0083pYYm88jNxRvte
SeN1NuU5b9weYNKuFQH4AUt5W5gNw97s+r9JTEiaYQo0R20ZXZyCMs8wF+7EqT2fay+F7GY9hzEd
ci+IYEtk6Uszf5Mme99HwntFM/DB4PNcVSrZLrDlTqnAbCIioDnC4a3Nifa9Y/NuboLI9ZBLQLqM
8+diFp+zy1cOeR7t+6bWxxBD9yYMSTor4y4+aFY86mbdPGrjKG35E5aRfmOg5SBvCB9iL6sAnHjR
czKnNOzn+GkyUwKBG/4pEuOaA7DKJxlssWINZ7sV0SGui48gYkIB9bQkBSAaNgPpqv600DMBQc2g
skmE70bi0C5O+dKjOMZck0++a5X63pPEJ1qYolVDyrYzOOZF1xVjRWxTvrcQoa2mNUqhMMctMGLI
pnMR3kYDul9aup/CAqoxuOJ1tMrpFCfWwxLnXOBs13myWUPhOO5d/PEnRAvMahzh+JzU1VZkht6O
tfgr5vkr71MLcPjZHAoNlW18ojD6wpFBVxb4Ee6w9jXEjbTW6n17WRg/VSkQHGT7p9IYP6r2ZFiS
pE+ypukFVOlV2Nb53w8ScgaOkedxKiYKBFCNW65pORP7HvN6lnfWNm3gCkR2mz/oDC30Ir5EbTqP
6WhahBihuqF/Eu+TmpM6smuGqW1Bp6rrzbvGisoX+ASo2zyO9V408i4v5+aQSewdjZDJscxD665P
Z4jF0Kl43Lm4j99ElOARDM41ll2/swiJIsPCekqzcKu6QZ9ljTx4JKe3dcbmpMgNQRD41HW3CdDC
2bbiUzNjKKzSDhQ3MZXDFECyjhjFOG3VPsKLQsoXBBfYB8zW0zz126Z1L0MRndwaQE9SofpTWQaN
s6YqgGS+6UfmXqzsKqR/Epr9c9cazkuD5ynrSOMrrNrce13oG4pU8jz5zKRZHL1u/mloEpCyDgiM
+xFIeC+5TksMmahtwHM7BDP7TNb6u8FDx8DnjEQ7zD8Ra3l7YS6bagy9FTVp3uKMtV9WTXGIZtwW
fNJIAsJfng5JUqjLnrzNzgiP45JgQfL0dii9/n5we4rHZLwEc20dgjFYXTKOvbW92kM2LqKL65R/
+mYVGU7IYDFLQHO1i2M7enQfDON9LCMmzfUzzDtSA/1/yojULF1sTk9JXmA5qusUonBffAz1rp/Y
2ozlwXLSb0Wn82gL4pvtSl096kIiEyoIjQsuSKV/Fc6TEdnjPSjPL8eOYB4sBzyVBLZYSftoCZf5
cKfOEAb3NZefi4nRws6KczbMf6Ujo0sXhIjKwoVDQcUSCiVznqSAK0FvYdvHAcABi25t1yTdQ06p
NdkEgYZJ/0DNSpg27yIERxAjth1il5EI9cD9zHewmK19pty3XLQtHLrFPOQloEShgBJNg9mdU0Qt
gyzpAGRleJi9+dVu+9iXInhRRhMfuhporJOM9xG1GxLVBT9lH2yWjme+4zdyhUHT/SQCr/lQNQ5d
gDtDUt9XNqjocHzUIq6PaXWy+qQ8mPB8tmirzZNDbtdaYQMLJWIFz9UWQRZzPHeYnnK7giVIIkDv
VEeiYzg7q+UpxZOAW2y+lnQlpnCaHkqCwHsZW8d2YuhoTBqwL9gEaVCEN2PZ7oY2NcFBFj/FOlQN
DInzoJgzhIlMZqJO2bfOG3pOO5d8a8jpaNZIEKgjQ+1bj15osp4obTqQP5vYx3+KIX7fO7iuZER1
1XMb99V6CxD3S1it/WCNh31E+cJoy29E9awmxJqxFSf7Osoe09xOrvz/U+Z6FtTgMiNzUuQbaE/N
Dp+jvCtwKGz+KcpGNU6XJCI8huAq9I9dos/mmH8mZUeQsFFkl7pParCeuGQUYOeLMzLs5U6EEpXI
cc+t5x2DR3noJ7Im3CHdJXXIj5oy57mRHhzXEjE3Avhq56A6xJtUjk9Sz9atgSb4z/+MBy/i10JF
mlezXwTGbtJO/hRqg2eX7ThyTRDqiCc284BBhj4PtBGnAHMj6oyqUh8NGoUQiKipDfI1vDgvD1PO
qqwNO2aUJQ6q866FbjAEaKfdWiSiYEItdmX/CUuRZcc94M6ld5nY01/lVUyCNWcqnbZvW5g8kLIa
7lRV8aiktPALDLGbsJUM95Ym9rX2mi3HPdYNIz8R5nEU4Yzztu3ErawsulJYmIFrG4IlEImaNmfy
kaReuMN+ASRq3Qb46HZAvRK3Xu7bRTjbbvGaY0dbcCFfnBvUOB7cxrIRpoc3PRbFC+2qD91QAZeD
PoQUjFsxsdcH8xSd7WkiDwnjIYksnp9B2eNyxUk3cWGhAaYOeR+/LG0KFCltoDsr2KgECOIee65c
epJQCtlFU0xXqnEBNrowYpkzDH7GjFontXUjyglnVgtqXK/LcpWOWiMs8zxNr9WMzynSLsuPESEw
tRgPw4zZa1g2gz2X56QMsIa1aOjGhSk/JsKPXsMhHbQbb1PUKvvBc69AkYoTagkelGDF2rtJeLKn
9FwIuz5atfNjec2wmwJ0ASUGPRRumXGYwmDkXG3ldh5QeYTIYdcLd+wRCRR0+fM8p7zjg/W3pH5h
5B4RhxEO37ODaQhRA/EqtnfpuHxuotbmxeW1d+jdWF/MkUctzk1ib2YD9mytmIulIKHSdPC2ZZSv
IwoPs2LjHVqmrwfb0tE2VqY64JKjsLPca2rF5dWwIUcpqhXkaOYeuA9ppq3zHQNnDcy63IkxFP4c
dM3B9bXVEiacctx37NskY9RfrjN/t8ux497J/HrSpCOuVOOi0Nc6WJ2haXtomB9v6dZOWIAml88Q
KyK5FlzLOzbhqs1w4C/BlcHaJzdXvgCM42nxmG2ogaxd4XQPTflQxKPPKU5OD+eRb9PK2dYV7wtN
K58Ou1zwwi7joDady7PoODi4zSbFSBFCz47b5Y8HKHk71VNCKc4lLJm9SyYM68UNXcknsmR+rNBG
46++4/QocBU0R+mI7h7yHBQtlO2+66VbDejk2BS3qRT2RYwqO5JwBchJAYaiRG8xo85Lu7M0hx/D
1hiBXhL7UAFXSvuqmnEK62Z2eJv1hJ0qCt4iq/UR3gIZS3S/tSTVTokzHEPXZSGhKk6r9MaNoPN7
TepFlYXmzouBV3az12xcCYTTWo/AqRHmBSnPq9t006WyOOfmFM9G8zDn3XzO8R8sSdC+4NbJW2hX
KtLOlXuHn3SF99BNgBMz0ESJfkuBbaBj8dxjHwb09LucTTWysq1O0vodU3RlBf+HsjNbbhvLsvar
VPQ9qjGcAejorgtxJkWRGqzBNwjbkjHPM57+/6CsvzqHiqzqiAyGlRYtEgLPOXvvtb6FFa+LEIr6
EvhtgwMpqu2ewPf4mOXhcDBm997KGutauF8ZK1CwDsW1tGjhN60H8iyTa4Pt4GA5BHd34iTQCu+n
HANZZqtxm5Q0qbQgG81Cgj0x9aMcPkfJ8Jq2RvNMoB4Ng/x7S/zno0ijV3ru2Ynx6NfPHYscvBu/
wYlhWdUCAje+9DRiZkvVj+FCj3dq50xkByoJdD47Fjn7wLLCkf3eCdr0OXSccE0Q1OBA8S3qifl1
kO1IL7EvgylIX278YAeqP2+3gxlWjEmbPbRu62lmzkshAqzC4KZmr77Dv+DhEXZMqmYRYUgc2h2o
gOoQMUwbOe8FgzXtBx8BJvpAl2GLTa/JCn6qWU/XNFV7Qt+ah5EjoD09ZLIr32JmUG4b0ztyEpQ2
Y0pvShQnmcc/Y1GbZ7IBNjILqxtBi/cQWzj5gQzTxGjM8A7yote5jPsBhUMrbwiFysLBODTRnJwi
0K+rIIH0BIdMo1otsAC63SMBGrz+OsH8mNV7aTv5rg/htcZJXKwFQvxzOuASLVMo18GEYNQbhfgO
g/imEodSosiyoAOT4omMnJX8IrIx3KexzxEf5DIQBe9sFu/u2O7GsZpWddO669BkAGFwtVz6M4vL
DAEZu9sVFeyDORPx5HRUM5xshmv11RVEFA0OFqfaIQ3D94tbpHXyIQxDuFTmS9i3ztfAePV9oztF
jjx6lvIPytbBCcHLkTczXFQjDjRyaxBzrrlHLFYhFGaWbTC5Zdhm3hsxJvcy0siFrP6A3pNuLhjt
x7yrdt5M6EMjy3HT+9yzxdKsdYbmQUY1zUy3Z4iUh3ozxzbpJwJwlDbz5ya5H9U000pRP2wnJEXI
0EQGiYJu5PAUofC9iOEQ0EO/9diXbWvw9xLm2goMF6WNBxNkVkyA8CwSMO66Pv3Gji4WyV6rIk67
44jUaRUM6PvhHgFvNThbw/MJtnkCOqFEoHtjtxBGZNnDhlg6Fv2MSyRDCrwzogKddTq16AiMbFsR
57QtowK5Lh91jGRrmkDhFWfcQ+FQjadK3HVj1z9PHidl9ue7gdSkXhbeYxJb3mMp6BAgYyF09Drg
twMBjISRlnMMPUEdjM7Exuz61WPIvNvgcHceguQFA1tDTodF+iJ9hnv6I6tiLJLNMI/ZYeSsR1sf
YVcxOfs8GdYGA4IjPBTG4A6Dy4gJsDvY6LsD+oWd2nSgDl+ULlEt18+V/AFGDLEqvIs1qqSfKmHK
ZS3tDzfg5ByO3kGrBGpKWd0pNXCwxal1H4/Fo5pbveP0NR7SSdxx1AkOzFRDEDUwAMIeFZGfgsyA
KkfHtbKB0RpY/LrOOsqgIBAJedmN38f1Hr0/kpyc8xF7RQwUf3EZfe/LSK2GEkBqP1nXMVukT0b+
zTWwE85JsItschB8RhO1wZJsp25+bEcN/LgGbQrm86AUTYVAD7s40HfaJC6sr1djZxLyEdM2TtIH
Y3bIuvfGI5j88Wi+jxGtwSyZ9mBooXZF8tGkhbJtff+rUZGxI4iGQJcDXI+jGFZZOq4G32QsIBfg
z/spc01MJKTQN70J/sUl6kLAY9KNqFZuZ9SrhlAucLvVRrVsX7pB8OHRvbqJYo+Tv+ouXcCpegQQ
L2Pk5o6INqMDbLkLguE4LrYaLhu92zq50XV4paxY15U0dk4m7swANLMZq7umU8lumKt7ATXvRGGH
7xLYENpSXmfSq5n3K6mx0xYlhMP194ovuivOsQAJNlZqnfY4gDhSs7hiB1tZkSzWgQlE7UfLor3k
OlUQ++dhl0149CpA3J8PAcf1pNDmYSKyDg9b0pClt+nL1t/KPnkp6vS9LOBhxg3ugQbMVR5ROjoy
/akLINmY8QnoEC5W0RoaVtjiyU8mvRvG6sco2awZHEGzuI1r7232X8lLy44ETol9QbCKNHRz1MtD
kKCZwA7JVBky0tE0UFzRAgOZstwinw+0fFuG1TOfFW/qj0IWyc7venxKMQKP0R42RYhILyTENLCT
R805aMVxDx/2tMwlBIAn0wWHkw0UDXgSS8viN50nDwQwElWICXjdIA5XnTrSHSQ2jvv9iKj3dnJH
Z8dR1xkDbt5pk1BkAakhDA0VKVbA3PseVOk7KMJdW2pSM9MPgJRbiF0IHGYGGeySinvlMBlhcwSv
QhRGSKopdM+jLeriZuqnrzKkSVl6uNH6dNeMxrUZXeswlQN5WbZF4yYzjoRSdHBj4VFWE7+IKv9i
OrNYo7wmCesTYzdeuXPZAgssWUaVH5WIs61ofJLBu5B8A0Ry9Ce4eYLguRe9/aWYwaCEid5LFoGD
xuK5DUpoCXM5ffFSx0HuQXNgbor6hPWEn3V3ayH3uEPrmLy5RbuODU4fUjfGsbTkE0Ha9tY0tANa
aHq2h1FtzKg1sNtI5Ma4dhJjYM3uAvE6KTukeoT+6sMdSehy07FC71EyPqGWUe5KhB5haRkoSEuS
FID53rmp6NNHXXUcloepKestpebDL/elPbasoI6HhFF9EVF/BsX5lHnvsn3GRoanBDrYjEpYexYU
ohrHa56ri5thByfx+Cdoq7XwgLYoKKV4nqEz2AJUxfL6m6aFRZT4LXMd4ezJEcd5xZNDG6KDaPgd
Q+jVy2aM6rbgUMRNmd4Ieohb1VG3/+CY4kEz9prGWkeGuB2I6aHjiGo9rY6Abb+5dvnVhEnBa1ry
X5E8PY7NdQ7Gr4yjWQp0SYEz9K8G4c3NDzcE1QWG3PBvyWMMbvpuKartL7XZPAqtjsZAW2bqH0oX
nIc9rmF+UhLRC1JdtzYtFL2I6L8kEKR9w/1CVkR/1KG1GYi+3EsP+OHol8N+gCKdjXdBVTkHphvd
EYgxlxiAyxIkx0So48Q70yGriOfM6WgzZF6pNsIqdTugPN1UFvAGORX3kG8sgMzgSdfSzshqaUAU
ZehTySqldxcmdN+DByRvdCNyqyNMJAH0fWMD3umn6DFYrP0lo9aVx7YDMH5eh07P6Hj2zKWlYR61
BIQwqYwgu/Ed4yAf1H0ZtgRQ17QMjJx3j2uavDQilWexD8nN2AUURJi1hz36pBVhj2JvLWtPGrBH
Qaw6dlU50kWzMdsaziqwYdjEXk5MG/t2WVWUSY73noUIkewAV9JNZg8U+bS+6A+sDBVTVHreOVL6
lQNxQCJJdXFZMI5d6WKaHaW1D+qALAmLELfUn96YTFBixMBVJbaMteWb8YkZSrBpChMnUjaIo4dm
Fg+aebtk9hIcAfHW78wdSr3jLEMfUCvH6lGjflXj+JJZXr913Om5XJ4GkZcNjzCom8a454TQ0WH2
Lybrz+d29/lQLmu7iOIcI457RaV2In2P9+cXpF6Ksjo2TvpYSdLrA1LoaaqF1rpfDGZFX1Gr2NSF
aU9gBfF6vFqcHCOiKMwOTp5dUC2gaPQ59BVdcGfioPO94FgirCzbOdmphA96UkzfXMhlAQmKc5vX
FM3LLr288s8/Dek3FLHoR5vRxrhjvDLAJOoqz57He9DihCan2I6baolhPpUcZ2jPIi+382aXVgB6
F7NTph/Yr9ARt9WDV8QEyafBfJRmxxDAwiM/Z/rsjRZum7h/sXVGOpNC3IlWfmWkHH8z2xZUyM53
bzmdyA3AA2vl5AzVXOGtDY6nIJQt9+jrPj/UA7nLtkW8ljU8S8mewXKOB8FP6Md7hHjWmAPRGlfk
yWOJR+JKOkDq+WxdKb6y0Oi9BdH9sxLyICR9zHF2dp/7Ng2s7mA03xzTeBIRerPlTnEdnwBtta8s
8dCgw9lhIfeRxeHVUKwBK91Pl67B4uTH29FUDCdLtRNO9Tz1ccDtXd8lmDQI/5KYu3CMOLV4cGp0
yDFWYQ674y2/SeSD3vAU9MOFk+091ZpL4E2NZdxDEktI4k9psUBQK5NsBq9SA1tx+SRVXYmMrJ/O
gyBc7SUxO/swNxPBuwPiThX0+UaYH81QcXoqiCxjpfN3UU8zbyBMrqYExH1DpjsdUeSOlCyNS/wx
aAAvLcfj0I3EpFWsgktjztFFsE2eqhjvYh6G96wTcBQB92A8OaUune3SYmW0gubQ1XA1mgQ1easJ
JQqK7FpkeJkMBWvPqfwdBpx0H1iRXtGxE9iXjW2XSfNgugS5BgC7jMx9i1JSAk2LQ4xGdsxI5FRH
Lt0EFDcdxHo0qTBu6m1ad99AJ303+RWjKAdJIS0CT9FvkELVV19zfOsEM6QO3h+zxBxuxt+Jqu9v
cdOhFnDxHeITWxQjELlzKmt0iyEC1ofCHg5UPEC1sMV5JhhhWNQb9sd87RE0yWagiaeYnWdvENPe
6t5NGAKNZeMjhDOegm7JPUte45iL12Il2lmZjm+CiuwVBrb7ZiJkknyS4yA//MI3mLQFB0ktuaoV
UESv+FlDMnj1AEqXTXawmzD56u0qoGgL/y3dDyIX29mRH14JCSImhOYG2Bfde/8UhYQOwMpw0bqT
bA4Gc8MbCCDJ0SATC3HdJV6AAWiCWBqMGami440v1DM3wUrMNITCprSpjxAGYIOXy2Te9zK0l2mw
t9sHs0e6Y9QgwUGxNRHOzKXrDB7Q4cC6jFN+KA9+kMkXA76vOQqmXdq6LLh+R6vRhCdgYHPkvj94
OGSZEFk+l3MI6DQ91nUcHJBgTSuUDM1dF/fXQDdb2BH4MKx32veSgBmdUUqd29nChYyOHV4Y7bqu
oemepheLAltmSuEDDXYsUPHeLUBBUEq/Zt2hTKH/QwBk0xvjXeR5aJLMotz5kHl8GkOsVpxSCDRO
yZvD1kMgQ7/RM96WEXCLAEVu1DU2HIFqyxHIxmxRrIvaz9fSxcrQSo0g3dEf/XnejBH9vzrzsfkJ
FM+FihmWz+txYzJA2/qx+GrXTw7C1UM3oFGIxhhSv0Y8aqD+wKsEeM2iyYXfdXHP3SOucLc6SWsG
ykgYMnefCIPtKCGmBF+dJ2cEu8VIGd8xdGyngXkjpr8kF6cRqx8GhOJIGkasMbQrs3jVI1ZIRS4U
q6AmQ5gjO0L0hDEuPQsWDWMBYJE7+h2SPFSQ5YXJkhztiqwbO/fFPmpgFUWh/e7SD67Mk0EM4SYI
k6e0rKzTVEisOORM6z5B12xwSGab00hmkIOBnlLhKo7rjkSf6oEqj03ahCtVgk6xBKC/qJsO4D0w
RjWYvo3hJoQLvyIx/R4EBRJoAmp1LR/nllBz2vzrskTNfFGug9PIYWxE33GVEhRt1mh1UeLiDbI3
ajKTfdsRde2n9jb2B6aHEEJS4TTbMeHaBdbwYNSBR8gP/otEHhmMpqh3y10sDGvnW/lBjma5QmeZ
rANtg49trB+Mfh1A7dpZN3FGI8Yer8DFsvX4QIVTH2VE4otvR1sis75WEShP4pxbml7jqyrOgYeR
VZfiewqWZO0O2oQmx+c8w5eF+Acfc4u/L05RlMcWhrE627g8ZQux7KHOySIqohEZ0vKvDMoU24qA
lQpNOlSNVNMKwn5mlPcqy68Ytrwj8xuSd/3pZ2GG497J1dlxPZiaHeMIatW1Y4dsvAnUJDsIL8kA
0gfU675Dnpel/S0UDUxAosd8yt1aVuWwNo2CQTNzi3Uws//SSAHngDPMCN5q+z5v8/nLIl7njhID
R+vBtq1tFCO0bzR7kcxgi016MAGqwK/0mQ4wEx832WwTI6Re83TqVi726605PgZZTHGPIwplPYZ1
PLPcDYTQhVFq4xFEaTcQSmCa8VOnrBeX8VEmWvoryERdMtf4zH1J0SFukWhQpnN/ICJzmnsnxBLC
mGpJfrag0CiINbZ1cpX/QnSZv+5avY2DMTopUR+TTJLgQhcfAj7CmG7xNXD+n0ENzhYTI7hnBesD
HFR0WdeqTC++HputZXHbuKL2EfdVxrbKomNWD+FdXU5v8d3YiR9Oysd1KvMvJc73G7P3vkbCs7eh
V90QaTwhg8N+zrJ5SmdKi7xv+UygButRYwOdDpx4U1anllF8ZLMve4zCOM9Hz75UMQcPOyDkjT6n
KQlewiG81SNnaNY+Ip2i5YRemV0PWUyRmKrbg7mc3PVyuv58+OVLTeGkJqHWMiqLozFVRASR+jxk
GSxdZ2ksfD5Y//jTv/v/MroYNy2F5+ylYh26NG79At5oH5tEG47UmRP5glu3dh8xraySwp9QG7U7
v06I4IrbgaxF/hT+40+fX/6z//f5Lf/7jH/2LUKMFAsw/ggwtRJWGnTxcVOHl9AjGwqiHBlbeIlX
0+TPa6OhPRPO8BzD+gtInvegC+pLFEcgPVSC66ZyT9j16I4oE5ozcuSV4rsEJKeb1oluOCuhISqP
rt3TEJwYu3ZgMNKhj2+583YssfZ2nDiTdF44XoYFHxJmYo2j2YRlheOgoc2B2p+9qYtOMM5AEaI7
Rsey6uY9zTb/61eSy7yzSH+yZo6rwmSZw2AgN6pqd1KQh20Dx4nhVE5+Q4z7QBfJilkl8QwN1IQ0
34nM8+037HkSBN06H52vpe1fp8DXABvoUTHENrrhu10q6+RHINxbhqBK0xeahonLc6m92KFnCDqq
JzbjxlYuvjJOlMo3nrvsp9l42eNgvbXW9EFzNVzPpM0GFWTrBJ+R07QlfEjCeroRXc1c26Bn3V1S
dmLrD1T2w1i8z1N85uzCNmg2z+ih6UvPLAWTm95xXNi4VEQAVHSyiazuIcOt3RsPqIicNW/qy1Cr
HVU64FfLrMm3jH40NCjAIUTjdvT6bG/X7lNuhLDehoEkOKjjK+rlizNnb243PI7wxG7A93DiwQqD
poe8GREEJzfsnF00z/LoOJU89p0r4WO5T6kB17hbKroxIwyJdtG4hq3hbse6vku7zjhWHmAZ0mYH
BsPvleSD21b8g0XjGMcC9tBhug/owFYaXHoxXmxm1Xg3N12Ni9eO1lFGStVUYH0Px+x+nrpHrF4N
43W7X9c9CWmGNeojZEpyYyYSzhuZi0PMuCWJaKcOHmkirIK8OnrpWTbtPMjgnufZBzf00tPkwUIH
7L/H4T8dASNALOgxnQU46zYe4E04UJl9Enp+oVC8mVtARIE3hPvShw9TQkGZMTh/vn+rvjhK00IZ
zTum5XQyJ0Xlnb3oJLnK0bnGA7q38Fn4S1a6WZK7wHgRHb586GLOOzbtp89/yJO3DvwcGjW0nEOF
1Y2eQR/Wao9ug+TOmV6sp60ANZ/rH1vD3mWjN+yrsO/3kKt2jjQnhlYEi2TFKcEY76R3cY6jOOv4
uT09fTJOAq1WhvSPujK4cTgPo3Gl+k8gvPj9Wx1SCxK8hTp1gGBScnxLidOLo7MrrZd2lGB1PP9b
U1q3ECt2barf5jx9HeseTeNY7LHLvTl+iLXYirtHOLI35oytrQszqhpGZph1kDynJMV2/qsFH2Kr
nQX/Gk1vSQnasUzoR/WxkWz8mHR61wzNx0JWH2amAT4k8UOHkOHGrNRCUd0NEBgfctxsGCTTZ+1q
72yknNcpH0BXEGszSTfGYhvvTcMP4bOJ8By3QGfHPDJB8tN1GcRtMXrGvotqJo61t1jLJBrvkGAe
i3Lmm7JTEgTnbzn6oqnSDyOtnICJY4moY9tM4X26VFEDcV50ptAtuEwemDuSzArY65PEDIRCr5pl
6gB+4zsJSgtgF9KcRTDq0V5uv5as3rXXcNmDfG5WjJdPRBFwvk/obpmcSFc+54ydnzd3YaCWqMT4
JS5LQCdDDFll6eTPGgAQ+3Yws/qBGZKWwnkcoAPuFFOHadykmFdW84TPfYhlwPLPLhv2w1vvRePR
6cbhlwevnOn42/QNygjQj9X3O4tJhOsgCkqrQ57OpKm1tskYobzvLXlol4HG50NH6A09k4Uq7vrP
YzKqG3wH+Odl1G2cfnzPzEIvWJXnAE/biSNTkSw7SNKuhR085RkHRZwT4I1pWB9VZ9J2Wh7mol+i
D5ksdkvqjWVHz3PJ92ZNz66m7O5k50vRU78DTs1prvIcFAAUVsuapoApQJxtV0MkngVO0ohbY+9V
DjNPDL8u+qa3smSCVyI0I+PxpV4m2IULiw8Y8TtyqfDQu6V56RvU77oTNAMj4xm9Yjb70RWRcbsa
F9CxqROxHRrVsGuOzAFMCBOlC6GSdlx4mo2fE/16KgkBfiNSF69lpJ3PVv3hlhvQR7LHRTvABbOd
16FjUGyaiLHk4EaXRFS39M/THYqMnHNZd8549dBbigdfy+9j4zwGIpzfjKI4eXoYPzInOnvXQc7h
W50x054NqGfIAVAnu3GzZmr3bIfTwlgdtn1MB3/CMvDJn/fsMnq1O++NYLP6fWpedEgGQW4SmCEU
1dKA/T53fvoaMWpcBAa8WpfQvd6mNswRbDl4UdYk44b0vP2PZBboqNt5FU7IAAM4Q+dJIxGtrdl7
1IsEHG+e+9UaDm3ZXFtTPhDt161lHSSHxnVhmldf6FExuEoXt0A2b1HGfZPxFe5H+JTXFm10yJ0R
Q30+Gaxsuoq/2WkdnCRZbLdtC/GJU3Z5kAGikoXcXKCRK32zQV/cmJSz1cOAbBTWUv/DbXHvusx7
n8qwPMacbPHIPqipa299YserycqPcURmWx8i7JqqMsABY2GK4veoiDQ4kJNw29vTh+ekt6RW7+Bi
iZ92FR7cGsk3xbvaRgMXyusceelcyzqwFEJ2RmHxiOeLOhdP04cM9pjbS2I0GD7pYO5OQShxzHTW
tZZItceasaJW6tbuih0A7+oM83W+dqoLd4kNR4lg4/zsKvO+RS6NfLnJz0GVMF0lDnjT16bLmt5Z
xG/N0ZZEBX3Uy5ji8yGjJjwmL0PYluc8iUsSKSO1cUu6q798SSN/17SE/TmcVSYxD1e3DV/DCY9X
5jLh6Ur7IXZ96H5ej56qgv+eGtViE4HziQl45RtSs96NyYbA4XqVQHo+tLp51YQ63wZyueYlnRuR
WOK2SowvsrO9DX2AfNOGPy2tli1yemYc1FOjAjkBi9shgCfi02fcxJG1BM2RIHJN52MTki7Xowdw
SImLwim5uo+DSpAQyTwH294hkPDGFGaYtWkG5JiYNzgS24JeUolppmAx3huQKjauD8LpVz7HK221
oMj/gnnvWkR52/zPf0jzj4ZBiZ/RxjZoa8yD2BZ/bRjsQp/00zaK98puMPHMjX3uW/MY2a13z+Xa
dvSmjokgp+SGvs1GialhF2fyP+eYUjhKIWZPpwgivBs/943LATdL7WOURMYe+UpGHoRawmBL5+9W
KCcN7RUhrOk6wF1NJHR8nDjCL3gr9dSmXoP3oyNtGCbMCZ6uSSOBxGr6SSF4Av8tzZ3h3HhVfLA7
51L6ACj+98HN8mafBt1TYFXMtQTnpB4FHMEw8CLnrik3pWk9dBroyJ9fRiH/eBldx2LeJbTrcCnF
by/jEGKImO022LeDfi8JMn/rYIXB3o7dG0w3ig5HH73OryX0OGxSKdZ1a3RI0gPiXaRkDHYidR6Y
vzYXLYgzQUCwVSLD/kKz+5EPLmacTj+ZExCcxKtv0JcE1zGJ1Zpr32wKpX6kVt0cEQeH9zY2RCQX
4deUaI8dCJ/s2YqIiBUFARYs0UsMc+Pfaas7uONUnZCEXlsbn55oqkPL3JnzWWMBZmN+/ufXycF2
W/5yFx7eufuWC+Q5LkdAuCZKaL34V3/lT80dXM0huoB9R1LiiNl+o/xmVw4Fbze2J46SMiZyuWoJ
U0fKGvbbmHtgNzhddKA9fOfnnnkLLXqjp7TefxrYYtlWexksyaHMG1fvssyCi7upxnn6ko3R3Whm
8OMTtIwEcLwZcdw/GoM4oeH58/fGz/2nb07xBhVyYUssf//rN0fmKzzJGdm7StMD8lLap9uhcOD4
lw0WyKCo+Cjxi2B6JbZO1RBVAVX6O4ES7F0Fh+A6LfcilimZBgxbmZ9Crpw68wu8UDIE64xWN7cV
VLQC8QoT20vgaBJ1/vGnRIZ32nbau6kjBcGwk/YHRD2cWFP+AsyCFJ4d4p8RQjliybloyMUNTP3m
l9khE0zjyKp4Ntv4LYKB9IXTDdnIOGD2Qnf2Q4oQ/AYtEkLMYVJI1I0Xuj7qEatEcgPhDLwjNQdJ
7mCVKuYm+ylVB+WsLWxpJzu81i7x21VguY9sekek5UQDV2l4W3oqvKOYZUHw8VLW8eifmip/6RvV
f/QMu3zRfi26aULjjhTUlg8tgZsfiZaY+WUrHkt6+bsyG/OjS0G9NiyMpFmFnE93vXqtxuJi1bP8
YGnd0/30T0rBPVGRD82hc4On2BcpVCqp7rDZ4bgwsj2my4h9gh5kuGXfrrezsVCPts1cNm/Y3hCO
Nwc+u/h3B4+QBaiWQGXZjoa6fM218m48RAposcQxDmW2b5162skWKWYf2xplVetsUo4ZoV9Yb39+
Fzp/XImk1pbUjmebprZ+/wljwBORHeOme2J26r2JdNmhtXnW/Uva29eIeCYkkTXJnvlsn1IrKWj5
JQEJthEVvzu0xAExc4xM+3sm6fMKZnc7bTInN6ES9xnhXrOHvcNucAqAq8G3CEFHt022yiZ6kE0N
GKrw6N/74RvCNkQbdEdXIpvPZst3pu4g9xmzyn/xtpd96rcLC2oKXG/KEYB5TOt3C4shKwMMrQ73
sy4uUTLZF3sBXavUiO4Aypyy3M72eZA/FbaHTB5c2hMVzcUYOgrMuumujcBj2esFhS+Ds+GnamlW
Oshk8CyXPervIOtRDi5CyHn8ZuH+u3EMHIBBHH/hQ1QC8bkhQae5U054tMmIoB2dbNPRZz6tiS1L
bWC1lYR+E1HyMs76F5fAUn/81UMkENJT+D3oPlpwBn69/ujeLHEEV+G+t8v+MqWBe+5qh3mZ/ap0
297PgQqPVRD90ALthojKlyHy17UORoCkJg25jBwn8tfb3npMpwQVc2Y7T5kOoDDBznPZRE6yqvsX
L4LJLL1rP/Tfq9E093Y14XMjcOrZiQmjAMInjSbGrwIVrHV85PuMscMifc4ZvF2gXr8YQRutIj+J
j41Rd49wunw/L586OkLrKhvhzHbFNS3N4QLAcrwdg+mrazY9MtNs25QT6nCpnpsplpfWFuLCevma
ishcKxtsag804gH9kHMLa+DOrjpJaZhhDxmMc4eraDUHQgIXnstLw6hm3U72+VNbwpp9AOKKRNAc
CeWZqvmhlNaD25XFqavqB8dp3VtSmdAMUwyW3oziGL3kjlkrKLgSz0kL69jtJG6K2d11s3dqF8Dx
PJgRS557L60uIYW4NVdhG4jNYCBIxaYYlAIFui7dW1s2ZKCjxduMSMu29D/e9eSZG9zU4DPdKl8N
Xepf08y60HFId3Gf1pvSRUnc5EBKI8p3orKyaj26GvGdZSTbCPLh1Yw6qIAG8r2Iutyfl7xgi8Tj
mVzyE5puKGIGTXMZuiSkV5ZNVFvCUvDM4YrzX0pHzwgxPjffpVXS+ZonpFxz/2Zqp9nNISIUnJGc
/ToMjmUOSaGPqRvqOfxZpfYV3ebZQrJ1GYDfAk5DQIow56ai7LrWKZHBSgNGHkl/3kSTlTBaz9EC
atQWU2Q+4TMv7tNwJNlX8czQV5zVZ/cZpdiNo6n7UJiq26ybGPCUvvHlz1cWy/b+uLRA3BTKcoUl
lCd+d0QOLYPGUK+NHdPUcbWYCC+phrODoht4+izee4roh7yM/fVkNemm1CI/DqH1tc91AD2Bxp0R
w5WAyz9eQaSGB3ji4yoLvSfpudG+Blmw7fVg7R1HvbS5uRrLKTvLQjaXdjKQ7lV9A1Eybe88nzRm
6RYUeFfy4cLrMu6750CKt8KCQh3lqH7JqKJlZceA4NsWwmbP8wLaKYCTUnYhJzkrkEGrXg7EVmCV
PktYkwD4wJ1lXvGNsTmdarc4d2EIVdrifoykpe/stK1WjoqabThAgposrNvZ1L7A6tbXIYk2Dm6z
xae3zcIjeSnNDz01hwhSOELLq21/p33R742CaXkRb2cOEfD7wAPYzTDsgYegP1HQ0liQN0PPTwls
JZlL+fPeUcG1zWMkN5RgjOamA9wLuf70wUt9chRtvdQv531Gx4bMjsF7xkZ7BhQKnULc5zOaKw7e
zjGUHnbAVld77PMhzgQP5hQ2bOh/uXNJco7mCJNu0WGuLJCSi8z1WKcoYwasSSeVByR5xe4ialuU
EIir0bvIpxjnDZ0vN1v3PlrMOCnmvecm1V2EHmQGW7ERAWY8VJJxEGc/vARhgBfbN1bt2ydb41X8
vGP/88f4X8FH8feirvnbf/P1j6JkcBmE7e++/NtTkfHffy/P+cf3/PYZfztHP2oCdn+2f/pdu4/i
7lv20fz+m37zL/PT//7q1t/ab7/5YvMJ6LnvPurp4aNBCv75Kngfy3f+u3/5l49/D/NjqT/H/HwM
f3kr6uS3gJ/PJ/1/wI/1VzrItqv5qGvcnZot9u+AH+39VTP0hdPqsQyYyuav8gJu0P/8h5B/NS3p
StNUGsyPWs5cDSzb5a/MvxIh5kjPckxXenCa/y+An4Va9JtTjiuX840ECgLBAI7f7yoM3PIVmvqg
OExmkF56M20ffDRbMbLvgb7UMjadid6ASRn4P0kGgZyZDu4v99dvbq9f9wyspZj99VlreRUYb8CS
u1wLy/3dgtg3poG6nwF+TgGwLaX/2HvZee5xe8qZ/XnK6nMNQ7kP7RsVALoPZPtzGstwF0rWIZIV
639RV9r6jy9JQOOwtakFNlT3dxemNuhulC6+crIXICqkRrs2u9lapal+z9rYvKZjt6+KBpuQE3wX
/4+981puHNmy6BdhIhMer/Sgk6OkUr0gysJ7IGG+fhZYPbf6dsfcjnmfFwRJURRFAmnO2XttyykB
CqBskS41JUt7DgrH2fYkGNK+sAJeAMSQgzkUOQ6CdbIKhn1l1KDkyg4pW0VpqXSQYQztgVJacNTC
8Z+mnWWx9pcP2RJoOCgK247LJomf/2kzidwDDkzbFL7wZnEynFECniuZ6+NgbVSeedADTKltOuoH
WZn7FPB5i3Si7KqzOxa3uHT0h0J33wMYq9t/mBI51f/23jjRDdM2lovkr3uMru2SZnCdnKr78BwM
4FEArvng3qZ9SOYN1EzKtZNRf1he3x0zdLUrfajZMbETMMgwfsi1B9pA//i+/nZi2pKLkHfFNC34
ov6yAE4gvlV623gHExtBVzhrQ6Att7SpQVJfnDtMMPR0oVrJItnr4fBW5QOaowKg9AzukCTZ6B9O
TOuv+xKGELEkaFmex3epu8tb/tPXOLVUr8JgVAcjkQMmjEAjPj7fCt3VLl4WNy8LK1g3wqd6yJJb
Ie3tZI0REQcoJ/JG0QwNqvFamCXbRgW8R42ZCTMy9CGWC5oEpEOooLnMRjazt9Lg86UmVkSC3mwl
aFyYu0ImzUWOD4lrWf6oEX81V/q8gWBCT3c0sFZNX1m3qTX4W9J+y/Jstg4Omqr1LaP8iDpWOdT2
QfAnrFC09souV9uVGPiuSPgQCv6MkxqRVQSmenRYHLL8Gdlaj+PW9pqY7SJ2oKEgzgbn7O0/n4nA
N/52nTiWlDzOdS88wVr/3z/gIvdcZlWEgDr4IlvPy6sRgscoPJDFCYIwhG64d2tXPY7BeB0Lcz7N
aYGEJ4JH1aPEIiwjBX+phSdPNT+a3Jl2U80HNAFvjkr+96kOAKvC3IgIO6hq9CpxPHl8vvqG7diw
sR2t+gg6ElEi11sDCmr3NPmd46Cbj6mr37wpUn7UOlgTGg73W6kXhsfO7h8xQ7OqijDat5qMHu6H
LPKuMnBLfyhlsKVzdnLa4pmvsb9m3Tge2s6SN2UW01MUPIwrp38sulzuRTrjlcTXnS4SC1jLRCxM
Qtty8sxI+NgaQQiwuhw5lrCatZRVuLZKFMkoSwu/KhLfNOf00t0pKNbXqdeLzTjK8KJnkdjNc5/5
THAbYffJjos7XpMJkkLcaM2zPZD7dU4lgA+bxvaVLmB8kShlcz0Mn/LkfdLaHpUf24xIIgG8k8QI
wobzNl3Zez667N83qsJ8fKdoDFHdICounWMmRmcl8df7TOzs1ESuEIXjLpduD6w5ittzT5RX0s3T
EWTGCOC/2mV5bxxSCOWFUq9A2l2s2HxHJLM16zoiBc4Z2m5nGOLDipBkYJFB9D5Y1jnpSt/ItWtY
dcXW0TLnzKzqe7UTP8EWOOVdbpwjUEhPgabiJ5HQJkYAfzWast5rdBhe+sIJGJkX18UInlW3w7NF
1/xau8UE+YazRYfPBdEB4Z+TOKRBm8DV2YP6ZFiJfV91n0F1FOd2lMVm8vqWjAKsBak1HicHFI0x
MctDpEWHoUydP5IlwDE5tHCNgJhE13R2gh1pbBEpuZJhFm1bAkjgCBE3fhhFFO7IKmQH3IsYsm+T
+fe+TUkr+jGwKwKVk9ivp/7L2NTTY59r46Pq8jdC5k9z3xkHEpyNZ1PUGipWk/UG9wxT3NAh8CEv
UKAJ4KaNC/1oZTM+Z8/BgsaBUEV8um4Wre53Z69wf/0gtfg/OgUE5/4Yklsy22ZE2blezuf7kw3o
ZohCC3Pr5WRW5o5Qa2Az4VOzHKDxuT4XCazb5e5UM5g2RgQYGS3K/SFTFFFI1DYWAVb2wnOjPaLD
kGSbyNmHqYnRWzc1XPQcRGIdkYjNV7E8I3JFf8jcLoCydqFlaD/eD53OBzqZ07f7vbxxZ8JQ483I
whHnD0FqKo6yl/thVAFyH6fYLTRV9AbdSMRQgjbO6SiYZnl+nMe6gh9EaIA1et1LiL+aCXY+k5l3
ROjjUbsXDu7RdngxyACVZfhWFblzgF06HXpie8nbbPtt11fJCsicdu3bFGP4rKOdC+rqwyWzILa/
D7RkXrG2n3KhWugs1huseI/+U+740sTj1Nems6lJ+MzK3qNau4JR99mlxftIvSzop7fe7k6UA/dO
FKFSpbhdFGQfTB1k98CzNgk2+lMWJP7IdbHVCISx+iHzrcxCFTPQmotz69yDSKf13TT7lLSsbeiQ
3ondvlx59YC4OU/nXTigolZJKn1RxT91hradh0CCkQuMYDYwTjS6a6/lfi5ph0VGsclh9DxFWf6Z
Rmu0Mxl8Dznl76LpXXKWiaTSgmHVCpXvBaEya3i7r+gvUGdPbf1IY/cpFsMtGDV7O4RLzM9iV/Ek
ZlxQEdiQ3JBk+ZhInOXTzEgk9ueiofSsG2CU6LjHybsFE+pRdPYmoR/7a3wiB9e4TZzLTfvJFehG
mamuuTGTRR57GO/c8cVZ7K+9daJUY+3hLCAE95YkOmOsjsNAia6lFWTGiLehRYBZYpCwXfoIeHfW
LcJQcNfzgfp8fZB4KQkxLD7CbAaYF5JSupSVChgzpAG0KzEO0Fm8GDlUjSgGhK0XyfzE9/fohvFw
6kJYfdUMSkEEDj1mMHFuhPMuKxsETjCWWQqDbCEx3nQDm4WGMe1m0HGbMQYpo0WYaXDNfhVa0bBe
7bcVml1Ixz0QEIUIZYy76Dwa8tRF7nDGlGPIYr7KXp2KMtHe5/lAXKC5GVADHDAgpQcjrq5z7xY7
NmTZ3iGeZGdqEWW0aRel6h0fG8uVMbgJA/hHKqyXNMQh10dixemovaEcxOo+luRgKodAyHB+dOun
pW99DNo43DnVWPHn6UeIzmViVfPJJb/Fhx61TAQyexC5ax89lOtxkqwBIAx+WufWsXJzVuAhM+tU
ld45WtYBubYbO6s52tQUj3MLKUMARS2/UUJZtBtVcjD66kIZrLwK70e04FOCwPjEosbyU6v5gYBX
W9cC5KfWeeh9DOdoTRB8Cju3tmGWDCiGYXzY5gydGv/URXe7GmV06uxFN1JA61F8ou81v5StW33E
TvSmUvI3DUrxawwt8abPCMSxQUL4YEiaYw9Pz25I+WoBd7qxwh1S47dBnI+PbVW0Jcr8lmJ5aj/K
hPQqaGtVVZU+jhy4rU4JPyYBAuQ6gDzubx4DfPtU9d6lxEIADpFiIc468tP6WFw8EGJzmEvUtze6
PJQocxX7Rjcy+7t0aK04+agj0qE6tO0m/9mkNd0DIHfkYGacn8YIYI2X9FC4WKPWvTIOnlE/ZI0C
JdnuMEBXfqmoLKnxR2MRwTaU7rCZg+ZnNbtYV0ImcJTpuAFRUibohd2lL5KVhnFkUsPYw5e3hsCC
0yMEMY6CkAI2zYBNjwhHVxVZbRP/QhpD1Ey1UvP1hLNpeQ1s3PBOwJshTQIki5xi5c24ZVARdVuD
qCAYAdZ2DDvmntDzdkNGlbKoCairtDOJFdlmbqx0g+p6y2mib7puHSf2D8rY82PUbXUUQj5teHcP
LQph/eSiawCEv3DSQKrY6JtsjOGeym79sMFTSwG/aurTQKewjIxbg3fBDeFvjH35HsxDteti76b3
QUOGEUrsoSZ6hsDTFeMGjUHbTV77SfxsrBC21eQkz01PVHY7GV+U0sheknm1kxqpUzi/BixJivS4
mL+TWVy6HeBZit/J1W4d1qZGnhy0aEw397t9r8YzMwsfsXJPFLO0qyK66qXPyQjVvK2qB5L0sBmg
mbYUcgI7uLBM1TeOnuafZBQ8akOifhhO61N7uCDmGokCoLDY5IV90l3POnlt32+F0o8j27j7I/Ew
2CdXz8BDzQa4KmQODWccz63uvwWatYHjvTJzJ0JaFA/npgfX0wvyKzCSDSfbgXgQR2yTSJzgrhZ8
9yROy2HA7xpb+WfiXuDnhXFI1Am37gcnUtFmEEhOUTdpeFmFqZ28BKuHrmDhL89Dbn8cYc5DWfR+
Oh0aUyWmq2YlxtHWbP3XoUAbA9i3DuBfIjJFdbWaQA9iIhJlhlcz/hAA5HeauEq2dE9m/Thmtv2o
EfA5lEH1jD7VOtRUcFaamirURTxGxnaDslTRA8a/xVJaI/1oiprnEj6r23X14/0e/HR5BHyWrO53
w4NVhN2O05i+tZ3HpB5ZSzIWNM/U1o0n9CEljsCG9BbUsZh0usSvjQlfgS3Hqxi6M3XS+gX2/ppp
49mRZPGVU52jROLtNIinzq6XvpKU4JAS4/quOTgbU1TYrMJIPnepFM+oK9YmkbWPQQd5vaTZEcc6
3muJVErvl8sHype+AK/0sDwjTyHZ0bMg1GragyTh4TjNGHGHGT4O5j/uYxIhVMGscImUICLYIJ20
ySUjKs+IhKCIdjS18Nno3WY/G6OLXxNhomJh1w/jfLwfysztiWj/1/0ILz/X2zhvdT5npszJ/oHq
adra8mA7NQTK2nrKqh47MxfRiXU5MUxoi/Mcaz2/kZwIT8aQ1ILKRtWy02PrE+BRLgckpGCYsNcV
2A8IeKRbHeborrJPTWl/DRoRnjTEEMLDfUTUxlmVAvztFD6JISGhJb42WMzsTr+xwjsksr+OMW91
kjhOaSMxRCIU65gFXAv2SjKNn+nKp+taT941Ya7kLLBlJPHNRq2xagzfYI2mAttcE86zIIi9b9Zs
fnFm5zC46hWUVL9W8wdcsnljFyS4hqQ1kAGhuqTcFyO585FL42ZogZW0wyExuycWJ+/RMsNk5oCW
bNcK6GlVfdBl4oeZrzfRY1rYwb4ju0johBLKIoRENBDUhQCKEv/kL64v8g2PohVfyv6ZdT7RtxBA
CQNkVSMbB5WbEeBsUeNBmWa6z5QmD5nNNVWTnReLslkLt/9hamAGbCv9MqYzIWqO+66XaMMKlA8B
K3Q3RNNAqQ1EXbZJqCnh7ma4vB9AL9lNRERv4v1oZ/7PpG/30Bl96Xak+JrWkx2PCE0bkkiJHQbH
UiG4MsVuUGjhUoCSmyrRD4mtPYMnbndlrRzsptlX/NAs4pfyTk6YSOq+Cd3TUHe6ZP6CBtsAu4Fo
1oTE7sF5WzF1rmPFdqjM5c9gMYQPeOpmjXlbkywEMM18ST8MQJ6PJGTWhGeP+W6pIBfV3H1n4Hhg
GKLlbegQXrXQIpuYhomRlz8Hi7CnICEjRgLYe4PvdfVqa8EQeFRAbUnGKXFIwouMV9urPjWYr45x
xRbY9HDfQwNKznrdIu6onKfUWVZfRfM5Lsrqna8EzXTw1tQKP14D/6zvEjo59bxH6xmvSYsJ8Mel
hPgyhrBpT9HEy3HlZgYFM8eIrlrmbbpYJxcJVsuu7bQ3pCPXImbXTtCGu60qpi83wFGK5blZB00Q
HTpAsvtZPHvztQfCs29h/z3FMRVD9LmAZe2VaTsOm3Jb36vF5l8G4NqzSmez9CpkJ8DFGZCjza5l
L1TzIS54lBojQdWYsKWzhkhDDcm7Z3WfCwpHqwHlS6mP0Y5xb2FHiAcjk85jRIG60OxHYkSUOYkv
tL2ht4SOecKsNh0S2MBLROA+Ve6TmO3LjDNhnVrS2mOslKtMAWpJB0XK9W2gqHzQiB7ZUKWuH8o6
fnGAi2tz4J751shIIi3xFAjPIQuIknJS5uhkZvtkplz9vjOm9U4qZ4khYt4INf3VmyzDZ6FwLtNw
2KQt7z4zkyfXJpOmTOCAVdOb40FiJvoc+fEEjMaNmnI949XfyCF9AknEuIV/7ygByBG4TfrSQFgk
adnrnnMaLFz9AN7nmmpkD0QJP08XemYsgoBtUX0Y2lpfAwB0cQD4Q4cTQCthrYTVaMABLZk3c6fc
Bc78SgRDdbQoXc/r+81WxgjY28BYxV312aVzvhrFrSy8nYYqNmcUQrBYLYLFqGJPSecWw/FXmHVf
wSm4x5k1YLFSuuUe7/cLUsjHKI58e3FtVYsNtFkO97v3gymX1PH/9cdBZf/52YPjtbtpiF5cvdjL
aljXyv5wUhLjWjPT7a2tmbt8KtKDgolxaJYnUJlCiQ72tybAtvEaPNGL8P5+UMkkd9P3iD24QROZ
xRrEJIRzmYbL1X7oK7o1fayeYKCf6Zm7hEBgb8+q/MuUj3BFDEy2+eKZmfWHNoeZx17X3WK51lbS
jgaoUMn8HNT4Mh10zTA/wif8EC3xDbGjXpH0Gnu1SOOFZeXHkXQXTDj6aZLosfeVNzgvPTJwiPnu
uxjz8uYFU3mbnQoQAnJ4hVu9tNPjABXiGk1xvbEc4sdSPJjkvyIpU9kxwIhxCDut4ovrqWRMhT8j
2KKi3eX6Shtp16LOXFFcNV8g/BQ4ZI5eOX/ny3YYsjVABUPhEpeedJu4mj4hmveuQwS3IPPsio3i
OolnZuOmLdkBTuYCCqasm1FZ6Ymle7CS9uKWZXGq+wJqY4VpTeCAVSXJQAaBY2sBkMKd0092njen
YPF1ErtZbFr6Zec0K66GLLW3CpkVnkEA8VkXKmjeHuJUa+6+jWm0Jzxgr2ZUbQ6SdxQHQXEIoqh4
K4vgtGC8v/QB1TskdeoK+zS7MkWzUfLUtmIx/iWsqPH0gCKd0fxQYfREJLDzAxTdRiFz1hljHhZM
6KILr4mGmg612dpfc8j5bL3glDiLoz7ro2dvpKGjeoq8bKidTRm2qa9rg7FxchMzXEDKO2y2fDMZ
SFlnrSPxiMJkWQ3JXhBZRYmjPQLdwl8U9TaYljCjHljKjWb32tlpyFeCzm1u2Oz/RAd5YEOJVrA2
kKfCakulkjeKbceQggJrFG86WezgJqNECktg6Ha559S043qa+ddON4Ay5rN2aMy+25oT+VDsEfCS
sgsOmzxeg4orUcl3azuYkk3PyvxpDC+Ih5xL0pTMQ5r9rcH/51ufixFWNqkPchwX3YPQTyiX+WAQ
tvpDMmoEUivnMjT5xSU26ywzXGrAHmFSQHFizLwoLEdPem4TYcaS2MzyTXlPZBBkpeoRk5REWVTb
/XPfMhm3oXCR6szf2zonRzRAoKtRXF3Rt8JCImjgNriukwZ6qIMJHocxQLZkwJeiwVkcUojhfT99
RBGRSePQyOu9LOVZxp62kf0sxRfCFasdzEGmsM79ZFdEHURVZByzeLaoYlS7Xtc5x0ZAU2k4v8VT
XRz0aXjh25p8u/DYA6UKx4Pek9nuor/AT6fvyQsEG84JxhABISPx1jNE8UNb8vzIaN69BRyraCPV
k+hPKuvOlDmt8yg/nD5/KJAJPkUz2FikQt1Fy3F6mUxpzdCCtZk+Jm+4eovSN0Tpa/HxHqcYfdfs
Didl26dExwoE0/I9JDjskVTesxP1XIGo6rG40rJJ0ad6UDfXqY7xcQ7bh5nSNhJsfWMOfbybcR2d
urh/nu2USrr1vTbGbWHpyE9CjcV2Yk7b1iiWnTpcr1qDFaugPA2Gs7dtC17O0H0TA+yuxdGyaRWW
M3VAKwCUtByhitdKXyzCzlabL0Pt4ombmiVevoq298pBm5OdHCwGYy8sDo0zFL5KVU+SGyTyKeXj
ME3zCpfA+WheJwZlK+geJn1Ji1PpSzjq8RVBkX5KYdDbtSm24+SBSouq8oJASHrsIj1dtxdR5w54
l3mMKOgNPTieuWX7T6m4eme0ZxUuUOJgffvczf4Ux8feMGOyW+k1s0iCnS6agGSWkJWQQ+fpMWoZ
Do2m02CmabyoHuLuoRgwNiAezAAnYtunO8kmZBvSlVjbM58fC1v7FEFcP/Wl9zqMOMVrvQnWsimM
VwdAAQMPv1QRtRMFPeLMUiT6Cbz9D2VkNgicRDsW/XM8uv0nNYlPfccM6xRzsQedCtUlM+W+Qmnm
hz1mImR1RNnQGsMuZuxLuHvrQQh1RfMLfoeFX9KZZ/Daju+N5ZspEzIeWvIMpwKHR1YFxnrKofFa
aNGeXF5iE7swYOHxE6IUIegL12oknZn9/6ldrFOWN9mnkjUjqGRAc0rv9uxw64ulYf9CorUvrFJe
4sh+E7nZHxir3mhVIC0qSL/bjcvSQjY0fIEKU1+ChbzRXegi3jRgocGOvmV2INuiD1MKJ0TSK6Ze
MEj6fKzMVO3NeCJ0Ma7wo3CIdUbkJuxPwcCKsEIuuOppSx1jm2YzkqfbkJOAFCRL6Fx9opIK3NUo
JEEk2s8sQJGHH7K6GaarHjSSjCz3Q1iTdUOhad9miv7dkH7EQnUXB7MBiTkBTksp2CImwZFPZKZO
F9+6qbKucIDo57ldugkonAHJNfNTFEIVKxrMhDX82NNIWDh7yvGCJB9rljCNTWbZ/bjRw/iHDe1l
10eWebRF5vpe9wZwkM6BTMipd9KWGG0mdsqtOjd/KZZxbhI0zs7WbhkweIPjsWjpCqy8Vu6ASVL0
c35RcsKFM8rqaaiD5lD1bU2EuTWuSrQUKytmfpn1ICRxsquGa2S5cpdkNOJV0b3qgFEPxRAQ4zvA
Lbvc3SghYCaPITltnYembhDtLYf7sJNxBaNDSQ/O+EDTkrV63bkFEn3a1OYo24uF4ziEgoCojBhg
Aqbon8n0IVpuObH2Iy3ZdBfdYB+GTNIb9dRGNRmPBQUqPtWezSSDxtm64LhGa1vNaeZHSc5OIYro
sjrsQD3jtWgypkmyyyCREBsxF6F9GboxOQy5uEAlPpJbmJ88aGd+LTJ1YNwjeROaK8XYHD5VOX+J
gBayQ869l17Gl6JrxEdgzMUmGmwyEGf52Lds/HNS09GggEZtyRbZQxAEvieyz4OEqJcOHoRwC74L
zpA3D0Ux6/2jI4zw1nSS0J9xOiHV1jdR4vQrRD7fpshsgGSXw1aL9FNE3+hjFOFmtvGzNyxJr7IK
g4s5osirLWR2FFCOiqWedEr5FeDGjkARugcsQguX6h+4EyL4Jp3Kzl4ZOgjIuvVuSeHtPTxhA2tX
UtqpJ6hcP0rZ1A+1KB8o0W9Tom2/wOPBFdd/Ix+8PAReO91wf54oLdziCko3uAwcbYs76X5mBKLa
myw5tlWXlRs9zwM/Q3695uTmjG/TV7OpxdqlnIFw12yeCnamU6QHK2FM3bqmVEYf6rOKCMaQzBsr
mvENamZ5owEuNllBP0exd9tR2WLbR7tz3cftsyITwK9LKhXJuOQjNeX4VnjWD62deSjLxJ51pv4K
jtbboP+f9/dB2CjpKsUuazrccN/wrMc47vApTaouN1NBZxOKurYn7tS6zK3zFmFguBXCMy+Rob+l
9ZNN///FTq345jWSCnURy32UeMgEPNEczaGqBGUBbt7vG8iaft3CB9wc73dxZiKzikE55BacQwxp
HrBSz5nX6YIhvB+KYniXTZptRiQY5oIC7J2Kzr3IxP/cTGlr+8N0odgMhmM53PkaoMT+uCX6mNmD
MNtgwyWfEEIJIAMCJJGMNELxRvy6XcQ2qaWNgTtL1zI/iEGDFoP844BoFzG2XZ+gMwi/NfrvaYf1
P5mXSO5hmgHHLoTL+y0MFjZjuP2eOBZ8EEXR7Pjr5rjc/MULcRiNopYgMPrKAMAWWOy8HO53fx8s
J4q39cKjjBeM4P0F7i/466X+9VgD7A2sX3nI2YDN8J+yAJ/j8HZ/Wnp/7P4C6W9kyV9eMK0QZyFm
fKupkR5Le+CL0BKY3L/uLw+GEfn0A6KMTaGMdu2STr1uAZMe6d2Vx/ut33eDCGhRH3aslXjG78fv
H/9fHvt99/fzDNo8ZD3/65WzEMI9/cGepT1f4B1z8uubu9/XtIpvIm7DIye/oHEZm8fAbPBMY9Qz
QEvlCDI8mLaD61E6fLk/QTO/enpLBpwzVgRDy/yP13XmgrPjN0nl/pM7U0ViZNqKpPv2+6H74+4C
XLnfamFF7Cen9H+/3P3xX69J7gduzwr9HCDM7kgFrzsmC8f2fut+uP8AKoAGAKE313H14tH8xKcc
UcFVNsFvGpdVVuftkXXRSg+NzL9/zdH9dPv9tWZIzJeL6n4ljQui9H5Qyy3TBrBez3G0BSc2Huuq
GI865XmKetz9fbg/lkczO0PSjJO0CwibyPJye/9HwoWfez9MTkOYTNqMyEXc4tVLiHBa9AIZhleA
WKg/F11TNMJKXjBWVQU4lXKfJ6atC2GBqEwUW+4NkGuzot28hwSFg0/Zu7yuyQCNXoFhPhspJdhh
3E608leUzrXVHEpkBxOGR0c/uRZbfHAthDehLqB1+JrF+kOuJ2QHTel312O/QyP81S75g2jk6Sxy
TWtF+e5Ohq+KFigsXM59axgAX6iCogK7pCEUP6qgb3q9+E6S8ByaIaTQpdgcB+cgtaOjwxtcDSu0
71+pxdErpzGKj9FPq4BvhhdERbBAW4n5xUGUTzWkMip3UZbliFpS5Pu2cQlMs1kRoTYuveEeTzBU
+QfheCfst4Tl2Ce15AUn/bSx2v7dzJpHKmb7PniVgkTPaHK/VdZ7R6Tvuuw8vw3Tb4zWG5qA/D8h
4DLNRa9VT99mYvw0uPFHncYspnOy0CvrVR+cL5rYizZP1qPT/bKkT54D9VTSLwjadMbsRQcn0tks
MI3HQBUjC0h63EMr1AKx7akBXcIgBtIFwA/LilxJffRLxBYJnRt8ZNDMA0LL6CeGE0v5AuaygwNm
7REVbC7ZJDiqaMnoZAEo3+y0cdGjzGzd4PGozH0B4r+SBp9cy07sGOjK18IeZgQwjF0VYYqBGvhR
2nvdY5tl5CzxqybYtSp4irtrAdt8W+YplntIei7rmk1nrBV72qwlXp3lF41Am+agAakMsc1qrMmS
NGGnrHQdqEFjvEwd8HF84z15EikpNtmF/72F9BqjKIa6sAPJtR4bjxBtCwBXZRdvXJ0/Ae11M3XS
pKXBzQLfh25jraTUD8Fs0sMgXXBWMTzvXnxlA9FyyeoSHlYoYXmQEb6hLr8ad0FXvU+dAVm2jL/G
FWwgNNEbFJLBdrYc4Fa5fJ4c63tAaKo1EO1GNGfT8Rn3DZHrgZ4TI1nkwb4ZzQPuDzhMKHfAI9fp
rou68VXPemhJmjZtWSXre/LUBGDwUh2Ad4ENjTrzNmIHzQdRnGYPPrub59ZtLmT7RFd9Ny/bhvtD
5B6smn4gXaCYNGYhbLptPX/ogW5d8rlzfCdJQYSYlAvmUHf80Bqdm9ZHNR10glPoKyLotILbiLqY
CFACHUq8Gj65KORb2ZZE7mMSncp/0JpV8WQSUvKCbwWQINwLSAaseASnjYfGD10LeiWDNhqViVbd
xnFKrqpKXpko1O1+6MbjOLbiJSnPccArJbXxvXYNjz1WMNwcs6HavyD1k/kHlihiquIhXtI5XXBF
OwNAAWNV5h3ACCyXiRY/h5FzjEzjXNKYdZWlTvVs0SPoem2VO89GZ4BykfFuymb1CHX0pS6ab5HI
PX40UauejOLBNjt4dEIOvitTg1GjQWxTynEj86aCbNrsS7M1rpKdnSI744Tw+wvrnXSXUEak7jfG
LBfN4ewkb3mVuKz+hwb2z8hZMNwQehCJrgiZIu+FpVPFsjATl9p2TZJ5JvNS6MgVR3QNO+IF4Of3
ibWmip1R9ndImI3k2ZTmU63wR2p2OG4pV7WrUns3RgUPb3HLobs6zDDrNqDLxw1OiWrTxN2iVs9h
HPXdjynTX1BWRC8d5fko6PJXmyCbufVerMhmXEmhBU/EtHl4qBJNPt9VN3VDVTIugXTP+MBt/vx/
VhbLv5q5XRfVlWNYuDkwU+p/tVrMSk+82DGqQyrd9DAomt4diOAVmsFXF9EiqKq2WYxwO2sRd4w2
Mab/+S3of3N78B4YUIW0pKARaPxFzu4FUUfKWVcdcg250xLA5ISMANoQxRsmso9MZ32OIKDaeaWK
rqYXrj09l2utKomRqeE35hQOT4vYVCiZPyjczh3NZZ/tqrguKtB7Neof3vUiuP4348LyyQmBewId
vonq/d8F2bgZMiMpcXDij7O3mSVdn5TdqwTxBYw5M/eWcsvNqKSvoIzt2TalH7NxkGb6NR6mc9CC
HB+3lXSjr7Yu3kqKORR/rB8IVCyT8YslMNWYx7a04lUex/PxH97/38wNvH+806bteuC5/+aindoE
z4y0S4a6gqW7iZE87lr+CUh/KYJqH1UGFOmwVTtifD8pO2Z4MCE6eR340NLcou0/D+5XK02aA7D4
T95SAamTCkbV8JiMVbUfq3JYt3lk7bvEvJpd1v/yAv+/Bez2n5PesckIHBj/e9K7n5HwDqL5zxaw
P37pDwuY6+DYsg2Mo564m7z+8H958r9YrlmcFcK1qfYLrsb/8X/py494HHcCLBVh4k76w/9l2P/l
0SPGw0PR9f6K/xf/F7Ul469XFzZOFsCC9Ro+MMdbjFB/8pOwL6XiI9sIa8cr1XbPnwIYNFM7J+tP
kwlPV1FJ39gxUTa10yAxFpCg3Fq4OzONvxPE+3NGe3SwInrT2hQ32zAQMKm8R3TLdM+yltQvXKNK
845TZeZnF3sml1kPSTE8VTKx3ugsuvJbaLBvWkr6swYfebSc+XloZ5ddNDmvJLsGj1a/JBbp0T6v
s25n10gGGyLKDtncgX5vWRFmnwZSYHzqPqtK6dReUrGlVLWXQ/LuTZ6+ITwPfm1GaJtjmfU2FNkX
rdEBeEdxuCfMzzq3Sfbmghs7Ed/nFAVrlpBKjE6/2Z7CTwNxA/SwVlNRNI86XlNa2d6Z2dnPA5if
zgANMjFgKYbIewaWPOdOtAZeUze40iOBha5KiPeq2COSpa2YNHQuSZkpR4sCrhGJvVGZ06q3jNiP
Yms7O8nWZYF/vR86G8pfTXBiKhreA59Gpg+7ibyXQwqQfI2J1NjmMGX3LgyptRlrzyZbn6vF3yMB
lWqMRBGHeIeAyYHAgjn4b67Oa7l1benOT4QqEBm3SMxJJEVJNyhR4kLOkXh6f9Dx72O7am8tUUzA
DD07jB4DQUoUU3Ww75ZizpgUkHVQ2tCMC4MXHMavZz2gdU0x3k0bwdONtFhqkBqCcaRDVppsRU9G
Oq57WLMGwR77glRTPzdvx8oSmhrZQlKObnWn8aMAOg9Fd6Gsv6JcZCXCmG+VfKBSW8epF1IZouBS
ICgHSgSu/zmZP4ng0DO43V1F1VZkpyj/tBOg7RRvR42zexTCzJKGPfXEkvyv/iH6i20yNMpZGKg+
hgqRTo/y7EmToHrOdePLV6k758ifA3cqt5GpY/3hQGdFzkov5jDamlai1kN/CZrClBtlTXJyuF5w
e+DiJ3TawUUOEdb8g1tTX3/A/HSXlI2VNjX+dFAeAyn/9P3GKUZwKqoE1kYw6BkbfI7eig5tA0oN
Vw5nBXPork5FjxuqN1TuVImURkRrdZJU+wBuIV2jzBpO7RHiNsITYoUkkb0mkBeu1ME+3QrDtQJY
eMiqbE2OXbVSsm+PBH0aLY93Wak1b2iHQFFrInUT6Y6MiFpfLWKOv3Cf+4uHEhYqhakFhUK6W45V
vTjReII4FpxksH2C42nFcubbg9pBRCFj0Ezq/NEZjcHYHTskIPt28WNk6F0IcI+JiervC9TOBNOs
HV0gpJQ5sGhAo0qyRc+lUIqFPfhpvy7hcANZNCXuBKUp4HPOwxdUWLiltJlDFGNXauG9AnqgQ9Df
Zr+hj9udJulHrZMr/bKCZ4o5767RjHiVxj3uyZ9UhU+JHTUTIw7Rm62me4G4mqXAZuC8yuIEiM0z
c/icYd437SIBi0D3OoJoIHMC8sfwe1evAZZZZCSgCIA0iXlPBEQHpgZVjeGGU0xuoC5RR224RS1C
70iia0sCuqMv4FqVoaFLIT/NYJJWK4h5fQVyVKpgmh2OVXOANeEgZ2fI+0GJgORSFUgYEm1AWVgG
1mQ86vAT+oDRe2qZBLed9JsLUF5RI1BOLcrr6QhwI2mqj5cBu21q9JGd0pLuRQooMOiQKC2QAvZC
1OLVPJxOYp7+q4LhUqFdnEARDLco/KRkLA1/3ERwJG6Tqo7XnRw+0lGBPxXPqYYUETxMb0nt8K/O
cRDFpPhpU3SpCHvRm6Ya0mE1HVqLNauvFBRHoxzlQ7rx8yw+BYUPv2a4oCHJv8BB/K/vZd6lvKC1
I9FuTTA15NO0FIbqlJrU19E8o5n3bsLlbZUpzAe1BN50PLya7qCVzS1KkQwYoxNsGq0daEKw0gTS
aCVuveUb3Vfmv6JNSX7VIMyw5T4FZ6PBXWFIAL10VG5H2jdhExRJL25o7rKzgGJWXf7mQOiDUxqm
JC1Q+9FalY08yts4M/aSPq7DDE5r5QVJbqhKjpH2GbkEOvV1sCMWpOZ3yU+/0hSCHz14/ZaRuCZ6
/nxR5feqXv4IkhIKmCq6j+LiEIadulx8AMdK3KoOJKdBls/OIrFFzVQHjKY19CLEW7/zBzDe9DZX
9KxYcjNdprz/h+hb5TfwWfk+xB9gKQVJsEPpXzHRHtsOJlQZgCKPZhPorgZT3GII6fI0PiSohXYF
vj6kDAjZj2EBQ2E4HEXzYMChY2tSRIHulbs0zP1OULKjuhnXRIYz3qJz4ftAxz0yvqMoAo4A5GZB
ed/BttyEurlIAycrZdCnQiRq1LFwkHVaGMzgGKgbH9osl/YixEgilY5HYVoNlOwcSTJ8Dw55Kt4t
z7E/yiQjqfXiIqN/UaN+K50xgk1XbpXUIpgGi2Vm9tK6yXqaTT5iUXl7BZUCqYSOd/EqNi8kJjE9
RsOnN9qsk8250abjNjenGylTCeeBKvxcyYe4VhX6d5j2XV9WngYnkAcfqjtAIApRJ3Cy1yeMU+An
wUM4goT4ujYB+5IXX7gRcKvFd5IxzBlUCm5e6QkqlNInRLPlgcsD5im/HFPn4NDVZKfL4riOFgap
zdmGD93rBqJy4YDIg0Pml606rYWQjJ+pgBRlil+ZhCtT6VD7DjktCYQLnbBVZ9C30edP0LU0EIKM
Bnmlor4sfjS++iai5kqCV/mpxrMPSJSaFvUwxDsUwPlk4RqVuE2ns2rS9F1J2RmAp01/KHQjotUG
os+5gemKF88u4yiFLtrqEHhahPSHo4isdDC5V9lDgm2nVeU9EhIPqVW/guadhrStRH0m1yVXVViy
nXH1ofIP1VsP8t7tzNjONX2Z09DKQvdmKYopyfZ6TTvaUH9PL8lqqpGONeVtUQWA7YtfqdLWTfXa
SO1iY6CJ3KnlffEyZFdjiQFnmSWaqZlHlKSncNmLcg+uL8q3UW488u5fGzbdsmikWSOxhnw1LX5G
f/NKfuRuQheXaHER6B9N7u+bQP0lYJdQLNKfUXooh57GkQlJzCIeKb+p5icFAN+RabqmlQPbV6qr
QRUCmszy0yttdVvwdTCn5TaX6VfGQdiT8ZTAQtL4xSgVtm5KR5gsqWWQmSQ5K/UPqNS9SZvOpLUf
Qd/eNBAJxuxXipW8yX8VOThBkNJScMgQ5o6OI8hc7gklIuQ1EKdUQDoL6wILXoBVE4TQi7IPoUxO
9NTSEeK7grEqetiwK5hfaUQZh2mrNulFj8GwLwLxBps3NPQZpmXMxGv3ooqJiGwCHsluxzuUs93s
nPorY0RRl3b91RhKiJqQHrPB5i4XZgylIHLSoIfpmoiIBMgbavi3yAuSS4caO1zc0xo0rN8v3MpU
gKL1y1aRvsyk3ceB8NBD401dTFDFLtAwGai5BxOUVrKy7su0tprCWE3JRUJDzZI19UpZEdwFKDu/
b/ZSEy/gaGb6e61e5QrSQwmGDn7Qlwd5oaXJnIOkpgZSuWlEZhRaFUITStzzISMiodcJWrUJqwHd
kL9fVaMzHWXM0P+cnzYga//fz/w9jqoqdAB7yv959d9b/p5AICcU7b/H//3x98x/H+oS4gaLVwTq
9n+++e/J/+vr//N4fvr/ew3M6lsZsdAlPIAtgjfzZXPCIrvx9yt2Hy2uv1//flTobBnyEOKs+xu1
QBFWT0rv747/fizmkul/H/79hiju//03+L1C9AZQbPDREu6M7+zvO/5epfy/L/3P35SNiJ9KmIzE
QKNQRezmH1NGuwkeY+io6ANC5zf/8e81fz/UmlLlCG+B3WjXAmU0eDX+n/f/92GfLF5ULOipqdJZ
y+C/zyxAdy4rRqiYMaLjjBENqxEvmZYG5+9vej8m9pCSiU/GiFz9qzmPclIBDpkLfyHytpQZ5l87
IZhb3p2sW1ZDuBP2jXLgtJrUPfEEdGyGG2s2TqnvclJv0K4aP4ezfIHW61jATWj3WzwXunFvGbVB
u7xPdzxSKbaKH1ps3Bxr4UCBd11UkJVkF2OH3lKsbXSiIJva6zM+mgdaEaY7BRqg7OnVOMmAhH7k
GGS/V4PIwR+2UyQErb50ysHrnuxfYpUusejKpXOITq9tAS81SKLvAcNDZixbaktE09BS4tf2B7Zh
yHIhNoIXuei/Rt+m3IrSeOfIj2bvF3ZjN0v5jikBn++lpFNt+GLfy2uy7XsCZGegpEFBMHWES2XF
HUfaHqRI6y2uCniwxRL+UUdxNaM/ZIF9oqfoBF1KhATDEtEDEX2MgGA2PGab4o32n+IN3dQ63fFT
RRAGmTAAV5L0MaFTRCO58bJGARJrhLotA03CJyyRk9Z5AJCCflwT92gbwHHLVEThbWUCGLSQpOZI
zmdp+7kLkwBzBY8VofVGglI24VS3lSty2BQa3mLxJnyT8fNa35lWamPL2/SSfWGg0xNQzRXc0Jf8
Up3Rm4Jx0wcSAFvfSrcknFyL3ulv0/vQaU2HWCuw/ZdAiWqTelnnmNoGKjbS2FaCPAguKL32euSU
mRN/KxbQPPf1oRxL94fANNiZ+3ZwXh+5YQtfSC7uwAip5zu9aEeEP3Zk6cdN6RrELrJDeGjRsoAC
gFWvDOeU2DRR0xpYzj+L2AG3dvJ/jXVvGU67Uj79qwE7tLXUTtEeJOxv/uBfWouf9V1bp4/oRpeh
/yt0XntXYpK/ln8KXGDDFu4XA0BPJFwLX8BL/M0CbJTzpKHgjuIhOrdWMVjaWnABOBGMOtGX//lj
3oyTcRJ7V03szB2VtR8AlAZ/Br3miSQSMjm6RxUltZYKYnyIRLvFrXomXyhqeCJKHs5XcTgGbx+q
NS6cOrW3OgW+o15YaQFwG1pftHTQ5qEXErS1AxGdnVqgTd5esRXd/J16eMpvbxE1O/vZlm79ACeo
F058BO/GtwPsvV0B6qrOYosEDiEtG+88hsv0Exxlxl6a9ZiBrdmmm6CkVwnP4JwfKanuSloerGmV
3ChpwBaIxVlOKHAzUsUe5MhWiLx1cWtJJn2BS/+fv5LQ8IJNZsAzTC7lrSvYAR5pZgf1UivYTJNT
3fjc+Ah28ZlVFmvZbleRikCcM9rle7MjQpHMd2VJnoVcjz39sNh+9vFu9Gqn98AaRYduXx/bSytj
Ql5HYz8ieR69R6txTUu291TW9eqvGZNss6O7/1kpz8RemnZKjGrpL6e+/yRLWIds40rOh/MbUuYm
5lIgWW4d4OrJXjj4DuqU8M2TtZu3M5PJKtvCVxZs5sFsnmvA0tZwS9zEN638WOZ7P1jr5Dg2QbYV
N+oPMoijnaync0mT1arT2MmrEaLDQ3iCbQb6/mKPvNMXSRKkQe5APa3US74iN9nAoxNtiHOg6/OQ
ELOKZWnAGXr2hsrSHzFeiivupzXQNA8W8lpyssNXUZ6kc/cPKAejArFMZ0/VCqAUgpk1gL9DYdrV
d3OI3mbifXavM9Rf0m9Cp8niHU+XVBady9GS/OTkLErECSUP4cAR/gQozpXv/ldtnLzdV62njI5p
fU2OSHPIv0g80qr7QKBbo5fUEQ5q5SU3OInvVQcsnb/ABaTSX6BbMwDPQrOG5KbNnsiexbIWUMez
5cfwzNX1hMTb4GLCIpeOrD2LBeC+CwJiM/MN3cKP7jyA2zwyOtO2sumWVKz6QRf1BEDLRrpcNjyU
6vh8Vnr42in9Z7FHi+XW2PEHbbU55AAW0TjoCrcIkOpGg2PHHolcERjEqll2N5Rb4SUFpiy5wltM
voZ265DyssXrEYwq3JGpH56xg3s1nxgX+cFhyRFY2eMW4l2MwxCsiy9YHxKVh4wBpJZnCFRTb3xA
WU4cPlJU5fgrRnuee1I1xTfkFda4Wliq+Cs7BEu0JoVev1LmtVcik9i9Z0u06pj2CBcvlt5IXKbX
r4ZT8Bvijgsi7cc3LlF81hdueL7pPaZn9NdRuGK/rWPD8teNB7vMdGhX6DP9/R8M6+lBF+A2cL3m
NooOtWD4etzk4FBG9s/5qbgVtwA5PQVKFIuRAHeClNQrcUdtmf6IXWcZz0k5qji7y9jjCpJpiaIv
DniDZueLI6lP7FhYSg3TkD05GTAj9w7CYcHmPIeNoTyyzjne/E1lia7oBiuWVfxr/NMaT5UINTmj
PJZQw16plhxQHicpN0hj2XnxyD3oMRJ38ZCe2UbHnKfmj57ZKIf65OdS4AGX1qSKfow2kPJYuecl
cEk3EHFaG+hGHYq2se1DPK8f4sBtxcDyz9M6eqodkiTQnBf6odRBm4nv4dVsMZbL6ZBcCbwf7V28
sVGfkGJg1TfytvqKncrGeGIzaH+nRfKhb4eJZgDLC7bdt7Yp12yDj+Db/xK2qO1uA09wSACgiuhx
xKIGdwLJTFY+PUnfwZYmN4A9KLSjmDYbJmf+f9S9mv7f9xMtlIjR0g1N71J/mGk5bsZiyRDaL3ee
RJkjQ6HN+Tov02rZkzWyyi19/OibYR1BTKtW+1qn3zkuGrYOvgKvWQLZYOcbp3Ir8JUEDcKCZAXu
0FR8QYCMw8NPMVu9spPSp1tEnR0hoWnZ0fxd39qSDGZ9pXcX3YCK/BKS+o3C2hLFdcDUavFapREv
8hZvia3bzyWNYsJq64AssPA9L0iZvGqvyNzWtBbexJTLHm333Vd9pHPDPJUr3V36Htksx/daC+YS
a3gDVw4Kyh3O49EfjkH1SHU7+6mEK1hme/yViSYlGR0ZALPICOe2EDWOHpwWHcjAKnOF93gqDprN
WoatGs0psCTpuBRWrf4NXc3s75VOi8C4P12VMnVFQKGABoncAPRcSHGq/i5XLcVNBHRsf6Rr/bKB
UaFsIcEWA705ue+9vzL7L8UhkxCyUjA7NMx6+TF2UCmWH9g2zhMc6YVOdzvMIXPUgITtmQYrdANw
V6obGPIKxtRgjaPKxjtieUJrCDfds7Kr29wMaJclhsPBBcWhLnuMx1ujOOobzJ3k43MVqjM8SPdn
2vYoZPvo2FoN0sgqjWZ2QipZuoGBwbNOXI095rT5GXU2SMQvU7kqPeWpPNGwaGztOSzpcWqTzxLF
E0u/J267FhurX5MxkQxkNGyS/mRXrOxtQV15sGcCBqS4Wxj1l6DU0PUbSUFDooWy02QXjYdYMQWV
GLkMW7t0s3YgHHdblVoEmSCEQqEiZLdKAEoUuLjsKd3XkQfRYHwIwKrsky/9A3VxQzmMvcfw9b/C
wvnPeGD7Uo6UxFW45iVnAp3RjHZ6FAg8tk28Li+4LqQfxWFdKeDSGThbnucSrjBijPcEITeP/fxK
LQpPnL1XZYAhf6ei6mJr+9dGdJERKic6Ok/jtrBjqJNMr602WboNxSca4HHkoj3wFaE1u3Bhhu7B
DC3BnSYW5/T0AblLd6hPrxvI7AFV9eKtrwCmLjsIH1CgujXRau5Z4Ao0nLS1DBKkubyEd3/8REK6
CGbjksYWhD0QtsQWSDUOPvpXrKKxpbfpOEaW6emz0o+LgwGpYHfEQZ222RKVlFQ9kmjUNx2ngIiL
ETsZQd0enBOHf+IUt/QiJFeKOhsUvo1hrT4aToLhlHqvgvoB6wfOAIfAbLHqy1WdnQHtgVaQ/Wsa
eznWoLDhPaPoBlQRayahE4d4Z/GoTRmo8VYn2pJP3eKIO8P5iKAaxm54Gs9hdBpSsrUDL4OpLyvF
SzpSUsU1DChtCfBkon5pi6WrMDRHirRBv4x1bJs9oJ9be3mySeqVDlQgcDI4c7p/xAlw2hkXciEz
ciu3UMOgRierNo1t0svJY3qKliA7fdN9Cbu8wZN3G51G3OVxXn4rEwZIB3g75ZgE7aKfMnyL17m+
QmSSttd4h5zX7IRxjqgOlR6U0CoPRn7S0eDDy2GXgJX2m1ng4y1LgMQRkAiVrUG/hY/If3F6bilm
3piA6YE3CEm0toEpDAciOUGa8uocCL96eo/oXsEOKt+GfqpFr0JgBFY3yUarc/hC6MR8lBAbE8s8
OZUg3HxK/kou3Fe3Ek+qq1H8gjWIsxwnFm4kMt+vJ8ZG7ACme4PscUxTOoYpSIlgErJTBFs8aKNC
c0XbV36vF24W/oLdwXdHNd6Oi3U0XrlobE5K+3G5CciFcBTNCnLUOtLzSPPKleOB88lqj+wbYyNT
wvaOsAbjv1bkwz38jvaSrchf2VBZH4Lv5LvdfUFGY32Vv/JqvP/QEKB9ojjT/pawThGnEZRG3xGG
6bVnEu70ZKxYou+kBeCIPxHLrkDen2O4Acixk5klvPsWLshujxeNQfqWnf44IlL8g9sFuSXHmL67
ll4pOCmEDTdjXT/6O7YUpo4zylSU2MkY1ssGMniXahJVZLxUfubHbJ9suCGrvaj0e1rNsh68+eAl
6/6IBQ9zQ6SXbPJjXq6Gt/G3gzivJtGOxL24ijRLJRnBqq7Q3PgaWZW03hQofZL3MNxxorzgYF0Z
ULISPBqsVoEofZdQzz2FTjXs54NkvLC3+CYi92V1w4wV527Jhku4viqwDWzWLr+wedmRqUetnHwB
Nn3EBlkS7tOwCm10vcb1YgcAkVX2ekZu+Ztx/jt4H7rvZJsKLROPXNQ/8bY4s935FqCP/al1uuQ3
KazsGZ2zs74tltC/IqC0/7ueoD/GP6I77UyPY6/Y4+SX5Qr50e6Yx5+Tvmkk9BKJvWEZgxbIiA8F
KQTc4rlg2t0QDbDNe/xBTK7TTG+pK+lJgkl4oCeX/YBrpUEUeONsIHPPwGaSVh1PLK32SKS6uONe
anb7KYvOjED1juKaGafT+kiuhA4FMk+RB4+QiEfL4EQUpGyUczngG5i+XJLVVPRTn8AF4KvhFQoV
YSv60j4bmj0p8GH/BCuhfxUw3vWp917gSrcRIVd05UHFwun5WSwXjrEEt06YISaunBxr7Rhl/xaW
eefLkcKAY1jgOK5mWEjcQr3jhIErXiEGFefswaTuWvSmre5tOKShJ619VBTwZhX5VPgr8VMj9wHf
AfvryQJa+0vuQaJpyMZkAf6d1r2TfNe7GuDsVQ2Xwo9PP69sZwAXejfwkB6giEN3NZmXygl2Wu7d
qx91OeyGa7j17/Vt4MAk6BwABNuBYYVnO2jtS63fCxEKPft73MS1RTrRyjyneEGratPIQKsEqs1e
VVvJt/+vv0DxVbC8UMHKrSS6DKDkNYedWGjXyHTQpy76Xdl/DN+cZ3zNV7ZU8YXaz3v5L2spfpBv
ImZThH9lQ1HVTr7Sy7Ww5WCHUK6Bh6hxXBeoZMKL5vBO+opAXJBmbPFjyQ40TwhMQps9i94ZTDDi
U94uzTd8823mEmFSF3U6cpjSp/QJ3hhd3+QQHF7DGuzui+5QKrrTDqiI5BFMcDznF3yB7Et6La86
1TBWKiwTc0CHEzbbaSsi+wzRp1M9IVtPvdRp9i/Y+EuPNmiBNTQiKG9PzR5BJkjeIJ2Esgs1D/1W
+u6gnOikLu/kfGmuxFcY8UONZpu9G+1xrN+Y9b1IAbjb0nZI3gFqWBtyk4KDoCIHFwelRdtFpu/E
1wcZulzbiPrOzz11evAfGRkTCM78z0H2txlcW0N5M/Xz2Gy12Q/VImgK5VVZrK5JBXndL43XkC3x
HR0Z/6X/Lz+y6n/IjZjKEgrVfm3obk0XEHk9Yvw5PwI71cr3Ig3D6jt8UPOm+/QRMF8WBBL+J3k6
XPicnAceL9ESCctyI/j2moFuQ6u6IeCq+nZ7b+/8M2fcVurdfKvyt4KMs4+e42cnrAi8Dqx7+roS
SEVsord7j/mZShc3DKtxJNIw8m9x6GHusiESLaDVTfdYVL6G9DVRG5s5xKrj/kZevYq9uHSQnzOH
dz7sQXCJHD0Qnu4YEK+T0JW2aCplRJvWeBcOHEMFbLAQAnG8ERCs+WYpgDofV0pKDlGCrKk3ruYB
+eKKmgFDSiHM4qwkiuZEBB02Mz4Z7p8FzPaY2wuxennJiGo0BJgfjFZ/x9fCrEGJFFvhvPowevil
/md3C38IXfCLyeViICPkPDx9JcVbAovtMy0d/zNSLriYMUk/akIN9ccH1m38gOO25zUa4mPbgaLT
Hj66+EJSg611wGtP1w1d/S+yMWjXrcM7GqXjY0ERG8JsUjP+wkuWa0J7a4zAiixF0NF3cWCnnYFU
6Ki3XxHQjhJXiI6N4QoHBjmq7JhcoWIhvNrth5vivqBQtPCr6Zv35Ed7AUu2I+FRka3BATU+8e5T
8sK07YkWoRAuxYKcFT6Cxhy8o3MKKRjnADAWMK/xsQM1ZdHf8S+FkwQaIM0m5a5A/+iqPjkY3BKQ
EUg+9WSVnoN6hzQXpFWwidcfwoWcKCZjmYTISllc1szPuOyHZ0A655/CoVi9llQkCpq36PWOl4wo
wBTatjnaCZL8z9ewl+8QLricbZ8Mmxjfffws4m+DDE0CUwAMFw94dj6jryRYYxq4muw2PvgkzIpK
wC5anPBDd0xBT101glooRT0UKuSHgroBBu4rvAyHCL0LMo7vdJ8S2Pj7ODnCecmHpc0FqyUxMsQW
F3nVX7J3Ksnqa1fZw3vIIuT1ZbBDGbd9JACcL+OWjUyyGiTYwdizwMk0GRw+wKBrCcKkFbYLrh+S
PQTqczgCdmNwaW1BOpTuIDF5V+s7SryU2iiGEr8mV15LYqfCuUhg7/KYd2ajVykuuSMpIcLqCizW
KcTjq1zeh3AGDvqq4NVIaDBM9ZKPMvN1QHJUvVOdMda5+VkI/1rQMQD5yTBFG3Lto/YF94wWrEpl
jefcyNtMvQuYfq5Z8J2cbtdglcIChkYuiyeaIw9MNqE14BcgEqzKnNqvyzxAtNQep56wzQ0F+H0c
jvb0gmOiBIheeoAMuXqulU/mF5nWqAP5dGYXGewSih5WJIyA8o0vxJIxHiUmZbzybFbbjerkkks2
kd8JuYqbiITT4hrTdaf0KwrrBds7/C3HXwa1Gz55O98zhysOA90SnueWvGVYuSPuq8Td6ZkRR4CW
GRZB6vWUwHh6Al4z13P0/sRZyIgzXoqwYoxi0YHEBzeIZikEKOEn6Uj2EBeXzCIpyi9WJ5+pjWfO
PV9YFeIHd52SbKySd9L+PODyyay3szui8hSqg3ssJScfITVNCCrVTBWWb7KarBLmjHslGvST2XNk
UjnnGVWJiyahsaD50GP8+BRugFmnY4y7Ym3VuMy+w9VzjUwRVoGl5KtYuLPQXFKHEuWXSUO/F/+E
HviEvkAG+J9C2n5vBKsFObTeI09CqrIz3HnRGjDGfbBWeEjKVYJVjE309818g9muuQSFsBqkGzQ8
1MdhRoasy6pnll2XC+VeXyCCWoJhgOZrhp+v5+DPL6+JgvV8C1TG5wkNbN7EvceRwzRyOyx6GYaK
FZuIZ3gJ0zEsR1rqoZvCC2C9jxDM2ymNSuo8BFwjAs/c/1QibwfZFfwbIDJtFsE8SSWwTScH2QZz
iKUQg0IVO5dvxFez8zcEG0HK2YOXRKLFNpBN3w9ffHF/oUogEDF5fC+3w39Tc+EDNdI86oHpIS+c
EDUrykVXj+wKVVmz5TN526prWCBISENU63Kz4N+YRD5s3hjwsbAZVKerKNZddai6wPh4TCwbhO/g
hUw7d8htKlBQO722rM6BtBKwDZM7ZecKmORcPwAGivfr9PNWhm4DYWx78mGBtfEKF1ctRW2MBCPJ
hAtrni/3QT0LQDndl36KWzsVnUI/cT9wchLbyCt92jENvNaEM4+1CDCF9LM0L6kZ+krGHXeHtQqs
8zY81XoJbpRR5ip4HdOwMKBfgBIWlUmr1vchiEn5xhtCcTeYO+p1rA+mcuxtP1tWiyXfRM09hIMr
2sQCW50ioLkd5t2nE/ZxVVz2tKOwwbaAD7Pttiyy9tS9USANanvei7HdXlMgniNj7IYVbgsonSUl
NoijTS+ARSX8FvMlV8c+VkMXz3HsvCaGhtguaVLR8/UbXEuYE7M79+1nDEysoVMzRYmQln7I5eEk
tRpp3/Lxk0ePYCGuKY0j2QNiDOqyQPVE9c4cc5m9f2Xv6c2Fh9zujOCCLyha4ZfDSgINTY0ccM+6
pcw1Dyxc/0B0JDhWgYSzeNd/w29lLhmcXKaN1jaqmzKu/zPC2FKhXYGpZHwSVO8QjK1hN3aN93EN
1o07o7WNKWEvMj5qg6a3nc9VJ7s+Ke/k8BiNZnKLZLWAgIa6dnbRJUcSXAYMwdIw85g6BoqqtRzS
Ru6lAD4ZWCwQj2tYgAmkchfdZEad9ye0rE/2QsHRmBcHG5K+w9LyyMn9cn/MK8vSp26nzPnJId2a
j+rsc08ETizGaMPAEuZxSdz/DAjSARfZoeb6JPOtoJhjU/CRNE3X2W2atnz9vAh6Upl2PxMv22TP
VX+pkOUkKrOoXEi5O5ro65JSs7oedgyzspdYT7uC2kcCC/QWaR9sRnMb/oBSzd7m9SrYfHJvrF+a
BwUN0QOLjACXGFghaiuGa0Kr4bgTR9+thLsIxvNv2xmKp0GDoZDznC0ZWb7szJmJayE3QOFgUaQw
to5Q2qtAVLjzgGuOQkXKtNX3kNgBWw68iwoj6CkHJmn/te3lM5D+6kqeDSSHaWwXNEwuUDyPz3rq
L9kG8/6BuYQ2N8kpgd/Bu4zc2Y4/MNVVta0rggrHpHAOhuXgvzOiorQH2YXSNbPNDiiwIRJsJCtN
pf9hVRuPeV3LZ+aSRKtIQZSyJ4xbLYl6QC9C6rGzusYDcEkmFwuUkyYFzpWZ87i94APGDkuSifUn
xK8O9OiTVTTpSqVG3q9UZZm1ThK4mOdC2bAMuYs+WBJACzjqbNDapZlP+yLcRU7XDA9tAAAcvUY2
j9vGS1op2GkgMqElLIZv4QfECmZMeVYbwVyNxhud3zDII5dTmB96fS4bBwzivJK6NchymfopTsre
FGDm3NbTVg4OVPaCatuH2xcsIP1H317nqhephNCF2kBmh9YbbJVEyqmd1zV7MRFt5Zs0gkmZZllW
KxYmU8GSBfFPSgq5PchzQe2T68PJ0i22SB7cOIyMwma1U8QbjC1PYdpnnyNcN2fhwWMjhNbBDsIr
4vRquWbWOMnpchWMjZC8IXBOizJ3wSuLEn5gG8YmhNBrgJHhNgRsTU+wuZo9afa9APbzk4wIXw8P
KTuPT6bixLmdcpzahcRqpOgPrwUGljM7JZO2xpIAUJ4iJ889lk2nQqlIc4XtN+8Vhr7xyn4DfZU/
uW3kNgi5svnYl/KZrUuvIV/Eggrjt5EbAuzAroAub0KKXFwu2g29JdbUM2FgYLqtrK6CYSW8PKj1
w8AphTOzMyBV12+hcyORw3AL+RnxKA3D8meM2KzlKf1kzbCluDIs0dTPk82LWMwYIywHUxTQKJ6u
mTQsTwZoRbM5H3kZ5rL5BhCCgeK8g3qPl3fLgbgZfzm1MzBrmV0sjpixLtrXBjhjfHMnEG3cBr6M
b+XsI1nGQ8YQ54zdIo7EqCcqOKpJ2n4uMjCtvCsLaMwBM743Fxx2tOTE42DlyrsAlkx9zP4eH4UL
kiwxIemEIB8cjzAYkB3uWf0BqhDdmj1DPi2Vv9/ABFCSwRPj7vUfjPyJ3CjBOvHqfHyDPCH9CbII
OZUZZtA2oP7WIC1IJnM412SYfDzy2m7hzveMEWo8upOVHIYDjMef0GRQwUgiV+3IYM5MJkKdUy3q
VQ1duRwDC39Ss+lqeC9RB8RD0obDZKRI+s0i6apCskmG4jNLQHK+BjFalppyjv4PH6ZZLYCRxYCo
ciVb07D2Fbe0UWToXG4Qo7Z8sYL0fQgpdCNHaEVanbtCnQwQLOr9Juj8AGpMSWInDbJIWzxGfDRJ
nNXaYti86uRYwijlLSZmpBmU26ANKST5jU5jxYjlahVUhcJrpRgEUoFUcFr5xUaf1N86C77R0uO4
kjmdwylbwt4c49cEgZHDhm/SwN+aqZvoi8toyIWnze/8e7uvaS/PT4zj35/qBJ0xUxYvf89lWfJa
jWRu8rktKJcg08gaeDSGKmLIuh5iLMCayf/5IQUTQMy/x3/EmZ1UGvaiYuPWf9QmSQi/yd8PuVmq
asFRMvwv9s5juXVsy7a/UlF93MCGR5ckCFpREuU7CFl4bzaAr68B5bt1Mu6rZ6pfERlKiToUSZht
1ppzzKlmuaHe//kHiZV8OpPVe/oCbfn90gwTPJo/P/9+N7RcfnmR76df4Msvl+P32+wXv0JsaOIX
BQDqGmWnkjYTOSLAyggk4x6J0ftvOhKK/3q3joIitKnTjjTW5dvfj/DXE5dno+zkN38erNJgPzTs
wbqWWk9DVub695V/vyTLmSFFGVHl77e/D5pV/eyqdBJHHbdSmKs1+0pmumo5sL9f5PLjvzz2+4vf
x7Q+2umJFfu6LU85mLBtMYQ1Upe68mTCRm4BdVhp/QSGAEJyHdmbjv6GFrZyow6mudYsVObuqU8c
yzMzGyivUj1KKjMzYjHTWcrbJOfKYvxpM7Vh5xd8hGaasSKAUxNgwZW1SWNkRtOWUEJL7AEBwVCE
l0JBKKMbM1u/xUgXtdQ8K8JDJ6jyVW6j4wd9BTmwd1bKJG+rjgl5UM11X2QVmuaJLVF204yLm9AB
qNsODimPo/ORt9fGpCBoNqJ4UGmFxGzX1TgHl+rUiW9qFY0QiiSk0dxNmrit1an0dQPhay1JoB5Z
noDWiH2zsUhBwaDFloD6XDlt9ShLvNhgSiuH/r5FV1lRtXKg+ZyrvN+bw16NhU4TrgFgNvZ0DQnM
iFxz2LWZpA5VkZeDuc/LR450OG3bous2TV8g2LNPaSgaduT11wghjtdjGWRRbQsrmumJktKtZxLC
e2iv6SpEG5GwK1ToysxZ1W5ruDXVYvmXA/VRoti2lUQRkgt2GHkZP5VqR9YPqTOSBi2wkVVp2/Fe
zAswiCqzQ4HQkmlAm6h/G0oOWlNLg8rrk+6ydyhGVptLjBxmxc2Q42gb3/AHAtqwBxT/OoDJ6KWe
AoWNJbk+dl8aIMqSD5cKkClSczfqCpNXxuIxKmjA9BSrrIB+1ExtR41niaYNYthM6Nk5r7Wrtuy6
sELsHUqISL1w0Nooj9zL6ErumkEhaCOSr2XPO1YUQqhagJB9N5o3KnOX3UcH4MYzC3vEnlWUvtod
q1HV/HAT1zyFPRNcbmI0JVzjWVjsDNEx93tFm459NIybWiXp3dUHjBIqqcG2WW4ysSzvRRl4oSyy
M3YwWcrh1DaDDo+huptlj0KKRi8WlPkobPOl1nSkBIPiV30MX4rIx9rxsyV7SxYXSKruc7yUEE3P
Ba97JCp9n8Rlt+8rc5UGZBubSnO2bVPu0rp7s0KwGlLWaFW4ede1Yt/BfGPeiydQEqEDDqwv2OcA
/aWaY3/BDZermVxcLzGMr1phORfm+razWI8oA1ioBZflGXlb7IFYHyPSy6E4gzGdpxylEnkVIFNf
01ihCzR3cCsE8+9kfNmhLXeywdiH7eNGH1LtAHv+EJYZq/8peDd1CztHKs9wokJ/eshrezsY5Lc2
VX3CT9MR9JaTSCR+9KnFQFNROGMKoNeAIKkzYcqKxFeSQeN29QhQqw/qfN9ZmGfbttEOBeIIbH57
Z7BRsWkTm6QqydYN0PgDDql+rQbml5qXOdBPyw9ExkzQtI+yKd6klWFp64ko0rOb5UrHqUuGs6lk
GqjS6cNJSWXR4C0RstN6BKLLWrT+yPrbcHeKLnYyrrA0W1htoNjMUCZkfIQYQ/lniMk2wexNUHu0
iBaRgdg1DtjatPdKz3rL1Ep1q4X2Ia8GJhY7mDYpOJU1puG9ILhzL3XomEYU7ZLKPHKJ5B9ZoBG/
gXi9K8dHkbOP67G5WZLOmlzypKLm1WjHneF0ynGOkWkoi0GyGkkp0J32cVKzca+r+qnm1FByRP0d
Ru566vVvU7K/wXElqQmwKhJiuhnp78owYSMUm/PFNPRnGDktlY853jeke1NapBDVkC+dAO0jSixF
b0YQ4r4UFrrBiC6yssUIq29KHZuOWlvXCf/rYQoN6ceBG60niGkLP+1gZSXhcJV+19fJQyCgXzMY
wzFOHq2wVG/AV50IRtaPGv0sK4010JUDTR2kWC1pRkdpv8FV/RqnPt7lMv6ZonyFRD16LDchltN9
6bwp8Tyc3AW7Wk9kcWM6xj2gvmeLRILgxvYIdvCkVlVMNl70VFgD+zw6GVMmzkKZGTadQYIityOP
dJUnrtJ1VSvV2coJ22gHybrZNTNCvRW6gKF5NZTGy2YTqsZYfSdjcEpaQqiiKAeeU7HsLGXcnTJ2
u1lK26U2aAMBebeOfTA8dInW7kMcOjQelhIJ3uGwSeJzDPDdsPOf1hb4A8RngEkdE6iUgO3i1DMt
7bnLQ+lFhjn6cqigcNnDvjYnplpDs7amZHtkN4DK1exJDDoajXa6UwiVx4w9zF4OW8mFmY3x0e1O
2qiztmVo6Y1hQTtp/UkjiEDK+XUsu0uTt9QI0gUcpg4nI65Cv4ujgRq0vBpUDS8JHO9MkEmkgTTP
ia3a2JZZUOqckLgoOs5oLdhr45CxtVCaQ2diSGotigp1p2UP2H8uchohPKY3SmK5nj3nuCBY0NdV
XTOjop0XCRWURCm+yHDyssT0WL8b74GK95mL/b4wBKVy29nHrNB3eYisw4r6kzK590BqNmHRuLRM
iCMxqo1StsmuGtpH1xIM7QpVRUGMDKAy55MIHoowTo9UxqJO1Wjh3lIpaaaFbe476U3uNh3ZHIoB
qUkXoTQtO2pz5EBcTFX0vmGXqMyT4YzrcUyLH4z7q55j8V7NLzUZL+sQgBG7Gz6/heNlnt34PEUX
x8zRNvSvkzEiZp3YDQBon5MjyNLx1Cijim74KzQtFuZh0z1Fyj3xC1QRXGIig2T4iicjuC68J7Uk
Ec0AfHEOw+EzbO3AV/a6We2gx1kYAUfKADOZUTlL+pSosajJjTszbT9FN/iNxnKjdiiCE533EgcI
MWpcwgQlchu/2W3rGeEM+VkMtJtFwBQ0pzdiPE96HJ36ihaqk+hbKVwahDabHLbhXWmy4U0jsJll
GWGVBJ0cA/fT+lcmnHsSWiE8LkSJypfcp14VBOapIrFuFHOH23ypManldQSvt4fhdJyykQ+pYfA1
KdDrrkF7sNXxP1u119QnEwIvgNa+PgMmoKw/sWChQuBEQ+uJsbroorNg7NN6HTHipFGCkzSZA8am
9MMpg+TUBD3qoCRdgNKUXEcTwoNUyx3hN5G2YY9kHkn2abf2JJ51K73MvbTOImuesK0zTzqoN0Hk
HjRSlaA/U9ybCvc2tTiVgCJQNWk6GVwRfU6ipTaWuKNi1mV5y4aizsEEFOfCaBMq4B21OqsyvSxs
D8kw1E8tssVtRX8dusO9ZTWUL4yKU5axoBtUuvQ12W2nuSHnPc7Ka5eAfWtNDHc4uvYxMPE9gdi3
ba3Guz4Bzsvim8qZ3Q4PRDVUfosNGzkwP+ZOBrk0Nd/IfgO5ZjRHicmYoqV4a4z6kpe6iwJqBtrO
zWOlkMjykIMLPHbR5LIkVfJtYY3TFj6WiR+bZYTCyJT1zUaW1EGCxHgrWft6eq5+501Bz16VOZKQ
JjrG9c52uUmrJapL6lzgAe3aTPZiHwykrOglAQYWw2QBIRsRDV7ZoH3QQRGf64HKLpyfXRkvNgQE
n4UwBbxqIiPVQew04BA79tO6nJdVAdJ1WOnbkdC+bYYgjA31QaRNekdqaeJHPc31dLFFlqUNRtia
9JMapL7IB4uqGVHPrjnuLYn9yLF7Nn3QEPDlDRHzVUpNCsoliRM6yxPf0bMJ6/cUPjnmgN40LfCO
leIlfMlsLPgJi/qNZc/pCSYlizpZMOdpanAz2eniF6B9EpjZo6pSF7EMIW4rBzOswdJmZRCh5o2t
g1NehwVh2OEWGSApssFc7CKyjPAxfteTHR/cuYypnLRvvVXtZ6VoKTlkcmH2HaCW0Sgix/bQUEYr
Fmay6oSXTufktqBqa3VmY2iq1KsdFRnZhDaDnExzWxbti6LEAO60wWXNkjT7ZkKOzi6CklOM6r+b
icTA/9J2N4o2hGdHTS6aIZUHtrs6c+fn3LQ1+VGw42MqNiQBE0JwXxb2PijYKNg9XU01YPrOOrro
hX3DZmhTpPonPGTw8WmskhCVF7QdZvRb3csQjE+UHUy2Tw6jnNnuyAKvMVC41SnoCUKZtWyfsrkn
ZqphbKmjQ0unX2nUwE/rlNQloNQOlmZfmcnS6KS57ELVgehQHeFkSM+wZ+lcZChDhY77RMh8b+ed
fmvIYT9QHhkgK57JzEPa7tbEzzo2w2mikwxrkkDBOo3ltqV8aTgLjo6IX0gO6NZqxN3I1cINzRIW
+9BYbBtB2hKy11YwjE4WUUZVaDj8g+a11CWwual5U6XZ0FSMuUWritLf/EIg6WNEsCMFQdryjisD
5P+0+oNpmmlQ129RXAtPH0OalGjN2wr5f1TT/YgiMq/ALpJApV8VWw6+6k7kJTrzyvmQIfLriRwo
L1asnMVDk3lNdJfN09M8T1jIXArAfZnfFG37OEfFTsnC8JqZz+0wfI6Ji4g2YitZUebY8HarlUbt
VmvVQ0s2xGZCQSLKEb2Ccxic9Bw1J12ob80MkiHX3aMNbWDlmhZ+hWS4b918uEtV+a1LbCSOiStk
iF1z1dppejXj7MWST1VZml+zcS3i9A7Qbr3vi5k2UDIuTWc6Qa1LuTU1ziMTkkc16meo3WHXufTy
4NYQUl/Mrg9BCUyzQNEIv+VdmeksCEt6w4T3jEAk2xPpMwPWsO2TAKVkwfheDfFnXGZflR3WVHXr
20YE/alASzkwq9qz8+W2qvCsBQ0Sd/PTe+8sQWy9QkQHBwluRenXeoAOgPzZWLsVzbCz05w9jey2
BSP4uhfjaRhCfQ+wkgV/dJ7zcqCWYNO6qObdCF1jPU4TtoMecERs7XNtqbksxkS5RLlOXUVBvK+B
g88sprTqgseX1kXNvRvVxgvZ3N96rpTbpG8/CoszrsVB5U+ztcQhUZFOSHBSWBXZ7O0qByuNoeAG
7Isaiz6C8XHBwLn4tjjr3D5GtGlHG61HalIqGCKNARurgAIS9WZwq6+YNmXX5T9mIEMU8nhQGwTM
jDSBq74rOXIiEc6TN2X0kWOacYph0aVpPgqBCypwtlNbl/vGKBleDbZywRA99237Mg7zfMnMWwIu
u1XaKxlkxaFAuwhUSQGayzmfCZbsOY/tXZcS4xHJtv8rX/5/QG//b9Cbo/1fQW/FV/xevP8L5215
zj85b8Y/bNfQTVtzXSrgBOf++7/9L9Sb4/wDGrkNnl04pvnXr/6JehP/sE0XvCHVEGFYhgPd8J+o
N/sfNr9wgce5AARN2/nvoN5YQf5vIEWhA910LdfUNdanGm/w76i3XmujeI5GBcSbNxu9n1n6IlSM
80swRfDHXXWdsYC4aRPWgFZCzZiMUFZ9gnaoQXqmPho+exuJDCAOV0rHupxAZj+n+sUG971rc7hI
qfZh2fCmjELcNZZmHIY0fq+JeKYCFKGeZDI5liXFRTLV0ZPmKJmkha6A+9ObS5qkNcPxvhtfuh54
ioqPrur14TjJ8BA7WrNJ8zoAdcoAR4Lcyc0KboNpOA2Tm+IbQcWXOerZBJ5HXxXhYl0nH5PWwaYz
kFK3hGVDxKB40fX3CsTmxjXalR2zOApyJHb9xP2v68460HoI6hEYItN+KxUiyqYctX3VZEfqUSv+
CR68UPpKiIyxHwROvNZrmhIThFF8mZb5moBfpuBeeeT+/QzUwMWWNktGZgnVIu57d6NFlM8S+NTM
u8naUmibBqHBIR5p2w6CIg4+g4wCmxeYeJLLKt+rw3vUu9+EMeB4s095huSzEBc1zDS/ZnSYDVk/
mXWxqap012ddBL9g7G4AO5+afsmDiaPbnCg5D6zkRwh19xIZFuix1Kp3ZahelWseCVZjLUQqPa8Q
VRX9wYmERwnEvXGDUb2r+5+ku7iaFj5L6CCbXOKR0W3tszds+yCtfk0XimHTjecbA55CPtv3U0x3
b8oN61JndymMJptQI8Q3GWMaXHmYTnB7827JKSQ8pC7TL6umez7MKCNck85/osiQiNr8vhww+0RC
EFMds0FNwCFthK3ftQ4SUihHTJNV9hmUbgYUv/Jh4JAmIiWgJbK/drGjPMbgUdwlbDSK8Cn0gKO3
8RQWrOV40wVN8fapHEtrr+FRod4gNnop231gU1LSrIrIu8Zz24Cavl73qxHNjWZO8jipMryhtOZ6
fTCRna5aV0nS2DPT44S/zMnCflNlpcH2CRrGEBozgqqs28wRSh8W4hRbJwSzvdx1SvyUVuW1nauC
KjzWVK1tt0pm42SCkbqz3Elbi5R0QGZA1TSQPutKD8zCwNIQzTeW+WZLY3zo0cS5AbMnFORpn0DV
dnpF3UzkLrRM8mD16otNiXc9EhsJKIjWt2aTmArnF1SMCUIikwTP5tEpVtv3eLaYoybsWzKBaNO/
aQnb/gldh0Og9SrtqnvFCc1TVt/ZMnFu0gSNVpJk6coc1GQz2N9pGCd7mQ9Aw9lcCMPGMtmFHwpi
/hTEtu/O+Sf8uptIVyZiPZudxvlGDhkx0sD70U32ZCotgAK9aVqBORC0YHVCeditGtTb5UTVubdu
p0LF6muUJuC/ztrKeC07OrVAKl+SqT4mvYMbDl1Q78yfReYYEDCsc5hUiCUhqeLE7e56s/9O1dBd
K1qHIiSe4DjBgw5ImsJ3Yq8yoJ339VnncBkdTIKhgCs/6yGwrJOmtTehADIWTjddPYSs++kR5AAE
7ACFVAnszq6W3YMZOh5l+R0xpmdFBzGmW6Q5ZUN/ECpO4EqUCNZy1Sam/SS4OkhrHSHIguwhGZNa
dwGdorCn9eCw+IdTPgKNBCzP0B67urLq2NAOQr9XK/vVBCdG6y0/SuU50/oYUEX6rBhUj1ieDOtJ
TmjQU5iJbh0y/MG5TPFuuiONJrUrGCMsPGeq+xJJEmEKgdNt1gj9ZYn6HtbazRBHLDDTEm4mibnt
YCqbKAV1IeNvUZbyznULAGqz85APSrA1lM65lkjvQ1pavl6Gt8Hc348xprHQAsglmk4eXMZxwfIM
iXrC2oyCiuv8hCJGT6T1j1W3lH7ib6cbO9/KaZJIk7QMZTT9xOhf5hz582y9UF0/l2p2TxHqvlPr
L8PpuR2HvNva0iHIkCkvnvruMI0XobZbR5D6EVYja3ylGpBNjrjzez+cVToItEMq9Ua2cXXphf1Y
RIKAKsJ4UfUh1tDr10I1qKgL5aSnrrJNCbgZIfT6s4i+9bkcT4n9w04J9Ia7L5SJmGBL30+V8IpE
9He2nuE4nC96kMz3RsAYqqWB14+9xlFIpl1DYsSqbkkUjaV5SQjQXJk2fkw1w9k9EzTntZRXQij3
I27cEGSnpqjqxeqWFEFSQNKsp3jYKxWKMoIDW2d+D4wiOaRV+mTZKtlolQntjwqoSZD9fT6yVE4d
3G8GowGdLhouoXlu6uJOahGycwj50MGqclU0SgZkqfqu3EI9NanG6B+TOaNZ+Lwbi1QWnAIOIQln
euEwRhyt982eukMGEyeBL7e1TJ3c3sAtj7oqP2adHhiZ6k+61Xi94X4MlH29ribxzE40unE5eXZF
WdwqpnUQIfNt7M5f6dB/JFNvIG7Ht1x3xXRkUDokoc48nhNb5JjXKXHHDUECyErpaK37WUBe6eoH
NWWJw5odcokOqE6gqxnJvyQ4ZX6oodx7fZfdVmQq08Rtl1aqikdckEDsoleZGM66akzOzcKwI+V2
PzY5apSE3LAqJfFhToAKjeJHG5vKdyrrbHfkTVJW3Uw0WsF6Vqs0Z4Kud+4spl2qhxQfK4vVl67a
ftIzkYbREnTdOfSbC5p400vbQNrsLHiQ5KidTXqpOeunIxv+25B6JibiwbjpQK/t7UF7D2o6VZbd
2+dwUKOV0SrCN210cKrRfQng+KeaVgTRsjnqKj5J8lDWbrUWZfM10gjdlqJ8tIz6rat0mnMt00ho
EJFLQO9Udtk17ho8g8a9I2gRVkr+zE7dQIEMA2/KMP8MBaljKr3ptCL3XFPmj7iFVSiS4qYpTXS9
5pJHFBtPWic0uimY2LPt4DZP1a0aKH7p5EiYQJ9tIHEYW4esq1UyLHnVsArUcv6MJI0fjZUevtge
OR+m0srOGeEr4nKqtParCY9QPotXpe+IRs0bBjZiZwn6xVRBctPajac1N0q9DpBwzwJXY6lUeGQG
Fc4m7tUSYxVTRL8fzFiurYKwhF4F3qOwBinn5MnRa8gf+TlS3GucdtSs426gQDp5Ri1h1LTHPHHm
QzfFWE1mJDYjm0qXEgQD/QiODR2M3DqZsx2EwGipJNq2ocWN44FVoA0mpUO0s++Cc1Tm1U1qqBRD
IFZNrPJXZo6KLTGAMx+DyKz9UVERYBRXzUbpMhaEYeIDhrRlE3lFgJ8KbLSqFlcv7tVcESTHZg1y
rD54iI3oIQ4oIkxDM9CTTRHsOKRteV2JgdUJiCYg+bM/mCUqGFLikWz8/vz7hTW22KfNvS5dCGqN
4VTYJBlMeW6C1JTPq5QxrTWTCD/PkSTD/v6aLGV1a/bqpe6N6sAsQhrQ8t1/9eN/9dg4aDa9HTRy
v8/NmqxBCGxV6//jX/n9d0Et8NlbY5+hEIeD/+dfm2kOM/HPzx1r+E3kZMjP/vzmb9/+eVOhpc+r
2iE898+zFeCcK/D6GuUoFlN//d3/309JEiY7L5J81twCb1NtARb5z6P01yf4/VNphdc31xX3rxf+
faxsChRZduqgEYO65tLOqrtS3/1C1+xGx1D3+4tyuQJ+v2szavjoraa//QKpxry2l6ssI6VkLbpu
KZwvYcSEZSec5v8MKw6SAvZYCmZ7yc1ahrq/ffl9zCXLlk5Wqq3yIpn9rs922sJ765dUqzTD0tRF
NIVaW8towBY1gdB59qgtJzTKuUK7BfDm5mP+VxLw73f/8phhOJiNht6fbNYtR/J0SItzYdhMGStA
swJHsSRF/QYpa+bCgFMbdr9RgTk8wrk9kL5BNzgc0JvyOn++TAtXrqSe/bfHSovaO/IzyvGEOilL
OlM4DwoW3vQUL/lRfx4fhtHdTqWGo5g0o55EGmYbXvP3SW5k3UeiwIP4GxgWhjX199/f6DZcNm1o
dn+Sn3+/+5cftWnqt7Nx5Io+/cr+lneQtR34okW+9Ue49UfcFUFGXzkR6nqrnepDs4Q9/2rQfn/8
6zGuOzwDKz/d307b+XALiuI2abjQkIEa22fVXfkZnY82um88uU1PxNmen0lHXIX7aVtv2g1+HVCr
9k6Sp2Vub+fDs9z6NGdWFr1qkoWpuZ1IlsFUF1z9IT3kJ5Ic/eDaeOYdQMPtCaTwGqbCmm6SPx/a
DUI673V5sRODM+iR27TZPCfO+rSApZ4Le/PsKFvrMn3yQL/hBeEMXE3KHOWXgG6SXrmx/fz0HPxm
grDQodkIXxoo355V8B3vDSsgL+7zt7m2f6iW4wMWh3ktNwh45IZ+VNlsKveaz9ClORaULPl08iWu
z0Zx4bCgPWzn29IkGWk1QQ+YZ2LaXzLW0XT9L4UrcVci+tcOdQtZ10OPpSrbtoev77nTpZ5vLfoH
gJPmPV1CFjk3vHZwJtHZy1ipy1u55ZQQcyVpeCenjAxvWsA/sOOoWdiwAaO1isdaQu/001PvUAlf
gVprJroDK7zYTAoI2PhYM/0RfU2GlBOSSbvmR9fYVmR4ABiLqBCsutwzCIz0VXmkDZmX8HFQqqwt
9+ywYf6kk6chmJBsh3fibQg8HiU+uZJ4wTZNepUd9AJo3u0hzrZ2ccPif3mxkUAZWhCr8mU2yL+k
wLnm1aH6KtYm3lshxqmVnm3Uy8y8dqaN7cYYIVlu9Oti8iykI9Sr6dc5V+dS7x2H3OlbZiyP/xnP
pUeCsLPW7haqEZ26bEPqdfo0TQDR9AvmpGoNlpHuxn1x1sR6OEcHhU8K4WqFvxvyEwpA50MF5ITK
nYaRH32otxnYG3Kuv+toXbxxdPLpKbhnVFy5Ghb0d1I9t9HDsInT9fSxax/UrTcysp5gQTTnbimO
f1cENSr7fK0D+sk+ivycSNQO6RNKuQY5Q1qf1ft+5W6Aa6/cnwAo4MbkfM3rm+pMPiWxUo9ZdVL2
PwY3Ti1fh/0IIEPb2dCB9uZCvw4ACI2k3Awk4dRB5+W6jqh2ZWYH/Wf80Xnnq/KUvHMJ9KayVe09
/ZpN4vVXKI2wqtfNk0j2Tufn+rrC50pP+smq7txFzFo9iNwP67u2eOXpXbOCTsjxMC4At0Gpc9YF
e2xgf4jpMsDoF65HTlm/fp4P6qfPL/sXaiVvItlBj2bznsEs97iQsnlX/LgYe5A/34sK8N6F14Zu
ToZY9sPpr/Ckct9Ua0qIRnXm4gqjTWQvL0l3dHauxXyOnvhw/Mkl940Ta7f3BKDV0EpgfRK5S6w2
e7OZpvSwWuy9ZLc3SIuPhoI65jppP2RygrZ+50puGwKxNq5yisIzF2UGIp+ulLHlQcC4vJmj0x6y
36O0EFWcx7p6cKvPXv9CBIUzB5D3vmz2Kp40ClvNlj8ZJyel+YDBavAHTOcKjCXXTgOL+wE8bSF8
Iaed6N/14HbQWQJi+a3v0gnIw/hWF6+qijauvNWqs3OdxaFG5K9wRmRWgp95FgVq9GQ/sBeHusmf
iMqvZ6Tg5RMyh7BhIbbh3qMWaBJIuwnSrbPivPekka2NT0esJgjM+36+dd+cC2dYAyfZM9q+x2vn
0q1u4uje9KdP7mAQ0AxP3CYMC7LZ0UO1d7l7kYb3rt9hncBEgigSbCU5PMLnO06H7Q+HwVvGbsbY
Vy4lXsMXh/6TcXVkU7R0RRh1ix+THzzeyql4os400e9bI6fnk4buewV28qp8NxTq3rhVWhSyn+q2
8nBuNjsjZU1+Q5P+al1wpv0OTXHv6xQMck8/cBHyTsj3fgG9csMxoO5GFcOfjZeebOvQCy7TVmqr
8IGRMz5x4oB0crTsnogyiFoVO+v14KEnenHG7bQlSHP6ZPRhKB2513oEH0yLwU4chL/MHEa4gRa4
Bu6de8UTgyUtnuVCpcqX0OzlM9i+E58s8huYSbnqlUej84sf5a1kcle2w4GTRRlHu1gCx6OX7+Eh
8vw8eXs1rsr5Gx2J+smh6ze8i0lsuJO4HZc/nzxTSWHYNeM9AmTuYH7LUP378nruK/a6PNnV+t1+
IxNhpTzad7gbXrB8vtl3TH+cR9vnAEXv8pNvfLRGzTKL4ABAsEFvkHmYiV3lRC8zoYEXZyUOyuMQ
caa4NvTittK4IpFQAbzYznczZ5RLi/cK62idn9jYczmQuMjp0DlcLCXT/fKR1+rnO1ce04W9RrF8
qE/MX86Fs+TecdfPzMTtlqDWk32X8/eYD/xn+41t2KniD0cSKN+GQUH31YtyVh7FgZPEf8/J07j+
5CBY18WLSkoIEwlHnG/5/HwsLn6m0OGw3KfmsSIikQ8p7pheTGtjlk/Zk3blNJYnpufgap+hkCC7
ZIzy3YQhi2Nln5n9zDvuMjz6JB6+R8VR4/ytiSBUph2vOPtMZfhnsYz60uWa4WJhT8ozGSqps24Z
RduXV57MGiXnknaJ/CV9Yl/Mu/jEiWfwyZ4YBsWBO49+yYlPxhjwwuRunhG1rvQ3Pg1yB+ZQjiz0
Oo9kFl7Kfntt2lPMhPrGFyqeEzaXTfjAZZ/vp9BDdKtwQVce5wUzNfkQ74VJ5jiXc+cZ2ESXi5We
D2/A9jnCebPR4TctzxqXi5Q8Ci6z7Ie3xeTPS7AVn3c9gddkZ31yWwe2z1mBZs+UPaHAwmvGuHrG
HRbvWUUpJ545Qf50rstVaniZ8DUu9JOugnZDH30zslgwtoC1fqjFO6z2wnsiNGf6uOOV+kFE4bV/
XGSAjKn1W6MA+zHlLYeAcL3bZIIM5vfoxWHgYlIrCFHYLzV9rvoOW6jGmVxVcCtsOr79WblH2gor
lUNsgq5y2xPFj4FaSdS2/Lum3xqDdcyieDdjAsz3nb2lqQUYu2pvG4w41kNF+yDTMAWLtXl+d65s
0lfInxkayBDN1hpom7UkL8V+vJ3qlwJWMYTyt4U8qVINWIeAtwipW+PNS7tuTwr7aTn4ovhdom1j
eX3OciqLW5ZNpPL1a2c4Ii0XJyu/METZlCXk53gAju3GSxGgAmqdvDKdSv6MjPF1JotL9UTiiBds
S/dclU/mmewW0CoZDRFyKINtUdy4o2cMy2XglOcKCgWv9Bi2ApQ7uIrtNN2yMlcl1IdzxOXKitgA
d6iC9WHwZ+XK+bkPz4QI6Ujy8m+Hvf4TU6v9mLCj5AIOPZ37FMzdpWZNs1xgp5pxhLX+J9fsInZa
8bOd70Z3I29Rfbavw7QG09yZK6H6mbkl5qTfq3vs0Azm/S4x0D5tmQNRuUcOIeTb8W50boS6TuVq
cDeW7vm+zyDXNffKYwN8x/DKF8YrroARjxg17XHbu+ec5VC4iauzEW+A/volmkZGAYYVZJAUwEjJ
sbCFL6uVca1ig/V10s7VB0nkoouZZsO15Uc4K9jvML0uQGeN5M8HZM/UHVmkM2O0/U7cQLNnbUBi
csRCWDJBrfXzOOH02+Sn9nNsfwAPW8od3T0keOjFzYP2IN7qDTel7ZPouqTfNEcUAQ5LYwZknJeY
TgKq7Jk63tZUpLHz7OwPkrLZ8EevtQbQ6z0ED81WJnavWQI29in1eWLIFpWogPu5OXIonH3+Bglw
tA+GuSHuI+pXUbcG8puhc7/Ed4rH2tIzubh2LGyJcx2OXZORlHRSWZDo5/a143aHeO4QabXq7q3/
YO88tlvXtmv7K26u4zaEhVRwhZlgUI4VNElbQs4ZX+++cOwj31uw26u/CjZJSZskCK4w5xh9HGhZ
pHgUMe2vyiuO/S++ckW85UscI3ZX+b8lmYLvI20GFnJEhudHKl8jmBrqTRP1eFATVIe+2h+mKfvk
5lvsRwpBTCs+3FDs2+RSxJtAOaTaOrsMF4qPNDubOzVazxlM81Xl0WmhexLuVAqILF0yhRjQlUqW
u7VFyV1vLVpiA+Va6wgUqBugLY41jdqrY9yqb5UiL6GRrzK5UR2hvuHqtlJgKewyiO08EN6CFsq7
54FOt4nV/RVLHL680bgoFbh4b2Ln/VwMK/M65Ttss4KRH+Tz+DqaWKvbdbNROzyu3+ggV9NbZ5LF
vo8xpPETukcEXeQ7Fap3d9eGN4hJaKjzVnA/lfkhYPVsbexia6k7RFKP9+662RHSKBcmOrs2cGFQ
5BHs3LvmPvsOnqZbJjwXJVR0EioU+8cCSU8SHHrqAsy6GUrjLj/HBsuQPayzPwFF+vsO6PMpZxoE
cwcd3IXY/Ogf2HTjte9Co9gUVuqpsQ19rB1o9tyZ9w2FYUH6r3QHu7Q+IYy824w/1TvRTnzW7JxC
GIasYVduvTbv/TvUWMYf1GjZs/8uFIYM4h/AqTwgtctX5r3bBavyE61+nx/Laj/QjARQuTKI+XIv
2rt/du/bSiOJ2Em4LImQxZRuvPMxi/4Y7R397LeML6PH+MOlAECepSp518ahss9me61ptNenqb+L
zNtgeJzTV9Fvi3Dah+GbwQugoruCApOJCpsWooOzBtrmJv2ajU13l78N7yS/IqRmBmaUPOE/3UTn
aQOUxfWaM7MyAOa+XdWf/BvepDf6U3tLIwZjM7gKitFWfwOpFtmDLzYwuUbGi3irXDIdTve2otKG
8OCDEYOYvJiAIUhAlGgbNMlbgEBnyAL7yZNKPjTv/vu8G8/mOWR0A1UeaIyEKA1ZHnw4+0twmB9B
5GCZcsOcWL6HsT/i8Qmsd9QLOMwh0HjoH1krs99bz+EHNqRblQLhpjyKdfHu7rQdYyaT+bZ6DpyN
c7GeKLJsdUrD6kWY7DA8SMPgqQCm4Muj007hjj6qu0PjWrK/OoQ7jTUKNBNlVac4AyTY+xSwoHdv
lNNpyo60May74AQb+knvDhVMqj1+KJPC3A2jqXhLLuMJ9oZxAPZjHLCh3xNhASU3ZDjD5bMiF+dG
21DxZlQgz/0wnoucXucHfF+yEogofs2PcEpiGFDVXpXxC3upnfPKvTh3R7SE1e2DfwVscbZvFEoK
K/uG9PGTOq3GB/TGyjZkFaqfs5+R7R3A7c34GG0xB2JKmF+tt+C9e0Kap4YezGM84gdGnwsfFpg0
YHowuCtJ+ytftHtY/AXss2uhnwpnW4NvI8MFJCG8NMBUCOujHa2tQTnUCIEDFlv74gJjRY6J2M4Z
868lBN+jvW1e4xdGUYh3RC3u8Re0xjEiyrk+FWCIbQkv76r3Mnq0og3fYu2+ErcEK5OjMAsCf39Y
dTn1gTWCWuPZwqDO5p/8O6qh6uqNrRPTHysEpZebmKxA9FFDZ6AlLP8tgBkqLIo28dnZYonZBiBv
jlBuEsbMUziuUuoqvJbgmAGTd7DEwdtZd+fh1UaCwJrWecnOoO5NB4v2tK9f0CgU8OxShOAkApTK
iWYWuypaOrTaHIRBBFGuujvhbKYL6dg4twskp9ZKhQ7RHvPuoI/SQT9ofFvjJ5ab7NCn1wQX/LRl
qV9ubZcUijtK/eoxl3t2lCTbiCcB1KjsqGYol2n3wVWgQ5xkFtjTtpnidyBJ6Ro/1DU8DH9o/bFr
gtdn0zdZBU9pz97ThrJG1gMSi1X03NngSQ7iUsB0k6N38ATIj/FqN74mP9FLRxrfqqD8vtG+TKon
G/dAEocPVmECGXxOpndgXeA2DBQTjONAmnk7UFHvAtjfK8Y41AWsOM5aBaoeUsxKb86UA3TKKOG2
AlJGmwl9EOUDFECsEBjlUXTA8IxfywfQSs0e+rZ5cI4s8h/mClAXtAzpS9n55UdxB0cRU7yVnCRi
bN641/AG/JiWH9IXh7lqQK2KUXLl/4lzbZscM6c7N4ZprDmNOSQ5L3pDkUilyJC7l/C51/YdnnRI
xveYjCB3TG71Vj5TUv1q4ztWWso+E7dduwnE1S08raEkDB2imA8MHYnn9isfVFx/HK7aiwPfbkXg
Att7KH6c0P6hfbHeQkZRWuJg1nHTAlEaD0F8m3So1wDbs3P/5gywC/zJrnrxbcJxa8XZuB9ZTzzZ
AMb7S/Khs+8l74JLBBUvZPBs7ddbmgQF7eWX8rP8LL7ci+nV7Oypa9wgF0AtYFQPKV/oDqzlatyy
VPmOMYwARI5ugQieuDqiA9JvZ2/ejOVdQH3Baz1V+/HPLYEb5Uu5lauyG/8xNw5BC6RbYgC1ERm9
/101EIIsORgwJaXgOPUnJ2pX3+2KEJj5EIDAzeytbm+VLYEfbNHlx8KWcd9/trDzoQ7CmTmENN1O
46E9jGgR1vI8kpwBd5/l7cW9AnQD7lpcE/sVhJGzg1eHwnSFeOPh3r0G7/SrQjIE1Df1gRrb8wcN
IEuOts/hC0so9MPg5NakalSEfWCrBccHBY5hvwc8i8uUuviNwUierFyKn+QC6OzjoVKZL+MfncLv
u3FfPPlHsGL2S+SNj1yJ31V826PCreJnEXj2/aNQeG9f1Zp8kpUtce4QEpRr4mEaZEbmUvBvgXID
lNz3sBslIRPJ4uomCQ8QpXX1FZjfmoxW3KPgq/W7dvAPyXBs3Ue7UM6tEtwGsnkaLMk/y81hyQOq
J9aQKoDoYCgMOGjA+gfZ95k6xUbg1dP6GOgALY+5VXQq0fHsE9nCCqc5pxUqVV16TUkyngeA3n//
JJO3fu+KAP9rrD62ag4rRnbnlr9fDsuvtgJbBaO+GaK2rBgH/vnvE73WjsHgRSr4gVamQS2HQN5d
HvNLmWkVOuaHi2Zoa7Edln7i31/9l79cfmDKXKffXylq0Ltp0jyYpoP4rw63NGoPGBIr0vw4BEtu
1nLTpGGvbZebzhJLZWM+hvoGMvXvX+//fpm/j7mBDNj6vb/8TpbWYL6nYPcvj//e/etWmIUwJOT/
+vuTRIQGChmmpt8fOEbLkyz3i4F1mVaW7mb5k//x9MvbRhEKQE5GhCVkhTk63+msdPstyiiKX7KG
K6PF+hILeU3MatxXB9O0wx2dfXWvGyS1ZvS8opja1Ww8akto2fDQAPLqZJhZYoijgotng6Z7VUNx
bVumdosEtChQ8O62xE2RjGa3+ylHR9mqlNEUsDwdlHujHtYGLQtXgRYeyqC1SSFrEy1vjkMMtFMU
O/s+0zQqxr3Y9RiG1BpZQeLb7sEwkcmGyUsqg92sBh8gSW8DiW/lovVJeuAtYnwyXE16GeIHXJOn
zGd5phIcR35crIHRdIGAs7YEwB1nr0HAOoUqx8DmzXTco9IA2ylga4ZDCtS+JgeOvDqMITuhAcYz
SLKbP8i59uwO0IEZK57I6qcyUj5U8u9yE9R48Dn0BAYbOftmBhzS8uYlNi/BH6YUROlZZOrZHbp3
a6aoQ9reKGP3RvL3kJphPqlLYDQJ6kh2AHRfmUWg4gUBYr1SUNDB6a5cwvQ6kPA3tSOWvVL/g5Lk
ogY26ZxIWHVSAcfkS9O8YEi/chkZiJuJRYCMEcy6nzB3Pmkj56dOJWiwkJGDocweVA4zuXIUodhO
tzoy3TZ/sUkr1FoNpsbkISY5Zhl9ltk/kx58j9/+dsKCHZF6CCGFQEI6QjXUa1IRMxKJ6sFiLcZw
79eoGoX+1Ln73nm0ZKhigWOsM0k8spxTQM2T7EVO02eD6E8jk1HT40/Baisd3XE1awCYxXooqXpk
nDODVMcy7sDWE/M4zoLVHnM8IEYZAzmRB9nKYEilJiIynAlIaUltnWR8pCuDJMvxrpLBkrNMmCRp
EujLa1bW1EHdjmoqaZQ2qZRagB8u7JTTQF7lKIoc57+9H2WUpQlo3iHbchYsLLGNTXg24j9Ftha6
rW6CbHgqHWbXqTUlPacZj31CzBF6IJiAIPCVmjA/NS2vUaO+zSUkuUp3lE1vsJ/M9Oex04pjk83v
eBUZUnQNrUxD0q8Nch1t4Bt7fbpPUPXI97Qj8O4uiZ9cSVtNa599kkBbEkF9utKzjAid1fFpHPtT
T3ZobQGZdfosIHftMtnBgx3mXqYZkI5dyh/GoN+Pz7WMI01lMGlML7PUW5hqZJYaMry0MvWP6ks1
3J8qycg2LThdY9UzyU4n3dT83VDxn7vTxORFiGZrwlRQKvJSQ9PTMOPPqr9D4etfEb+eXAJWtSVp
lc1DSvQqavIaISbq26kKLnNvflg58oWxYB1NR2zO3AoGDxQjeyr+xJARJt/obrCROQROXBE/32hV
wvqjxhksAv/HN4b4PHSvpsYwR/KuZ6aWtdUMutvhpIFTql141tlPjcOwdQdmcce5q2UcLWxOlXRa
QUotamfyrQKZJ+aDaI3JsrWwvEYdu4tMHwA4o+ilY02zI3XA1pbPqZZB6TTna6koz6EMy61om0eW
C9ZToSJDni6h7fQqQTd2Xfw+DdpLHyL/0us22KsKO+YoNDEnkNDbJmAGfBkQ0QBedzQgzkBhDFJ9
s5B434ic3+K7r8s/fkufx6QBmXmGjASuREQqiQ37g7TgzoKhoMsAYVtGCRcxHRcZLuySMlzIuGFT
Bg8rjD0QXHBCIpe8DUknNsvmqcqHK+f8Otf6oWJBO3YxXVNFfQkcil6J++jjr8pk7nFZ3kYCaJaS
MzHU9qyu/Cz6EeODUYww1Q0Lc0QR3urCSJAGp1TkVRCOrmQWoDBdK2aPossiMlgkWPH69EspHDD1
c/sjLMpblcxvJsc5ka6t1gg/nXqOj0iDx5NN6vPE+J3KGOgywd3PmDTZ7UPTRT8tjs9bDUBYPQeo
1YWL3VvOgsgeil3mEDUdpeRKx031msgY6oY8auPWoBJC/ugqyL7NTNfXfyxBu6AK39L204LKtBYq
EIBiUmHg4f1EqO/p2Z3i12SXVM0VdbVUlVJQ1wrIdLpfE81A2IDfZs9K2H2aeJRh3slWl6zVCRLQ
sjQl5oIgbsAJT5GM5lboTSL71InEhY1C35Os7s1AflUKDWu0Ya7ImO8cXsEgg7/LliKIg7Z3JBPc
kOHgSHHBHfsD5C93WkWC9AMZJZ6PeoOm2nxRa5UVuwwcL2X0uFUnj+qsfxWYZ4um8wBFjDKqvDRZ
PcnwclvDxxXLQHODZPOpZfcZyrDzQsae9zIAPRcyCp30QcNTOoKCfdpNKm2GwCdXvCRDHfiMfwko
ORLenm1sY/pyU6pTakPJKCODXekp6CfONesKfxP2ncurpU+Sy+h2VGIU2kvC5xrilHoBRc1qKAE4
uqf6mDa1aBw3kY9JttZI2kAnuG268ktLrMPik/r/lrL/01LmOvb/aikDcvjPfrLlD/7LT+aq/9BM
29awhBm2+beXzLX+YQnd0izd1lxbt0zr3//tv71kxj9M1dIcWxiOK61kv14yof4DeI0LzwpfmgDb
YP2/eMk0jG14xYp0Cor8+Oc//t1UXXLdEfrqhnBV5KSG8c9esilr2z63I8erjOSFyRqBCHamJlfW
XeUSeeajjNUnOpoKxYoIFWxYmtSmJ/0DkGC0VSTeBFAQzguAJ6XzHkoAirGJmyR6irC1s3D+QdwW
HSZJTLHp5gBQEZBUOolUsSVchUxmoH6OcSrV+hz1jPLd8OTXKjWKnNAFrGmPuqoad5ONhqZhzCuH
3IuCKELFqwx4g3y+O4PzIEroSHWLISVBDhHUzjmoqXdIRIwpYTGGFM6bvmh3QW1slcKG/KmBn8oT
kIlpar2EbqzeFDoxZKkBAjEO5qtpa5vYYv/ql8K4q3Lr27bgRzVh/x2ZLfXj2jxHbjseBbwbpvxg
Z6cNzV8fGbYoDOUkxHTohvZtiAwQ+yAIeqT3a3MAHZpr41PC3r40xEUXXfZpuNaJvNtDUMzT3ejn
6lHr2iP+/YrBMiEupdDjvQ/eE1SGugt6Op81dB9HYn5SNPGMEjcDNNBIxOvKHaNNTxvPmMzoVJc2
xBfIfbjPpvkEJO8g0uPUEiCzAIbMgyuBQ1A06ASCIHLC6dOSUKJJ4olsCSrCFX4VEl00wjAaYRkJ
mEaTHnU4pVDspyFFN9/8U0kAUiNRSL6EIg0LHqmnIjdJZBK5Uq1EKHUSpqTN952EKzWEYkmikWY6
8T6N7BOQR12HiOOOEJxt9J5sAMSPYbAC9of2lCv1OR4V98yqb2c9Jy2xRrM7XtIRqcSchp+Y5/pN
rauekGgo+DhXYRYwIcxoPETFNxocmlsBU0ZCW2mvxt1bbgObiiR2qoc/peW+SYYtoB8YXJTagVHH
Rp0jq5NOL5MYt4jNX99DuCqw6NuCOVEN/D8aoLSDIf0CiYRhJRKL1UpAVqnYd6ZEZvWy2m9KjJZj
9e84nMZDKtpLEswFOyK8H8XQHjFAH007cE8zHUCSmJyi8F+K6QZQU3BnxQeD1pYW4plIuMD2lUYs
Wum8mooxn6baYeMM6Qa07l0tsWA926ZzrP2ImqyIUOn8rZmz7a4Vn5ZnTofchq9haQM7MtY7lJ/V
UyZKUuLcGppoS9UTO9NaJJZgXZVZlMO/lLEBa99nb8HUDqweydeUJROPzoju2hg/dB9iTEklP6p8
rrqJbkwGdazVBpY7ys0gMWoZPDVH6kdDlVKkuul6DPOpALymkdPjWNZwyF1rZ7H1w7mKAVQ4tO61
APBFgrqrnRrzYLbVbrQR5Fk9oLeOgLxoSANEHslrmwqk0z3LEvBw03tEAxXMHRUtNuv1wMClTRMc
5Epd6bTVzIbps/K5asANa7MZHYYYfUKY0ajQdVLyiuYu1ecf4QOfBx0WRBTnYfxtIlP9diwIPeS3
E7GL+cyfqsMYZ1+8bqKGE/tYFiAqclS8BACDXrGLgv4iQXHghghLbEI4Rm8jVfbEb5Rtk8HO62cA
72r4lDFor6yppdua0opMWzxjdUNx874u6GnNPmRr0xqTq3IfkGJq53l01Mv0RjQDWADT+urDcF6n
EPq2vlURmCKpblPS6Ud4k8A4UwifVkyqL6YZN03IH8OcmbfIk2Rhf7AkoljcWC503BhK1RrLJokp
fgKUgqR6t4Ja02av5VwnOyaqap3FERsIvAeiIl1GR1ySFjPch+mPGcB2HRPclmDFdhlu5M1k1e/W
yPUjRt5l1SJwwkL6kn3D1kv3SV7PxxoZJfYDgKrFdHYj+BldlH8VI+ByVPFXnPV0q7VW2ag97XVU
IlHISy76gQZiXeDPynTaKLpJuJHyPbPI3kVjWBFro6KIGb6BCMAiG10ojJERPDPn7sB03c61i4yz
1WRc23SO45AxKc8+wWY8Kap/0gY8LAEpV1agI25Q+pdq7NATwETUYsKja01mpNFESZvgAVjEfdXn
5m4eYSobwky2fVfRTwh7uplYvCbogzhE6LXYjarfoC7tnyfD8b0upjTS6Pa4GSYLvVwJXMpvRHZV
bVI7DR0wj2gakLg2NpBCzLd+Urdk71RnzSeiZDTpX0BLmG5BLOHFm6D1RDSz2qKj2xjYrucIWgfg
Zlqq9jAadBeNvl3BrAUcou9DnUwbkhJhOR2p5GUb1XUo1jaowPJQmnmbuPV66rdWz44Px2O16S06
nyXmncgfmBOckRQNJX1yJiddK30FQAZFlxM04dZm87xqprHfdCqKaEuHfNXOnLd61qTPtEivMBUY
fP12N1j1JerKc2YF4mTUKHYCuiYWkM2NORbxDaHwCLWM61y6g6cDR8EaT987yqicRIfet5GqK60G
g5wyCDN75Y3ghEVJ34xVC+4c7GMjal5mZAkUKsK7SLVRIoh8kyjAu+02O1AoHkiGYbfk1La71zq0
AakCID2nvoI5sD2CSt2kEe4DiGBcCA7741B3Ll0p9EP9oERUmELDoHsdBY++HYIuhkO0t/yyXw+h
zFToaNNROklNSzubfkUpKY7NC3glwufKXVUq4xlUJCCi3jx2SWFurQF7D68yu2kilgEu4bwKJfsg
VR6cKAyOBKdjUFAsPGPdnJ6x/O6pLgT4w/D+VmOFplAWwhczAxaquHtokT/YQakfgtnWZgSuNUrh
AAi+X1qgq8N2xhFUVl5XO3/0dqJwox8XFO4v+FZII4KNd9BWx3ybNv3DiBzKczosjhU8R64yYgBL
3SJLFvAVcgK99azSeI8TarNxThnTKAmsYBA7qJSqTbWbvOUwp51GloP7kWQD4liz/1JmXwKFpRdE
zeSnnZI2Dxeu8DJz7g5SVmONOMFEGKBmjVyaOl2S4yyD89U2Dn0MKHgGqlebeSAx2Q8rcv8dKNMW
i8xnyxqcQDSEMMuLHCkm8nW02nXhQ78fO5NNYp/Q0G6e6syi+NmoqHLqJz+RnMourTzHdEpPQ48W
FxO1aHkvKJ0zrj4algYX4hR1lbfc0pHA/XVrubscMoDzRhlRedaG2lsOzd+3Jt1Qjkiy6t6PEE+N
hVe494avwvjy/eTYM57kwF1oIiagmmPUsoWJ161l/brTRHm7vNwB6dk+REeycJMXHPNyMAb8Uqvf
+1YQ2qgOrJdRtkiEbGT0ZZDmB19+7ceoRp7GXoa5te6PlEHrfSPtQKKveWy52QhObwIMEn4e5hlV
e9F6De2/NN1Q6FYQOMqbqUkCZzUDzl8+1kQacByzw+b013F5QBPF7Wyh5wTm/BZIWDbXJ50geev3
YLigsxdnk1CzjQV6BRE5DR0dR6Nn9JjTTHlY7tZT8q1i5d7+PpSUGEOE27HOkgjn5VyYy2lZzlWj
m2cTMs1Of8zrdvZCsxaeP9PPduaYGIhID0/LoZG3Guen6oC+hwNxcomKkigJ2KMUeUVuAvFyDoud
w8LX/j24krmtQjneJe78lCml4pVhqHjpIK+5iO9nRdV0VjoE4vIAirTeqlbznarzoK7noZr3Ib6d
xT3kSyD0cljcQ3/dygXuXcoeYjsq7dsCu14OtpYzXDpEWrJwZOyj6MCojvoorninVtRd/boO9mDL
qMtToL137WHaLT/s5ZfdqFCZt9VIFs3C0u6kK0wtMNj+mpNq6VVaHEra5NCXXe73bfAcOUOwWz6U
5bNYPqheAr2t3H5oDPB7pI2F2AvxbdmRBotYoqr/5fptBtAGJewT2ujYJZdfsakTsWw+6l1FM3S5
kEdGDZScU0XgAgsCZzkhzOP/daqWs4R1vkcoF3fhke3EX6dgeZfL+xWg/rzfd86wTWhjHR4zKGFl
X4OuU40/RepQKB5zlH2tdqexI7YF4EtTryXrnC65Oou3RrKk9B47bks+71Q8KXkXQaMFkKfPM7I6
p/2G3OQ4SFrHdJheayBv29QJkBPkKd0uImg3kFGTy+9hlDpCW4tODaI+VwChtWbKnchSVJtkPz0y
7/uQSiMSykqprnrg39YWezclZKIXnRfEGogC3TqKRtwXbfGAH5gZk067mHVIIyzetQwtvJtfxv4S
5/mXZmvPakCsZapQPhuG6CVTn+MQjUTqlK9Bn7/qtk8MucFXQMviax3mKYSH8U5FTVZUBLaOqEpg
WtAmwKdv9QaoCnaeNat3DM/NrrNbWlozzaYg7Q6DP7H0sfvHuNTLE1DKS2sMziFIw6dKm2wcE8R9
iETmVEY2hFvm10AFbezY+V4zYG9MI4gm5zEGA0hcTnRyPhXqBNspIw+8c4Z7s4NjPTm9B6L/ktZf
o04ix32Z0tX3QwW9a5acQ3P8ZENC7VpRrkpHz1wXWYy3mt26Q2EyyTI6hD5kvKBW+MRqQlvNmzy9
nZzkD8VoghGnkAE0DT6ajsWKMlHoV7vk7Jijsx7t/mDG5b1TH2FB7CudkEHNIdDaLNrbxIYRF44Y
VkWWkrmXXboClIlEf6rjs2/TtmsD6zKxyGjrmq+ERl+UVkPImnljl+WTAxdQM3Aq0nWu106C/aAt
sLnLhvZHY/aPjeW895yEOURx0A1ERLiW+VCniedk6n2VtgjrJmNb1vNXorOn7mPSsOOhuRNkjMYW
wlrgkFg0UqQ1o7HB5/s0+T6qNpfovsz8rmuj3nQGgDQ9JLek6W5BE2/Dgg7TeGqhIPKF/2lk1pnb
uuEGjEWij+a5imEVmOSMdaFYa1VEUICJ3KFUm/usJMQATW5MXTRvo89ZT+7BLEAlS6xLOqGxdJL8
TOH8AOvYa7PplNDQSnrigHoxfuWddsWo+jTX9kOiuW+u1flrWvXruZjNo2qgX4UVfZuWiGVVOpHJ
MKxYk+5rq3stiuyeV7nSeorOgUY3N0eZAqA/3Y1GDmeOnh2VEinGknT9aN4ofAwBuvdUsHBMtiqZ
X4TEG71loxpHQi4QUJsCjbiRubfR2LzOk4/nwUdWDWWsDkKfDFNE/7qFEshxyN+uCR9pxwSBeVRF
e6hzb6RH0CvXCqYCrEPDt1009s53aEqEVf+hotWrVaXbmjrtxnZmOLA6wuHttL3tGgd8kkSASCFC
wFpZSaOTlWuPjZOT9YMpHkBCton1GixmTfeMs1axTqa7mPXDCRLatKFZcphggOJHbkf6omq1d4jL
6OL8J63MaN1b5asjiAEqe3dbaNp3i4YRugo4d5ZYkCD9BpeMm667EjtN0KOcEiG6jOh+SkI46VlP
l6rfGwle9DIj1llNLNo9tgLqvFLOqh6cQ5WsyWBQ41ss1ojsa2PfmGhrwxoUMP06qvGoLlNIhJT4
f1hZoHTv+mrNd9TWA80bs2d6YXfsi+ezJnAauRkra6v7MToXoxfJ3fyXH6NZq/u5Vt8ImiiwjIpT
Z9PtB4FB3CnYg874I9La3s7xPJL8MpBtjxRXYLAxHIxxIEh9wCl0fkkji6sVhHjYViptEdvPn4BZ
3jY51dgsoW+ttkLzWMA+M2sgqvMpBE75GRYQWzWyFYg1vUdP8GmpBh5JxC9wiRTr2pKOrroyC1Oh
gR9lmMra/tAnPRq/kLJAS/qR7zs/sH7QiluauQbkRQKcHRHJYmq0MsvXhor1mWFtE418mmZQ/1D2
mHa1TGQRSXlQff+hYgzycrf6CdOBfpXP9JnV3yFVFIyPP048FRslPzsqiNdApHdwa0jW7S0sPplK
+Br55xUEQ0EBgYFsly1W7/a1651vpnTS7Ec6g7isPS0j/Dj+k5jWtB1g4J6tgbkxZk3WCQO6o9NQ
vdrFDQEZKVMaX6TGwj88UvAivBSuC1q8Xgm8jAwkx73V+g54hsIow6oWb4466AyDcP+rWfm0u9rE
GOmgKJJIlzq6rxMzu1o5ORJWZtFp7AZ7zTNpqX2bsrFet04JqEUM5HKLbd1dCn8klku816Ods87s
hn2RmQd1/gZzTNKw5u7cAv6NgRxg7fDSihbBnU79nK5S51VF+FaoFXAfhNkVPvceeL8xQ9P2TWDR
QRbNW6CaWJUjQtaEcQP9nzTTCpFZgsi3UDVYHLp138SIqAcniQ+VeTCMajgrFllTrnlR2IVtLIFE
MhePeQKcMY8Tm2IpA1rQ9bc+yo6uJvE78qHBZ+N1CnpxMbiqSU3Yz/EwnYUxmExfercjdBQJ0GYE
khYxSqwVCxGlltIwn4vgJTK3WdtgPumQyJXdSpjafcClTyIIgPWdaQ9fiZE8Ft2lgfey6ukkbNIu
dNd9p7NncmHjZCSPRRYIfAyvNL6i26nfQ2tWPcpkuABVvGeqaWLHra27CJBlmBHmmIqXhPr2ikwA
aAnyYPek+SQ5Rp+8fARz90ibkR77ym4R+JM1si47Is+oBUdkWPrbKUqY/IOfbPTLkz8IdW/7eo83
xJKD4QieP70wza2TsHOv9BmJWBrzh7j/jNqTr1fmtmVJhETTN8nhMp5qmLJ2icqktZMP10f4SS+i
Pkxp/zZr4yfrpq0WpO8qhokB4dmdHxcbo2fdUkd3RsrraezhzxiSZhLALc8cga5QCifEh2lOyAfB
z7BRPs4q26uoTb/But0XFTLBtiGN2Ig/S118zlQ8iOkDdjsKtpoyoM1xlIse9TFSTmAqY4fAnc+E
YThB6gZZ1KuVzuLjDAWqwWI9IClYUTK9N6CHrFFVbc3M2Laae/QtgCg6oSwER8tS0pA915pebDu7
KSlmGkfLyIiiN7vTNEIgDC1xY2syON6JlVWRuXCOowJTTAoPMEFdw26gXdk9KI+xTqpzaLlEgGWk
Atths4vMj7zv842qflVlS7Iln2NWhvqus7Bxlar7MZQ5ohVMKTJ+DWwbX3H077Jg3mnT2a6uw0zR
wq2LxwxqPfurCbKAZjR4vFKV6OqgbL3lvloFLaUmdl3PKfRWr17qCJnMwVnu/x6iMmS4MBnpldz2
xgmPSKgRU1JQ+N9M8n9QVJ4gWvZsDtcbzi+vlk+Uj/kdPZFxx4KHZ5AP/R565F2Y9IAYF/JJ49Ek
vrAXoFxUuD9z9uZQygDO4IL8s0GcjlPXe3mb06POndlcx1HPvFJINEwbIELs6Dp4gzzwAs6Ijghn
lI+r1lusi+kYZdbgGd04UMlhIThPprYZgqL2aPl3NNzojCx3basFtVaUCIFlaSOSRY5QrbLygJhx
FRC5dKTdhYsmn7F+yoIIwkQ24Qtt5O9D2qokWegz1iS5sRdyJz/6xj0BRqzUovTRHPR6Z47+4C0H
sPKjNyP0jImeOvhy4xwTakVpi8Ny6/exQh1uwcLSNrNxZ+RyBx74EwIMC+3VX/d/H8xrUBFmig4v
Hvhowc7XiVUeFJPN0TyWIbO7T7OoNmMYvXXbeqksZ1W5g3KhijE/kBGA1ovuFokCJeYcm3gQmd61
3BLy7nJL/gZKqPZguHghmlbUUFRuHcOWfq9O5uWSeeSpusZbtGqxZsGme5ml614pb/VxFRxtOp99
40DTTgZB5NAAu8wmjmt5LA4YOZdbGmK0ldoR8dfk3bdmGOM2NytWE0qIMdjvof9Un8ud5WEBNO6Y
8Ikhc8XrKA/137f+5S4L3oaID1xfy+tTitHgkt1oDW9Y7Qrjr8Py8NS2/nEs7rpmxgDBNiHBdB5f
NRFyF8CiDvGLQ8IiAXCNoaHE4DWKadY8Sx6Wu8vBqlr8GvV9UjITwznsPOKaluf/Hy9CniTLMW2M
afJ1LD8B8wh0giVzOCREQziPoqpx80zlf7J3XsuRI1uW/ZW2eUcNAIccm+mHYEhGUCZFki8wksmE
1sIBfP0sOOtW5M2uvjP93mZVkQBCEtrP2Xvtiz6qQsZcq7LWn/OQwcrsIj6NI2AMCSA5e3JxLYxQ
knFFiKayrtFnoc4rKWlrA9XsNuhOhgktbfSSt3TM3rkHIjpukkCqyAEwyhgle/FYduwlKby+qIRZ
Mad6T6en18GusrrGAgRiMC3hdDQPh7jNNwaFiq2YrGPHiKYbC3uXDnxcQ2zuT7D5jDd3c0BilNmE
ZBquGpYcmth4LI3hU8v4C5zBI8EzQfo9oZ2nU8qeO7iX4QIgcweIoRounNpBKP/fohFGjt30/xCN
mGgq0Fr8z3//3x/j/wo/y/Vb9/Zvn+qd12/55//5H9ecE6J/W7+lZfdP4pE/3/gP8Yjzhw022Gaw
AJIY5LD/l4DE0K0/Fjwxug3bc/nnFwGJ/4eu63B+LUc3CZ+DOPwPGLFl/+HDLxcub/OEqQvjvyYg
EShhfhGQWB4nJcFRCDKe/rxF4eSfBSSW71WtM+KtIp3zl5P4wgnrxLyjnWLuzOUkrk7nNOQpLp/n
1cJO51I0aAVX/OW+bGoYL1/YzeWQW8ahnH2U9NzwkIdAaBA6uR5lZUZdjR13KRs3aTzSUdNu+oUu
pR4kUQH5Pl4qfgz5xFKyDkH9F/vYRqqv5m0zOKLMj4gzycNDjTyux05TDJDk5ih/ysjwiSZxD5FX
3xfD9VgZM/32eONMhFQFw02qFSNKM+7Vnbp6bMP5IdclDimI/BpiNXBmeP4mEpOTyDMY53vIoi3v
DkP30QoiTGgzwBD4sJiQp24dtGW/GbH/doaB33rCKljmqEijov4QJXV003FvK+F8r730HpH73aR3
zxkhT5gaaqzO5MERO4fsMTfaHUQcc+XYwQkCM+m8sf/TGaEAUDwdbRRrXYydtKi6K79P1l4ur6zO
1jbabD/X+XRjp8WdIWJEkA49LZnfFZW7LswgI3jn3tFhs6OeHHxscALZA2ceucpHWGDLB8L3e4aK
d2lhEOSeDhBhnlOzkQD02xDofR5XREjZ5OjWaNzRZt+XGjclQYlqGfKplYhT1BWvVchaHV08aamD
k08Y8zGKm5fK8x7orn8z6ubWa91HPzKeGJHWDO6TPRkrRHwCGkkRDrr1nakhhG6R7APG5WJ9lHKp
x4b1j7ojvrAUxQ8PoCGENSg9+Oidgmgd+SFl+4HwnDFrj0iI7PWk2Mxtdhm09mWPYn7Uqq3Q45E0
34DOkXNodGtctQalRbq8sKCs+qdpcmM66UhDI8KyVuEd4q8btA+fhBauzayCnirB8BSTsYoi+ydF
6As7cY5JF1JjcztsqJJywMwfrRGL6Ge0RCe3Z8drotdY1hPVDSgdjdmJ7UI+qJFSSem/V3aWrRvZ
3BTFd6mLHOwOGkuD/QGDc/nNeE5NVpVv5D6VLmdLy/wkIJot+1NFukype3ehgUkv01uoLXN2G2eH
Qmo36Wwh0sSK4zo35jChcZxtOvwx6bklVtk2nX4wXLnOnAVm0SU3vafr6Hdx0PQ27wQ53nD/iQ45
5e4/eBbgp7veQV2mT5sw1nAg5ODDNaT8VqffAkCmTA7nLqXFQQjjHgL6Iv2IoM64iGaoWtrS+dFj
dKG0itlvQJpFJeebp1vz1k5JK57HG+F5jHplCf1TxJfaIKGHOyRlt9YtsWc4QTKsollNSFP6XPuF
vOjTfSOQ7ehojw1zCZ3tHiju0Y4HC2QV7MmOSf+zcLKnqgsxxBP6qzXIGxJqHFVCj1cOgKw6rqwW
w3A52Vf2jKG9TzHMSju860byEjIi7noazdqNXpjY9lOcsVk1/eQLXvLYutUixEFpE79b+XjQwYzQ
XvkGbvWdaSq30tl7mgaKBHd5eqjiId3CmT3FdXgP33wgQndgnF0uf09rh2wo06OiYKXU+i1siDZd
/pwUDeIlkpvWwF8c1hDAtX3oA7xuHrqGulFIbEdncEwPibjtI6re1KRjYgocET9Ja9hqbQDBtusP
ksAj+jry1iymexcGPVcJdq/kdRAkjBGy+rMlbWRFbF8FY3M8kq7wzU/YmUmEIPazk5+6fR34pLOG
3k2bxZ+BMRqrKpP35HtQoCm6B6PESWkRjEQGHA7JiAKON3NJifrg2xANH60o7/VqeB0rfqSYkaeZ
5Fx0OG74y9fUqm4jvzjIhEB2t8/ftLF5ZPRF39p6LGnQttaMgh7GGeC+1ZDp9wEXAXeYfhpm8SBl
vbPi5OcIUTwZ561mLpHbIVeTrrOodFMliH34NcgpDAEWgRRTs7ymtIasG31k2xePOh9vei5NCCIA
8Q7p+yx3NsQ77Whc+x9Owrmij24Tz/6YJ2vcjJG35F3EV/5SmLcLzn/zXHiUZa3reLCOS8s1Tazn
INY/qTxclqWFrRn+Pwls7ikwhy16uSOxUAEoupnb2x44RLOxrKHmN1ESyfE7mtlbJLe6Ht6TJkRl
rzsJcRjT/NbKEYR5LqlgqIQoWfmXcWlBOjB2WVbcZUP2GSbianZa3EHD+OaJESnUWN4OGPjj5ega
Z25QNZFgHo8+UThtBknjKeiQ5iSooOWUrYX26rSJhznL39dezehTDhRCCxIThXvtFcHHgF3nojWw
vRbze2eGT+MY34ce4v0hYbSKdmYfO9B5Wlf/XgSdt7VFhJXZg6pdCyKZ3eFg1s1p1NLbKeJ2QgYU
LzjJFxqyakfudHu+N/IebE0y7Jf6RuMgDOgIY9EL5FxJl+5k4jBeNba17T6PY0PwOnu7b1bGriWe
dB0m0zYczZdQwrgIW/Gei+ZukRyBRQci9h1x3R6k86c/dhstd68yKR4rw/5WjEa4csf+JSF0aTd7
8rKdqakxFoNT297XIXVNTg1YHPdG66EuYIAkSvPemqOj58MPxiHOgDrFm+XcGmZDX4IXecWDX6Ns
q9I3S5rFyomTp2pmR9SB6ldOfmw1vWesXXG+GynPlS5xB0W5kHRBPxc2+81AMlMTYK4hUgtaT1Z/
tyU9K91meUXlkJyFKQD5YyLT17m6sYcIq9mF9O4Q5106OskQDj+4iudHVBbHRtLeS/yX2BjiQzI7
P6LU3DkMotaJ1N59kuEYz93YSeQfZCquugy6Vltnr5209d0Seey1xFah573Q9VTfyrCGX+0X5jHG
HNL3kKqquHhwKg5xJ6/fhJU8FBOnnKapP4nzBJNWP4pU9zdJJVHQZ9mpwguxCkqNw0E8lgOHa1R5
T/hfkU0+xgMuA+EGz2nqRBubREvTy24mp1xEOsm9kwefRdFAjKFAMLoJkZvTs9N5l8hAgosYXkmn
ofYR+fguqgpaUKhfV+KdYKuVhW7Z8NGzuC/59bBYROiNLq0+zoi51T4g+ybTO9efNY36Em2fAlNC
uB1a3oK55xk/A+Hq+P31oYM+QjXDsuilU2seVqWTE040fDO86sP2b4Wvv0rb+wGSmcOnlacUhQtN
34Rkv3xtlth1/QjDc6Tftm5FIxuehyeiZmV2cCl0aa2pjANEJnfLjPY90uBej7k/SsOXTKTvVBje
6sVrJJL7zmSkHuhXyGYwKeT6UbRoxtucKNKSHdFkFOlE4xOhc3Dm5vrb7InXQkPXTEGWqmH2rc+c
U2nwN5LhATVJw3wpbyWFYbvEvFWk0dGuYR6GsBQ4/dEssB6IIic+mXi3xk8AekJhsZfIvLxblCwK
9NFHGN2abi0XPk0U3mA3RLKV73wTI3f6ozAMsCokxObL6N2bPhIH12XoQrNwi2zrLflSrX3kjlyz
cvhkOD+W45wc5oe4dbsLr0OGGETxle6HdFgjXPPucFdCar9IWk5wU5TdB5rNd9Nx5dCBLZkOwRvB
HA+OR7dcKwLi5idMnFZbPqdGGW6d+qOgsZ5oIAtwmbyNnvzuRsMPQPaf5uysudN+j/2CtpbOuoqC
5L7XLMhZfX7Z+MOOWmiyJ97p3jCRVttECzTB0TFtggTD5rUPW6hSdrOFNJ+Wixgi2Sex+91Mcgy9
9GYQ+a8mI3uVJjo6PGHdyA09zdI7g0bbhdd4HxH5FbjB5JWhpze+gV7RjZz3ji5vULggM5GLmsgI
uI7TcCJUUjYU9hwy5R3N3E16zeW//2aV3rtIgoj7Xsyt+5LK/co0XHImdIv7/76l6+uNH5xw7gVN
KD+4k5WJeBp4epdsgpIaOCXOdO2m9Z1MCv9C+ND2IiphdvJI9+xhCkMu/xdkvmRYa3BBptI3LiJd
Y39J6DGY3Cn3NiGAhOXF3ozFtceWGrk3MtABk1TtGv3HAbkKg6DWuYi9nEZJf6pL+c1sZIRwsdz3
s4m/yP+wwum+FZmNWq++nSRah8p7QeR+orzH+UXnAPOQJRIvvKIEvOiN6N5o4KcQAe271PkxtcZd
qnm7BmT1ih7LKSo4Q9X+k2kE4bZsyRwXsU4QrGvdNALFVGc8LQmwFK92dYA4bpD5PnFzIgUfEokH
yiHAYtXTUpZOwgUQlaKtxVd9S6JULEYQ/iV97olzlO932EFfAmmgf0BeDZW62EQPGiaUdeF2HWpM
NKcOCDdJczPI3UdhRU8eEKJSutcV65VODUmadBFMfWfUA6liz5aJByIKfoSz/I7s+72PnKfQ4n7b
9y4Zf99alYtfsrqjYTiu3bjajRGY05Y7pMgvASbZH4lZHAwixZr4ZiTeBpFZCb0MTUwWoNAAI2Ny
szDmGPh6UkE2sYOKKiyrh7amv5EgwaclgblVJ/JkdrO3vGYQueQiMeKLXqLmxkpbmx4Tl3lfi04d
/RtzFqBLp+gz8axtHz7YXPcQ2X/0ixiSxHV3XwQW4ktUauohVWUGNUnKAWJKx4g3ahZdxy6q2NfH
OZ/yfYGFjlLyvFco7EFxrsMbIPpAC4qhBpda/VDvy0bAgVVT4xftTEoYaqHSYmJjSei8NqDrlu9X
y8bK7HcEYtDzHvrqT7nmWTZHXvC40c3mLViWqQfJkdY3RQs+yEnogdRoW725drOLKaJCq8V8dOjH
lBQiPXwdJCh5v40QgThWkm87aAGDIiFAKZP9ACrwqxgj4/RgSyhQS4Emc6d/kL4XpZ/6a0k6N1e2
3YZrWm/5ZbesATVVKW2gmlQwbjsyg71gp/UX3Dat3MWDqSaXh1ILF+UtrgaogAVyNzody9+WtZpF
yOJ5Ur3bnbx45qhFKPg1OWfDxinIzVXfN7YtaS/tclv3PI/mpVIZfq2lGCsQxf0JCQMrRK2VtOOa
33bol87rX73jrJT92h3UvHoQizSh7aN9bfnrTvb3alXE7gK0UsrH896gnmlGyejTxzChVoX6kabS
SXYLX97sKHcgl3jvCCf1FgjCl5KycIlL1iyxzf3AZq+jBEJhPhTRtkCYsu7M6Z4T7J/azDxxoICG
8zZUFHKdMRCSXrqUK0o75X/44l9+g5p0MwFL0yRqVv3Er60XI6LA0i3MtZLORUsVrW+0cu+0yHru
syyNv1buSLmPjIjzUeMh+Zq+ZJ9qrf6yBkUdXZdgvrS53YqoMOZN4kWvWp/rm/Ma5hC5NF2v4BrH
XqV+UqkPZF9hcVC/ZQjqm8yZwcrq9jBftOQcdRJ079dLl8P6N/C7+uzflvl9Na8iLjdrtScMCcm9
aRlQ/2HnMEfH3VsBsPW/DrLlBQ7+B4By3BZX4bRXezCyYLmfCnguPdwFl7JU4C1H2n/6W5wyOwSk
ZyIlp3Givvu8783JlcetG7eGpQPoVx1py6Gp9iQ1e15WurR/OSPZ5uxuAreW28hFvxJq7Ijq9epB
7U1q6pdd9GtSLZ0pg+79pQ6yrOyvt3SRDQmvawuycJaSa1GH7WKuO5yPcPXnqbeoZWo2XPZCfRi2
bZeymtx4q577EgWrV5zf//suqObVFlJTX+9R81+Tvz2vZn9b9rXbVrVDd0M9ReYGpePMIh0He15m
7g1MktitHQD1y6nK9O0eMHa7MicT1QgOJAJZvra4xMG5cdybYu7uXFTrQYmKG4vzTGB7J9O7whN4
6vujkqxSa7wrclx8Ix5o3+yoEaV6sxckdlW11u+1iX6ueij9kqau0ThkcS0LXaKZaTPraIPcEu3e
bAbGBUorQL5OzTPq9X8/WXgBgVee+S3N4L9nzsNkJdFRLg9BLLkKqPnAdErnQk32ZtPsYxRLUowo
btEqhEf1RBhyoXC8fuvki1JtOXzUg79cNs6z52WjGFnF6umvSfWUp3b78+v/xfPnT45Ht9xbjZlA
whubeXt++y8f9zXpLj/nl6VfX/3LgvMPPH/K3y07f7t6diR0rQgaL9yJ1gZc/y//aHM5Hfz28aA8
wm0Vd49fH3deOb+97pefev6YjhLYSpqMpdSr1dcn7FxEb7wglaWJly7Ggl8mVZ/dzCekG5gH9b/a
L4Tb4T1YHtQyNaWaM2q2HdNtH+g4H/uYGBB/abPXSwqIesCry8IQrQwjtDDcUDTn7iBarrH8GEBJ
5/k0rzDOFIgOe3XeL5b9RT34agcIl9On31TNthTA25bjzCbphruI5WSmc4Hb2JBOIfYsdxFzQk3D
cUmrX17oyTq5HL96OrW6hejQqu2t1NswXqYjVLRRpG9UQydcrkd6j2okLpy9q1TfVkCfKV3k4Woe
nFF1qWYnv3nN6R1sjMULYC42ADXFncRORjNmyIxQTDQZ8TZkaIM6nUiwVVItEXBL997T6z/7+Grq
t2VNo7uMQiWhGjUdLCyPfz4ohcTXskQfdylmIZTf+Nd4wWD51i7CdnXWTagpY/GFnJfF0mQfsJFl
T1OCL7VpuftVEopxXgJ71BZW805jPgW4Rjeqvaa6bTGdkYWPx2Y+d98mfA6E40VUjJf7unp5UFNq
S/+2TCz3j4x9PhJ1IfjqwH1Nqw09FNTUOmQsanOqTXzuyDnqUvQ1r+4vZ269iq7eq2ZcTCY217nl
Hgb1dQjsCYfiZRrXn0NMCLDagpY2EApx3qJqYVKU1Ga5V+21JZpnjpp253CW1xaXgLVsW5RrOL/U
fDglybbOs0d78SllQ1dKAGBJd5icl2AR/vuLUeL88HfLqMDstbg1EPKg3FEaHvXQFZQBWlcgH190
PV8Pi1AoCaku+zqMUCXgmeN3QRw48QqTvZHt8N1WUTxqO4VqE6nJnlNIYIZgN9uWff28JdSGOW+d
qMGXqbnkY6hNcH5wl5PTefbroOyccpPidlGbQW2gv9tU/bJ9ZGlW0PjmtdooFX4Li0imnTrSvjaR
OvK8ZLAviknSEonwdOBcvUgnd9qnAYGdF4m54Mw4aRxsEsmF8oPEafWBeG7YyGU9hQarPcMLTSrC
Mv816YcubPmI8TOeNch7y8PX+v5r1rBgyhoxDbBFZRRj69q0qfesTpDqiPFxduL0WIRIX8dS6ZBO
UlI/gzQAnir3xgvB1r8wlzNDpBnEO2VuwKjITPfYvTb0Lyk0q2fn5UwRFASfOXP1pPalerHClcvD
eVZNqWW2ptF44AZC7WnRshq05TP+W1rx/yWtMGz9X0Y8X8Vtu/xXVfGvWA4ECsv7/hHz7P2BgsIw
PGG5BkiNX5QVvgGaw7IFOp2/mBzCXiQVwsXJzKf4GNn/klQIAB+u7xq+b1q4iFGu/VckFXAElvzm
X5gclk8t1F9+mSNIf9bt3yQVsRsT/l4h7c8ozu992b32lnPt58jrrGIMGGoxOtOGeZePKR7tuDiE
40RNrKP30Jgm5NIKmpSL+bcR3dH35xs/6MqDo1Vv2VimF6HRf445jbwS7gBiXXjGMpQ/h9JERz5V
N5mLTMAN0xnLPOhiwJVTiH/UbWg1acO1SL7rE8400yzX84jNXadLyLUTAXQnfjZkf4F4D4+WzLOj
fduH07zBX/ea1/QVx752t1PSi/VM47b/CCM6xZ1nfXOKcUDaapFBTFIi/KNsK8Hb7POh2419le7g
BUer0ou1vWOU/k0C9O5i1rBcJVFOfSfIrlPNTkkRQJNozUO7i8e4WtF0hd+Whx9aY/gw6zrx0HUi
3nd18EI5OwZdOkTXbhAupAaEh+4YYPp2Z4m3cgB1FecHKxdWvEFKYW6aRMOjv9T0fTfU9+nY9uuG
Ed7Or/E104vae5jySSPNuisTKNzkd7Ce0+FqarNmX6bVLueG/DaL5m+eQ/XZTNKU1vX7OJSHISqG
z4YA6bkNXqQFBTWnl32hUeTdTUltrGvCq+J43kosHJDIMZGljvlUBETfmsb0ACFo2vltwwcB9ES+
isU3GIJ1Yg9HT8rxdnbZoJWAj12OaXmYa9wls5adfANPfMMHC08Tm7hs3gTJjurVUxcBBJ39I124
PMiOXmBxwqs0kmj4wCRHi05lNF3LIKaS6jPSEJXm76cmvQx8s9khYtRWSJAup8yJjq6H+V92MVwC
OzkysEyOnOT/fFC+7fOsela9Ti37u1n1RGAl+m60rZOa0xyKgvmATq9JekJif/sO9XkA9HhGTc65
hQIidO7P36t+hpV4HcK//rkWLePgf/6h6jNxpS69zVqAjOYv+E9/nnqvetZKBQY+HQG6esf5CTUb
JiEtZTX5y+/7eqU2P9kONdCQ7jMKvr9e+MukeqH6mrmtNlpAt3c0ucOMvFI/qYfWWMaiM3x6KGD6
SYYpIo4h99fDlHaXto+nToTjQ5GfHNxQvzxok7WQszOWaaiSwgxol78sG6WFYj/YUWx4Ue9RS3tv
hu/rmbR/Q+vSlu1zo2eLvpWSwVokmC3JeI+0+ioeS0rQPruSoecapHepndSUiHJvMwfwaju0z8fM
HS+lL6FBJKYkQVaH/AU7Wjf2Tj6Lk+954qQtD3hbzJN1UYQmjLG2z55tVxc79byJRWrvtsMpcLUJ
fAxYTd0xabVV0jqFoWOd1FSXgRxvp+meCrTfCjYwWt8TZD77FBYETAY66/C8zI16nELcMY7LK6Ym
+Gigi6wz2DqxlM6xygvnGEn8reiDyq21rHcK06D3k8prTnBOCx90M9aCVdVCBJkJvD+pV6kH3cmM
r1lByt+ukul30yEOdEqyNxnURIrkjKRQUMDvdgFoez4hMCb/03zZ5xHddSMUgN+KjxRP+ErUlHcL
3aiucjd9Qq3l7Jpa5tsWAcxqKnNzo/e0hFXGseu44wkyi0dDGzl8MS00dh7GhAJJZTQ+ZWpeYTa3
cpgFvBi5IHWhbN/GEgqdBniSpmVpH8a4PERTEZ2S5WEYE3HZkoKrjxiKMqGtafVS5XX5wCHGce3E
aXklildH6NmJ6hqNSaSsLX0sWWjzSZsMcOxBgzcoydPDXAWXETqpr+UzjeKVbnnJVr0sWfZ8NfVe
A133vfI0AdjWPFojIVIlQcjniSw/9BtpZd4Ulj4cqi53yPhstkZM1WUYmuwU+PyScNaIPsNuYnff
kNnTusmt0zTOxmHK5d4inbxa234qNjQB2Pm10N5Vwn5SO1YjtHHrRER7N16QXdVWmV/N7QBzxJqW
SBNmLQ1r62QFpADqU37VYUHAhwJjUmtaYK90HeIkvMvC/LbpcU2VrodlKaWTnIZtdyGSim5tijBr
1EAaYtcwblw735VCZM+xRpcekdCN6UTGXtWIR9itDOeXEbOqnyo//xQgZAqXmuq8NATQyDEGS5bX
yGUgpqa+Fp7n1RsTNXBTz//2cjWLin+G09nfqK92zc6leR9jAV4++vyGXz76a5K2zmMbmNG2PP8S
9X3q68kF5+c1MiBPzolrOMzL6FF93C+vpwdi0I4nnzrU8Q6slBVePSgX/HlWhWv+tkw92w9WRHQ2
wwBvZy4DhCbQnS3ljmtBfVdbei9lkHDAOe91Eb7TH6rXel6/O7P7SslluOqxH2Bui7NdMn+3LX0z
sl4P2ehwAFl4hrkRpKKeWDvLNIZ9E6QusECHd5jlhdZZGRmScbVtMyKg88p41vzm4JjRKm7ntQWD
f2VGJA3bbnWPdmAfocOimjCuAgloKtSiG63aGD2JHqktYjz8BlgyEn2W1PmNE+aQXjzyQDsDnGSe
ATSIg26vpDUIgUDo0mqX3KR59QHWyVq3SNFpOz6+dGg8uuid7ND8LgtcSVqUuFug5khM0QWYtY9k
pn2AjYK36hmYIfI+x+n2Tikm7Jv1uEln7zopm22aUnmIcu01r3Iw4LFNMsDo7WsUIyBjEcKWLfkc
sCr7Uw+KSedEuEL2jKsAWTub/aA1oOqLofUPJY/Q7TGu2WVwSDtSd3VpxyCtx0ME3ge/O4wWs8as
J0IkoqUnDpGN3cnS9XFj1C3Fo5nqiteiwISdVq/jVj5nBndgQQZgNBXuncZ2aOKWqr5LsGGehggp
bJAVMiI+SJPZWzW06I1tJMURsle8cXYJW1r/5hgjMCyrupo0AWc6b787YUuYRsAwOJ7ol0y+fxlk
ZKRRj8nWWMnx0QzpQwX/52Kck2rbzc4rybThMdKbdivZPbkXc24nu89PMPJeiycXXcV6zqqd1Erk
iXr/vXUClHOj+y5dZGAmJs20a0igwfsr/JY4GQmhyZQaNxVjuHN1pHBeW72aehKt/SvXk7cVZjXi
F/zsYEwgdSVRpRIzE74WC0nE8zwHn3jd9niKUfShcNDJ10aAKfasMXFFKXRc6UdjHrKrjt0RIbK+
RqrKoIEmKGMPYo3s6tIq9eYRB1cEGnPVlT/hkaGUCnqS0CNeXrwRBBKvWzSqDcK6CGDhyU/gkFXI
EzFh73z4HSvhIEUoVCV6gCjc+EcRDwfLBMRfG+J1nKcJCWMLaSKFJ4QIUPecYO8uvGw8NjTuK/2m
0YZvOfrTISZthwvcBZ5viOGBz5aCJ7WWPpJjvNK1NeKhSgLStEW2izMqG4IX6rZX0jnMtXXBSWed
huMplVQzE8ffIRhBEuVtDTN8NGr3yUoaDqmACJ9GF+ABzX3UO/ElbHvKqe5VOBX12sdsQ0MQV3R5
4078RnvYtwUyDQPhEMbYpN9j6IYsuukF9DI9I1wDjeGQBBMsq+7REfHbCMMPYARh6viFBIi061pA
KdE6Tit2DDS48KJw7TiZtp4m293omv84tuIpSfEIDjjIyKGsceesUiehyj8XDTUdubMLIdBcMAbE
gmwdk/TGgTa6qqOIqAQd7X4FPnK0hpLBUcJhGX4P+kynIDJ+l/iDiQ7vrqPY9U79WL14gGdtkrVJ
iOqitSE7k6gDX3sbkfVuiRZfBXNiolzldycVqaB2nceb3JfgxiJix8P0CWE1kfQRejWzirQL02f9
9BMBICLRdnCtYvSOMJdiLzRxc7ZXczmeMjQmDpLpXYHXHbttS0AQQrASghLpYtO87ivtarbhqnLa
T7Vha3SlRos3vA8c3zsSK4/BjipVhIOWcAxbXzsGcuwi9G7RjKyK0U0vUEmGBZo8zfPBzDOUS0zs
44WPlk/nVr4wKzLcGv/gIasL3GAfu0T1oWgBXpvW/O19cmMMXcYgnFVrGruizfItEExEUWyNxJYk
V8TVj9A+Jd27J+gUWjRjFn3UKyPWES0rPFgElQQm4jJabu2CPZys+MIK0F8kYrhqiHdCEwRz18IT
prU6EPKeRBHfGRAigjJGBH0fze5LMTT2BSRdD2wDZzxVj+zq5LsB/4bk3oyq+HCYYctz/21F9KqB
1kU5UYK+JzZ247nbQbN+hBgSZzziLSt9Fd7mkDuPwRR6qym0fkaUMNCjxf1eJIRaRoCinBF9jP8C
9uvQZBHDdM0i26JJLidjwwAZRHRWQzjgomR13c8qJq8wZ0XjgR3MNTBPjkdTAj2MBk458UNDX37D
zcOtGGRChT//AIxAhBFIa6NBm1XbebKXsA1KD+xkQjykrx1ESvhXJpvdNPTr0qf4TphsAeSYlB+j
QOyXuSfwhjd67N0XMr0K9Xuc+Fd4sjIwXlqEdKYBWYlKv9StlxDbvrTZDA46uYXQmWThkz0Pzq5w
JKqu4r5i5FnbJJ4VNqnDVdxegLbfJoYBB94NQO8VzquFPQFFrL9PDJqZfvRhJmW57i3ZwSOIj/R/
Ube1YOyGEiX9km/t3LYtCk8NEWKTeKjU8aJubyuvFBuvdr4Vnn6H4jriUh6BJijaH1kRYvbOSGob
7Q9njvR7S/v08mHf4+S4H2E30KDsQGzZO1Ebe5iw35uEGwtvupUmtuMxD9+Knt1LS/F951HILTLQ
Q4SMZmVtWe0DfrgmX89V/Clr68XpqJtwEgE1DvIZTAIvD4JjVlLXguDDRtTcve9BiuPCWMCG4bQL
oPmtW+q4pQMtp0yiFxcbsChiPCMjhS1TFA/onJokfKzy+Uc0A3dJLYLWe8f7PjuVsS8jHKPmfFOW
bNcoNC5Chg0kOY6vXZEjkvWmZN8uUpfxPq67C5yxHw4ojwaRal3xqdoeEvZrV2uAGDuNc+JQUotu
rgcviQ8tkOh1nlowCPEuXg8BoQp6Wr4W1GgKPb2fZPEKcCbZx121noap2XUTNH4Zho9ektOcXm65
zBQrA+xOEqISRqfZMvadbb/exqis3DrcWYZHhrd9BUqIlMUaf45vD1sa3/XWx7HipwHnDwA7fpnG
m6adn8tiJpDNYQg06i3RVpV/M3kYdDJbHAc3xTWVOheW9Mnga3zyFIbAX7dNcOtn480kf9qia7Zg
U/H8IpveIi1aCNbRc9+HxKA1QDx7/WmKoGx46Eu7pL8yslIcQ3Fp47g+vKbpTMCa07CaG6LHLO9o
jsBHR9PGmWjVKMm4qOa2+6l15WdoctoMHNNf4UxG19cSQhjlJlzu4Lr0LXkz5ZQ6ND+A3Gcx+ow8
YuC9AyBgD38mUJfAS+YVN7zdqblL2llfx3GyEOvL+bZHVt/VGNvd2pvWZTU7x7qKHvdCL18X6/yc
CZxcCXD30NjouT9e5M0yZHftXUmpA4tQVhGEjdcctvfedK3wRhLanYLbafPG+Rb31k8z10kYikOS
1jsYeJyKhwsYw+2J+7oyNd4jbpr6APZL5Tb2Nqldb5UxKN0CLR9nstOJQuHov4wtAHwaf/qUjDvZ
u89p4HN3bQLV6ueW+2lxIhVhnXu2fQnYAlNvLmPwauJK18LHoqyRPsweYXk+kiLXyV+gdnz7v+yd
yXLkSJZlf6Wl1q0pmAFd1MYG2ETjTDqdGwjpA2ZAMSimr68DRndFZEpWltS+FmkZ7k4ajWaA6tP3
7j23R/fATtsYe1e232mGeyc4MlkfOjnZJXRmYFQt6am3rddxbi7tMsud2dpkRBp3hemQP21W7Lqa
QAPNpijiax+r26EDWuMLQrtB7jp7WzU3VuAedbZif2DVzxPuVJxDJIDnGddhcz9YyaMhnXIXMC7a
VlP/bMQ3nlmtgcoLKGHMfoRP8O5bIFZ9qdekCTSeDnL9SECtoVX6rYs6qH3j+lFwwolc79bv6ASO
KrvzSoPEtKJDVereIza7uGV/NRNeDkXVlfcJCkOE6tmxQmTd3+apc3dT3b3Ck3zMlfPa2JqKt5fo
6UT+WKCPRT3O7K7Ym+nIuOi9GJNhm+Kz3+VEJ9aexE5mH+ZpfEyzKDgqkVyNoPEvi8683UZBhzp3
wWHOLQIiu+qkweGHtsk5xmvdU2MO2a3W1W3RTSj7WC2UmjnN2ZF97OjyJ+E4WG8yBrUA8CnZK9u6
nSrATEOS25TScbCXwvqpMJZfOARBwaf5r1qqZExg21KdMGPhEkzUReSMDkrYeZvYla8DvetvXtJj
tbexkmu2H1rrP23k2k0+05KPgwOitsfUUul+bv1gX7I57FT8q1SwV5pY4ybQcH3UtDP80t0HKuDw
1ZK+MYLQ41OsyrCuyOmFWSU84tHoJtLC6o8BfXKM9eiKcT7tnBJZa+NJvDZgMaOOcz10T/KB8PcP
CcBVJ7qLfeeaZ8EAdLbEijmNz1Y23LdBFxDEBk67kOLZl3G384yaw3R3qnGXygXtNVFzY1YeF8hB
QY1vZHCikq3VullWIa3oHFDBXUtcwWi5lPm0SONg8Q8cK09OH/+OSGc4piTGspKnG7tCUmfgZoTa
I8+NxrPoeKzBA3shIFZsV43EM6br/jnrOuvcJRx6ygyqNEkj4MhI7nYMQI2xT4Bwr8Nmzp5Nj/Qc
2fSPkw/dMQb0sEG4Ry/OhMzCax1Qwu06QHNb7Z8HjSjLT2eK4AozesEFZdrq6FsVlkjpzns/dQgL
WbkXrcqa7Yw4fJCLhekk3TYFNNHAdH/5hkUM1hh/T7Mjhi3JZudkYaLd976oWT+KgSMGKR2p73/M
MQ6HoNDUwf541O18K+k344LJnO3MKNVwQKPzjnG0scFwLeNxmLznNqrEzgRuRlSDYYWAkvCVAI+O
J0qVKniNo1bzHld0a6Rotrbm8IxB7pxrBdG0Sx6w3p6o3xgeGQZe+ebdpmVtdq9tAY3CAZ9wXVIx
8xG9ERvCabYVny1NChOb/k1nko/JicRXcRiUjf8oChdJXOICSJmI6mvmiDaE80suMZgngMNlMuWM
k6x0Y9njR61IQEqM7HVpbmMsmleYdTXWyByoCbX5vmpfKyCi7Cc0cnxB3LrThG5hsH9MwPtygqV2
DRSrA9LtZzuOMPn2lKWWUX3rbHrAqFKR0i8/OQourmVgfyivai4eEj4xetywU9J7e6SE7sHC5Wsk
hJbeg9Nkv8kDuRvK4bkVo7/3PUYeZq+WHXdlxoFr2NsfXYQBQjQ4EL2UA+lie+3WmdPngpPZyXTk
I8L2c+VPhzSwri2g/wPzP0Ulz1k1faVpVIYMJzE8ErLoOP1jv96k9CNBNxcCPJZzHvs4vYz+Jv9c
hna91Jx0Y46YXms7kmFKskem4eSCaTtMYjliR9dIf/w5lD1XpmSkejD8MRwz53X0yACcXVIKiRn5
vYzItHsBVLMJwNX+iFbGVzI+BQP2tHj6CeF1OiSzOLdB8xZNsd5XNb6FxMakg0Hxd6n9KVQN0Uo2
/A62zTUIspu3DE/uuCz6fTlXDg6Yihz6Mk4gT7M7BrO4NxjMkpb0Cbz5pg3Usz0YaZhGHd4ZZdKK
zh8Mw3keVy8VygwMeoX/rbFyhpAOSdalufeNmDPw8mk6NdDhpr0krSRTxeWoGLfAN4gd2ReOl93M
qwfcRKQ/jvWd4hLhvgZxVoxxQve4eGvhBe8TZdoAvEGgmxZdW3osYttUUh5LjYvHKKNzTCCnTeoM
pwviOp2frvCfWyKBCmERp55PH1Wg0PPOQbP3MK1kfXelPbkTcVccRfk0dJh7kvHS2PZ72Vd7wtnz
nZlip7GNzjh5009qzOzJ91ZkpR4uS1Cf9NDSBVSSQzmJg0m2z12XQ1uqKZ/pgm36YujWqeivZVg2
vue4t2iAudO6js5LdW9JBs+JI9D/tNCazDUAAd/ErbRr8+hm/PoF2Mw8JkHZbIufPab7Y9LoCBcb
HOJZRwyuKC83PosnHAuNW4AFDZgeXmIP8Tg+pDLMl/hqeHN7IlSMEeoYHBSiPm6gjbnCXGSRpieR
gOtMnfSYFymXRjO/zH2HBM2ClgUW6NSnKNCcIUMI7TCDqgME/5pXXLsLWKrKTG8cce2AlFFel3dO
1t3MFc1DqLf1wad1DGeW7ktnf6uj0UVO4jJ/8NrblPLVLRiP4+dZzWP3IjX9I3cMXYM+f8CUz545
tu1ej73edaUIm8wEk27L/lCb8r5HDei5xrA1ASUOQy1vbO8FvD2UzW49HmXBRJaj3rE+HUqj+uBk
dV2Mk7UIFP2NvJ1mKPVyEu+9ohc20Ck4zEFpwxDowIAlMQzrrNnPrjeEdWKQ+lXdDtXPdIaK5o4n
q2Pf7GyJ/0lbbCfOj9TTJcS+J7u4HzVw6TYS1LNRDIFI+BDIKnxyDd6nraDLIMTjqpb9Ev2ZZJ+6
ebmjCUTf3LgP6JYeKkFWeO4SFEBAzjV1vGffbw9u0OtDOwMVU8Pib5sUKINO6A1MN15Eu3PQxFba
ykSLO1/crJg3CnTmKS2mqxXgw1aEn5A5hOTOUHSjB0r0KcVsUz0sufXBbApmwMmq4S2VLXQgM0/p
Qo8u1mfjs01k/Mja/NtPIpoomCXASGG2LTgo7UlxTGEs3cP+xtRmbfI+rm4qHZ8JFChP5pK3R8se
7pn8447KSFbLMoKfjMijkVPQqB5IJsPxICF2Dt8S1E17DNO8wbkOSKIgTKnpk1cqEQDtXNSkoGyT
poDT2dFSncV75HchVPjhDTfeQRgDUBuAd1uCo0Q4G/UMozpOSUTFn02o1HIeBY41xgP6wC5O+7Ob
PohXe2cgceyNZOD66NA7OAQpeNaNaxPHGwOj/RKE/ann+4uE878Wkq0asuAfNH9/fvWfOsCUKfaW
wAWDWwERaGUNGDrKBX29CKynr5/8x9P88VP/6VMGq2XBmDvSar/UpV/Pzm7IEPrPH/THd/pZdUH2
l1GljZwpo+g45EFMwbu+3j9f3x/PAwj5xpCGDP/ytC1Cb85M6eEfn/nrz3984ddv0hHdmYwRORHr
UydflpA/f8qfP+pLgff1x6Sskq2P23b79cevf/h6KsM1q0Nqm5e0FS/R4NJskPQqial8L0CH7xLD
I8sVBx7NuyHByi44uQzsmBN5Lyhq2HQt09wRLXEMqJkfbj3bW83bljxldnbAwWvu4p5O2Lzol4IV
LuutnWPGZFRRsiY1PEq22HEPkIxlHpnlKBnfW/iuIwgi00xSnFdVL1I3x9lGz+Jmj8XwSe6agcCk
7Leuzm8NYx2ZzJghZuETIxjfmNV8GZrsxzrCaGex1grqquzlI+8QbOrGvRkt5yDRkmwoMXw3FJW4
xWfLer+Y7E8ZQvlu6EmtYz8Zy+jesFlQMx+FgO0CIY3wZAeLIkUhoQCUdx4EEmZFUFJr99JkkmTH
pNynNrFqqXfQzOLxGyXXKV2GrefBLVGldRn78nNpeXtrRly2goMOnImOYffSVxZMs5xxjc9Fi3Z1
OrGxHYWC+9onsD28+cOmlzeP4g2djiC3YLpBmkNGGLKkYWVbEYJ2UHk37pPEDlEKfkeWw8mhh8+K
jUqKLHSmLtrDgmVk7qjXsvB+1ij2d0Mz/xz9sueACOvStuthAzErpcjuCbBZ3pLYeq4LylvFSrYb
BpXv6m/aoAs6YfH2TNJ1MAW2InWPY04iTGVmchO0DNCzdFHojoJDY5ACZOaE0qQmlmc6Aw462q0G
Ib8bAE+DKjFNmCmOXCnkb80IHtt38ucRUAwwSXLIJCGPhQXopPQZR7WfpKHp4nNmU9sLJB5hD9zU
TL3xxm+tXeq4TwTZkEzQrgBwpvLkXd6yjO3lhHjB7YXYZiVEWK+RZ2OJHlQHRhEJXL2fOu91xPuP
F97bVrCuwn4O+VfGTLJdNlLXd/0iX7sF3Fzef5RrxMfM1NJJ9Hdj0t7eNdesGNgd4ZfmyVN+t/kL
2On+D+Xe/6l0eY++vO/+/d+sVbD394I+rLe27QQOqCTEKJCa1I+PR8puvtr8v0nkzEWqaU7NM0OX
chDy7OdMFlKzuC8M1B2YyZ9d1ZBKVZILLvokCoOYrjB5cMQ/22i9rQMzFMi55KFezFLIBweqzpT4
5V3OhVD7HYZVUpz/9Qs3jX/ywkFIWYxWXRsI3j+88CWtWpBrih0HbOhJkPLCTVLbK4ylBtnT0xrE
oqnSIlkd/el5xqD7372Gf/Lm0f+A87ZKIQOqvL9/8yAZZ96UlOkJscZ8pwrrlJtZcqLyI00Xtu2x
LsiBijgdiIaSQRtnD4tvpb7/6/fCRvv5jx8iUlGk+KZlBKbnrarNv3yIeT3PTpv78UmraA6ToHVO
umc8b7AIjl32Nixxfahx35hB3FyD3CRsimbLoJyTItvnOsi+uaGgx1AQjNcYwQz7FSrpxEzGvROz
TKMINa+wwi+R456DfuyuSnTWVvnMw1vBTLoqohpHtPnhBcNwnOrmkMvav/l6SNf/6ovl7V//2v/k
2vUtolRNEuwCI/D99eP5y6+tSRJJ+oFIEc+0VhytIq1L5jNwUj9UrrVNnKW9GZqRs+WwHF0LbftU
Md8vFsr26aYq4+EIGss5mi7ZqZGTQKaNE7lpVTQciiWxjtoan3RU2+HXK//fuML/hjxnkhjIffxf
k+cuYOj0j3z+qzb6/33T/9dGm3+TDL8tVyJ3Zun6T+ZcIP8Gis4H/2y7f0ik/xRIy7+ZjiXNVSXt
eZZpQKqDWtYn//5vtvc3MHASjB19Yc8w/2ehhV9Eub+upoFlkJoYuEQXAuZkcfr7KxLVdAI2OYrP
47TP/vBFNcrc0SgTp1pF10jGZ4DwGAt857lUzHeXoEqOxvSQiuKciXE6VX2Lxq8FF22AY9kUsoa/
w8QT+BYqY8cunV2viAUo6DInefaUix67Blb0neGho4yw/o34s05jM/5qrTA19QLk7z8/kn+2Z5Cc
+g8LToBgnZNcYBCI45jg+v7+96QTPbu5FXgnJG/mtnb7cErzkgB3Ut6/vClYK4DX4JagWECH+GWm
iOvAIcip2w35Uhwr00AhbJ8X11AH1TJjWfIsvWQtR3Avgqdh67OW5ovX+93W1PVTJYxPJymd+6+H
ogTO4snJ2KOCCB2UN5M1nlJRhoWvGhQX8NFKbyhRJS75eBFFfZopB46AqzlC+hOqiMgaL7IjfXFK
nY+cecCuRe6y5/U+f4FGvRU9Kqlzz4y8/uSMIjUyyNWu/dMiHv78a+m3ayJyDMq3t3edtBYqUlI4
vh6StI9xi0sQzKtP7usB7VBztqPoASmiGUZuT0SZ6ZVZWEf29/qofOvXgO8XW2Sco4KG4gp87602
UvgxK86VRmi5Dn2iXewZxlmJmIg0D75znTPan3TgQsZFBh27xfLDdMoZbPJDkU/5eRmTIKRafvSK
ITqrmmaN49HTQfoGU2f949Ib8i8PX38noO0hDfSPqEcTiv7uflq/quPyWwnvR2tKBENj6MZ1gUMv
t+Z275t8Mc2eOT7lrb9FsOOcG5Kizl//NS8gU7tvpFkNYW9qUlFccrXA95DS2Bxh7QWk8DHDQLEN
CbfjdtiNgio7WIV6jr3IVef8YeUEMP3FiIOfz+j5q4WObgmz9UZ6PjiZZAALsj4oj7whO67TyyDI
nwTYBstY6devv/p6+Or/AqrCqu3aD4uxJmrQySHjZn1QwW9zDY1hHAa21HlXOTG7NZR3rKHA5Caf
tMbFPSekz+2c0aXVug7Z2uWS2lLvh8a+tHV7U3R9vSU7+j3wvhu6y2FsYWT/Mmd9kZdVCnmwtsVr
Lagy1YrR6BWjvYImzUZViHEWgMzDZVzPcPGqLquHNVapk6/SQ08bYY+A40TPq1y8U5f1yaWaYy8k
fug5zlp6d24Br/yemMv03Kb5FXxLemhkvEumJjhiOqbBTwITx1KxEcWEbdCQ/OjUE3KXT/18EH1x
UxiiZXbf2FvmauOpit61o81wiQLSjd0hR29Wt2ebA+N5WkmaZmNV2xp+1JeVTEm048hUpr1Xf+P7
/dMXYnfxJphJrp72dBSmY49sDQG5c84kt2g5cIIx6mY+Ww28x8wJHeafkddd8qZOd7DQXtu0/yCo
XZCFdZyWwDxFDOKZ+A8XPSbFAfLFU6zm4QJ1jhQzFYqxemnKJdgpRYDxF+XYA3fsIPZ241HCMlHf
7ZGDkIVxzW/c7hDFSYu+htKeSe6Rq1geLNtkxYN+8EocQxlOebGchvhHPXv+uVkfCvnIwjGfcpdz
jCxoDX0tlGyYzdEpB+SAbnNYpvKh87W/K+GK09rW8b6s6Jp2pNIlxG30NRi5PFDttp+QerkmiV02
uYoCTfi5Diz7JOOXRE32eSJRzOvz3zLOxy1CbJ1HYp/DRclqyFVLnIWBlTGDGJNQFPIt8dGnm6YZ
QhV9hbeNOBoeBKkeBFgHSMVmN8HckwogOZn30XeQqrSyh3PSCIsGJaerWG2Cxn6prOK8zIE4QES7
rXWz5n9Ev2b/yYmrd8K2m72K/wCMzwXsjHR1RQYleaMMJppiBSFJBxIViIKdvyaXda33JlB5gLkb
9pnv9FwPGiRrR/K5TvDQYoi3LK8L4w5jaSraI+vEo2+/diaMZxoOHfkFCN25IB5pqPC1vkt66dxs
eTF7Be5831tAbwRxqrLVR+D2BgxNrLJLo91bk0BSp6RFkVVGvQMUN/HhjG7uHlOA2YAk9b4QNqe7
dXrVziSy+21/ckgQvlT2I/MMSKyecS0T+zsdg4yWLN6wX96c3DqBoLfRMXltp+Ykzcq9eigG5lI3
267XSCID6HiK77Dn3r81bZHQFiTlNcqXBZgy2vzaIBfXQi5DXiNsnNxqDsYsP6esDlORRw9L3OqN
EdPAR3hxp6jebZKLGQrIMPOKPTIWLFYJ7FkSMY/tjAFGzcesZKhiyugO7RSH87T5ZpnJsnFljJpw
pjhOKV+Sof302wSNd4wZQUzoeUuR9fu0GBZI6t4xi9UxsccZX0kN6izRKFqi5Tq1ZBfkTd7u3GbX
2QMBMgqVwIKqtHAX4pp7fJOYUFNGpdTtUjvhsJS8jFm8+GRtolMQ4sHr1n/PvFu8AWdLLdtAFDvh
/YiimP9XjNc7i+RZj6+n1wbbbkjn46oLZvTJjMO1Oqb1rFvkw27HpvqeGlRm4yPR6mB0arvBnBLd
w1ZonjxVXB2YUj1JL9s2cNo9qvlwXcpCOih3k+WVLwyXOyv/5kkmPDlSqU1qud5+aNv7pZ4b9PBY
AfBrVXl8XUieHfG/cp9rxjUMv4WGs6uHd7d3X9OCwKTYyf0NTcdkbzo5+aG9yXASsUsdt4SB0uqq
ez5+lWb4oXqP2SwEUMdAbNAAmLthJmV9K+o7N3mM+n68G+PgO6jddtctpWY6Dv9kDMn8fiuk6nHs
CXr5ne0crJnRuh/4b5klSQaCObRJSs+8xxxm3ZfJeHDq6C1JicpVanxuRhjy9uD8Lmia1XPa3eSB
EWaSioyaRu/mmh5gYbrzrvMr75SpMt51vyH/Ez0DNgxcERN71zzFGmNCVcLtT536o2bsuBn7Af2b
l0mOkPBh3Txi0Fp0BDIKSmAdEZ0Xx/2NLxu2kGfHKpFkqvLGnDjWkkdG5xGN99KdgtE8muS1bjuo
Fe+zcXXGYH4Naihgk3b2vRa71uu4Tt1lR9KPf/GJZ4S0/7ML6DJ1S/XmuAM5nPgPPacGBYhmvBId
zN00qM9Bbs97CXXsw9+0DQS8JT7WlkOPuEPImzfTVpMLq/woP1D+MaHD317S/Acm25ZXpGdNTypT
W34GEjxhQO2edT/50J9qe3jI3XV8UMC9FEDVirICXZcZ60BjDQV/6b7qvDhDEG/S4ax6boWZKSfc
PDNnSuHaYUPyjxc7D/4CUazyzWOJu2ab58zp8knexVF1rBebvFe030UURLR2h2DLzPHXhC4f19nD
MgXeTlfWVdAPCDyizuueLKU+kaEV6fepCKil8re5UBvhZwxymI4mjn0aRB/2vGT8f8AT4rK7N+uo
2lhj7CJt0gD9lKEPkThVOmpgIlhkW7Ycu6GV5jurrb/1809YdLC0Ku92bmSL7hBbQaabF8uaQG76
b5WKnmqL9p3sh88eNUnoL2V7lNOrqvyDPzkBYLHoQOAuQTEaRAl5wj5MGM0dnK5jVagWO7ubuo2d
NwsaHTdACwk7KyWUx52tbD+aAESnrr8lS/IY8ymHVVAAmVk6uLRyzRRXIGu7i70Ur02jbn3b2Ufo
wZiKx8ueQMkbp2JyO1VWdTGJ80hkAInuY+ysF/abgy2h43uu/q2s4dQsE9drOgKaXJb2RM3529fF
GMYlieIjuTvCk1dZx4hiHhbK7MeOcqy2Ww8t7QJhL33M2jLaeEbc7xJordV3RacVbTBl0GCRJU5h
GrvqEVw0VZzxUkY5Ua1BdTKsIubTyL41BtNYj+m1h6LkBCiBPjiGn6Qv21CTwrhByTAnMZ8t3Gf2
fahp+S2gceRf2Q3ZPJ+jmT+2+KIOZWFzknPTa4RqD0qRd2/1zsjEEDK02dgWSwpojYWkGWIhpqxq
josndTj6TEuXJp8OjdITgaf4iyITt6mPxqRPCI7OG7DVBTTXKLAblORmvUvREXiDBB8bZ7zVxmpC
DLKXpgBN6o7jqTXvx5x6vOV3dlvbPziVfytblLEePfaV6bw02Obi9VTlDvoM0XITeWly8Dtp4zrY
T5MNYWDJzL1Kuje/ju+mjGu/RnsIzWiPWv+xnUonNGrWwt5Yir0s5LtjK+vaMTZaRovkBbnsiuKu
mppXq4zJcXMFSWMxinzONwU75i+NTNPGpaogrB00xincb7QOV3R3JQXwZANFYzMHBww2JU1gdH1t
6zznzfqWshZ6QbrtIkWK4kRiW4XLisA/ghIr764WcPqmgpoY6t5toAlRnjQ6Tyu1PmLybPe2ibls
YfWiH3hphPtSeKjy4CtG8QhNiPGEV7BKOAUp43n+IzN9dzek7nfXoZlrJAQsSsZ4sQm2o6LeRciZ
ukt11LCAY1wtjTKyDXqCOuRshrXHGW5ZHJeYyjE2g12Q9rdFZVMKkmwhpt96Tr9DchshHZmvsqUH
MndnnYw/VF+ok5iPNALTg0ShjHcn3u77LCWXflyLEhNgYz4WP3SX3MhS/qjhXdiaI2Jd1PGu1ic9
EruJgKfjbZJ3lmlffJ2dzPr3iPLiWQhqDjJMsNWc7Lin4i49cvOK+ocbueM+9+Z7QWIZHQB3b3Zk
m2KZaEJz8Q7exLg9YH2ftYWNKcI33mpUe21EWl2Kzta20gzkI3zESMKXxtdPpmpOCe+Xq9HPRfea
L/mh75P+MEzkdHiyfSAZ+aWy02CbyXrf5UDQK/XL9vQvi7OIU7bYIUPHn9+HqTM2XeZz04/vhQ6e
UvRhg8hv0ZzxGoo1l6hGfyq8d58K3hgJM0f8b2xlJN6Kbjkyj70ThV9tnbZ54okpmzIWsC7I3wxG
P8x/5BazGLK5gCKvr/Mk7Bn8Xur+e8os7lTG+NdngUzIkxVHXWpo5JE5k3UmhQy3rPhWc5Yjr0ph
hSqQjCfgGrMM0pOBtb5mgLx1WN2hoLPLFnPGVTIiD6fCdqUaNpYXZLt6QvFHSBPSyyqD/WTtEzNz
Ee6gFCui5Xb9X3kqZIrBcMqxD1YqD3v3Ox1ELtcJCO6s1EZTkMx6OSVG8laLgv1V1JciaAL8B4DO
8UB20AeoGLgdKAsYSzIU2anS5/Zf30iMmN8CrLjLqiH0GmZqnMCtqCPAk4GS200sAejKhLTenQUW
DADrFC2pOsvRaNa8o99Fkj+pNFRJ8UvQC2gwO25IU4b97CD+NJhNVAMkTM9dwHQTIEdt/5rVPunM
0Yu0SZKbZPBcUURu7RZOfFJHD8gUdzYzKHx2TAq5w++aJfhJ6BgpuxiFJZpHUndW9VszMoAyMmZj
Vd5FG7yXy9YpGJD1R8NCid/ReGRz/JGaKQZOC1y645PX2eUWZ3n2iXiaJjKVed+iEeJQXqNn7Ei9
GGdnpu/WcCJXEyK4xiNPXttpSF4C7H83iUmGl0hBSwNhtfqUFr+wSNLHaL0j44H0GKmySxJpZKlR
QvvEYkPKXlXsvBaDmR8myVxiFD9IP2CP7d9TEmBThSalxyGC1Sufr6whgxZPrimRHaUl3NU7BY93
KvtsEw2SLxuPlo5u2ymiYTeGEVnNSL2pX8MlRzVOaYHp+5GopJWsNgF1bKBfR5OxafKAIZKwOYeA
jl7C2eYNpMp/mcxqRbQDYWOjZNeDwYRAd9PGdrHrWUQXQjA3KSeBosnTbVCTLj9Gv6mrBnD282OD
HfNY5FF+LqXcNaIFWNgdO1nfWA7VfFEP01Gaywt5xU9Rl97BoDBAhCe/lOMcvHq19c3uIykBr07i
oB3f2q5+rV3nrjO8jSa4bKKm8Kfi4vj5U29ztwxU/YjTHzHx5JFPcByEjV0U+xdJGHKLqqFC9moV
YFg53Qid0qqaLi5OqTTpf5ntyKnFAHBqlydd66MU/Z2x3mt2/atpq2+1z1limThxDf2PpRbmBuFq
j1rJu+81pn+mS89tZb1E5hOk5Hjj1OJ318/XICbEMBUaqJ+apl1RkvMYt9OPfEEquvjMp0B8A5r6
mIRBvFonJu4M+5OCbTumBFHg93hrQOeABfM5RGtj0w/pPdwLL/N+W0N+S5AYvTIz/kB9dx9x4lxD
27zK+S3Ql9Xr7yxG3Gh1tis1CzkIBILukMp0fFII0oCGWAXoqSq4IvM3J+j0sI1/ms50KngXb5Vx
neLUOuFzPuWUqdsKI3XYVtIMfWOKt5yDw0KlYzi1NM7o73MCQZ4H3ngZdt2c0kLMguU8U0mSRQg9
a4ax3w909XtxioV8Sjkr2I3BLp29ishcjgUlxyZdkPsB3QUUNOsTODqmnJ0KY5Dkd3GltoNfeviM
YIj34GUDBGQTyTF+QckcwC/eTFgAMDH2XYha4Xs9G4hOVc68TsE49cvkmFq48iaju0TeUm0osWlh
LuOPkpjRzaDzfVC7FR1JzuagilpaBBnVK0LS/hYL7WsemsR7cPA2Uf2mzmvgUtGIwfC2kypum1xW
W1ssn4WCWUSiMEiSAcGjyVEiDAZEjylhznLJv3UZ+Xcrfj4qyH8sk+JpIsd+mrw9YjJUGHSfjk1d
v9d9+YIvvQ6Tuf7pUOtuxQNIj6upMt7pCuU2M8LpJkjan30Sg6lJHfOAngq8sZ3714gin1pr+Zjw
UZwgszm3zsKFgPPivlyc5SLHeCdKK7sqBR2ujYGWz+whrKBlH9wlCdCAnFHTxrcN/1ArL0Vjj4Mv
Wsz52JKrMPW36YK5aGG8mmjfI3jWODJ0vFoa6IpZ/AZpUkLcrZxtMdOohH+N8Kqzadr2OI/VlFFP
026Wywr0rJ8tA8Hh4hReSAQXuPYhu5+xmXACmZ5HSFc7DEMucyKQtMw/kPDOwaap+D41jru4IqZ5
8QaFt1uSvBO4T9Iqk0sa25BQs7Pqkb5QJbN8zdo5dH77mZbTTzD1wOoq9+wrVAFoMjbDMqhQRYZ7
8D28VVHmf7ZuQ/BjEL1Cnbz1Y/050fu5NPVCzBEG13AaBeyKls3RIhFkjshjCNouuzJER9M1sQrW
3UeWk9wyWIhPOThCUwjKX9nskiFt05UiOwO1YRQgr1DFQydM5+rl9OdoX4d5ZhYHfhV44YV6JFIn
3UyefUoZ/94aInlF6Q0IVk0ffdY0N8y5qXtjklBxzJY7v0cFKgzjLhnn0zytzUoE9ygM7d7q9gYU
OlKeqOJsmGIQ7uy7tPGrQ2WhTXFNfzpqH1Q6Gb97kg40BlxnfpzrO7FqajLcwA9pZeyN1jqxTTQ7
1zglleOeqvZ3G4vxhg/vJ0RBdcjqhWEG8XipKW58Y0jB0rzZzEQOXU6J74tmuerOfRktu76T6rYC
eutwcAYoezAMxgmExgAvqxk1keuLX2JouUPvmqDosXBHrN+ud0NrFqZtAGemM5qfvp4fYc89qjm5
YuR+M9g9iJ1+ywXuOWSGzd7nDCr7qT946a+mL50HZekXjsvRmUTeYWFACSVg46q0oQBGjUUo6DkW
ut7PKUR1sehHrB/3tI7GA0shFPA+eKoGEYXYfp4jia4MkOz40I3przSvjj1nJCAubPFjXr+OKfqD
mlvSlN1Hlf8He+fRHLfSZun/0nt8AST8ojflDVl0Eo02CIq6gkt4kwB+/TwA79xSa/TNTO87glGB
QlkWXOb7nvMc09vP3cJNrAZ7G+v+a+wUXwySAO+CARWjbLn8mWP4GgbMOBAgPUwKcSezOhTONgF4
QRy/lHQJduH4Ek7puQ0poqLDeusMkwTaCGOmqTG2G4Ot6mwCIJJV5zE2DHOXoNK8ekjwiTEHIvLG
cPuD8Eig7FEJtdQxJfAK1MIKRHfQIKFJo20tCM4gN/R2UCMuWwwwXtlU67iY0i08N29jZBPkJXtX
tjC3a6kuSmDL86qLfdIIl1wlQUXWNmGnK+G6N+VtSlviscG157uUwJ15Nhmlw2YKS0zvtuuts6j5
y9L4nhHGfHJJsIfr1m1tUA0lg+sja8j16rwI7kZxJgj51VImMP6A+krm7AotxeBiNtHBwpRpgzWn
uURYPLkJDo08A5kT2j0G2HNAwxpFib1yMVNlevCTmKxs69KzMzprpF6XXoIp+2ByFe2TOMQN47+D
C0cpWhaCUiLZzUSSHN36L6kQMRMKBgpXkMqATM692MF9DdfqhlThxzRlgpeOJodn0t95fvctJGOo
BySzHjWPVLD+vYhUhJ0dBBXiYJu9CVwQv1afgV4fc+JatBZFMrWlu5Rp87ZqAux/iAxNwBu92Y5H
vJpAl3pGf8oavrj2tzSaLnFmyR3tt+5k2KRWcilBSl/tXB/agKnbzoG8BgZe4FE0csaO7YT1WZbF
E6aCZ2xHB98aLayMpdz0JSeBjPJMQooJ8VWAimUTWbs0oF3vDHm6eSsoVUOjsHh1021rncDxGBb+
JdNLdW5ba5PMHuBIOVzpVbUN0uImM1SzmeKiOUZVZWxErB5VGjrH9AuhtOCqyTV3lEmkAjvJDgEt
pjZDEw9j4m+d0f+aSqs5DDHytkqfAyzGYi+ETudGjz8YNgDu9pAkC9d8SCso5VgTzVVsMAIp+4Ip
nJs9pppicI/dc62mrqatjyS5LtIfIWnFRCRoj3jmXX4XN7x3U4n7tjcoNiZke8sHIDXooGLyFPLJ
fbQzrgZ+PF0sJoSctLt1b7nuyXLFB67ldDMMXrEJoDS9pO1d3f0MGJs/TIK0rkabtrkZtHxt1Iyp
jvdIdOxuD4U7PJn9WB3agLKcCs3mrtON79k4ym2candNh9iSEf+NBtv/0uPuv63K9OCgINQtVT3X
zoSjVoq9yo27XKb7Wrg3EgFr3Pl/pdG7ctNjpnM0lRbCuBAujVtYh1AxBuwMZe1HkdfER2AwwS7r
7o3IJgiJtPu2wHRjWaRPe7qx616SqfyZ1x1D5FauZW2++XaBtc3JgNGizq2L2yRyk5Uyu707GdW+
1ji94Jk7T5mxKTU8d5PtMikKGHrD9+GXIteJ00WGgmatTbqz6QuPinSsraRSj0XA6acdAnx1Q4Of
DJ0E/JHv7gg6uu0h95XJdJtqDWX40U93MTws8MvRLhmym65DBeYxcaC9McwsAO0oS2wXRjrtu85O
ASa8wrVpjjpjIxTT8XZwIv0GmGy4zuYctbLoQtTuXntWvUZ0kXLZUgjFKRlj18mmB0dh5+vV9J3R
Bukn9bvsHCKo1dwVIoQ51GHfMu8GDDJY+9SCvIBVPHsw5/GN06LnaOp4WxKzcnEolweAg1ZJb8q7
IZhw0MHqq6ytSJ0DvbWPpG6LrVsDIUgAVIiY6YcREFLoe+LkNtaRCG26DU7S7MpcPkK1uZ/Iowfl
SpHCctmcSTV9p11569oy+Wty9SNzPC5m4XaM+C8Y4DSP4xiBAmk2pW273+F221xM0iPOv/BiWx3X
vglHRgh6LUlNDJcivuWqAZBrau8c/FDaZHBIp9UtoIqVNRvaG93bUCSwV5noinsRUTpxY7h4svLi
Qx+UIN3p8FiCqjYoRsiDHLmakb/5CRiLIis2DbrgpE1u5GCkT65+IpMdmNV8o2lJdmO7uAioGm/w
9kC5QcPBIBZTjo2S2PKpEORzpnNdMJmPMxHTOfKK8+TiSwE3sXNL51tcuPRuo8m8J/mCsyZ9RVQD
dCKaSj9j138N2/yM07ffJCTh5HaSvWSSbd3SfCcaAVNja6MjmTudRGFtRe+IrxjqzPGupkV48j0G
XKPvpZyZ8T1RNMnPHZh0P66+mN3obpsSbzCVuoyMMA3kLRN6sa9IMV2rvkBMrfAoyd5dmW463KeC
pO2hBTVYDHeOJ8mjabTd5JtqWzEMZBD315BP9C2pY6oOqobp0z1wyrBZeY5dbPH+BfieGaDUVIgs
Q53RpUx7P8/2ocAri8XgkRRwqtZTrzFM9inczQFto9Oi7hl6tcNn2QjE7WRkjdvOEUcfA+VludEJ
Z4vJo8f9GmMat0aK/pG+LwnUZiZaW+jCkvolYkTljH2+17H3ryu4bR3A9UunN+b9IDtxE5GMnZqU
XM0+Yn4Kym7lYRmdbBNvTsZUgACp+7Cv5sHyqXAYOw2kKG3H8ODludgZ6AnGcDq3iXwOK9u+EVEc
YnyE+R7p8t2zLTLRJRpuZNfjJhgxXgmVvBQ0NkeZQuvqxc0wcGIqyuqoPScW2o1Sy/AlTZU6xA0X
d2EGHGRTj7dqdlI3ZXAfDoy8Q2ILaUP306MpW29tANQLu9R9Ikrnw0M6LaznEvetLLW1DtyMjCXE
+gnpV53D9jFTf0/kT0bep3sfMkeoMdtsfZOwQa2S2sEeyp9mGmMh071dpTvNbHO3tnY8AgzPLA6B
qSj3E3tTIezvMvMR2mQJVUzkZ7rm3jQ1UhRwW0cvdd7yOKa61Pq3HTE/TwmNR+w0a4bFnBnl18po
1AXxFyCMrbDDOzohzOhy78jcn6sMJ37asNt6CklhLediIRGahSuGdQPyoxRs9IbZwkr2NNTimpd0
obcTgwN4KbzvaJBRvhsbbd9UyAPzjAZHlV9q5YzMNptzOIldQLFwhcY+2tQRNZSyrWcs50bCQtzD
4pQ7gWWxQ2lewWs/0gakWc3wQKOzu6uLxzAOIKXFsXXQ887YaGP+5nhfiD4lrxseYyGJJ4CpDPrV
xHB/tM08+5ZJwWybGpDfjo9M+YNjm9CNIXNsDY0Q3XBQ148uBsokwTvuADDH/MZvJmzcbD6leNoR
zJEJwU71Ecm09FeJfCianJnSEMFE5mj1kf2vTEDVdEGZ9Dro/fCXgS/xwEDp48aQLfRHTyNwhfFD
F2t3lU0eWmBz3p0yyma65xCLWkZfeke5a6+cHjA14L0yA1SYRa+tOhvqQDb556yLg8Nc8h7KJN7H
rfUD8wcNWPJLelWAv7HqE2K18ZTk5CIZs0VoFuTMpEbOQ9xYejeeWieqUTnqIPaGgIapMTSwmJCw
LDeLGgNpAkkhUic4KovQGNVmgqlFzLRwZhw0fOKCAWvEfAp1GIzyOYUcv+/80PL4ctMMVbhrNe8r
X52W74Lk9uFG7wKjuY/Yvp+0/JBydNUTqwF1VAPkgHBIusAgJWAxLJ4phfi03THq3E6Fv+Gk3Jym
+QZNIQKQBK4QtCpmfGPXn6hwd583z7Ll//Vm9VmuJV/cGtNI0jvT5yrYwup/UrwRQf9/pHgbBGv/
Itz9P1K8b4u8fc//a4D352v+llIvKd3CZNKoG4YwdQtutPqraf/zPzTDcP6Fd8twddNCbL0opvM5
Ffw//8NaArx9Hekv0A4Lz8g/YmrL+peJaRYOiiC5xHGs/1aANwq5/xrgbTOPIuYLcweUMo/ZtEdq
+a8Cf+IiUxGQNn/njM1DAOJjptTkB4INhlWm6ccpL9xdIk0OUBLKZB9/A7XAeGFwDESnpFZW0bnT
cxBZCN7QM/z08K7LkvaQ8NpHq6xpMvcWQ+He5mKH0cttOaThQD83dvGQKfvOjwTJbSg+9C/p2H6f
6PMWRC1C2IjGFQzrNybgHzT69w4A5zuZjvrDzCchP2+F3AJmStB5K9uZDjh5Bob5lrlSCMLN9L6a
pmfNzl7MUYv3xc9QFVsFaKf2MKkzjc53Uc3QGgFkR3qX3Ie8jMEh8ABm1K9SMoGJ3fHHYEVzXQf1
Rm2hROSaqTO9YJA0nsL+fZj09CFjqNv5ZHc1U53Ay3XPFKYssuPIDZLdiP1eYSyN/fhH1XnnvJcz
pweJbL8xRKPvdQ/ryOAjnkC9SjgktAtZDHtR0gmnx3/SozbeR4gxGALRAvD4z62h624owJWh7ezg
vMVMkTJv06mUK2ARbRIx3kdQxCiG31U5BdUytTetNdvTTf+JcgD5irV+3/YFudMaCpcpJWXZKZ8a
9oGtZtioEC35atRIx8ifeTc6OnZmHIWgh5CtRiXTN6LddmbSMPil7u2QaL6F/nMSPnqIsiK8wLO2
dLTBXsgatZwD5yHkF6Brh8RqcL8Zsn90JmhtMMj0dW7BVPZ6mhpIlulceuNdpaL6HHvyZ5JqGjV1
UNdUg6LWt8AI8x74a5/hoWXMxUAZR5Kme2EPBxMCx5BE/VGmEZNNjLYQCat5ww4XzUSSkEwkl8cz
FTfX7R3Jr8Ye+NqOI+WW0/l3A7jenh7rNyJ/UNJGzCr6cZ78XLDoJmtllu9Za1FTwTGv6U1yqYw6
3TgghHYgJ0xBWnbIaAl/ASNBWdFDFT99EHTHKOte9VhOW9SIcyPM3A5FEm9MQH+0AMJz6xya4gOz
QcZFTgDEJc9zb5n2eKPrLo7PSDzAccpxzkMKi6i3Rj4NqArQaRvbiu8DwSvJDJo2JMlUwyoZ4kcm
obqDS7+yPtC+5hGmcr2+c9Hj7kKDyg2NgwgKinSNDdUtCkGgNaPaSo+jV7wwmItWJY7TLIYeUvsU
UqgevWd18KPFCEKECRUrFJm7GBF0Mw7xyhphiuTDranP0cWJgqJVdR0QJKJ+DdBd1JXI90Za1+0M
GwSLX5YHrUL1iSo+zJlGGyZZD8lrZXvD0cUPel+jkR26vN3UfRVuZ8FwHcNUYMBVb6c86zadPLDV
stnzHe4JA2Ro6unf4rjdFFhNR4+gdJQFgWv/4BdHZI4b9pyq+xYkfm14bNuWmZUWUu3KrePAPluH
FO8cgL96Ic5prN6lI8hn7IaD3TFPnBzID4gVcMDFGXgyGn/HRESvpR9dCG6tN5EH7gH+cbUi7UKf
y8fmxoMb5hcWkj2GqIAGwp1u5cO+9LO11gVq52sI3Qv5GhbMl1U+mHuYB3eYWSPAT13dkHBMpVxa
1trQ+3YnLO0d98djSnSoncd3eWbad5o7m2UD2I3ECT8k3XgbfY1plUiDgVrStkh4mLCGTNJVg2LE
ib09CNkVWt/gUFsjvKRho6HksGV9FyUiZTDV+nB9eqS7OYUKifVWkehRMDaRPqMUZTMJ8UP9fF21
PKOBcyGq0+drPh+bX/jLfcHAa4OzkH3U0/pTOhWKARNLhjLvJ835YRIblkSmsV9SbZiNYd+0PQJ7
/gk5SmsnQztu/Wz7SU3rym2G/dj4d4ZFaA/YCHQbcKapB6jwrkGt6AiAPuTFg6eNwHpzot44kSvW
RNRplwisgc6ocR3HlBL9OT3FW/IZl8XlppnDciZ+BvzqxKMtN0uuCkkUMLj/WWe0A6makZoVN5P7
AEIWAzM4omg+EyZT/WjS5ymzoN+FYvpSkF9r0uu/EJl9iJpYHkaru9M1oPnLTQlm92SF0bFrMiiB
tZGeKvvMfoXi1XbunTB8aQP07APFT2RC6NbCW48UnqPp6vQ76zLMDnUqtu0cNBTbRrWr2/BpcArc
2cu6JZNIzsYC2rQZjm8GkRsvbUaqrwDCBIFWlLzeW0Kh2sSszlLZP7FC2lvNc5J94jZ3y6AaKd/f
Y2zdvRCpAjLJ1PLisASoUGX0+xm4CjI0dMJpQxHSRqFE+Mtys9iXuqzhCy+LBrV6yjZFu61MvDBa
LWFSOziMB9Q6KiWjtLQKzrhXwAAGovxkpml6QpFpD0+WnvWnrDhFgMqRuuJICAz9JkwBW3JwftMN
vdjRaz3Gqsp2OpCYLO/FOlMNPnkrpGgdpOD6lz3A1DHNtCgO18YcULR80vXmt3Ui7NAB06AiPK0l
yTCepx5Zk5BVMYfNLL9SHZNplBFutPw215tlhnG9+7mUoBB0bf2xt+qOoChupnaEgxIj3krQAYxr
C2zEKkGWVFrKGYiY8BXKfbbGktCz3JgBVQ6a7q95Oshld1gmGSFKum2li59iBK01hoSC5cEeDW8c
fY9k9EHtk+j1at69h3n39uZAtOvdLO3z7LA8MuD1mij788ysmkP3AAIhW3ZxcP39jOUxSqs7q2+i
hNm0dbi+U5/32QZC7bBa3o261N+f+Pk2nx8xf4Nl6ZePWe53WffVU0zHfnve8jafX+f6UdfnLOuK
wN5adDnCfZa433578N/eXR747T0/v+rnxy2Pf65YfrNf/o1fFpdnBV43MQIZUpi0c6Lmb2/9y9P/
+J/8+fE/PvW3d17uupkFhoi8P0syMJ/7Uudhjg1ETTOE1GyMPd7D+rA8EMAMBUgyPycLY0Qf1Acj
yEHc2NlXDhIO+ch+cpFd7sKJRENvSTT882JTMsTTqoTuhIEBE1G4QmbVwtJyC6c9aVQ79fXy0uX+
cmOQkAIlHUG20Rv1oZReu8HYANitOudq/ics0JZlI/SNzmUUkfCsXZUYhRxO6qcxH8DJWVyINmFc
3qEO/MzTLRSpdUu255K9+Rlher2/rLxGc17zOZenFEq2h75lWDSn1y439ZyitiyJNBk2VsI4wM+G
v1NmKRH74/ozZjSIgH0sH48dhLXLYn9dqzzzNbcZkDhzYBmQcGitRfXmLJFhEZ6cLtHkse3pKKwT
z9e2QyoItI/eQ4HdC77j32GhS9RmwmB4plknWzHK7/koILyD+NKn4ZxaJXocvzsssQDGIE4twrbS
K5E7FzgV5sPRbH9kCqbN8q5MTP/OB6X6jXLKPTqx+jEp/77KAm+1/B9B6jwFlUp3+XJCWNYtPwPn
XvfI667fT8xXzH6kQ3j9FZEFMj5HRsYZxcvsTWDTNa8FOlhGSq+9oZvbcqm8LE+x5g1cg80qB8NG
BYDyktYL50Ad2zx8I/eIFOJxqBOyYgx0hOhWswTb2xKBILoKoUlszEByl5rd8i39tL3UwH93y/sv
3wvp8nBsUfubecvozXz4fOI/m3a5m3fdR2KO1HqLApF3kZBgvHxKt4QczkZCbclbXu6nmL9oR2SH
EvumNFeN0rcGXGRQaG2ubjvdtQ5yNrN689hHzWZW9oWfZZQB+pi377Ilrrmu1w2DN/gv2YPhJO9w
Y0eA/azKNf/OSvBIzaUPT3mdn2zZMstuHeo9fG2mF0Fh/RJauzxhyV9dlq5bctmL/+3d5YHlKcsP
c33tb29FPvbA2ON2OZ6WfW35MsvdbIkavN5flj5XTjEMbZ280s/thRzCOehIhZenLB/LXJNr0LI4
LAfV5+ISVbl8m89w4mXxl1ziz9eWubceGCdqfvfFmq/7S75EpAW0Q5fDhLIJpodwtL4VdV7u/ahP
D8WSSbk8/XMxmA8UWDTkBTF8mk8My566LF1vrutGura70RD0PWhrzsfd8u9cb+ggcslf7v+SH/75
7RHOQuG4HQqY4T3LTTFOO1jqGYNj2ZD/ZX33li9CIVVgsj8uPzYBWH9Hh19/++s6lwhMmN62hluA
b7M8sHz69e6ydL25bsbruuv7/fbaOP/a0QvlHMZPs5w4OzeqZ4UK95cjj188bc/L/c8vP5WgR2JN
odb8J7r7um+hMQvn8L1lH4uFjqZkWYy6jqHMsiP+eXF5i89T1VCMzcFDVQB4mpiS+WY5lyx3l6Vl
3fXuss6ZjX7/rectT1bBh4I+jreZq9Dy/fplB70eM8FnluqyMy9rfZF302dG9u/Puv4Qn6/6/V1/
X7s8/svKXxY1o0bXDc1k0iF7zvvxNbF5+dg/rbs+ZXlULKPAZfF6s2yP691laXndv33X8hohvzx7
eeJvH/Wndb+962+fFM4nfNAGNTJ35ujz0J5KgtlX03451q83k2fif1Tz9eS6clm6rpuWUJrlftX+
E5/zGU2zvPn1qZ/vcQ2tCaywXxmm4JQ879HoQX0k9vPicgT9cv9z8fe1y/3l+b8ensAkhxhiUzoZ
lPQYHFcfOFkdoVv3ckoxR4U4sfLS37cVxTdffcW2SYRH0+lfOZ0MuDhK94G6MKDkCfk2RoUjOgwd
iaUzvuVWjpDD1L4KI/BBOBfVRgT9E0jneFfUg7/VkzQ6QuEadMd+zIdE8A8GFPUaWd5MY5zjO27J
nbGym8mNKTdSJyHbA1OP1xNjrlyqdbBjd9oyA/v9H/48nUwQNzF2EpiXDRtvIb/18+V1ubBebwD2
cYm93v+85C73//T039Z9ZszPb/v5CX963ecnqNS/cRo0gtEvudnecuxm87G93CyZzr8EZS/31Xxw
fa784+O/vdyx23FDRBeuwHY+qS0vzzw3T+6WZ/Zp1dC7rB6WB8blEPzzYhxC+rPx4Bhx7aAFjQdq
eAoGaUv4FL0qTCXRh5vfdFrJhkYpmFguAOTXNJPWLm7qAwU796R0UxI1aJ96r7WemzK+J9T8xhv8
i5n377EHpm4OFhRNhq2psx9RFn2UAnzXfHrexgz9D8rwaLBOLi7bOFf4j3EBdrjCYSNqzaZqugaE
JAbOLGmpa1Jn3Ldad66/oZuxdyJkZFhpXstH3IdSDw8BaPotjIwaGXcLziIiJDiWzQGthr427PRs
cJ09hCX/iYMYEEGFvdG04NnpurcwGmC1yUxsbJSfA3U2qnw9VTAK4eiV5wp8gADEdyHou/jXqBSM
F/BIVCkcJAC5DgwlwEBC81Vux5IluyOQM1QTLf0GkUkTyG1uFT80w7+zyN1gqozus9R+ZtowYldD
81Fi0oil/SwdJAkuhbmqLNx7UKvv0UgGtot1guLAtimCl86pHrwsAZ5OEJZ0+FV7SQ7Kd2QU7aUb
2wmcNIDoxN65dYCqO8t/jF55tDVU4EU0DKDHZ89ymt9Xhe7fMe/7cEm5OenEjB3cghxIQf3aUGQq
I80qZ4X7qsnLXWVRXpuc2a1HGz70JLYvTW6ZtlE5J/i2KkjilrVFPG7v7LIBi50ieTTRaSL4yD3R
rxPJolwMOWAM0pCyhUGyoNlS8dRy80kVlXe2x8rCcAfTtWq++lNgblw3RP/r+U/JrClJ9SZ+SOzu
NQKhlmaD9qXwMVJCo/iikbOyBmyF6J0pz7kzgtuccPZdFzoUtHGbjFGsn/PaRtzWG1idEJR5fvVO
oAAWKqigJHFZBJM4WXPjIi7YO1r+1nmXfAQjLGTbrGhJUCg33K/ZaLwz+2RWaUljlzeAuYI64N8d
KDrnlJk6DdWw0X93lPTWvlWcACY4N5Wp0FCW6Xo++0eIJii8wF0c8rVEh9gCbripu3AfWUYHZw9t
u3mku6gR6R2/WUMIToUCa9XVB9izLY4D6dCr8I36bTKbH5lvN1tpOF8sjMETHX23NKLvo6l/T8oh
f6r7NDnldoHeqUBsIGLj0o7Uyum3IPRWZx8D9pMif9BVnDux4u4KFd4MSM8OCkDGUNBh60QR7sfu
r9CN8/tUpT88Y1abeOU2qYnKAdBxGQEXCkc9iU7/PjkYnTlTpFQQsChzGXpL6WoTB8Lpv66q1zlV
ahv7AGw07AR9g8hhZGdLu+h9ap0S6KJk+CmTbR1Yr8VOFAqmv9N8cxSthGR8DZULuaAVN44S3zSv
87eFhuTV77c6MrHyI6/s6CHRs3pVlvkAyaKm2IR/uTfr+sb1auI9HPUmXIedhBrxGKOE8zX3wwjw
Jvdalt45yIJixwS4UxglAlUXGxS5BQbyIoLgBrnW0K36DWcM+N6EhCCw6edeoixRxJSl/yOj1JYN
aLSDcbqRUf7gVumZcuywdd1j6jDXNOSLH3M1BL+DzwVSTa09ebghqJTifafumdv23jLTB+FJB8nh
hcsf0rEaPYp7DNmO27F6KlDBf4S4R/riReXoFi2PpCQlA4g//JCaIc8q6dEf8HGbcHwWdv/iK0DD
ktAkuJ5slLy7z+zsrAZOpKY2AQAvUf17FuJvA1HhqrNMky9tExxQ6KcqIAuM9pF0t2bWPFuMd1YE
KCukbeLs1aSjWEnwIIIYFVcAEwVbzEZN5Rk1NkVyXeNHKIxbr4sPVl0OF2vQAoiQDVeIketSFsIA
oQEw3jCeWVV9/dMqLOdQoRTFuLyeApCbvUmcXgxAsrWm/NjWWHAz1eXHymJG6AgL5qTBUR4CUAaU
PypYN85urJS6DdCFY9mpzV1J0yb2y/oQd/hWUGtTX4l7jsBO0c+msItOJ+Hs4lo0ZQer3Xj+W9nS
MxU1raBQD39qYftBStu0bs2HXpnuETInKX8AwgYrTdcRvqIcu96tOYmvSOxhKY5peiaVB/Hde9WU
2kWKid0lkrdK08gHyJL+SFMO5HSPs4egQAJe9hQK8pWb9dD8e0Tybd2cvdBF+Ei9/4Xz49khSY3Q
Q3bUHH10Z3KyEgbwEAR5j1TmNwDd473OL7ZJTT/Zm2n0LTGKS+IREgWOdDbgFBNAJXErtP5+apMz
zJZ60wXOd2bMaKAo1vrxLU1xgb4XDRRtPRqhQXgrHFGuu8q7BDqyXLPGvQelkW6VMzzYsQ3ZXCI3
sgqoXXnun09GSS944HA869pXCe5+FVKmX/mBY63N+AWDrLeV70FAVx+Tg9wNCdPoOAQwNj5jdsKG
pT1UMo1PwEAehtHc05hLsdHvKB6hSxTjja84xCvP3zaAZPHPdd/obnOAAjFZFVZG/A9QTTszvhId
0D4QRQDECvm8F6ljJ/mFoBvsan9IzoaOP14DmVbeqKHxEWyhSEciWODA2AoHuq0LNEtlBDEFs9yH
2OmUjrIE55mQPDIivOQ0bpLIV1UnkfntWknG49B8t7lABg5mf9gCW+XUN8VPHeyc1Zg5jKYruFgj
jkZI6U24FYCcVk1V4fO7dycyr9H2r91vJmau9Wj2lLZEtTXJFdjqDgpiO8Kgm2NUgHaC56catLlp
2Z3tXpDCkJ4t7XVUqbsPTcVRL+FM9XHzNil8mbU5fRlA4scNDlg8sQrDYSFm2A+eHIyByrPfRpQa
Q1aelSYJdCWAdGUOGRkZvXr2sDgYbl6hSathjpE9zUXuSDSVRmc/6o6+M2JADhkwx5ELx/0+6rDB
MW4qoWOZRjk9JqTX4nyJkGNPoU74VzBcAkWsERGLW1xB6aoGsTuS9tTb0Y8yn24G0w229Gv5JWJj
Fx0LN5zYQP3dlOmb0nxCJeHBd8H8MrRcUKUzE3xrBpjldOKqRCcYnJIUMcm/ZDT2qC82WN3ePLs/
+vBuET97G9+PfmZj+obSBCssdQlsTu2jADCwI0/SPgyh9x3b/hcbCMQWQQx+Sddrd40cGCYZ9lPk
vmTMf2hHI7ivJUlDOPluMvvW1b65YVTtMSWAwtPOmprUjZp7VSMWxwbaC8JdhmKcTYs8jR7jvjm7
xeQeCS+nax/BBRo5KVeikpvRcOn6Khjx3SoFciJMMzkq1T17o/ezrhxjXWbodX3YR3003vbIAFJw
yGvHAzmGRV1FuOx9Ajhg/d37wiE8xOFa7In6CJwXY3TSafiVHXDwPpxm22bOQIKnHZwGNtWBfCVr
p73mSjBQL/ziDA4B1aR35GpoPcWcHVzvyBkd7ZyH4roYz3p9nw6QtmWmPiaCk4IczH+MBChOkA9l
FmyYKNlMZX9ItN7fVfB7nQ6DYmH741EFwUVverEKqyPRQ7P7ALs8GJ99nlT1BrIcITexHm8zcz4D
cfIzG3XfDcPJZxzEqErup2YE7RCQ6Fn5ikF4qu+1gWgBExvhkGTWQzZtEL3QCI1w5kZv+VhfGjus
L1j5kJJEtXYnQ2NXlzlhv2V5aZlAG56eX9J42FntPDVRBNWO3rcsEzQISTBZlw6JAsTGfY2cajMy
AhiC8jFxiWc3SITtW7npTEI7cTrh6YCTLPNpG9KW3CTEvo+V8QMgjkT4njBZcAMJjNXM1jJL9kwb
XquiRWWD5oAskoYQtll7SZ7bypiqg5/Xe/g8FnmpxBKM6iSm7iu0QveUJ/edbs4jdKz8+BDegTff
uDEFIDwoxKKMqCw6w+7J7CqcVR8eZcdeqEQ7XWDpPIFD/LA9W70Wnv9SAUcgKUD+iBPNQRoKmoHh
7mEw2b8wm9WpLZ5l7b40KHtokBrbNnTwxuTIgnNScDRoNztg2y1W8fBg5PjVWyt7alplbzKJinVC
7JTE2tc8QUHb6GhOizHb6sDgmatNL8hAq60+SEC9bEvHTthzCtgy9Yhnc+iiHYxTlCtFufEQpq0L
andGtOk186JMDJCVSZQq/DpgIQN5Vuh/lZDGPsSbdHAmLGsSDniNHBrAOgMdMQwK+xveAQCVGtnn
D4AZ053mgijtJZfcFM2XAbyG8iZiFQPYAvnjhR10XM7wRQ5V461CYhVXXeSmW0X1U85JUTWmNpWW
LYc++QtjS/FZejepjvMo7lr7JWO6lIS08gtUaWu7rolcRMI29WA4PL3NoGPa+qqmLQYUDEx7gpA3
C1GPMQ6+axOsUZLJB2cymTYn2x1tHOySAKtsDAjSUHI1RaASHItZcu81+wwvLA7y8TA2yUPmYHKP
8PNyUMMEDmK+Suve5UEGvHogqcRxdHJ36v4hwVZqB4i3AODROalRp+m+nYBwbDng2ANJ3ObsH+a2
ccIdGO2CUT7riclpnosWUZDEeLro7hsPPh5i6UE1z178GFntc9IWGJLCtADYt+vzxDmyNeqwwXxN
9qAfsvEsbyIFakBg1cGUaDEsmAX0dS/yn6MSODx97weCWZ09irJ871oVLq4k3XQ1WnBjMow7uMfI
6QIGM0YtxEbhP3Gjn5Lfcl1po4/lMv0LuNB3+vf7+SviQO2+2VS5gN3Ir/WgqIaN7cFuQ/LUkwyg
QV5vVPcK2mLXu/5N7O9C2+w2adXa558VaYInIGv8B673KJiCwNHEaWhBdgyDcI5yY5MSMrVjXrEK
CUi6dIULO27A5UdhGA1eTUgtBtJJdK+ZEQqi8lzid6f6okO3pyNQuFRB8mYLITXf+bX5lHhzD9Zx
UYi3cw1ivOsq8pkbw0R/XAGSz00j3MJzwVNltJ+A7//hNP+/OM2+8Mz/m7b4pujiJv5NXWx8vup/
g5q9f4EiFz4yfLqsM6v5H3Wxb/1LtzzBH0xmg0egOP+tLjbNf+lzg8d3PEe4PlOxf9TFgjf0wWH6
rhDIj03/v6UuNvTfGMb/i7DzWo4b2bbtFyECSLjEeSxv6Y2oFwQlSvAuE/7r7wB1T3Rvnh3dLxWi
SBZRVQBy5VpzjgnM0nYE9HDXdy3Hx//7n+JiNnBDB7BcHUuXVKAk1sFequmpmTGTT3CVPOEZ25Lx
5H6iTHTHYtiJXNbrpmfdxopNFDiRt4jUAi+7SGh3+7K5jm3n3quweMYEgCFssDYVoEfYUOwr21bK
fVg3rAJjfCwsODEOgjeQGidPKMo29D5aIXdJaqPhIgfkpF7lrY7JOfaV7le6aLHRfcs9LpUytXug
ptYx7YEnji6NCyP0L3MwdLtxxg9ck52boejdyM7cy7IiPEpxEE3x3rDTOXiOeqJ31XJH4rVWZhtg
u8QU71hiH/XuCusxBuXS6H4hQTSPHTzHHPMPV5rNNtCYdhgbW8zARIsXPIGqp9PYTAU716BaT2Mz
ni3J3h85WSCHW8XYCmyXSYKPbWwpwg+A82HtvcWWqjeBb0RrJ/UMWCmCVkMFCalI4AQNlh1tInbT
geOpHY0qHw8a4lPEVfOhgxLN7pJ2l3S+T4SCHf52Rv8XzLX1f08Qx2ED7nKWcM5hjv/PE4SSSPVV
X9fH2g6ezBbx6edDLjXwH0/XJNB0wNuItDI7Dsohtm5O/P//Zv7zsSDs/zvgn3PVcQIbMb5jetK3
zC+8bWEQDRZlWX0cDETwSV2+2eRM0ngxurtIFM9EE/1KnPzf3oHlEvgbznz5s2j5MQ2gNcUG8DUc
Yu7Qc+jYy4/aSPBjM9XmxF58knGqtm0riB42EAmn8GRXtWoAOGnWKXrcJ16Gd4T98PLP74Ow/ssR
OYFvWh4XrDTNJQnhb8j/1KRaLUibRs/DGwGb2Flrps2raWj3yBrsldGB4fbAY2zJBT8PZT7Dt0WQ
mBLYOdqeWEP0/dWPRLJ53mztadvtP5+KRPrtaAsBTi19/OeD/hrP8Pk2uuDlpYOs3PMXx8TfDzri
CkhwZnHQxH4wnZgObSrBcfcsoCr1rA1ZjUith0U/g86zibgOkxCYD9lQFRiBj8abSriBLQ1/o7r3
MOECMX7OQ/ZUo8AaGOOPzoJ13qQ/2mqxOAidnRBSaGw704+g0zfYs3kjRPIxGiMpLm4FiiEWD7ji
yLPMg6d/ecXLpfHlxCFtllcK9YRUCufLKx6zKGenaSbHsh2OtoG3TDUJvsjhOZazuNgBYaAlMD5T
OOkJRqK5NgyLDOHZwzUw4AyuEdwpmkiwAygoTSJoE5TKRPssBW3w1MP9wbp704UQL7wlFiWoQeYS
QvEe1OwsXbJBT25mmbvS7d6bapwPiu0XxNxy24T+OokcNFjhv10vX/wqfNCuuQRROKYf8Oh/uWPk
lvanomND26qAhn838JbPtyrMfyCk7vbN73KqNiUdL6JhUEriCKDBvPV1hMFOgysGrob8mr4i0IGb
f/lI/tuxcXxCoMeRjiO+RBOohtSyVoERb6aDqTL/NOcVu6Glx6C9p9qg+JwNF4E5d3PRA4X0wI2X
EW5Km63Ueui3Bo7DVd2J79qPfzjzlC37ontOSyZifSPXVeumGDXVb9cx5aoUTzMuFLc8S+neNRGy
OEOgIaoAVm4Ys9zptHeYoiVATWuUKGnynagZ7/rPL9v6v7cwFyKbZQWW5zH5Mr+s8vAjhiQi9ec4
E8dGHzi9I7s3wHfQNmuo6fdlQ4h62e6HFvdiyBfzRIfWauIH9tbFoUyAkf7LIX1ZV5zA5TBwupmU
Mi4mrC+H5KAQsfo4SI4x859Vbs63Zuw5e1WUR8LYHUwkMjtEvXkWgcQX4xPM5+Nc1rgn/uVIlsvw
b5fp55G4Fs4qR/qm41pfztcUmTFtfC7TNgnXrvOhmTAeF2b+LkmHYS24D9F8jE4zYAPMqZuqiutD
W9TjaRpI3GTH8oyQEhc0nL+dSzJthTXhn4/R/i85PyYBPzLwWPm4myzv5t/u+J2XgwCvRm4l2r0J
Wot0rKVrH1QvhpD6O0BQ+jrF2U+a8FDHP/yeHaVL5tONmxQ3FJQfWUoKmKw/MjdIH0cLEJ5ChZxK
ek9GHm3CBDoWid3lVs5Ff06F8dx1cbOuJqGv+Ui1JxV+GqZU//LKrP+S2mMFkjWd7YsgyujLFdlP
RGA1xD4cTWS+q4ZxcNz0E6YiGW3aJWnMZqRcCjglrcWks8q7FA7SBBxCV/SJ/eE0lAc/S41/uWbc
L9XGcloI0oQ8z5Y2tfhX212PIbeaQz8hkjjY+y3MA51WKWv99OSagPvGFKZ8ks0PMrSt5Q2Mgd4k
YucAKxXYsGdyP1YKXtRGj7B+3SDZVDUzB0dM1oHA690MI8Tzh/zWRFKx83vSO/pEWisJOTyBvPhk
Lxbwbk6N94pkaNfuiYOf2o8ROejWma1uHTrdZXAEjEW3uGdHGO+mCjM8kEp66iJGT1UNhNjK9iMk
yOGcdd0NriVgHj2fY5sdGrdu3+WMJI344xJTXxvnh4BGYhdEwd7IZqCuFbyzcNGVhxzI/T+f1v5y
2n659FxOZpJk2SEFpvflw6dcDQcSooyDQ/lxGJDw5w2Gpnnmhecd9gm76O/DwAvXMuzLXQPFaTcX
TU1zCCMFW+c9KC2bTujoHn3Hpp1eAAKT5mbqK7K0q/JXZRP4C2/vNcwDfeB6lusoUO6GRC1nNQRD
ckQUgTGdxHbk1PVt3SvnrQ6fCBQBCS4ulZvnOzUH3wg+9UDQkDtsl2F4nHq7Os00aqqYZLUczR+1
03J/GM8DTnvoN78H7bc0JTFRRcRWASGCzTjAdRNcy++xxtGdDxM8dfYLts+ASgfRoc0wEycGpnFG
HSCKmvaA9GJeERjebwbYum5kiPuymm454pYhQLWbjYoY1HmE6+UGf2zFP8f/iX5Vd38+ib8Ho331
nnIRECcsbfK0XGpVGkL/ed8xUSkgCeJdMpK2I09G32ZhaQJu6GBQWBNCLLLNBvzVKC8oZMbyycvh
d9A7v49dCyqHL2CpVPnazhy9gozSbv/5FPq8O//nKSRN1vEl+Ery+HVTkJCja4eGhg+x1MLN0D8W
YRRtK5O1HZvZauAyg6cH1z9EZZLTgaMNXX2fEspkf7LxdMG3dmZm0/7MBuxfjo5+wZcTXJq+T1CQ
dF0SluSX92+S2tXOCARXKsISE3Bd66gDVJv62S4UNeOUcZjOhtNO57JIEPemdB8RY/1Z9HAzbv75
gOw/O/ovb5jN7JsGHlspDu1LVZqrmhCJRoR0evNFRKOzh2Kk7LLksexL4xvf2jG3LS9RAgm6qH8F
uajf7eoNOIGJp8BWPzuYBQYhgYdhlvHZqX5RznTn0B9KmNseLd3EvgsLZlxD3MgdoRlc1z1XRQ/A
Av3LC0YWRBZMRPpsjO4UGekrcNL1kY/ymo76o0I1dvXSqj7odr4Ll4Gfjgjp8XkndzFZ9+s56O29
p5IfKo3jy+hCnssqRa47fidSGryTnfp3HRUG/UqOs8fLph3505zACIApwazm2GNwaMro3OU8FZRh
vXPhva5SM3oIvFkeQWoNzLYX/mVYJKc6DYe1Xc3kWvf6Nx83kifIOjtCAz5s5grMcxQvqgDWsyA0
S+IODqZtrgV4wXMVkdLox076JOQbb3Z8tcvhITSdcOczyyHdk/GzxwaaRU5aAMWJEwrzaHgJAVN0
GhYPM4FNsvcisZGiVmcW1O80r+d7m6Rrx6clQT8zxx8Vu6d86VzAs0v2VpW/+ZYxnpOcxOghKahn
ixAvXO+8FfA0qPWSTRb4mzozvCu4+/FcQNBdNay+h6DzWLHoo6+COIz3KAO8b7OAOST2Ku6nY1uI
36RKiYcuT9/9mSbxBMloj/UZ1Im3rCGe3HvwljffuAneFJYRXIEWH/XQhjf5QgBDWI4vYhz4JGW/
E0EqsHUWNYCOkHBin0HP2I7N2sELdVeLAug5qsZQONae3Y3YtwwCWUQ74zg7ab2xjRDJceW/RBbI
p6kub/QwghH0bNC/5uKydb032c4EmUYl0wSc3BtvkD9jB+gmSSvZhaJ/Ca9hLFLA6Xhi24wzBdwK
vzktQdgVKYY95zIR8+3RU8MH0z8c0wbjOunW5ByRLbTR0FVpXlwdl4zQxAdrOpIJFkzDszOjfaKo
ijbe3JERSqNWs5na9oSxgE3zzk6gaQsNmjAU7e+Fo65mSuJp5jFKFWm267zS2FhWmzHJAPiD5GM8
eIlzL2wMp3h6qVM7ODNz1RFBNcK/zMMiOo1Fczd3y5/wmBXllXlvNtY57tk2tsB4PotuVYYkV3T4
/qwCQKrnkxlfWnu2OOJY0cbehMraRgagw1q51Ih+J7bKt8c9HhBCtJz8NbRKyEMaDnPWB8ldnkNo
mjXLly1fKtA698oi/LrLUGCFldlfA2uyXuyQCzIWz8KIxhexAHUcDS9RUDABSCb0mXhkjL2oNrMw
CpE5MiGpJTxZu2FfOz725eRdqYHqtAgZ+7nz3hud2wB2+NUsfvYmgQKzE7qbMQuiq78cdLL4T3Nf
ruMKrK4G6Ldm6kCv08buhEqw2QQxwQY1GH47jm7E9NMDMjZBl7tm/WysnLQq1soBFWSkpXsxyQRj
M2hFe1Jpn5xCHGJI+Jd+JAwBdyi+IjM+tBoWC/k3l94ar6E3MGwsY/Oe+eXGWl44ERjD3uql2jpp
N77g6slAic7PmSUu1I/GgcQAdSsFB5eBoXmNW5gJsxnAwgys6ywbADFmf4S+7u6LYbZfap80AKOK
+3Nvs8tlNUziLF9zWe1q7ZYXJFKgcJPMeS0Zq2yYPZfnSUT2ujK0+daEDnZFcgs0sNU9W3feJ0l/
gpT7Q4KgawtGY8G2yJ9k3fbwf9BTkXoDgdTzHxR2Ucb4sOjVlIqz5abfyfeDlsTlSil5M/nJlkKD
rX8zf3MUt56mgwCcA9VT4a+ip2vArvEDvbLeNcxcjrY2+lvCdngLi+C+z7TH2Yf8h202O5wyOnTB
4uadHPJqyoPrx0/FMKpbs0I755B0wX6cPIZsuPrhLR9lfsRm+8MPiI2qTKtmPsp9qDd6+4Y2yTdm
9ySUtPim4yS+FmV+JmhsP+fNvRtzDVbKBqwVuCP3emZLKtX6lA+gKZJub6vhvayclxZG9BWZNUIM
5Tc70HinJEtXNZ3xm89nHbWPXD+RCCHGQTEPZZzmWN+dUXGvGtxyHecmSTSIWfvSrK+zBq1sL3GH
REcYAiheLQJmj5zQJuz7FaK+clfH5zlN1X0DEmAlNXGCVmjt265/VAUS0Dyym3URKBRVFoa3ufJA
nSrrNqYd7neyWzOlyE/D3M6rxFbm0Qoq8xBFEHoMc9gaizBNejD0cy8/TwkCIpemKxYk2OplM12H
Sj0TN0gNbfff8u69LWjesGMhSFVmN2OMWhL363xIkLEPheuhH8zVjvsFg8A8xcOAMLpS7qX0vPQy
xAgAk2QA2GSDCYNfwqrGItgUlf0Yg6tyrLMRkDsDR+DIxHg7oFu4oOksLds/OM2CCZ3zYx6Lb3Pg
W5fYNxk9xifTbxucW5SANjO+dR3gXQ7trmXYnp1r+RTE7B6CqT0VhrYWlTO6BKTxgPolVI129Ld9
jQHZLjp1NvF/eWR9b8NYWGjEavtgEUizQqhjQW2WKPUDoLJxeQ2c+DQXNLm6tO6IIQEin4XTeR60
2ht9Sj503LELdz32Md268qLxNnfKgIQHEsP637o107tsNh5yR8VbXTBDmYiq2kBYIXS2z05KuyB3
xxmJUYq7k5jMvc8MZ8U0Jd7JAoObZQ71EUoa89jh+2C8joVHZngCpb9DtixD9zFbBh7cx49cBRIC
CpWhq8LnelgrpKel7x80WLm1iBzrIootivnHpKPNyCWnWXQTso8QQDLWmff2UIPlaN9NDPQMMV/G
qbiFHTGv2PnRdiI/Z4l/npYg6JHYuEl7L+iuqwVH6tIzC9FbBqiylhjpJVA6XKKlJ3yuxPje2Evo
tKJ22ilkhKnjPlJSg/xEeNGRBhMRy7Qj4LajDUOK9TYsux91hFi1pxkzafst8skoGEm/lqRgqyUO
2yQXu1sCsnuWgSPaX7JJlvhsGBRkL06LLGMJ1xaoH5ew7WL291lCbJ05o4NTSL5W4xLOzVTAPcAC
StbkJJhLgHdPknf9Oiyx3s0S8F0vUd8YzZ+G+ZsgmGabLWHgDuJDwoocez0uUeEDmeH1QHh4SYq4
RZp4OqDOBVEJ1JqkcWOJHIdXvsOxjcTAfEuI4mtQA25zpeHLutzf4cAxjK/WMUnmhGEZ63kwvjlk
nCdknbO3hyfXyH2s2W6Thi6XWPR4CUjvSpCIoa2fYzZwlBWkqFO2971RbaK4/mF59plYer2aluj1
ioqkX8LYU2+fLuHseolpV+S1l4GHTpTB3YyqKx2N26zcBoCF10BSV75fJOsM0hwSi8xdj+TBD+TC
tz0B8WmLuRgbDKJOOv8rVq9bO9qPhLmh0ViNbJwQXZAVSTMoqMV70tXXZgmkhyFxUUb+U4DrDqLL
5DklVyOWQmsJs6dyu2kjZMPKUXhXwh+ZJOvTLx5rTx28vn5u6TesZtoamyZgk+4AjMvIyCsL8wAy
Y9gGtGVWIcAFdu3pzwztdzEg1kaLE7fwCuklgjAi3EpDqT96WWRtvuuqKO8LGRxibgUbLyPEJ126
gWYv+r2q48daATaaQlddGQFySSD4g7KhvlMcsWQjNgR5ETx7SN8t1yr33eJJ/cs9KokUWScEjwJp
wVv6+Y3PH/nLqvtpj0l8mqcgcXDFJEPYb1vpvn/+nPfHhbP8cvDJZvj8mc/fnhozWe5C58+v/vwg
aRLBLhjNy58v//anlqceMhnhXIzD8GAZQNqrId3XTcFHYfzvX/98LtHWYt7+/WknLTY04kswCBzJ
X8fw5zf//LG/PUsUiEfo/6CIRZ+A/lveFJOgMAr5lHyE5Vg+n+jL8X3+39+e5q+f+fLGfX1r/jzP
8rRRVz4HmmbUFF1RGjKfbc3i6Grd3zIVPvQp6oDBH9+DnJDNPur2IxE/GLPj+WQonBa4QRBAmyQE
udzRdilhM4gM++HOlhT4aTF8K+JuF2fJOxLda65og+raNYHq7yD82BtYZC9DO3qc6p3cmm3WrhJo
Eltr7F+juAyuPqabxhzCo27jkqUNu0pSAB0ts1rj6OrvTBBMlFYYw1UYn1D/l5eK2TvupIsni+LO
Do6jJ9G42mzB2IDEWwQy1gob2m8dB9FDav5QA7p6kSXyUCoYWWHgjDt5nEvqcwAq7yrJ77Mx3kaL
nNEEGOOhlm3o9m1syd0UF/cVLPhwzC2SCNVgEm5s36tpmUOE5H/K8dLGWD6S3DxU/eyvmylnKyVb
fCq+wl7hAYnNyWSakAq5sHm0AyZTGndQjpsNr3pT2oBvhhpzUmAfcMIaD9FWsWNDTe6EKICI4mnI
uNrq0GC62UHNduD3m48JrW5EVP5P2XcCSXgAyRrKjDccPU6VlS8+cmo2gG2sRqReWG7dkL2JIysN
2yvCCRv/CtSysezUlcYEdU9Pbkxh3BRjE9wa8tgUw5W+xrtp9fvK7DZRBpqx0OyD4sGdVn77nNqh
vMRBsUsU754dTG+1FdzBJW33KrXo5CL673F7bSgVFYmEKQr9NruvQZevUJL7OFmmOyfnhurk0Zkg
0F3vqZuhdHNSaAfmWPar6JFhej2FSONnFUdLOx0k2EWxo76VRKJEzY1vhsS1TbZLAgVhF2OF8DEs
nPEUacjT85TyuwEJZHRfk3oM1/aEBxFM5lrORnKYcVTFZcMkx3O6U5ajhKb3EFqDBIdTE7QwqaPs
aHnETDInQpJwwnmromMNnAw0nNIk+uyzXvQMrwfDbelNDsB5485RcsBo/YHzsdwVpv0RTmm8H6cl
1rD15E0Mn9HqOWJ0JiDafaTGU1ff8dL0FYnuqmSufGOkaNgS/5fOEbgYIZo5kXTWOnXd7tDB3QLL
jctSbEIDPrPdNEcrGeHCc2JJYGKP/vjhmNo88kv4GUZiOIuF619533tSFc4KqvH8qEDiHcgdooFv
6+sk13WPa2YG9AuJeH4HIOgCaBpu8zJ8yiLnY4FOKZ9QPH+JwjVOYbwI7VD2HXpfGuvYQQlaR0Cr
g9C14YMH9ZbF7huULU79JRULFjTa57a5tVOyFugcESuXZZfQQvGnmAiYrs9CrMBwTY06CwfaRjr/
kCats9La2gUiBgXLHbKO/0pcI3JNMHSsm86T1tn9Mh6YumFk1Ubhbif6KdPRxXV/kFgV0jU17tSM
riUuCPjzlzTBfCK9xDRHNM5RfwvdYQKpRua1NGvr0DTud4KHuWk4xL9ZLjo5H4T4Wgw42+y6/UZi
47n1LfCr9vxhpguYdHokqWOf/O7CyFoTd3LquwBzrG/95gQc1sOYU0OkzovlA/SkzoeO7QALN/xp
F9jAfdp5OoS24AREihLn+RpCOgJw8K+rZrJoz4m82OY/qDHGNkrOpCucZi8n6qcF8rkMnyOhHoIy
xYDckVeDcneXJS+Baa9qUdYngl7SfZJaVxjr+34WJ+EEdFEd3CBT8mQQwLtmphht/AawtjScYq9I
thy2XiUpQl0aLWUqqrVR2P62K/qnlLaF3aRYDOW9bHGotlgqyM/DcPWgi6bZ5Q3WxGrK74usuE6u
MLcMC2zf+mhtW2x1215w4bwGE0LOdMm/6IbiqZ6Jo0mLVG5gySHQCltvO871jqjBfIcynXoGnIty
aCZY7daz+DPZpKs7FGvR1TBvkBW/1LVmOmEP7yGyCQwIFi6GbmJ0PUcvaeb8Es0U7vTSeppnDyYe
C7/Ohf9gt/EOmoU5Qup34VpcNFdArIwfmmx0cFvfDFWyYSES6Nq3GHxc98W3upPZkFJqNmsiwXpu
ftMx0sad2STNXlqQurMlaWr2SS32mZ3FIbxCo5QvcTQm58Ys3jwKvaYl8Vx0PiU8aSebYfSe5nk4
WCHJZJorNJvJRvWMdF0llUMqJQ6nrmBOWqXjwUz7jZcDI0668D12YnOV2W1PmF91TTr3e0cDdxe0
oDomH55ECOWkTc5ZIH55Iz/bEec2V2wSkzBY6zptqL/pC8uEMzMOXFKARYlt2rLrQyF2Xsl+QyYT
xq9Ol+hMTwQVwaIGm7ehzG8kgW0ZCI3LsCTqWcPCeWkwMnj0NBonf9LdzvAMtLLcPdmqQtHOe3XM
U9h5Kl62eFqDianapzpgXy+7jDhWRKlb2+vNfeJQ8bNUnUxNaG6aTOwHVULWRulvDLPPFy3s7xBG
NkIVf08pwm15YLI9azBWUYtHyKSbCIpQMH8MCzIQFzxbPJ3R4h+qqD/WJT5c7FTcOD0I9psyQ4hH
0t8zBOhsXYoRRH8y3glnIs6tpylskxBVmXTzuH0PBE8ZTZ+t/cheYCzQvsbqoLyg3boFFOgMiHO/
XKRmgFeXvwjlnjThIErotxUrR0aHLIWZOHQp2mMLkLqccO0STOpuCaAdNzQrFGOYVcmY7tJEv8ok
dzaz8uU2xe64pSf0kHal3HdWjZN7fJwru/ygL543BGEjs6iBxufJK0nJr91iuYPfTHFkNWdjZIxe
1sdwdqmBYO/B85lvSVZYNWS0nrmIPtwqksxFMhvekYlZ2hY3xlDEJBc13Bp68S2ykp08RXPhHNjt
0KjT9fdCj+NWVPUNaE9olr53VCmuVKr5Yad9Qrvx+u9kemjrPj0hkq8IWCpMks1Eep3iIjhM5vQw
hnvUc8ZWK7X3UoXQfCATJvlObAZhCdukxrZTWLhHyEB5KNqg3yi7q9d57bxguniYKv3SxIyzm9h7
JZFJ7Iz5tnNCcLSivZowachlbK9I+M5mZN8RoMA7MPiEGce3Hpf/moH7Ter2BRd7ExKoTr9T69ew
wzBVTT4ZRA6ZGSNLY8N+jHMEEno7zltXI1rzrRL0YHSpxvaJOUG6lkZQbOj7P8zWXauKRbKJ4qlp
A5LV0MaT+oKRigCd2VAX9IHOth+B7fgBOUyu1+BwqeOrWwwPndXT+6zoRzJ5t4zbsQ0eCw3h6hPz
T+uWpnSZeNE2hQDEv9LuRF+N8bpCHCT8isFSTuhfYRg1S2xtP0eCGVUXYZrATb4Q6wZSI+eq3HRO
BUKT2Mn04MX+tpoD8/T54EfGiPyO0iltAdUvD144V4jxScJ2O7M7+csDLtaTP5v2gfDbclV1ZCdX
RMKQ9ytOQ25QLLYwddtBJ+fBe26TmDmBkc9vqHO3md35BysLxlM9KhRodnUJDVOdPh8ME8zf579Y
rjy2Do7E9Mn/YSlzxyY9ZSJVp5ZUrVOy/At+PkNUa4BTWRGB6yzsq4i21AmCLq/wr6/trvDJyJBM
XAvfxtTWpXjB6tb+g376BLKUCfsHAObA9VetjF5Fhr2BltCU1uDSl79Z2jEs37/+fEL3TRPdR0a7
N5xoWaPYD/CO77rZeHQ6WP/6jUEzdO7l+58/NI4o3kZBkvRsh9ygW20QLJoNxAeV7tqr2X9Evllj
yFaM0csY54hDN0L1E7HuwITA6pbrskmdJW+4W5cAPmGRUlZwBgAdN5eHTBe4Y27kQpkpHCLUVjNx
lkkdJscgxDREO+jw55vL/p0PkkHh+GP+JJd8Akf+UEnaglfCsBu3JPvPz4eUpWIz0rbCyGqAGVsg
UwV5u6h9b1KvQINa4xShisPOHFXqNC4PQHuQzDAubw8qJU+phSdGmhkOSEOKt8yd26NMsgNabvLM
sui98Rpja5ecv21b7LqJwInPB/rZG6vzKZWHxl9PBGXT0SAv+PObn//Kly+VrJmktAHxCh1Dz9iY
WMSX3prfjy86B1+Gmjmylg6OiGuKy+fKsydaae0ba9wbd0BiblYIoBDR9DmZSr5ALpAtkSXm7whD
IpaZ4T6X5yw0XwjtZJoZgg+OzZeZfe0KyeqdGO1XS1gvLg7JdUsyYFB4D2HS76Z5JF5VdDh1+19V
RN38PYJJQIKxi6qPp3bL8hbe7j0KzBdNBjRynefRowLx+3ezD/jbVtNujOaH7zjviC/vR4XZL6jN
cY1m6VjI8oyTnXvSQMtcCAKHSEzr2VFy/TokMfYFJSN3pYpkwelCsBKbuuW//nrQ9KMYOnTxsZxg
7i7fzP2m2Rspe/ble19+NMmXk+/zKT+/bXatv1Wj8/rl53oMdKyey/N9/tysXUkSsXOtsoKpUFmQ
UjxBB2HU8JtcgKuTo3ZpguQbmaHJRtFtKurJePapAHA0B+2pV+ZGGuciDeVZdQay05z8RzL21swF
7w0tb0OF712Bm9aN3ZI6xAdS4GxK+vDBsZdJmGvsoixgD0u4jGvzLS0ZbfQJYc5jW/uPXHKW+bsj
quS2Jo+1xJ7jVupqcfO4eCQi4ZLbyCzeTEGfPhCIl1LRU9yUFcgEDyPwqIvxxo0BAqmldxflQIuN
uv3RIPPcV0g+G1EcaCSIg1E1T2z7fWq6Zg/lndtda+4EGmVwypj5vM56xPM8HpwuougOWYslNcbE
cr23vRtbBYcxbvTdOOf7BofbKQ7FUbkxyb2S0PZUjgfwpsirYxTXMSLzPZ1I9vqt9duHx3nKyI3V
GZOk1E4B40E7Dp1567PmT8Oracn+RHbnu5Xki0Hb+6lzefU9fU/gwZ3XRh+OW5pnzJObKCIeNu6f
h0zszUy7x5RossGk+J30vnVlf2Q7+1woKZgNM6iziumj0vKlEXa0a5ZBgK78G66O5ySASM44s10V
ttzJNv6R6uEbd3teYgUwVrCXiOMnJxjvfBeRE/P+OScttsi4ztqh3vVVMzBzmTsMYcEv44N91nBJ
JZQqLyIEPYn8Dd6JJxwn7cl1phkbYY6tNfJ/19VAxN9MKIhGtqaw3L/UBchEX8PqcLP50WGzUrjC
2lvg4j0H7k0Zceky+2CuNm0XLXTLNBbSKYk2YbJoqepk3TFE6ogF2iequKPVS5XL5tyOt4MhDp3u
LuU4VzvXIHLWcPq1YyZ3oH2/+3Z8N0T9XYoYwM3ZUA5OTFhsGJEKFTS0rrONa5hbrM/sNLdN5p2n
mjQvm+FVhpJEuB37ZDE+RRZD4FLFHwZMAboLxrlsNMKk7joW45tDMg6u6+Euq/x75dGraN0Hc+hf
47z/VsYxwUrjIaVn76Y12R9T8V366M9InVzZBpeFM1SXqizf+fQBaTjRPeHEP6m1ZiCB8VFM2YUb
Pd5D7wMT76Xzhl+j5fzqGMlzg34fcwRt2iVsPOnuAHUrclh0S0yluPjF9KPQ8jeQdApiF9OMMrk6
rTvQJWhgfvSW9108tZ0G7rTcKOem+jmZHu9+/GuUGc0zQsPXpNTdxIX9ls1LK0Aws9D9yxSIkT1R
ilhARlyiLR0KopYRuL9xXibb1IRzQsF9M0XmS4vPdZOiE6YPb+6a5XnQiyiKeizV05idbakeLYnr
QTNNpHVSrF0YQmQGDosM0KfWA51lloLZLX4B6A0X27cZ0nPgmSZEkaCzp7Rp6305l4z6m3PctW9t
jjFYTK+JzDLynaxVYRU0+/owOCuigjNVr1rDvY1Hu9lbpaAN2tCjQENulUOwGazxxu6hLiAwSKcu
2/equXgjgw0217cxtOhxuq0X25DTPCuavF7kXtrFJu8v9yzhamyE8dGMHeLAZURrzfk5mMhwRIoN
WWKCBXVB7Wt2T1KnD4PGDEvndawXJkbFBMSg9YuTh7sVJyAhxLT/igZGszxwlS464WM66PvONt7D
QD7wDk9UIqzt/d0Ucesp6q0xeZsOK6fRtbddFp6qyD1Ugs7XILZVMbzQYIJe/Rvxc9kFTAjgVlTV
9Ni382s9YHoMrPxEQOSF+HhAVXw8vYv+0aKBZSU/EYZkuX1v/z/2zmM5ciSLsr8y1nu0QTrgZjOz
CB0MMqgjxQZGMklo4dDA18/xqB6b7uyyqh+YRad1VTEZAi7fu/fcDIsKSRPvuAnadTL08ToenV2b
mChqvGFdl0m7L50KlWuLlOQtQksHLCb8uYzmsLV4HzmzMjYePAI3MxP/q6Jf2TvvlCZOi4dPyQ3r
j66bvoHOXac1jtNq/qx7ZGiNCOld+d7e6NpLnIhXuhYU0bD+QnUaP7tKsWdawSNZa/te/QjNkBwi
3zybhXGXWiQvJfIyRbRC6RQiiCOSmyyGKSwvRsNuW8n6I8IMP3D2Y+Np1G4IQmvXUthfa382yXff
aSa56zEN6gNWBWxew4CuzTY5PUzz0baHX2HH/SXrgesL7ZyO4SMgm6FYXn6ZlEXZXIdHcjuZlKgJ
5lQRtRO/LO2HkWA76rOG0dJ1J2sIGUQI+vHtPxeNhXEMpAqBCXmPlYEjMMmRc+Qnd2B9vkWl1a6I
V5P3EdXUFb3kd4umwEHTbLdJURXHmLXENWhEIEwoNgZOt82CE596uLWgBqUEutjOLU7ndmP6s9oM
sXmWWkZv1uFNFHjnYBLus5pJJcxQ6lXIKyzUeF7YpfQpxJZPie5Hl5dICP4IOdScFGwkjas1tjD4
90sfqYPDRWzrZwkZ4U5EzECNfL0S3C/JO7BoP7dfmTUeconsKckgj8W2XW98tIzEaSCtKvuiu0lg
4u6moFZrEtNfwiCvn7s0o4TitsOe42aylT0Bw16XJafSmx8V/bxb6Xb+rUiUvcNbgtdYedWtVcga
rLt9J+38PRr85TbERwEpIDyM0le3vf4jqJJuO1k8Xrx74sbWvpN5yk/VRIncrJeSpHEuiMDRqSyh
lrxp8l7utA1zzgvrQP3sXqSo565/gKPmMFtsCuXJfYYl/CZpHTRBlPUjMRLM27OJWi7G9zFrqY+x
lZyvf1gzyj1DojR3l4eAxj2RcaN2JSL6JKha3up03F0uJpyFKTChAdWvrSr3dmIzBJfWk6pXTeRo
9635zFl1ePYJYTKX58DLCG0wPfsk+spehR3dr6EYm5fOmoodrghOiWkKsyVlyEWdZzw61WuEJ/rh
+g8isuadpXv4FfCTwfVGl2mApMC1UXRnbbuc4yVmXyX+Zl+DxSGJl68H8L17Gw/lZ+sSveLYIO2I
NiCUtwGKT4duLRSMYTNG/ANr5iz9CdlcHxpbkWGLyKkErwEDuNsFOsLetrnudSlW+nEgF2yWBs31
ouO3DTSGl4ou/2xSc+nkeQr25IvMz/yWjZ12h5lN/T5LiR91B6tChge4SYyC37knade6jWa2uNbO
EDPaRs1DJgKAPglXhpgIurk3D+HgHA2JxSjmOJGnFjQ0SDVVIw6pVE/d4sQUAsGlaJ8lJjqaGItx
NzVevwlizu6iR3mHPKbbMM1cltTwYEzpwiBVM4LRbafYmZKWv+yYEfQLgvJqUglYmqgrtm0XbMYB
9QXiAUyU7k2YIKhsnZazon8T5e5DNaRHi8IfJyijxb10CUzuHldDb1+7ydqMWtJPufmNTo8/jw10
65JDZJEWAzS1uYsm5d/F6QTEo2vu60VHOxTlbvKbH9lg/JLu6KIlhVsRaXlLBXCoLfgi0OtwdQ2z
U15iPuYQiC9/YoVZ+nd3ns/LUBJePxBzK4nyrNooAEvBRbBi2ywxtSS+sfWaKNkGxRzp3LivLByb
Q0c1D4nTdPbT8KT/t3jsvqlPVLmS6luMSIy2ZtyMGOlD+6Wek/k+GA1un6z/DhiWaY5/kLv2VLXk
3VhRiJAlQ+E1A0ID7E3NswoIimWpdisC9BBAAR0DXu12vU4fjt6hEiCodaB2JnO13KXJR1568shl
nwKqaFsWqbneuyUyzATY6xoyxl0GGm3lN1iyI0kRrMluKLwSTu6kpDmG9Hi80KRHJr7hkkkfYM19
VyHHj7jvD2XEhW0Z01uZthCpC/c0g03R2/aE4ZjcRIsYxihzIk4zXXxwSFJakfWDHbKIdrYawxtH
5MxKM++eHMs+pO6vMJMxZ3AU1xOt1VOYxg+9NxjHkJ50F1lqTU8fn1Jsndp0CjZVECHAyodiW1Aj
1GPc3MJNIQJOZuo0d9ZOlWwY8wR9pq+bo4n5CtIczZ5hecyt/CFWhTiUEpo6/Y7ktvRqY5VN/j37
4as51T+YQmSJG2g9g6WRR9+KVog7jXvbri42Xai96Lv3Mk3Hm95LnlAVa7fJdDun5Kb3ScAtmPNF
W46XBkzbIoCizfQ8JkFxVkSgdKpuWIuUDsmy/ARu1lNW9G5bE/uAW3OjsnvmN13kECtlesP4Sqjl
1Q9es6wn1WP+8Wvc5wTX9AtSmuixrAcX/7h3Cght9BAt05XwvuUoIkhFgpjSDBi6S/cdsoWxK7OA
GjodiW0CaSaU3fvVGn/9xoqyG4ApEQSzasMWW+jyWnsHk+jxVR34J4A56CIbkCqVyxExt2oivDhZ
oTDH/YlChDowRYrATW9hBD0OPbkpVwvF1exnjqAuBAMcNPZEAoFH+ImHov9cu0/Xn2rAmlEpwNMK
pgCxNySf3RC3KKBiJXnoYcJlGiGCHez9Ucg9NgxOBWlwtpy2grFFzqJbpne+Sd9EkVNSZ4G1lojj
7irZwtBgNYs7tbtaM83IeI/m4oW7Pj2zBcJPHJ4yK+OwiZumyt7jEaiRJSgGt4u1zbzkvXQRsSJp
if/w2luDuxtHGrhlgYQpZAZANeTeSXzUPiYyjdifQqMEMIBj0kSmZ7genoWfTj1i80Y2uq1m0rlD
GpxBiXku8n/kFOPW3DBfUpdfmTs18eoqPOYO3zi6qJsCo9WqxQHbCzSzSf7iqomXhiGiayYHtx4e
eocTFyR8MJUhasmwqbetDHVcAj/pZ1xor0tq5inQVG74Ix3Cl6ibWenoISFf47bbz/lmlMaXQ5TC
uiBGbD0sdGgyDNQN1hB0VjDVDGpXJFEqHDptmj1YNbU4eywdCEi8RqbSTRwjhRjtapOkw23iOW++
xXqUmc25ijlRmwT4RjbrfEz/GDkjc4EwoxHEnml7T4pBMvOugtZ4mXI85XU6/+h67mKiputjJDxs
l3ToeE45GBmozNp2o78ZmpGAsQIOd+0Ejm5C4UGBcw/AauMUOVFpIDGv+8kCPDGPgIanD4PtfRD+
jKJWaoKdLt8BQuNCGL9PnCWncvgeLzw7qzKILa2g6ZWIUAiMzM52eu9aDiF19VScUplahwYDQdt3
066IueQGNsf5IB+NVxF3081okYBimuelFe1do/rurqLnXtAzPfpZOR31GVjko3rIHRbNZHZ/9NHo
PgwcI80JEJcn863h2MMDQQXUN5cNvbZyM45Teih78aONSLC+/mEM/c84NqKb2ai9LfirWyPqzRB0
PfJqi0vIiYDwb/FoIJ/1ZvtunszkEC44wVlHn2i2D/vFNp9qrwNDRszRyenDE2IUzkNka9Zc8Q8q
UD9lbtlkxViPcc8Q7WZjOwo2ST2oTI11iHv3u+HTTEw7/f1RXrvxZpxpbnizuBRB+ZS3kzzS7JF7
feefp85fIXAyj11w8FUu9xT5YRGh7yMI3dzko9kcySOX1JuQ3Vo92QWWDR2h5+lxMBhWJBlvR31T
sxs72rY0YLqK1h8TMTpWZvI9hRu3ynzcDJwfH72sPvtThKVsgd3pP7SFj9q0SRhLo3GuOMkgceDQ
lIvs2e28EhnOJw47AGYOAmyL2/qKUGsmlqrndQV8So3i0tVBwzWI41KEuqds1aXhZLxWE2vQdSGi
vAL5WDqS3BK24zA3oGM570upb6O9z90/Se47xewHTLqmd8/hVq3URAwZyohj4dP1p7I2bP3ivjBB
lozhrA4mlAhOiuhFbBdFB5lVvBqrcd8O3ywDw3XIscyFC8NRn5ZxV6+7vLnB9YLadmBTvX5PQnyH
so9Y2cIzb+MYur5hQgYW0G/53hyj14WD4IajK3s9DBSLFNWEJvouZgggTLE+SeeeNsxJ0lFc3Fg9
YolgDDm0ThQycdVRUWCuJmTHAn9KqRmwYNkWS02G3KfrBuh1CU2HuKZn6h+JyPA3SR3fNH78rs3/
XZu/FyWjCSEtYm/L2Niztp0Hw3NkdZeZYYVHCZLKv4ag2dD0TvF8R27/QuJIxoqVzayP5a4p1TmT
M/tjcEys+Dsu+nZDqAz92LnkWMIPVZ2/Bw/M1Tds5Jra2qeJgZ1qWUCgHkt+eC6WmTVZjHeUrue1
Dw5mnaD89CJEJugDSEWj7E2swzayiifu8WcjwiDoWwjm9Ho1gINCFIFmn/W5JaSFOnYCgIQjHwYR
SpV2+i7b+e5aUsdG4qwKbvHIJCpKcOm8ASZ96+s6JUv7sgtrTbnIiofa7+8SFpmVUbx3FgysmKzs
dW0WpOe59PqXQxG28cajfL4y9HP8Y03sxxvDygimG9N34PiEyTuYZXJig+3BOeUpAgpvlOt8YrYT
1cidJD4rulCrgrrtt2GIFW6RKtrlfjR/K/AcmiNRZ5XTfyYUdA5q8syHoDI/p+k5kpX9k0IFiudy
WW4TV6QHz1kauNK+szEoUFWmmd9Uqjomnt3fOdNwLAYuf9Jy7buBM06RL+isqzncSyGZJyGElBL5
Jtp+hnMN8mCl/JxfOOabpGkV/d3y3SsJU4NnyU7MCGms/qOT86ttl3cwBc5jBQ4kbIYUSWR4NBv3
SO2bS05v0dajzjzq0eOZikWKU6KpV4JJZmyzLCpObhCQnjPjyNv8ufTzjZ/jcxZu9k2vh8wTVAc+
nO/kPfbDlypTj+Xifu/m+Feei0M8Aq/Gy9avqGqsEc0MPFL/WXG8dkYqhE6iK/s5x11XTyI18UJt
RWFv8bQVsqjvozpeY/VleNccO/DddqtlpvhmsiLLHL5y7h+uG3bI3da0T5jmUlhiXr5JaXj06Wk4
2U3wXpvBMXMl7kD7GFsJ9qyu/ghB1UHPAdTTey9TQJ/cLdb4mUtZzCsSNFZixsyylGy+wcDQdmmk
sPml7wIz9Spa5EHPXTttFzCtOHWM4GXqWO4aMgNWhgG23OSs2OvjxOSEO1fhVg6q+7BmMpglbumW
Uje5f+cKHd7q+s6bAZd2KuZ7FRjP/QAle5iwv3GKICPobGtv8LywETg+9s1OssjFeK0m/6wyhv8V
RHWdLlEKHtgt7wy009QWeb4RJoS+TwEg1ixLIeJ4DBsXof8182FaDY2zwVjC6oC/dlMA/gAxvJ5n
90wEOt+C6zcsYGb4lQAm3ut/b8LOW3F0DTb5gFQIyVATKp6kS8d0vnPHsN9cX0v/bMsCBx6JTL8a
Zo6+7tS+aa9th5nUJ3c4onSVnk0nLtuMQHaYjzblkNKgWyJYbOueQRHgaQJ1ysMr2MP6In+3C+em
yQLsY5qTlSblIfepKIaRFtgJPvYi03k7FycvgE8V67t9YSx3WeV9eDU3FQh/SPspQfsx+RG5YYot
J5/LIMOt0XC5Y/Sv8hzLwNWaG8A3ZADpSuFUbmHjQ/DnKl7kHBH8QG584Ec0dzBkGKPzrGwvWSFv
E+zijS5XxAjcuArobZPBUeFJX/ZYNIztonCfZbg2SvWz4slt00y+thhrrMR4TFoASkkh6Zq6PVdG
yFth45p7SyV80LZ9dsf+0ulbFgxK4mWcGQcF23RgYhmNx4cUb/cmX5L30WbSN67Y95IgR5FxrFW4
ODAgEX+AxB+N5YKkZJGUjPV4HK98pGpwebdf17UbL51OLUPBPlVEhZXkqFc8sslxngNVp2d/dj/z
4h2M2fSdNqg5+7e46BDi52h6cTIfnSyZb5SOmE1CV248P63XyBqy+5TaA3miNUUY4YMuKiQ98Cp4
pp2zLsfY3vArdhiFkQfhvrOYQUc3zbejnF6zfo43sskQ4cwtLX4TtCzFw3GDpGdrjuDyjYUVy/bn
l8BBE8Xkx60x0FpRcjkMbfsAQXA+pT5Cttlrji5Birtmvm+peC3oloI0vEgyE441thx0OGI/RLgG
lxqeBswIK0kyrKay2XVOzx4bcQDC3FBBZSyX3aS6B7BHmFrmLH+yHJQ3Fcs3RpoBUZ/dp3ctN/i1
QxGvNMzyYeK2+LQg4OzRk/yB9Pn/dMK/oRPaJhv+v5n//zv5/K1t3z7ivv3suvYf/+OPOPXjr//1
j3/9zX8RCoX8J4DgwAKHdOUTwmcZP6/x577zT88UwgFh5dicBjWx6//Gn9v/DMBa+QFeTQ98oMN/
aqv+moxu/ZPlTUoQwY5gfzfFP/73//wP4ET72z//O4DiN16TGwQWpALf8SzPReL5O/eGQpkgesao
sbGO58qlC9JQGoxrB0MUVr8kMMe/AdL82SvapumCSBBQ35zfSDs5yTnANKz6MGIYcGhtBvWrLZA5
IgwZw7j/G0LEb4yw6wfkhcDaub4Ngeg3lFvUGeHS1FlNNPrOzWGlImG+kG/xJtTfYeP+5KUCBysn
2m/Bp/sd9Tj4OcZOULPAYbOvLM++QiP5SogszKL3fxtof4IN+Z3pw1PjlQg+tLjx4RH67TvsRAww
z5vqQ2iMcisDpThPiXydTchU//qlLMb8fxA29GsJCySmLz0/sH6nN0Wck90q5lPRULTXg2NeApjS
uMRPEzdR+so0Xito1k2HgXfWnB3/7ERqu3CM/Ou38jsw6PpOoHLaPE1LuMFvRCt/wJ/ZoSc+SGns
zCykvDg/zRi8LWO+TPX01Lr+J8KEv/sG/uy5Cgc4CzAPIVFR/iejhST4isoosAzsy8fU7ECAEz1b
jU+qozygTfNldJuWyyUNOMcQuvHWwCiqZ1Sfids4qwl5Riqyl7/+Nv4LzHL9OlwHswoQOLBjvw0C
0VS9TYZGfejcFu1X7h3w8zirziHAwARJ1Jt3fcPxpkvDXJPIUG/kj3OG566mtxRgkJmXfjeK6O2v
39ifPiYPWowjqC6yvPzn17X0aQ/8pSDVvFeElA5UvbgdbuZ5ZIK7zAi/o3Pe/agxoa/++qWt38CN
erazYP6/19b//d8wXgEkrsHocyjbnnM/milHeYrvXNchWTXTZTIlXwVC9FGI9yR5LZuw+5vR8qeD
5d/ewW9PhWzmmDxB3sESQ+u0/emCZuptwZi7JoD0668/r21a//1ty4CPzbj0pWvbv8MAq7Dw8CHX
qMLNeucr/ySq7GvElbaazcHi8lDsqc+RifTadyHdy9jo1nkwPnmNc0CCTDCYOZ8C/s6cz+BKGDuO
IW+mUe7q1rzU2OtkNpwjs0dd1j9V6W7yqm8TC5xM0jdhUcZpUSAu+U6W1W1NP18UlEQrfo/++V5Q
1qUuZY/Vvpqd53kO13VlL+s2uI3K5YQq0lllGT/kdb25cuBnLY2iHI43awQhECL40xNqGsYnMKrH
wRZEDsWH3IIkEnOz44mWd36cECLvWtVGzW9jOz1QEV1TWrgJq+l4LdqUplgvZDzRPhjR0ZfGuoCg
uBJxdiygq5ONumvT5UL40sFtf2V9+kb87om2DTgduUtcfIE1bEIQKl+Fl39Vdvqlx5MtGcIWcL9V
Uj46XvsR6KVYfzN0CZCk2e0OvQbBGPaHgbwFm2r8JeJkb/v+XQvMg27o+GRN4jBOw0ve9VvPazcN
3+d18ejEdIobzBtGQysDr/cb8tmL2/AF2ax4o2z4BfP8ZCUE5Zj922jw4QLQJ7RNV/2AKB6HQYY+
nKyNyqLtXABhWVXcQbCx3NDvf7p+/aGXfo0IcezKeMGWwDdZFV9N0QLGjr86n1ATR+eSzQUqj9g8
hUP9IXEjuBMf1RhZepBAXYZkOKcSbRJFGS8YL/HIPmHTAO0k62Itb1Rs3dcVngCMNyQqBcvjhALO
ZxOWwfAkOVMjFz3F2cDfl63cPmYtenBRR294h5F4kddaJr/UMJ1It3/TL1Eu4xMIIQZagsWT10tm
9bNNdWhR/uYs5gkavFrpSsZUi7OfmRdIC9SIjK9Mq/7S4m3wMV4600WpGVYf96wqoroI/BN4w1Ma
4JI0OfSryIPBH/WPWUHjQjqYuWbJ+CTIDItTdYu2s6LUCqdJ5GqDFPmy8I7WZYzJpE4gKqr0jTBA
Yj9mdS+i4ZNyJLIvh4fVCDnvVXauPgtraz149Ja18+yGeXV7ffd+xuebrOFJ77upaulqvtl0SSHd
vI0Fc2R2b2WHF2ey8nLt2tzmYvOih/KoN2fHRPLWW7TdwuKQWjwb+HfBnsD0NQagi9OAVW9pYR2z
dH61YDLcupj/YPtDTcCOoc8wgq4J4LZQ2yOQkUZOen8djsqLvlI9ccHF4dY38u+OHT36XWljHuKl
r0tJkORfo5guMmeuVNhbQyhs48XRJDHLYC1WoULxuMy7qAoB6sr4DcM6TzTjXgqVh3rBc7twJrwu
W4Pe6mOspCNp4dj36L4gsVul3Xyx9INaV5H5ES5IXf1HUp1pmvn9E/mP8ZdfkTWUmyx9XQNcus5Q
3GZvhqIBkXQ/vQSLNHMAHdnKirK3ADXrCrMdjU22LDlyBJ4Cil6jMpz99QckVCI1Msn84UKpDdKS
wduaBG/dcXgpi1fB7phvGuIU2oDIlwDrztzd1sSxgKpvEDrvlobUnyYxAESFd2bPdyMXo9+P5sEj
s2tqfBvnLekZ4EG8FST/ZOc10x0ZsBXNXPsiUGOA9K9qfpFaiQ6VqYcVaT01MQQdi5pD3Vlym3R4
ZlWYb8K7ays+M/hi6iDAtI4ztHJHeCeQps14vHEc4kM6VtG21ttkRd/fMHlZYRovzK1kDzt7NxtI
++2u1YQASiuxDr+r3ed4gKlrTLXc5nX6OkXahVLiy6IpUtAbNbcpBWUGJ9+VGOfLtVp4HZDXwwsl
ly+9HZhF/uVF4mCYOhBpvnQdhq65M3+p0HxO43I9mNYjWIPT3KOkGQeihkTQkd2pH9HcfetlsZ9A
Ml0Hf0/1dRPcOL0R0ERgQJVp+WZZ2by1cmwU7ZyBER+BbDOs42kgwowwt54KNXJo8axIHDqOIdIM
6ZQ7Mo6AECJBxa4Ytjsnal5VzzcStXiJVHHbkVKwaZT1LvqWqO4lM0l0z7pN29mK5rayN+bImHci
Y69EhS9XiwQ824C1U2jS9mKDRBK61Rbd+CPTxzOYh27YbYaIyl6fYlepieqgvH9IF2tieLYz8IuA
Gl8pj0lJVYZ27rQp/HjNRLbX0EzvylqnmAwc24P5UwXd2e5Zt2hvSQrxn8Isym2h+JJoqa3qHBFS
H0z1zvF4sYHFXKVoa4Nk2Ho0Vf94dlXOHBqW7qt0L7AM7qeJ4dIVjQ+2x37LYrqU8JiN1bCoDfXT
HGsoj933rTf+4tl222QPlgZ9QITkQ5+JXHv6kKnHJUmmErsymqnMIRomJ2KkIioMfjT3C4SL1Fg7
Y41GnYAPXMXr/nMyi2k9AgQu+VCpWz2RuHcpJ6ZAHPbPSzk+wrVDci7OCzCDtdcyRaPR+e6XXbe6
LkFeT3xYauEeREnY+xgL2dsgOF0mP/gEymqsncB89UcfiUeZYmZYCGmtEkk7euT/8VTyTYe/Hn0t
Jy3wwlw0OyBqERrWaNx1fQ/yzAauG5UvncD45odYzUWKpcRlX9wss6gOS3TbErrODOdg0DOXaahO
HswVBHXls93Ry6GmzBdVtXf2EnzMxfgIS318T+kVx5m4iaJZ/Iy2RKXv2s5AboukbBgwQXL51tT0
5HvQ0vKhFDjeGrDysiQP906Vnmw17FVYJ3eRmuhgCchDHRQaooBRrDpx9ZFIQrgWlWb70tiaiXWR
qIIFYLe1PeWvCVvpxkx26MHVERc0myBBQqZaFFa3hVy2qQR4UUBMUo1hbhD2zZvZnrdVJo5NDHCg
hToxCnPlQ9rjTu4y7McS3HPvA7lD0RmBTaQXeIs9jCXTsx88Ahg3VlXdZwJJmmcEoHjh+s9DuY0h
gZP/FFwsZD9HlOkblZH9GRX9g2kN/DDkwcJuo5OLBlm5vQL2hn5YdDPVYolTFJHyLzQuZ4QWINzt
bpc4idxPNTVgCeHU8bInSbCoV1yCEYN1rY8MzcSOmpmtgXoPCEBciS2FYfqAHPM8/6Ob2D5MIIkU
d7X2sbpvHOs29N1yjYG5osGxMck2XA+T+901DCSeESu5EQGXTSMuJvg7mPqC+T9L9zAUGeqoKt77
ILsINfXkaqk92FgZW8Bg460fk6Bcpz7jct56ElHaMkvUIRClVthXSf7JTJyvEAlG4RUg4U3vEE/E
kiIlvY2t9gbOUM+ONOFOouWNw+I+GzGJehUmzbJziUbJ/C3scVJ8huFHmzDTcP4OiL9oazhBvilx
PO0J5z74AS5DnyDzA+ls29Yk87LFByyjJtmPPVpnIwzXDTsMfIlw3ojadGl8gBGF0boF1fI+tBnD
iS8VmRevLroOn4VKtp6Iv5zGv2EO5vvrToeCmUsmMrlOtDQZp8g9Lii5gMDXB5YzuQ/L8slWSDOX
Ir5JgsiBaOZsYnaFPTCRDZ3Y+E4KGFRhBOuecIx5aN+JGQx3YJfiDTKTn1Xeya2Tf1fwATFjDrvM
ajkUdciXXbBUQSdeAgSzO25vYocj6g4l5SvNdwhMBQljsM6qjR9OiDk4Gyx9cAimiANiyTHd6sEP
WAwC6ucc3i0wNjjxTx7Xh1UgrQs44XAVoOBH5j08eYnD+l3nb3rD/KO6hPdY6790dTql6U6zY4AU
gFHJs2/myo44QvOcMn+BhbQYpwpc1Ka1OWcJk5sZbRRzpMWcJrHcX4+tWexsoxqTlNV+yztA8iG3
mXTo6h0UvYcJGeXa9GEXWxPvFOb+GvFexhlvff1OFid4qcrqgTXpG8K08/Wo26VcMwMbAW2bpBc7
4PCWRd2TtWoq+7Ob+dyNqSDqE6yYvlWhfSnJuHBtaDACJ+A+MZsSZO8Pj7WDRZCsqDAqt4vjHfT/
pM2HRur+tTRYQogILrdRHt4beRzQdOFf1SPt40L1xCRnb03JQaOAAmSpIDkAmwvIPo2DLYpH2H0J
UgV3Av5DXObicLoIeu53BZpWBOJMXKTShqXo7vAYU33Z6nWtBaE/+5xuFPWJ/0pY2ftSmRdSyYx1
5GRvkAuIOlzgjRXc0wwhgX3wxPBjQmXnRrK3S77cKn/wh+m8+N5zEYgz2puv2kVRlqIaCNS5Ikx5
xcZ88din0VapTYXiHlSAevb0NWScspfaLHEhKAxmVtAuGxwpJ2cobw3fLWCQBDpcsfxBT82zuV/6
dDSykLseK28UcDVFVsVxL+OPP45UHeGsGD/rkssXOq8ZeUa4lgsbqr6W4kT8aXcHw0VMmrggtfUI
jXp6cI1cTinQnKAOp1VT8Kz12+4Dge0ZtdsABUGrHQ+2Y9Iyd4ixC7i+CHz6K5sWb5LLQ1azU1vF
gPlM4vyNrUPkjE/OCLS84XDcI6vUJ3suaLsiSb4MKadt2g9PmeLcA1f+JiqqO1HR6Pfa4bTY9uX6
DPqkCHFgLoe41+9Br6tlpe8W+n6Mt/6bC8WrBz4CgxO/U6CFn75D1PX1luzky2HyjbPpcdQSJsXq
hXloDciorm/C1qo7fbUtRXGnD1N8TxzE9WW1TpdT7736qWxWRjXf4Gi5FdjvV61Wvhvlre/Ppzzr
7m3KEMj8bwws5esM8S35NMmXrn940fA+Vq+uaLQpjCY1YwTf7oOkpOfY4lD1wc96oHFYW9OthbsH
gkLy5ugr+hhxJAu/Xctv1zdv6T2ndhmvOPHezJRNykrsr04gnrr27rKCOq/sj1Se9X23Wi0tAz5L
xDksqPdY0ykorEesJoISzHTnpOyY2HUMUlH55l/1gtGX9ffcXJPTxso3WUCTCGO9XtsMxUWHtOxb
Dhocgrnr9QEnK/V8rSariHHUeMQXC4pnGKxWePhIghRnu4uwgpWfzcCc1pd6QnOqbW/RrfAreeu6
HjtAF2NMhYJEtsmWI4bcIjm/MIL5G5FD/GG0t/CUXmftoqtjysx/1V3nra9jPnDUSaeWM2LJb7sp
+/YnYBwQZXoyfiuT4Vejhie9lOinGi/EG1UeLq/4LbU+0hL5eyuydZ6XLDPG/ewQ9ywrLBwJo0KX
IIaW2RNN05Pnv5Dq/KEs6LpUVRphR+zqRxwAIOX0dzKEj9MyfdcfUxi6psyiWJMn7QUUM32DZ68L
lz0a8opTKxvJq83sUIJCxei6QJgKdq5rb8Dp0GeEHYLEMARSaVjLRRnt11TnT0Qo7ZYRmXLM9J84
qK8gXh0nVRnYx7Ov1ELX3cC4SE2KXkP5fRYpOmvQM3CDWN+i+Gt2qWqIkXcdt8aRVs/e4pDo66F9
/SNpdHEKYBYuJWUm7cqc44PIxXnCfkBdhAYTDYutGHE7inymd06dK37JvblehXYAAHpk4JFcqctI
RbuuGeB4GSobfbw+CfS9ZXEyo86eUfUocmB2uuJBH/iNCLjzkNu7gdqJALd4LcrZU7FvDbFPWopz
07V8BmVG4niIg/BuRAU2t6zqki8ntfmYfMSpGd8pHm5VAwiwRyPfWxz88Kt97wbr7jofQMnwCBtu
9pDjtrOBIK4QvzCAcxeC3sKFpttFE0GqwTesfwcIyQzx6/Rr/Rdtl99cr9phopB75DcWNcah4s6G
gyVf46UP9fWe/X5Q0Re6Gw+/5AJ/hmsRXLEj8WJP+Tjt59p2yE7R5wOcAet4mFbXEzWM16frTSvS
pbIckd5cAuHDhK5V08wlGi5/KPEKg1030RAGEk11AFQa6ypMxOmtlO56qBHjdzEPxMsZkmqBxcui
K4sYxHBSH7ieQpSEo0JlMCZvDAxAI5GaqDl5boWSewJYHRhqWLiALHNBNh0Y9oLTJDprYxW26Ef5
3YrldUhfu6gC0NqyxCCj+FU2g3W+3j1LbExJGsQbGP98N37x2nQgXNKRXSrsjXXeFRYYMx+BbcGJ
4Rw5LnHaxde1SmMYfOgmTzaqhp8tzADjJ5Q7L2ZrKylNXjc7jorZVimGrcfVWHo2uoqU4+ns//Jj
LUrUJbkixLAdp8FngHZm0xQGO2XsrK+V7LqmGt04fHeZzCk7cUZelfKhSgt/p5eSWd97a0kPKbbK
b+4kvvrJpYAIzaCiipA4/4e981qOHMm27BehB3DAIV4jAqGoVTKTLzAyyYR0CIfG19+FqNvW1Vlt
1TY2r/NQYSkqGQpwP37O3msnv7L6Xs1sIdlCR2mpvrdLd1cj/thGSAABYkgWVLY3O4bBxSHv6nJm
Lm2u6sveBkSYpc9zv5oWbMXarF7W1pSQ3JilnXtUjHd0GTau4BzgYqDXcYDBjYJEyIw9q1fvekCn
N+8TAyft5V5uDcEZtV4IzeSnXN4opde8q8kQ4pCKhQG2ebB+6XbHD3UM9A4ifYit5hEo3gfxFP6h
aG6s2fwRScptkIU0VYs3L0W+byf2ihQht3P9bFyH6npsTlUZ45znqp/yxybHA2X4BXdlUx7aEqRB
RK1Se+ntEjyQ5WTxBUTdlQ0knp1XlOf+pmUvZSnV4ogR/5zx1s4OsmIfyU6k58/I9l4Np6z3HM8P
Mu5Z3IK53zaB+l433TmuFWkGvC1kQrNEdqVKtC7Nz7ogjTiRd9FQnQyz/rGg0dvOHmfdqGuvWyeu
T3AVjA3L5bCTM1HzhP/eTObQP82melEr6gcR5RFgNE6LYL/I6bEOEqRAtO+2qWnUiM6xMvaVob8h
EVsmea6QnO2qxW6uLbvIcGY4V4reQz+Jfm8OzS0QgnFjFEO9z8Xg793et8M67uW2achBKSzKhqyf
7trUNq9FWYKASJa96TOZq6NoOJJe9Kx72z0pyA6oikuOR3AXIctH/ot08r1UqDTb2ngjzHjtkcbZ
canJFK/N/FUhITuMvcyvrWgUB0zz98hGEXz60nx0kXXvoRF1Z9W6HQwPHuQim1OGJC4WEw6o9SGy
eOh/4DeyzlwLpAtcHmQFtCmbKf9NmOPnuLS9/TDXD0VTuOfLw8o+OkvunDGOq1Mb1/z4orwrVqDM
PBhh7tu8GWukf5DQL8acxQ0D4JEOIasdThuxcyuzJZ26+Nmahjj3yvxR1gwUACdboVotT7gj1fny
kObRj0DPQSjsRp4nP/nzw+XPkCL5IUmKHylG4bmoZnSTpXPu1OicL7/67bcoTe1DLPU5rZryyoGu
EroBQbdGmZnnfz3gkgAIE9RZODQRLRzkz+0pK0FMRXUo0bcfbSOvuPubEUuIxypgp9d5bD9BIPL3
Y0BYoz2RiJ6k1xdQyeWhXxlJul3vKxr+4b/+Iot4oiKno2Fh1T9fHmj3iz9+1ee5jblo/RuydWhQ
mALvBwix+wABPbuA+djmlvlYNVm8z+HDEeDsnpKy9K5zkb7YLm5tp+s0B8dUHY3CjM98S48V0edq
Musn09XX/PV061pYlu28yE5BgRDax/W0df1V3Fpq+0Fa5LSkCVAZN0uwkwZluess2e4dKgIWnTlA
Zdj7HRfU+lsa7c39yHNcfjehig/p8ENwCFYMVc/Lice5flxsVT/OjuPRGqdPcfkzj2NYR1jDvQO9
KDerh6W5pSk27wn2+uGYVXGXgrQrNy78hASHKprH3GEjAgjT9gae/csvAQZ8WlMsQteDHw58yT5f
fjWs38Kf/sx0EUHHznd/BJifr2LIUXg/DNPr9qhrmyun9OIrJTdTkE5n1NTT+fKraUieaJwtm3bF
KHmtCVvSLX5lDNrDnLHh+fJHlwdzxRRdflVrJKZeURchi15xEswZBD3Js0zeeIEP+cBVLiqC4iV5
1fNDAPSFaRMP/jz/ZDtC0egt0dMsDtgNnqSBkVpX89F37FCsN7C33p3dHJiHHhdUo2Acqg73lVF2
ezru13KGOKVEvIIbpBl2uAZ7nV+hfEbiqwO9TVlq1rgq6kQd4reKz3q9xVuckrTuaizeqWkhvXsg
x7M/D7mLXF2tq02xLjRVVB3SvA8ORBRl1hYyeLKrReJuTM6Uh2IStwkGCUaJ4hh1+9ojaQFI8xX/
L7QVdwg2+fqjXFPKfab8uz7rkqsckj4A5qmiC27gy3LLn03Dc88HZ2VIDY7uz9X6YmKRU2Ncfkn0
FamqfowZo/IBqUSps4KmnPPlV5eHyNH/+9tU1mKvAp+dsz/NXj0firIZzhf05wyE5I9fXf5Mxi9j
HC0nusdov6OJ9niSAuts67RCo++Tg2BIhwyM9o0QsCuZemzRUAhQXX8v4Kps7Unv8PrMR4AkLyLH
Oo24P5lnM8y5mGk8jPF1lPpngQ9m63ZRfV0HkiadGyOjtH6WBSnRaW1+kGyN3R87ogn5YXoLmvrb
IrtXsmcifC72caQu5eQrsvO8iluR778ArGU+l6JxJXzkziQzO2wNg76H82YK0hOGof2Enn7TYdU+
FLGow182vsTUktyzoy9PySzc0PKQkVn5zne9elet9MLAa79nUn20rv/BwYQk6zWvpo8/piZ6nx0N
C7x9LGMk6tUimYdM+9hITusbMMV4oC7zV9V1Yh+WnFovmyluex8hN8qLZyC1O5os23qI9ykLss4m
1jYkzJbt3RYJq51239LC/qEXfohekl/4GLLN2KfbFPvRzpLqNa5josAT/1kE8YftdR/2GgPSPBD8
MG2KmApOSo7fi9LfSX26Xuzz0giGcYJ5LyiqvVxKDrNzJ65VlX5nFbrJzUSfIPpsABrVB9H396Kp
FSSDfiYFDdCMNpzQHiKUuWQ5nZeKSEsDMrl+mEo5hlSz+npx6YAzivqVCdzVly4PHIJdWZlX69tI
1oNAkT0PngavwAnLmYrLvA7DpNhmFf4J/WCtERkex6dLRy8L4l9rK2i6HKhMOiy+KredgHkx5Gqb
yfGbhhuCfwBDCnILs4s4QJLPxEFHGEwCnKyhQeLp+7wZQ9vN39PAfLIpFukdcmb2FdZcQCb+QF9A
XlpISAl62kJFWrwLZPAbwgqC89/rbZxVYvbnbCc/MDkVIGsi3EnYlvObvqhdltjBnl8c7Uoey5mz
Sm2ZSWgtGucGJVytPqj0Io4xYIwVwNRLuytgoNYLsB1JJsOWqpsGRQr1ZD0ZXD7KmDajgx7eHk+x
4DhLybO2hdvbKXOZMuN13fQR5+1aohiZf4GoZF6VUROa3jGtCOoY6fZUmQsFg3RXX7xPMlvV5Gvr
gEA3lmtK/gywrnHtImP5+w/FWgVdf/lQ0JBaniNX/ePvujyci7NPS+SolfWtR06E0Ze+Ey8pnfwb
yyOO4Ugm3G6a8Nb8/XOL//DcpA0JntRCABX8nk7WOoNUtPoLMMZMvFVEx4gnspJvkjYD0WW3lZgf
XdQi82R98z1xCsYRFl/6i7HoYxTEYHodc0MdwUi5u9EFtG6Hls/fv0r3L6KwwLRMTwZo5gPbZmj4
77K0Uk9A/9ycy2b1AiQdB0S/bccNyzCHyXltr2HF2dZuj4A9QFeFZKwZ81+rmCPFfbNRJdORvvD3
FSditAbv9nqWw0sZhF5VvmdavRe0Crkm9o6gKENq/la1KcXt/UWCGJvruX1tB3aNc9t8z2YPMm/M
ofCi0+CY8ItBsLvzimQjBg7yIi/qQ8aGGy/TVb6+SnJUsGAMjOImXcDjdo7jjMNByeFxVslXWo53
PwK3eFwPbPR53l09PhKdgANoehVrkzF1mxPZRqvIo1oYPWp7fiqm5Pj3n7Vl/0Ucy4ctLWFLUpRM
YKG/yTXrKa0MPA/5MXVzoJimE6JR5fS76k30upIRzcqkcU18XNBA5CU8lKxwxe1qYoYjVLEd0FGG
BEVlXNTtVdml47EdjEOx7twzvicyEgtPnRN4FzS8h0cnYgBcWxXkBVjjg7n8UgvEfokqZe82M9Dw
9TtJ6FjYEJ1V8h4DKSeRln412Kz3daBYpjTJspG1X3NGMdGobEiluZ0FDVE7E0cyh4B5KbAVtNtc
ttAw6+7HhMEUNJZ0o6riu7dwImam/a5EjVAIkGI9s/LoyHsrOo+qcP37pODhMm/tja8iAylGz8HA
ARlmZfcTA8XarldKUCmQLjimh8Qs33tBu1HZJLwnHSMvnHMlybEYSbEvReS178fSfKHQo19Fx8eh
NZcLfW3Q5ELDwLuWQfd46bXXRnXrePkpqY2vSnD5wBgjvD6SP6yBcg88G4ORnAOWia6sxRCtGfcS
azgeDCWwsGVEUzIuweSaEZj+LuxsPo/IpgAgyG+Sv2RCcI6r8cMZIZq45Z4Ezxu7BqSyigTclFGD
DtyjrY23WHGfry+1OcVV8mWM02OfV8PdDBRqY+HJAJk0kaAlEWs0oILHTp+Lqn35L5frf9hRiEt2
LcJuXEka5G9pgVByo8wx2vxor2953Q28lZyLBOfT6K5K6ENuktBdYvi8iTAA7uhq0NNZlXR/BDJ2
xX/R7/5V8Y3blk1Cch8JOpK/Bxh2szu6dWqlx0LGP2oCPymfT2vruwC1auj5FK2Ks2ocvq3SK+UX
75HZvNq+/C+fzX9Y3O0AvbXAIuEgifz9Tu5TwHJuWaXHLgGAPfXcVf3GzFrMPTV6ZpTiPzVHtWGR
P13N/CVGct6u/Q2CQWx22xQT6VLuVOQ/m336jBV4DumERVsY5/9FiRv8RSYfOCZrDgr5wLJs53cd
LgW2wxh8TI5TngFZYoqOsmJnDoDQAJ2sw2yO9QtQ51CifruCLJiIaDx7pqNDwT+kQX0955iZQWao
EP2EtxVrNyrFK4kBCWtdMkMCbhHmVX3wDSQFggdzxMjGJ2Rs6iFoT2M+vag5q3bmgipWKB3T4nB2
gSGDbyQXpZjYhX4y8kKHl554DFWTWmM5CihpdPqCcBhprBWvWN3zY9GUfVj3abLntgDpmsUv7srV
VsEtSLPlJhiIs5qZWxj2uIudGjy55raxm7rcCssigj4wXnXdYjhFvssVbH6fC8S6hn1ce44XqShs
6q0fGM8JA1yTPSIRyT1oN+hrZflEsCSrpq3mnbKNU2DK+7KPf0mSHg6ufYQAq48VbMvNXE3ZvnEv
vInmugnq+vHCy3dzVis1dxMcgvSrG9Pqj+rj/1uj/os1ijxphxLm//zTZ/QfrFFp+fVnS9T//ot/
WqLcfwS2Kx38P9L1bQQ0//JEWf8wiZklhNNzhUuVTYX9T0+U9w+HSl5gRDExFwiTW/Cfnij7H6b0
PDLYkViYDr79/xtP1F+dFZ6HX4gfRG524GI1+fdyrfMypKKTsRz7eSM3q2XeAve2IwRC/LTO+q1/
Nk7xDoWaPJG89KcP6v6PsvnPhqy/WhhYQlwpWUcC3o20fnvyqpRVQ5TxcqRjh25nu3RXxXhLBAjI
K3JPyev03S+2gP/Hp12rqj85J+CMy0GnPK3+3hP1p+564xD2xXYGONZeSRKh1X95ynVn+7djw29v
9Lc6jdRNHfkDzwivul/QtIHUD2MOP+muy779/duD9fqXp8O7hAXPE8L0HCIUf/tcW1QbIN1xpGBa
jeiieAcCrVccOW710m8gBORJaFec+t0g7nYzUIubQFH4Jh5TEuiMZAHBrM2MyN9z5QZb6kYosE1d
bRetJPG+NiKi1uz3i2e+Rt5gbSritvYzvfMerBNe583EFw+L2yvhRq3pQ7bqDjnwTKg1xNtn410E
SAYT9Yiz2cJ3v7TZTtJb3LmXvLBh2MH7JxzLPDmVeOzJ3yH8aNpM00wiD4OEje2q2wg0Oc4HvSsd
/ZoHaDKMdHqxfRAaDLGeJq+Inm76VMBxqNPjOC5mGHkmSijU7VbSWkdXv7fzxJVnY20lnbIq5xeM
jNux7DsGwPIM6tij6dHeeGO1FVKey6Q/jaL7aVeYzVG/oryxv6QCu1A3b7YYXuit7jA83BhyfJ3F
6G09JHGbJYOY2AJ9oUO57UegZG47xduFFIXC/ehTNnp3tifgYA7Cpn58mVqMvXWt38yY7gBxPNsy
RZI8GxTVFQo/l4TdnV0dm/wntfWXbfDvRptvQpAS5yK53yACqre+r7ZWuTxUVnWoRwbPmios5GND
PjN/L40zHhoVdt0CpbNGiVIQQpgiuq2rNHSc6s1Dv5OlQBL7+StfppfEJdswhqWsp5d5TJNtAQ93
KOnooLv6Il3yJa4/S9W+921TgBhlogQujHYdk/Y8U6E31m/RxGnDc/eihJxou8OLrNWXOVYIuLti
t/4cZU8v5izv5uqecaqC3IfwBgRfWktGuRjDIY0+xpLlqtaEUJYG/0tVhY5or5c0KrdEWY27ftUu
EVHIKNiGfqNaPjWfME10mL9awXs8TZiBOE44XwZ2uIOFLdpRHJ9yg5zoEUVMlv5qV+u8aoHh4Sa6
zm2Lrqu9dMSX6O+gmSbMce1nUMGlNxJvCpkYnFXO/20s9pdZIEcsYq45sbjbwIUcg7WOpEReSOMQ
RL+Ui9qaA4EAZiZuCjKY0N/kjDZ4zSiwHgJLP2IgxfdtWdcVfabtwMkutE003QW9POCyId3rdSbB
9YMKlKqigLsBpCWNTCQreaO5ZPgHQ3O4fNGBz6JDe5B48Xt+VgzohDWemdRmFPpQA1Tj2budlYw3
YAgeUNb8cfmWIqDjDZnXytyBeqZ4IBQ6g3bQLpvO8R9zAgPJ/eHdRYaF/GnJ2/V0xYDGzU/rdTPN
5XOuRg55ksFE0b1ZjRtvCWQNq4oJoOMFJL8ycNoMgsTDyaPulf1XYRD4OSfmceiJ4BiXK0942ak3
aSbVthsOub4H6k1XsW9vyLp9MUpNzGbPx3e58sw8Z6wHygn42psQ3IZFikksy6Iw1VEcyvWOq8i8
2HqIeZN9MBCXgyuE4DBHZMcBVE1POzaPY/wDHUgA3O4SA4iJh6V7EmN2mwtrS3IEd876gIERrQcy
xx7n0j5wx5fB4zNupWb2C6zAC/oHPbtI3fDC+GXMtNVAfzx8ixCuY2gfvY3qVA38a2KAJyEpxmRR
Rb06rZeTXxlYCwWLWdyl5I6kL4X9TTeMpJjzIqNX7oOsCIZzuSGTHP9bNX/r6hobksktDggGCQ5L
/mU5grQ6t2sADykbvaQHefHBqIg3xdSTLhQXdux8dS0L1TDzjRQ+i/807koRPfpwgZjXT6RQiy/q
edbiIECh6D4mNphIXhhy4AkhQPWQMrDQw3jodfliiFzvkZuRrJLqy7+flm4vveo1EONLM8wvGuUL
sVp3DIaIxkwBCcfZ9LLiAwHLPvWorVlUmeuPhAWt09l+XNcYrd50Kl+aMhzi2oMvbZMhD9sFMS9r
pgUF0H4YnYKurXpQQfMrWLwdklFmsut97PCNLhMfV2vke2egM2GCedzKRoEiI2vBMdQ5Wtqb3uSj
UBPfTg/lLuFjhd7vbSdm2LWHJsDrVgU/ab2beHQbRJyzt9XzRJ/NYNdEDowrU3yBkmTtzFIccHdD
f2gWyEX5cRpYP42Atxb7WQsLcT61gX5bP5K5YYsR4ACBqaiNIhGNUOzl8gYtg3CDpk/Olwte1t0b
wU4kZ4KyCpaw5Tm3s8U+Stf04LXdD3ZkGrUiCXXGFx5EcxSarXrwnPaGrf0tsePvOk9QJnsOcXlL
fj2zjfceIc1BCmsH2dSuQ3jT6+Jjsdx6m62rGrhIJtJWzqxZL6sCpCNyd0zDaGUDI8N58EeGLlUN
RLWrI/jqXvuQzRyFqoAYcF+7ByuRBMiV3EKJnrfWqB50yU0hpvEeMzbJ4vhvSmls1qCQYt35kq5A
iNc9OEaFi7BKkNwgfZzyaJcNFawTmPf++FJPnto7UiybPMMK303Br1X8oDQ7AHDgGsC2yaSKt9Al
nJYSCap6gcBjcMeeGcBCnOvmlwCPSUaEZsgqaxzqWomdnyaEsaOhndsrPT4vwJtNL7/rGOUQi94s
O3/yv+vGY1wsAqwqDBobbwgV+knizjTq7bgtQpPRB/j6+bOVS1gr5x6qrcUGOF3n/Fd1pFvMUXes
xSBeIVPvfKkOxUBZE2X91Zh1/VXmQhxu5H4olbheDCZwTk/mdJoSXz3KH663KtGqkaeaxNtoEWVS
oW5KkNJi3O9Pg9uE1RgHd3izHoDikkDZk0gRrW1C+HjbYUQphMCPuYPNm0pKn4+zcNU+C/LnYaGL
LwhdoRlVfBhVzszaXdgrCA3ZoDc3WbRJ1G0ccnIrTrYTs4QzoTMEFI/dKUP4tA1QOsI+fOjd6MOZ
C7LeO+PN6DASw5Pn05iHI32BCvgO4MER16cQj8bgnxBaQbZkruC3jAhKY9p75NNzrcX1Tmm6Nma/
+Kh19bVYmjt7dMsreqDfYoPFZwCbG9pLFjJOneRgHpGdq71r1TsI4XDXPdukLEPM21i4ZSzYf0cG
gz8Xry7Pma2ZwDBLH6SPjnZ4JlXSQeq9RiYMaJwT09/w33m22dO1M8KsaT9Z7cYrd5iuYxuYZDdh
NPTH/jmz+gpaWPROfOa0at95EWmDGHuWR2e+E8ZyHUzpG0Bo9Fuw17bkFRCTniTUBhU5l9g1BOac
eJ8Z5qux+ifSrj669mSiVSFyLDDrFV9IfzvryKngEIpq0Hme7fTRTjy187qB8bJwSkJBLSL8gmj1
mlD+1IOtD9Pk3zqrYjhFM8HemzVwadIMMJv0TkQxrzNQuSvoUh5qADzL9Dl43FRRYtU3aVacWIAp
CjrmzH5HDlgS1+axE3iWCojmRtP+bLk1w6r+vIgl0ef8RIaGhGTx5k1WMCTzogWlJoqdbGaEDqw0
l9PnKmINp7JAUgRGleF9zt3CktsYQUqBx4u/XFEsFKnnp9wv0U0KKW0X0J3yNNlUrB7xfG2NtbsR
fYm0wlndGx0mXE4SFgK1Gdt6THjlZET3hfyMC77s1q0Ym5flDakRRYhmhT4bOVJTJdNw9qMmtNP0
I++GAh1qygkEGbkTuHC3JCYEDrdUNj6uhqhkKrzQt9l7cctOj5d8ZwjzJbUNXPuI8ApOX1skdMRC
j/JdqWFHsXVafD3cq3RmGZCkEcTRIWIL32cr4M0eOxSbbMTjlH9wKgLbL9YZXeNQCysiwW1ITnUd
s6MTjcFlnO06uy45+sh9aYpvKyx+21lounXspzAub70UN46dgM5KL9C4JH+sTVInV4oZ6cPJIbCa
fqPhpm8Egtb9kLEeMRQNkpxVUQ3ZrpL2tZPCUC1BsjULM1Khtn0BsWxynFsUxJ89B9btBfCIyWkF
oLLpO96nigU2u4UQcklpW1dZumkE3yvyOIxJDFOgcOfbFsjBFgrUa+EOj17NtNuqvDWlITnFvuYq
oHX/oJN5N3jWGCZeBnOv/4WTNApl3XKwnbMX2yySPf7M8USNertq3USBzyP17WqPI6W5aiktAAkb
Jj5AvLdZSE3pQobHcZO1PYcNm0vaxe/KSWGPQaw9xF60t/WEU671v3e5JXfaMZ7S2nsU9eBymlDt
obBXHrgX7+H5UjWDPoSkTRE71+0hyo4BevYbW0ZP0Q0IZ4mqqNJY+0imIaoMSSba+grlNno6yEoE
YleeRJnclSd+9+EtXbKzUOqNATjgOOiaHXhUVpsBNcgrlO8O4Xbw5Npzd6KygpE4uQxPooTIjsBj
CR/lNYWwOmDOkrtgDO7GBfNbSssg6cd567a6BDDn+/vOFM9SOOTRTh+ORqDogQHti/g2IzzuVAKt
igp3PKh6+vClDFgUuc8s+MbhGJWc3X3Qg3y6XO7dGFZZxhDOiYNTNxI16TsaXJs7cYpru+upW2+3
TI9Hl8S/RQ3+Bj8oBMKIo30aEJA0xaudS6K9HNcrrYDnY0nzYDeCLAW5HxNOjNoKkAKwWm6xj1FQ
GvYZHPppMaj1kwbNJ19VUsU7OhDH0jeJ7/LIKm/pN+DNM1DdM3vxcKmbyzHw86tqrG+6gszJwJ0P
Ahwjgs58lziLBjC8ryechW5p/yitOtTWkAOuLz48I3kbM9jKP7W5nLGA8qXL5r3CTMVKYkHfds5Y
zq+ZmYeLPx2MoUHEnitc3c1XPs8nhy14G2iCUZPMnFn/uX7pF9JXLn+YMyM2PKGnuaofqtR4r2O1
Yj45fCmzYTtxtsgM2dMoczatGzx2CXjsO6tygbFq/YkfimkckfIbUZIQ7qXNfiFXfVf1U7Ctqsde
cpKNuirZrmTkzI6RtZfOuJ0d0kV4mqfSoXOYr/moERIan2CO/mL7I9CpNA+D/GZMXnlYXJnsI0vd
Cp8WGPZqpCRgqFWZypC4k6qHYOnU/Zdq68dBJU9eGX27AB2BDHBkT0oX5AuLqmdc2SaiGJU4Gjhk
9Vp3UuyK0q32kR8K+lGbZkTuEnj5FuTdclUv9raIeQV8utcTSjoMPDeo8piMmVV2yGpr3xf2dHIc
Xk3h+kdHwhhY4FPDmLsxIjopGV8bVa19X5N/t4dDv7IEcRTOhnNwOKHsvFztVdG8mCX9kwmAdrQC
80licnZxre5dxvY0YADZzzXHu464+11PYY81HMptVJMh0Az3HfIkukMrCtF0v7kUSXsywbdK93rr
Ob1LNo15Su8NaKfHOcFdprIeuobb7LLDBT1a1vAv8XxSI61Uz2JB5IJ89sDhCHZjY0XnAuA0yopd
ofISM0fFzMX3Xmocrvv1fAcYGtlZ8yroYODiJkClZHnLMv8QmXOwJVKwC5v6FtWJy+pSJNdFRvkz
O8a5MgXTsnb1GpNEPJOhNKj5Nvd0wIKCu8lO3cPs5QtCYmeHi6Hcji3GijllCUtAWOal06KKxiyf
T8PN1E3IxtJkNeEs7XFW84hPqJqOhq23ILxI9ixq+7XPvOue/JE9mYzlwSFW4arKEZRmC1NdszZO
g8weCUNUJ0avD3ZjM4aiCIrWpT43vbMZVXuSDVruOXJ54XJazM/o/Noxbo3GIKPGNgEez4v9kbT6
eWzrO+ERxmWvONhgxsNkjXrPIM/hdg5uQDLrUz8WQFvEXdFU8moiEtcBnHCoFburIihcDwkNJ1KB
SMD5Y69GAoGnkGNalnBqCgI2bNni5ZsjD0GeZya7cWleq0UdVO9Qa+J6J0GbI7wFZGgrXJ9Kzovu
sS2RptPa2wsTuBYFWTl0MsnavsOV+xplFTRSYRKXNifnekVdV56tT814WRezl2F98Vgyo7Pb0nXV
VXwgEA/vu1BFqB1arY18jZBkh4K8buwfn7UyfhSkyJM4NhFUmLMrFDKAv8wHKAAEWsSLUVD6+xom
Y5zPDtpTHMZMeDUi92RvJZEk6Tf45ssW3ZrDZ1oSzoE+Md8rWCTZ5JyLWV+5Uj0kBl3DNmDHHKeK
iiXfZXTa+GTK/YU5zVWDUSYH0riy3h3TgJqDYHUe+nbnrNdXh0D4YDo+KQaqAYjIlVMYUCbn9qeL
teGspMDsTf+2KMM2TpNdrkF6VT9cbY3XGMqKecJ+q0+VssxzN9J8JCeMe8Uqfl1goHmS9XspKcuj
voOEb3HNc3FPV3R8P2Xf0BQseGVI024K27gbMo3yYrouS2vlqYv83qmNjxJ1YZx7O2HW74HG7zLG
ugC9WFnn+M01fokFJT958S1QEQyrSYWHVWZoKeyBoYJHklUqDgUI5htLw0da8dK8leBAt/chtXFG
OhwggsVCJh/kn+XE+j4HTXYoX6plCqFfR9tBmvj/vIaw2ZUxm5POOMFY3Noro7n11LUMUAhy+gGF
gS0Llzm2GVEaz94Kn8atiyvNTJJwiRx2Rk28lnbpBAUMVM0mHunSwulff7LZ+c+tPxNj0/Dxivzn
OE6AQWb1kM7vqEqyA12UG9fAgJzAV1130ZSE1m1AqqMBlJ+4dxlshLc2ARd649XY3I0CgiSHPaQb
eAfHzjE2MXrvTWSxS1hQxINCuHttuXejQQO6M09kEm3VoJ6NTxkR3bF0Hn7KBXtDIh/w8ey72sas
azh7OSTAbepT7zTvjTzNOsdy1HAkb2X04UbpPiKJgOJqHzDeXgJJwkGKSDV28UBN9pVbYO7x5gXr
j3VtuLSxm3avWu73kXfhV/o91wL7S8BySm+037RhpYfPQNBSTq3ilsnuVuYxhXvWAhR4nNxr253B
mIvJCDuJ+a302PM6ku1qF6thHQHW7K1nA2qD8Nt4jZHngzSsnSmTh5gsN6kri85AUlFL268RQHMH
xI4vZoY2vfFAhfpew1Ynm/sV7sI1c4KH1mKxG41zjapkswj9PuVzvR3r6oibFcPBVL3TGHxNJ/t5
MZznMS9IJhxvDGaOm9wOIAHXGfR8S70TKPfkGOUPBx7PLjf0VdD25m5G2E8DDIG7wUC7TgjcZrPM
F0mKC3Bf+ljfLwTjOg2uFdcCaOnqp22YUN4169mFs448w7LemtnnY3EE/jD2uwsN2KtYyXu1rA6R
rUSl/weqVqecgQtvW3C+MklaAhWUQbdWo8K4mNysgFuLYy0mwGmHBCreSuexcp3gyY46jHocAiGR
o3BuCM5q/fygcRJ0kjGLm2l3O3SC0MvTzC25DTCeHEwThdDoK49Ig2x8qIbm6HnTm0BBwUH7rqW/
FGaAAFHGTfccJD3657DbFb0m4d5AiFpu5tZ7XaT73XSHFEMrpRNq1TF0yttkhdNeNDJDxsndjHuK
TqxvF4Rt4kL5vRzyEN3SqB4o6cwMv1P6ofN5um2xDu/SVR+h0G1f8OfLDPO48zy8iUH1ZA22DzKf
jh4EwgwE8lyfBP7+vRt1GJLUwVRf4xB8lD5RzYLbXAbND1T6hBUTbzf4z0hEeL4MBXQRzCtoGb8C
hdFCZ7rwEbZz1aNuoqe8Hmw7+ygjxLcWt1VhW5hA1YNfdHyFGQvklFRnf42zCHrKEs/yngcrftRN
TwN1GEnyrM+XgqWBLbyxxqG4ksZDW2aa3Arvfsogt+H8rR9c87RyptRIQnarzVUOnr5mfRMDQsdH
lM9QQSszuUJ8hERNuy+yGZ0jEUa0BdKDjtzoSlG7OIyYmqYW6EHzR5C1za3r96eqK/RhaePs4FhE
dy4GOGX7OZmnzxYQE/iHZL6i2NPI/5OtMakAtC0jmIjTfD8BKpRtxaYbQ24X+Ekun5mP85cGoH7W
8kUZ/0PYeSw5jnZJ9l1mDzNosSUBAtRkkCE3sJDQWuPp+yB7bPrvrJzKRaVFpYggiU/e6348CraA
egNPeIZPOZG7AwjC3BH8IVIP4Zz6ay8MBL5BLD+gAGA3GPVToLFlk95+UhbVMTB9wUm1Y6WYiHg0
coGF0rj/IsPXY0iSLWl8kd/QGx1pI4o8vF8LPYoFZPeDf201tGkVVPNfQ1eI11zxxVQj575aTqCL
oGUQflKJ6CJVsQ5iZl5EkkBsXGGnaCYsdCFUG7g+wDb0byqAbrMXKSgsLHDuKz9KzXOHJF5HEnXl
qvzpghCnOt/WaoDikKGt2P5E4sEyGvrUulvLayyW41aVzMBqKF1UBVcLFq11FReFDa2BnthEIRRC
tF7S7kW44aGh5FuW7GYhnAHyVuZNB3kRQwZYCTm23q2BNil6PadMzcmLE04AsZGFK1HqloUozm1f
pd6R4mTu1JtCYZGsVWwdReok3GXJayFmjepwuBZNx5rZlWf4PEuxkiu78BMjRNpJJDHbeQ7KwDCY
g0o2cz7hRcrcN+SZmKGWnG5rwTFz91pM+eCURvEnkkgKt0LL2PXGTmr1L1ip1k5pAphMMolnoYHR
5NdXXdNLeEFliYb+GG0sn+TbziSPIuUoEIlsEW3QQytSyGMcOB2vS7jjtjCVj+ijkq2UeMZ4lQXm
bNxmGgLPplzl41TsJpPVOpCe5cjf06/E1NsLzOSQMgVpPtK5FBUSOIY+WFNrsMM44NbD/ujVwnjR
iNWkYJFF51ZMv1OVXWbU646SAsZiX4ZCEituLeJqSdXXIgnH66xNXCWjS0hlZhPM8VcuGrRJZZOu
jQQ4qfPfyI8yaPcr5rrM3qYB+kg/pJwajWMe2kR+WYAp2viEwDrF2dvD9Iqq5zzxqUZxmRJ2mLcb
fHTxy8QrZ04CyNdq7nZlYNmEAOYRm/ahANxHXV+BsQ74zjUK/XOgAa/JKXMWT8paI20zH+L01Sgq
tKtsaADqlbIW2fDg9oVK3Du0wXJ4BNNP1/b7uMUEiy7i0nOPWGlR85rnlUvp/2vBFgltLqGZFym9
hdhKMou+RhSQmmAE/nPQCsKb0W8MpYW4NN+LCg8Z5o9vi768LTSUOqn3li14ehr0mJbjngMyrVVb
jSNw7Ib2JkfyvBOTYuZFcd3PKZ1LUXUo85AmUtY326pMTllZyW4uVx0HkmZTKDSwJL9/F4Y8v48d
pVgrIby4bh7zqSy2QwS8nhMr8PNEWYsW/U88mTu/wW9MYQxK4bQkPwSTy+lmqYLjklJLNcTv7eSk
ODzKXM/KXgUI54d3Sa19m43P5Bg4qVuf/4o6P9Ed3/k67IYB5ASuSfOIEbbdlxkUrhZcPL5yyR0Y
jXbK4N0ApJ+dwuhrNxNofqp5clCS6UemIWJ3/TTvZGpLrprkL3lIs9OSR4pDdPmxcG3QZw5wpCys
l4Xvwh/gdCTL7hjDXBNnoCexXqR0bHvau0InojaJYgbNop2QHA1iM/fGfLiVIqAZHdv/loMNtHl6
faYxVw+G6mBoBj1fWJdBptCpzyOXcJO8MkFJNm3cnxN1kHblnC0sLNnJZ59iCvehoCKIW0qNc4k1
mGuHFTa7X78AYWx2ipSHMukf8//7UhYZYFKjkt5clqpOZlpz+u9/Sv+QP/r1d6u2npWXX98hEu+x
L69SxArcLKJ816o92H6eI/V4vm2ctdFGif1HMSi17Zwf73lk1ud0UPAB5YHicrPJ1pj/LRQoOJgt
ZsBaKaUJ81FpeZK1SYQ8WI9xcLbCWnh/0OeiXjWN5Z8mg8GSyx95a3wn1ykQpG3UptmmnPxz2Qyo
9a35wnuIdmJJ1hWWE8OMMFyLvXWGQASGycQcu5iz84jucYoPFAHMt6axjmVQtBG2JfT3+Xk3iQ19
JlHCJzo+Sa0DkVTbXEPUHpflaxImLZWE4TXGcp+Nfn8U8de6gwn2L+GixblGOQa12m6mlGeokJ82
lkO3oa+fkyISJfssG10r4hPJSoTnMlaCY1XE0LHKEZwAdz2ZI1MWg9+zlH0d+Qkn6+Qhy4p6g931
cZQRZsR+RtyzyglSAWwoZd1zW5BjnpS3KRFo08rtRa/Btw76gOakqffUpHL0ZiQGtWmv7QRZYIlB
vbtV0P2tNUyh/C+ic3WhJhU/lBY5pGvps1WQCRoZm0HzSx4vTkTC5/C5FORJitky01XkeZYyRg8w
qU79YBirkMqhIwG12tHF31Yi3WVCwDYtziga9oEdI7RfBaKOpG9iFyYkApPWABYVxtepmzlBBU17
UkQ5c+cZegxlNKIaaatRfdC6R1Q6MRdvbPqRXG4pABJWJ1rekK5bbqS7Qpi+p9xMnhFUrIhV2/Vh
MG7zBu1HFNJtrnICwSaNWl7eE3UHYbrDsMtgR621qlJAaV0T0voqk8Ah0VdedTCP7KQsv+YQJ3YZ
mg9lOVCZKOniwkO7qPEiQ+pDLd6ro7ZJs1rH8adnpGMOP3hA8LSjZrbo3Rlz8RMrSPaH6bMLK2RF
kXrQDG1P782mMEQxUlKqpbL0jCwvdIIuvzOItZM6ST4naKS/pKCqN/1iClF37SIiqeWAgqUIVI3g
+9xuCl+3dWkwtnmm08DGjJXS3drV6FGZKr1x9EnGhAuXUjTjQu7VEDEgF4nRFpiJtetJo95WShPi
L+BtMPyzbWDpyr4Qi4Y7iAXDp/Nnd0xk5Yhj2twkSo/dyKfDHofHplL9E3oo2anlWLwYkp87cIJz
b6bbg8IF+k5LqOaDRB3S1iRMNFRg8foKmvCgkKTTCxzgAPWMt1altV4LbXSvVAGscV2J986qJhLr
oF8g2anXlVFwAF4A8LBGxq3kc6FSmWHws/z6aeAaQ/peUj9Zdc0I16LyKfA5m0LcyZ/aiiYS7Mn0
iXyChEoBfWGxLlMQh0389IsqL091+PQrJA96ZvDkT/SXWg6pj2OOiCCNLfORhYmCfFMaj8irINvh
g73grofIV8hUuJFHmTWKxF//G4ezfNJIl3TG6KVLdR1EF7113xJoLVbCBZOcto30Zjj5gdqfWtw3
pyEvlUMX0sdcfr+thtYpraynT2Vox0Zq93VseFKnm09tYj62A7rIfP5IxyGyu2RpL5Dk5GRm8BrP
0H7SEIepGjSGrY+qxKcUj5tiiGqn6aCjmz0PQhgLyUbr9km/csJVUpPr2OuqUxX0RmtRmo4y5xIK
I4niJG32LkzzQRSl4hLrMTnK5WmAbeWmVWJcZl6xEOuHPIh3VlylD5nGckwHOKP2arGe9Tm6KF6/
n9TGHvCbz0ZER1AtUUqoxHEuIkcIzmFNAVxw6ijU0QUY/VFTe7ong49Bd25J4am7hzaI921dzC68
Pbo1WnJB+u519RCDK2De+zOLfN/TTwY1c/ALc1i3886vDJ1cmoiTHccpNoH2DaYxpNGYmNBsqr9M
P6bgluCXZdUO0hL3ddbVdpeTUl3WGr3R5V5Ll2Q9IAdlcWcRyfvmUOEIxL9S0fXT3TlAiIUQrEQg
AHPGDOEzoaLUF/QYB/YUQ1FrmATIa7p+jDlscmkipVmZur2kDqTOUgI+G0V8oPO1b2o8kapvFpvS
jOQtC8LoMfw0XhggqrFCxEoUHFTq42jAMcqnBimIgSVKS0PN63SdO/2Y22TNSA4BMdwcQDRz9Hts
dKm6BAB2VwpFMZbtGVZmNe24CslB9DTP/fwQUEYgaAxtS66I/rEJB0AF2A86ohp2SOLWebGwM8KU
pSSo10lXGZiIqAnwJudtGrbzxZglmUrd0RSlBEKwvpmGTj2kUc85j1iQnbrwdPFeQA8QJ1AqwBh0
TT7TFUSoqijP+J++p7R+DBEyM7Kms17SLB81SVlyazIyi3o856xaXgp4CG4ktdqujg+i31AUwP4H
QGA4I7QYDZZjS9SzHXu/70w6lF3ip56Lkf7IJFrE8HSAJtRRHfaqz9VDNs6tCoO4CWnYdKWc7YSw
F1n1u8OIvIwMJ8wesVlAeRikUzD7/aZjvNFaTwhIDos71zoJtZG+r0dABO2o1tTue6Knoe7RjiWS
AE3ETjMEiGETSrwiAH9gIXunZOxCvLtMY8bWUEuqxx76gjf0lRDNhWYmeLVRnywZDoUKzWaTV2bq
+sSAOZa/xNfpwa4zMzbPsr42CjdgXNE1rliMJ0IeKvY8jvRiffHAyWZiMPaQ2drNMKY1Pmb9/Ovi
yCe5qjNdcMNq9ow0Iy9RQ0HQay6aVP0q6NjdiKVNnY73s0ll46gZyHHTvNedROQeXYkyynAhOM3Y
9A7NzPVCUCbSe3WVso5vUSVEjLceMnTjfRw/KYGf7pI53+qirO8tvSVZV2s9NY4vWjFRJUkDHdON
2m2JQuQu1AaptA+KTtrPPf3Bctn8f/3er1/ACUt7f7aQpWn1RLE6g1ec6Ybi1XrjBRrUe2RsJhbD
Ot6o4DC3yjiJ+2j5g19fyTlt/tzSloo4aGnzCIVPvfatq+FaJyiecbqL5hUqUfPavwzI3e+BXW0j
W7rkL+Zb/2kdJNqFITGMGzytFHaJT3viuqBeKwaC6gxXUsD8d4WMsOHaVK6FlhB/E2WVad2om9Ba
Sa9Bv8Gd6ole6mIo/eQ3zsVN558io5e4bxSr7Ak6SHOaXw0M+MkakR3uIWtVU75+NA7RZj4K4kbw
nqAFFYTkccA/Z/HautMiFD+MrXyKlbVySz50Y6MW9gxB1R1Bytr5V3lPKLRVR6M896GtX4MnNfOa
6qMvjywIS4oy+witzHwvNQ6x1Ypsd4QAAiM5oozOAoIeKdjZkFkjHGF1uokJhneRwsgP1UdBWq+X
pUfTuAvCJ28dcd5GeUwgrSYONabhq9oiLIFzB8EzXY0nFZkWTMBdCUb+nt04davEuAI3Qa7I2nHF
Q9Jt86f4SXhDSkApCduDU7id5ihP6kcq72VSF8b1HH63R+XR2oE0SL0OBpThBTQTV/2+OqBvg2MV
v/XvWb9SrqFtXnhz01r9HN3huQRD8hLeuydpUytrpLZHgfBYYLY3djUkRC43TslBLtLj/FyV6zpF
hbHKH0XI+u1KuMfkfINc6J2+tf32NJ+bwSZOG0jRQvWhXAkBbD3E62Y33wYP+0uxodkjxA7drT3B
BDwbkIqH7Ek6a/d8WKv6tZM9DHX+Ud3JZGZ1u5E+xE28GnegbjIDR9iKjOvKfgHYAXOK2nC8Fg7Z
3jxSOOYieY+36biMgIAbx+QFzzTs+g3swWP1KlzHXYpC3822s6PuHxFOOuEx4808A09CUEM1+bPh
yPtOfMBJPElfI+X+lWZX2BzONXvcG3aIZxbgTNkWpSNBxFVdlBgtm+rJ2oaIr5u1sZ2ylahs40eI
Jh03WYgtFJmZqnZ3rzb5iXs4WoJpLYi78ClddNU2T6ShxVLbzUFexbvgNj4KbnzS3GhrPNb5RYu2
ekDGnf0sXeWLv+VsmuA7f4aGnXzX+2zNMthQLKG2uglU9p1V80q49Uu99ykDPkM9tIUHULE5OrZV
64XhBjVJeBrf0119NC6l+w46tTkobumgyq1s4iCfkzcMITfjisaleFFXBbXowAEoFQVOaK7bn/gH
QgXiCayviBBPonJpPWlP0Wd4YylTPujzLYJ6FOAu1e8UWd4J+JCIUtPDH/ihARZ+Kx5BKO7Bx6r3
dm8OyB086aN5ExOHRqvlCMdqKwKoRN27HtfmS7U1b1K4Hj71Fd5otztnt8XRgxR3XolecksHT7hT
K4pbHinlIPFOBvZn8xK/kyReOYarXWdjVT+XME5v3BPnHzjSbeplB/GmXK1rCK+IoNPtTAH5xCfE
ZT2GcLRqPgTVbl2OG7lDm0jfhbvirL8MG+PNP9T7wM298qfZhP46/iC3cupWVrY36J7wzUH5wVnC
/+vRp9t3xkN6Tal1bXCKp4/U7V9E2HPnWLW1JfDSbjyCKBEjI60bfgLxSPo2iE4yII0vdJzThAHm
NCCtIaKTFeiOZ6Fir2HQwJME9AodPrc1zp7Zyle2fPKr8il8Fwy8Ruvmkxvr6LTTCnUizViQR07j
SZcQ9bELDkbfd4eo5mEzmHKYO2xNi/ZhZZ7LKxmcJjxhtqwIpKdraGsE0MjrdKfZ+Y9quVantVg/
IIgc54twk+k7PsSP6LkFSsGrNHPJ1pOOUE1oznn0TCFkf/SfQIaPZWz3NgChg3AbL9ZhPkNbSTgx
HK1DoB39byjx8UHYcEvEh6Hc2RGJ9M1ftLtxMV6DG1vCq7FVvoRDAxF7BYYQMSUtLyZ06NVP+L7H
VYRSdC2eLQczwzp81X+gMF2NgObrSn6VKPQDXmSo0iP1pJMVrCKXRq61awJ0CmsEwKJiW5Zj3urM
rn/EwBF28RvZ7P6DtJXOVfceH7Jn8JJU7Xz0ylBU1tzakMkQGY7duz2nLGWT71Wsh+LgqtumsoNt
Nm3iH6t9gh1u2trAlqlCZljT6BUsgJM2M0tFXWt3r9m2KT1aSmgqgESJW+FICxaV9WQriGVogHjz
NcyB4KzgJ9vtsA4dA2n2VZlW8qZ9so6S6JZ7TJCasarc8aC7FtNEOgsvidN6HN3lS/QdHPEem19i
v9VZUy+TtEK70NlG5qIT5hCkfuZeu6fHmfEWq8eeBPlhLedrYm7WfegUp/zVeuGMLh0qYWUY68VI
/U6dHzmu/6WdElJTLom6qsn44JrSflgQZnH3iMfaZ1mwhat+C/qrPu7mfWo3brMOMAC51TFY9R/5
s3yfXjLaKB+UfsKduc9Pmeo0r+FTOTnNJ1NOgvO1Vz6EBz7djbSDFsUHZgxnPoi5WkfkNN+TkPCx
awyAWNrKtNFaypo8Jeb0SnkWo51uOuN2QeGtek+COO40L63Xotw1wROu9C+fUJXRbtY6OToQ0o/9
Tyt6PrUvmVqQmz81CAbX/aPwOvNJ987AZexs7iOFfpOTTw/pPs33vmdx91/BbPfUD9W6dmeEicU4
rcla//S3CnD4aAMeWfOEYdM8AijHv4jpHYlqxoe3x6A4OXJE+9kbzlp30EMXN4Z8MH4Kxna00rSV
caQnr107tnsBvJeNkFh7qq8DMvmPHM2lA1ZyvAibAEkNyloDZfJKLRwmZu6WrullrVfPZ0ZYcwGz
IYHgE9c0rJA/dPu0tU2sSPlOfuDvGwLA5DXVp+lh7PdGslm0ldB/8ExCkQw3ZG+Y2o47e6RfOSnE
xaOuHtvWbsw7F0mhO3JgK7/rh9a6tTEYL1d7i7OtdGWBQv4Eb46iYP7QnKNzjqdyN1ROcOuek8pN
aLxorFEYh2xja3JwKT9FyHls+k/aeVTwqWy4FaMM0L2gICcXZhtEvxUqpOgUvJtv8pFFIv2Or/2b
Qe3O6x3lrThU23DX7dtX9aFM3YmOMJrSm1KEuPYBha9D6NOZXTqV4VlvbeYSXtJn+0JZT/k5N2ws
gAR2+OdgvhVf5duS9I17E82DydH8O9Ac7B75D96uTP3GWza94F3EhkUIDio5hIOL4LtctRvjXBM3
vaNMes/dqNs3N7qd/rNA6MZx/ikO+q14ic2175n3gOPXLn/Cg7omdwPMQnosNbvkYWEd0dcVk5Wn
xGC7VtK6RoGyTh85x7X5ewBDi9LocaSu98zrxByKeYDta5eg6wYY80DHzS+ftf4qXLIbThkwpxzH
6V7HSEU/EHvO32xsFcaIPfxOapT+XnxGt3JruHXsBJKg6LWfTI/EJT6+fl5rV+2Ijj5+mjawy9UP
Br6w69Md51YMPzYF8/wNNnr93R0aW2LKsD2hqkOQ/5SzVO98j3OLnV2TvVLb2qbYpRvSzo/mocQL
ZnIKXhtHaGSJE7wxZ9J9X+xKLDCq24qr8qbPuzLeLH7bBAW7Q4azjzWG0abttJORrcY9dXXqFKrn
4+CDxcmMINflRvs3eJNYsDhRxTbGknyfAEN98iV7Lr5ehbdyfAMr2Kd29ULVORC2PoAZdhAkCgip
OZ6N9X1UK9d86ErHDzjWtzlttzWfnPXFw2BXTTjGc6HZyivhmN3HRzNa9W8WmTQ7NVxRZf+Cs6vd
MbTQnZRUe77UtPw21bPo8Rh9SEhrbu1Rsw85+MkbCsEmeN9HJigA636j7rJr4CKyNVk/d+k2PRTv
vbkK9uk9OMGaKSzOSh2CnW8KAQ/qB/0ZLqIcWE0Hm4x1QLEcrBLE4rvokj/wsqWL+CZelTvFDH4s
7ijuCK94fXoUycjZ94XNwxX26Ru1Oy4K6Xfj7xGQLF32e/DFapwJOxRV7cl8xrD7Ef/UXkxLb1s6
6qd/MDFr+tz5OCOviqP1gJdxST08DFBI15rdOOFXFtPD4j7ktauIeVTvYoc9ivHSvVAqYL/uXih9
tNW6xthiy3ZwVh+E12wjforTBiDkEgVwSVgPEX7ykbfvMfWlz/qHXWuobJJHCIUftmFvK47/6e+b
56Dex4h5t/JBsI1dhs0ttCsikc2tuKkAJ7ESMUP5sH+Q0AvaytphDDLQStj+uNFc61pf20fEnM8m
8cn4HxF+MldRhG6mQ/jOqZpACE6XKTkrdvoxUeALVt99icpyw7EJfTa7PAFJ11A5pF/aC6PzIXr3
3cyzfHuMbGtvnCT8hV/0FhBdENpG5k7hGApS+JX6JhxEr8Io71jERNus/vqe1okdHhlWY+PE22YX
YoG/SLdlsVlEYtzhjK10ISuOeh8dBpd6XnAiZezlpYIp2tqUfWja4jlnY6zeYO6A5N6oJwYODym8
yvvwG/ur+ZCCMvqBPffJJiDcpE3+mt+njDTBtX713XFr3FijmBTGF123g3KYdjFG4dcEdEO6nm98
s/G1DeyO4OQlipBT2jrcciL2v1GOc11Hext/q1wxOBmBisJqdcReJT6wygfgyVfUIvHA3ItT8Y4c
3Tos9U2Bro/jPwS3kPm08p/Tb8Zw/8IRetqhxxSv0ZnliPANAcvZinZX89w8a6/NM8tj+CDuMRJc
qs3wzN1VPeYHaWPst8lVdIyXmtlWISgtNiyeLJaAkS7hY/82eHRjnstHBGqCPaEj3S3hV5vphQu7
TwjDoUQnWdnNRqTlR7Pvydoxmj5q8gUoyxDOwYptD3fzZRr3lt2f/M9hfIYWJmSuJrqFyt0Sbmzr
GSe4xFz9FocPlzgS5qSV+LpMoPFUDfvyx99osjerG8LnRuDDlRe4/MXC1fbTqTyzCqI5tHYTL7Z2
6wcAuS6fgHhQnIaG4CMe43CVUA/Kn0YNL9A2YqOkuXVajs94CT9yjmWhA6oW+qObNA4L+LPAQr4I
F1alZxzL9+YFO4XMxVO6Co+Rtg60tmcqdaprIIIerBTGIK2Z3a+vklGHw5WUlt3MYmwbNVMa8T6G
pjd4oDw8JRlmCg3gjvZ4ZUMx2UP55fcTRFhZ0lYMFSvZN1JvOnHNPo7nybejGMOUMqcvQqo0G6PV
eN86hOwdAQt8GZjJDschHb8Yd0nE2QuVMgrRobskYlxB9OT1hGWP1XliMgzLLzGym3VHZwOP96wg
g2sOqjRyXBqL//vLaNbHDsyOm+hhSkJnTotS5UCZ1mm1s76t76Kx4LMKndktIewUYdEnOFkpcFP5
9Ys+P6aGELg0FyhiIjAunbaOOD6E5jMiy9oLSw7m6B6xIFJ4VvGeouSgRDvNX6IW34XkElCxGGAc
IxqQsD7Xp0GVv+REbAhX4zKnm1ef97uLSLBCy9TZRcWdyxe4f1tL0mEwfSulf/RbnyguNegwj73E
utwwVUT8xzyITpU99MoZyZIz2+N4NZoucWesFlRmaJz55ZPaPE/g3dbL15E5wqOOmi8hju9WWt7q
sXlohTlhjVTXxZhCzSwpoU7PU0l4X6uS79nrG2kyLskUeKUgnxQunlbvP+SSejMIzFwZsrZK9Ikb
CxGpcupffZo7ztCaT2U3a5skQA3kj/PjMMtnHgcHmEL1qROVX6ZAiKTRw1MXx08AW8LO8kMcfaHn
K/Whycdm2+GyYp1J021tcHQ1Rm8AlneqBUwnmDEm1686tyd1bx2pSxezMY5mao37PueQafUUA6uM
cpAwq64F/mqiaOyYskHSMOIMO5B8/KPPc6f9qAMEfxjpTLcu3Wgpx4UFUIuB/RRXIbdhyfxL8q30
DxajiXjJ0HRQ7pbED/0N6KKPqZz3gknokwofoiB9Z9WzX8h+tG0yQKRZ5dZqvCsVmc24nv5CC/sn
32X56ZakiKZOh0j9je9ijNrYAgyvPaJXf/xRtcUmoHQQU8UQFoGSX+tUu0S80v/nf8hGfwL2/IP8
xdsGlGZYpkZzS/0dlyY2ejnKo1TTackWHOB5qImYMIYLHLWlZoKaPquP2PCOpH1iTdQQ28aFslWt
4S94Uml5j/8LqfPrpRiyoqqWxSv67QlIiSZOyENrzxfBIsSVABZC+A5JYvKEc3gOSvqTCxCG4TvS
PesfNb+a1xYn4T6Y/jIc/pnzDn9NQouqmKomW7+/Fi3yJVkoInrlVY6hKmaDX7AChCi+h3jRfBiN
f3kSyp8GoIzFw8BiIuqq/htLL6FjN5elUHt6TrnPGLJHgu/RSXLS6uYW8SYfvyG1b2XpA4whRgAn
ajVytEcOgMsk3SkpKaQKRTQRKy34Z876qsY/8pMNtlscV3X9ZKIBKSeUqUDdUZ10tMAryBFciBCH
OZHZXv99fP3pmcqKYmCRNRfq1W/jeoKsxq4UNJ6ZsRHq4GFWejX8ZfL8GqS/jxyItiJQfvhbhiEz
sv4D/0SMY0sOklx7fa3dYdNc+8zYDwbF75YZU1KCNYb8OpdQRwOLLwZzO8baEf/HiH09vZJID7+4
KS/DwVfNA8/eLU3122oXZkn5llb1cZ4AaJR65YqNfxG78KeoARr/+4clLwDef74PXZNFy5QsSf2N
tGpp6igFssJ1wOJoGhgFtAIdjROtlinjmc410PkMaN0I7UlcysrmJq/Tp0AaEDjCbdf18TuwZII9
6sdmYS5A7ASGMQQXPzPrv8wR6U9rhwI4UGfzMmT915//x8euNJZeGGQjeYysdQcfHj1OCf0Z6gUB
WI8JLfXF0/82avtYoXYZIICjJrNKTfFvweV/XL4VFm5RRVGPMPS3IUD2oCgJ5lR7iUb3xKhIGllo
I1NITaiSK2IKmE9tT4s9oI0xhNnXvz+7P05fBdyjKsJ50xmI/3sMWvhN/nsMjgiK7FqSKTL3ESLR
6dHsYhjcRFE1y8zDl0Wi0kKJUXr5FkOWXi04mRGbHDb28dtfgCgzYv91G0vfrZFQcA0I5Sph96Tc
sq0We/9070P/A07EHhslBdO43y2UpXbBUP37G/v/fLKmbrAby6r5j3UJDSoDSKw9ItmI76U2r+AK
RLW2GUHNADxNtrNkbVMK5zHkl3//6X/aFxlhC/FMBLin/LYnqCMIVDVjT5gWTo9AaWKY6ab2Q0yW
sfEYazkFkqH9y3v+06qlihCTVPg+kOx+w8klY5f3UzrU3jzyLBHcvOlm8fbv7+xvP+O3dxZprYxP
lAGLyO8467WrmtlfFt8/jkkmg6RYzAua3L+PSSuG1SK3TArSupSBFsDEKmKNDDCtyK/jL0yQGjla
1R3xy1wxNdGMRz+cpgfSJEms64+9iD/UlCV7mIAqqwYVg3AK36Iy2LQNCuBeYSR3wvQIh4TK6AKM
CoyHMvI/FuCY6aPS+PcPTlqm8v9eJRVR1EwFcKhoIdn/bU9RtbJTBGBBXoA4fdWyja/UNCNdcQAO
nzHNjCYlwJJOzIK7CYSKrknJ0be0cvvfX4r1p1dimGBeZU2WjN8XnUo3RHMqlcqr8h8hoNkeytSv
jVaijztdx7r19wrAilDZ//vP/efpBNWkibDOgHSrkKv521oTSO1cJ2nlzXNoGzJzkuAMTKBljx+N
Rbf2/3YeWkb8b58578/UDIzz2j8BsVYTRfM0mbjDVFI3Y5TZHGVfyjp++vd39sefo8qixANmNVeX
d/4fW4rOHU6xaqPwTGo3sy+7woCZofL/ctY0/7l1LcD3//k5vx22BCXVfYQjhQeSohUs1UbzzS0f
PPmILEAqVPqKwPiLbdHEJH9O5asab40qvvP2qTX0Xb8RrEVzpWTw/clyUEJxE3MSWs1hxivOCdZS
KUGpAwq2SgVw0wXUjFRrxH5PDIMLP1RwRk1E0Qvdp7MIBbP84BZk+MBkn2t+rGy1qgk2c78psjA7
DCodOqk3CoJoiSyKi9YJi/kTn7mwHbhQ4pkclvgFUpG6z94UkRckYcCFOMe1Mybvg2FzPaXVFowt
ejXzVTJQSoB9LDE3Da1dbJEhSXd8jDszCF+HTBcRrkLX0Ub1GpThD3GAZML5dLANzaSGOUvGpta0
F3Ejx/OFS3Pl+lRYC4sGeK9jt4kTxAPmGD5F83wPovO/jxTpDxsTB0pDYzEQUYZpv5+W0nQWFK5p
hUc2WU5NZbj1aX4lR+xm1tYH1Yh+JU7JFTvPswUHurFCFUjTgNX/UETabsrVG+b1FwJ2HCksH2ch
fZOWGBxZackmSsncnUIKO5VuR2LwVPd6zsP1uzWmRHf0xa+6wV9tJFdsbXSp1PCp6GmdkhayVqyP
dBhuWmud5ra7yQkl197fqMQscp2zTnUVOio2wlblH8QEMytjZ4cDXs74msnqAS/JVW77G5a5oP6K
p3yrKNLXFEiuLxgneDDg1WuZnErJLcf/Yu+8ltvGtnX9Kqv6Hr2Rw6nd64JZpIIl0ZKtG5Rsycg5
4+nPNyF3U6a4zb3q3J4qFgqJiBMzjPEHUo8Bj911yWIFASYgybIoR8AVcBbm4jpVvYsWldXc+6by
Mv2vNS+rrLoFfbuoWhQqVOB8dexse83dGKQFm1J+rsJ24/bUaYr+RVPTC3gW2zhIr0Zf/eQZ+o2H
NrPpl5+lMbuC7YLmju9/Rmr/a+nn42WNUY3qetJdnVZXemO9OIZJNN8uHzPoiJ+i1oG7lX6CGpfd
MQalTLkQrs6UkBMNheqglkrwyQCVaR1VJi72xcLlDXQ0MmSZVw7bGuXSORr+EIVLYxUkzksAgB1I
RgmcRea1R1VPEtTVus2ZaxHN+VEFqqkWRp66g5aHczxEIcrStl2eZBvkQICnbyNJCgRRLVna4OWw
8263AO/luZR3z71Vf1cy+b4qQdb4vq0vszYnm2hL3kVX92caMeXjqENjhCabpqrYqGIeRz5KD68x
vzHTjQdlgHhXbgOVJfECuNzbuX351U1G1AktNd5UFjpbvtRdNI3snmnUhDjy8SNC35b2zLZRkqfH
8mvdXw+R3blDg7ys/RlFgGQN/y+RlpNuCKSOWR/2wy6NASdq2UUp1DRqwTnXWwdYcYxSuWx+N5Jd
DJ2AsHz/Cb2/8SpzMTJuIZaoejRXHZCzblkvRlP6pLUx9xLUKopzaGvp2bhyG3MGZSM+N1D6OLTX
GB+hRi8bxDbUSSr+XatWRXUeR3CqUGhtrmvVIfVePqNBNWvjcl906T5u8OUstBGxmOz59yXvYw9a
F62pYiEJbTmGcdTPjNocdpMSQkexSTfBV1r0w7AnWrfC0uKyU5O7UQI89PuTnihT9NqRu7YsOkaa
bB71PPMKjX+vbeJNFgH5BEuYR9XzaDaIfoQ3hgtOOoUj1z8noSXcg15+f/qpC/jr16bLGretYnJj
msZxx8wL4jzV8djbjEatk1tsKR2mCvROnhNavcEw47aFcUB62yAnjemp0hGdKDAf72X7sWy0fSM2
4wh/M+A3Pst7m4hJ9jwMd1pzhYzfNsyg6Fvlubf1sZrgwhl00Gk3DC7/qGdXGMStzSbhwiHd+xps
4NF+CSHhI0F5ZnRwqmBoBP1wb1DpCRlHp0LAX8Zly4k2UYSugQXDw7PWiYFjJjhvKGOMKGvn8fcv
5mOHmdtDMV1D5FxUNsfdLj1HWFOyI5BAHN7Jn7NB2SPJsJBz5fP0yLH1XmKncKY8fuxW6jJDck0W
nXVOfPQRGBVBjNq1oo3UNNshbjf4DN8Epnz5+9tTTj1TQybcpdkoC34wE6Lb1QcBx954qXFrtozh
Mz40Am40ldnXQtIuI11dhTIWzWgL6BW1bKnBtGqGiwBQICJVBjpwo/UouedK1onuEs9AwVOGtlA2
GRH+Wr32ktqnYQjtt4QHNAb+vWb01AHuZR3Uu6b9qrghIJ8QjSjlXFEzREt7/D2Kqs8yEAmjpTk6
Nw1I7aByFG0cA3EJHaIfERC0FmQro17PuosaTbcZBE3kGoRBtObRSmOOoCbejQ8JHuMod5wjPng1
Cd7aCkRAm49aU+Ae90mEYg0tgYeDeKoTMFPUcgEzDlBI3uCiUqV3sQ6JvBcKMpPoGO57EOhhk8AT
iwWjbT9pGUiFvTQ6xIum3RHEc9BOQvQJEjmhVuTguu6proxt2SLJMGayIMV7K9/GmxrtYyQ5gm/E
9UC+9Yj7SVm7QYjLmatK8YzA8yoXw4AzBU58pB8erO2I0IxiO/px3mAM0XD1dSq6oZOe8GIh42gs
zWGblKDR8MieuwaWfilKJJCmXmDnLLW8+vT7izj5cWE5QPrCUZHFP6pIEr2g8+Bl8QZOJ5AqbluO
lL1t1WcGbSfijZRgx2TcS6VuEuv7tQTDdtPSvEjjTaeRdAKbaDdIdlBPV3gM0oXao3kAHpx3U2vG
rd+olyV2j509nruQjz0VEaFXSBPZBD95+r9eyBjK0IiRZt0olfDpZLLoy3XlPUfJ8MUQVM6qir+V
hXEtiPCJ/e0/f+A8BZ0GXbex3jmqRfkMzDbyqc2GyH0Rz7sEX5aU7pnKWv04SCYIRs1InkFY6hx/
tT3uqsqYUWOYESkGB53/GXaboLOs22hQUHmgzgq1ehO0pjPrako5yvOzFoyJWqIiHkF4YOSwGR26
vCJ9F+jOY4JmjupiNtADD6wUAE7nq+FTtQ02FDojfJI4H8IytlnaSPi1EcjOZit19VbK82ce5TxV
1ctBPlvrn3xOqobWHbIX9ofMDaaamWUS/doM/Y2kNEgiR/lzQ9gUSUgbZE0cfGvibzrCL52EXFVH
j9QstkEKAOb3BcMSX8BxdcCLIsmrKxrmJEftnNOoCDx5RbSBZAxLB6F/G+EHFCgLVCsDsF+QpLK6
+uTTm6BLcOvY1Vq2v1q2vk/A1mSvvQd1JUjaTUV3KaSBRGrax8qBSesoINt748pw3KuhVvd2TzAj
pzDIWv6s19GDo9X3SZ49O718mSNUP6tATurl19I2loUnga6lv0SomhCksx/xtdVQa8qdQAgPvwYZ
yXbfTrRlppqXcIzvWg0JmNwqd36jIW8hr8jwL1zLQvDUfEwDhrkUexnEaS8ja6le+hSHWWQEaO08
TfOWmSynp5wXRFT87Fson2tV9ZPv3iLCSv0Ht++4a1+6lQgpJLRsRblNEVuyo3bbkeRciA+i7Drw
Qf6wMZQGk8Xwm8mTDh1lH5b43nnl98avLkZZ30sBvcy6o8IuyuIeLY5Po152dEudeVT638NvioPk
SOMDSjCHTzC8NhlaZJHQmbJiE2S0ZL60FC47N6p5q4F7FHWxZrFJRgEfeakctk4LkyDz7uqKfJYl
nWkGTnUwFFlnGAnB2xHDuF9rxdhq+jBAQGQj1cpM6dM7r3e3crhUvOJzVg7Pcg5Wx41vnWw4M8ZR
TzRBCpWh6DSTrNWO+/uqwletQ9/ejK7yglzbF8T+HyzFxxo4vQ/zp0bRNtpmeDUFsQwD78D/ImfW
ZeZqz3hw3qcFgnp2TtYvF5GqddUDoFDddEW8B0qVU9/7ZXzx+2/1VO1KTEsx6e/TH/sw7G5RW+1L
L8s2XQiizUoviob4TtLdl1F6MebRVu6slebD0AKlOaRcHDiSWSc393ENOsLyoc74N7E1fg97/Uti
yy8jWnCh/VlJhueoks+MqU6+XkUhLUkuhjHdceurS04YlHaVbaDTXRdmh0Nd9eDV+U6Wg1uPzlYa
98sh9NaDbZz1FTrRsebcIvKsKoZDXf1r2aLK6+pKLyhbmKfMVUqz0uuXfDVrI1sYUngPs37rj/JL
HssvxKlXKLat0869NtTmHmr+LKptYMyIT2tyevX7N3lqsMvFMZzR6IMxcjuqdfGP1RGc502OdfYF
ubHVMBpfQoPq0vOtGePTSzkltuQZxrXpOVu99x7OXMGJcRVvBntO22SAZR93A3NLD+okJbpUDO29
eD+d6Wy8ChHz+ovutPeyHD1kiXnZR/Z1AJ8MnEcWal/CanypLe9WSvUvKSL7kg5r1lLOfJ0nmmM8
5Rh4aTpt0ofsfIu+ZToShwYJ3TCuzl4No9jHFQUo8Ipbu0nPJYNPFRYNmy3VUFTQLccVESXDzdRq
TDdEB1alBxoePZMZyquL3PTvQ39gZX/mcxbv+KjlJV8vG5pGBlpXHVFDvQvx5GPXl7JL8ArG8uMI
jrGHG27VV16Wngt8W6fe9vtzHZU3RwqjUNdFoMxBH6sKXAimCkpdjHCU4LnA3rvDhm+W6dral7F7
zzMLEo69sweHj9ZcQFnfu5a9S3Rr5ZHPK/PhQs70R4TqEzL5uJMgtxSP61xpAmR45ItKyvdQYn0k
9LWaYC0qEjtrlzflflI+BqKZkH5Emy9/1VNlM2j0Cw0g2Vo4XlS+clGk1jIV7pTBi6daS6dKQdJZ
WxsONiEXtc82dTas5cLZ5WV77SSIvkjDuhyra1yA9xECPo0E1RQCaNxeJe1woTWw1IrmRxjW+7bi
Kr30uk9RMEnc8d6IyZTgUN0z+BZSWBYSNnE/zvJv9oUfMTzLdAfNF1f+gpXN16gyNyWSZdKgDXOE
tJ1+0cqY5Ggo0qwK+GiTwqXDrax0UJKw8XRMCwlYh16xSnqQ0nLynAPNIrJY4YNV70ZviNFCTWlH
zAInn4wSiLzAWtdGFVEkL9jyBcMEJdWyDr0O4GbdoU2HUFQ3hBhENNFdk9BJ1DBtFPL5MYcQqvvA
EtFKMK793vLXKAsBGSeCPcOE4YtbgLMOHW2dYgtkS/ktMnpwdCj1o53eInW+0HL6Y5bcX1QpTaGB
alwEXxiz58GJXh3oQVZQ7W3X3hl2+doG2a1XprdSVYOlcME86VDas++VrTyqMbzFNMoewv4CLcOZ
ZSJ3S+Lg0UIcyc0heSNS7Pgb3+BYkXslY2rVIByg+caqli5EkejN4tYZrJ1tDpBIuUhRDyCSvgbf
utYidA9d/7ILmi+Z5fWLtBnWv68uT34/imUpVA4asJWjAatZVAU2oVRIauUuSpMa2e8+DTmOF6CE
9MFcNqOz4xbP1IOnOinEPxi9AqYAq3R0WsMf0FDxBlhkpH8U2blOo4R4fnqmJjrZHBn0MMlwEnJG
+ObXqkgHHIR4vZNuusHZNF0DJwol+AS2LtGUDDjdLA/8W6dUrwJscQrlfE/hVI1Po2qZPGOisMcD
RydPiiTvDDIKcDjiAsRpA/69k8xLVl8DFGDQZ89cb7yj8l/6AYhXJBEv5RKBZJvgY4MhT13jnq5i
qWWbOzdRyWAZiCW7GNF0KGfOEiXlE6zcjRenL5lX3zW+t0VXfOcMLWIKuE21RglDISWa72EU4kEg
TrpmMWTmXmuQgYuoLptB5AhjDKNL1Er9QTCd5OFZS8dNOmK441tzjLuvE18GyP+iVhHAnBYCPr5e
M0sL7or8trQzMOw6pAG5Hp/F28xQBoP/1UcLOzQfGEpFCd6/+YB8VnhboreEci89kSdX6gAuiIyd
T72hoaO3ULyAQE0bXtl0UvEqCJFTIApVJVa9UMPWI8qAjKOChDBmzmssP3AhAKBex/krRCqESTEw
xa4UWX6AEZ2nY2lQ6/u874rVAObfymsPeQcHhraCDgW5R6s1t5UMiTLGbbXp4di24cMY5ahvJAIk
DuczcDmBkBX8/Td4qr00NYbojkp8njjdr4U0kCsjSaM2Rf2QHJP6OTHj3dDJ60jBrub/6VTHQ7Q2
R284Q/Jx41soKaboC6fE2JFJnHe1dOa2TvaSTcZV4FKAozGc+/W+5ELNs0Ivua9oU/m46Xnp0u+z
lei3h8rwVfGwF4PJjtzwmds81eshSkNIiq4W47CjLrJZAitIsY7d9KR9UUBPEigvdX1t+c5OyXm/
LP/+wZ4+o0EkXxibfog2IE4NugUdw00ZlhDAyj2qMs+KOzxmcfla04ag6rT8/SmnquO4nyXwscQ6
QStbx+CfscpR9cdBYRP2sT/XMTlswThCtnQwGpXL2Vib9xXaTHjBdfG9be+LCBXHcqCPUHYi1Qc5
Iq9vJRqqCrIrPNOkpkcajGtnANpgSBmqEziPWImxiwC9EehyIcWNF2ZumfOxHNeem9dzy+Z762Cl
4TVAbHvXoqO74FvZBQH6UiRvq7ni3pcxxLgaTbjE0TZZon7uneJTKqXDzCUSC6B54dc+asKOFC1U
/BOIzXawjgX7vKgQTQIAiElYNmf0iStxE30NbVQnDMTxfv9UT5ZayqxGKojUtHPcIna9i1ea7ySb
rshf4+HBQW0kcscL5OuuVX1ZN4sQvuN4LpB5qgChB0Qgk4Cu/mFkULXS4OeqmWxQqH4NR16fM1bP
Q1w/JwKD0Zf5Lbo/+9/f7KnWn8wTiHdZTKbe9bueuuyUEYBklA8jmpAMuZq5A05LNP1lZmxDW7mJ
s2Iv+ie/P++pGu/deY/Hz+Gox21myAnE5n5tx5Sx0K6uO1V5LLP2+vfnck5EqHEhNgGJMSylVjgK
ldedjaEHpkwbLQ3vehysFwGwdSzGN2oZ19i45FhRU84wdloPsg+X3UYzg7ihwot23cqaGdVG817i
DPUj0+xvQk+7RauyT1wETrUYkJ+kvHgmXKxKRyzPNb6GYCSXqgosr8d2r0Jj0A8RzjHGz3WDpMkY
3VM3ot2L8tTKTy/o00KLhm1SwdbGue1xIpeYdihj+wTtzrmOMthIhcR4Q0H+esbIi4BxRl9fSvfY
bFRQQog7u8raaw087uoKNz2MIYFSLVOj+9qOeocJHMMepTbWwL2uXdNDyblD/BJPE5rgGo2JaO6p
aAhHWn+rx/5W9JuLUnu06RH3FWUDS4Wl5/ePujdig1Xvw6y5xu4hX1qRtOsjY9khPxtI/g9pLAfc
0estHrP1tVH6uEVBfsWh90wTc+qjcYQBNYkHvtZjUGcc5xW4y5y4es7oKtMeW+Qoall/NHJjR8L3
scai7ExNr54qvA6YDNgQFqni4/LE+NLDt5AKwoytaxXBe2C3rrpQqnmBEm4g3KEUkYKrAmdjuiGW
hol73QdhuPHC5L5sSGvmKmnfBNcONfyRuvkX8PaYW7WjkJaIdmjxopfQIKiObNYybqEAKwZqEL//
Lk4wBXQ4FuA8VKobYpVH34UnDTGYyhjNIzdZgZ+C4S4T8e5L5VpPuCv8t/JZAKlPGtBfjyQfsz3H
AZg9ZETIPYiIklOv24ZauE7vcdUDvwXVaY1rAUxc9Nux9IgfWm3lmhri8TmKl7WEAUUsC2toGd/X
oPU3v7+pj47fSD8CGlBEZ8om/CNKzLsazTEHO6lVLd70argsCKojpWbv68xs56XarxTHzRdZgnR4
oip7H30FxvAp9F4Pb5A6jdZBxDAA1Urbt8/UQ6eAGIC2SR2JXoL1ITDr9caYuy2VbW77l00QP0tx
cetnEKMNHSJyjcdJiY53ZfR7xB9v/L6+Mkh9zVqXkWddWQ/dKvHT1zriRaFSD8wteR1wK7A6DtGk
9g7TGtA+uvTjzDOVT9SgYCOACgBwI7FznNWUQ9czCRsl4LNLjJQi+H7NQLXhylucn8GI8HT7MQsu
On/rdEgPZGE0Xjky2g2d/yIPhXpDAo3sdoxikOYKf86mAPWmDM/eyOcyxN/wh0yXXVrfoI6K7gnO
ik5OjCM1+VqMoJUWIbqq+HbysQ2ojht2cEdlhUBlmlmbOHJ03HZTxlK2ts1UHHI0n7iwyHyhm+Jv
EVBDpC8mQNG2QtfUfYWnePdYFZoP1tCRlnKRgzyVtDvbCB5TYEgzrdGVWZfTV7Il+zJyvlsdVbAZ
Ni+eIS9cg95M2m4Asi0K8wnF0lfP9ba9h/aTFxoLT8tuRXvSWp+xwXwSncI61h6rstwrTfOikusj
b/7YBqpC9p8Da3K99+nzd1174eQ1CXJ/h2p9u/CC7seVK2vXDq2Bp4fRmmghlPSywDLFsW6xQ2b4
iCIgVWyL5ldeb8ZY6I4O8lOaDd/PlIVTRQFAmiYDWmFQe5xVG0gmxFWtJZs+zGJkIbUZ8r53iVf1
a8ZzPJ/AuW11CRNPUX/Bs4kS5Qyy5ESnBYKgDc7cEC36cYAXu+uiSEQHzcl4fV2cP5gWEsOtU/Bs
gJNunKFYjvBIZwFay+e+4hO1P6EScjqEcekhHkffU3LsTZcE6SZqMJHM03CjZ2iYWQjdL7QCelUG
GenSNu4NvoFV4vqIh1YbN8/wffZre62m4bXbFOqFNggLwNZBhBBfLtm4aJvevUItc4Fh0j6wMQ6l
b7GmV0OfsCzfWrH/+t7/H+81+/Q2TKj+/d8sf89yjFc9vz5a/Pc+S/j9t/jPP/v8+o9/X+HcllXZ
j/q3e61fs+vn5LU63umXI3P2n1e3eK6ff1lYpuBqhtvmtRzuXqsmrqer4D7Env/bjf96nY6yH/LX
v/54fuEVoEYM7fl7/cfPTRcvf/2hwmNU35V5cYafm8Ut/PXH9Wv3r6vXHj3YE397fa7qv/6QFFn7
kyQag3VSnfTWZQpJ9/pzk/MnkW/Sq/QPyNCYbEqzsvb/+kOzxJ/Q3eZfdLYZm/7xryprpk3Kn8DA
GCIz+LcEUs/+4+9H8MurPLzaf6VN8ikL0rr66w/GuLRy70aGNMOyDrYJrC/wEKhyR017AfgFnlKK
lXMBtqcwcfMD/jOuo7i/DBHxRbtZksutrzqFDLqooqq0lLkkQXv1A7TRCt/4ric+Sm7GZdaV/Rb5
YCx2xUTDF27rqgBxpWR4ShS12Gq5BG+dYRpZVjGb2g5uptNs46bl2/ZpEa2eAgE3BwE2vHSpqXt0
WbQCeGrTrUJbw4hWTICSQPucZnOHbGCQvNhZm24dJfk5sf6Zm9Y1iYZii4IcmBsIGXGifNu0U5Jt
RkssLLWZrUcdFcbEGha1VKTbZhiZTILv/yxOG+CkYU45oD5vRNnWExMtttN3EwNE8LrRGRTTBG37
qv45CcSiEH5ejUF1Oa3PXTymBk+4dsCiQsMw9ZmaUgsjp8WDMFaqEh11Db0SvdVxd5lmLfr/F1F/
Z+ToN8+0aii2mA3/nEyLYRCmKA5KP0rJbrqdR0GZjZWFgzoJwH4HshA4Fh5XuD+hedm+1MnwSWq0
bmGOQG0rJ7mq/eamDGUPJ452bac4MFoSSnBlE9TruG/3rg+tzC3ljWInZKpI4OU+KgEwk/G7K5Zy
Hnqf/LlZ1OVuTKNyp4s5zMyzdasoz26EMYAmBcuy09uVFkXw8iJUtLJujAMNgbq4yrD35F1N7wa3
58+YaxfueJWq+sP0/rxxDHAaBCdfY5XdIYto1uhNdU2I46yO+WMmm691llZImgdgW+Sy2U5zzj9z
h3Va3hFpPCxP+xwWD/+b1smOC/ehiNslwZKcPOvfhz5zmOPN02E9PC145eIa37ZHuxKLtXfXakwX
d3QN0+J/vq7MHQPTwdF9O+N0gKQE+3M43mFdG4fArA1nlVm4HXGBh8fy9ggOy0ebp0UwlIR6GyE1
Kf7sd0q+FkSQWHwuOGf9nKT/LEYVrq9o8/yyuUxpKPHiZuW05W2n6e/Tsk48aqhxKvfVGuf5E4c9
Wnc4fT4MQoPvxF8O+xyuJq2FjKna16ibc+3ThlP7HY6HAa+zKiPn8rDq8NfDusO9HdZFlXpTmiiS
v90uSX1wISnRgNzMtlLGBNx4KS+hEuP6rkrNOD+eVe0g30qDh0KNIoxvikpeyiKmakoe+WtxjMPR
jhanY0VWhNjRtAXKLhbS0+4D0MlNjSjZtM+p/03r3v487TNdyNsRDsuHfx+ty5JevYhKGQ+Vzm+3
ufuEVHCS5tvabPNt4MS9/LYcxGZP0EFsejdrDC5qX7GoRo835c0mwQ2xFpV6YInKAog/Sc8A0y6s
qdJtK7aUU5PwbieEudh12iaLhuOw67TYMCpaDZFxHTbIs8RiQp8sf5tUSkANrUil0OKrbqcN037T
nFH1yCgflqc/HxYPhyHB9/OoPqjPGfYRxnwUTydJgXNOc9PEyBzcHuyRKOphQ43wM8NWJFeUqN5S
Q7+fnFpXAyzH9WLWiGfSi7I+zaniE5zm8Lzlu5m24LmyyfUWllcd4XQXmDqgcQYIOLgG18c7v/1v
WitNn3o94uetxj60NLoO06RpXa4+91D99K0CU04at2kSqKJSFIvTBiWSCmGW/ShjPn0hS9i+TBPV
kjt4CqEKPNnxvvTiUWkVgm95pUlbTy66JU7MwQxQIFJZHZWTIfCWnU4dfphM6/zM+CanvbLUhT9Q
jzH7thWT1OB+Ub3HCyevtyTFa9Q/mQtrlxx9ll8MDVKGnZgofT2sMXHe+nLSycIGhvSaPt6VboZ/
bJghsicKzPR+B/GSY3ekwEwrm6nsGKIRjHdj7AX8X1MZMaUovjLmF4Re8YimB4MWw0ZXUguPdFnf
Yqaqb6c53yh/zg1mky2jhqBgkqSCvOxQPaijTk+DHmC2lQkhb1UfYepOR0DJxj5no+IdaPT62N3z
oLKtoaFXVuZInxkGo9clQ3FvGSSYc0W+jKOlhHhfNQbONk4aCYUMqZv3toWHVwpkrJe6ZSl6dfrU
e4tER25aJjf398ppedoyTdKRaD/BsBgf3awntzAtH7a/22k6yLQcx5iBqxDF384z0jOELhpWMyiQ
97bSJaseEs8Inp7qRKNj8zbpA4ikeadtFAJ3imdcqGL7NNFEz2uaq7QQBfFpefrnYZ9aktlytPth
nxJ0A1Zmsjs3gzzbTpOxIaEJMJhlSplPYRbd3ZPbBxORMNLR4eJon2nv/8W6aZe3s0x/cYPuxXO8
cnk43TR3uNW2J2WjDxB0p5uantbhdo8WpxuNpLUx3taiQTpMFNEIHRY90Xy5oulR6sk33qTAiqaF
QSat2WHHaa63MI+bH/5z2Px22ACQ++ZopQX9mhr319NO+/yP60z68HMt1lamjB6gWlLSp0ntwZV7
W343O23CsfDnTsd7VobBq/yft7870vGu75bfZt8du1dR6DAkSHfToT9sn3YdQdZdVMrLu3Ocnj19
psNFk8nbDw4amO+uYJo97PLuENOW4+Vp5bu/v21/dzlavNYrxl2hFKnvJvE/iwnSdHohYTooVh3W
H/5A8tNd4mT4dFjl6rW6VY040ebT7LQFRz1018RRsoERYhKsB3qu22nSA/TajmICUKxBAFjMTiun
zXEtPI8Oe05z8EiUxQBSHO3wfzbjZ81gedr+7nBqmlRbtcuFH62Ynba/nWlaDstxj7sxIKimcZTl
4e/T3LtjHi5pOvq0mdd9J+EquVKSXlq2pfowfSuHL2Ja1D1TSTdv34XgWcFVF1/htJecICfoBvRC
aE7TbdeWDIf9qQfUib7OYWKneBFAIZfnVo8BFi4+imD21T8nUjuqdGXEMuo7hozwFbPOK+mMYNs7
Yjwbi29GF92zXvTZDosJeKxwC8+VSK/UVNvK9p/o+xBBGDT8WqrmdWj0F5eGPM6QpI4yb2Eo0P+z
EunM9ovlz5JdgF7Mqlb0J3/QneU0to44TObsHKKRy1Lc3TR8P0ymEf4YlPDLPZoZCfzLTsaaEotj
Orj4/WxNjcbcxBs5KsKS0WGDgr/5GdMSYEL9rsLwDMB4u6XA4DsNoBykxCgZi7CMUGr+e+w6hSKm
UWzSG92yMJGgdLpWectL//+A3bmAHWB1MFX/9Xc87EPA7uq5HOLnFAj3WwBwivK9/elnuM4y/iTq
JljdhN8gnL8L11nOn0TqiOPBMBV0LXBqf0frnD/BjZFHIk6nmQhQEQn/O1pn/WmTwFEsEw0QS7Zk
7T+J1inHCDFH0JZk2EWAlkEAHcezU7kJy8SPxk0+Np3AB5LN0alJLETRBylB/BDEV0RaeV4UDO5p
uBliR5Y9swuEzgfzxUESQ09rZAdwV333KH+GFt+HEj8A6Lg4S7Ns8pzc5kc+D0oIPiqMeGdIVUMf
SYdB3CK0atTdDbwXolZJ+TDoADqTdq0kfKq5qVXnMq7HaEEuwgaLgRiewWDrQ8a1hrPaFobfb4a6
wO2e1AYgMkYBA+G1ueWCvI1niaddowz4+i3M0nxptGQypUc54hJjTA9Bud5nFgr/Ya1jVBsk81yO
n+L6SZcwhycAWiHYbZ8ju4uMxK+RWAoXrAYVfqZuqywcAxCbZrCDdrBqvECpiJ3msbXifEl2YRO7
XjIPe9OY20mws/xQXnhyaSywy2jN8Wsgc5e1FH8iu9fOp2c9RtgzydRUEHjJUKo6Al/okGjI47WK
vO9Vv2T8bI64IX3lIWmMuuqdlXKa2g9uawcH3Lw1gllPosSTG/R5G3WYq4UdbAJQbbNxo1ilPkv6
Rl2SCR5mA8B40mbkMez8ToV3SZurRCtzFJ5YYbccLOzMHC8WRn3FHJ1OO42ueuzXXEZDdMolHHww
Y61sNUSF3SWZZaQXepPfe570Seo9/EUy9okTkzdDIC+ODHtuBeomKrn52LVtUob5k4Uwdd0bxcJq
kzXGfoyLRiNaGMgumngOLjRDPEmxdwlAwgw/4SgHUI/+Nw4xHsCDvMShQkcICNe7XW5pSwUfKpy1
EPnX4i9eagWYoBQ44Lk66r+q98PxsvCiS9pkxiDPX6tu8+R1+pfMBrVciAJOAJyCFaQy/gxaO3fg
1XQBQ74k2kF/+x7LerTQQjtaDJLnwEO94e+IRekGw3e16HBSGMiYBunc1MCBBOGD3njFIrAkPAQG
vqpMu7RCNWK0lX8qAHThThEjqx6a69TB2dml7zavnhSwzL59o+vSrCiqYV13OULieGQYOVYmUe0l
sypXX00LV6ZaQmEWgSzUVmEbTl+p1Mo/wM/PKpuT8Dl4tiGsCUG3W91jZYZPRupf58I624meSrKx
WqFZczdx9mBGwJz7xjy39GpWIuA9ePJm4CCzofR2HcqsQYVYUK+Fj70RPU1bEoXX1Hbdqjf0e6Rk
KrLA6MGPAGiqaMTDBrnb1m8hh5gSCt5d9VmXsRAaQv1B8iIaVjdeiZxrpKfQ56IUUW+enZXzWRej
/8PKvUtQop/RbSPAbhAvbOj2mLbD4KMkkmw7iLirwDqx4OgkkP4WlUcJXIXBbXHtKhTEtCNnqZjI
fuvg1ONUBqKNr0CXKVTLub2Y7sALMAvJ0uFe76BBew4lNSxRhpdb2HbivY+t/qMz4dWX3aUWdvtu
TOK5pBSgUHl1WQR0rgIiklMtlVIV3XXw8dx+gQweFpcduFwXu5dUwybG1vJPFZj7JcCxhWO4V23A
EQZbTxd6VCybTBSM1vLw3caRyvISYBplFi+MbvwatsKSQxamHH57w6Ad45qe/T1S92OxVi0jX7kF
gHRHGm7aMX6ApAOmvtO+ocSATuAwRCu6YJ9L1NqpOV6RFc7xCJewMuq6h3SAW5dLhoIRAs5gMmrC
oSsYzxqlN3BQ1oCU+BlhTQAxMX8kIoEndo1kX+XwSm1CO1M1nsnk9ysgzSsZBeR53WWX0G+rWdBS
lHjNlu8hOyQamgIw81xy1RtPeoCq+70xCOjDTb8sixZQoDK3atRxneahUajZ7JAA/vRu8obykTnx
08DofCHZazzNMVUUuigNHwk2xs4s9jiBbwLCUHLlSlb0b2VCExHFg7ok+z9rBqy5wp7PObxpYV/N
Q/wNZ3rEpz29ETR/iKp0/nLspVej9+/KnjpiwGDD1rnqPg6TebCBqQ/S1uPuUgj8qYprSh9zdISC
1gkmDX7KO8pABGX5VEyBhSPUgIhRhtuHVS767DNBwBd9EJKI0ZOiFflyOhG9FL7ofms0moqvZRms
Yzl4qOziRkOMGscFXjttg7r0Ou9uVDG9T0c+jbYyZorzHALayArvy1RExo7aLJa9H1WGanbsy/Bd
vZWttFhHBHdAJeyZladPTlxi8KFEP1SZBiivaDyaEM1GRcULuVXiG8MAJd1iZFF5KJb34gVqJrD7
chFlzo0bteAyiIbgULlA2KZbkEtc1Ir63UPhaoYgg1Djyj9pLlruiJdk3AMP1JaReEVECi1z/bGK
hXJr715MBdMdaLxxYv6Bm7a8kHBmGjSgd9lYfasDFwQdKggoi99PpUhzqFYAsT1rPkZe5f8l7LyW
G0eydf1EiIA3twToSYkqmSrxBlFSleAT3j79/hI1fbrPTOzZF10tQ5EgCGSutX7nbp2QXULV+Thr
eYG3+GZCpy0us64Nfl/H2cbGV87tF4Y0Ddc2YzE8Dezyrude7k9RtmsG+12SuTydRaWQS3TZLEFR
wOdTZ7CEmujG9XdVUZ2yqP4UseOhUCRNDtNrLM7rrVuwFIOOESbOOVU6+UQDfn0iebPlK89lRTRH
9lgY4l6xrcILmjfpEL4MOKiSDIMOsKyMgb2BJRlLOZdFng8ewTkehsuyiSL2nbROAzynHzVTVD6U
tF/IS7iIq/q15dyGrkHmek9odG3xbadHyEL7u01wcmPKmPOpVf2EMIp1x9Yw9wh6L/6dxu0OCvsY
5Lhv+VZhkDdovQ68+2Bwi/taBygMZTGUYZvkM9mQmMh6Lx5m4g390IGuYkzfu5pNJc2QD8xt9pVV
/XtlOrfCUnyrxDinHHxI4zTwafYlphfIP7U/1eFdmbi4ZqeSpfNlKKdyy1bLNmjvC0S3m75iIdOX
4ihICYipWgJ5zgw1+jkkOD3L0kMhJJs5hJ8r7EKLSiGNVv0TV/TEo+GTK+cyck4TXd87rDabquXk
/ilBtATkoC5kjiKsvpbLonObYK5sD0bIY2UQpa4buzjmNo/G+nnoljfPpj82NzShD0Ymtgly142J
txt9N4kEsFgOph0HbYtBBtGoyCNCZQuJHPeK7NoYD3Ot/KIpgcCWc6v0YZftc1c/V6YnPden71FO
InEll1Xcc1pqH85OU1Z3L2K1q7H/8fUHu0U9a5BpvZ6LtlezoCpAi0t8T0hYHjdRQX1lWBxCOp3Q
WA3+esvqY7iB3VQj4eJeViKezHTmX5GLxs82WUhheJKFjqcVudXKb8/EAiHrp0O21BCSQlnq+uoS
MXPT0MdGpvJWjvmX47K1Wh7XT5kohD95X/QbO6vy4qBhC56F/gPbTvw4CdVCoNnG5BxTKc/7Rdbx
k9nuii5/qZR82Rkzb1KU0UG6yLQ6q7ICiYlMFaK6Z/NABixlUcwCOswJbMUMDZBNFIlOUPVGtMUn
Q5pveg1prE64zTGyOlep9V2q9QdjwQnsvZULO84x58QtiWae0GP14xtUIGQtw1eYc+sg7yQ6EsN/
bkH0LHr32FHoEcgbf7ny9Yshg1COFlYdx21uF7e+YcCVilulkHPMlFoPpSJ13UfLWxfF6sHBZ9K0
szuwgRuIkn1IaZjDpLHCGEbVt0VvnmdSUFVzUneRxrXaGqSj4mt317Lyvl5+HshF0CpBURIQvtQ/
i4Xossm9ooPjMpL1XDkVt7UMSvT3fCR3ZV2MU819WWuQdRFPWzZXLVWfQoMQnD7TqHuyBv4bXgp8
lH3fvnoNeacCncTGEO5LVSS3SbT3tKKr0eHDTQ9T/GpUWhAtlBlexO5cqNLVvc0+19rXsbEhCxX2
cEM5FwM1eCXFzqwH5I8k+RfSee5uCu68zd5hh7BpD5SQthqekj75SrTsHsNboDEuSBE1SZwk3MU8
aXNzc5dwV/Yz+x+kiSBNWyiJGaZYskRd5PK/ZNgV1bYgDEhWGy68e0d7DweWgKYZDnFr3bOCjRRh
3HPuZU8i5VwPSX53WpMolcY3DNm7a746ui994r1MwmCN7OxzN1v3dXdcFBpX3e4fijE51ZTgNBRJ
F6TWzTTze9JS1ZTO8osCJXBkFZ8X4QtkRYpB3vs0xhcvGm6DrBu8glS5COtzt0y//igz2fcsM4s3
M28IfhCPycoLkw+KgPrStDZ2fhT/UWL91MXvPmGRWEobHznS2PaVkv1er33HHpN9EiYescU8Ik9I
eHFCf+ipYkTfPhdYgDtC7i/ZQtGS/JD1Al5/L7lL0z0k1MOGnZE2xblxx+WagKlvrGn4KLt7VrNh
rh/zEj9lPZxOL40WvDPjW6S5B+RglzFm7al7cddbjpXQ9X2CQHYPmxrboPYT8rBG7jCLdfolWyQY
03JBex4XVrv1Opb7cG2aB3XmsIqesj0rbsPoXkbtaVYJgnFTSqRZ739Tat4hRve7FpZyYeVfnYEK
dBjm7dzIPneMYZRGREHQ8p0SZfo2YiyOTPFSqUVyrarsrFR8EGbp7mp7UQ6KUr8bifXaqe7P2PMe
nLy8AWJTNWiIWXI7/yUsZ9hDfsl2j5nKElMPL8liVyxK40AWoCKbP8TcbDalzgx2BAUOdAvobYEs
qDsA2R4QEyTxYC0q5QxAa2nXSwulk0kW4tp0ltHOhiFJmUdBqFUJme/hD6ecL71REeCuUFqgJny1
2SA3nqNM9F9skgtyhrIoyTs0Db+s9XlfJdqlrzyiM0PcuWpN8Q5xZDyK3PsaQgdT7zEP0szKdt6H
XtbdPhy4a/oo3E2DigC7Fxc260vkUom1S37UpcDXaxZudssmDEhMkJjhAEOvwT2K69xxhmM9pMTM
2GRXQuR+XpFLSyKZnVMB+U95GQYlhMuNKgpIU9PilEHqkorkYdV2ygww5PEmcmDO7VC42s7DQuvf
MLB/YGWjvmibKiqTgKUBmI4EbbNwrAPEO0JR6+F1BVHXgwh1ipUDHHLoYPJ4+hC/kdLRkq0ugdV8
SB5hf9o7de6H00AhdnIs4lUjw+mDf+DiKziuavo2yd34sH63/vPnIRgmeBl687+A+D8ouqondMAh
EVH1RAkoR91///P3g//+2SAx/b+B/fXb9bd//8xb8fm/f/j3Y/7Xn/3bsyZQEDYDk5p/vb1iJQ0M
FjjMH+rA+kTr4bUOGX1dlyEu+H9HFqr5KU7nkqmh0rSIxjhkFCJm8c+T4v0qvWQ6rrntmoqQzyC8
nkynwsRKpUGb6q+IsjGMYUsU21+Ic+TYT33l1rtwpQmGrb4f82lfd6I/qfG97wgD51yOp7CPKn9q
w8mHUGKfevJ0UM24nX3iuK3T+sP1n7ome8KICC60ImgGTMEiurgMXWw7OacoT93T+hXLqXNKJBg0
ddrB0tpbV4Xmrpwj/aQ0lX6KGcicwnl40mcP32SbDhPO8mfG/luFNBzHaPD8durpvpxia2sFhrx5
Qa6Rmu65b4HUVVqRQhmJdMWmFD7IIYwhmtsiy0iaqVACe+YrELn3q5+36WycMHwlYRR9lR8RiKbp
eOJadmFvzTS5DiWt/NGzyIN11TDb1zpSvhCOpo716c5Dk9vFD1ZLyEYsSPHjRJ64Vw1u+oQCoqXr
HAiZyIanasBXQWvFg+LmrS8a7yFUCR1LXiM1Oo052lJo/2jiR7cIWm0JDxi47gg0v2b2eEnaBNGz
Y3+2YXarDNMG3tV6siQXWpqccWcWCb+3FurwMHqcsFgx+ui2KGinlZK8015/7t0sO495ErHRuWJH
lMlvfTY/XeGYvlKTeDuMxS+vJQcTvftnjQZ8GqbtVOcmFWK1L5PuZqX9Q1tpVMHFdMEKgnbFZuGt
rREXadM9AhNcRTcGA0j2RhjjFIz9r1ybh29t2xpbw8RdtSocuLMcss0F4ebOoQy1/AgshOsBcctN
bpSPU+HULNVUgHPkHIomQUhTYSxWSH2MTRwdpPeM2Q4xb3oTf5sK26ZoycyzajUupvIYT0Rm32/i
FjHl6D5bUhDiYbamx6hdBIZH4ATE1rot+RN4NfiIn5n5FvPDUCjawUln1AN44Nd9itCiQ93mRu91
jXOs2Q5nz+tKvxyM+YiINWgrCH5Mb4kPHu6a2YRMYIZg9J71hDE01k5nHaSLue14qTrDReTjEgko
6kNlYLpR2DSZVdj94gjoV7TQ22dGhRMCkb0DVnV1Qv4rIw0Xw4m9qca4YGIjGMVNx2Gk2yIhTSFK
0Jl5evmQLc6FYHHUUlT4+BEwjwOEJL1xUDvr6NVOYAzkc/Vt9UlreIgq/W6yNe4zKjEEHTDpwgxa
TcYMMW14qRpD/pRcUoRM51h13YeB2TUXEJryRsXDsE52OqmClr0EzliaO6uFfdhbGshlHm2ayHxU
x3AnWoXAQ2BubPbGN7uLb4wRXu3Q3fcGi4Ud17fS9q6F5ryEISORxsVESUseW2WcX5RW/aBxZaRi
p+deKb9rcQ8G6/S3qiUqUBKRc7MiOTgZ3KPwaoy00wM2WESlz7jGMUJ9cDqisbMRM6uuGZGdTEc6
lQ9GQx/xkl4HzTgrOW6MiXiwH8w47XF7ASfRxoTNGG1BG16UHN9lGz80MSlPbZH91HoMJds24rIN
GdpoD2JCUA85j83MHgkAVNHlUpcfmtr5PkPheNQtdyenc8Je2mNd1r8LryCBjcpo0edLJpgiFMTe
htLdLF2mJlhC+9YYVXOocTOb9filq4qrl5IeP/dy9uhpj+MwXOd07E/YleyNJGt8Bt/cqHm4sVL3
6LbRdgkrfdOPS7LtK/LKB9NfmC0cY6vdh5mqXkSexld9nI/ppCTHrshuY5dVrJ1avy2x6z4/wYax
nhX4gZvUHnZhTJpNh+1YH2Gs3M32G/z610mQ40r3UrbDVukJItHHt3n2blRygTfY9gYx6bwR7h7O
90/4y1aRvuBwvWepe0nG0Ufw5SclliCAez4Owd+7gXlvbR062zh5Q3kq9In0E8XbSF4J2Dcmm0b9
XBHLVwEFhfMB9fgOtQMIBz2itL+PE93XqwH/fTtYdOemwn7yMzYx15qe8jb+NAgyTsLyYUbm7vbz
RqWKr6cCf4s8yDS46G6+H8m2UM3+M40nZhN1qftd4V362vow5SxDYcLIaB2kRAm6bAtK9rC0+rUq
q5fO1u6krTyCbdnkzB/DofhAd3ew5CWtRenuMrhKfOlKY6tgKjJGpCAOxaWrSnZLrFXz7eQot6Rq
HskcucZ19jIrLBteWV7TITAH/SPWKYP1ujkIVXsbI/3JsetdBPvOwjOEsZZVQ++jLMdU4GFq63OW
RuAAPYlwJNZxzosGZ65F/6FN1U3Lo4uejI+6zfzAchi0LyU8EROWb07ut5pfmoharWOLTf0oxddx
0QTh6zFjKjNdgjZ3vhn0XJuB+zJfyA+PJwIEmzdFNc4F8whhmm/yo5FPRVjYoWZlc5mM6c01dX+Y
JErRsSOkbIb30LU/p9p5wULVQ1g2Tc5rzsfRT9X7zD004rPhakR5xR8WTjyeGwVhboF4xQhAc+cY
LfapUgpkEH2gZbnOzGW8MoPfmDBUXUbg/dQdlek+zURKGoxOc7feEnwQ4LL1k3nKt/nbHOX0jCoB
80w8zRCqQo5zRrx435QChIJlCfZ/XtOqnhdFLMHIiSf95c1OnKfWLX6KJTp15c1lqJO3DZ4B9V1J
ceMzYuVny0rWpUyWSG8hmFZDDgZyf4VTuG+u3aRfxlVgkKKi1urs22TNv5mJfadUCeqq+mySs5ty
GQq2K5/5wRGbDrICi/NUoDbDoUL12vOy1OHO1rKBztZ9mhlwOKMV02GPh74hQU9kae3nmnMzZ6H6
Pa0kQ9HiEhJXwXTEOtuM1zT4HAo382ieu9TFjSl/oK6Ogtlul4C0szvxDb+riRDErvX8RovsQNW2
daFY52lWD2mFVqIUnUSZqqBzp482qz/sll1fmFyEagbEajFUri5kam2hy+EWNQcxHntTO37FA4pa
xLZ+a+kIGURFG2VF76PCtSaTEkMon/7kjdtRweSkcK0lUPuOTCknbjd8HEfFSV+Nmf6oLvR9MZm0
F7GoAmWipSoIwDJHwznbGpPjVPnGhPvJVgzDT3M2entiRqtnfPLzeNJS7dtMkSQnL1kA/4GBMu0g
Pi/l3I+Qskg3nTJzz+r3qWnhmxUpcKur4b3HknjHfGnaNFN/LwFQYySfWnIry+VdnQRiVcGeThbb
xRxJJVXYsU2TaPLy+6BzjYxp8b33GJxmKLt3IhmRwTFuY3O96rPBNT/273Mc73o1B9Qq69hfID74
IlFeo9zknOT1qzLMVzuJXwu1I/TFmTbzgkSuG/tzqlv70daJy9Ufs5C5iaNGFRBesgUGgRa8DF/Y
YuebwALr2pRu/FJb3m0sXBmGbRvZh7lQX1Pr2Q5TqbmgF86K5Ckl0mMMzYOpV+9D/6h1vuVqH/UC
8sp/M7wI6nW/H3UQuHFnW/jMgb5jpDjukNxvwHiZitWCYZdFzqRhbtQxI2Pa3Ljs3fq/fpdMum9S
3jc4+LPLAT6T484FovISNk8vny3BmKeutP0Q/2yQxf71p3pcsRpBFpEP8cCuJvwCeLnS8g7yKXoB
zhmG/uz025mno5KX3+qGCIzkdSG0hOeNakIepfEPDw55jT52HUwFMlZCjmoyBH44vZ9kL8iLmpLB
HLMzT2Q7jQ2piu2g4msDMeT6tfwd/1X4rHlcOejPUBDxGIpUre63TcrAQv0YD02pbAwjXv9fAe/S
VUDH2TcKFyOR9x5/Lx9SEbEiv5a3o8fzpMK7NgPGDCUGCyQaPLIO+RoTu6FTv+SBCUIUgCgZ8ybj
U5VCMTaGXcdfYDvk8e1QeIxwBDfOvjItbON0zBZkiHF1iksRyGO12jrfLkV4N5Dyyxevmn67vgGA
ayMjsrh7nGoRyKeTxyVfVpFvB0+09b3zHLW1j+i25F/HrvrYgGRrBRMTHtqMoS9Pj3x78hT+9VY9
jkqfqOaYm9ULzQQWTQnAWjmZW9bvHfK+DYI3HCC47p0ikF/Lx5Tg/ar9odK2mCXTDB7aZn8eTrTH
Xk2I0ubppPzO1TtfY47FhKKOnZ38UcSvy9Y9yIdgRBYsPR0KNiSmln/Kp1KJryd9jHu18Oem+RhL
cZNPKR/jlQ/58igfIY9JlL/jh78OKuKH8oCj0jrKl+IlruOQslIv27TV1peTT2ePPYLeB4P8eVqU
b95yIJiO6iXd2qK8FA0mpYBYCNVuk85gsSGCpYMtH+DjvhF9UweDDtIRGckXvhUvBndVOioapHC7
2seRqrDdz7cVwK+69Ivt9kWZuFwLq8bZtHiJUqIo1EI99CDm+qgDB6dEoHfMolXBpYiXwTUNw2kP
HeGr8trDNIFm43ue7ESG2Gq06oPV4KFQp5c6+pky0GOz0VGE5B/FMBUA7s7jSoMway7UoXhgk2RY
JkERs34xyxZjhcJp8QCZSxr5Vhxx3or1Ij4akXhG/fgSLi5sHfxka2ocxg35qS2HJ/lf4dX6tpI0
MUkFayEN6dhZ7oad5rQgWGwipPyRWhQO5S5xPrFtIA7dmr93YYMMw2JErSZMvhcqNkx89K3ROK/G
kr4bwnGR+DWYvUttPztEdZ+t7jmLqIcWiyG7rYM2GTN7hjnQxqlHZxIW+gg2rCaVpp81Q2NiVVm7
IvVlHXdjgcMjy8QJlKApiguJU2BVEoFhYJf7jQkek2BQq5jJwWvK2GfGyuXNUHhGxNj1sDPTvLxG
5IRsbAmZqR0MilZkn2aTtFv8z86ePnL84nfploC1Rv4Of2KrKh0VE+D+cWy0g1oAIOmJmvlQjOuu
+i4qTRAslaVBSMRkY5i7RQNo6dy+9M1efcZrCZRMz+9hKVnEtUB1D0hRRiGhVga9zgpOUjsfhMPs
QMQMunV4fZsuNPZL2IHE5mzDOINiljTvDbsUO30azmqVm8eqUc+NxzBiHhPDHyWYaenlZR3h58ei
5DBX5lUJVWyjViP8v2GXTFjTqCGzbE3C0KMG7y0vn6OQInW90F2HJOFe2NtG86wt+YH9rqCTmZ0h
2YsW0E8UVUuFBe7cy0u+UogmXkYr3Vn1xZ4t4zgrfKr94OLiTd2ouO5BWPN4xQEiAFaxHlXn5JXK
2xJOn4m7aNvES3frS9cT/As7QwA66SL2BzMSR5X62hLS7NGERDIZ5cMvWkHZVzrwGLlZoblJOpgQ
13RJxqCNsOVMuC5G1X7L8XHzq5HBaZ9bu8GjblmSx7DEKzOZ+UsntXxCRLgT+/jFkMyMkTU6xd9j
UjC4hMmwF1itFoJRczxKzcocomXW8wDDhbzns02+W2HpkpTuPdtYn+yEFov9OH1ScZZ4+c7Y64ry
3GHmjkfbD1UDnIjH/EIfaPnztGS7fhQ3Iy4/wbvjDcwbbxujK+nD+ta38UWz0y83v3oepVGdNyYO
KUyd5b0Q9lzbSjG9wnXp/cpmDdAwTNUHmghN7S6edsRxRt9OMeytgsg1EgZgWaxwqgQUV5ZUUXI8
FHmEbCZ3ezSuGvW+k0MR6UbKoy6lGmy5lBjbxF6sYvlHaWTaI1DXQKGXJ6fexXMDuGgFDZocXI7y
455JCw0cukCQ+E41y5u1WN8KGISAPQA33MB9pT90vfFmpTRwQtmrQI7ZUF4Gu96yHezU1AbzGfts
FzogAmUvNl25y8LbpKL+aPC4WBZ4ccKgKpMvMoJEi1D7nlflvc2t5yyGByRZXmwdVI+AZUsnmA5x
Axcyoyx3811YqL8lfrYSc5aBdZgXPVsGvAlmxddoDsFp6dHMGCtCMuMtGswVs58i5m/G4J7rNLvr
WnEzKq4F4cXvyhijlAbU1vvU2eWjw/08beOuVwMrZMPvFq+/tB0dqDp9j6P2PZZjIGuAyZOgytpg
a0U1NGUv2sKMCE2Z30zVRE9iZH4aR2zZEcRKLFB/QRAzAFWx4IoYkSkRbipU4G5gN+Nh7HMC3Ovc
uxSKu6ss/WJmwzfsxxJGh1wg9kCzTsK4NAoVlBFFsy3rst26pfFctV59AmQLkhL3eFuD6VGmVn4k
xOHRKK07ge2fVd9+qGQ4bI2FGkAQRpsMfASeSX8R+RiH/oEZMdw4xSHitLjH5wJOTyedJKPN4Eqe
loSZ+obuwezdHT51hwJwronat2zy9ilZFX7jgGk73Rfp0S9/yFNj+1NUX8r4RLCgMPtzhpnTdoX8
8sS+Lrp2UiWts5VMTwIegi7RmJtUA4SatoE0Eom7ROyIWoaBA3iznefkS4KCtlu9tfr4nGkewxr6
jWHm6mUQjMdWZT9x3XwTjbJRFbxoVuwM2w10ht6PZlx+jBMLUJmCfdZezCKsVRFGLen/Ybq6uqT8
w59hZQVrRBNArcYpG945rOF/uBQ1OjcaHNgOXxA4FHO/gqIgv66bioAd9HmBHHooWsaIphIyNPP8
lbuAdrTaotH5Qw1UOxa+iY1dcpXqhKuhbMqbIpmMTkRZFHrOcf3OCid5ued3zkl9iiN7r8edfZ0N
Ohy1OqV5T/82AEd6EsCrkSnSgH5bIs7bf6eTW/9uHyPp0PJtGw4xhc5/5JpD4yqLKq27A23aIWfh
mBbt6jmQRxW2ZkKdr1n1Vc6TG+B9bm1qVzM2PBOcizLlhqCTgxVAuVLCv5slzSeGCbAFWfqiCPlZ
t7IAW7wPtx4gnLi73uLsrbsoAzafWPHzkLOt6XHxPDQhNwIU5FBJvmTZFMvrFH9S5v4Gn8cfrr0k
OAjBKCis5xtV1vvYsGLLFa6wSTWGWnl01To5ZPG5+l0ny2OjkKT230+a8W9uHuvVwhvVDdslfOQ/
AtjxwMmcQTHag5IYEOCq8GUBoySCgbVMYrlT89zpwGIrmXKlR4C6HEuTcZzcWmhYLk7poSyzlNdB
KA9Rre9WcsxKa1oWFg/HnkvauPycdS1nzuYSitX4iTHp+x82m2m8Djo47kKLJMkN0Zgclqx5wnOI
TTU+NiX22Qyl5R3439++85/XjGGxaKDCcGEy/oeZZ9TXme4l5KaraqvvkjxQQjfyHWlvUSgR+BbR
0iuZXtVJbWrd5LyS9BSDjzIpJAlcssnDOXy0SGM0amfL4ndYbJa6Yji2FRTLtWCYanJqYRqUclOJ
zOI+u5wZQT6HyAtekCT0Ag4E64+CC+8IRuQtf6hDVhpDmaOtyCsVb9Gx3Y4OKqjIhUmVTjA88ung
qPh0LvPKQ0pHsz5ZLdojFwdW3DRpsGPim6zEPJaSiOVGQ+VrOTCQwfgooQXfew3sz+yuhnCPovk1
g5qwOC15jXJ3Ba6qKMizGj45n7ieegE8bgZg5rGGiRX890+EZNF/d0EibsfQEa2QM4//Hg7O//8C
ZmGVVeUzqdBpSZTLQLG679x0CnSsnwoxPtiLTfIQgd2BqPGesGtkV0P8xZ5c9RCb9S56nSWnrpI8
K1GLM35OV7ISbHwL+CMlEd8bneZfgF/9WZRa7WiS4NEOdbpVNP2nOi6/nCS6wz3bjW3yonv5l5ux
cBTKM4MPNtRGB0OBVZY1tuq3pXNF/3dfiqraznXI52G/15LHiUF+slWGONnGc74tHOU17GJMlat+
fPScadst3VmpO3WXDXrgNsI6C220zhZ01yzDCKsBJol56stQYIzjDQ0/EdoxHPUgKerHllndgRik
jMKrxT+1bFXY5HBng2pk3JirmKKwKU56eZccfKe2GXay4Elm2EpnMzoY6JbxSxJim5waSRZpdpN/
5R6x0y5rk2VSBa5MqvX3OoWc0ShP6hB9CUTLSopRld7+WgvKqKhutgKC2Yge42d5Z0jiVuNYL0vY
XGRfHFXJDydtjl4ZvrJS3mVrShdt+LOcDcV592P0rB+hWgWZ1UPpHXAXwrVtzxjyUi9UXJ5CjbCU
g/RrfZfEICp+38Q/cAeH8cscpqe6KM66Gts0iXDoE4MqfPF+zSJ6i5r8sDJVu/hnGfUfii6fK6aH
wOLNEUgirKLAzd5ED4kFBb8CsVNRvisZnWhSi0tjOy+ZAoNXsrpkxdnmrS7JILkPqfzi5vHRjSy8
6/7w23rZd4iBm04tevrIpj4kcEhdhghOzKhDEujMGNgpw1LfFByu3hbEY1Y63Huzeuk1+Px1O/iu
bIWpZLctxEjknsYTeUM/QrkKOQsvrnb1W1LrP9YbPG6qOLDE9BSnAwyAKkIAU+u3KiUmBjcpDVxF
0rUxdiAm1o3GG9J8Fhv6no1F3rtFT+4q5LCQD0Dz7NEWEXr5barLb1VS3mapmyCRfNPRHnstm78a
5tiemuGLwvA8CDXNbwwCwde2u1MYnAwao4CF8l6T9MdS4Q8xtY+T8dJHP5n0K8p62cbxWdMadg8w
o9xwz5UNwz/tjOTccJLNpYIkIcSPsVi22FSMMIQArkHGX/us1M499DRLIZJhzJJbqo9HYrTHQ6l7
DHocnMHHhWRgBGmMLDD+L8XAfqJ61t5c4ptFb3lUMjsPqlAFAHTHyzgvH1Y2688ZAVt45V+IuXup
FkQsnfPqkhEABlOgZ+2YOCXwPdW4CBqn6hhvCQayXWLuRNzq/qgbw5YOnUhnhBV9n+/tDiOEifDJ
oPQmOSXt6FRNgLtOEnsgaUq9rbVdiUEdsp4ZA1s+CUKs4/AEq+xkZFW9yxRxQvxuB82kGtj8LVed
qfk+HhSILEIci27WT4u3XGNhZlskMFg0aRVPVy1ESmf7xVxUCF0/qrmu2bzraDda7deEzUBgKcwY
Sl0zTlDSjJPjtP/6CthQk/Yeiq4+LRrBVdDXDpVq6EFsGy+2Vy4nr3sbiYtivgQVZZxrq6CC58sO
MKjvkn0ZZxN8xVo56wROQXmYDhgzKefESZ1Ts3yt37TyJ+tXKOoAQRsTmq2YUXS7hgUB0L0ukNcP
pul457BfUiymjO9J7WWXKZow416KAOcuC2hqVs+ks1x7+p8D9lAPkeOkhzzNNZQjqJGTvCbHViHh
thwSrHZLyzrHg36DRGft16Ncj8JwsLwVRvtVhnBYwlI0kB8SIBV31vyQNtQvR8MiJm/Y69EcH+08
B9+ps0sepp5vJbycWiZnoaqkTuQMzjXAw62hweNtYQie3eKt7qHX6VZ0zJzGPleyCAk1zCfcCfND
xGZPZtR1h9Fy947GSCWj7gRomd4wbsQQbA4mXf9ljGm2TXv9X35ZU6x91pDTd8VU9ue4mno8E4to
R7DVNpsG7eiYAjCHKeF51E3HTyNgQ9bi5zBy37JkSBDZqdBZMPkaCtvvBT2kYaTncX6yuvlBtNwu
safddIXWgokJ/EGlTQ/TcyQW7eQmp4UD6JdIMBjCPBiS07BvtfwU9XO3VwubLrmul/ZkKU7LJMPY
DAsgip/O2k3AcDpBsE+PaRnCPUa5wIxQms/QFmaITDDIKfhI9NQJ1ueIoPISw2BMGE6Qc5En8UMC
Q5xihREozViC0TdgXKudVgZw1qJEKcsOZpYi/KaNGKs78WGVcCE9ZwKcDV8o35lPKfVlXbWE1GZA
r/6Vx/arWSyva3VBRkoZgJPtRx04L+raH0ME29EF7oPJnd9dHIKzBdcnVeoZLGL7oJWQVxduV2p0
Pk3JPkZQNVs41zfZxxxF55WeLfTc9h0KaeA6QtJ1RGujrTzAj9qtR7kSpuWIaAmL2xQHkBpPWqw9
aGYNyYR6fcE9ShA1stZJzcz2MUbFPk6hW+Wh1/gKgWWS7EwIVetbYnmS2+fKIUf8Aqu/Ye3nXRB7
k35bQqa/RZvdR0kNVqGdU6Y3L0td3CUfVrLPbQMGOsImoMQpaJEEJIggw3Ip16n5GM0Buz6ltM0z
VSPUHAw+25DqskOEaGTgcFWNUj4/pcwVN33P63RQn7Ma0pnS17RW/GQVySxRpW7uK7d/iOncnWRH
XiU89Wzca/34snTJcBQFERKJEV+bfCx3artbNVsrQZhoh/9h7zy240a2Nf1EOAsm4Kbpk2npRJET
LEokYQPeP31/gTqDe2736rt63hNVqcSikplAYO/fynWts4v26Oy3boWzDCHlj1WGaEoacE5psd9W
4+yRSCTJGsH5mhTKg+qbh1GrrrXuv4T2DFdp3tlu8YY4w4uNcldm8c9cZdyrUFCd9pKq7kXHwTtQ
Tx8kLVerVq+25kQmoSsO+eRgNLEPywLtKrVx17g31BK3QTbWrm9QcbVufcwWNE35AX3tSJX8XVcR
rDKcsEQ4oKvFQ+OXmzmznjMFaJbKXaMl4DE6PT9D1DG0WGfbRDfFpt83OF/4Z0zC0GZy84BajnGd
6FW6q8jOBTV+sAIrhZDBRRUG331Er8lyRcyRBRbJGLlKzPLKED2sFrBlDNhP3D57c/12T3PZb6xp
xxB+BV9xOmz0ZMBJxItujrJDriJGpqc8ZC6i5GdjdYTpZFJ+NJq2azLtbfkLQjtA0MP5YOVju0rs
5kWZdgTnA6dt9aZmzwU/CAgebys73Kj5vKnq5xTqGpMMs68EtEkS1vpIK85xrVFjO7hP2WRdK629
xC4q6KBG6dxQSavTFNRTjwg1yFvn6yXGmYRCM4eodl6a3tkvg00JQji+6XTebU2XG6Qd+HgoOzHR
IfCFhP7ka31yvwC30PMPygQmC/UJOd9e7xfb3on9c6usqLGyIhG6y0sT8HTLiqjxLXw3unh9+KWF
lwLPOWj1q24FP6U2kzWGfrLAvrMZ3YKZfJjvQ85rDaiBgz1y27XoixuBNhtOH6wuY7aNtfCPkfMe
qimVBzZlte7HPFQfh2Ly33UpfwwTs4C6b1sjenQIgu3b8jsN0qOhABAJ8ouvVz+mU/3Vg5xa6jWO
zL+l2xEj688tL9FHOURA40rORfAw1+VRWiZyMVJNWTQOg8at4wfC3mgaEfG9hbmxq8TejlDrWmPy
syAi1ChtQi2gLAUgcCMg3Zf/rEW0N/TGs5d6n97oX8Ggtmpeivpuq/deoLRWvAPK7VeEH7ktcEh2
dBo18ylV7vd/zrKQD3ookg9/TD+9MPqmkaQCjS5xUnc5JZd0D44ksEVs8ojEOQ4bfBMTbKg1MFRb
+7LoWHCU564h9HfdV+5OmVbUPq5WEntivWYm4y9Jo3WFfmYqJlYF5a9PrE+S0zAMKofHsh+VEU/t
MCoxz7TZyu39l8U4tTgwDHVRVZP2mptIk7BTLwDcglubamp2G0wp7YD7hkAFdKUhll8GP6n0VGLI
07XFjZoCRB660cBmn9Lwoy7FxZ+j43OkBgjI3+2R0qqtQ5jeOm6oSznWjs3cy2TfGxSEe2g6/Gs3
t3tZmFQQoD05xo2BGMvxYHHijPDFKOfR8toJhw/DPiUiPBpiSUpzKQ9zHPYxhP+YdLVrPztPbZkH
a9Lu4XjaHtTb+jupUzZlBx3aOlhpNcJz9jX8ZE7JTZQfxLgrIySteuy4W2FtzJZPcXHE6vHEkyj3
t9hpR/JNiehm0ZcD297yEkTCiTsE1bsgM22lbm5tFLdmzHm6ciIlkmWxErj2XQBavWE4SAexrYLp
bkwGAgxcF3RS5Uer1N0VnencT7XxsBhEh/Ag7I7VqN1g9dTy20JwLkuu2ePbs9wzTcXw7KDvtSze
rVbbhcV8bQZu1MV1G7jwlXY1djvrT+ePL77WjJtWYFCLx1wcE53elNT5KrBB7Frpnkt6niHUAPLL
SbeOBaHNRQT2oJs4fYPDEtMxddp0IdWUNjx9LYceY4lCfOxQ4PlrvPwMNv3g+ngPCEn/qafhp0g1
9J8uhWvkEBCNeU9iVEJ0HYMecNssnuXFeRLN1ZET7cUX1ftCuU0Tzzqvnd5n3zgn+vzYyzlZIYUH
GPNTpVLIN5WfvC+ON5yiPFej7o8bzLcR3fZQuC9tNf6iU4ZOB+dlCPpLXdh7T+2vHVAFqjE8WyrX
IaDDdiuVy0vRzU6FWZYXv+yTmk5ew6CFySoqUiCfuEBwXq1wHPj/PPmSsr43HewxbOZOuTGXuyu1
pp2ompOXm0iX0lcR8qMUSXX0OzR0QbvK1HhXtRzPyy0nFSOzkBqKKOr6P65jFCDgerWntSUT7O4t
F5eV3GNb/8o77ktNi3a9w8npS9IOFHLsuWhdddqflkeyl4Z/tKRAqsy7/A8lbdQD2chrR3miulk7
B5r9vDC9y2eI1AKuPgF0riHz67I+di7cROO+QDTxZFEzUqFzMnUedjn018dxlAmh+HRk6Np3L/rf
bTA8AodBOKRhsokOscPtUQJgLFeDVsfldrkvFgxBg2CB8uEbgk9SVuI+qZkZ0Wa6WZiLhcBq7c/A
a58XL5GPtZnk3WplzwmNDl44ASTOv6JRQ9IQRLuceRjskddKsDtG+MxeQzXy7VMgqCoj0UKPAtwD
3B8AicQYKDhjnM+huiDLjt1ZzdKdRZ4CO+hRq/O7Ty8TqsP8bGQcvg0zUxxqKB5QezMIjQdLPfE8
JJ9YubO7msfI/ttIomuUX5BsCIV9qUnLYPRc3uUkEm8Dc6c3AvgsFi/j1Z2dhFepw0s2Gk+xlNpD
Vt+gO00i/FFcXxyhT5mra9kn++V72YrVnUuY1KSuXlj8f3INSzTx+w8en/x6MRaragh16gPbkdse
7xcMaER1suDNY2ggOIWTUKwL+jNnrTPtweCWuwTvYTW0805RmEjN4Lw8PhZZ37E3/25YbufKf8X6
AHEBloGi3rykWfR7uYcqwxh27kgUtOEW27CYtl6Lw0Rl1ChLnDNSn5J54X0x0nrKgK/cvK72lQFS
rAbT3+MtYcxQd6bXZx8AR/rMHrycFB2EtjGN25RBaUxM9Wb8WiiOWRJKUDrPU/Tafdu0wa1GwbMn
cK/4cj5yVuqVD3RBPgP0Up79WG7+EcvhHvsTdsvQWPhvejMrC+3x4p/UPB6qZsmTUzb5eVJhAtJN
81057gV+gEKwN6iLdYqZ7VuFTqmxBY4s3tDqsFtchWqei1UUgiWxvyoH4iIbsS25y0QCZFxBaiOf
wq2pHSy3WDu4grZ5HAAbJ1y16saC9nkg1/KRXoYS4cc07ARm56EU9PgUP4tgAIk9nGnebgYrbDcf
da0ZKMrlPZ47BpTQ+cALQ12d/OCk+637006tM7Hy1opG3iOX6ViR3+rUS8pui9o/ZzkKrdUwZl8K
gxw6ZsjFwc3z41dIlg5JDlzXXoo1WMfro+b0Eui3wyc6B/ZxcIgJX36EqKftxSdUsyoiB13488Jg
5OraHL3gZcm1SLFZ84xE/duGh4JMgLTUu3Vqmx/UNUGKc1/FBXi6R7PgqEGcVaQX8edkC7CGlCZ+
1bDRHMTAeFoEbnNWiGoVGtXTlDkVGy/LX8fH4pf4Yzt71WsYibkslmEFJ9Q9zymR96If9Y6qvy2y
ajYy5ehoTP0fTFoKcwN7Vq5sOz3nIMiznWe7BebXWUyNTV7Lry6LL2pymlNGNGbbXZbEuIpzrh1o
lV+6AQxDPSK6EjqazPmt6jDgugAdjhokbFMY5HfMp+XMaJQvPUkQNKX4J1f4WE5BPe6Axbe8XBY9
yPR/bPFMNmPnsjp7YLkGCUu1A0xajPO0ZtpIsVSw7YZyo5IvgImgd5TDQdbttw7hoRFjsjZ7DhL5
g3QUcDdwj53hg6ewgQlluLXbfoOWjEoMor1QY/R/nSTZq8t9ORPTJOav65Ldwoc4Oq7/zIVSYgRb
xkw98pDy23+9AgtEJ8+JoByNBL3gAU5zPVSas1EY+BJZ4MU2AXvedYkqIAVTrqMJlLewMUtJZsjl
/oksFwMHMO9KEp64refwrGYv4cKHluF8HYc0WDdxjYrPfSUbtkTG/bqACQuOoTUTgcG9+byEY9TZ
hNo2bVB74gfqU45Rz4/YoS33IaLozYq4cuh+3dPKFe6al1nw6E5TnFnSozum/JkEAUiphvW0su3n
CAac3Mv5MLZcA3nOg133e2NXpIdOxbxIt7honSCDxJk+veF7cakHVYq8xOc978BqPJZUu4zPEU5d
z+t5FMz4uvzBrNZKGNCyEQHDl+us5yYqAmDIiHPICioe1zENRvIhMjp4tHyj2HedNoS4V4+6ofzV
ciQrZEUW4DFGeajYjFwf0R/i4Z9lgW7n5tmyul/9MIq1yeeT0qi5XzKWAugSDdZ26KzNOIwR6zni
24EFg8Ld77QsjlOmMwI680q4SuqrgHrUZe9TLD/NiCMCdq5fD7POWYdky3QRZ2iYdOJqK0qEXEPm
nOJAn5DUiUepFB/Z0F+r2pzha+Kr8FQI/4wOTirxVBkyvNvclYCz255HSzg5YkUhWbyqQEk3Os1T
i+SipRlq5djh2WFIWVc+53Ewf7sMtmhzcL3kLj0C/7Cus/wtK9wYdk0KUO3y/UYacLhDEXalznYR
D0UOWropZD1t6BKikyf7PdrWPwFHRv+ZtDSYEcK8dusPy4SQtZHkrtWTXHFiS/JO7ECAVDbfVKPh
SBP6dgFQ+KhplLDelnCVOK0uWtE/q+dmhQYd4L47kVCFjVyt8AnskGtwmzdh9rfo3pYjdDnP8uQj
dlgKrBItpXjL/HgfxOADTj/SPVrXFxfudcea/6FF9taQ5WNUffde91lW8OpewmeWmYxsMaq69ehi
wLTSc0N/y0LjLVEhDOPlijQ/8NcPtd3loX/w4oEWCOvZyh1AnnBfzWezj1Q8QANeg355J0r/pGnB
XhrpnyWUQ2qccFJB03gIVrUSfYSB9+K3TGCBxQTmcZwr9MslFGDRdAxz9DB48W8Uh4B742qBOUuo
njV+wr3fu/FhCYZalF5DtbJCngOLcECRf6mDiNYL028kT0xGQResRJV+L8FCtFNBLxXWhifwW5eI
76TJXlWAkXps6kWCSaOoae5oLogovxa6DrXffmrKt5l6ZbbdtiTbReU2gHIqzVDforZsYHYjdfMR
1PuCRfO4EMCGC2MHQLMSvn8nC/AWIPfbYsrgqA3RvLfBs1qfxpHxntIV9KnKbta7KsGK6VAqiV8n
5MVJfXM959r3Ag6bjrITj9TkEvUCQ4KQ1eZzNxqU8HlNPTDLAQqiEJ0M/Bymom7XI35bLxcpxGi/
tntnLeniU0Q8xbuoZ9W7z8WNrgcCUrblGZjwrLRKuBcOy+y37G6Fdo1lsJ09OM3MienPRGyfFjXC
R4TZFgFNSHTj/SjSfZs4b4bJkYza9E+kJLWRUW/9xoQiZQ6xau+JLu3wIe7Lt9bwqg30ztp32ita
M4TwKkpMbWmjikTC7yeo2n1XSmnKYIkO0AA/FbxOE3oj0Fwv602rksYWGrXrzC9b5Pmms78ye8RR
qOIk1Gaj0NGYJ2DekMdgjS62RFa2jD92lX1WSUEE0pCk925Tp1+iYkYqYLGfCbt6IK2TYzR3P9UN
kUikaSa+GjVFLwI4ij8Ubxq/V7ekZqGQ6geN1ATQdjft4NQy3wajR0qI0Twu+V3pzOM69nbo5j02
QJPsPujWrYM0nGbAiHs50Hb5hHHahLJal/TWGabzotDxuXC/cq3+VIlWameE+HjF03KosuquMkWK
2D7PgB6AyMyMo4A99Z+JLf2NixAfJic5xx3nyl3O+suSfZipl+9r51HX9G2V4iFuVBodSSJyH1jI
dJsTIObngrIYIydH1MwsovVrAc6P8TRGBhhbG/UWTnNa8pL7J0+JeYoisCBQEMGwallZ/ivTF1Z9
kVCqxXO5c2eVrqd2sAV7AqN4sJheMiH/Wgo/Ve+yV84XWXoPbgldNzt/5VBhk0Giq8ufSWUeueLL
jMdH9fFYtpPuIuhN1mLIAIfrkE+DwtIczqZymQ/5TEX1hIWPBzo0nvpjCt14EFCeWqnJSr3Ny0Ss
4PRlvx6pc4REhvVQXz2RDodanJF52QBb4hVwHqenSR0U6gmO5yhtSd7rxgSRRJkQykYuPQ5ejkJt
a0v2YbaGD3zJ73bDwavVDgM3OTW8E7MatT0F35N1eaNVgoOez2zuUFzXlfe0PEl6VD7EHemM8vD7
SckkwiX67hBYKGf5IIKQzDaOqO6S5t27OmuWZ78dzFcL4dEWnaiYdiqKrUOOszLD+CcgB4NSxZjO
YbIN47z83RbPk2W/LAlSauh1rPkjy/0TDjwVP2hRUh+Gb+1Vb6L3UrO+ykexS0Vhb+qSD1RNFcvD
RvNwg07TDkmkF6hRVREK5rUhLGEl+v6Y5MMRm9QNif6vZqCzEXf9Sz48RRImGUvES2WaFkRiwtGV
fizzrZYLbU3/U9zYNJFUwz9onGEABtg2zkYztP5RQf7/ROP/KdHYMHz0VP+XROP4bxSHn/l/JBr/
8z/9O9HYM/9FDi4VfPSe2p6pW2jm/l1A5uv/ErqHoB+rAVWTwkFN+O9IY+H9y/B8hOcOmi2dkkxe
xb8jjYXxL3rCdJJ+Bc2ZVD3a/0+Rxuov+a8FZGQhGBTk0f1NSZ4Q+n+vCazAl9oqa4yTFhjPbV0V
l2Du7YfCstmj/T+jMdYPqHaijZu1+rYwlXKymqKTPxvX5XedUXgPMvMfJ7Tyj7ief1fFPJyW39nA
yivNiOQOeS49Zfo38qbHQtPEOcprtkyjxOecB/GDOTjEXUbyFKaOTfRDwWQjOxwYtjQOVpVXqg/4
nYRbB7KBIAdo5hsVl9ZrkMzcH6NOtrvrjcdikDfe63vTEgKUu068c+hU44TX62hVdzLASToe7Mhs
bsJsHcIv9tIMw0fD7qjkmnJufvIDmLOH6BPVwUGO/bCzol7fTKORP7NRRPBHHsSTQpnbKAigmizx
OOtdzNDl3PvA1J5lYn9aZCE/jr2oT7Gt8aKrv04RDs+uFMN+Rsi7SQgLUeE9H2RGlWtsxspPZfcE
NZMqKkyUHSZ161lGGNSU6P2zDEsirzz/jKc3WmVRKjF0s4rx8cGgIeS9ehO5C0bQsNgaSXT2RH9T
03mNwe5otFp/RV2+K3F4fE9GB8I+NP6zN6NGMFEF9ox9qyZN9FthBs5mgTLjnnawMG76s9M6zw4I
497EhYL1wchveYEKFzHQmWaVQ9HExDY140Ou9urORtJb8OVXNAW9Ftb3GAxvNrSYAF4YLBON7Jqf
7qh7oXPH7x2cIjt89AY9vUgX1XwAYAoJvJ8cs70S0zZuNardNhop+I9+hqfSTpJL1Gof2TTTWNv6
1YlgScaz6ldINfrJ6NkyI70kstUf4EtA5aY+9eg+ZuYxR9c89l7YHDzTIFvCTNcIlI1744/DGscb
shASY1aTdUPkM/xPreXWf7/hBPeZx5FAHIdtIxX+T0Gm13RDFtRzfRpI+90iyXPgV/sz4sFixbJ4
afQuOtpW/NwSeHFEdfAuSA3YRLAxEKPMof/lwPo/5IabjEr/2ysSOvHpwrbJIfA5Cf7zFWmUd5QU
xoQnP4yGY5ZKbEV2SSFOOTx1qRRHvScesKlI8/M6hyZBXXsMqG2ukfhXvlW/gf0766Aytm0mvTsW
iBnBbhB+DGI4O7DiPPKHd5fPDb4qCV/8v6VvTxsB7n1assrQ3zDpYqXZ4zoIMBvaK/YCbd0reV1R
RBcnw55ZAO21Hf9j6JCNFSoPJoTkAL1kd6zkbD+t3c03dyJOo6O7d5pcMqqQl+flzciEgxjJire6
QSJ3UofjVejHltzSPxQmAMIGmrt3iLmpxZy8hB0xlkbkntwAX52n9y1Ak2EdheFcUs0IL47B+miq
VZVEi/Yi6/zZnDQW/nB68mrMeTzOUzMRZ9JQHxxTE/e5DvZRYETYhQdCOPx+0yal+aKvoV7ytWCc
wTs0PI2lmRwi0hnRI2M3E9F4NDQa0fvhR5Lkt8eS+GrUDjd3rGqsLY02ZD+64qHnNnb14hSGyRn8
yt9a8l3KllagIcdSlvntppXGp+81yNHy2dmnXffm4p/aMBylx2SoSJb0syO0YkhybBuuozbC7NTM
uJDlCZujBkJZoJlNrf4xx5zcmPmRl1QcABvrrZcSYpRQ52RXw3geifrZQpbHZPdW3SFxjZVp9F9w
Z1gmVdkSwt21YYRia9LzuAbJQtWfFKceUannNs0pSr1N09vw5zZLFC7Fd0oB9D3eAzb10HH2IupI
f25nMkc1WPqy45sm6h6pbe0w6wyrTTC9IRZmcZ8S7MRCi1ft5BenSviSmnQTQyyKnMwv/W3bQHuJ
SIiTOU8v/Ey32Q2ehUPUTiLi/gJli22WaMwMPvi6MFZqSaA7VKefokVn5QtSaBaHn/mrryZiNbk7
0DAE7s6tWYfrNlmbhd+SYKMfCs/yz3bgPmJdTXfJYKV4kAhCrwLfOyODuGED1Fat91rZXAOZPyXg
L8Gn7bNl0hUEfWVEe6JhaIAPnrVOC5BeudWFLuZVJ/30CfVE5LQF5qjC3/tjX25yS4VOdGjqRlFt
i5IFsjXGJw9c1aU0ACIM5nMKMfuKMT9qSr89lvazNRrixiZdGrN1bCzzr1aZxHDNOBnTmGxW4f5i
DZIrzcqxgYt4WyVFcZ7qTYmMj9V8vJP73KwnAmTLpNY2gan724CcXFYOa907pMHwKCbcNIH1cIk5
XTVTb2HeLndFa2DLa2RHbnac7wVT8ASfgiAF4FnmCARQPG2qsbafUSITUKM1CA+zR2aSZpsbutiA
KlA1Oo0+xSXFa9hPfwh9qA/CCu9J7ROaW7G84U17GuNcRellH76mjL7q5MHM/UHWEEqTSDPXtl3/
6nP/tQHRJXh6lvsxh90f1PtQ1PZJT7QRHBvbQDZjPiQer/td+z3RAMa91QmM0Qx27rAjyWO0iGpl
4d9i6Tp0gx6fiwh9SpSRvQHr8RdNAGmzf+VsFswMctMx3wvb+BliybXYwP030RcxXPjU1c2YB8E9
cuoDQSgx5jhFfcbRejnjyhTioEY3g8jBOpdj356mNj5kY8X2YLDXi6FG+TUkB7Aup4RBq/X2o5RF
tak9cuJnZZxF87xPp0Rb+8pkmqg71xTTw0RGy7Yc0MsEQ76z5ZMdWC4xENhc59G+tkPuApfzxbT8
AXFHxdV1a3oSGajqxq0Pfd1dkbOVj3h7qMqe63M5AalWqES3PDgc+In2G0C8ucquwxvdkbaPTiqo
De/u66F/97wJk2kIUywGEJ3e6s5Tt6l4bYCf0npwKucD5opAD/RXT86knUQ5NacsZIQt4ujY+uW0
diWmXyB3yHbHfwkyyznkpdxZ2eyeqwItZGwitNOSTR7m5gV5EOWEc6RthkiLyLBLjtKb9VOeDvZu
6tyfYeD+i1AlbYQX66c+t75BKpMDVgcQYAPA2UH6v7MHvoKpJGAxJCWOmHFq8brwK/XT/LFKMTni
lX0nxzF5qK3uEZNFe8o5TK51ZpunGGqbGOTWOLM9HDMx2sdWJx28af0tFHG50wbnWuRXNPDJsSEx
15K4zzMzUFnLmGKFEDtcM5/a3EHiOxZJWbMb3t3Qv0yxzkCWOc0ZJmUgerflYXTLo5FIFGTkmwn7
1L6iTXc1qzy/XE7FtjDK66BH1YWiQYrdw+Gza6GSqpabcLHko52YiOBt8UEY/g4MOFnZvGNrndD7
XRO0DcEpEQ8IwVpMZwE/m8bNKLTKPrp1DY2dVEiGWM/PWjI8Lmb05XdDqjVEGpfAbjPao5ZH7HNm
RgcbW8OhspVvmtDJXuVmco3hQ+s5yw1St5D0Bo8hKk1d31ueF7xhH8EwQTT0rh31m64TmjUTMbCd
be8zI8py209KgTixlvRNy88ditep/igDv90W6oCN1VHbhWgUnBndiM+tdDS66bcl5+hsekEPNmzg
fDFNnukNRlDy3A5RHamQ66e29b5x+Ban1NSMl4YyIgoDh3PGSMvcUn8ZCWI7zzWupWW88HKSQ57G
3yNc4L137KNFIwJAiyP3WDFeCcVz9rFoFfQVtPuhIianVx97PEAwzMP4Kx060mpXoR4PW1Bq/9pW
2rGYqpuw0p9Yt8pDFE17nWtV0KX7CHl+BRPlYTAbf0Pl0029am9FJpXSFuzNtOGFjttJvblTkuwy
N9eeeHQJZyKNrNbvOsfuQcxNhq4XVqCOCEfC6vOO37k+gX0+zlGVP5U1AlNv7MS2UM6OrCSEyfbH
p1g3m62RcFhYGbxTqjkmCHe9M/3Qem1ck4hSvBJ+0d4l0D+xxbjIo0J5lNQvXa5/FUnCl2sRC1gd
TqeoxRHby1PSUc8z8R3W5twfuxaTBtKmgHOYn+QwViOC9SaH+HZsHDzLAlnH7vwEJxrHNskx4FHH
MianChtNt4mZBjd6HiDyJY5gG0RyPERzgNXAM8NDH7S3rEbmVQ4tGTilAglLaGM5Oe2BxonvIHB8
zN2UvvQo8HAbR+IYuwibR7TBftyV78tVKcNwuvfkCqOluPllVd4jeE8iKOmHMO3xT8SGhMMDfx/S
GnM3+EzepZjKXelWbybbnZIjoaRubCpR48JY97kjPnllvLwWODhkpkd9m9Lc0k8mXQhTtJut4cFV
Rz90X74NuxJ7g5keC39wWEPLTUTFEc8tqzgVuUX+Xl6SLRsV6kqfD74m/wRkQV0TrlE0P9eaqCid
OgwrZTRveufJ0uJk62nZKdT8v5TZ6A8kQ3yLuPjDiitOJIa5B3At4iw8b5uUWPDGOsGClA7Ozgcy
/xhmVFdYodYh5BsPOW5l/ruzr1uk5E7QGWDqKtbE7vxtaB6tvjfOfWf+MSamnFD4a2sCsu5KvFBo
cInMi31r48YBISUR7SQoFHjienCkBboiWGozIzXSewwE+KYYgIibpg/O9ociMq9DbjxZABEawD6M
Gx3BdC4cM7softlFPK6DnACWuXat2zh+mG22tR4L2LvDhJZ3T3fUFSU5VW/aAelgvZoMWe0Q25I2
MwTWw19wa/1KBhiqTr9yNrnD2W528zGGAiVhlGRI6SHabc3n1iPrvKsUZTi4Z4s3a8uCb6LfDxHf
JHlNAUli7BshfvhUyLYuU2MjFfIe1kcxI3DB+W+tzIbmbzuSj12V/KKZzoFHbzEbOeouUOVFwuAA
8GX1J8ACcLY7mOZGuCcjTaZre+jh8S/ZAI+PxsY66DSoEJNhXgriHU+8sM+ASOBHOzAlci0S46Rp
6xedmZvAV2brUNzbArVT3FALZ1fc3paMxS+m3GcyhHvXrI9j3l6ZAdKzR2wnX3ibDIuYSIxGdx0g
x3BRIpUxMFOUJ7SO5CX7f0bsX12eBhu5svTHk10J+0JVOkmbaprLzcBdR0l4yQJX39kOm4NWAx60
zO5bqdNZTGSIf9ZTmP3EM07LL+Qa1jgSbkFk6KQlmfO2I5rTcwv9QNirs8c/9ZWa3EmU+sUAKAXI
eaQ9DXlXnIaaUnesbMUFyzvAF+gyswLgjV+7ZLvWxlErpv5UF8Ijrp92TNLDolM8JvFp+bfKkJuA
XPMHX7TEGhUksEReUZFPy4VlGcYtjvXkCXwyv9mdZEPjICA8j5AohNf5xh27TytI0jv3SkrMQ1Sj
Imd5LM1054ZmeavSITgHZNmYq94YmUUxB54Y9dNT7vGwqz0CDQ19Dh5Qbvj4szAlM6InfxF9CVjU
XD4BgBoHY+qMrdlqIeaedVxJdyfy4D3oWtIGI3Vn5WTLiY4sVmQE8bZ3q3EtKNN+GdL8jUm326P+
DRAmVceCS3KdYXncVmU83Qw512QtBTH5jfiPUrCHEPbsiRAzeiIs1YWBNArVsXHyCOm5DQr00kbr
2o+g7WSuhPu4C+OXEDP/Q97yWrRYj144pWeaLMIvkmZi91mvXPc5qoh1peXROUaTTWyO25p7HuPJ
Y0F+VYw17aQXVGmaNWfjlNDKYFQfxWxFKngS5N/pi70WS/PeecFzz8a+s2wfA1XUacSSFNoR2cVx
+aGRxeyKEDn4VJsXi7zAy3KttIZBjp98HJiF72WZzasFhCyhRk8zUMZGBOZX4PSE4hhehhWsv83B
diK9HLsiYMmcNmTJjfUqxmvFvOxSYiuwS8sGyq96nd16PtegAZdac54ClymtQrQkCk2HvvDFubq0
7XcyR3gABo4lCJQWcM/kwVvLZF8zehHKF7unwg5q6jePHbXPF2hExE8yPbtmMq5TD+3KSIwi1F9L
FFnIj2TEGHT9gk+q8ZqXnIHigIi5PTT1fHXcpl3j6Rwucu4Cmmiq+Ko1c0PlkzVcLD0pNzr1OZt8
HqRYxTFWnT54wkrunVMhaA3hQOdpq7x8s/GdS788NUOG1SpmTcrQaO8D5B554uNcG+nBFeYUrUhB
doko5hdRmO1+HoZnuzfdU6804niHu8MygGDrfJjDmpjkZjQeLANlxDwbxwLjGSFHOg1K8Ph7phRL
JgZ+0+G79POn0a1OAxHNiFmKz9BqCqaHMtyaPKGIGvMQhoWHBtADdsjyjpRiyIOe0DiLGibeCYvw
qiC5dk3a/PJJ16tL/dIRNPuay4vpRD0RDEl4lblhXGwt3ulIJg88MkxyezlBq7Tx7mg5E+Zd77Fz
/Xnju3N69mc0IV5snaq6vNWRXZzGqvltlbCnnj8Q34fMJxhDccS//CDs4iWQiL/UIlk0VLgCq/9u
PQCdpQpFk8XBE21O7Ag/fqP6yWkZ/oyb+buIvHrnN28avN7sOO7RsuJLEOokV3qMOzKjRT5JnHk/
F+jdpqzDRVY8ECjgb/mQSaamX7wkzfNcaP0j0YXxxQ7z31GsDUyePsGZrHiSljo1So95b/MeY18G
1aidYIP0k8LwU2MPYAoJu7qoTPCmgItWKvWdAM7uoGp2HDQN0jaT20u04UnEqGmJg6Xv1COOwaNZ
a4PaatsxKb8mNXE9hkPvQGHp+JhQ0jdl3oDQEGu/fP6MbtMm0HAJOaJ80/o233vmzCqU9cnOcGrm
ZusX8a/tbZLZtQcFPftkYCESMM9zBr0ApSq2ZdZYlyn/X5Sd2W7dSJZFv4gAyeD4qjuPuhos23oh
7HQ6OA/B4Pj1vXgT6M6SCzYaBQiyq8qieMmIOOfsvTZh7t0AoDEsHYoKGpkqg5vZWm19Rmezytgr
H+NpM2QoFbiPyNyVOd7akhfdUPWO1EW9ZmT+c7C95tKyMrVdAE2CTueul4Zcx+bgHouxxBtapHt6
SeicBxZCBWGOIwEOPlWqteGSNAcNyANtRKOyTsQrAQzE5BGQs04N5G+yA40pAyBPdryjTBiQXRd0
6rJU7ZOJi5uIwEE4dmyjkrsg6WJy0kmO2DjhYQy9+BJk5nzFqvqM+UzRz5NvboyAJEf98SAMunu6
Qk3ptNGPLO3B+dEsqs1C7XH8khLpNiPATtpcUIdzRF6pz77r0V6C4Vj89EurgaYsjRcQOVsPC88/
zRQAUF8YezzXY9Zv5j7v9wUgu5QYkdXklemxePNiuuFI/4YHoThaOV71Q6jkOE12j7Sa6qI00Ci7
jUaOGNf7cDapBvzSJIwhSjliWbcJWs3aKzD+c5rZ5SOQKt+jbeM59Hfov3ebogEYgRGu3BjeezZg
F24r1p2BTIknJFRbWbtHTl7OFj9sj3mnGAh2pBWUkhS1wS6M2u1brPvhPdTua8XKMUMQe0qjC8KC
8olQnzW+R9xg+PcoM636a2APpJaF5QBf1UrWfY80NrFfdW2FB+no5DR2LXjjAaYtz+mXkXZWQhf0
3rkXPNe+0zRXoZPn1qPQDufiVmnK3LCygdEnUfiGZeeqspnaIapZQNVgnLoKFcW9I9EJ1nD8yiau
whnRSA6qYmD+xXA9TVpv75vpQukd6XjP9UyuUJjse0dg3u45+LF80ePy4hdMcOiQG6CkMkJC64ku
fmknpFPDgF/MtWpMSssXN/EvpKDo3f3QEtvjEx4wYxvmvjzZPDqIcuaerpEuiOdpU647aE5pnWyW
nkCFpMnLDi5/NEK7OBNoUiAINN68Cqi+VjEcpnAwr1UTbiHaNnutrafMwj3Uip+BoQXEuf5dSBXQ
zXConhp/3gwaPE3eSv9Em/QWDQ6BEHjSz60NMmSq5XFOvXfTkM2uquqU7sEYPbVD8pn9/ztRHuEL
qgNsC7rx1w4nSiKc8KDStclfCQ/CJZRCC0jLpX0U2ruauSnuGi5U+b34HM/6rwyoLJF4uHnt1JMk
yBQjyc7dgD+sBK/a4V7TVss+7hUbR5FQkI5V8TqbxbGxg+KgjcWJOXbMfyNGrOgk3U8cgfY9oonN
0PfopnIzuqSdoj9jJ1CuQOx3YTC/tovtLA0ZG4R+jxvbD246Ld4VXNQ4MO3XxvnRBqa39qVv3ua0
OYdDkm8bOym2GXSilTPQBROz/uS55ZJgX9PssAZxsuzqkxnwOIdiZqLZIUuR4/wlR2mzEe4XQa4j
W+pQM64tkAgOoFyLiQNK2Be7gmHg0YTHn9LXFLa59irNOJIp7XkOnZv0uNVYSMfPQxP9JFWCcpCu
2znogaexlH4pa/tZpvRusrLGQjewsfARGbukTtob+kyOKO6Zt8O6pIlBfmSkkeuUnGrnBN1Jjk1D
ooZ8HmW4ZDmacovWGsfCOGH7TOMvhp7kzu8bubbyHGZqS8JFn/sg15dVMtScML0SZdUYNfXXmgyq
UxiRS3P/b9kzmYuSi5465dkzKhRKDB9X9Uw94SxudjE9dgVFWtpVu8adblEHM0kasX3pSTRNvWm4
8R7Ch2XewVjMXDmB232K4m94/DQiosg5RAFNE2oitWaEVV8cd6JPHXKWh1OLSCxq089u9WOKZcqs
raIJjumUNaKJT5J4WPb+YjyN6L4qowmeKN9owjICnNXUbbxidi6lp+G7RSmU3JT0U9LV/PWo0Paj
omZkM7FwzSkHkka1j0NRiLNp/cTO+s9YO0s54YdZ9xrpRL0Ew2fTs29elzDaZBnB6RD81eea7neC
WTlWQr+MHqZfmjk3Y5p/DF2pnyXxEToI167TAE9egtZ7K/05slCtVSO+lbb56kkvREoUZtv16MB5
nUIDZbOc5EqP4tFpE0L+YBwmqXxM3e7FsREBUXxs+g5/Sshj7nnGj0i2zjo2rIyRMKVE41KTG+1F
U9tyL9utZexNkwCTseX1iU3rRH2D58yAv1lhxgsIuN9BOFdR/+RnqUYCAA5p6osflmlJZg+rZZTi
WTPM4zIY11ZhvmuDoznD92A1phMvfdIzPjDygp54R+zRtkoI+DXqBIAJM/KtAxuvdsMHb2jOZpFF
lzj2wsv9O3hp5wwx00F7Iww+kYt+j77jyyDRqeMBBA6/KESbWDLa58v9u/sXg6SSY28b+3JU8irL
IkZoHv9ohMgQRuZNfCWL9QBIdUKgsvxdt/zd0KJV1Q77BNPWFAeYZ20wyOFsX5S01/sX00aW1qHH
+efvopmQeqWZkPjOmF5NGaRXjv7zQcrilo1lev2/v79/R6aNx5lAoSH2t2Zi0E4htyY9Eo90xhlK
hUaaAhs5S2zjT8sZMltpWBjk9pH0xr/vr2Tf5XtBQ3jdENJBjyUzj2HovJMvw9tjgYQyzXzfG9mC
5iBR1Z4btbFCDr8YNeeNEVTWBm7m8JLRmjyD2IA5GT573izRXyfp3mZFiDT9Pnrxt4I7uzJYBNsg
vyYlHTIRee8DlRcEveRTZdY/yyF5E0O8p/I/0k/WDCUmiueGVo6exE6JhPa7ck7WyGilECCyK330
q4Lx9PCjLL96Xv/NYvjXSWXtB4JqLaJXc/9zbrmM1UiaVNI7hxPNYmo7Tm1eB1iplM8tc9TMReUv
Q1jvM52zB+TsrU+KWeWh0zDC/iEmFbjKzG/lGLYP8XtnffeZF1FJOcdqGIFPNPg2rV4WmzDNUPXh
cHF6DwJclwMMTd0CnYlNnCnZvk41PjoKd7PjfZ2tnLT2oCA5oEBSEfhPRH0x4q3V1Z3JlQDeTqyY
MumtOVHBOBpIQBTVMYdVOtGx2z1FtMRxrZLPE+fd1cCYPcafhVv76FY4H6QcGg3t0MfT+Rkjmlo0
DF9L5MmEi7Ysu2D+Z4JiE7J4g5Z/08yXqrDdZwZeu7L6nvcuKABXVOt+xvJkRN4q9Tdch7sWVgZl
fbqN4XdojQWcZuJOpwozWGh51oo8Kto2W6ZWnIcLdKd2B6qIeR5FjvgxDyCiBmchE7kvYe2vkzn5
gbfZ85f3QpkxBFbCC5za/2tOGgeiRJbv4mB4zuvsCgjpidkxYUMar46Zjc3WU9HJFj5vgaQ4c4Jp
hfxm2jSN+xowJgp9TYsnJhfFj92/w+xH1vlMTVvck0krSuATdQLBw9sTBj+tRVTucCvr1TS01QaI
/pH/9cvQNy1kjeZkp9AZ2rJV1F3OS2yDCcBJbW5qdOvs0UsqoPpsV9ludIcEIlLzt+ubQDftrZ1h
XCZL5MAKTzM+3tplyScAfGVTzM2zrWBKF7O7DSAJ74ThP4X+wERB+jX938WEA3WQOvOHNYpbp+g+
gu5cizLWG9PVCK+Sv31MTUGbdGuGlRA1x5Sc1VaudQSfM/LVznbLx5YGj/BGjyl9EWx1Zr4zlPzK
fU3qRzEaPOAeD1WlA47zmgF9Z2yYWrPHVLRR6hbXhyTOszL4fCIkEeTjoNcFI3iIdbun5oTVJF2G
MDVNe9BnwGNANRlVvh2m9NYuYclYgSxcUmG4poPGhmNXA7GirXrxbI7Nbb8lHlFv+oTwHtNp1yUS
6PVcIEzK2Q4HqRjQowGvR7YK6TdnqRJSvrErZzbNJjNfFY1nrdHUbRLkTZs0AIlnZE9VkDqEoebz
ajZIWU0Y60yd4bAQ4lj3SvpboSWujEPxsVszFnwPnvMQmt91Dm8EUAzkGAXoLTJh39Y/prQSq6Km
aT+DnUcB+6mCIZIX9FKUpSRIzPSlsxrCm7b4F/8qZM50ZfqGsulbxor24MNlwsE/HvJWedshMt+b
iZYPHQzccOKtG6Bg+69FZ+ntXG7JjQcF6OtLVTCqjTwacc5EahPOZSKT6RQNrj4kXo/RjUO8GRAN
DXNbIXlZDToOuD3tC4xonColSkrYe0c34UP1TG/rtNmBwu5zmmbfrXioHlwW41JNmzAZ4h0cv9dp
PGHV/GqzEq0146htMDrPJu36OKC57ARUvkn2BYxKvJE1aNhKvnW8dcQvIREnUACq/PxOts/fft/W
YBdOEblEslZfCw800ix6Rg3zuVKC1mls04xQ4KcLDa7Z6G9WCzkiNaLkYvJZFFGq1zkmHoqP6ky/
9AfqgHdZ9cPB08HPfg7/JiOQ1I3cQIgcmA+/l6ctStf/1Kc6vi/4jxX6ELfD4AO/sKkKgZC6xk1H
9kUyBZ9rr9YrNKNwLweUzrZA247REPdEF22yfIQRZFwyCv11hyth42TIysEMxTvJ6egPF+f/l4tz
XXS9HiJf3wk/0GGdaI79mFnCMW0DcVAt2g4vTLDHxs6GFj39/Dy8hAIeBh0tqHbQRQBMrUCXzmvD
4lw2zBElSmGdkdGbO3t6/sMFfiBy2gF3D4yrR9/KZik0P0j7+rjyujaU0dGhzCN3QHGaIDAxmxNj
13DhuBmG8QHqDCK/BYQDJwm6aXX9/WX8ojHmKnzThCOL2DgInQ+foeXg/JZID4+oaRhSzBlBWbgi
C/e98jh05suHWceISSrinH7/o5d/+l/8Xm5AgO+HTyYQpoVY+oPaspGhX6MO9o5iGUm3jAvTJAk2
7oCKf15+Y4ltAIUMZtvf/2B7+ew//GTLZf3kyTU9xw1M/vt/kYMtsl4rjAouI6ikeUT2ddSDAQWM
JAUtk900AE6y2vG1nIOf5MgqCCO36X7aW5JQF9ZtMeZY8cKe/ls54mSfu1Oeqv7iutW3wuMQj9bh
T/JU4f562cIMzMC3hcMj81GeOhW0fEJOxkfRKforxnwcFgVBxdBhnQmnvwlrxaRA7RHoObNoQI7P
+RkBLrnXTY/RoaV2hogvM2buBqkVqmunfWarp1rX+tSZNQBq9Hu+MHbMjRGRzz+KIeh2Q5sycGA0
8VAguDjXdoxWzvdWtKJT1BPY4RlNYxq0rdfff1K/Pp0B/jeeEtP3bYaMHz6oqnQakztNqCR9Y8gs
sItM0WyavvvSCk6CiaIBbPnpZ+Vl5vb3P/vX1Y2f7VvAgj1mn7/QWfPIHlC/t97RMnHGz2O7RaRJ
cgkpnP7SNv39T/t1uYLLG1qB63phyLL14T30tLAb1JLeMbGNv4eq/gTGhZQQuvuZVfwc6+jv3/88
e1lePrwDbugIUwRIi7EsfLi1WVM0dD4qd0mw8aEopSuOxDurJTmiwq32z4ggwcu9ksZzXasSmZdg
t60CmoDLeLRRvkOsRv18F40WNRl6paCqGiICJV0cNyxYs5buo2wBqBt0cv/wG/y6gAaeuyyiVGKC
7z7csjLpownjrkMCKtmU9CzKXdqqm9UF8jj64bi3LOOLYBDmhVwugqoOZMlIj22RIw4BCpG63LUR
MMDcmULGGd4FRNObndTydS4/RW4z/wFZ/l8e59AOGe1y29nvP95zEjUSDKyufaTVQIOfXGVmO1i9
UAAerKjCyr8YHWiFy8I8/f5u3WnoHz5vnmTfEzSgfYfUlP9c83yat/zswj7euXBNOU8PVoByp1fZ
yRJM84kxmS6WDvCsp5pZ16KpBVwxPqDx6//wtFvL0/XL1bABWI7pep4rPlwNycaliEPPOoJJYL1a
1EPzovm58fzFu7n+RFXOC8f50PCN6g9v9kfwMjtPiEvHRVDnM7D5dVlh1hWYZWwea9P8Sk8QMEEs
pi9usCtE/jwnjKCFi42rgBWIeTWFwpNLhiSx9+4n9j7KDeu7svz93FXuYy+OdO5XiaXqtZpRM0gv
JVeEweXj6Fi3eUFuEV97lGFnnbK+6Y+uO5MV0ps77Zbeg44ZudVoaq8ykdjw5vZhIb9vSQhn95u8
cJNUebhOneK5F3rfNWF5YiixLA3uBOUnYgUD6IRq1ppkDMjDRvrVckwPlcVeZpXvqSmf7Tlot2nI
oJBQ+r3Uq4AHZZ34kpjW1PZ2w4hzUdbG2RL99D4OYm+kqJKMInsmRGrA7IoXux9m5mIhw86Wiirt
TPz2QR/AXspftMxuXRtbVGel9YfH5b9s2KGJEcoO2fYoIO6L2b827DKhepygtB/l4ASnOXNBqxXf
07gNnkiqOkH6PqlsQjOQWhQyrUtURFq+kkngHsxZMVymBSsbdMV2l++IBKVPgJaRYckCG2rcTy5e
5gccCvYfLtz99Y0H8s0qy/E4JKPg/iT+68IJmkK2whnweJeJumhMZmP62Unpfi8K9R4Y0xFckH/J
ZuJ8ya5kJl12NxKc4fLUbKdIaArOX6xZiXmO8mRF91mgHlTjimGnOGSS2CsvfZNMqzY9U76dEyks
RzWzhpaxlhV+EUQ4EX1oFM5J5EzyPWTqR7ist/vJSlP3n8F4lKQY1uFob3I7oYfMbPnkFOJphM68
ztVfKkL0TFx6wqSQJXPf0MFTwxRujfdA1JhSCoy2d77TzOlecIcfi2gsHhRusH2l0Xm59vD1D0va
r3Ydomxd3HEsqLzE9octzGzaeO4DtrA82Ic0e66tr5sNcjb8RWEuHqQuJhpxjASzyqmOeQOQYowR
RWRhLXcq+8Pqbv2ypXqCu+9YWIi8ALDch+tpkpbBpZrmIx/vcPCJEw18fzNWpromDp0E/ZRp4mv9
Gt3jaNbbeEapXvoM3pK4as9dYsV/OOn+uupzSQHWQYzgIbvlxwNUMNtosmkeHu04EchMvQd69AwM
mTdksUV7Bg4yU05zIpfLmQD66lVh9vZJWL74QwKD9ct5f7kWtMaWKZbDq/thzS9w59QtkI2jKy18
gbgTDq1udgljQMgefGiRbSN9Ze651p5hrf2OazOG+lFmefkwNcWNuX7E/6dz1g3VLsVkkp4I+Xj/
w3P16+7kcaBYihLMTRQIH0uzXMTJ6NX+cDQUgHK8k+ahkOYZdSwOe8aOexqwA0tMGz1GUbg3wl1T
8WqHSRGfjeRZzNBjBt/9FEulDiQrdCCMguIM6/8Sb0eEvs91MxYrlrurDjUgYtsrSGu2MRwN5Ld0
LMNV1tbrycnUZq7Cr1EJMmdG/llNItoapi7QWdVluI5LBOFu6tBcXITVcRMV2z5wURZ67U6g1Hda
3z24jSBnciJXW9sN8CfMQic3prWNMm3rdIG/61qSUHvLL7Hrs6x0nFK3c1Um6464hUfe6ZKu5HCk
Nxohb8Q5XTlueRoFY+H7l1pPegsj2NndC5CKgR7qV6HPM25J3CGl9zhDYV33m6Lz7U/WxHE+zeSn
wq6/ErbL5D7JN4ajrQMOzp/KRA/Sixk2UqkuMnb1yuu68PG+iKY0DU9m0L9MTfeVPDu8EcZmQGl1
TizjubWBb0tAxIXvyIusPzPwT/EcgLjx1LS/V9JJpH6OJQr2NOy5G+wEKyJZYQrnCXtcEe1bxx3/
cOb49eF3LSp9/MahK0AXLdXGvzaCpMQhg5qrPSYZGPFMre5n6HqAkS/E1mgYIAzT///tdy1ee8d3
GFL44uN5U0vT1v0Im5Rgd72FbXPJuz48QdnKAUp4xBMGYqc10c2LKqvAzPOPXsHtvOD8+5fK/lDg
OBzT/cBmJ8QM5pq/vFMl1g+rUa7DaNp4bXyIjbxEbMEuDVtkvzvsG87Bi6MLeL4Jylj6MPs8iW7l
h29pZmxjNTAqC4YLSdPfOYjQOLbJikfoOJK6e5Uho/w5fhKM/+DNJyT2VWrrZmTZjaP9p5WeoIL/
PMA6/C6e8DzB72JDbnCXvelfn6eTM6l0EG0f47EhgsyIreNcuOaxaFP62vc/Y1kED758ycp8iSBN
DgOQyGOqcUI/3L8NIiRPQOmKfDsJ420cs/l4/5JwikfiTph3rtz1/a9g/tM8pHUB4UHPRxsMSdPA
ShcI4RiCNAI2FAaKx246qGZmmJKSjZ24qVE8xPX4v9+aKFMgmTH1gPZ5TONg2rhe+7MIJ+OYVPPI
/k7coSpaMnEAqkOZj3pkS7kowIJm+xTsyrFPneiYI9eOgppfewwISVi+nTALMZA4lsuX+3dhm1BQ
mqXJV9zJHFaF+VS6GrOMSl905OCWjhq5pxbN96Pn7OzARGYzxi9Nx6bFKoZirnktdIHQGFQFI6sZ
nOCnuJDuzm+wszFLQC9ueMmDrWISKFH//2O/Qi+I5U52K3fED9RNjGVICWxuRvLN0uoYiaK5zg5o
OK2ScSuWvGqzreS+IN5+NaIlsRluPKdWb72Wcbdu0bJsxihjVJAzYLUmR51CPEFQUvjjVATB2S/E
mt5ztK2Jkr4fz6ahvjmpBFEnswDyno73GqPY/SqZgV9KZu+HLgEYbvogs3RmA6PPeBooX5jMIxFa
e7mhz4aounOK+IniokZybztkvml6Tbrsb1HUmK+pNMMdzEMkN2H0gud/BVKc38hoBPtSWxvr2L+r
/ZyLLGX+2KQIZqsMBZY3eN7hbtdh2zIeIFpncD96xBSa1MNpwi6PW4uoTpqUYxkjXhVGuYtHRb3Q
Uk6Hrqy2bfsX3tm9FoP1Sv6jeIDiR+a5piU/VS7ktdJa1E7u2c1Qnkl8FDuNyHWHc8t6SDT1U9iQ
mZRF3iuCMeCSqGt2VYEfMusq7JaJwfxHvtEjesRqRRsKiG2Qx9bBLpy9pNhHow7TFFTtcUrIi08e
srKxvpSF++aUxZcAWNU67uIlurfwDnantkZP/JOQFlY+WR08sjtJrcXVp3r7M8JZzs5l7mwGBWi4
jTcDPzTt1HjjMh+0hz3+nw6lmSE7DNRz1aBSx0j2fDemTossd2zCVxt9F0MYepkuR79zOXaPlTV3
q9JIy00wIK/q8+QzStgGqB2P0d1dHKGwvcG5xviSeMlfKv5mytnbhWQK7IjTW9xeOQnfaVxha6Vc
x2XA8zrbTzPKmNcBjfhDluQx4iT+mDfdBSOPxWpreuhG6C743YCoJRbjjcAJhiB92m6LJEj3bWOe
Q9co96LH95zmmBdHDH8bB0gNLuxIPKMX4MfP6gW8qb82XXOTGrCfnIVzlrLzrgIyF8Pq4Exe/QKZ
Qa5q1XQMTxzioWYmrGW+6I+w3q41b76J5RQBQb53ZBUiGgL22zqTRGxrIoFU8ZlmSXxwUlah1uSF
AMJkbJXI2jVhZea6Z4B18WyQuwSfnMIhYMP3mVBD00Khh7PgNOym7O86QyqKtq8+m0myKFMwnOQI
K89h+USlos+0evMNDchw1fip2AYVIRG5UclD0JMNlXmyeeVcu6qC0nnixIRlJWwvpe6sayiMFE/E
M8YdkE+qY41p2zlf9zqkoeKMw4nfPz56pb1KzGC8pW453VBQxTwB80M/+M0WnndwM2RrPda8TA3l
7Eoixjwm+OCXBu5w7BvjnIKpjCRDss78UhGAKNEPvJLoFbFTTtNa1/IRAXHwkmV/sTEwYW1FcNQF
VQ+VZCNtbJuIeZ2dxmTRRz1CqFs4Wu0rbXlrazYT+dxxmR/HXJ4IYJoykuq7Rn/Lp1LtElKIV7LO
OuKq++hUVcFza44ut/Rb3MlDiE/mmIWI4CbE79uEsTaISMJIXdUXn4rsU9cKiJu2PCWoyfd9Xx+Z
MqYnw2WLU6EL6bys0TX6DsdKMnzGZyOTYOLQf1gVgYfa9LejMtUuytInp6TVp2te/KounbVh4knr
UJgfkqI0D3IqPrHls1ChUeVumzT6wrbDkIS+bcWZmATAGE5ZzjB4JztQrRKm3zJNTWtURE7Qnmqk
08lDR4JkU/M2m+41TMXPjFzqScTMY22mNJE7upsE1VQpmXcjnK1OU8FxuYnWXum8k3JnQy127a0O
XM7NefaI6p6PIa3NdQvpgQnwgPPL2MkcowBusfnKSJJGmzmHaws38TbGtrzBFQPnam7wSoRWdlLm
xe5McaVsQasGn+ZxUMRBRMha0SbZYhPQs9+NhOxUvh2cEdB1m8qtYqiWhbnjvsK9zyGwNkRuu6LB
c7780wyFk5W10FqQ7hC14o8vA6vQhnhbFLmVemlsSRKW7EbEEzfHFe5Lw1JZ+G15m6eKcNdeD6t5
SQdTfYbFJ+pgZUamteFOphtyXfFSTu1iGUnOOhlQ5c1j+s0M37zs6iSd/9WDt9G6TY5fC6haOg79
Cyq11V37W2UJY5bY/Vb4HqrClNip0NBwzA3nUpTORG6WulFSAtlq9kEfzgfLXDscpSiMxh/IOXAf
Fu2T74PEMivL3Tudf80zebXpcT/a7fR1cuponcv8bLdmuLcVUUezQGoLMzxddXKwdhzRNl0ye/sW
8wQwezOhF0fVEZOFSbYLCW1tH1M1e4cia6x11Tgv97FMp0V28CBocd3lu1iCr3TvnXXZnJxFbD1K
dDt5dq5SRx3srGOcHEmM1r2G/x+SFyT4KVASicAuq10iY+vs9t4JiviPRqfhNUIWJGjw7PSsbs0I
rhVYOkT/aO6OiRWt4/lUAp69oi9DUuzUxoHJM5AXU4UbwujNBEgDrSAIAlP6XIVBfHGxT4CHD86N
8tbBLABmRcO3u7Ncg/cMiC2AgtmemwDQrRtCkAm1Xt2HIUQ6GQ9dDxsMCjM0aJ1uxoQeUUUjesM8
H02rORyylMCuoLCearojafeX6W4bxAiOisJDgqbkIY5qsslMDPdOifXeq7G+D4uFEYcoPmElGNTF
35EWj/taixuK1nI9papGBNBFR4o8dPJYo1dWE6hzhD1zl9jutyQS4uLO7WJUSg+2mX+JxsHZMg+F
vlxgXvDx+iRmqU+AN1/CvF5lTmoco4XzRcL0Eqc5vBCLZJ46R8JodaaVnpySZnG7t7D9Aiutnunt
vRaTbZ7yGb3KQLxEnuQu4+2+30y+iK/ISbbDjL0ZQIl/tjqN8WToiQzGybPBlJEfaQsWFMwu2XLJ
G8u4Og40jx5nNmOBvPUggpgFRGekFrjhI60TL0FAmTARRGDJ2K9p+3e6f/WT93QHnMjMH2/3cyii
6W0eivjMeV+wjCPpJo1PbQzefCB4M0h9X6Ip7Hg4Z2ftOLo7IPJo11IE/ZMRDgcTX/MFFHuLEt6F
MgTMblfG/mNqOmpnFKRyRzPCO5gFCFXa5LvfZ/NhJD4a5UPxrKyMDY1QQVM69Q7AdMhynyI+cQfM
4El0CMemfi5nQAmW4S07pyTVlZ819tnnXrQvTTG+edYQPdMtQg9VZ/Zjj8ma9hCAmSklYSXNgmLf
ZlQteJuw5vXzCZDo/LgA5R5UMRjvk8gfcSJ1nuH/jOKU31aZ36iHSVC3NdkpTEebmS6ozqyDykrO
Nw7PRr6YqnCAtTWmI4Caw1ngD917TfAdOoCNc+zUaKZkczQVx6yCCOu4ocC4Ad3pHxFwC5wA8Sjj
VMxFD14zDUc4Pp8a197EYV0+ocauDkkcEDAdd0+BKPxvAy9YOGML6vK2JEjKMZ9r4LaK1eSQyAD7
8dilGNTJZV0MfvVIsnDqfPEag/Ng2SJJrtvaWmska8e2bpJDXEw32czV1nHm6IsXo7YZiYoDL3qT
vcM7l7bi6s/sygrp95TE9i0SzmPojnhABpGfJ7zUYZKHr4HA44i879I1zqkeJvXktnX71PcoInuI
qKulfrg/twOa8NWgYLi0Hcrfzhfj80hs/DXtRPjG7hNu3Ak9PEaf7VQT1dejjyVbrlPrcJgOs0Gd
R4X95oSDczIKE4OlaZc7PpnPoyqJWixZbaPUXNVQkw9QsOXTgpSpFeL4KRsdAE1ifCk00IIh6/de
jrGbtmHwkgdfo9kFgGKFLwP4lX+4IrzWagn+ZltfxgWdje2Jpw3zYhUxRiwBt7QOYOwlBobGGZqr
cjwUJlkOgXJA1PT9CA6g31Qd54G8EQAu8mzehfkA3QBe6JmtZoIPYSNAqsuftDLCDVMVe9WqolsZ
9jgdTAtXRAT2dJsi0ruISmwR82SngmHTQfv6bI9xcyTvbB246sY/h/g3nZAwZ1m90yFSjdHUxk5N
BI9VkflC5m56mmhI39tbcxv/VfbMcEOcrw9FF6VnLNYszQA8GcG/DuV0VQauLocT3FS2KY5HF6No
G6s9YbCfQ2tn5Ga70gvLqE3dtyTBg9OQDLmJFlcTVv32sW76dgeWF5+VFZxYSPod/upga9P8Widd
+w30qABJ1s9ME1DugIVd1rCSQBhItKQLURl4hMnkgX1lWDZ+zaEgp9O2yHOPo+248aIBebusS+qt
sr0OWmdHS0fHQufVKWgg/OrG2OVyxNHhMAWrBPOwOyJJo5/dINuKgW4TDEUL6goTZ1u6rXoSKQfJ
KFXfpzgklCFClxUkPZxl0iYym7mLl4z5GkCKPvVSi2ORuDTMKrc7chxOzm5BlN0sL2MTE0HQEwqp
GJUgAQdz4jFkdWPuYYmKakXfArvZOBw6X3n7JBqvEsHlfrTtn76a3EthBuc7rrN18KQ0UzrsY2SZ
a9MQ7w6K441HRUHR1M+rnvu399XbELA02IJtvRuG5zsIirORyYtPNiVktjtmAqm5dY2IWOybWF0M
t3ttUC2uWq2KTR1ATs6apNv00sovtJCjoRrPgzseA2qIYw0CrENZt0Hxm0HV8tSJGK9HawjaZ+pz
Hs/FIFskV8DsxyALnUd8uaeqg5NMO0be6N+v+zRsNr6U5lr/D3tnsiM30mXpVynUngnSOBmBrl74
PId7jJI2REgKcZ5nPn1/pJR/SMqqzKpGLxsBED67hztpNLv3nO/YyCoHxS9OZZE3y7gs7rS8GV6a
DZryBdm/5V2FEN3AtWa3Y3WxG/NI/iK/PHgIMK3Zp67kgbP1kIAoor6b9C7CKrTSPNSXBBnS75H1
c9Hojy02ZGxGpFWYBJ+GLpgwGERLRv7PieLjQYtFce54z73Tmc9K5nxirrIoDBlvsdUyzaWosSUy
BQNNHJ4L0hHnVWaZDt8LpXFu6fvU1jaVRut1NDl3qVPV0mnjSyF8JrxN/ODqbxowLuzhxcC0ytyp
RSZepPsKRfGz1+OZMezOXfuCNMVYY9nfC12usVlqK7eqvQ3Otp2HOyYa9WpttLBjfMc/4xz8ajRM
5GwKAwtLK0hjrXEEIZjGrSYeI52SmKY11tdxaaWflFEnbgsy+5hI7dGJyTnyrI96a7Z3Ioj3pWrH
x7BI7r2ShZehG3Bf3P7WDQagdVuJSAe3JGT7XO6DWhyrxhvWVaebr60WmGtlMPdWlOp3rEVP7PKZ
VfV79ABiNYdtzzO4jNFVC+heBKiO+ZccBG1AGO02RVNSe9tRtb/5GvUoXJkYvRtkAd3AsVqhWPVt
1q9Zx7DjVPqHin194XtDvdfHtsdZpaRrRx3WDBPBJqi7oxhogbZacfkOgpwEZMCf+lVIGBkGB6oS
fWjEK6D9+sYd2DfbBp1xmmFniShWJuGDY032ygrhIGrfrSwMZYX+LV9C6icSMHAtDDPhGdcY+Q/u
mILewSI0jv2bbQHnG9XQoSJIWiFewWlAr77mBMbtYIlgPW/Hz8oWLg+OH+fSiaY7WJ3olr3ut6sZ
3wVVAHZSj2zfE3V+6ATF2lk0SaM4OlgULxeRCdDF9AgEsUuqsCzrZJpXW6Nj2u3ELKc4BVktet4U
Y/mibqO18LL00NbRa1NbwZmpfLEoLUi5knnT3s/qW1c7+l6vbE4pAxkYFE2p5E23qeVw0oANr3Qz
bTde137sjLLedHVMVkdkUfu0bTjasmOh108WlbpDaONX6m4+4zc1JIksazclq61CxxfGPokNFahd
HyfdB6sS+8DA9WyrF0y0qtnn+7SnZTYAHAK6sgRu2l+ReNoLu6RTqpbrvhH63mWQbaRVHUdVvY0y
0i6kyuurplRwbHcdxw4LUTktduLa/Vx2UBMkWYWLqgCyIc0K1rjThQciDAmtkdY2npqJKt48llHQ
8EVWbOmfTLEOZDaMEDN27oixSnOLT9yH+UU06zoItFPVFRfR9dZeGTCAU0u/OofsbgmxxaJalFOd
wumyDyO1WlUaGVhw6R/yWFT3cRka+8SoKSUqybW8WJ1p3MzIO5Uy+6LKWK7z1ii2EnEChQrZbKj4
ao8Fp6p9StcjK7MrKPElsDncfC4nBAzmeyTNw30Qg7eIBjnpN4JzeB8X0iQANdZWDB9X8h/ABXSF
txQhQ/ToD9aJmWg73FFDXunEUixCaKc3NKs06QqLtGSrqzgao+FOx+WGcTgHa54X+k2Z4okNUckd
YbE6OHAcjayVTVoR055bQIXB6ttsgZ8C6DJTj0Z4ZUx4eBgNeecD4Rf2JtIazmuKoFztBNbHbvgq
fdxZSu6yxBR9fFHL5NV10k+NSdFkiB+rRIgn0Y64TdE/gvXIj8Jsv7Lm91eYphJ6FqN/x9lqZViC
7GpAJRsd1/aCsjZMBc+4L01zPTJwPmQMRoMvDyaTpo3fG5/zYgie0Rt8kGSmgPkt30zqnV70JFOp
n5pG9c8GA7KGpuwkGtoHknLLDuD4WxdkPtaGmM6V3hrPrvuRFdFjQsXoPiMKahX40V1NABidjGDY
jL6PwbQLoh0T+lOXUk5XwFE/lLnK4VMPJh7vglAOtzNB3lGT8i2vuuHxehZMgc56TthhoG6JPkyb
w+BHDd2g4jkym2pVRGXxUU5WBLfL+7uiyNRbp6Uf8NPl1yGrvqUNNDLRhfE26hT7ZSTjgjLwqFyy
Ae9H1I3GRrD02lWNEzKBUqqL118bKEjZ1o7dlW6HiIIpsS0hkDBWWROowASATQJnNR7cYKQAOKUy
Y5HBz4NMdo+Sk0KXE6sLX6QPXdi/uBnxbD4I3RPJMUd9Ko1YAxmHLZ7fVZKVwwUd3XARDGUrpe+p
6jbDU9R4xrUdeOGFwUcrio7ZLmmBEzy9ffCxbO6sVuXgmK4Ouds8qA6J97F6F2f+NrMz7cnzu7Ut
1ORjSXdlG4Op2JSZVj/ZRTKlqa5aC7f7Yu3iVWZ/hFADKpKokHz42AE9efYdbODSkWShkztfk0kw
IiNzEnNv19CnWMVLqz5mPhEPDu+NAyRaTC3pEL8D+LrGWm/v+Xt7u7aLdoH/nT/O12twh1u4VUfz
Iq7yMX6xvlINFiQodotOx+APyYW20apmBhGsgqWBRYf8pk0HHWDYgTcuT528C7oHdOykooTlCtXs
1lit15f15eMFZ9nilfDOpbvo1/1abMxDsQ+uwbV9lh/0b2BvmPWCpMeVPEFVWYAxBtwX9boxaX0Q
erWRn3vaVTt1Hx+Ha3cVj9VHIoppRkZ4ooDXl0sK125FYv1aqTdNt6WWj3sVJQgOEvXiD0TVmLn/
6Df5pgKIhluKRmWTy3wHCLHdumFjYMUvnWWoD8pedukF2112kY3/scuSngPVWtO31j9HTATIRKFA
ilnX3nlpdoqjtnvNcmAATa9k5ynl8tp06vOUyVx1RLZyIdyObeYxxwziFyrJS7NEghCZfoG33DBe
9NaiYhYy3QzTo47hI+VDPLyUa2uBx2bYXEkEwZF5uEaAq9yHq33DV1nknbUyq6E4zJvCyItDAe7z
+1XbD6kj5rh+QhGWBxtq28EtKkJ2p6vzpahi12hIwNJopx3ofJG+fkqo3G4K0WcHJ7cy+uVc+u1q
SXdkN5rtKpR6esgSG5KH7xVsNfplmz6W9/M9o0vyY2CWVIi1JD24oX6yaRBu5jvdrE0PRetlh+kT
dJ1Qfro9T22KcHhw0k5LDvPGC4lEdwM277fNl8DaTMM+5+wY17I2vWeVcr52R7cYl/NHN4OcdSU9
3aWn5dhwmvzgVl62Heq4rI5qLpotsa/8S2QIza9ZVUH6/dJvt4UFACetjMslfdKnMS38TWkLjEyV
H9QrTmgQoZQiPbDySQ8Vts44DcctOkbB0CN8HEI0qkWs/ryZb/PsMqaklx2V6VufN/RjqZ0GTsS2
t3pwN8QBL3WVUb81AyhbhKscoumNOtr737WD/5/s/49kf5b9P4lLVq/167+9pVSYh8tr8vYf/34O
0vStyurXX9H+87P+RPs7fyBqRyVrGsitUXAht/kT7W//wfIJ34e0VDBP2EDe0f7OH7qE0wNuW0z6
bBsRz59of/0PInGAPiHdltTv/mdof97mV/mI6mgo7qHe01SEmyJmBdpP8hGdsMikNlIQpaqS+eRn
5TbV7WNmwM9YDxUu1iNeKv0NT+sIIUbasdQXJbZ/+7EIReJ9szW9M7+yJ2bKk+FSjXzu8rKuvnmD
EWevo623ytcWYndJLglDzqiP4Ex6sq6iRSEly8UFpz/4qVluxdVDadqDoJ9bVc+BSFkuhFXuN9AW
OalPo7KWbRyoOO4X0296b0lMnCeOud/Gd5Ei9XzlkoBsb9pMqZOFoQIIPDWwBaiMpsyQiSDxB1R8
Dd7qrRVLU2wFXl5aHSH5Hiu1idNPqpRYwIgmiXDrxzi3Sd7BvrAA4WAwy0EDob2JoafXXIFD7pFx
ekm+8Iu+nkg3mJgo0DSVdQJMFLX+XZMiO0MVVsdOVfFu4UAst090NZiyMDYD7dX2y8jbgwEiAl2t
YhXCcxdF4Z48745Wo2/cGx0Gk1AfC9azma3VE48wp/1M7tln2OYEICiGE/vn2msTQAWx7dLaVg0j
BlUx+nCzkA057kfs/nAFVLcaOZmbegLQNNCGAw0ePVyRZGNO7md7cK4NhrXuSe9koT/wQCf/avm9
/+Q5XfxFReVYbauoAN4SlmUOqMCkF0c4kl5/IhsPe50OivCSOAyOQrj6Y6ph0w40ptyAnzHbUfmE
eAivsBeHyBDGLbViHQsAtYhimWsZwcpV4dpPjY2Nf5O2ed3fnAa+I2Me+eIrIcDwH8qSf5UmtI7U
aKVVgnqoMdZWfsUeYwbrwBo43ZdFlU/tUtFAlang2W1QXozVsAiUlmTTmCL1N9Pu9GqhOCSC5Yue
ehw8kwx3xsIOSpu5fxt4gXIE/oQFOREWS3Yjz0cJLdtqSQHHyNvZyGBsQ25D2VH7yGMwzWtXrRLg
BJSTxA5ETSI2Fsst9ZLnBGzjJRchpWCzK84xumfvrPRebz+nJsSYHfQfKQ8uI4pu0PizmjFaB2rO
r9ItKLN0LM8aZk4DTU0La+2BpCTlQ24kw0Nr6/q9Br1ljTGTUx9w56tqD96JI4BOSW2aFLhUSlZ9
HQdfY0NEj0pZddsuhcCELDr4XLSg7npFmEfKfznVUcNlQZ2kW5H39dpGg03ClZXli1FNy7Uf1/rR
KLXiHKBpR1VD4UWJRgxsgdI/xqUltl0gs2NiFzYJfWq0ddyO1GHNtph1GMm+JOvrwSo8d8WKcliC
QAt3XqOLvep65rM6FK6/8J3AxJOnvxlJN7wiDy0vhtIat6zp3FvXjkx1NS295Wnr8X1UPmX/trrJ
zGs+t7GW7xs10B98Fr0ocRrbP8u454GAXrZV32kfEuKuyA4J6ZAOHCrgxKKN7gQgcmSYEHRNRuOu
CrwIbS1zMaB33snL3EAuEEqynmWEvMNrkX5KeyNcF43jXS2rRMZahu7aNu0a/wVWwnHoS1h1oqLv
S6PFQQGA5aEuzzq74raFVjdFmprX1nCVVxEAOi+aLH+G31BfZROy4k6VAX5ZCK0PFdfeCtWYsYG8
YtMMjCtGcwGdzTeSS4SfYOWHofotUcP0oWyS6qL1krBmCwuMhWwjEXujGpUXpK3AQlp7SooeBkzK
qh+Bi9VjHO4tpVeo6N5K0ASi9+Ygl23pn4QZgi+qIdT/dAIPoChwmGOG7u9Hq2g2lovxz2IphsEB
VvfO9cirFPQdtlEi0QVUJmj0hMLBgn47pg4KCl8aTYTsIZiYS0ItHuj0W5eyNysASX62dvl9dhih
zD04uX4vcjK+aVorxJXr+qEItH4XxeTjykT0ZyUUMWerAXpaDY7ZTRx7lbqm/aXsCNfERxScVH0q
4Zc5ogah59tOkqyhBw7BS1T2LrKs6RwOuf/kVvFw9hs0iUKo4QapQE9umxKuHbzGB1MmNdHmHGMW
6/oVOjxyeH0DalQyyGeUDCEcuNA84qihwBFhsEE+09/cBAE+34HNkJwSHxp1WbZ11KmPD5SZugbC
MYfcmO1QUlPKxJhvqAEG5Koa/kbxtHRfiAwjgeXWF3vI8WzFQ3Mg48WFDQ/9pWbcXPeeTZE+a7Xd
SEYa4D+vRdKJo4kTgoSuYGBL90Z3W+Q5FUGDMJUaguRXak3wLcKKJpYNXSKVWbJFHhQs8yhE3pKA
U5Sy6/dKBGkuHBs6WCEGSN1u+MWHod37dEB3adKARNJ1lg+qjVYdCdiLjdDtKSqluFNcu1lxwrS3
nRPGm6TGQeoqWLY5vBlE68GlRMbZAq3VsCkMXX7zDdU7aoFK0N2olPdQ4qhrm2BCww72DYpIlAPJ
iOB0lN7ESqabBI/u0IxYZcO26e7gBudrpUnai8bIsR3BmK5Jz3KXY99625BMR7KGbUgPKgkGpgLV
lTJD0FMKIfEvSL3wgDm+OudOHOBh0ZsJChmvesfVV3pGqozTYFtbIMEbj15mMW0ffZh+yABB6LUT
U8wa901IUd0aSTuwwSqu6PFTOdQ4MhIjHTag44jyTh324aAsN3UYAt1JO8BNodps/S6ZTiAdwh7O
dzQWiMjuc429NAm9VdwTHxeFZCMuIA2E67BVOYeWKgFfQ9PcKwpQfjMZCavWMmtfD7jOFbPnZy9G
tJ8lw0ylO8qOwr25RkbRr4PUarZjZLUEMw5R9ZqVOSwvtTW2adbrQCb6psPhWOT+rbXifB9L6ePi
kFX5Asp/3OjdmF+MOOziDWhNYa9Cj+Xcpoqqyj33AbL6lRp4cbPxNUuaO4KjuvEk+ZJoGBajVT/2
xpizjnKbsl4ZFObOnNTjbKlrU5naMgZKgsApGoLmDUcrSC/FK2i6+aL0GmVQTw2JWJ+9sTUE7Zh5
av//ehW0fcumxUH1v6YX/pLlQ4kgpv7fv16tvl/33rJpTfHLlfW8vrg1b+Vw/8aqkKfyQj8e+d+9
88cq5R/WNzqmEqys/3Vy2csrS1XQZNkv2WU/nvZjgaNp1h+sRSbvpGRZgg32Xwsc3HF/2NhXhNQE
y44/Y8ucP3BIEaeoIVzH+D4ZjP9c25h/MFnUdFYiTJiwL2n/s9iyX5Y2gMVIPtOc6ayGMVpghvpV
GT+CvkAm0qBBUc1pEI0GLDvenmJ6B3ySxMmEFCosVN6iRta2tTjIUlWFjD4VGqpcFhundIjraNSz
Ekfffvomr98dpv+WNnAMg7Su/uPfxa+esfnTOQ7ACqSlhsUX9JsJySPQPLb92rhZZFMgiMASAQQM
hbFi7oNYu2WGe29y2FK3Dhu0y6AhbEvTdo1H3dpOZLCOPMRk7kgLSprhCbWVs1AHG538ZHpr3GCT
JFioOQss9cz9/A8f/1cbyY+Pr9MCY42Gl/d3G0np1VFHudK4jU6ffySSOEQ6GBaEfeU5vDjyHTzN
d64++C29+zjAjrrWmjgmlu2fdBRrJ8LcD0VN69uGqSqnxp6stScnL/dBppDHlDAFCURR7tu2uhe2
qI4uGfWZm9C5ytEtJUp8+4f/afrK373A0/9kCwwqwFMkS2xW5L/uMEIPvJQTk878zCSrBqXvsmUR
sFE7b0/4N5HTvmaeKPshqo/k1GoolIOp+cOJXIBuG8jiSfZDcUR+v5l1NoZ8xMTY0N6IjHsrLrOF
hyW1d7z6Hyzosyv/Lx+dY8fgiOKo+t3GnOap23i5I240dpaqpYT3g7btcO4u4iRwlzZ962MKCmYR
DNEZxlj/iX5QLbuNaSotJxjQqFlJCbD3RiwITYYtJII4ylyaslkQHJlanRWCc+mxIZkiVM/n1Kqv
MZCoR9+gv2Hb1QA2I3IObmZDFSqJ17YMn2xOvDjsklW/rhOByhr4HtV639+w5CUXtcuzna3fId1X
STTF9TDSMbnRcAGAVueLRkFCVQy0ayZy3LyJOIW2hFmYlo89JFLPA8aXvRlQ7QXYBZML2FOHAeGT
M5HCZBe8tErWnEPFiNcMFf22Ul2yqllrbAy1bu/mS+hyrjDworVKk+FeB4V/UQt3n6FqlIVABoRh
sbMicJlwu8o+0lCsIcBG8lfse5JeV90EH7J6Z58E1QeRomEbe2ncfBLGzaQqd/8Xu6o1lZUsYWJj
NH5zeEpIjE1v++KmiObU2rTbY1lSLqjohzU4T6j3XDrdkOR2VE9+YOqUzlFrZV5Gk1G4GvG9+bZx
lKUWAfmJG+0Gd8SLgKDrAN5WYwmSxkydl3/42L+67b8fYSRTOhZFJz75FJz5s1nJYlYY9map3VAo
LBm4/XvqLHe6HSV0I+FeFWSy8sNDAJOoYuhvYVNToofKQaeriiPmiG+zrKSjeravMEEqtMDWRD+C
Zpzs7X//cX8zrc4fV9dmtzR1Msptv43RrYNACZWydktcWVxVNGJyiD6hHT75TdYwIU6ZHaXygB7/
pI1pdNK88ClA87H/+w+i/2ro/fFBJgO3BJNh/wXK4Q52zamJX6lJW/IlNeNUvsR+aJ2yQF/4qtI8
J+1HwqWMh2CMzp7onWXdCXE3f5VDxSoUQAUC3NpYjUOz9BCwhWKfF2Q0l5VmroJQgTuH3MGnvdz2
ib0XQXvfQo29pMVw6FxyeTwXbEtpY80gfmc4KGH8IYx85R/MubM3+beRTNdVgymFhu7hLyOZMBC/
FKqr3qo++GI0Hd4JCpjwPXV7FYfm/UBUr5XJm6JQAMndnkB5Sz9rQ0uARaCPmxxmxHaQY7n3bXEU
NS5iMnL77eiABMG55S3+/rex/noiR7VtTOcM/mxTTL/dTxVUdLegHvVW3MoKtJOAibllkMZ+2nzJ
h9q+A3uiL4oYzkZjR+a6mURrydRxr/BfNiz6NX9Ed5v1X8wJYaD5LIhMmX0yVIKUZw2KLhFw+yK8
60bEzSg99b00XqzakzvV10vEnrTaUt5h10CChmZhrJK8YhoNogb5iZ2cGuC1JzXn4MZwa4v+PlJR
5rMyJfcshMyo9HayiEC8jbK9FLLdc1aQd2E/1kTWiGtaeeY3JcQuFOTaTWkIoA4b75CF2oM2xeyQ
21MuQOoa9Jsy1rZJf3YtsLOJj2dn+qdECczy7793YxorfttRaI/afA0UGDFz/jYEhojMWZ872s1x
wBwv7bG9B86ZHWcFsqVY2DecliAJ5hewX8dm4aPlnMX8rQIEPFFZCTeVcRilhshbuTQN0ijT6EHM
kki0DwuiTmQ2HHPvqWmrpUstf5MX5NnAbwGyVzM3TAfjwSOVYtOGIQXo1MKeg1A3FcdRb8RZZgjP
i4EmuYiMDRXGXS6z+KEtRhJoamOT+KyWe86Diy6083ViRg7UPTLI//6b+q3GP48etm4YWMgNvq+/
eO8VFCKt5Rrarc/TF6PwENs0/oc5UaoqNGMlLWWgQ18iPJxY+OZQL/wmQbxm9PkRwRkckHw4p7o9
/IMv2Pp9FkmkMWMaCwcV+6qEgPDrsUP0pAjVaKhuszIr7CI0K+j7Fk705FKdPZU2oesKlk2YsiWF
jzjdsnYFizmpm+bdN9dR1JpDaYLUUPQz3LmM4lKrngbXOROQpyw9l3W5MVXMjToKNlE1Rqu6gYCf
6hQbETR3+gvKGMbEbkR4lVvGLrLrV1q8HSycBf6oYJvEJg5AI0WwFefboRgdSv5oTwzqJWY17fxA
oJZqmwMfhLkKK61Z1IHjbzQbGV1qRETCe06+0RO1X3UmxYNJUhBFr2E0NCf0jnnM0Mzcg6VuJp6j
RNNwz6Mua3PC5hxqM4AkiOGoCDNdmpkxrvUg84hSQtj89zsLAuFfUSEGPRdV5YACp0f53QYg8euP
goTJsRGGeDcyM7NLogA9NZTYXprI7CFnnkyz+IpeFILdOMh9HQYHB9zlIzGb5b4z8az69mfZl9HF
HBrDIEOGzA8a0kwbNXWPREtSo51c+sS+oXS3PsM1Z20TQgEfZjA6XYqGuNGrqn2s60K7j9z+CVUG
IRbZNXSiO5Ww4BVfmLr1w/JL0FjbZDHhgUBa+fddKyyk1sohwipEfVK06xTOXouzVnJIL/QsaM7p
wL/UGhpz1dCjho8YlDNOeGxCiip9fG8HxH+MPrOk1nJ2FrUljEC0xX3Sgy1JfVFFHENamYFmOrUR
4ltRf/p+STS3HqWq7fY6ociue9JIuYOGivWq6NZJFhULogls5CvpKqcTRStGTde57LWdF4l7+hDu
bYAE2sCMB2BVF+GL1pGGGIoMYBKY+jFyibkfMcolMa0YwOALeCLBnedLZ3J2tVs7rOwtLwt3pCIU
uJ6obOzoBSID0KMqSW4LqpPapYg/DCXZKg0L2OVYqZTF6cm0kLpPTq4l67JaVw7zAbw31C5lDrg+
bMLLMDm/e9ex1nqffBmbaNilOCSRXxqX3mhOxJEEd+A+Qf7e6QHEbjWqgPHoqEd6m04WSvWM+hfl
L7N9C0UXH9UOc3Ubq1tLuv2qpDdvjUpzMzr2Hn7eeAuqlpA7xcXrNCjnEVWc6artJWwd/drW4adK
H19TCbMwhPV1G1LaSayV9q20rlh6PpShP16DrNsYWRKsSo0dIjSUjZJX2a6IrHhjZtVXA2fevsd5
gDZLqo801PcZto0jP1uwhKt8YGJMyriJBTGuwLKST0LaGOwuNYrzYzxY15xDZdfnTn3OV6x/3K2T
EkiQNW9Sy0jzLavwHGsDCmlLr7CnVdUkg64ucemghW3KvdRkchSw7ilnEHCHEAUvMvqXseqSMyaU
cxPYmHgNSR5BZTWrHOxAm/JvWXSs7yQKYtoVPsbHgBw5DHfIb7qkXHQDji4Sx9kdxr2tatGli7+B
7o2uPYEoOxpvF4fP7DLlyjDnnQF7EP9AFP2KDmxGIAwzcAZk4jQU3TrWVguGr8TnzE3lnY+P6M6I
xxqpmeBr9dX4iPHHw/A3ZRcYOBul2j9jRmbHUGG05qMiXzAg+egEd3nl1AuyCNQrEYHqdRiH7hru
aY7SIKj5kqowhwiR6Pis8afgDA28S966hxroxynxrVdiwoK1aY+7oO4tApzbYhtnFXIzUzHJFhnz
JexiQCal82XwDcJ89E+9K5UtTmO3W/WI4BY2e/4aT/l40EePsdav3+w67C/OtLFz0jELSVGItZ19
dH0Xgmsff4WA6F3Huqv3inCvmXSpiY7GY5ZW57J0vXNg6RrezbLdaX75nBSReLBoVPsw4i90kW1q
D4tWx6qgsNt+xr3wdZiypbMxQThTOy1+Y1LpRkZKTSv7Yw7BJWctFI1+RNWYvCVntK/zXMYLg7uq
V4ILIOGL57v+zssTd4vjip5xrDO/awtoulVoEZTbZoeOvkthufYVT/+nwqqBEcE4MCIySFCMrmGd
fKD6DvGYIvZCawqMdK2dPXbGXY66iuFLg4KDeqXBblaRYkRNpHI3dtSuyH5IIEVYPK2l2+W3yptf
a/q+Kd2rTkD3onIa40nTxJPij4i/pIu5A0kQuRREk+CW/9dFVu9c3/YCpRCr2eLQYhE8sCzKv18V
VU/EwnyPBG7GqEz7zAnyA5kzo7oeJwnT9+uTQAZ0Iu3mXwVMfq+chV3h51X4WpvCLH/alM5BnTpO
dmqwf/SMsmsgHF9JKSwPhs68yLLdehWhVIBqwcb2xuHg5vYCeFy7K7RgOeuvfIIttkIkkPuVYZ0M
7ev3m/3g5Fsi2uY1esly2iS6C82a1C8qJma4ioukOiTGRHfES4dVGer3oDTVYd74Gmnh5BtVByIC
vliIBDZWHMcL1wHzLzJ12HRp/OQZ3lMJTH0rcdAvnDSBYD4ptOIh5gTk+8hrEcwf7ZSDZSxbdZGP
w4PwGagTQTqS0h3Spjf3bYWuKDCjH5vfro5diIyfGNZJ+h+uOyMnSLVKn4VCMIY9utlh3ow2Tuv3
q+WgGLsWBr8T4iFSpg3n4vwwX50veZ1OLut8nRyRTakR46rb6V3Z0zvHx7FXak7JdowGt2OwXwkf
Yx2I4imYkpBEK3vUDOqgrYcEtY2GKzG35UqRuCqxmqxt7U3NrTMGwXChq6bFmpYU7kiS6lYX6A4N
5Gur3rDUdV10+H+6bgkgIbtgOashdGw8NG5rRcSvnVNtxw6AL2MlxLeWni4y1w3dJfL1cnfZ+Oaw
qEARQfiFbNMVCV8U9YpDV6rfFEd5dUi1DhSbw9NnhRvVuB/Cbl2SWdTTu195LQJRpjgnoOkp/Bl/
LwvO/Zhtil2QvqZkd3UybVb1iB2kMgGMKFmLMyue1+rgSGPlwTLxLSNHpZxJJhAtLLtdDnp1pDS0
Sye9GMp37CXBMHKoTRtOX2BLSiyq07VwErDNj5svzbe9P/b7c//Lu99fwfQpDtYtNp/f3zOpGFIX
72+TFyr4KtDWP712ND9GFC1emNQ+YO3gKe8vjs2EPrFfvJVVTqzifEfG8DQuo7bmFxlZ682vMN/z
/rz5o8xXIy8XzPmn9tqgrMwyRD+Y9tjVOUIyaRIqrrBAkln9NQzdLbmAKp7IblxBPSAkycLee5g3
oxBY+EJVX5phzYBPfIRAcI5AQRbLHprgUpokOISQ54+qBRs3clpWHAa23WUuvvhhgKlS9YkYbAtw
qJ0ZpovUdLDI1v5DJyVH8nz3vGlYBx2k7URLUeQGVjod88J8D2dBE+hOiB4dweH8uPmmeTNfTczU
2CmmuaqmF5lvN5FDfb+UxypVA5wjq/cnMJOHfMZqGbb6IHemC2RCKjVGcwBAJrlN9HHVSuBRVZYS
WP4u/ACO/sFMTImIjDEEPQexyPPFlPwYRJK5DBjWpvvmTWepORAPj2luljMJawrdWbmzVnTaOJNE
9P2qPylA4Wqy677fKP/16Pfb5ufNj55ve3+Z3qvitVNJRp9OxWnczNJNMR0SEZ1naO1R/+jVXbAR
9ACYAOHfP7xv0sKyfr5xmPSi73f/dnW+o56EpO8P8RD7Y97618v+Z09hOtACn4gKkDHUOr4/OkGf
9OPiqIMHWrw/swqiGiFPsjcJ6yGB2d25Mvjzw78/7P1NlUlE+351vvTb4+Zu2PttP/3j8z2/PaVz
CmU96vDM82tJ+bTGcTz9iz0WHC1HJsbXhEGxqh/U6SKijiSBRMQ3k0dtmuwwX4E6B4gz/2bvv+h8
1akFC7Aki9l+vzzf/P7Q+dL8QwdZ640UWaYnkOerDMvUTsatHhIMRkxHtutGJ19PEQYFC/FmGubK
AT3Ket4D+lGE1Yd+GgGdeeiwSlZHWkEweV9VhJOnyT6qmDylov+xKStJ0M/7ddf0lCWOVQRhmpWv
7dFkhcHONb8o8bPZwRSaR13CPWK6CRamUm4gs3TL+Vudf5eSie9GFNljzqpu704zGDH9wGP9FAdT
usSfu9z7rzPf9tNPlM+76fdv/f2iG+XsNkHTfJKN98VWMIgiI0JiAHVrMTY4t52CIDmopcfeVTo8
a2aPvzICZ5Kz4lLlRipgV4MQyqflug3QH3qYRtRFwGsaf53XdbVtHbwCGVNJROdjeaYFgSlVFC/m
VUEmdJLpzdVMbx85w/+h7jyWJEeSLftFaIGBY+sUzoOT3EAiMjNADJwbvv4dRPUbqequ6d7MZjYp
lVlB3B2AmZrqveceIj2CyVRG6Pli8TmDfr7iFHmygRIcjO5KBg6Eq9y6h6VgBDRaPnHXtba6Wq4k
CJclmD2PKVGL8bs0aueS9PHT3MBncTPrKR1rgqRq77NkscLGnpLiPA7xVkvY66fE/1E3BJ+hJoNd
RGTcQVfaKVtst62j//Bjz9kNBjnVnSfesUTNW/IaYObC4C2jrrohKtoBKxjXoR5OSNQ50GuW+kjm
6UexZGl9I6l1ncMTEyaD2sB3dk1LQJMpXQNiYTkdfDH9nBdH/JjDbyTUKbrTyZFxN21hNfdppF5Q
oboHVbi/ihDvho4ZBnsXRHpX9x/QpSYPbjvX+2pInwdcXFuGw9lGwK3amKokEjsf7Q9joGFmijna
t1FyGHkYblFJtyqJs2FXJ+XFT/VXW1k2W2yIJxk89YaP/QotsF8nTfFTK/TiMlQLB65IA/qgdyxI
AERIBlv4ElfCP4ZD5sDQ8PX8qV/yAcEef06oNV+aLEABDR9ec92dr+nlxjPUvncGEhpnbKShF8Ec
lGyFae0fW5OeAdfjJ9rh6+BX9inBQFQAo9oxHfrCkcOUWc+dtd4WYk1eR7Y65syBziDxi5clO1Yz
n6a28T4ypJuryOiNQJQRRFu0MYTQnaXDomCLtr4zWoWIqhX7rBX+uS69lddpUIe0cN7W5XAbVF8H
rpgwsmGbtnsooK7d3xvEbXDtFDPK3JOnqMPJ60Ldf8nZ6DTPheYWRociZYiZkjlICtC+7+67PpWb
frC8czZUL9HgCjgoyaHGNbnrFT1E3caU14Rwdj1ELWScaT/6IJPWPXJjYhhjIN2INwegB5+apo2k
wTNOUC2oFqSvPuSR2j6Yjr3375DvzIansVxUV58m9jYsvfZX7kcJpBTxwvyGCnZBowsxbnm6yyuO
4J2+xA2YeVOcREOQcWUa5/xjZuT80vmfRqUeVFKE9yKxfpi1Nd1FQI2PpVIXRnj51XZTFjFfHw7Y
mQiQK9uXZmrsR6OWF1Bb6RlS08+ioUcV4VW7KC0fNz1G/6MPF31muP6EVGs76um0/aYeFG35Mpoe
EqN6IlheIwzNnM7DYrNzExJemZssRJTTIGYfjR6APMUHjDLd0oJMzc9plTVPZCGloTHdSXMXLaY1
L0/WTekcNeJaaRUzFRWZS4kExQy66LRvEkvfM7SZ1hSbkCk0WKseyvZ9mTE/qAsVnfAFrgsbiqnB
vtrIjsglpCenbvZfJ5Lfz0grMcSTub4Bcq5DSAPCZYaWeaLwghuWG2kganM9Vu46FAX21jx9U6DS
ltM+5Oeme9NKFMXGkIUXzS1+q47w2srd8SVL2GDI3a331ame0HchPXg0GoN+An/dhHNlMm3ROmbx
n342iyth5lf0rO1Budq7zqn42lVQIlRMqDKmbAwjc35m7PrT0Msnf2qfukh5ZIe6QWnPlzSv3koN
N6jdTHs9ZNbqT+86TJIN5NklkLEJN8v4UZi/deTqwm8+xJsRFvNFi7UtvNkKbeBTon4kyJIP5WD9
GI3eCXBmPnR2+vWd8zplzE3skm4ucTIDZ9knvDiQ4FzVHHL14CW1vh0mB3KRU8yP40CH0Sy4ACZQ
WQBIq8xJtWdh6ITwnA3ieJ9isHAT44CzjUpsxeTBXeeaFgF+HfSTivRDGTe7wVavs1W3WyBf3dUe
inRblkBAfPdRx1J8joqORn88baZ08PZayAlQaS5yQfpRKwc7XJGMZ8KbtYvdbyDUVI8YT2lpmdUt
7hE4e4noseN9lguUxKNd1xvjI6WcA72y2k/ZqN7MVl7gzZ1bM40f/YjkGRGneLbapgL7McbPGrTL
e1enETb7yH9mp78f1M/EsJpPrXXqTVXDqOlAjbN2yYJj9GisXHdS62aIRnpAsrpXHXualxFUiRWB
6NuMbkI/3+OA7QnK4V9CUkZP5lT8lqkPSMbqkVCWzl6firNn2Vowt9RQxpwQTboA7qoyJaOS32Ol
Q3WJ0qnfjTYW67rPwVCmMn1WnYMSr4zJ+crTW4eKj9s6Z+Lhkx00TsVtyu3s2CRZs+WeWLeOcepb
NgbM6u0Gcu8vx+6uqhRiFankA5uae4iKZdlGI7lVBaiThqKS0qvxd5ixad2TWM3aGnwbl12n2x9N
vbQPk6e5wFzrjvmppT3iQFx5lvVVqH58qez0KHWQBBYU8wdA2eUKffdeL9P5Lvblhxmr8tIOBVmC
zKmP3b3mMgR0amuXstDvGbtwlLfcfa0wEU9Wzh5GV9RwDkPp4JqIIdqYGsSWBldEaUYWNkxnqZXG
D5rzGEjAWwOwGv2LlfqIhyC9+5Ocrs14H1Xv/Mr5MPIp7JSY32KnsVZKj8FAaQOORmUqFLu0TEM+
mTXGuOeulHAKNHuhj4Yunjv5GuEyZ6JngB4fDfL18LJuTJ3ZbhUSgqQjkJ+pVN8sK3seRosKlhar
H9bdBlylQz0wPUm7MBCXERE5jtEN4l25Sx1eRKqZ7jrxsmA0lbenLUxzBc+e7nwAxhJX3e2Bg+3N
PB/fzaIVW8eOfkcNk7mSOdP9NGmUlV18dv27KcLkaBTZYxlxKw+JN+BIZ/mnhOGuUPNNzGZKDGfN
oMhtb7OwsWVH00vCqZkO8pw8gdm6RBGMpdpWRIGTjuiFVmCm/q+knrK9PvC4dgiItqnbXjUJi25S
JmYiy30lIouqLgt8Y0QebhfcLn31m2HOg90b+i9TS2gk+w5oH7vaSuVuwCkb91XmPsdzPn/EEYwS
YNS4Sc2amnGQHhg1sBCVAe7FdwkI02xyLdvoyBaqv+h18elWFejJdsS0KOaVsrBI5EbYn+co9s+V
k9+E41LXox7ZJlkP51Ny0miopc8cxXtfuvdau1ReYRb0JDHupfDuZ/ABQbe0S/QZqLshqnKXZXW1
gwCwiSOrpy0MtQIXEQKIlPhevKbOux9lP7w4z5GOO/V5FAOgrCk66R2R9lKOetDJ2l+TmXVHPKh3
ZxfjPsTmwiw0OTESDGhl01ex5vfaJzSwZjFoGcdsRE8brsRgtkLbBv+sNx9SNDNrDFRdUGvQDwlx
yg4Mq/juiYFdRrEfZ+a01n3j/I3Jja1JX6XPlYulutO7bAvdByGS791VE9h4aejvU56RASDYUJY0
22IazpQKHa+gMoPKnX7VtrhNaocXlrUaK+qplv4dKtCbIWi2iLo4yNklcnMBAOW2ewd0570SEgRw
BQhDGPiAZjfEaoUImsgrfUVZlaKJ6FC3i/whVdpw8L1egpVbjEOpCaSqJQrStyCMCbLO2NtuhuMf
mnqkqhi8ghbu9OG0DGAsrU+ebV0C/mqP0xRSNmFR3yVNLbeyc+kumTYPvdWtu8y5FrEJu1n+sCvl
/i7a8MMq3xNTnx4wftyy3nwvkZbeXL96LXwpjp1h5VujahX1JlT9OrXtQBP9qZRQ3OMEqR9RGPnF
IUfGZGNBbjnkV7RYx3j5mTk5lGtj7dS+eBqyKoAtkjNpm+F2xjajL917kKy/eA3sU1Z2BHgqtHOI
C/O9jql4L6wJh0s5f9Ebf4jjgg+rBPAOWA9unqMCiObvRENdKI/ao2c6+yaN5qtOuEMCx5aEbnxW
77U1ijsDDNlK1HVF7GM53yauxKoym3DrLSw2YnPwx5ugers71Xn9QdrhsbQwEGUWeTEdyvhIlBcj
Hu6zFFxqCV8EFJWCBgEvBC8QyScixlfuxftveWaUZAZM2RixuoZINjagRqU24vwJ2lQZD8SoLMW4
1Kbr52Ayv+mxB3zLS/K4BOmhu9dRtT+FBxGSAfV58MZA91oU/2R9r/kUFCPgGZ9uDEyZmUaATHYj
8QsexmT8Qoa4j0XN90oozQPDmhXwpWGbTNSUunWq++x3HXXzBhkOiFlGx+BbAeyEuXiIV9FL7Gln
pjQlSIQfGhbINfCk5A5BdLqJanb37z8kYtdLnavXUbp9QOUH1y+3gxxvH22MOAcJiRIp83AUk1wY
cLx5aj04x/KtbSykkj741NCp8IygG9mOI2eQP3iYxnDE1mCS1lC//LM1sPD6l0Svkn+c5Jmvw3mC
3HS2K/9ccB4BXGzkoJXrLpC+94uJf8Bi0J8wE97XUopTlDrWjuTmE4YVLrhuaxeYa+Qx1IazEZOG
FVL95nzdBoB+Po2pyDapVsTBGIPM4Ux0ymz7jQGfd/Bk7CPI1X+Vc0W+6FxoO92y21PfE9nJcxNU
QymZiH0ToPpwA58ela7Vb80CjxueX9ITCUMHBQw5JPMJ36YFbBwWGyq9/clCR6D0o0bQPLubLLdt
UQ7rlMHHnhNxs8p5uDBwVNmpKPV0q/L5ziGEcrMIbfqG2Q2g5XIl/Mnfok9AfbVthz5gEGEu2dck
xWxdVY7njtPYgTr8lXumPbXmQ0dX415K/6rBK2CZ1HMy5AHMKuxfXRdjQTVR90SRZd3bvkYsAsWN
lRa4DM1dEeVm4OhhyhpNyulc+ZQIYU/6A53Xo5FqPSCvlnoeWdeOWOVu01rJK55RebGbIlzbEUFt
NLiSbRa7/j5Wulyjwxz3mkudWaH6PfHDlBXyiKlaBU7roHZroGxrS4MEo+OviqSsy1RFd0Y03OIk
9F+mTiBRLginZt/tVmnltXAk07OOMPBYWIKSNLPyAB+0idcoQycHTJapb33NswWMI810rakq32pm
Om2gjjtaZzxYKv1djsxYo7aY9qAY+7OfSz+wGZSti058aa1uXtw238491K9xHNuNkyTHmbt0PTVe
HxSLyRFnZXuLw0xctTyQbRmfK0ZeCCEB6zMfmo5EAox3+KKPDv0ZLR5vY+s8V5V2wS1KNpEruk3v
6wfEHeoCKdVadWDgLy7Uc61uSLdeDiRRbafXfO5f5z6G2CaNX+PgLjYmA/pkbzyPLIk+qKSnoSHm
3Brca90a9Q8/B2RkZT8Nw484jxuPta0lgQxRUeD0Tla52ef3vUNF0g3RLgRhsy19TFzKq3yaFcUd
8kvYRQ1PQ0YKPcVYu0o7J9269B7WqHXSDVrK5cgwgoVn5NmCLRjd4WJMNaKo0ti6oRMGDYFS9LIY
nI9NMXNHKk7rS1GSCpEeo4ozAuNLJu0VVFCCnVdzgtixMscnk8woZrOdycAgNEjCxIsBQQ+febuD
Jr6xjD7cp73omWBgYWg7K2F+p3/4VFB23fAZy+ptkFI79raRPgiTYUi19axGrb8tCZ7H4UW34IvF
VUTeRxR9EhswMGZ8iFgurrFWfIFJXRMJlgaenJDyxH5OQi4q2LYvWPfnDCQhR701cxRtBx/9GKVg
59xiTM+eusEiLzg3qnDlxGLee+0zLHWItiDiD4zgcc8zpCeOwOiOgLwJDcwt9yg7RZlGPMKuKxPB
wMna8UTDm2t4UBtmeaF2M4qJ0VVjbSMcYCddgriNUTdld1E3xYdqWWbBoVngD+MKWEX9KDPXQwR+
MRnhB+i8gcMV1u6P/prePqQ+FXVT+eqmZo4L5LWnhNeGr6pqqi0OzWhlZVV7M8c7dqPkrLXu23cL
JnNHa23Hhgjku1lmghkugqAS6jXPjTUxRBygwEay32vN72QJQJyS0borhuGXnTsnPwtJFieEYm/j
0Fy7k/1ot4W2rksb2QRAQXYS/37whTrIquHMak5AxGX1xdu+N+vkOS8iY9PSMl2bNgTSoiJ9pRvo
ooyLhCMmm7cTGMK9SOrIbruc/HGyEY2YiBf41MdEWbtvjBnkm3rjzMW80+KwDgy3pP3nUlmbZpU9
GCJ79obkwZ+IJIuiZIJsRwHi6DD+dL+0dkSQXqfW7U8VQwT9apUhwUGV+btHYgGPjFAMQlo3vo96
AiYYt5vvjJhDtWkVSXa4hEplMyd4PuteANb3lgJjQOPYVvYlhiR4SmV4Gwt957ml/TFWF2OOvbOZ
00fKU9wndjr/klqDv1HvuZ+auSaoIQmpucvf32L4cPI+i8ppX1f0qtJVbHvhXudNgtKa25tDmott
PNvTNH7NZrlWnJgQx1lDMIhPCq7k1s0Gfb9myi6mV94NsHzPWZmB/iyRp0qeZvKZx3U+9s2lHL0z
oUnFA31bstUTx91QTT13KcHCjJtRDyw4SgRH77jkm1Md4ZHoXSvZNqRYrtI267aqblE8eBDjjAbS
EtnlSs/RJKVLAHGvM9n2me37UfykGEkg1UUfAhEPJK5jb1AV90Gri/OcVdaFhOwD0V5Arh9VFlcH
O26iHURrG4cGrccUzuwKVrghJ7r0mpI7q0vfag7D59TRXoaQ+YuH5vMUyerWJot4EQSvYTI9hfwS
HUf/oXJT9/T9R6ZZ3HNt/gBewUS5af2OOaMiHEY9txq14kOlV6rk8gzSdHoFW4/uNN4WIsbeUEj/
qbL8x4wH4RTBbXdaf3mqJc24KaPFJePuhhKuvRmVh0deh9mIaNCj7aphsnH97Kv2B33rVjMbWVtd
TEksI0OW7kAEAgVJGXdHG82/kNq5zvrsOZlSed9Ah6j3RVLKZ3ZncS4U4eBNvbcAnD3qKOu3uVCM
bISlLr4g5AFEHwbhzEPE0cz7796CaB44omiBPlYkxiUoDGPmH7rXJIH+a4q1+FTDId9LU3ssOv5m
9PZGdcK/qFwetDJxkdw39RED3I+k7r2tyBueKK9OV6MH2zaZjNVIUetaBUHaXUEPKzawtBoYsi0C
L1SalyxBBAWiEEEupHJ6SyScrAenKDYcRpyNFtaPemtO+1HEuy423YfCVXuzQ6tXeoLQFvmjmxcF
zVC1D4V06a6BQkw5q52q0vYOaUGjUCRld6o1yFyTod/ionzhI1iQEpTgyhR3ZszbL5hQrhG357va
I1i3L1xrY1IR79HoNkePDkuMt9avHQP6h/apjYOzL7xq3rlAa3dV8tJF+RTE4ahWHfQIGqvJJSwk
CMJs6M6ZFxGhOPX5tZGfPjjxxDPyj5TVdGUiX8HxE10IkBi3hWEScydSViMnIWh8wsShjcJ8swea
w7J7lWVGKE6rPZlVV13biHXLtQSO74b89cmf75sJ/EU4fRUM5bdDzOmClo+6c+IwvU0SDIlbvDV6
1R5LLGNI8wAGDsk8oJEtuktfVACSbc4PBhyvcbAvmI7si+NL0tTr7FB6Srsx7AdfzuiDdl1zncaV
p4ermWbQI3uOv0SouaeWyIA2zlYaLs1g8B/oe8tHTfvKVFfumRkOa2s56oyVPE90Ri4Z8SVrL0q4
29IkPjvSvKVWWd4g3OTXrH3+4y/GwH2BJJvIEgR7jlW4JzJrUoR2o7VNLHi9bDvlU2KM3CR4489m
R0jj0EMwHpvZDb4NF8ZIBWW0nCgZFZX44JE3pg44+oGRlRFp5XlU6Ws/0snThX4HN4fiAaJaNi0M
90o0dKKM4PukyFtA9Ztism47rm/Keu/ZHQJbx90bydyvXR3be5zQvJvS6c6OOHFG4X0Ti+nGK6BC
9wA/jEa2lWE5bdH87smr40yLk3CDOtS9OHP9MeckfU49Eo46Es7OauR7tKwnrhsW67rT7qN2SNGn
qylAx6hBX3TdYFA1LeD+PivMkcDZbkn7nmLGHIwdq5Ztnzi8FnDkiiEWFWtBWYwkBtx0z+ZAs8tb
afgvVkUnKUvb8qRrDs0n9uFatGiycNWnYXuqbVJO2grZ3ADhfM17QpMIjNnrachFk3iBs8dwZCTZ
0ZWBslQM9Df31qICFmYlyPlNozPP1ShOlT6nN87JFUcB2AtebDOLKKoSs2hEw3WBUtLQH+h002MN
ILuoJyu10vuIJStSClGLqx7H1uYr9MRDVybWQ7WUZ4nYhrNxprmA0SiFuqdKRbx206PLwUKjRGw8
uSbvFAlvbhnYa0zavKNX/XZMaR006uJrMVZrGnEbsgCdHxB1iAvG8N+bHQtT753EsniCuegDneum
1ca6qZRD8ScgjS9MVqN06d/lkN05o0g3ttFIL/bJhBYhQ6xjGdXp3bCgtZ2JVm/bpd2xQm7BTNO5
Vl5HhhoHLsCHxmvo/CAup3vhYj2TlQ3NIWnGlW32qAuciXOnHlu72DKeB7P8tIx6vIbe3sj9lvMz
B6Aq9Kk/nPxhjjEkT82+sPvq3XDBGOXJY04a9Vbrne5uLvODVafrkrjQ9fdkTmY86pVY8peE4uoZ
ScSGY4irYaUnVz31FgJ0RYgsC2SmbmU8IdByxnfbM3mTZMgYpRkQ2UABYn1qyHHJRok2DCVqts3e
3TDBjNYqA+fXlTorh5DhSx53Wy+GllaIjjFxPY9bYqzohkQomLOZnIRWQfooclqw3Xjq1TDePUWI
lU4E3gBheqF0qsm6IhfFlo2+Jf8x8EKTUYkGUtko8mek0tPJXzJ0FJMi+ELmsR9lfWkQrOx9b/50
zag46aBSTt//VcJaPI1SvER1U+1COBHHiMQLgr74Y5pNnKGaopeUtRcI1FvHwWhLhBaVuSA2A76R
2HlJhHK6Lx9G7ENMkrnMxRAjS0xJ1y3dAr+CnMWTaqKGqCBs7E0EGptQrOlChMX6215WMF59nNOf
CLFuNWSu95bzSuyL92pyewKUkurkwl5ddSNQRkdzT6ZcTAUJzcC2nC8GcSr3ZvoDWaL92FlyTzQ1
SAy9J6LhVFYt2KWSLBvZfZVJ/hZT+e8ZP9DVRb3OpjxDUx3yIyMz6q88OSbR9GbpOctc7E0b3zM5
RObpx7c+YooU7ekxqS+zNUYrlNKoy8k8R3ntVXsvHp5icmUgErJS0ob66HkhKVq9FWqKL9HZ9cq2
eYwhqi96le40WNZLTgQW8jx/E6XlzzSZ870ItY0ybHG0Z/tihV65aTvcu77Vb9JEcTD0hlPDuOjk
h/m56iNJohE2Xquk6jY7cicrvzwyM36O8L0fKZPISWHKTfeU3aFzYfQvqp6hMa5JpcwdwO36WBCD
wDiQMNMMEA8xDJG9Rd/t7dqc7kkymtpaFTGz5Oqpz7x6G3msEoUeYjxfMnbTQnVrSXbcinwzHiVf
0FYcuxBbuky3bd5DO5SlfZ8kToY+1T6kFzSQ4bPZ1gzjWe2Bl6FIIaGZ3mihPpCG14FuHyNi6i60
sij7DW1LOoXx7GXu77xGF8W+uSc/Bv9GW6N6B/KZpfR0Z9tmH1BlgLBqDEYkCAV5gl09BOao64GW
f2J0KfdDmdxiGrIrnCVt0LbOtnXGvexT9+dIbk2zHeexfyiN5ubFY7NpbC3bjD39T8ASziqRg7mB
SCeotA1xq4fuklrYlvPyLaeltsJO5LK+VNXKqEArgUg/Ji6iCeUX9Tbwsw7fi+NOuykCwNK7eXaZ
iv7nlAr6kuSgmMp9rgUjktqV2gpgE27xLh+3HcCZFXMLLIIkhzieLy4cUO6bUDTHym7eI1Mnp6fN
7zqilMxkjC6tJ+4ULDEatWBoWQjVMSZQpSNfkHkY8yfOf4vmcbxqFhycZm4fvv0EnSWeEHiWh66j
LrKs9JHMpiGYC+els8jR7ipX4VLRftkjO0Ueyxqkue9jtxmx6TF1WjuZMM9F131ETU144aAWAan9
h/H5/zXr5ELmW9mWX91f6SbfxJKf/wd98v8VEUVfEr//70SUl99NXhbdn3mPpv39Pf/EobjiHxaj
a38J7TVwupsAVv7Je3TNf0Bsc3XXsYSD3/HPvEf7HzpwSMFU3dWBn0BL+V8kivEP12CWw/+x8Ucu
eJX/BcL8EzICS+YPQMzfQEf+apm1Dd8mhtV3eYFkmFvYQf/q7PPE0M8JiuYgcvyf3rKuJfezGFHJ
kEjxX1yn/+JZtxcfock7tVjLgVxCq/zrLwv7oTbMEvouS4HcGV7P4W6YwBjXZrIFx9rov9pWP/Ry
W+scQAvvrdamQ5azsSdD/iN382OZlfaqGVuIt1Bv5aSijSUXOECRPNPcfyJGkxLdMU9JZvv4oWo0
RQ0mdUvSxp1cb5XaybnEJj2yxG01YoG3g9bc/ekO+JsP1YVw8ycj8h9v1HZ0j1ElZw0u71/faEzB
RuiV5wcqsoKpo4Ntph5Sr8RmfWHeKSjo7MT4aenZV5YwqpwaLAl0GLuwqLYg3ugo50Gs51+5RTZz
NowbVGzUeQ3A44LejHKSemtgeWERIhspF6+yjxGDsq6CejAIBxgcrJRzZBnbsqOxHaG5SitzpSNw
6glX1RD47Hw3fUkQeRwJEiIlkVnsSKC7SYZJFm+yhrYq4wxeKWMSQP0eiTmwa3B5EXbqRt2bIkl5
QfsGsSeeiwTEW7TMjzwSq1JSLVe+SRkyuskXJ9OgqEYaSVyAuCUOzFhhe/tdZ/Wd1KMvRzJonWXy
CBxxA69+AHFP4ibhpe9ljfgn9IcPFOzpOneycfNfrtVfDcd/XCvX4johRSMD+duQ/Cezvt5YlZkj
1grimPOLqMOn1JQ/gFWuhoKBbyGpOpqiB5FgpfZmqHXGiA3JfI4dtAhBVmHf0ejCZCVNb+3KWGdo
42xDWAsbIxlxiJJUatfe29Q6zFQtA1zZAME6TnP0eUS9VxA24IRHO0/di9dBJ1QG9OiXnZJTUyWE
YFLNxau05L6vB1RURJLTa/U/M8bjR7Op37K4OHPq5eyVYBXyQB0jJj7lRvVCuXeXl9x47iSJThhI
oZY/WpuTfqtaONsE+BwUczQanteUNnNP1pRNviTqbFNvB1qrVbziC7CycBVBwtqAhfx7XUC5DhWo
IaiCN99XG9fK0FfKL6+RuEXth9znjvkv1+lvHimIez50KI+N/xsS8afL1Fpm3yt39IPErEbAgHO2
8iJb7QTHwc5YytG3//wL/y1GeVmtPA8ZKnZ5QEDfgJ0//UZ7EG3OycUPzMk8VY5zN3tkp1vLw+AU
/WuVFFdTk/BzvP5NKu7gBNzb2i0Nue0L7wAF7AvJS0SC8NC//+fX9nf3LOwPj7sFpYn/r2wfQ7To
zbXMD1ykEkyhiB3mpbErgack1pB0XuYj6Kz+yzX4m1+7sBWgEENAMf4NMeM3huFlo+YFaLa+Jtt7
Ykyoo1NIv9oazGs0oUNpvaf//F6F/ldEzPcTivKd2TnOTPPf96g0EoY/8uAGegf/Iolu0TiBuBqz
c1jpw9JdwXY/yG5tAWl0n6ATZqt6MoY1WXJfQvinfKB1hOud1T9G80BfuU5ZZEI4A/sF3ULY1l6R
4bsqUtqCvBAiBBAukwKT31ltkqwzlbwWjXZfWA5OHD5qxcRuI51yW/N7afJgKswsZ5dWY8e9eeeY
ZHe6DmHVMssPQMnaVWSCEoPdVf6ICKhducxeUQFMQO1nTjXl4hrymp+d/iwrORIQMt6QYIUrG5wJ
6Hv3R4f+B4Mha7B05UbWSClCn6woGA9fEzIMEWIdS5NuQBo3bT2Z9XD1e+fbUcNtmU3z2YrYDHRr
WE+Ky1bRAMfHvkommOhmpp7MoXzuASqsM7ZWoPvqwe3Yc2oNVWWf+E80ynhhPh8urb43B9sywiB2
B/hPONnqAvPTDpyyDBoa9CVpFNTTSOmyJv8vQAJhgH37lw0WKYUACOPCqXaIrV824D89m6ERgmWd
mymIfGNYjUwmiuHWqxmaetiW68G/x2OsOHnSGTexJsVEluHP0jDGR+TmWP5m2GbgFCDlELkSenog
PHSLWQ5YFb7mI/EMwxpBPTR4/Lfoa6NzaYjnPm3F2ljOQgi0WdChRuB3jC3U1QU9S2RePzlZEXqG
qEmB+F3b3ki3gn4pR3QQwARNY0wnL7eMiCPN1Rdd36NLVsaGYL7PkmNBPD745VjvkkEgOGm7PZwQ
hiyzxcCntddhqJ6mCjchaxaTRpKS8AtW8yPc93NmFw9eTd65MzXmqirlYjQx3vw+G3dQHXZ2XrjQ
bH24aimeNg/gI86ON9qD+aGbBe5EoXZaUYBiHLRXhwTDCXP93svN53Yu38Oyp6nQ2q+NQuGUZ8kj
M9CaAN/FPEzGYeieCZXDXt1qcN96xjBhshmWhB2ArevQ9UFrNIcu94Brx+OjmVYBrOKtp2PAd+R4
aRRQO8LuGUXzUVkv3QiGdqqHh6K2vxSGhD2Q1l1RAUMRFbNox+V1h2kMUAvHpmvjK3Kk2Ek/rTCd
GXxvrNZTSMKaO6MDgOqaqVIu0kg+PdqsNDr9gxZRfFXMjBCSrYGtpGvDUR+UZt5qJjA57RSmydoU
O7rlG0WvdjXTrdgsHjE4zMOtbeFdDzPkfYZMmzo1S4ABfszdwC1BrgBB0o2FKTM1KQHNHNkmOaNM
AY1TU9g6OVRsziaEbi9belYWEaRS5G/KRvc21TEhEdljatd4RqoDgktjXUsybuh1Bzk2BIL8mA4j
7yMOIba4GdDDbhjz9RS5k+S2C2rdp3oCOLA2lH+PqLhC+zw8Ri2KPnrSz8ABMEMJ8545voa1V55E
awBOwL0o+TFsJc6ecf6LXdtXR0eX1opYYxky94XO7lJPNasgvHUyo2jE24wVy+S5oDeWCvg4/8Pe
mS03rqRH+IkwUSjstyTBTfu+3CDULTX2HagC8PT+wDOeM3Y47BfwDYdUz5EoEUtV/plf6lpYm7po
XibZevj2KOMLptqi3s88eKXsjkBQWEPkBDcCCLj7hG6tOAdFU1Hcouck2arFu6tRpWgEv5sVTBTD
+Crr6YFF64a7jbdJLYShbirbjRmpDyWrx1jw+ZedEFeY1M89W22pWKES7tigwpX7ajSerIgr81Jx
ibXjCpZzsi2y9CHzK84nXz/2hhq342gkG+Zi10vXJ5CSOauZLR+pn6Y2YjN9UM8OYyQvN02Ea8HQ
2U0Oi3yTlwc6bT46q+4xEVMb5JaURdVRQ7tJYX0FwxkQzHfL1ebUac5jPPaAOaLbom2fKt85Pew1
BWqoRXIDtvkGi/7eZZbceAkIGPXTgmFBtI6OXNlu++lqdNuPoR2fg15+5vY5b5czDc8pvRB1tjpV
M6bDVbZdPP2GEWo3DhGLbgKBuGWWifjlUnlQ+FWFvk2XfZOUL12B10QWwVfuowQ6+fRUBDSPlp61
da2ScrFa4ZzjUo+QJe+GroCzphIZIqdQBTbRwyixCQsX/l9RXKsqetZGuaV0c7lVfcyoQBYfWcVf
J7FfG6HL67Kj+NxwG5wVWr8FZPApGxL5Q2ME1dGr+3YTmO2DHbvGHtKxzLMENhUjBZggEfvGTeZB
AE6k23AHHvj+Qr/4uu/ZfajHNmHEbHMyN7VkUGkPLx7F6saa0rKGbFfhMs40kMzBp/gS8y4dm94L
ShDiVkUdazMBSlyWvsF8A+ahx2DoD0kRmgH8oSDJvqL0uQNYsQWosU8S66GKKfhZoMy41mGY7IuF
/9kjDT9lnUsROWb4tImGY0Nek9o68uSqZV7n2V6oRosGMR/2gdYvODOcTS+JywULznyTBuKa2+1s
HKiNg1oezL+M9JOznHrLTGc7Jwhexz54mEzu1TGopL7pDjYuhNUQFm8eBAWkJ7cvDzQpeuHqZ98l
TdttGzXuRSmuhc/Oj3UkSbWRMONivTeB/YF+LBvsfX7NfTNV45XjEsq04t9QygjD/C5tQi90FBdb
VlMveEBSnKoNlRCOPsuofxNG8Dsq06NLm9YGmsVr7lLJRXP6jr2+gp405cdR2O+qm59LLi+buYAw
5lGROniYsVWwyzXbyJz24cD7k2VSbBy/442q+k1Tb7/xXDPUVXJbW8l7FL8j4BcVZj4BpI6qnuBg
NvDbhwRc8vrf6jmNdym3t5580DxRgGyh6260CWceV+sC1g8qpn5L6LzbdIafbVQGZqADV3XsxuXF
GIv9mhM8VgEsIHg5yLJcc4f8j4NDAtNUro9UVL/VSxLvWuGEsrXNUGDuhdFRokWIjg/Yv4LZ82da
f9ji15xqcfGaNPTmtVTpzW38kki2a3jYzEx/DAYMzMh7l7HpvBtE/1LxWBJfDw1vAPtmLBizbS7x
FMyWwP4MFO0UWjkgcZJ0U+g0FH6By/xJMtGdx/mrGtx7ranW8FARTkYzvVNrcT0k0VnhhwWHlzC6
MV5mXMenSeDM0I3CglrmoWmTiOY2UCCi2pRbg9Gr6GA1wDWwc+3xaLqOOIiVncEGsPvrAVl9QC0v
FYEI54Hl6rKvLRzefj6XVLwb6DoTYBchg/bErzueJ+ii58uzvx/iVaAoM0odxKho0/Ki5az8+DCT
1j+AIG7O1tqYQxzD3Q9LfUs0bjknLSl0cOwgJYg9rX/Lkb5QCYW/mA6tg5XTD65ivwSSWQy3CUkl
rp3Va0ccbF91w3BOI8mdQ2OiTLwETlJmHkZL3jSOuBGVtau0pOJjkDeZZOyXly8c4tx27ZzKdaI7
8EtYjThq2LS0+6xWUrrRSVX2Zr6Jjfxn7NJ7vZQWkfnqx6HX1ANwmrL3WOb4PoqmG5ZJKPVecq/r
/qXqcwiP6VWJvafT0xWRnx0o5S9/dD/ts79uPxURkLGsf2SBk5K2K1MS3Ks9j8oqEz+qvxJeXe7r
48uEh5g11JVq12WKncDyXrj1IYb50AC7GcAMvhgupgM/ZcEUH9Ig9sm+D4uTGAE/WmMVKo/uhNo1
19QAvqVBVvZJGYU6N4SZ1oz0JT7tyikKnbF+ddeGJUyHFBLxQec9paklp6iR1imjOD86Xx4qXRhg
VoCEaR3hT+SQxYt5sLGKHRBpWqY5OQbVtMRR1Xb1c5YPv/sVlnL5dC/PLscKHX/mLp2pRNwA/EoO
l/T33zlw36YexWzdMoR5siU39OxKwrhA0X/JugT7QXw17cQHaSauGap6jTBPAWOnlj7L/+BQfmbD
dKTJZiUsONdyiF8C8H+H2Q14v8LBwcLdrRLlACwnPvsz+k48aDauahi3nATYd1nEUcg3bFuWblt7
7V8VFbx1uXzbs8bPh4Y5ZD6uG8wjMc4FvyZH0aTOfunGd3ZtLI+EISDI37ggczL+weK6GWqX7UnE
n6cbsj+MX7leOsbPRL8tKSl+AXh4G6eZyFItVH7YLDHPHtvLzos4EWeaaFv3D6U58m6V/i6bxKih
JcTFZ2OXw/HiWbxsuRfF98brBXpdDadGEnma1h9Hmz04n5mCkJTjAwnvInMZZfDciuKzXRbWtTnl
OKLIfvdR/seGmAUB/+RO/H5Zd5sIgyBkTPOjFCIJ00E8ZhLzeURbzsnDYKlocA1q7q4YLCvAGinT
WdzETWpuG0DFe6woWzWYy850g2Tn0hQ+KCq9ZpZwWdp80V30hHP5mM22t+2s/OgV41fpYjxMlTwV
SOTXMoV9SzMxDtQNcQ25TVypjx566vDV1+yg1iNmWhJ31646pktBQ5nsQWoyjBuYKDsOta/dnG5j
6LHICHyUfsSnn5EOPE0O5/i4yoq6pn9jpagNXvcduSsoQAOWNJnpRQqhws36NwBrB29G4XBE/WqO
WHXtNkLDyPVVByVgVzCposTcDmuLRROae0Xmi1qH3OBN4Xq+nyg3xElByVN4+XjosAWYnA5bN8o+
Bz6IUC2weQS3sgxlUDv1XRZAGMnFohnY6seFETc8ceZpTm7dGpb/IByEkxQ7xwb06aORkm2agnVM
xV+F+EtB/jL9SMf0gWYH/6+jLp/o0jSFwsrE6oQQzZZXf5aF9UMCy2IVQvKOg4cWYDBdKI7MH+hi
jPznIrOxIK//xq6t5YA6+Q7xIn6Ulaxb6lWJ8Urnoevs30WDNhTA/UdI+kkNClvtp0Rh86E1e3/5
k6YZuD0r3a5C5RxzjjoVBVDrd6vzL9a2NQsfRRitXHVcnG8bt8fVzQFOV1P+VE7TbYa1JFQ1e7ky
tX2KU2gRLhZIZ3Fp3hRNfqwQGzYON4pw4YDfTAOf60XcrhDjULb1CXwI9DsUHsMFN09DtTyWCzUO
gCRCOSEM1w0mN3NY58PULfCdndNIISqx6uwztlFhTONamYgSXVaD6rEf4RDne+R7bseJR/7KxGNo
gJgkqLoPQE/j2a+GYxA9JRj38cgunLQpYg2l30C9d05W57iJ2CngkT6Z6XzqDOc9ZvTArqAJ2wq2
Wpz/0jhXT/mIS6/wF4pkyBlyADsJwpoRrABkOrO6iO0x5TkH0t/3ZiceiDQfSgt1TmTISouT0tg5
Illw4KFfONsqv7rMZAoj+4O8wses/WcSOLcE0B/6iMOWBVRflAAMqDaRxphTH8kxttgVqLbM2tN4
S3UTA/ZQjO1D3wOXS+r8j1i40uJNtbhUUolcyl00k9+hV+ZKQhPeIdiLsoXElQak9YpdScsWfbTN
ac5VTukNH11Q97+jKLpZVdwovx7a+TFR8ZsoOaknVxq7Imi2gepXHY1VcKz8kxs5CU5HNlSUW/y0
Td5Rp5VcOSZxyoYZ3zGzEUgDWtMNrilbOlZN9AdGbWWseib5+PF1+ohX9Ktr1Zlb7C6yMUKvZU26
JqfJiYIPj1XixDant+foIAfjLg6OJcyAuj12QtJbXO/peDrETVOfmBS8pfbwIHp9rFGkTLmGlXxC
FdTA12AdEj6PV3cA0jau7efa/ejMgkFHMb+4GN/M0vtSvvEb8CEheZPKZskKrrVOrsmyMM1SpCgi
rd1acSWzt6YARUdR0afnaLqMVX5SxJkBl7KvqUxKUgsFgcuFcUillTPIZzAbWOpTsOrFLemIh7EW
JEnK9HoJCGtFRXcMgKxctbX7yxyLd7yS1yVh0xDjK8UmBcejJ6pdJBbFvch5N2m53+u+vTUCqomR
bCkRWmAWGYJ73TDSaBrk9RXZA3V2h4e/jH8pCailhJLm0Ge3yBZSPjTZEJ05IV32nw6dWBBo/rfX
XYCs2db6bPS1TwTB7A6WET9i1lnOZkm8zIMXtFWrp6cHTcu1pN2RhEQQXYQ414k1l5sZgAzWH14H
SXRnWrLe5KNP9Ka0quuIgewCyYtZHallxIJNkso4rDRATE0qbDYsnBZ5TiSQO6aJJSGW58uzywMR
CCam3Lspz6Hr9vIQjUXCHhdg1JDk1l9fu/zDAn0OzX8iW4BO2MGlzGLric6t9LohNqbbkjMvr2kL
QhY5VhHzSSRTtsb9idY837kSAT+o5q69iapMnP9+cIKG7l6barKkbqsrw+7Ol9HA/5sS/o+aFmky
qPy3KcpaGfPfaih73AJd+u+uhH/+R/90JfjBPwTUfduTLrYD3AX/WUHp/INdgWQk4f1bQYv4h2tS
6yJQ2y252hH+5UawXLpbbMlsxjQFSwzQwP/NffC/uRGkvMzx/mZ4OwIvAnQMqES+T4ILBPR/VfY7
083asY2Ts+Qa7tvxQ2NWwyFfKWBFgqVrzgsH/So6XF5dHlgLhgh+2VGwcTkp8/vS6Hp58Ck7oHx8
3X9A3Gm2Ylhu87TkyoqREl+by6S6/hwECbUgrjqQ/c6OoO2PyxAh5ji/ES1zPRXo/VwGEwYF+u3T
kmoVYDjxhAzijuZdVLasKty4vRY4t6oO22cVjGT8TKh0/rg8YckB7rgsZA31uiAgD8z2hnkusgue
uV3bs8XsXaj7XVCUm07CBs7z0NXeue2C5Y1cGcx9vR2D4rqGCB5V0a+eieSO3jkulsTOU5rW+pxG
t6UtQXDk1lYCJUZOl+6GWgj0GAZJFHY3KpzIxbFJDaxjclJcspjdADCBP7CXBlYzshDbtI+GfRHk
DcDE6WDK6G6Kky8zzWuiipRRTY34sSSiIwODbAYN0LNlxNZFZIkLqcE9hjt1vcZDiwyAV6NeGjA1
mBsIusD52Y/1VWM1+SGLsz9u5j3mLaDdIUedUTbTCcu7L5L43m/mE5LrtBMuOV0Kl1n+9lemHHEK
EzvyqVGPC4odQyRvuVpC10pPYjozwWIduSScZRyFWevde3hqsepSABrk/V1nMNpLgfRvVM479ght
bPCCPS8VlL8U/zrOxOxc1o8Za+6vXsJj1z9TkEanMhJYZd0BiaUrdjRzOiGxmCdH4zTxCcUAe7V3
LSRx8pQJPoEAezbxcSpH6P6j3Kzjrmno6ZQYxXmZHmb4xMcCbPUm9+znoOxoXh6Mk638m7WPjko/
78qjVPAq5u6kFvzSY0Rdljb5eJli3KeKt+mYFW7kA2oNBw5OkaPX9e4+GD21ho2yY2R7FU3PYjWD
VPNJ1zM1QWvdxsKopUa+eF7JGDS191u5rmTaAms7PWzGnZD8MfFvnhyhPhgxzljbXAL8/rSpTLcK
SRFhKFc7ijcqVI0Cqx/g2DP80O+0eJiTArBPLua7RdvjNjGcF0VEfaelcxbZqk5YIt6paeXlmtvB
srpHN4b1kBD0YHHf8TfT/MUdZ35sKDUcffu7YCf/mfSnvnWuRrs825CoIMvm1/bKzPD853ipPiDo
mLsoTWnsTqNl39ePpB3SfW33REZBeLQG3d6M1TfSmg8ZY/O9w/3wQKdh4OOoaxNSWoNQyS5IanaW
s9ybCWpJyvo2LZrbGr1qaDuytXMPa5RRI7SRJb63JncvHXePWEVIS+EjHiqbM1wm4jCU4LE8CUJo
7RttRBtWbl6xc4uJU5ZbNWIJkgyjHBZQN9JM7+TU1CHoxtTSt+X8MvTGcnAa5qiM3uGMxU8W//eb
zM9uhfA/PNaedL6CXDC867q079HUxjUuqq4a6fwSJJjShW4Xt+czvk4hamxTngNHpwQ+xjal+5Ea
0S7Zx2UPgo3Iobts45gyemupAaZUhFyK0aBecmUrlM79rJblTvX9u6GSN0SviOUoyfalb+tTF/n7
mu/ROPWvjmUc3t9ivxR+KGHihlQjjKzDxFdsMuyhXaBM6ZiNdBz2Q/knYWk2Ui4b5XN0KxlQor+g
4DtUoTPk8dxtMy/JTgp8OtFsu9u2Y+hHvYQaKyCtNrrm0PjdlpTizUD01Vkyb28X5tWyELliPQQI
FuxGPva/7NKg1SsIftLWfmdX02Hrpo4jlc2dObNHTMiH7RJi0AdL09GELXNXcWmDiOKekmw0SLHP
XyQTLNwHyzFisX4UZa1CkSY3FqN+rWKLO9FEG8vI1K7Sw97Py7ME/wz5Vd6zY+ms6JjR/HFoBhIo
/RzvZRPPt8DxhuXVm8A+RL0wQ3/xv/WMlwGWd29CCEl0e996uK6yuvhuVfqbupmMoBz6Y22g4ibz
mzfkfoiUx2AAFbibh2hjO8tXl66z0w7UWY88cmgM9uSNZEwMfkcfc6H/zFNdh2Zu3+g+mPfILzh9
sSioajHCasIaza3lQdhPLW6kb08j7LEs9/L8SaeBs0Ej4xqtMeQXQv8M5JEfKtBORFCZmAaM4ysr
YEEMo9w2xWfaXRP4usnYYIoasBKGKwZ5y26MzLPpxhhfC1RIin92nrniVRv+SoNSv0uH7HscP4mk
OtZ9z1WlvJ0DaQE9mU2YquLV6h9GqytCF5Qlk7CxoQETt0Lwy8Q4bBKQ2ca+Voc5tZ4ECMBbmaBD
pLRJD/jg997qJoEFyunXYt+p209jnmlXKCRjSoqM90I1OSz22goTd3pxk+U9tWk4Iy2+M7WDMSUb
P2vsM3gtho/BJZq2uHj3B9PTzEeyfU9jtQdjiZMf/xy8Hyj6CbxeyO/DNjDTd6o5M2YtWH596qdy
B/ZfR9nzzvZB9TpB296ms0FcLo7SGx0UoaPVifpR6742dQkeiY/VI00yVgzh5gy3iNugB+W9Ojs2
BZWeWiWehtFuyWKjaAGKxit5gnstjQTJ2aese1OIOjkLWZyM0WKvHQfNdeN1GMed/th2MfPusXCJ
sYnXUah3Cx2OoW0VCrR4pqLYYerc+p0AGsKyeGv0DbkoANcVVh0m7FzPQRWdvNF4dH11rzmM6My4
El3PaZz2xm/m8JatjedAZHexpeIb8KC3UOGKYRnOQZrOxKN8rjrz8p43nLy2VNgL4mzeNFX/zl3H
2VczMDJI82x2HfLbGMbo8EbUGS0Trp7w47saLkKPrhB5PbSsbnI2Ahd/NWCXEEbV75XbnLqp/4yW
dfs7e+m5c8yfdGCdEVGgifkhOzikcVtQR7g9fHFyaB4NnZJJPDaMeo3Ymffm6lQznOJlMstmD2zG
3HpSRNCdKvaZwUqt9pb8mgJbJvasFbbJu0Fyj3c5b/uAZrTUNOLX3qFqGMSCTZUrGBkWkV0NOd9D
JM1L8FWcXuz4GKdunHo5iWKFM3C33vVlyRXMt65t3BjgY1Lugg0Y0jHNWZFqmT/UjTw7KxBcUFrD
Zn1fLmbMOtQlqTiEI1VQx14hXrAlgRSYyisxRRj0Hfsbcl8N0gFWn8OKZXSeOT4xGAHsY3Mr8h2D
nzNUGVodNBNMbt4cGdawayVdd4iHZMHao6VEchVYeAkwNLCAMeQPPsoevZDRxmCjZ1yqUHN9auNp
F1eKyAHhXsr26j33nATuDvkJi15mdqWQOFH1GL1w6aTHANsOEfbG/pwkx0pqd1dYOrJdmTuflb/G
jr1ePQ+oPTs5cnu8vGwV0VOqAEpu8oI7SBDcQyiRJ3ipp4GTY0fzcrXNivoJ32i1L710udZivX4X
ATEpe+3acAlm27p+bK21gSYHJaNU+1rGQH7cBpW/HVD57D67ovzgJhtYsNNSAoah3bXtA41bAI0q
L9k7ObmglG1K77bZlVt59yZ7jG1kdGlo8ZEzEnM2ZZNGHISEU9vSvVmi9I6U+Ftj2D03YcO+MvWO
xHzrg7f1tQQe7jrEETNm2WA+ELmi7HqR+a8pwwxEexia5wStrgjklW0O7jULkbsgUT0T79LduUCG
LYagWEzbGzeVy13fXseT24Z5bx1sDHZAIdSePUf/thTTaoYormaas0+dqJ9oi41CM7EG4kXV1UCP
5bXOof73OTMej2/u5ORH5eMkx48+DU7EBT9mSgKQSxMLR6ODl0RSu6K5jE5msI0DBEAMqruFQBzv
9KZDZ7kV+JhQKEvYJAuHWd+HS/yZAAiHq7/NInYwbBzeO9/ODj0k7q0c1IFL4++0gyZbmOVVR1sw
hL36ZA1Tue0aDFq20xxBd/UedJ5Y/cYd6d+Y3Ni3EQIao4ToycjUdxGQjpmcdADg/qjibnhNHLc8
pMl3b0xiP7bddL0sGWxfVMj5jLTOWHH8CJySBu/kTlDZe+O15PGUsco9AE67TvnbdnlXfGqEyakM
m/LqTxyKTN3wmdOJImBhBO1y1wwe53Tit1Aipdxj9iP7F+xHUJ6VR22B0KsPT8anzk1pnBrjkA8c
I3IM6NGFrqUxbQD14crYqv4lbvrs6CD+mJykSUUZiZw5jpbg0UsooYlJQ2btwn3Ao0zQNueD7feP
hsgYVk2B/VVmWNOyOqRBrvqWWbp10as3XdO2rHBXxQ/8X8weOIx1fjvN0zWIhbsOqfwZpgkXaIff
vzGN7myhzW5p0zjBt3DCjpHalnV4tcX8h51IIC4thVkfcnqIKOK7a1z9NKYJt8i0gd4n1HWUT9ax
L7mtzvVwN+nlw2rK+0msBYk27N1UEtQqQZgXdbUurPoKmF7F6WguYSzSCa/6/CDpqYHyULyWHkF1
l839hC133znzEFaeOk2qcfep7UwHUlma7J58G6wU1EKE3G8UEiul+bv3/YLztPyT5e0+6bL0xlTq
TrLZZpVJ8mjMZH9SkXqG3eUy3YHxlOTc4ycq7mLWBcCS1uKBsi22jBhYWtZEv5v+h5SeGzJJDJ3C
e0qZh+F7gJqX+yagUWrPd0HVtDdtlmwn3b12XpyGWGn1njID1HOhzBu/Y26Fa4V5MBwPYBxUwNhh
YDPM69O3zu3S7WKAWTSEfEoGING98sDhejjgPY+1jsESi8wigwoiXo2pfvrUfCGbZp+YiFkdILnI
xhfSsIURIak1g2SB4mLSBKNzGGX+aM/2lbTpF9Ep9B00iHU8BXvOnCoCxHl/9uaRyUAu2JzXZkue
febON9CM4VQvsk5/YFW4xG9ntseAzIqp+MXK90tK8gLw/q5jzbFNV3W7EWUALqdrbAi4fHvW3+5M
xKxi8dZ6I6eDx69QxUxUm1a8wc1QcGJY3M8NTOHuzmA2oeHrZhEA5Nkc7ytXynMrDHnmOuWVm8vr
ZU1XXJ5dHhp045EZte/2Ctn2gcF1tgsMgnKXh9ZpzXO9PlxecvE2sXFrkERlIc/N+pAU2uZ21CW3
rutmB2knDqu24N6N8uh0+Wn9+hYuD0ST8V9Azv7XmxAD/h+nkH34l3FidU9cnv1PL3vdberK6E/e
+gZF6Yhz733VojJPlxeXL09ymkJgND+C2iSMafRUePPCwml9s5dnlqLtiWU+FtkIhfryNdjaQHPS
GCA0fzSYR7Cc1mdWVtkMJsCg2GPmI8yPirWI5dHYntwPg40+sxoRZkMMx7GrwpYLz7leHy7PAvS5
v57R+t1c/h8DCwAZyg4njKttuWE1O5zRTIaz1ePMUgJrtgGN2twuqyvEWv+7CSPVxUBgRwH5DRUT
ImcGs6x2lMvDNOQBpuZ/fVFxR+EogXHOXvfe6HJAjsJTLCN5FqwPf3+NZIxxhFS6prT1eXDNfz4U
hur2sIHwE6xym2c+xhT/nVH/6rNKtEmqXqU7OXXN+e8Hc/W6XAwvLdnlnS9ivABg7U5mgFFuMPLm
OHN7PjPDZrjPGp0DGrzTxalTlRWGMh/E8OWlkZM7D8a23SDRa9wyroapyMjJdD+YB+mzMOPq0DIe
mLCzn0mGa0yvfN2voTuhgyqMjf7ibOthpbHM80hi1mML3xbByPGMMT5fyg8zu4GgO57zySn6Y5Nm
I5A0P9uC2KLzIW6G898PhZyGc+7O076eqofL1/n5cD/xsTCTFtt4rbpZ1uabphIJKp5mGDKbzSGu
aaB0sB9nTQIhrHeH898P1fpDe3tgdHj54r21fgcTlN45Xb9hu76LcQYngf7H686gEbUqQEpG+Exq
HAO0g2EHNqZ0F3tcJj3wAZZgm1StFjA/ZuqWDK+Bxi2RBpR1Jqb9qaYWelmu0UUW9zfQ62AdXp50
btxEikl2Rx+NEc3g9XNS6o4BRVPXbb9VTvQB9+chTrqDEsrZj3RqUn3xNpeVDqnANtIMKgnRfyLK
E1vpdrhJBpupuut+Z8YTgZE2nEq8LZijXmcnvrYIROxHVut4FnWwL+fvMoWI6nMe07EWQOMnKmzY
DoOfjTjqSuU7+A8+80pq4lyfrFjJgMcqXmMfb549oKIW5X4YoRD3zC65pBZPdeNbu7gc/rCkG0+j
w6rUyF/TnI45N+N6KQ6qmB1s7hyC7iqXMxnYLHWE68z3xrus5tv6dKqhUtY31mRU27LV+T7r8OQW
Wm0E1slptL4HS2NNogG6AC/COzc+bMFxUc+ux6kFjCUCGaV0a21Ign8ZxWtfegsFLi5W24INlwSS
RycQXlLtnfogc84+bad4DDv3xqu6U56p16BSN6qr5zP4d5by/GabgoDLfT8m296wXtpyhkbPYrnU
xlttVc/GWEP7IjTRoZUdTCNyyKPgm3CY8H+oACeQBea+OJdV95Y6xXhGu0fbMOTJM82Pka5ArIzS
C+tqkqdYv2aD7p5RsjZYTw54nmh9K6iib6PiYYqdtQYA3IvH/Q0+5xR65viuHKpIxxYBanC/GNgU
v1xCR5WH08T0kl/D4qX0ORlwVjQfhhGPE5bl6hd/8Dcg2SFR7z3NGNTDWfUhVvJbleqJVPOGwgLY
gdH9EnnzbhrRPcnRHQYqZgpkic3kTukB+xArfdvnCj5yD87qIER+v6v0MRKAZ2HQiINVe4y+bZ2B
JeiSQzHFP1ZOwsBiQc5sYVXXFPxa2vJMmWPFHNnZiQY0wNrUameMT/vghR3CtJkntpgDa4S0/0Qr
+NRTRi+SA2ZHozAyClmJWml9P1eglPKmF0fLZxoyJy+qAybUe9CH6aevqWlMrkrzvntcJL947usb
luAfi+UPe7chQ02UHiEUTNhUa0IkpOsdiS+8u+HU4uii2jCbMcfGjvNhl2mJm+KxLl18U9b0KszS
3sdq+Iwwje4MR+Ax8DjM+ixBuchY+NTAwZPqI+aDYR/u7AiEgJMeBLINO8bez05dhdW7mpc1gLAO
ocroeZl5pxFNwHvTw2tuOskNJ9dmHWUU3jhgqiCuoKhqhiPe7Iu07DdeOWaP9n1TpkDnSYGu0laC
FmOdRet/UQQgriOKdNieO3eNxOjlZBEIAaS+2TWYvWefMwB5uszwT5hYPGLM8jREmA9mJN7dLP9E
2Ma1E9cYaZtT45vxFdfWsKoHoKz8st3ghsbE1i5xG1hDDVFC7r0HZ0ix+8ruGfpQytbk2zD434jJ
+IaxuUMpR7sDyOju/cL47djlgmVB/Ok0oYIFQEyd6mVPvRdABrt8djX+YjeHhz1F+Rh6No0aZbRW
Dij0ZwjTXLPQkgOEbsB8ZXM34WemZ6BJ3BedD/JeHPsWwidHXtTQmFDXfYyJCr9kX79UExEHb6Dd
rbXKfey3x9axK6wrjsJkWIFP58KO7TILq9gPrZjbKWaYD+p01d4f5mtpObdcsPChp2xupDXys5Em
2VzeJsWro6DWuF37KpcsOtMZvW/BJaPPpsurVgApgAWirC3OqZPubT1bSLRy31jdfCzM9NpOg9ec
HtztQFTwYOJ9Rg8pD/Oc3gDiNtl0gaUs6JpJ5l8xHUuHFcO6KZT7zMLzTSSWgYw1HbyA+z8Y/FAN
gyIERVthCt5XBG9jNGdbYMAm54x+TRj+I4SdhbbYjDRAGbzZe9KYdJZZHGw5Y2hlHsOGz2nYKtdf
daHeyEUVID7yDUicLyo38VZ35mM/gcte/YhlG3Xbso71tRLjXV8WP4iBtnK3yeojVTa6GHNL2szq
KD1l69cu/3B5SNeSnnLt0MlwUaNrZnvqnvX58tBCxGcBBFiuTJDFYLMfiY2seN4NtX2PZdljkyHR
1Opzobrx4NasGS4PsNQJwKwv52iIBNjeNNr3kblrCNZRWps2ktHKaCiakG2AcQwmfBPEb0ojUIom
yZiOqj7Gn+0mYuR3Ib14dj8diyi/KfFaneinvksmbuNBZvrmttJEVbAKnnIhZlb46XSeAk3KBOF2
RZqhefpezwqFRazrEfrO+vp0+Xq7FPJASQKbev+hRb4HX8p4Ms0fdTS4e2GVwdlyAxbWpP4GJz03
ckQpLPHhB4yyTp7PQsjtSXoUgwNIzMBohPWyCWcBeIioWnG1mGN5ZccaRYTtVTynDREFdyBOEdcO
NBFmM66k68+OWXa668Pl2eVBZwVbqsvTikrHc71XicivqhRhaMotk/mw+dOMVP3NZDa2hc0CbjYp
P0Yt+45F1p0Hw23PlLF258tLtnrQuozhSDUT+sf6GXnRWrZ2eaYWYLu047WT11IoA1tq6WhY8T1v
RrBP823A5g9ePT/Kniq0cwyHC3+O7D/YO48lx7Usy/5KWc/xDPICGPSEBDXpHi5DTGDhHhHQ6kLj
63tdRObzfM+sqjrnOaFRO52EuOecvdeOxge9SLSDZYvimIYO2YwsAz8urJKlYgucK9+sV9dHZtHs
Q5N6Icvi4hJ3wEWRzAHqrr9mapuc9QmfQ5bIG6Qx2Dcf93WivZFSkrKjUvmJBfM3dlUGqmzdhnra
eo15dEcS7+tImj3g+Mk6FwNYgA1+RKVnWOMs1wtDlQjLYmdY+Imh9K2C3oyqIv4WcemksPWMsaqD
dmyTizloh7SkT52k+AUt+nnomQ5lCKY+8SW9PGtyt2bdeHSb1bLe7nD4mK5kG1NL/fXCTXp/b0bu
XaGKuS7xfpIlHAec1k8uo/neilmGs4QrE7adSi3D3ah1KVsm2gZK08HADovqpELf+tp1t4bAzWOW
JTXPnxe+p+dHI6KELWNiLfleoY0m2i9bZUSuaZHrxUd4pNX4WFpdtlGni739lPR3mQrU/K0W6Zsd
8Q/1MSAb3tW3xMyZx07Y20HViIWqFn3Hop6J6OOuP0SkKD75ojIGW+mKwGN8TeejGxnisySvKxBp
Hn6+C0bBS8cIiAZlMWmHxSGOK0oX+ql+fYzdjslbVFfDoZ/tY68Szoo6fAx9v9yvf2csCkRUo6MO
eW0b4qmwxofOQ94G95+1eljR+LU7PuxgHz2zR7KoCiHNwT2UVV9aJbC3VqlL4rBu9d1lm6qET3WC
Pzfq0fWmjcHhYPndqVPFHCZYNHQW4rRxsTlQWqoW9OMGU6KN+n5oFyZDMYMnb6ApbPVvwpwf0yUF
q6pK0TWCNSf0gaOSuk2OAz1PmfBdDFV/wQybnGraCqsEZyqnGPew+oiV2j5lC1SL6UGwfvS4+TKL
XBJ/pI4UOc3hLZw3mMz8hENmpoxR1shWvDdLQ6Alf6TSZ+sUi+P6ljMM1H+8+3pbz5Lff5tRVXNe
L8yPmNj19jBY7ba0lwekpd/iCFn5GHuHdoBFRieVrYstxICJvWjHcFIHF3WftEWzcZlCBOt/bLs9
0aTr94Bd6MsC0yVIpwmNO19HfC0R45yRmYtz17ZbgIbW731z/Yjw9vCKwT8N0IKwtiy8t3CuXnLV
HmmbOcLGQytF3SIX+scwFQOxcYSohowPtzaB0VtDJamuH3XdX9ab68WiHhj7uA+IxGYFpD75NGvN
3iLEyW+du8jOUZfw66YutDZOkDFku32WUAQOY38aigK6PMHPLISZh9fzF85g8NpFQfh2Jh+0fE+0
xJPVe9bRz/o7o8Sw7EYwvKhpgoleywag0W1I9E+sIGhGcuQy8y4P5JCbTFthdVmC9nVjxOyDBFNV
fKtmPbzX9DU3lV88erX5Bf70V5F7d01t+AEVpX0g9dnm23aueYrbu04hNuk6rFMVz+bWX5X4Omgc
/VFz0I4XLqocGKcktxTfsIov234wi11eJ9syDpm40lkcLC87NIn90s8XqwlvFYznynRGsq77u3TM
v1VtzsHWvvVjAfckq95px7ePA73KAaOCxGb8mIfEZLAe8yICZlgVntxGhS6BuAxkLm606T95aWht
3AeDGPhdbWczJ/fkfspZGYN7KXfebO8sk8KYRSoLlQ4XiKze2SOXDfyyYWMmKP9NvZ2oIYgUxXGF
57lhkAK8V2CAL0mDa3os5J8cN7Tf41DCGEFm6lcVa9QBhbk36q+Rrd37NC52yP2zkxi7X8Yar0A+
wtS0BK1Umr9fd0aazortmAZTKfXDKLzDehTxJcl32/VqNkXQ7+cTMgSOaxBeyUhZtL0fl/55Amt4
+o/WkxK0m/83radlKDLJfw+guvs5/tf5p2x/zn9Re/5+2T8ZVNYfvm4K17dtmDu0Tz8En67zh4MO
1PZM2zT+Ivo0/mAHdMmxdjDduoA3PkSf3h8+76brPKKj1TDEvyP6NExX8ZD+RfRJAKCjc4QEauXx
oOEpAsi/4BxMlODQ6R15bCdElvGs3ZYOhRLMtnibSmX5jBKa+NLqdk0RP2tShIGWFMW5JZOgJz7i
OfK7xz5q9CDt0uxatoxpEtoEm0xCsZ+8lgZiXqG9mEhRX31zBVGWYaLfkU3n7IERWWd0KidDb7NT
4wt0P184y8sLdBWmtURvc9Ej8OhggNu9X5DxhmvIT6z5qfkeGumbBIPy0NrAX+zWvSPVZrwSivZq
AjDi8OY3l7wdwqBtsQ3kqUb1P2o2bsSaVJ2uu/OG/Bku8G12hvYgUZ+cIo6Smq6/+g48PgB4SpM0
/0KSCrd+2zc9SzEcT1uh2efOxiQNgKU9RFNxPyR++NyX9jue9G/0DYmq0xFZNCyE66aDMwf3Ak4m
qZ5zdsYHChPKxCd5A3PGgNVKb6nUsOUhxggYG+M6nqpiP1eRdmLi/ZwiG9w3dlbsHAtwht0s5Jik
hMNE48vcS9og4wG/U3mACQqEAl4TkyHsJjPNym1V6edBi75ENQN/ZbyRrBoxWD7TzcSVMibXguh4
+vmweePkIGq5L3qcWk3CvLeuGOgq+x0xBVjEx6belRAp0jWkR2JWjZH/DKy0diVfIqcZxk45igHU
tSadohKfqYVlbE6P3UgB3zfKRdEpkTGciSodMR1Pxd6teXPqtEtuia8dgaUHUsloOFWPmBP43oqB
o6TEEzSoXkqhQ5xUrxgFLFQQSjSDU86Dfsp9BT7AoHNaxhjzUTf5OvB44DictGQ7ACFd5KuuTfwo
8YlIPyK5rAobnW8fl355pYrgnLzkOy91wYPOrnyifNuMSXgzFlcQAN5dxxElkT2bYzA7nKctY/Dh
S6D1zSZ6Lm55mAe+3qF4Md3p0ZcSPs1coynIqLaYZhD33u0WlF7bmo0uASI4wLrZMRYjwtQLevhQ
8fJqTmxqxEoc2IYn1nxmuA3pxi5EARVpt4tgz1vAH9LJ9w6RXyx7MlTnUmmoXIPphTIBur3citHS
7uck+1Iu9xVCkQsLQ+zWHc4PB36/07o4w3CVZT4Wo2ZM2OaH8U2ILzUdhade+8xMNlU/6nK2qbyD
hhyLVKbeFYoB884l/tK3qXa2xgXs7xyJk21BQCjM6hCnZvUK3nFP5SEO5BGUx6niJxANOV+VIbE6
NN3VC3WlDvewFKXywaTqL6SBNKDoHirZmweIMzihUW3QUeuWW55Da4+FHkip1YdQ0l3G14xCOjtU
KMMYygsCHdl4CrID6NKjcV3g4tRXLUQgNsTIaC3o7HOBmKMjCwogwNEiF1J45jfwpQ/S4kCS0Fef
xyUCkYBWN/o0FwSy1F7ZPnlWxFhNgnd3h3wX9iRIePykgd72P0UV+gGGXjYWh6d15ujsaWaRI+uC
I57G5zzKUTpOAx3qHN2Jn3DKn1rUFcZQHpCwPEwucgEqG59eYv6WDITIFHP6o4qydGtHzXPW4hcl
/q/bLrryeErsevwKfeC2SkxYTtresbYDcVNH+xctxgR8M7+z5y/HeTLOi+qEOgla9rljzQHaIiPo
YHjKc5KFQDkvu0HaFn0P71VjibJbaK48ZOiNR+1npmcv6EiJ7iJ4yyowWONqQ3vmHqKG7APWOnVI
IYZEFAJw8qZNLNlEnB+7rDZPuGMrgHnZm2xBnI6YhYbECnRXU+MF3INOzQ4kzey+6liIsbxmP50K
+Ay9x7qYAHrpFjuhnjRhHecbKo8YaS2y+3L/kGE6BiAyB86Y2rv0iKWr/GZacGiiuCfHaW7sTR4V
z15P6gRxeVffYlMoq512Il4XK7ByFEq36W+Z4d95BS0ZbNApKiqilvqS/j1NzxSlQtvS34l+phrj
TtDFVNU/oni4RXWDFQ9JZ6AZhA95Sp2gFXMwigTL3WQfusHWyPBDmW9ryMPKKrrLdGuBZeY4e5F4
vxjjm0Q0mcNhKUED17q44vNETVKgb2Jart9NSUOLBK2VLCyWfIBHr2GyxNveGvJ9YXbNJxPja1vm
2jGS9QOq9vreHbTkWubRAYkjMk4TvZi/uA8TssETHUFNrZnPhSEJJ2hp+KecVbRKI5Ig0sKHoZvv
fCttLo6bkPWbeD9wL8CqNcPb3MU4+Xvz12KmzjVEKE4WMLgDM2naW9OWmMcxm1sdu2dpgutwUFPv
Gq+/tBWZpRHy1mxx1GYAUxXD/JTCNBpKxtDqvEVs8N5P2zt7nrod4xyNjAqOde5Z02L2+0rcxYKA
VmuibA7jN872GHzV21GhPU3y+6DLAncB3BRvYASzgM7Z93JC+lclj/5CqE3U33o6DAeWZvzDSfxC
VHW8J7IE+52uoQJSOyP5P5sBqUOAFH43wcZGzxvtasL2jvZAI5cYMIbKxtfcjPyDyP07iot578tX
EzLhdvSZ0My4ayvJoUbnbdmKM+J2prsefM/REOE7kQogDmcv2TLwo3YbUb4Ztnv0+T6pnlKmJ0Py
2GleQMzGkzu5B1sQjYuLFdqa73xfTO+Z09AQlGowRxMvCfqeuaJHegORYcNA21zrAwTQ8AVa4xcn
ZkSR811KvPFeiv6uSI3j3DKYTTokHWRBfLWsjg2Do20W1leACdBvPTlsEfe+AWH5XDHfvGLXWU9l
Vlx2RBozzKpZIDkjmKGJszkS3jxAmHAgFTY8G7CRNmNHl2Om2PESjehNFGZKhp9OBnPM+Nm3W+VA
jIHvzPxjfLnbjEKcAaU20+i2UdQNCG4JSN4kHlLAybuXSweXyyChL8Z6B6uo5SDH2kRTh05F1TZ7
6syTwQSVaXtANtaFcyH6HBEBLKaRcdVmwQ/ajyQeisZieOOjckwmwq+qpLqXLTFZNJ38x9nr3r3F
fiJzbfhkOClp4an3WJRPVQdaSJhJe8mMZLyMWKcR1Vwrzs0F58bHcrHo62WdjzU0tw5Rt090UABF
4iafarvpMdUsHFEjbFayDkwRjs8Si9c1a6wfKam9T1l1nadWf+onqN3R8LxeMOR+mSeyTUYX/SR9
VIE4NhqOIVEPO3ppyz5amPjV+JOZFJHbp3J6O7uGu6Nxoq9sM6iEY3AMJOGgbkoip+rOga+vc9J2
wmdOidWdHYY6A7S42cXO5D7rkemeMhufuQc/ALJhx4wrNJ1b1yxfxeT4O6OctV3bjwThMY/xi8J5
1p3ZeQ4zYESl0T78vgtoDxu5TtlMuoPD2Pw5i9g5MC4MxyoGot6OjXmYSXZD8E0kUx9304uhsfsa
ecjQlQwf1uH2O90SpvwjPy4eXP6L97b24XZOZnkrdVhPUS2SO78wkQxv0sFdruiYkmVkNDJl8AiQ
ffXMHpKB7LiSNDC3WkjfXrzNtfFi79Ew6M/bYnghnMzdVEx7tlZt0CO2H2Y3u3f7kViPRQP2L9Mt
ceLRsXUEIVdj92zR+fSbtn1lMgvigCK/9Oks94Q1L30dBmGZvObRDHvLHBlga0185BQHoWxkxoO+
6vOI9cbGY3AgohsHcl99EZBnd5rFqSQe6JSaB7nQK4rAWqR9c6j8S4mXeuKshQalfMHWQb6aiPgK
YvLREZkLviGD5cKxlHRUKDjAJEHZMwgRVRk2Aa7XZtNhEre9YZfWvbtH3M0w1KYz3w3uc0GoH+Iw
8m2XjoA3p4j2MiH/kxSBN6J3hoCEe8a1FkaQXNiXnv2mKz082eUCL26rMZn2G8PZQgdMv6CRY4FY
Mf/mwApdPdHBfuNqmifmJuk4Y/+ehh/pt1YsxQNrEXejxtcE01wd61k4BCK4DN6DTq1QBq2+StN9
Lgu/uW+W8uDEzhuLcwaxi0+W24ToxR/f2qy2HjjcYBQWMUE2IyQtD8kHQYoYDt39ZAiddY9pHQeN
zMEC4ZnvZr+KmDEFea3NTjTZk56aB9OZTx5rE9ALQFciy/vpCPYNnWqyaDEjtk19REOxJ0j9YUr0
4jiZ7LpINhI1V7W/RI6NOSVpD4MQTBZbeYKYvwSSVVzglOkTqTpfvJpfpMgysWOOvLE8ODYh+vty
mVguDvkTrZ+rJsNvnqBYSab2CcKXBOLS/Yg47y6j6xGmqiAcrvnFayhQs1pEu2Wq500bw4ZMBvfb
XA9Useh8TzBhEMzb0SdGOn2A9xGKXJcJ/ElUEXru6VeThQT/XdRipUr7q8qciUYN6Ya3JzDWekS6
o06DphI2sJYFnFtH1d5sl4GeHjSIJidKPP7hukBkupwMztwzpyOhkhjl+MRwQjh1hxnouaLDHYb6
kTKNPvjOgZ6zG32Man4fvmSRB4A/k6dpcaDOZaN/kRNwoT4GPM9J4nlY6JDhfsDo4hpoBotgrP36
4kf1VRhFdz9W8LRMdANJbBIYVrlHGJD39Jm1U9t2t1CHNymQIwa2bdbbzneL+xHXUoOgmA2l+s7y
4D1zzQz/zoY4saMLUO3oLvVFd9tnoHkjgghPMg7XEJZkfbeN4H4DStBeiTPGqMbOtZkaDhcJjjRy
FgpOc5KhYIrHJc2gcYNAMAMtIs2urJOM4Iai3wkDnHPqKnamad7aJcmujnwTSA0udtzfrMY7M9Jh
2WCK+I7QJAxjdkF+QsLxgXB779SP/RTQWiJvM2RJ7REbVZms8rLuJrTmRmM2PbFFos6PjVuouVbg
GuLUG/Q6S4yYCCZr9tHef8Gg3uAz0H6Waf22aFN24gAstiZ7bBAPanjRJUgnUpwRha8/O827JxGt
hktfHgsmwWJBNKnVfDi9LA9VK5hs9D1CU+rUBZx1tOhfzdKgc0nDdOOMlrnPYk7lUc+q0Q5t4K12
+ykyewPTWf61QrQxCwhGsqr2IgpM73HuW3G0saLucoktkeCnTawz9e4r+r4D/pVNh8JKkHh0nkib
aex5M5OuknEoZxVm6LQJEWaYEg8sDNkG7rObt/5h8WN8/8TtbKrWuGUNyou7loh3CtdXzly/hpl/
wc/8h8YSDDIRyaYtO3cY9bSoRvpUkwfhsPKtXTcWOpwh+6mQIaYTmyX5osfgTKfPeazrh77D6mvQ
QZNdyYJh+WmbqIETkXwLWYCXWukfWI58H0i4wFvCif0hrcJvDvxbgI3oAa2cYsJpPY4ai/2OQxAp
UC93liBrWI/fbKMw0PdPWoAeoIVoNOU7q032S8fSkNJvVxVERg79veP2T52sLgIHwRGZfRVAgelw
hDifQBayt2d2tI0byOUttUzP0gCiThZiYgGKUrnfmOnJr9l9aevgUiuJ3Fj03X7R3mN8B4c2+gaj
PoIGzA3G3Vi26miHA+WTW5LkNAAUXAaqV2EKigOGd3uvAfpDFFuJ9MHHBecgAo/5D4yFRZPVMryY
NG0X5enbgrpui7cHjluVXkpm5NuiZ+xBf402Wh0+z85iwwQpPq9VHD53L9Csu5CT2WGJ5j5wcDjZ
fM9rKeG1EJVzVoxx89JJfdpPlYuyKpoYSj2MJm0breq1LakjHPsShI0Mp6O0QWBPuNjBRi8HWZze
TrqwFTUhwLbG2Ycduy/iOEv10AiVBcZJq6Zwy/pIfA6ZSJz6dy0QGbiVYji1nf2WKv5vN+pnO6ZG
Ls0KWmlxcvMnDSadnONqi/DV35ZNTi/MRNnPSnweJIpzPYqOSyGe/C7TQPkN5ibKG+MY2c3z7LnR
pU+LT+FM6m0eoxIgTaOGZRve5xROt6Gay0MURu8joN8zeWJPNgLNi5mmD50Yrz2+0KtEz7vtKLzh
1LG5lRNNFz9jHFNYyee+ISVNlRp5W1/aZPIulUC/N1cY3XujP+OFz7dxAb/IrqenZPHIIdHe29Qv
r9GM98IznMt/Jhj/XxMMABPW/zTB+PSzLFuwK9/L5PtfZhi/X/jPGYb9h2DqAKXbxu/pURj/Ca3w
9D84mxkGD5v4hFY+RVnJLv6//8c2/+AuAS7atAxfDT8+phj+H67hMMdAYkM8h+39W+gKA+bF36YY
nqvGKy44LXqbhuD9/jLFyFmCLkWtz8cpr5/GdFxQ66ZP9jxXOIW2dYvBLtKM+zLXl72pCyLwTHxa
haerlolz9Bs3f6xN9mT8mRwWmXVSY+JitaNdgbBmg5oz2Yh8wFXstg+jj6i/gGUaTPFEGmBsb+Nr
MUA8kiFcvgJ/V2FF0S6ypsdpRKHsG5/LMEoxxy8It+1ZvVcW7z1LuzPBD5/tuyZ3wk/VWyqH5CSz
auBwbm8WgLTHJI7EziZma5uhZGelmdXkbvQerjl66W0WffYtCohcc8CV+hxI5CjSS992L2n8iL4E
e50/HOIuHY6Ucl8JmZYHo8P01ka/RtqyyDaJvJvhas8kg9sV5NLMZNys5bkKp4CooyKxUCvr20ZY
LQ1LDql6GTYbKB0mExXaGGFvzAGoTbGlrZ6dXFO+UdP/AiTWBJWlveBNa3ZLiju2nwFdDLl3KobY
DhJh3iDgIRDEUX9K7PaWWbdx6lim2NGpjAHIWaU/ktYAR5pxhHeaMjPeukjnT4upjzvpZ8ndTBTV
JvX9M+j9W4IH8WKItzZus6s1sOzWLPeGiqag0dT2O1lDv5BIHFTpD0Vkoj1tkX5oC8SXRGVjWKox
0vodXv1BLd1stYiz0uSzzbRuwySo21Yc7Jkdx21QgYYA8ds+C9aDgxwXPJ7eEU9z5jFe1rXuPWQF
icGVbFHWlMBUi3tHLTNdteAEbk7SA2vQRS1Gc1aljlqeumqhiq16M7FyddUSNmQtO6lFLaZOwm1Z
5mpqwTuy8rXUEjhUi+GWVTGid/+CZpGWPivmXC2dQ9bQSNoKJFssq1u1wJ5Zae9LtegmRGHcQNJT
CW0syTO1OC/UMr1XC3ZPLd2b+IdkJS/Vkh7lHiJrF3BDqf1sMmJOSHNFVUglgC/ceqSJz3DNPaXU
Coyrcayp8gHWXr3XVcuSlzRbzkkClyhfnKtKD0ENgi512Y2qLIFYIgPK9m+dKll0Vbzkqoxpmy6i
CNW/IFqlxDFJxsPFd8M39INsMl5CPeSrwihqw2+FNl4Lnbw1TpusUJKbrYqpkaqqVOWVjswuMAbr
i0+Xv1UlmKmKsZ6qTIasSyQBzAdk7bfqe7IIJYulkJvNp1kVdlE5PvhUerrRHHtB0kg7F9EhT8Jn
iqOfJIZh8J4QEFpUjAaVo0sFOatSsiC5cwtR51dBSOzSUoLHS4iAow6xWLl75LsUuqo49aRhbcuW
4xZkEJLsdOuBb/ktSRGKgs0jaDSiv2W6b43LgFEVwJbPPM+Q11aVxkIVyQLl+6XLXkjSuxLMdbBV
OQ1bonjIvhlU2Xgj+BCq8J6pwCkGNDTEFOWgjVRvgUJ9USV7qIr3yPG2JJ2pkp5wDap3qvyCaj/0
UKgXHUzLSVH16LK/sRAGw9XE+3IamgM9Zja/sMv3hCE9lwKPh+ECzCwzSm/dTkYaq9AvlGy3wTTX
J6wplnzY65WawkTDXT3FxdF0OBjRGD2MS4JYOCY88gCkkn4H1ir/VNEBqf1LRj8kpi+CVy7eOj6+
SNM8SnMJkjAtdoXXfCEPgPZ9btE3KSlpdeszfHQDmEif7Pthjo+jhUfdMRiF91P2OiTMjNHqEShe
puMO28jMalQpOdvXBQWITsenU62fdPSio7FwuIDsCdsVF6ywivuZjpGL0XGsUEsCUKCZlM4vdU6v
NkGO9vhlyS3SCMJ+YcpymgdyOwuIpBP9KVc1qmZFA/J0XFq5fi2R09nWeRyz9G5RTIkeSectEwkx
CM47gkOGYL0V+OT8Bn7hvmu+czTLIjzgH2H7leD8WE8SdgFfm3ngWWOIv7jOD5tIV91xG2SzKfk2
rhEIAaSQ4PG3pQMt0yfl525HfQcXHJaNHhkpNDWJNFp4p/Do9vqbPhCH1FnxQVvsNqhrFpkV9Go/
7E8EfKM+S2momV0AmuNXI8rXzFEdA4kd0FL+RqNL94YXGnhPaZnHfn4Ll+zRrHABLZ3p4wKyniwz
uTnEz8JobvqjVrIfsxDBoSNs8HZRULckfDJT3zvzFlUaFKaGYqUuMqbexJqm3V03hA+NDPd2AeLG
8tmIakH7zPjaxDkB4C0xp4yKcFqaw6nTx/lMzjrGToG8J/cgVRj0hlzaq04HomZifLKgpthbtcup
OAexEwYe17dJyXcciepAVkBFhRs9QHM9lWa8s2Nme/lyqlI2ubnsWf+GybcBFtctgiab9hn/ioO/
XeaIjBskmlCi7gow7FqrxHgGJL/Fd/mZOw/98Di+ewNhn5Kk0DT8HhGl58+gS61G7iKnmM76AtOu
md9BykZBR53PzzMegKcHECXfR9899VQZ28b5nMzeu8NiPOjla0uSO6r8T4Y9fo6GZQ7Spr3X0isH
hZB5p3/pRHof8gG7MoUk0t80W41QhHVrcBWfEhJTty4D+pJjwbYPAfG03bzrwqam4OYgWYenZDg5
EiF3pI0M7Of2baKkAf+iwf49m9K7GnXDcsSO9j3IxCtojXuo969Qq+GETN4t6ti4Osu6VWEcHdIJ
CyP9uVNUVZ9l74Lm5OjGqMdlqN6+EHccbqw5+2FODVpUzbqvy+FlIeUPsTw0CJ+qb5xc8xJ184GN
m8FlpEEDr/nde9YrRCzUef4InualbJof2iDANJQEZoaCgXvPuMB7ZhRD07BwaUHNOxGPjKZitj47
k3uGIzVrKywDEnRPye4kUFKSZHHWvfIl8tDy07qnBq5Gg3g1dTF2NEv6vKh2WUa+BHMPwb5JkHMI
rfKMJf5fL9b7Vmfj+gAbAEtOAUYzVarL1Ya4XngOpG4JQArm5X5Wet9UyWqTVXy43mbnzE8Drp2i
Kdrzb/4z0be7vo6BMSYVUrP6qch6lLoJA/dSeQU/rINZixZ8vbk+4NSjICKOf0TD84WFwCjKs6+E
sCsJGsHFqbWN9jcc2lMPrs9YL9ZntH3z7uDKJrSFB9e7Pt7j93t+vJ3B1Lm91Ao/lzZvBENb52p4
ornsnwRNO1A72V0clfQVwHDY5/UJrvJMQDE5uY7to+lWn81bSq6u77veDmmh0APWif9VQl6MqYhm
oYSwiamr650fF3+7b32Hv90XwoMtlOr2b/d/3PRCwkzSFNhwBRsniGNt2SAKgL6tLqIsbnCvjUiL
19u267zmNX2RUf2iHz9ruvL6YMjQk1rV05OUKhKHJ0GYeC2yPKSVou7T3ag6tgTyfLx4vfa3N5QZ
SfWCmKudpXThHxc0HxDAqov1vqR1ikC69CLWj7C+VbZuY+sb/r4aheKzmVViN/3JKl+vZavGG6yy
Opn0P5DDsM3ksREsI4qIFAbHvIUEUmA3yE+R0aaOsnTCVVl/tihqFO9vvb5+96maEVdOFwb6Knym
211hwED4vF5bqejrxdjdsrqAN79q+PXV8bteXQ3BxMAfnAY8jHS7z+tutF64bsqvwJTeO5VONxP8
RlFjMIbaMnyQfBvsRPMM2H69uV7T1U17SJUoVl31h5QYRqRTYemKo1VXXzWfCXmVDEBmuWfOWvmJ
u3E91pLZ5rmEF7gzu/lb24SHbF6mR6O92rPMHr0EKqMMv8hQ5mdXG8lzZCm9z2Cl7Ws3THcJJuzS
rp/LykKP4hUPpVVHUDrK9BBXM6fL3srU8ZJiTsD3qRa18jBRwtsOYuxY2ZRxIqTHVplpDZJYBmQz
VkYAC3oo6+yk+l3T5xiaE9CraMvSkzGxiogy7eS1KJhb+IiXEUPCxhjC4s40K86QYmHt4lJa13gw
z3gcN5MT1fdArgPiDMxLPw0qVCbZ21D6gjjCFJXmphWgXkYcPZa/2MOfbU70Jwlsc6MxyD/2uo4Y
AmlGQFYh82n0Xy0E2lAIkqe02b75XghIyqePHw3JnWmxIjSkRK4Ti6o4ZvTpSByn1KxXh8B6QFbb
HD01Ti2julr8eeffnrM+CqmQY/ifz6PZ/VUq9qWEGbc+ljcCx+l6dRm8Hq81nPQK6zls4PpsqIv1
5u8LyhLsp0h/pPLppJQzC/lKDRw0YLQ1KgROQj56LPZAbfChayzDfn0jaALYUtS7yQwpfCaX6SQm
laJXn9fHwrJsGKJlo4IS1+dGlfj6LC7rg7169cdbfNwsW2feoDMpgpZ8nZzVK/qeGXfIarABqIeH
Yr36cZF7aYuGeTxhRwLm5hDgMK3bv4d/Ys5L9IYZe/l638cDHzeF9Ecw+TjpDyhxkNGz76wXUTZ/
x/ukcyD55101rCscm5zzV1/T+r2ktZtgvbMvdaLzG9rCvuaa4e1d9Uutv4PwEh5Yf9eoIBwGZhIn
YlOdenTL+Wyo1AypMA/rBVk91hlqWQR9cAE07Lth0BPVvJGKAzymtXn0WDitFoPVCLReW91Af7tP
aYK3xFygHavwrEUqCKNUp1+f0Rf/ciYvjSuSdBcuD1WBn0Jb6CsnLCLH+fbboaOMBes1HAPzIdfG
Y4SQ/Wxjoj04DIwpXKOdZNcgYuhPg8ayHhBXE8j6AeUIqaFSlv71r09idvZVbd1ZkoSRNAdJ4Q3f
5hRew9jPh7pG27GK0E2RyL2N9231vazKdRxfUXdZb085UzKEGT646ClKaNo7hA+40TKf7VxOJy/7
2SkL4XqRdr5dHMmQ4ysvNNlewIlVB1/Pz7/NOeqBtstSRFp83atNa33d+mi/mnZ+e4TS9SwCUJHR
VMG29S/PUu/x8RfXv7W+/L+9z2tjzikf77BeW1/3cd/HzY+3+fh4H/el4INw6tIza8l9DT/eeX2y
W4wsPX5/9o/XxLkXHxfD3H3c9fspmunSNXFQWPe19Q8zWD1EYl/L7H71xVQQ03Y9p15KfHbl1btD
8yqujqtpbb2zWqYXVNrx3k5TAfGauZSyt1QRwSC2tIyNvm4yf/OxrVsMWb53MD7MvVzSWt+ND6mF
XdBTRjUY4TNuJrcKSHHCm1NWkHQ6dR6uU0KpQL/wedYPocvhiWTJEvUkbMrEKo6k3kOcKWs8ah7m
Wa8wkjP/As1m+CFwfk+xLVN3qyHNOxVqBZrMMN4w+CZbzt5A/vCQre/BWZyBzLg43QGoOu7OeDgk
MC7pWje/Yzn/g8H+36wRtun/j4OF+yz/HlfFX4cKv1/0j6GCb5PAjcHC+ed04GOoYOgWaGtBpwoe
n2mo8cB//WOoYLnqEddwhUccLWm0pGrTlFLzBssCle1ArxYmFChe6/071ggyDphP/Ks1gjssxeMG
qwAX2+LP/XWoIIfMKydhkLOUIJquyJobZ2x3buYHeRi/jiyh62nRtnWGAqTXnkA/IVjvjQmAFEii
ohtBsOliW2p2TvAnm2fTMZJMbfvkhxqBOyR+nW2bpV0krV1vnuKxTC69dah1J9taQ2hvR9m9TQ0c
oaWt0ElA8rE8aJSzcfRjP9vbyl+8KKdx60UEqsUoHnFzudQJzmvt0AEhI42KRdfEeWin/8feeS1H
jmXd+VUUuscEvFFIusgE0jLpTbFuEDRFeI8D9/T6Djgz7OlQKP4H0EUjgMwsdtpj9l7rW46cw+y/
HMgVmNDw4ZdNfMvxFJrP3E/kFQ6Q9bQZgbtkWIJ3FUwRLwdpX89MdOsh6mrccbQ8/MxCKb9eZgVp
jvnCWvLnwesd6yGR/2I9+/kDFDlJjIPXoU10SIr2K+7GBdxuQb1XOqHXAzYu+HCA0w5sDAN7xvHq
dczJ32d9hW7GoV66ZAOcGqc/UlZDFbrkZxdNAvAVT7kT5K/tgHab7qL5Q0dtxyX15PxzQO2ONN0m
rXzOKBqy7x0sHHw4+3VLr8+046+acAB/jePWGrdNp6f7MqsgsrXFrT66H3aNDXhoFkhkav4rX4rc
j5P6t+siYAR9eheOaeursU2qDuFTqGFx57aRHO6UV+Gy05Za3oHtxlbzpuVQ2cWV4UrnAZUNn2q3
TvVD1y7TCP0WHUfI2xbZKqAW8OvxnB0VaCmO3kWUHYQWI3L8MkqtvAwsIclKKS5A1g7CMc9taoir
cBZUxvT3aKT4TxCtjFRT9QsckGGrtQzYhlUZl7q1SCIfRhcC8/Aw41+eSMC7Ql/lBa3VKdRxIGHo
IFswcSxoxUDxHUbTOHR1WVybsVxqF+2wN8ZoMDdahmocj+68NxtlD2d3ocJJiJdejFcl3rkrw+43
1Th1Z3eqrCu64vbecXFkyPs8JHe+SrGMeKBhsz7ATtmB6S3Za7z0y+zOxkWTz7rv4mcEXTNitXi3
3rfIB9iJLMsCcYnV5QnidbvvzR6dblYuVy3y0ysE27wfVr73dOXDkd7wRbrER+kXt2ZxsYXcNncm
xZM0NZwdG5v/uG1sX9s4u06kH53+XnFWpEd9VtqdLl3srVdRJ+F/zupOnq43/hzK2AmUwpIpyFBa
LfocJ6Lf0j1JqOf1akVRZWrJVmlxkAWzPUC/HAZNe7dY0RN9OYTrs6mfid6Zoqo9WRM/FtQpt3mk
QRAnQgyCAFJkSutG5k0nYS0YZhDU+dgfZV5OaWpHd7rNJO2/Tl09GFyw36nc1EBsPFQeXf61prMW
q75Pa8f0Wy2rDipt/WX7kbvSsC6tzPAOxtOYv5kWn5wrrbBrfWjlQOHj8bssnw7rTV6L9UTTzAE0
s9YGDAkUy2SFEGR2jI4ed4JaRUXQNhlqRUSWZMbprDlyO/3IsFMEsVz3pvKAsfSfZ+ttkzvsU5lb
0Gng8jpCM/xFsw9FL2mMg7cEZo2Dywm9N6P1oL9IHNX6lEgGArvfasH3OylGE+LWpGwpJLBON3M/
MabxQHR14+vWgr5GM9vAK9kJTBIg3WB4x9RSAQ2MCPDA6MDYsBZM1lpJr7KLsylIJ1j/O7VUT33K
EshIAOASkZeUiECFhypdsefdkPZPxjLbp8Z18QFV5aMd8qYjYQWhqCBVVENtJDpOLWX/ho+xNzyM
CjaRALPhbR185Cgyr7qBxoyVKJ+lMXhH4CeaKK2DzORdqy32ugpdT9cIuU4uz9ezsaGyjHgbkxqB
LnuvIKR+/QKsBZn1rKuq+14V9W4t1CWyYmYj+1+2a0ENKSuTF9xmKqeYhguHmkmSYuJfSW1maQok
TC1oyt6YcVTrH5gi1cCC5bEzlu6OhSXOtLEzcF1QSH61uj8rjKwpoplEIunEh5Zg8UstUW9CKAVa
Grv2VwJfKlgfSWIc+84aDNf66MzOZz8MIdaGKdCagjxkd9Rhzhr9rp2PDar8Y1KMFLoZDvEHz4pP
dwNc0/3YTAR7yQ3iz2tfLzFbs4vEdnAh8Mz9fhu6FMipGgIp/3eRcy1OWZN9levz+1hqdDlkxdIc
jJLISDJrK0pGJx2d+CZtyMZV+XZk8guaWSypZ5p4re6Rn9ws6SZmz39arifHgAWsaLuVoueSpEGY
WIaGmBBdYSP1EpBO/BAl9QYIizi1yNsSh9+IBvlEVXc1zekTqFguhvhB7RkgRCGFWSnsAKjc4qCC
CViRf+uB3QMDGBtG6QUn2Mbb2qlXH+NhRjJMla2geZhmSXgAEwZ0DqXWWnf7KbmtZ+tt3SLu1Kjt
d+vwth4MOez9XK4FOfAgwJ4ip/XjKmJuFTWlGn79kUpYF2IFTtcD2lxkX6Fj0Szrr0i4IHxWJaNh
LZF/EwA10e11fI7rGFQsDOlxT25ICQGp04cbdkqAykz193chUG5W1ufyt0tE9sq+tIudLSvrDl6w
sHePIXpbIp2bGeGGm790sIo2g1RvrYdOyU2/Aw9SV2pkIj5uGkKkrK+C9VcwxUp8lvFYS1lPdO4e
ldDOVEiUfDPphQQVcd0gTtai6Lp5NG0iCVw8zltaSIzOYaMca6l3j7WdPkavoMWDlH+YyHCRztEZ
mMnMO4uqy/ZrvVWXrJNi3S6vp6a8Xu/5uVsrDp0QxvHnvvWh6wMoqdRHZ/i98hCdMbUOI4H169Va
Il1bED+X32dU+o7GyNDe2DRb1tvgGcKvWN/H2rKr4ZwSj2VCzt0bvOJSp+Fhyg4okoDlyhLecagV
3I4OwVFJW/5JigFkvcxhajCp7jTPu1vrzrksgn+XteVZCRZDsmb+dePPY/5vtzndhAuIPOzvqvn6
4PVAint70Jrhu2D+8+d/HrGe2XIjvZ6JqVFwhhk09+RPr66LZLxZT5vWLrWtO4HiQ9aXbicGdIFS
qAkBrqzQx58p9OdyPRtAE0hCCJPrer1Osz+XBXLdgubdqZ+obJaaOn3X7ddCPahOduHrFDTK35Fl
IrwEx0SZV9af1gOEGKSVbi/cwwAUeTRqcbUeJod9PQpyxiUQcH5Nxu8mJLeIGVnu/VcKJcT2sENq
TkqQLAyK5kBaGp2HOsIwtZ5OnpwKKcLB0fnbXX95FGaBkdoeevbvR5WBUKv6uDiMPoRxMQB38tew
nq0HQZLcP++pCTtuz+ut7FoaaYzm8SsSRlsLvevpTG6IhL3866/onYVSzAF8fI4qLCbVWqrV1tLv
9x//6y0/fzKUlcT1L663TZ2O+Brdg7z5b4+K59glOlve8326/t+/n8j60PU6aRwetV5//x9//pSa
krZBglRf4oWYGSD+/cL+9iy+n/bP3T9//b9wW1WcU6ehQLNjI3Rcwnnu2I8irCI/wEcjUhvLgSb5
I81XkpQTrDiT1lybYEJ9dL4MeiRbpgkB35VXP+PAkMkJC7KPVjVJSXZuu2yqf7EV/mKJ/taT8Rss
sZ6STK2UO2zw7D8qZMKFbhXEIcVPk4U5COZjeLK9BYOMwK8eEgjSdfYc5InX7/qqfzQIq/dr+g0b
dN79xh6GR2LcRl9InnBlLtSH8AAOzpm2x1mJE7LX9RLTtnyZ5sQuYBTdLleY+Gxn1yOPkYltbNv7
FORH33d+CrWQom8Ng6Xs/4R2jKh+QkIeq8Or3k9JYNu/3BTpmlOnGYT7AZV/u8N1+xssdLMZdkM1
CRbayIoXWzGOYI9PBT+XQ9Zlp1jhfcs781xVvWDoS15jpEDXcfw5zu+5BynGKEMZij3sojJ+6QcV
HooRH82GDSmE5VNkGHuDcHWtjsCgRA0pgJH4RGTv14SR7fWQigRdNNA97NxE278ojv1pKX5rywJG
MTO38k9R48z32RTujGxH7AHE9rqg0Z/bQZwb75iR7sBJoI0p3lGuBYIl180s8reiZa3btJlPGMVt
M9PLqRJD33BGIsxYsuMwRb2N7N8LPCkfmXV3rLIc62+Oyi81Jtwjcb8n5IRP1lYKQK85QgjT23tu
/6YuHUTKNnruJi89ZwrxPRROer9m+xgQbrhXzAxAKWnJE175HbK8cqsZ7lvKN/2UMlNLU+GyU+Pk
EX7hU+gQ31rrYC5sFqAFVf7SsrX91IcnzGnRJob2dRgj7cEdW3Nv5NUxLhrzHovwg1vn1yOOECaS
jMqwFt1gfN/3zQSQG1KER2HDD3nL9wmW75WSEBVI4JI0RDrQXfFfgy0MEx29FQRVCQOcbIRvF1ps
hwSwMsIbP61SEofM/GQt6o2XtOqRmnp7Up30Sh3m+cablexYKPl1jat56vi+alpI9guClgG3BdTO
LjBHvMCknxn41tCZCW+81VMTA7nZUEfv33W5yHJVZzqO9QsmLYZV4o7xf6Ojw7KFzQviR9lbF3ep
dJiFlE0BPqZnsj6MfTM498Be01ndKblGPrOV/SJv4d3qrHsTMfCvuqteaoYopOiZikNbSJ3+0u71
ZRwuqnpJOhNR6YQywNQJS51xuuPBgjTYTtdV6Zt4BrZjpt3ZlehgiRIpmjyQJUdzSidSdIoZ+x6d
q0b1svuWqE3SKUwKWMrnomnPJbjAPI5R1RGxDaCz2xaRTYZdjraBlirsoaH7pGtlEUPnPaB8Atd2
Fmln7k2cQZvGlrhPMZlM/+AzbDPk52ZhZ4Z34njo1BV4n8UQXuHYwdgaij8sclPAngS1hAxOVUFg
A0Ez+0SANys6DwRiDFHZSq+bEEWRHWW/q0xlDvAmv0N7tDUqRj6nYREKQBrkWwmXOg5fihA9WQvk
c4t5Lx7Vh9pRQpIjiZt1sFz2jXnO0D7eKZMpwY/gep2s+xx7D1kFYxQyKDxESc8e15zYRffdNSK2
22gA64kvcKywDgv6KZ5d9r6rq58Icc/WbOg0pJK3BQi66cKGCnV8MR3frx1Oxkuot89Ga+E1Vudy
Nw+80frzMORfNbh6jHGtc0C3LNWyllm/UabgNREXujG17NULp8NiV49a7JTwJLNPUTnRtlrifI/Z
EJSAaRQPhU1sruf5rqaJ29y56owCeXKV3xPiR5AavTs8GH0e9HWCpHo26CnUsEe0hVzM6U1E4+/J
RV66jE99lJ+oX0m6Xf7gJcOTMsseH2CHqYvPszLd4Jt6H8pdj9xqm4A89wYbj3opbSwjKBD1a4xr
Ylm14cvVykOG0YmiHAkb5cLXL0HNRylzudbkG1S6UBTgC6ANJgrezcwwULTCgyZbA2k3Sl0qdiGn
ieS9HuH9Vg16rwGhlaCD07Tw+9l6ukxV+R569yVHgR8Y2Olo9qGWxUH7CUAT803yyzQbIhIqEw15
N7wj8YZYjyi40zOoErFG3jD4dP33ICOIwjpzYCTAbhlowAvzOuqSIFQjPCPzjG/F2do9lD2vsIH+
KvGraV2WIryeapfy9YjLygzFq2lkaE5nd9eO5L7Ztg1rLL4QKSIBQeawo897Tb2Z3FJ0oGzRvNLH
Wg9jbK7v8EsdmIWbwOtxlDqYueBXvVRxijMQtlgw2HqJN3sWm3Goasit2Z2d4PLuqLEb8fRm6iZI
IT6Rrsuf23iZWDPqf/TqNrIoQxF6RjYSxPRCebYz/dy91XH6hKHsjX5Qc5pQuWMTIgiX7er1HIIf
XqL4Bu7KBS8NdtH6pii1W3dpe7/00mY3KOQFej3Rk32kHWeTwTgOG4ShxlPfxMhUY+ZlCgj3JhRq
J2SAzJJavaujUuzbMjUo8yj3iOeXoBAI3AcEFqIvcBBVJvCSFMFq7Kl70Eq3GSpV3YEJPInlCkXx
7VSpFKv5yArHOc7RzOiAqDCAD3VWyiiGiVsTet/muxDXY5hjQp5VTIaO8wQM7izK+NYBvHCuBvPd
JARTq9tTZSbgzAigDaaQWmCcuoEt8GgRBFRCOAs/tHh6FAvvo5I2KP9hrW+Yx4h68zoE5g0r2EG/
1yzEHRGKU2fZ6AoAKDV2RFB3aeRraeybQ/meV2O1sxowUXEKvtYjacGw3Dc0bglFVJaAhtfdqDNI
hqmGS2I4+xSncWRV0R/2HFTxAZR6L61S3ns1OHPNTGZKwvWtmiBZqfZj6eQnPQVYPKiqF2S6savF
eM8ul4maXx3JyIxwlkvZE7nTZEbqVtfmRzZ7D5WO/n9MtGDEElEoMBHwt1xiuQ1ZinuLXaefQezQ
XBxPs1HfaYmqnRVwb3WpnDs60tg9a+Dp0vi5LE195w0ttWYX4G5EKskS1cgCmupMSTxGfMTqlmyO
TvmlAL4FbjS128xEBFpl7o5qU3kbJZ4DhWdH2JpHrBmaW/IXml3da16Qi0m7Htrs3KpkEnvM4IlG
+ieJSFMg8oQODPFBs2UcKwCQNWSMW8dQi0BVkOJSA0/IlKqR3FKZPJg2JF5NHDDvkvhXVOeZyHXH
WhK0vHQRVFF+VKn5Cb4XYb1Dml7E0gqVqzrdjNMYZONjyZJwr1e1Hdi5ACCpxoRrgtAxGBoYED2y
xfvpKiY49GZxrSOIBd/NRy9gmaRs8SS2W/aw28LqrjMzJumcP7upBgqUngPjmmCoZI/S0E8Tsz2O
WpvuDbslxB4w4N5B+5Mb5rbXE3uHsp18Qu0doSrhXTmjcqKDvLG68CqtpKgnjL+SjhA7crOYX1lG
hgc0BveG/eBgWHoMWxIvo7HbAfCtt0bmW03z2g0UzkWvP0MLy3lGxl0RWS+10fkU8O4015biYcK3
JqLh/Knz0I9Vy32lKzB8C+JVVd7xOVZ6Kj6RusExf8in8yAysbEclWLydC/sEa9nRZSTM50cEcPt
KfTbnkbntlenD6t0Z38A1kGsIzcpIRFAars8u47cF0CchieYEMuI5G5Uut+CLBxfqxeIhjUOpJm+
GGLsQgBnK2dmm7HPHyEZgXNKik8D/qNfFGBSJ81F2ZQo6qZqdKBef/S46HcNQbR+nwka596ham0y
bx26g1lc1Qfi3HP8xmQ05kg22OWY0gawo7d4yW3+z3llEbrepcwNxo0qmLQm8mLrBDJUluDkSxPx
G+FVREpVsuxxAr22fSoY8NwgrExo8q14s6f+MRPenYnxGT4vNQYNr2K4BC3QbXS609tcFrw63XsZ
ijShXA6/pW5QwC4127V4LvhmjwGFtDNhyTG/VMxWHQWgwvWOWavIV4nR0UKjXO+dAXZiVwyn6jwk
ybuVEDcztAbScR2s7/jVLsxKFgA6Oxr+mPNyXWTyAyR4js+MbRveqrxoZ7Ak1RM+VDTrhfeSLdq+
doY/opie9Dg6VpG5Z1n/hot9PkYei+XSs+/VrryQZfqYAbaxc6U/9ZbYlxUprvCHrEwFiU32+qaa
zMQfjOkCgftUhWFDEehNX9C512PkBUutR4B6aTRH2G421Mm0K6FiHbLtZjr35jWtoQh3NQFy8VI8
qUSBikXa14yCsMx8vmHvQiXIUs49a1JGYY9yjdqL56U0qmt2KXoG6QXbHDktcziC+DMBqvQf9G2/
YgH5tlsoPOK73li2+cQo8dnQPNvVhbHXhqjhh0E+aO8xaoPF95mfo6tBGZhEI7hUdNY3UU9rwbOG
wFOaZztSh52fKpF7z69ntGpgfSP2gNmloZcnn+oCbtMprFeyteB4m1DegRV7yTuhART9+E52jtTe
067eADKgPkLOlqJRTOza6iteGqIH4png2fmd0GpyP4f0GEIPIlxvKA9aTPwmkfcQcX6JaCKK03Gu
WSO8GL3x0OrDrVEqdy7xr6RSzH6RRpRSi/HD8JZ90zM/sZFvBDqwBCV45OBWABq2M6LMpY4Dy85W
YnbI5CZ7eqXt4yJm3ReXrAByoQWEUICB6E0qzIxqs6Zvp9KlUurNG01n9S6mkjckZIo0iVkcEa3C
uKJ3gyVP36hzRfYStsyrjApDAoaVUXt8I2sIzL2yLRZ7okfWxQR1pM+z9oZv4TUqCCjoO1IDypnZ
uQe7PWjdteZia4dNpE/2RQdTiSKOWdmEIYCcAjCHeqb6BFqq8fJD3qnNNYhVmSvxlIC4u7Sg2l0w
sTiv3iuB6j8Tg9gpbOM5G+/n2tlpvapCQ86+vJb+tNKQR++U0a4zsNHHTs5a0xhnXhGyoIIMOn/G
AZcruPiFdQ8W7kmMX15M1dvWnkarEeAi3N9EFzuOzSxnDAVrPueAbwyvdU+jW+pJSVWgl5qTvUXz
6xjXzrVVq812qSLtqpyBNwtWqg1QsEzHUjNVwGe1jhFE7Z1t4Xa3sUJTEFMaw0N662Gsj3C0aFHY
7meeAm4tRj6ec2y4VdDQM9dYjraeepF7VAgHIXAVYrFsm5c0qdOLEIjjSYbbpYquE+NrsfyGL7Sp
3dukV5NAGXNfwKUItMV7QuD71RfVl9SUWEVyM5Dks2GnEvIZd03yHI+e6+uJC8Y8Z3WukPQZexuB
BPPiJB9mXtxaBeEEzdKaOMkhty2QRvTGuKid8tTNJEZMdln6MFQ22nMRImZnK8BgvJSgNOMPZYiS
XZMdJnb3cEPqRybNC9SVOyfi61kEhvyctCz1tuNg8Bpz3sCh0VvW0XxbiG7cKE6iBxHGw0H17o1R
e63S3MPqOvmGfaxTO93GhvMQU4DeuOYls5AY5GFJwnd8Sz1u3FhjdutYtE+RWTTd+GjP6WMyLPfT
lNxFyXxM+vq674pd215bmf5a8RLgoYDe/ZCEh2hUbjuLlGlDuZoS9GLlgqmMjSkBXBt+uCxoI+3G
yKI3PTSeFvARwBHEXqTNVxo7gHbYJQwFhkVLeXK9+VBb6mUQ2JLaBDxfFfJyrcb+bS7Dnc6nZYRm
MLEcjM0Hd1keG1MSEl5pKhBOiw63z4l2hE/aF3xjgHXinbSwSS1ekKgtXATnt10QCsVbrGrFl+i8
34YQ72X5PnYhrkQaHIUaPtFGumuIZi7s8kvnyeZL/RXF2UNuVY/lYBBVXRKFpJXOu8f3ed+RYUiu
bwdXjCEpbeZsY/TVW04qa9s6D6D+wUvlFAqmo0keXa7XD5aVnttOfXG07mHExxlPtIorN7xzAXtv
0XF8ZW5250XPoyluQJld4Rs+CjX/qFW6Sq2jkKEodkhGnK0qY1Nawi8hSHowrLTmRQFutSSvWd/9
KaJro2uRMuEI4+1xLwhON5WIb0Jk7I1iXJzB+rK0AkafKYtVunE9DHolmTVUkVhpx3XQk/sa9i8G
+eFx9As0q3Is+vlOCdkKOioKtOR+Sfb/nxTwXyIFmFQ5/1+kgJv2T1SV/8EI+P4n/5Tz4br/h2nb
Hskwro2mz/yLnE83/2HZlgW2WLMZ/iw0e/9iBNgwArgPPICuO5bh8Rz+KecztX9Q7DHBH7u26Zg2
8rz//T8/pv8R/aluvwHG3d+u/1spitsqQdf/v/675tmSAfAX0rGKQ5KnYOm4B9iD4pv9Tzlf1pEX
MwovuS1hKMnwulJm2eFYnSjIzoc5j3ZhJZ5jowlPFKolpSd7cicYj2oMNSVhRejJRv7PwZXGoTA1
riaoan4+GbfJaqySh5Z2a99U1LdWC4wle4IwVJgmJ+WycuXXQ+VgVFmKVPf7Cv3I0DZHW4Mi2ccY
RdOcKGB7Wlzc1TFyo2wg8qArsoMwhnNomB/Is8NbvBe0QAzvmTBy5BAWNn2aLLbnt9E43+LeSO4w
fRxDloza5LpXeldcLDTSR4aU9wTbXR0uyjkykds0JFPtGs2lWLZ2tJCAl9+9LSH7ZLY+Pdfkq/tN
Rar7UNZ7K7eus4FcESVOSxrUFFen8IN0G/s05Qh7q7qCsi7j7UwXozDUT5B1odiBGGIBIg/eMBmk
6r2NRYTgnV2V35qs1CJejZKeVs38j8B8vVyl5lpZPk4Z9dBVi15GtnLoHbzJTRSdM5A/0g/KAmjQ
/J+GF8HKGGukVDhzqYytL07l/7ZR2O8EsH+SgLLA42ikV2mskp8768KfyROHDZQ5J3KFLJ8V+A07
VyCo5i6TCgpNQRcKCYeYKQq6oCfVocPnYuM1hvSMTbc9Jb19jEKXgA+rbJlUe2oG4Nn0zTQ67Tlc
wOY7GTi6InJ3ehE5e9UZtKPh/fWt/9sn8fPpEAtvBkorvgyz3Kus5A80chFTuROBQT3xl+sBTVIb
uJX1B0oSmhkxdqfIRgAnGqs92fLHsJ79HCYl7k56XoV7Ez/A6gVYD+sL+tslvR48agty1VaHfBVL
FYUMKW9oa8nTBZPLmLPfTjT91ZS9h1WBvp79XH5HqTgt+RpISNdPejUprGc/h/XLsF4u80S/w6Lk
tP4i1x+js1rAYqk/Wm9cvx2oE34ZBQXItb26vnU/h5/bjBhyfpZ+ew7+EjxiSGnEKtRfDQP5Mkq7
L0bPNUUlk6KC9bAmqay/82KVG3TSN2dJ35wujRotUdnSAI9Z5y/Xebaz5/7O7BC9Bu7aGaaVz5Y4
fyNLXWBXq1B6Kdjui6xfToarLSdo7stpvVwPOrhUgn5qAp2s1xTRBgX7fQ1Q9YCYzfBRSiKA1V1E
O6sG2UXDiLCpBPJTTv0ZvukLRKhAVLrqO4lQTq5hAAlait24Sv3WJ2ViAk/yk7o6JeWz1ORIuB6M
f5+tl1Dbtb1HcIHm8CHM8h/oYUdSEsG7TBB+3hBpmvURlKmCVpqiKhGEw2o5gQpdTir4x5MHhHq3
mNOvpGi9U6LE8clcnnhnsewSnTGQwcFhiIm6nPnB78LYounUR+fWMR/dlKyw9Tk3csiKC5afk61D
45JCmfWOIUmL5pejeiStjY2tXWtj+jjP/cIvGhhEttx1Hono1WjWgRi663SZ3vsWrbShjONGHa6S
CEevnOm2uh5+Jp6WH6kQarsGJL4etg/Q85JDlIln1WwOngt1kIXbW1FriA/H4s7bCcgTp6RQr0bC
4XZlwyOapKdcX4GhGAGFwuy51C4ccZIiX0lP9rUpeyXNyjsaU0rru3BJu6uJtwFufSqm6cZo6Ytq
Qn0NZxZYlVawzRTiOtGraFelbobYVNAIGkAQRrw6Fse1CVULgBrxfzdZXF7lkOEZIobkyiyLDUqz
woqKC+HfpOLWy5m9J9pfMwGYrl+0Znpw405jIw8DTS1IfB8Jaw9mCJKa5U6HxhrPa8ZrDZt/Q1BH
d/ay+Xlqac7OqSKZOeVnZrD9nVzxoaCIOi215gSGC1Nr6jrkSsNd6CpxoHvDU8L2fl+nM150tz9G
8zjskom0+Dqfge8p1PWN1Dg7nVUcy8wl+hMxOuga9FOFHVghkesWfbtUN4kVm6uz0pIiKANlt9bU
NXtYZsXW6EIM/4mAojXewHfRYSPCgjFM9ISgT2j1L/BgLHD6ghw5qDeuxhheGXhxDWNnGMLYukX2
Z9YWFWv4/CgowOStDfLbNPRgMRRECoYD8KI32KUsEJwpPnuaTqU2DetdQ6YZaqP8tie5csMHP531
MlPI6I75x9FnPOf2NYF8ud+ENcWksHia6p4wYCfVdsglfgMWAKoNmLQ0lgY8eh/dznl9NnpX3S30
eRSlVa5J31TZONEVFcVgbQZCHYEltd3OgvBFhChaUVeQS03ioF9oxMgQF9G858hyNovG80pkBL0O
e3XrusbLCDgEx6qn1pul1I9VPPiqmnxmkBRgrYQL6QLKhT7CVpubmXwulyl64gc0lPErhbnaJ1bW
8Ye60Y6kdJFJk3uBntnKhSfz6ZhkPAy6pgR4Kjpz+dRK49Ypwjv8QZcMZCc6wOo3/c5XFG6bcPIu
Y1WcTIffbUamBa7x6Ho0Yveg5w5FcX6qeDLwkcYxFcBQXHVA7Z4WJ1TIV6ACYrG3sMv6KZvZ7ljK
SRKjd7YJPzlX0x3os8YfY0RhwoyfK9v7yPWU6QRkgO+qlnJNPIIoqnTvzDa/Sa0gt2hU88CKAQyL
Wdx6Uh8weBaZiMP4ESEfxicZpoeFEJptT4yS9jJ2qu7XivnKrv004ktBtvjUY/fzJ8X8ylrHuivb
x3aOr2ovInk06jNAUUDPWZfqp7IaeLppeOgMTNEhQL6gdg+tok+3euY98ERvE4lX6ZAlXFKDIMk5
OnaF/SedjV9LHekw+dUrQw3dwFSHdhsZAOFi81rgr9rRqfM24LGVTVuoyqUIx27j5slZNZqvuqKP
3w5qvKtygl5TDaKjQWWGsmITsAt9n6zwJiXAYDepzSUJF+JsJdUeaO1VLybQzzTlgQje6Q7tfDXP
tt3QP5oCvF98Q9e+Pcc2CfZOQT3RqhAsZAORsRpSL3bARAi6BHgy9EcbUFNa0NSU0YapeyHBSvj1
TVJlsyzPxJtZembsLt8bmVAurmW8WdZvGFXhuQ0bEOUx8FxAEnTWKb8DYb0dHZYyqomaBlhNV3bv
VPnznUODcSm7XSzKX3GUsBJfKOLmCI7BY7zELvJvkaAvXXB01vEoDqJWzyCxKGUSChZkSvNZ0mY8
8kbk9N5uaotI31ppseaSLK5sYye1KLjjQ1lqpiOMR/hjm2kzVtPsG3nknYYpIcqydjc6M/Z51mBg
JaG4Zi6NtrW4bdFb0JxIFF8HziXIryRlDXApdYkKsFTKNkcdAoJF6CbCE6CaT5nHkuuT9Xo9W0kD
6+XYpVRjFZZkcvuyHliboh359yVTIhFqXfk8wfLbDEWZBhysjTqmpb/yB9bDSgD42yVUEesYTcjt
We8ZzCYowOYHw2gJhkprDEgyKc8RNGzqhg7gKp3G55izS6LmTU+73ccmtocyfzIqdd4pXjcHDdWy
TUMPdCfy+GMVfxOv0X0HV6/ibwLCWAG7LINIBg/9QlpuHRNmko6peVNI60O5JtbJg0ZDa5+Qw70i
FygpvmWRBFTrxTEZh2G/3txqCe1YHXIWidRG1cxkMaK/ZI+B4UK1et8yCvn1QmAJNuZzxh4VuIje
WQ0mtXUc1JPQxvYvB3CR7UmPCoRoGMdtGdq2HlbRdFFTn/Ng8W0imVm+Cqbhm85qsF57eQhfv3Bu
Vhluscpr19NVbrvKctdLTbo6MCCwsTjBfEnonMpTxi6EHyoLQzGSFVwt13OnktZjag+WUT3Tfh4O
zCJUKmFMXqKhuSxmYT6aUbhNDfdWKSq+3JWm3NDx/xSxQb4XFjK6kIKcjBrVWtin07UrD2Hc/1ly
mzAzy5lPCozUADM+O9gYwZKfD5qyj0P1d1KyfNLsjySa68Cch3qLOt7aWvIrQtpwQ6m2sG+0YT6E
JeuFMrbfRGVaVw2mgTxOouuS3DLiNBCkZUqOGtymJ9i1+tvElssZu+qeZmZRPyikBWE+foFIFD3a
rgIvq04sn924In3r1tOAJpstcEKXeviacTNceg1wfpejwcrkflE1dDMwLTxOENram1hE7c1oW5IY
VKESSK0z3zzamDFDpp1o5f9h70yWIzeydP0qZb2+qIvBMS16E/PACAaDzEhKG1gklQTgmOfh6e/n
oaqWlKVW9d13mRVFMo0xweF+zn/+gbuywAUhduxwJbRoPJn+hEtQc8Ki/syFYEiX2vIijO9AaclZ
VHuJrzxmBSX2C7msgaZTyBQzRPSscYtN4084NZTx9IxVwLAhZADfZIOk8GIcX7JORUCM1akn6xA7
JZT89sAopqywROrcca3rM4KlMKv3Y+1hVi7qsz/FzbkrxmZTAszCb4nlqXGQN+hD/d2eAA38MNi6
S6zgW0RX0ELHSVya2CuOVjpAONToZLKGl04cylL4bMEMyQ4O9T2ejPp8xJRk3/Se/ja5CBrs1DT3
TtH8UplIySQ2ITvEvhsNp8B1QRj9aop77nJjumBg9O564hIxON/jhUEmkW2/yDHCUzEZ77Uf/qzl
k3Vpp6o/Y32xzN1cO9m6FWz9juk3UrVtIVAwTPRYL5bOZGeyR2anwbylfDj3Rp4eyTKinvOWOTIe
+JxOvhiswQITZ6eSEP+XnWVUzxm8Rjd+hor/hERMnKWpHXVolDsxZh+tZTnryScbI/KkPJseUxDM
n8aXpArzHTl2oCmomuAsPLkjWQZUFOsefIvwVMPY1+n7RKbR2Si4rilirlXUEeqOBb25ihqpEo50
IlBk47K4SjweI8/HwYdXE1PB52wz22aerCWjQd4pkjPGIMXBBHTYdZX8Wjg0sjNhRtgKaEnwAnvi
WoHS7HjYfF2FHW7nKXw8rXaZXiakyVfD2khGROZxQ5Z2EBDdM1rrKRMH8OQXcObhqc7d4enxHS2K
SZSz1FeOU+fblI4aObgs6XtCWKGMoOn6TloUpkwrrwQIwyoJdHnsfTAgrZA4lPTCOBQQzUQRdydY
OpBbHHcgSmkdyIHA9YoJOBakB5FVzmuSdNEV2sTia5XYW6g8SommY5VCj6OFEu/F5xE1BgB8/yUa
A/2q5z91LfdXUUSbqs/0c09+z5rdFR/u+psB73SJzKKF+6ajLTUzjBeajMDpvqMmG4z0uYH09eyV
KP7S5tugh4otbNX7CFuTt3IOD9B+vX1V8xCpLH4ZjCfiv5wl/F2GT3ULfy6si7Mu7K2E4LaI6qo9
Fm17d1PyoHw8+PA4R5onDZurmpL/DNbR7exC+6Ur3WmDHWYKO8y5JTUJCraQrx2pj2cjsot9J+A/
qD22mZtrCDUB5yd7OBsyo72fkIC4wXxo83qpFxmGDHrKQugi6NueccGXLzx1NvZm2AJfIgtzF7v+
iQxmZG/e+OJ6DDHighXYBh0OBCj07TYb1kTFN9RpibaYUuweXdf/wkaT7o3J3NMCf5R2nZ4mYuVI
dnfHTZC27nY/I5hbwzrwVoRTH0wv6jap12AmqXsuVzY2WDHvCYpdSswW4qhpPMcJ2dcy6TE6RB0O
4xLlk+YksJYiVIalWT+TFtpdFZpK6nMn3Q9Mi7dt46y5p1AmOPgdQ29Ta7jYhvk3Meg6t0OPbV1k
HEbjGyXGsEvyCUGjCmKRUb6fHS9e5V1TYV3IlF6Lxy1Cv52fut8lZfsXQXXfVXSRzBMdJKhEBmfV
bsqnO6YHWGE73EpOPzFOZbDHsWLian/KfHsvYyc9EyBrv1Be96i9ibqPh5aICX1khGT6n81MKCh+
1i2lLoxz17GJo9IwaQ8KCuzOyN8qkqamedKWXoSpqT2aHlMoqJJjHDfLxqSAnR2q+YfEphpqazPU
5vlRijEFxbr5YSRRNLeW+e4qqgtDZfB+qdinRdspumHnAjWEAzF3YQIzsnhichg+2cN4TEiWOwQU
620Lbm0HhKbj9o5jPX5FZoDxdDxn27BLP0b8u1fZ1F9dqDepY2ISoomjL7v2EKVmRSh2vXBdMls8
W5Kgp3eKg3gXwxwdByxzICjgf02oLBF7c7ky4B6efIwN0bp61JwRumAjmRmvHXO9qE8Mu8u+IIUH
S9eN7fXTawjxLGnksAOKEgsTIue6aMiYiuI0Oqc2tbcr5mTj075WJJbWRqQtuxLHCB0VGdTW4W7X
5TVOSsIJqgQnOieA6TkGb/OUWMCamFwkQkYnn2H12vb1J0gwwVp3tWg/U/7AG/DpWs1XOqnPftbH
J7dRZmuFVFZf5qffmsAmprUf5nytT2QAhkkmODMKVFItQEdn2ta6JJz82EHZ8msoW/gV5F/gi43P
nRU8O+LeStl9FZ3kZJvTetF6zYeX4KC1YJc8a1hf7Hzipo7YQW8sXfQvVQ0PWYOPxA4jgq2dEJUj
yhr4szGuOQddWGX+E0EwX6fUp0aslBJd44sbFNUxw1epIdYKhVE6q8kp8eHEmxfrCF4Mg75Uewpt
/H6l39S7zBh2pQE5P1cL1qrNVSLGde6U40n4jbZN8vJdr7z6qRhkRHBxvRg1t1jC/MKgF9hsl87B
nSis8gtxSau4Zz4Y2f541aphO5da+Epkzm5obNZYzvzDkBCS5sYrtraH6NFvu9WQDQKDd1qfTCf9
hWh5ucadcmRkgd1/woh7N/h5f4xqdBIc89oqaC3zFKtnYYyJON6YOUghZ6w8xuxJJpEqt7bxZjHO
XjljQ3oGwxrahwp6lbwWTo5hPU+69PrGhJZChZpUxdkLz2Na20fcfYhKqdJ03ybpi6Gh+/UHLoDr
tzasNYhbzKI5AGixl96kdfvYxGM6jNITwMR2EFg1MIxvjqjp2o1oyF7oCbVnFOQa+9YpPpAkj2AN
XrsNNDs4YweLIr0irYaqaIMYn09khg+M9zrQsdmXe7vw6NeKul6BQfYrd9AsHLS0fPv4oI0IPwrl
6K5VUJrIIzu6JXUw7RlUnM2sXLpk5e1aHAuC2K1fDN0kg69kux2IF3J+1oRfLXOveNOJDt7ZoaUd
ZAhNdjLbU5ENP/XpbLDLwnkORgGimHWzuaFWBiBtkndRjUgistkiayzzt9WUfWuzpIZK4hOX1esp
eGTO5MTKn2KH4iIAXsUvoZZHxU41tFID+mZiuU8g0e1tnaFTIZ85k8Oj1wbpyckEHKWkOLd6u7F4
Z9tyjGkM7fAagG0SK8QnNbzHeTyo8Mdy4QRWtRZe6xxS16dJK7SrLaV7fHzx6l7ycOR96JbA7Rm/
6Y0YMrbzkBKyyrx6Gw+ue4LjmJ94214Xa89COj/ZNvLGQP3UuvInLJvrI019D4DPXjBYztfM1XKc
1vQCsqN5RVFXH2Xc9qQsm+3aJXmyNKfhmqsvo9+s07y7+j2daj7K+rkSt9L1u6OwYYXRPJhPmgtr
Ya6gXCcpMRNzbMh94ePkm6fGxYTA9gopi7U+wfGLxxnalzBQg3DhlhF5cXutk94y1sWmtBlY9nMd
46lI7eqzdy3JRJUYh8zPSFSMXVGM30RfxTuTi3rOw2qpZVN88sPOW8LHxr1cdh8D+Q4vGGOsfI7k
1x73yyjVzxq8tzM9737WXZo62OqoeSjO070o7ObZN7x0U5cwBfOmewYgrI4D5BHwbZEcnZyy0Qa4
TSeI9WS0QDzgMKA1xVQ6WeWJXe/LjE04g6V38nFdlSBOF69lEVnwcSkzn7o6r04u0GFsI3RLS+tt
sM1jWVfeVpNhvA89CHtm1TI8qfzkOZn659kN+wORt9uGDKKF8It4j84InAaJ9CDgrkrmq42BTpgB
pr+Y2DxhlzLiaaE6r40it7CehatDuBH3dY+QXdbfdelUWz/3vkWTexiaPjsXLbKyAU9zCLdVt7br
+VxbRYQHIfzkCHB6UTIf3k7j2G5FylEvaZs2AwkN4EJVuYm1cutVUEYjM+xumV0/dVi57i2XeTOp
p/jG48CERmuIjgROXnWvw3i7aHmtI2V66XVvZeB7TwC4b6HBWQK5h1kvebFwzd09XrVFU5V77MSs
PT03i6Oje5ugQmY22K4xVzXnGvKytvJe0M8Vu8FGx6BpmkBfa1P1dCBKxCB+t8KxOOaVuw51u9jF
Ml9byjWk6ZqvuVP8BEeuXQbTcO86KltvlOvH++i8ChHx7H4dopwFHIfpbjC6L5HXd2uSMzBWaJ/n
4OaMeM32WjWzBToAxD6TW8i0cOhb8VYmR0Po4zsU83g11CLbKJf9X2f5ylDzh7nfYwL4+F0YdG9R
lecb0FzA3kxhSaWaxnZNse4CRqMFoQGzh5aW4VO+0vwuZSdALPMwijByPVumruIgPH6W5NcztMIS
X9kDTD60R6xSsEIbIsp3IQiJa/10HYsYZxQ9fAlhmS3aSBIJqIZgDwcxaqhhB+EWDngMNUHP7pmF
A+Goazu/fsYTN92GSgM8KD8FPfVdDMtUZq5jDIfQzLNVZSmWkUQ19/gSpfIctC3OwkA1h2bCvEMQ
lMgUey6OQVLTKdvmCzdLveid6mbPA5luIoYvRi9THCWRo0uG/tlK9z1gDMcoy+PEHUIm6bRPrW4E
hJ6LpVTyflfTscx8ENxmZFbgoF8MUjgJXYEZ62ObswiUJwhRCWJJC4LdhXonjy+++tNUgXy//U6z
TLnBovnLD3PowKJKSuhG7DEYDo93/viuUL67v/34+M4tJ0JxLSZJtIdUwTXpv4/vvP/67vFjpD6w
wjTf5rY6R1WGD21Juhobe7qe7AjVofri48eICE7DcEjU3eHxxeb02s8oMzylrp4xw0Ior74tkQn9
+uXx42xSjEpZ+AuRjU+9l0zHJpx16gA+DPXaUNey+lYPGkbyICkk7M6g6gyNmVZQ8BL9Sd/nRVui
R9+NySICWIGmhAw0h+SBl1KD4EyI5SxuEtEGw//2kCkPtsd35EVQyBOkgQeFfH78ikHiuI/cW6ve
TkFU1a9f2oefS4/cr1f3z4MuEzqEJpI5A/pWkpvlVN96D9AMm3sUJWhYkL3980tvFU+dadTbPkpg
jdg9xrQPRJjhoEGUkEx2mDQDI4JkxqO4CC8xNv9LEPsfEcSwWoNR9X//ybla3dv7374//vJ8z77/
539co+KX73/bN+k9/+UPNLFf//AfNDHX+DvxLeC1FtEwpof92X9FyfBPni+E7jMqcTzX/o0kZv6d
v8AGDs83R+iOyT/9RhIzhK0btKQGv/7ni/sfEMTgGvyRH4ZVJVNLXVi8Bl6X5Zp/5IdVdUiIuu8D
OrrYD6Hs+xkfeAds0mvNrR4UF4iT7XqySEQFo6NN8EdUKrnEgNYwGDe4Z7nswuziVf2bVzAxN+13
aj5sveInr1FSTmPRJMmdKNWTW+gbUugB705RBgZakMUdvxAwcGb6XxKnOm57pja+D5hcFZ63BbC5
4tLlHYzypR3EBpg+oVQfSKULwl2YpWfmOi0ATgEkZuHDXiVQbNNOv3Xzya09SCTk/i4rTRwSK6Xx
k7jK6BbTMsP+bCudlDGUqRHMyki/adI5+3k7gy3j2aQaUAkzvOjhxOam/JQTkh6vcc8leVFgysYl
Scl5Fu4vPZTu2ldW7Q1DYqcRO9/KTgqDSEyxYla0rerurQUGIStt5bvZ92GaaONqHADC75NNYB0B
GIFdLexuwKZGe3U55jCZ6E9JUBxDwGeieLRVnvcvDFhPcZueilzsurzgTzDjr0C6IL3FtXvWYv0Y
gzEzoL74gX6LNHtn5dOFWmnBUVRnxq3WGH0nNbygCc02vVUbfxqIlHwt/ho00zWmxjEhl3QJMUCH
JmjWbuGdXWvcZmNychJ5N+z5OA28zSQ/DUZ/jfRgb4Z7P6Eri7sNKqMTHqEXIaejBIby6+Qw+PGh
lpguzfIUE0BkG/GpNBDZo+GFUt8KSk2I7mY6bG3SilGSngeUQoXrvFdTs3G16aLPzqmdvuopgRW+
iD4ZL8FBdorjaEf7wDGOQSV2Qx6uJ2qGhYauAP8mYwf38QDswfk5GivY1fDArfekh2lkp0/hsPZB
/8rI3pVtdJBkZKBuPeh1clJX2AiGW9cwQpmTbyJJP+0w+qza8ao+xlKbb5XHohbzm1FtsRz+mPQO
sBYnQH3cTsrmDrpEmif7KiFk2Rqufl4z4CsgiRCtiwAWMMEiAdAYLuPs7AgJOhDunRj2uZjtsxnx
CZbjkTThXRhOxzhKP70Q/1MdRnY8QqgQyYks+5tak3Nl73RdXwpcjQJ7/PBK8+R56zEZ3xzyyYZS
vDOVOsyDQbBrcqoreX88x0Si3cjIoGHUCLc8XXZV+Bk0nrNI83Ebjund1cejI5q14KogY14lRLIJ
1l87XXqV6qHH73YnP+ukYZNoNxmqYh0aD/YE0LbkiYZnFxT4itTwYCBbZ2TejXK+xHNySgbUWZK1
qtUk/657OW7rqr+KtHurtYyRDduB922M5ps/d1ewmSIcryaXpHbSe9P/RHTyoR3mm1vNN3UFO306
ammC1jW7qw9GrUcjHK5uPACtz7eGxLsehUA/QDPgLQVWBz+qXliu2FGw5Qvq4QuMhEtrDlsYROaY
7UOr5vFqBtkJ2arumsSmxTDY7wTYr7H32OGQ8M03MDNgTwATfO20aKXWdpKMR/Xa0pC9bGC4Hxsj
3ozmVsr8JGO2ApDno2N3qzlQySYZAbVN+jkKsY7j9wFBvRGPb+RxbNRiwvttg1fdLWhROmc3MO6t
1bvvY4nMAgEXjKt9o/mvYdlsalseNFlvCguf7Xy+uPV4iezxLdPtVZuvy2y8aN10c+Ww9XJkMEER
371Q+8oA4uWpGe2zqPWPCDF9HISr3gzJotKds+WOH74dfMkRwvu2/Gzz6Yi4YFmxmLUwXrcTHrro
pNcQ8i7BUDxZRb9yBmMD1rGr5kTJaJiH4U5S6RdUmxiK8a2N99h8tL6h+H/RC3loa2tXmekpqx4e
4fAXIpYEn7RDDFf9c2PVz103H/2yfYMshTwSv7BgPOJczzw2OWlxvCnwLbVYXiN+JnZoHCu7+2iC
8TIqkzPRvVUAJgspym0QQTd0kRizWcXYQ8D16XIa6PQAWfFNbdhgKasQyMTnZGvlfGOOcG+r6osZ
3FDCvdEXoD8X44cZfW9in5m+w1gjOak9QffdMyXwRt1Ejck9ZhhIk/vQe++6skLLwEnji/eqs3ec
idGi19urI7jn2agWSX9Bf3BveY40Z3ejiY8wx1dgCLdadpf+wP0RPdXRWT1XZrrnxx1njCjzIT0F
mvi51TRE64FSy0bPpFeg1pLK7mhSohDQzBDXtcOooSjCLA81J4NsRvZfPVndEVgyWJHGhwwxkK+Y
uLtkcjzB9RrxSXAOki32CeUfjdfE+B0plpW4yj61/ZLG87STPYkPUdUg9UzeIeldfOgoxwl7ndZo
fqbYFwsr8FqiPiDNBFCgcs7ZVlvm9kgtD7Nvn+pvI9HPB0Niv/3wjXp89/jdNMfTdshazIaclziS
5uZhJfdbysXjR03U/wi9gKfGyya5jVbIV+7rD+N03w2/9iiKV73VPiFXDQ463rRQUdJgCXE9tpZ+
PTMSUF8GZYaZSdFugtn+aoCtzlMXHAKPNrdIv0YxkR1hS+fkIebeZ32CAK6vNpMe3wzXiPYTYyIv
mtlCOn1XtQ7BP9p6zvtVPyfrXGhrLHgWnAHYDL57zadTE7eCf92U20TOtyvAAMwWJ5fftKBX0GuY
LWObU3WaCgAp2l+/dDQjR17cvJvd5uxG9bihKEIRh4FOhAA71aJLXohiTf118xZ+at9n299FnALr
KvLudW54iL16Anbz7mcyZ5a5JqM11mKkqoIcdc7IaZwKkAMXF5pyUI2LgxbdRmjVwucJcxb2LM2P
VEsOfW6fPVHicIGDRFJ7u6Kc3vHtBqDmNpc1mwe3QD5118yfryFx49xs6wl7IUgH3k+pTvobWDU4
EsYz0EbY/kYTEHZKmIBrztnOhjeznt4SUZxTh4SnwNvOdnyPBbPz+iigLPyuqP9H3fwHIcW/lsm+
ideJI7yHybJBAV9+3K8ELSnZxf+JJU5mcmA2T9zOZ5Wg4U7fGPq+Bd54Rs47a9Oxoo4a3Wr9b54Z
LcjvBRwU6L4JJVK3bEbzaLF/EHCQG9vlxOblhOYYFzT7hLKlzj5dOWibyR5YxCB5I2GCmu+cVan0
b57+B/2IenoL4YjLK9AZEek/PD2Y7WjB1Sx2ZksRz16TR+1Gq0qM6q+JMVwdK743xb4dX2Ibs2LB
rkZhG8npV4nSH6Qtf7gCynf6d0KWX1+IZ7oORZuv/vvHKxBauR8RUZvv1MW3x/5qU5mk2tFDFDWV
FAagdS4+KwBgy86o13naXYlkwiyJ0yelYPUFDqNiXbpf//ojUj3av74yn3wO1zVswxU/OGaXCW7C
ciL22O9oofT8aEXWi9YgRIP4SRFqk2SZdN8eyxsCyDFOpw8qsbewueCRc9f98cOK2AAe5aFnz5dw
SxjwV3xlby1HF6ZDS2eiDKG2c0g8cKtxq0oQxx+2CRaEETeAqtJ1FM9eOl6zSB68TL/Mlr2ruRZD
6K0QRaMU7q+SgGRDvDNj2FQcfoEHq5Z8g9prrtU07NLWxsABgSfuEVGPAY5Tb3QM7SqLuXIW3rSQ
cK1Z/wp8CE3GWrogKJ7RXQOmhpXf8fDyXmMlwBm2NIWLFJVVs0h1TBJT+r+sIBCgG/o3Bq75r570
/+36+LPlQWo1Q1bH0G3zR52TiSVaVpgi30VmA3VCv5AKesjSb4/KerwZbb3/68tuWH923YmGVV27
h8rqR6d0f0Buwj/mu9ABfErlq8QbU1o3WQzXhoNv44nkPo1sarPyO+j6N9rdQyWyg0Vdn/b23phf
oybf5wUuNP3V95Grmvkzia8sBp2CNO2nizUENBLmc2Me4xZOgJOjeOw4Oob8aWY/hO14VI87eOUG
rwa7JxWcAlR1BSkrwY+QLZjjkfHCEr7RraerAvXG6BTn8OxnBzq7BumN/n6L5eQph2wUN9+YqlOm
JN3Kd0h7G41kZbrlLp5MIowG/C+gZ6i5KU7YIJ8mgoE6hevlBafAgx9Br/9htJ1y/n0zqxJzmPA5
T8bb4AZvcdwte1owKnDr3UypjmsSzG3rp5p2tEjjuypa23LYSjs9Z1Pzte6mj96kHMtjWvboWtX7
GIVJF+57PmN8D06Jnp0iT7ybBX6c/SET09OoyU/NLHdmaK+8sNuQbno30uDgojizLriy7KLJxqN6
Ovat9+70jH5o96hYjtNa43aFb/DokwpnZ3Yz2250qPKX0eTQ4n3g0Xz2HUW1LmDAdivX6I+Dp38E
nji7BjDBX6+0Hxz5HzufgGHiGhBATER8f9z5ZlcrKgx4cvIqDCjEIxIw9924uUH5Vb1lJsq7/N/s
tn+269s6JafnwVmxTfXvvzvuauJu3BT57M5OaMgaGtPi3x+pf3LLug5qfxgrhokW54cniSPla63j
zSO8HpqZTWQ9lq1v9Qh9knEbbMIF9KrqOs/UBl6DPQlq/Sj5VFV27c9HiZ9SbPlr3zYU0rLzNfOc
0Pb0pnh32QjdPD0gacNyvl42Un7zHJ6m6pMTpGnyWFLc3dnOsvHWhVh6Sbbquk7wZZ/X5ZRB+fMX
o9tdLa5/FyR3aIrHtoWslPMy6ctca75FvjgnpcC6lJIc/wvbvc7DuLNpdNSLtKlD8NM8T5bzhiKQ
JbPuvfILFhcUi+iX8Ry35MkfujfDtd/DbDx6jjzltXViOLXWmumo2qY2ik/67BI3UD+xPI5z+OwF
QB8NeIFZAyKA7i3GvvhqdG61CCJMQ1FJLAiB/7Q5LrSJniROTv2IHAZKe8qV9FILdwgIzjydXrPR
9IjFcqd7y5p6nVTuO97c5AC3V3+EsM1rCQI0Hezggn7trxe3of9JgcMS84VHV6QLYf+AQOYmkg4C
ufCrSDk+86xfFhU0z7ilb0Lb5MAF148Fs8qlEXGNtDHG4gTr5VF7Nf1lukKsfq5p82CoHTvhnDvh
4fd3s0niqejQVevW95cmG6+RFj41nvlUefInX4Vl5kRfkeNFpNrXyUvu0uTxXZOPdMi7vcBVrwD4
y20YXyZ7XgUE0HPnU42qogK1xLUL7LPaVau5/8ACFrpzc4yD4cNl58fg445L9UmUPNPkHTRhU3yM
WwNwAfQu0Mar7/VXo+tWnT1usuJn1aS6aPFqbdzac7spAUcaS40OqXbAX6CO3KpIv9DgjZAsYJtu
VTUWJP0qpJlDK3CGGBEa3UHUzTVDdDF1kLYoguxGQRZk/+LJ5Vj8P3C32JPfiHTAji3klrCClxKI
rvW+JTaeXmXbrv76Qv/JLkbhpv5H+DnI9g+XeQhJG28HbEkGht2N3y9E6YJrDhCuWeRWO16EcwjK
8N+sLzhB/1qeeZTPnNCGYcLy/mH7rISFxZ/o8l0b2bcMPp4652CA9Gm3HnQuRpqdgqFFxkOvIvsV
EuNdTcFTTgAvIJwmN4rV2PjMmNDhgKwoshNgzRp5jarFDOebA5Aiinqh6iUPoNQldQx0A1nWe+83
m6GSRGu1myE+dZq2bXpnCxHKRamDeRhVWDZ9kBB4jgh6E4B7cqohNKcnO9Nvat+VLDqZAyHmA1oU
G9LdupHZien+iqnbNaTooZ4oqhkHeQ6jnKspxZODtJJ83VOOzRPu5NcxnY6Zy76h7uHQSu7qPVuz
fpsN/SZhM1Xw3prkm+bCWBS0ffxtEuM06NZr02H3RbynCh131I8ty76hc52xb67Sc4uyzQ7ewQOV
KsZ7VwhF2OvMYiOOW3FGY/ep4BCvx4KQyvyXovK3fTaeEAUzzf3EywTz2ezkCKqOaZ4/IMVbATtR
oi2dfAnzEK0Rd6Uq61CK3WeY+IjXn8MocNj9mAtHlbGY8eFoaHcJPjhMsJwjTz+VKUisdM9kG9+7
yT0r1NoAr1No04SIkni8tQLh6L0+1JtmqvpmJsal0uKD7oKmye6qTviYe2Po7XMYTBf1M5wT+M5o
YdND3cWnHDi5x2GG9HWI6pCQ4gSOW0CMfJuKndp9FbKGyeKbaPtn1CuPJnbq3rxp+DAK+ToDzqBj
fNUOatfF0eikB/JkMjogheMuYKAbeUezGd2F4FVpNjs06GvWkw8ZSPINwyMZQe8KacsQ6tTcvblu
v3OEM3Lm+KC6LKNXWTnw03isdLphtvcuw2hd4L4FjfCjjzjqqCb6PCNWTx4iHxzRJ8MDKXPoEnEV
bhTW1rYp8GKFZHxHdXsoy4ksGRY8Qw9VRkLY2o0Dnye7lwAVEHmOuxQNGCY1PomGYIhwioe9Onxy
0dJB2ue+6Vd5+KFr4PpqwSn0VXKoliO9Q4OqDYoKIwjghcbtb+nMhCfCpKmv2PznHv9XUGe2Y4UT
zmXw/a93LcNy/2z7cG34i7bDJqL/0N2lk4VLobBxhXenj7zhg5yHvRV8AecC8EAat1DNqNdlT8CY
zGgGrIFg84A9q4XVQK1YwJnCFRQBD+ra9JpC1Fbb9uMBXPNbJSlw6/iTFL4P6WmMdMYzh/erT+KS
7nghLkfkmYMHDWvo5hoxMHqBrU9MEJDoOXNyRLprPUV/MXbTzqpKdJ1dd8lcmvTQJGbdLimZvfmU
FzFjblAkZ+Y2GZ2s3hhmdS9rP1qFZJotXECNugALbQuwTd0qh8U5p0dfOogbRxNnQgwQfVBuwllu
PoLLvv/Ua6vE0jT7VPtLNOPWJyUsOB0jI+fsiPa4Ntmc1J7zCsHvjGEy2WbRXUec6/XDDRXCdZRi
15YJZuyHHgKzOsPTuGUfJn8Jcko1UOqpc7dLT6RYbtT917j+q2G99sw1Uqlf1KOpMik0VWscH5Jn
6PvrgpmAWhWJK87qQXzw/hp4WSEDGuMEBvgH1WnAJHwzEgeS+fQxZbwAcPtsQhHnG5tdXVIFFd1V
f4orhNzGNGx7sqmRTaI8aj7TtnuzCJlUN3Tr/rP0/9+ktX+TtGbBquNG++/n7q8F6Wd/W92Tor3/
fu7+jz/8x9zdx51FMD63AbFsWziqRR++N+1//odm6OLvNDieJSg9XWXH8tvk3f67msh74H0mlmiu
RWPyz8m7+Xfh2UCADqYtv5q6/H9M39lcVPHxO1RL9zGGAVnDR8bwTR306I+Nlo9rXosJnnaUZBoh
nkTwkHtet+w4cpdjk+wbDrmF1jTvnLAq6D04yLF5nzPtkk6Bu5QVHDRJZonomXiY/cwAcoeN+5QK
xb3E/RgxrxvPOD8jdqw9jOJ1cFQrn1fks6WbQtmUGdLbjj7aKMJ3MHnLro3TvZNBsw0RKy/qDkv2
Md9WlXcxrKRg+8GBy6oNRfEPlqnh/6TX7iscgi+Ej50HRiJeiac4EfGbLpuOIkcViBMytdSTjTIL
ujC0cAUf6WZyLdr4myVnYs92eUnud6U318RW3qskl63LDsJYaxfLWqbr1BztJwOv0iaOV17Gsd9r
+WeUpltdjEfckfMSJ76mu0DJRkiRNiAE0B8D3MbImKPbi8tFK8QXUo1WGEHfNDe0FlhJsYNjR5UM
zQsWaiTIdxWBT6H5MRsC0J2SJKnMa5WyYTn2K2IaJh6lahxIofVq7eeWbq+s8nu76vuWkFjE1Ias
66VpkaSZFPNaG+svhs5Opg+YY8EutDt8rp14gDjhnDTXbUmIvOmyP/UFY3o0gZR+vN2ET4Eg5Jx5
UX8hwqpYoqHIlyWZv4m+d2R5bfMRkarp4YGQPM0YOy49AkkWmhnfqynqF9oUz8SyJL8U6SUJ7Wc7
7F5FF24cHmOTqFFUF8f1ikn7CnWtXIR9SCQns6NAGbbH9vitzpInDZ/+BazteANYj/1U6XzoFDtD
mQ6Hlg9hKovxOo35TuJ9vva/eUl8JL9ZR5kbgNTOF8ZOS5NA9e0Q9zCRsZH3xsrdGwJrCw3xR23A
oPh/7J3XcuPI1qWfCCfgzS0JOpHyUsncIEpl4G0i4Z7+/5CqbvX0nJiJuZ8bBAiKlASbufda30qK
5Flao39MujWd2mzODeWj2qdRmxTyaCxOvh88xs2OwMnIwURMBf1xzoyXEggRsDyex7GfX1ymj3uj
2zb2dC/QZx0dkdxYg9HQ6I3cbTJUr6XfvOYo7kh/+2Z7+UuTNySeD0CLTc/4llfVjxloe8DYv8zx
1pH10dqLufqwiGKa9k1fP9aj+7CUPgAAGIdzM6IJ00PhlhImcnTnAoI1qxuP3mhopM4D2aATzdKj
swT5xrE6SbV22Vg1kkRMVVurt+jl/70QbmqHdbUifH0E48hnKi7ocX4NfFIDDWNH/+yXzJnHkdW4
DnxbUIBt+dw0HCITKRjWcDjQ9ltrMc/qk4FBgpeAZ8QICv7ovugHNAW6hmJFt362Q5eFmHzDoENH
4fTVvlujuaw1pIuKHfiVde1rm8ZYu8a3vQJi1EKu0XBqTYXErTfj3WT7r3/ezED7tSolWdpf69rS
OGGJ9ujPe//4uhKvid2AhWyYtl1NY4+BEvySeoXCsrfojWcYw81V9TNFLkcHiPTq6QnwGtE4RFz+
w9NdpOGS8cYRXeAeCXZyLMmyIAKZtldWG+S3MLq4gm7dX8ULUj61NlrN3Tyjn/vapLYjHb9JJ7IU
v34+XT+kfmzmWRIuDlxWbU21Nn1gP8SFHMrFMw+dCo1W2/T1DfUjalHFEVZw/fC15eunSGcGa5Ui
EOTmZlypT35+U6++T20A6fIQBwNzzo6z2xnqRyGdaJ9Xqf00lhoop0MzotfBN+8VJvyL2Lfexvo5
WqRBnlzqH9raa+8MQUTv2E/2ucTcLds+OwMnf0Kk1F1LMzGPrlHdqHgf2bfxpmuq9ETTqRpARCXx
8n2isZDmYWAuOfh2jTJ0uQ5iWxjaJRGG0zw8EWZV76qhdjcRMIEQp6t/1XlmS4G2fha+NtJK0Olu
NnLXE169K0iA7hPs2MvrZAQ0dWbwAtHy2lmgQx3tbbF8KLlatxymKetv6lycclMn7H4R31theEeN
ae+xnOsPewIN0Tttckzw3D6nQQRo0MuPfUqdl1SlkgDJ+K2d5a8qkeLBXSVvJqA/C2K3pzG6WyqZ
Xi11RRFwgnMJyZr2R74r5+QBmxxGXeFSK0jcldWqvw59gpk2bn3UIjxwBUbkBOciOHYzue84u5Ci
r5EJM/Apo0JMO1eyDSO4FuivN1zGjLmHGM2zPbXJwTWjs8qhyla4WtKJlmLpet35A8bzIThRjNfL
47DKndUCJuLtMOAWZTRRXk3pGs/W94qyZEuQnAPzL1sIrkjPg7ZVZFfutLpk8pUdtcjUDenCAxc1
p/pKLSJc2VcZMRh/NqrXc0McdkPfKJlqEz7j1EF3WheUoHxACZyh8LXEDJFeEEihadWpsZv2SiEW
ur/X1Lavl97SfINYruEg4zusihCkueLpvpmrcZcyVqBA6EWbVAMmq961mzrbpiYN/rJP4US6hqCk
N6enYqVwqYVDJgoeoPW18v/7ZJu77uDv5pTARIdRgQnQ/WS0BFUu60JhE75eUnEst1FMrE1J9RhD
zSoI/lxNVrG1eq2NqMCzvPlhx4tArYwvLmN/ckayG/AHIF4piIc5jkSn94mHCn4mWjTIBjr863Fd
yjVCPllXnYbwh9YN9uooJxme25o2xrDmeH8dZbkC6r6SCtUbxZxjTtfr3VdQoYroUyeCWvtaLK2k
MtGA01bHXTEm1EJFGKptTekxeok6N96XbvuszgXbWNI/p4HBuAEirSZeo0o4O8/Tm5OefqggyUiP
7DCPK2IH1W5dd5liUPSele9kFa39sL+2qf0dZ8I4OFNPTRTZ+tdCwSO+Xqo1tW1x39o6609+P4JO
UPtUnW5qLS87d5NHvr9V59vX4usc/DoR6XKcdC6sw6DpK2O38G/ziky1L9aHClVzlCFBbRzTFRee
tr8U3ePz2H1eo7Chi41ahdbIrS2Hef73gfNiDQDCfzuGlgwYwXvyqA7QZ6Ti55X7ue5kzQ8vQ2Wi
DszXIVJH7F/bPCJLSOGsiEBeL2F1tX6SNNSxU6/VO+QkQiRF9WoU+l8XbydWVNv6WqjYcojT5Ylh
3yatCvzD6pJRl1Kyou/U2tc2IzaoApn2QSWHiojptay2DqlyB7FyPuxVna7e+/yBdVsdIygeHAj9
wQrjQ6sElOTvtX9t07oWS/uaSErDDJZbysxh7xVpTNIDwWcBAHYV9matWBe1hmCA3IKge1eHEHbi
H4SLelnaEfc0dUSbtHKPAnGqugTVJVmLJAEtEhvcKZ3c38l8iI+dQkR+3mdvgrWoq9Yt1wNPsWQR
nCGuS1dQEjIEGZHqMv1HwGhjGfdVRtVFHeiKzhA9oTVWVC0in2f+pmspaeYyZwayQuQCx2bAqI70
P16jz6T7WgDdnauJc+5frBRdbSyHHo9pn+3/FeOoXjp/B06q+7baFuGJi6o2wD/+1+2yiJaGnQT2
gfvYugqL5a0KYvj+ubD3wfqQKdc0NnfO6/Loq39hUhFzn+8RyAALY/2JyWB8dFSr6i3GYX8+q15S
qAJvjuzhY2iaJPmI+hwT9cqAGQxOZLX2tfhv2ypN4y769TO009g1/+0rJuYqO6Tkv9XXFOpzIDip
oFrp4R8f+2+f/de2PAFlsgiL03H9W9W7euF990aqdepVPfVbV8C+NLr+pzGuj6OKqtsaAfJnMQh2
99e2MVsvNlPX9npneodpLM6lJsuD5a4HQH0snkk0xpzL16gPq43/+hr18h+fIYp75wBtrdZ/Pums
FyMx/Z36qc+v+/zZoUHUtvHZG4YFBEi9rxbu+vd+vjsAE9VLThTNbng8i5EnP9Bw8lzwW48n4Tbz
boBB3h0Hg/h3F2cBJiWUZWZVHQjdIuF5XUzq4d5YKyCSgiPq5Md6HRugO2tRSazjBXILOYRR+doB
jIDizRUBrD+CqTNCuiF2NWpMHD1lGlWXWQOsz02m+jR+KfeXeom6lTuvep0FpbEGw2CnXp+2nwt1
21arTW9xCvkrmdLHFDta8meJOXzH391c6evCWxFQ6uUfi1r17Hv4CWYmeKG93nkGPa7YbRFpNPwH
apP6h9QizgwCy8ri0AfO1BzFOhhI1lFCuj4aERAmqPB5BCrTlsaDganeClDSMxBhIPPnbeKn3PuU
T0mZk9Sa6MvkSnIirjdQp9DfHDoztIngKYl1odaAOoV2KuSxX2+9inSq1joMU51BXu8ntXW9teej
ySn46SdaX482qUYzwhEbSApexPX+gCamwQzl2Nwlo9d+WNb4+nWwqNxln2uEOgNDBYtnLcZOWdpQ
8nVXao24lGCfkUWbtU5i7szraEWKfrnVXJnIsIrovTbxaruq1gBxfR1Q1Mzl8XQk2rLxZVQSUcg0
bky0fUIF8EBmSkyK8no1zlp81zo12A11K12JnY4ipX5CUnuT08KOLm0QLyeFRtWpZ81btaochJWp
z4dKZkcFQ1UcVLXGMeK58LWRCGEtlB1p3soG+bUo/cw7LMKjP/MXL1XZKPuYnIRekBjT2E63nzTt
Xn2bsoepta9FvJ6pSGdfJKTcnfqiQj271Ko7lex4G58NCh6a3TaTsTPAeHlMSER11jG4WrTqVHOS
0MqIH9dBsgFAW9/VagsEa99+V15Cdbb5QQmlS712FLAr6S3JwbW+m4N5rlT+tDr51AK3CdKisop/
U+xrdwg9dL4aocFStempXU2EQTxOVzqKCCb7f78u4xbiCLZDZSJU5soaZyikd6BHJUNPrIVpmvLH
OdUPjIK4DQPAG3Tghiv18n/bRmalFhAMXo6XwazqW/A2442MSAoQ9LgKnUIR1rkAgdt+KYEx9a72
OPhLBq4s8vaJ6bpbP6irg1eVEHGWchXxLumu0/3lzigfCFsAqgj0vWjax0Ys/jmb6ieYd/AHU5y7
veW+wTRKLiMZ1l29IEGTRn0p4mMT+dcMtzNcMbp1JjZ0Y2RYCTBb7UYaMuQe2dvCt+6A/ejf/NTO
T/lAipoYvIeMyBiqMOilBh0HdE6hcsqG6NhFy30eYa5ohYcEeBwug+VGxxG6FzE8zj6N9SlcwEpK
j+nHLLL26HoJRMwRIFYwCfKNRXFTEZC9gyBXwTvmjHZbV556KY/ksEF4ah0angQQk3KjUQqeX0aM
n9vRG8khoXm9MTSAeiY+tRMtu1sqW+25yyw89euazNtfRNmBImkF6vFEDXLxgebaRLeJOucW9OmM
Yx5jWaVSzGP4ZloET9kp7PSmKAgQMZiN78kJXojFpB9l18esSMA5EI6wDN4tt7PxiegdH5sB5i8c
dliJK1r6MRwuTOkAKcG7UQaJRehkOjmUMHhmK5YX018FLo0kqss2M+Li0jrUfP/awqGz91qDWDtq
MzYeekqF906jPRWB1R98D6d6TyG1tOQPJwX4FZjjjlLrQcKd2tiSRdQnZWhNwc6Ohp/1yvKZiTxe
xgaIqfXkVLS9owYkISyy50k3k12boSiapO9cNcnik5In32vk0BtZYSXqqKzPmf7hCoq41fCzibEj
N4tOhT84LhNp0ZYrryth0/6zVoOXpVMJLrKHFv7hwWpXeYiwYII7k34vbB6WY1WEi04+H+K6du/z
pCAgBohhT4IdagSQBjAVp3Z2Do5m7mwNGrjnkMQHbNDa57DbLvEcy43L0H9vIW4/NYs5b8sJWuqY
/hywxKHpgzfJn6Flv3SDrEDJsG9LJrm3ERihhVfW15alZZSa+MWNg2qxmI3kZtKambGs51CMrv2w
lzQziPL+1TvreNNK+k3OBBNjcB3KXPCwN2Oe5uArqECUh9TqYQlXxiFySFO06sIMI4LQCI0JwokT
dFsJ/xayxTlAt44EqD/qRVOe8rz9aCaaJbVh/ZG8/P/u3f+te+dY/2fX7Le0iwGH/K+du88P/eWY
df5j2i6bGEGAh/QN5EJ/One+9R/X82wPdKjj+IQo0NT7E6xgBf+x6fMx1tQt1zUN0hP+6txZ7n/4
NsqCnuv5psnN/P/FN2uq3/LPzp3t8/stmoOuxZ+h6/9WL/pw0+p6jo1jv7T3bsBN3c7hgHoXp08F
RiKSAQLJw6RtSTTxMIOhrB6Mg1s6f6ER5tXfwgPAOiGrr6lwo9MFVrAW0uqmy49Dbu4CimFXZUO2
TZfu5kF7xqbU0UBCmUvfqrCKaYvtLSxcdEsGkse03oAXuaKL9uiaz4BuSLTiib3x6uvCcOXOS27y
3wgqX5poeo28Rt/T6GRuH0/vo7hLv3WOIAwGh2I6aBvPbN4zEX9Ma7GsTIJt3LgPqeli7IUG6LvW
btBO8+9UAJ7xXFJjRUUyEZXF+YicdZvmJo+sNXwTkgKs2sq9rSvPvBK1bR19uvi5sxbvbZR80CX9
02Ij9gMrmGBPWuYwmOlRVtVvD+sa4wv3tu0C7juBMYazbL9nq+lhyDP4ud+K4KflBE9WOuCtC54n
FGgEqlGeL9axIYfvISUgdh+vg1nF7S9hnGkAs3UHbUlXwrKsJTc1u9f8bZ0sGvOviqRxIkZTNH3U
s6bgCvJaEiKWRDejjTG+o/TQr/j/POXvN1fmYcdp/xwl7WtNZIJdVOfZE7+nwGsuTeqeC5Rox1LC
mjfpqjq1nd6ZUnRbJ8LlNTga+VzJEAPei4/WHKe3pd7/5MEuqbJSB4Q8GHyb4fl+m8HnNLNBqDbO
MXMsGZqPUbbLF6gSdu4aRz+7x5IF1TUY962f2LfD3EUnPy0Eg0QEbHlwN6/+KqlZpOhYiLia6rmZ
2VNBPAnEHvRoDTsmQW4ysfjhwukmHzDjpPG5AdJWENoJOVOc/O8ygriixmqlML9BCk/27lrBSaeO
6rR7TD0OP0TCOKSVhRSr+OWMwdOYgHOK65+Lr30kTKn2o5mPOz0iorWzd1nB4F00WyQv1qHyq0u3
zlhMo6r36zQSsd8mXQTdI/4tuNr0kA2DR1M8IBUtyzFEw7PVQc6c4Iif885G6tcVxrZ2y8dmyRCV
GPMHkWrj55QkkMMldpnrKmqEM9mggMyMR9haZ1eLriTCfNGQDKqZHyYIeOktGH81ve3XOa4NJroc
MWOoqcVUvKVd8GbrgKE60tj6FVLR/8hxtFPop3PcEUAsbJpGJfoUBDxk8JlO8btciRHqlE1FfOH2
krKj65+FV77AoI7AB+6YhSPFax1KzDWAwzFyqDczv1aLSCtO6bxgoV5H9mp2yXBwAXw9lVEdolGh
4pxoGvYMaPVB44XWumO0Ejp22T3nWX/MOhS/eu6IHZKb5SqqMv0qKmN8Y2uIR53GRK7q4r4Dqn7A
aneDgtjd97lz07aOdnCDItSa7M5rO6RbTiK2xItwLyTqD638eGXa6a7oi+XUkyTXx3p/ml15m2Rw
sujumRvqC5g+VyZuMXYEJGrQm6XWUUAhE1jhQbLBt/bdoN+27ZpF4cZoMGUCBHf9O1PnETDZSOa8
pMqi20Ri1cMhaukpJGPyHXa/3DNUf1TlBzrblORTctN+6nkwXUEMn2gxgRYdH3Amk04n4Ywa/VYF
5lief9PEHrsWQWJeZ+VpKkC0T5T1VUhGqxlkoWCf3+DwvIJiFR88zdzAriLjhWwGORt38YgAQXIr
2HaQtWfPTPdN7c2hQF3MudTeOwZ3Gg3a4RbJoHdFTaDemmY2PxAKd3EZDoVOqS2HngRGF3SJ6Vs3
tH/oxHrL2cgQMk723p86j1SB+KlbNRsFVcNNNI4edwSQd+NsUFmxD24iOBhO/hNqVrxz3Rji4UhG
QC+KNGxdfZ/M+Uk9iKbOvhaIw8IZ9ellmvLHKo+iQyTy+xxu2s1k6PVDFwRQdLru29zBmCyJ6VOv
YnCtyOQRn1j9y1iZxrVpCBIcnZS01EKLDxR98OdLmtVVhE87x/8XxoFOfzA37IvRmr/6Ibkqu7oj
y+cy2jYeWr9fvptJfQOzDmJmuc5mxk6EURtYL+xaSgJzf571ZrpUJZmCZt5fSwydRFiT6dgFDWLs
wkpXBbTBgNces3Ybr+nbswkXKhugU+U9Z92E+xlz5rjXCRs6rpnc5Ou5HmpPl2xVQcC3YJx8Fycf
NrZQxLdw/uauMXbJJO+6ZfG55bcpp90McZhr6rqe4o8mgh1mTznzXsM/OU7tXZmMRq9chdoO4F10
Yx1WU/4ielu/OFRkoXxW1gUn54D+WOSh70Ne12oUf1FBpVjEmL5MkX1zCXICaCOmkHAKSQxMQQpm
Qpc1aJMX1ymrSyxRiDcpgQ95M7owi33zqq97gieGoH8kABIEnbiNquY2CWpgqjTQKR+bw5YaJ1If
oN3YqX5WFk+RnmJ72Ob+eUxteYLV8JSOhn4cGZFxn5D1efEN51hoQ410JS6udb4rVG+wC6ud1xCR
anFFIpO9wz97RxloeKysyj3UIn6QGmSfFIkhAL+qum46XqV69gDWI91ToHiKY+ukaRZu+Dx6Fw5D
+3TIm2sEScOQ5Y9ExlFgtJEBTODwjcnor5i39d+7+VDoo3aVLIKgP1FEhLAjVQGDJg/T3EbUW7Mz
ygjojkPjTgAHxMnztLtsrIN7e/StTT+03ZlMDyuGeTKQFDF5dJnrmaO6yI5hnBEcR79HtCJLgPDY
p/y5+K7J4MHSXCakbreVztBeYt+bL1Vzob5nbVInMq+kN117/bCiSAN7T8AqODUx7tP8Vk5WfPLt
Id51Az+0uIzLmmh8k4sf3xk9cTZmG+ycHsNuwykbDdYjhwj6kXthdNo/aDNIfdfQXoe0LEN66eVz
GdvXRUaOap51F5wkVCsmsZz17pFGCjR+cyxuyOLVQ1Bo9dkU9iNWIYymZafdJvqcXGsut1b/nYD2
+I5BBLL5HH0XUljoBtm8wRAJhY1I6OfBpo4gu6y+MkQqn6WfO9wzgaQsS7sgWQPQ7Nftc2m8okjo
jvHI4akJdkw679qoHWejgYGE/O/ZU1hYmXvMnOWRTB5SFPI0P/R6bb6k5sG3pHsO+oUsGA+JWNOj
PwpMHr6EkV+ybLmOqkG7aoQJyi0Jlj2RaKiKW/4ES0uaA4hR6zIOqEVJ1Ljokw60xemhwXJ+bQN0
cbvEjb93TEZu02ysdkHXOMcsRn0iIFEe4OrWp8Iu/ftp6MhSne8Hmk5P8KemXetZ8jpHBnSV7LNO
K84gm0jWaDLvubNMgo5BmjZp/5xOMBjjuVy1cdodo7ByR7QsiFhYrRfiPX5AutJI4kHJsWTSec33
Th6/m3k13CYMEXfg6hPwylBUDJ6Qt7O0HoKZyTw3fG+n1SQYN07i7imL9gfGzd1BE94qtY/tq3hy
+q1m993RiEHdLrllbk2SNB/rhq/LKxHdT3X/0gvy4PXYa551c+IPG+zkpwOWPh0a/7lb4BOU+Vab
vO65yhBfYfznrt4uzZtYkfWVocXnEtQ5lSOXiflQf3hlRzVvtoaNW1fOvhLtM21LvzGSD/SMt05d
hunMjd6uTTeMMPAhpJJiI33X4+nRkATUM9HJXLLrSuRwEZEOoeNgVMageqBbAWIv6MxNpIvlOpW/
ROlSBxsJo2kpklvkiPjp4HJ2sF81LQn2VckgOepeZpjPFzuOmcpJbdgPKx3QKWf07f0cmlninvGe
5eTGVERpk9PwmpQRll7XuZ9n4lotgK55LfwNvYbikGMQuamD7DvfEkHzc/2t59XOd2gb5q2VgPlI
gxG7LyHkSzQZrz1zw3aJH+IJaeIyVNWxLhNqSrouTobBfs9iHMy9N98Vq9JcqwQBswsFJ72xQGsn
Hn30ov89QUQEDT7hEfLGl6obxpAc7+KkRzhMuPxPy2Jd+wbFobKlcgRDdi3eRHdDEd2T9+Zw5Wi/
K1ozJ1c7yaY+xZlcya45Yqqe7jgn2rAF2mBuyxhHhT831DiFhmFhvmQ8PgU3+1sP2zhCiIQA6Joz
n6JuGwr2aKpTlmT0dUsXnpmRmdv4W8WJhwTVaAk2EmDvRzIuxl5krrfRA3pdMhbeIR0o2tIKq6+n
AviD7J/GoMmPDH8h3QxNwCw4vjQtJeXeNGu+eeGSiIOjWPhmr7V+I/OUh9bUV5xLld1yu2G80Rji
ocumBthIgswDpCDUAypyfZRFZGJgf/ViPGkaI4zQjSDZlr68id4oQaD0V5xfihgbMekt3jXbOvWz
d58KrT9OEwWveEirjec2GgDPvLigPl8caNg8mcwd6RDJKUq8V+ylh7Lziucq0m81e+BcTMpLgkyD
45MfbFICkoCjljUZ/xt2g7AeQYg7ORINr9MJwmnJd4oHLvWRR/6IZjNY7IQa7MJOpmSsZbm81zxO
zMzYpZVu7lCw/sK80J4HM+evr9zvHfTlLUqWFgdRr19pqNs2oz8GJwOxagxreNMhC77Pp+aN1iHg
yyaNGfVZyCJru1ixoONumAdUdgU50nlmHefIIYitGTBEIlfbQLC9SxO0Nw30573h+kjuFv9HPwf1
mVgFNM+VeY4cA2hFm48XLxpvbULpR28J7gkTkKhj8yetfHAsmTzii0ivW9u4I0ltuQJ8/aB1sAD9
IBZwlzT7eiqHC+lr0yaxvUuduMFt4pBTUw37oGzTw4wQ+Kx5P3VARmczj/H9ZUgFSzpbev04SmHh
9eOtCPOjdAvAHlqRnnxzZNptxmcRa6RaCyt6spFUJx4pA9PSvPcku5aZcVd1XvKGPI4qDhFAiXkj
BuJbjbqrQLzoGUidrtwHQLhCf33ikq3tcscsp2OPgmdLROb95JEGxoxSP8Y+mbc2avDE9RC1doDJ
K9s8D7XfA8K1QoPC5aX2xdNMewQSCVZztwhESFOKtprupLuKoA8yVQocLAGsVyd751Ft7kr0Z1eu
HEOwovKUCKD7zAJPhu0+x0klyRCo0butDMxOx2viPpPUM+HUvFRogfdTYCGVFh5ChTz55nYFwxqg
qSFuOW/PI2DTfIx5PN1P6CK3yzD8NED+JLW0wdiDJAOsjQbL/tXqwS+nmEjKM8of+GVhXGMdCghS
vmYyjOzYXVknnWt+s+wTkqvg2Qyq7/kY+UeYmAxeDRLAfElJxW2v+8pCCA8e5Qxxm4RmIZvvCZm/
7IlXW1CqrlNwEWlyXy3HWvD4oZRQvCb9TWtW80sUI2vnmiNHHo/+Q2n5p6CO55PmZZdhkN8Mah/A
EwIeB0l963CJnzVtNDddZ1S7pff9+1qD6BWYpxgr8w8W4dLkFNcb8qCJrwNiudfAsqKW6jjjBzpV
uHfDieHSLdR6k/4xoJaYspOriUNus0fnkbJh5HZvroe4NMltxPqWvYk9/HyVlj5OA0PPudOig3yl
xzMwfZeQ7o0mZBuCxNoWW61q9ogJiFca93HuUB/scQf3PZ016M/HxBz6bUlxJYzKZQ2YH4m1ryXs
CpeC32B8b5ey3t2Z3vQyjJiYvalerV4maRqLvuWQzzdy9O07bv3OXVG6AwoiHpSubO4jUftnV/fk
1tR8RmRkjbRdk76ZyXBiQlW8l3O8s701MDRtE6IBrJSRuiAMa2rxA7SJxb6lEiMmKW4NnfoLcvso
dJPoJz1RKM6dSzx6BwVs1srsNGT9feUvwMw0i2RBXyP90KLsoQc0vZeMf9pNNR3i10zaYWUk6HnK
Hy2uTd1bSdPNrzJm1m/ExGvaWNJaCqx3KCvGw1h0PU9//HZ6kDrXAdDWnTdLb9f75vdiCRDtxNdF
tVoNeaCjwEXfXkFcMsv6xsyjS1rokF/96oCXt3xylmFFaqV7Ke3HdPTrTdub5y6Va1TaEy5O0pmu
JnjDLrADGLLJQ+JW763Xl/dOyQnKrM+Nm30xIizxB8SaUhi3ARB1iWwL7sbURvOG/OztMMfXJjyp
cs7HTQ81YyNqCzdlzkUKGp3WUuNta40zjIT4D20Yt07QvhikuSAP/D6l5jtsyEMXOeCJuuq2G7FP
Eb7ok+SFWH+wntnLhKaN8tYxm7cpso/5RK27TO8XnoOMc3BQVb517Szgba38w6F1WTJWdIK7xk+e
XJMW4iZaq8+xK37bqZtuCCXZQfJdYbk6bOvZvCXEEm+/c5CjPFO27jaQYaCkIg7nOn6Oxxk3V/uc
FHYc1qn2XBVDwLBTklySw1FeiMbRRvmGAxiYmUOEPIOmOh0hYVuusx8CAI9TVr6MJgPruKlfHGoj
GuMNZywhrg8XWSU+5gw+1dTLm5neJQkjhabATC3f7TVlc6iseN+44q3HCHAwjehbEGU/yIuxD7mm
A2eS45Fn/HbkAWDaBlaenEG2CQbbzIwHZx4RUeScmu40hjm2FW89ee2E8or24Bktsu7R8s4U377F
s1sDqqwaKgSkT3SlSdcWdmzsZ892LU5mUYi1oM0ks9aWEAkLHQVt2klkaduammXdcfj0KnuT1AeJ
boAbswzWth/5Z/ty+V1o/iWPlxDlIAP2aec3F9fHHAovDDGLPHpiTVigXyb96cPTGsrGlA/yhlst
JLBjV2rOGXOCMGI39HoRbFuqyd3U/nLT6H1xxRKCduA4FTcy8+FaIzhnzGCib/GC9mjYztm0afaS
SXGByIDwbqZJWxreXZ1TpRk6m35DPx79ERnDUov3KPfvPQOzgL4wezcCcSaEhSlgTpf+qh3xotSU
WZhMp9sgq80twWpd0/yIPQZyC6y4rh2qa8MDjbJ86EWphVRTgr2eybMzph+xPSIq90dwzdZdps8G
KmHf27RpFtqgywW6n4vLW5ZrxGGUEIqZN+JXRAbo7QJvrTTiH6NpD6+MVDJuMcAhUu8wQi/0GHND
uKb5rxMMuKktdm3XTM5mbGT7nkf6spGal9/2MyWHVlv8vc//tgl6JAYOFW/4/5zZgzWEJsbOaanN
jZORkATnB0uVbd7EuZdfKvodKIi+rawLdzh5rSzfdZquYan91jITJvfCGYdxJj45iOpHDVGU3mPX
ykj4INwAKMQM1wRXAfTwYJoObSPuSPqgaGMWl97S/CvoLQN8VEZmRc+JQHujfXIY0k6GxpOjYjZb
8xl7qMFziAFoZcLss7LbF6Zk3VvmIvafp0E7Rs5ihQ4et+0UoaGBK1ahVJ/kUctRmgVlD53AuQRV
c8/oztjKO22JghBzdHswPKowQi+TTRv4NI+T9iRQOVTTUN1UzfyAXJ/OAFlfM3PPkDb5vTsS1FGX
T/qC9aQMfELsChvo/giVzdSosLe1dmeRRCa48ZpgUaWsb7FnPyx63+xAgOXb7KbsVoeDadlh4vrJ
WWTJbdzGLqley3tk6h/SbEbOfCZJzGM+uN0YfVQfNKjyG0t8xMDD9kNynQ5yfagP894j5XFLGDLC
YtHGO4QC3T5wE+8gOP+yIi4ulV7ACWJ84EuBOnx8SeaIwyfwQeMWP1njjJ6l6jjdK0xMXfQ7Spff
c27b9+gzJGJz0rckM8k056GwVq1sd65hzXIP0JfKDp1Oe/La96nhweAs8WvixFTdm83UTvfG7EMc
MM3vbhc7Z6wcd1UuIH7hoUdU04d2Rf8uaq2bwGw+OCNKdPgEGTTXtraUkNmN/LoKGFHQWIJvv/TP
BKLTcpRLf7FIvxn7IBx7X8PY1i5hWXffsgAcImnrW588rk2JSJhOECN0sJ9VAS2fyvy3uXYpASyt
EUqwRPuBVN+L15CA3nvPogUQADq3X+NSxbFLzbOlZweeddXB0oKPgPSN10J/J7x12KOREMe5rSRg
B804LsuQcGsS0bE9SXdkmjPuzdx7sdryyaPmvIsCMb2MY7adFlqcUXpYSvN9rCNn2yzJszGQ10Ue
aH7sPPgBaWrG70b3P+ydyXLjypZlvwhp6JspAbCnqF4KTWCKkAJ93+Prazn06uq+eJl5reY1CBgI
UgqSAuDu5+y9tu2j08oJagj3tCU3/CFsb26ifRG/DkwrL4mTuLNEDXYxM0hSFM0CyghLLh8qvJmu
gy4ih1bq1xpdwtGGcaCo9xL3SNaHymMSBIxHVYE2ykQfWSv0dKdmK4Drtc7/hFPDdNF1fhYGlszS
/BirnNp5pUdemUoQGCam/nV+7Wu+sY5I2lClfzczLaSXtCdwk1AysBTyANggDyqJ7k1/36ny28yb
2waDRQ/XGj9yM2qOUi7Pd2Zn3Q0t9616qrd6YzCImb1ohozNTaZYZLuc5Ejt72a1pFSF4h+V07ZJ
ScGLlr1e2AdK6gv4UHUX0ntzxzCfD0ZbwUMZgFmN/QtZ7zasyOe2HQi9mKxHRCtPatc/mOiq4qol
htoEDz3Cbx3k9LYapPQ2YVp4NGRBSR3kk61Tl4vM4cbgtlpqJvEje+5IFyLKiHrqGGRlKz5YkUSV
TGUpjR6heCUZZkOij6unrX075fUtU20RkasdbClUbuDUEJtZMVbl8XNqaOo5p2rSGIF8yzXMBLhm
3GKgIdm3YnaBtBXnuFjQzwE9AkK0q5yEGplauVHd2MV4HRdW3Qys4O0OZlbfDYh73EmvX/tfxGgP
+2Ix3wzHiHcEJ+AN7rOHWSW7cYRtr7NO96UB2i5kSN8uKVEoJm3sxU9HtAL17LD6WZBY5YnsBsas
3pHnuU2KOPTgFNClyIedLfHnafdm4ABanAgVocWQNz0M7yCg7pAhp08lxe/BmMSJEx1bi7Y/mcFZ
RXukjvSn0IldBjXuGal2SiymXvKMKoiOaJ2UdFOtyaMJiRpW4VYXGWLR4aTNZYYi3IZ3+Ja4t8f4
qeSJwE1HbXDfq9yd6ALQPmAOz4kZdT+TSlE87I3bchoxhSncoUulHW9GBy058LpkmR8JFmFSrI2Y
q1hU6qn6STgK1c2F9mQkmc8gbftE+xyX5lxZIkYMr7Bvo9Lkw1DUs+OGRSzsnHpUrDsrtA4zQuF8
oULr1M/U1/Jjp3XPVqUMx8kwrjGrUnotuXbFXOVDcPtILVXQMAzpUEuW5k0jPJIc6HFt3CsK99F2
DJ7sxb6fgoaEr1BWz5U9HVRz1FkZD9Q+m/LX0icsHZY03A+WrQAl77D3kWwWMN1tHTny4356HxTT
U4Yq9yrrfbJ66u3ZO+GR+8muiSuPltyFOAv4tCdjibyuamP1ZE2Tn2x4pZTckCvmOipBw81wteXg
jm9wawbBLRrdGvBBtx/6wGtGCOngKAuX8zf1srm7lULRuTLsmUk1mVhOSpJRA+dj0W4IH7d2lt1/
SulLXTE4W5DqGlO7WdIp9vuF+DQLohu+VGq/r0rttoHF4rLVfBvIhedkJv+rcVvYXfQ6Lc3omwj3
Nl3W0KhmVQ/GWA5B2k3bLq5ukmn5IEaRy2YeP/hAZPJqPZGqzX0pF/fO3bKE4xMNr61h2tXF7Iwb
gxbinBqDa+ssaI0guE9zy6bYWaLgW4xNlNQUfdJ6x+lzMevmSrcWx15H7GIcghKTcORqU+VqhgWD
AiVMniS+GjvZoY/bF2xIPn0OyCg9f6CFOQmdVmfXDRSwowKpdbTgBiSAE1MihYxs2CDUD1n4T+Ym
ybm7lhkoaLO2fWpAROiYNtWxZtxLI2nqs1pfhzJ6peUHCS0GZe9IyGysaxYYd7UCLlbW7vs6ZZIJ
stsIkTEoKrUglMSPQCexnZFIOqvoMgA0KhkrQPLZgQI5Jl5hheutYDiSZrfvNOGXno2T0DYxd82Y
FrVkUZZDkGykmdhhzohdI8skWNd95UXWqOwmGyaJCZ3Ss6xR2JAxf0ZDuaVoQhysGadnADmvrU0Y
VoHJoc7x+oZdtslImApjZZ8oLLv0aUKCkpUnxezabR83I/5nErpzjM0m/Sd3SpzSjYr2rY9YPEUO
CseM5kpgHqYAXVI6M7LYPaMmdGG5Kt7Fs/E4XfTGutaSc2Lh5VPaIzvlOeGdCzhWZVKRGM2triPO
ica7qWufAVpB65cey24Yz1mlPsr7FjlzHzUXRaNVQehRcehxxaJGv3di2M1BRop7lCYe4qdkW9fR
NrTzYROGJFFV4UB9YAipzHYKYH80nxtrri5LTyNATIFVa+3lxR5L8/k6mBFNsfAdFzU47hnIvEn8
dm+QeTgND5PCJIlwQNkn0hJpsWxmu6w1GldJE8evdCRNbRo2mzlvxZ9N1n1ljCWfosoCFKC/WCNF
0YC4Z09VHwxkH0C8GdbKoLgEURvRL1KVQ8y0K1fI30aqUQwIpGDhXnGXoq1keT+G2XJWwQOl/E1c
wx63dkgFWyvG93Gm7WzoFGNaeyoPg026S08Unmb7muZUW12qsXMqxb7NCOGirIRZw/JiZ4Gv8iNI
pxdyg1JfS3SJOREGbxNLZYTXwRxPYWFfotmZWF1FwU5cta4Oq3ozTCS5Jklw7QrjXYZTpRixtFnE
ooFk3MRtjG05tMlmlgfzIChTTX9jKueokcm3tpv3SUnlDev1zE/1tDmpcnjtidxx7SD71MkF2+ry
9BFVXNcs1bRkcHbEvMY08ob+zpT2FSKpfanOgZ8o2T6hCTOUTe92ZeECVQxQQGsAoEwZ1dHs0pm0
7mXd2MXMuEi6jRNeXQ2ebBOvvRjdFTFjfACewOTbnr2uuRbQZZmT1A+qJko3UbFH+HrqNXvXZjQV
hiniOlGrFSCQ+EkpsgtVmMyU90gMbOudWT/1SzF78mxtGHkTCr3tRW7nJyc3nhKVcuGcdDsEBd5g
UTSCQSrIS+9OqUb74Wc3m68z3QfQ58h3xli5z/KE+MeZuogTmz8jOyNmIa4JfCproEAEh4rmbQGh
ITOYstesRqwyf2onBlkQV7Zf2wq9urAlkNQB/h2bfkF7mZkWqYbvaTJB5GSQOCZ0vPwIlzrlr+KC
lZ/lJddToGXFa0oOY1UkH4WRH5sxtE6aSdfJYRI4MVy11EGBAKWHkuni81xf2mYe3ozIGFE6ycgs
D8zFHPaHxZ2M8lIjodapyVNhfiic8k7r1fasEtyDHZaudVim4EE0Fp/o6FkkW+Cte04npl1kCQDD
eG8k4hTKRvUN7l4HKXZ2vfab5AD9JEOQikJP7iXjYFQIN81cjdwYCQI3AbRcqbpswwjQI2xMpjLK
73gKBEECQiQehd1ownvV+12cm8qtIvXKLdU5UslDCsMabWFaewt2ZSYN1NdB9o4ZEpgBWBhUV5of
shyy5I4KBqnR+EHO2XjN1LvJuYm7QiVAOOFzJwDdYxGuaiw9NRVb9UMLNVUal6OvQz3JsMSkJX/X
isQpT2l7VksONzJ0Z0RsQL/threAluFpkZuMGLb+jrMo3w1d7FltcM6khsmpJYq1NJra6paIbdO3
m27Y1KzvNmkTv1iVq0hd/tRM+ZVQVwI0ycMuGGb8iHYeydM4Jubkwp+gfkAZdTsHc+06GAMIDL6f
Tfsy1MWPzrIz13QaNzUgH3QprjcTFK2kmrSjZhSxXZXNNPA1D1Ms+tLAwoHf/GqTjO707DINPwJN
NLgxRFRSF+kOfiZTyMqh2U0IzVRqW5EATFhyFrtqKVYGOCp2RQq4tMwnH6aCxZjqZTVdHqZCjlsF
C5hf5JqynoEDU2pObOCnrQDRWuQs5xEQ50Q1KC733FMHBIduZ5U/BwZ8grBs8PQOIPaE8q6uFi8p
90Vq28EVNUq5GeUI9lezbZt8n5HBtl95DalJPcN0bCb2QGlKtC8OYPWWa0IDa7CZa4PWWpBvUV79
zKOhJgZcs/DTDdyX+bq1hnKTykLdXSyphU5kRgiIwek5TKDsBd5Kip7Km+2KAkvEJQhj+1Ik1aEE
+OmFg8mdwJAubZ1/BkkybFlJT/KPJlrozi0TWtp7o5+HU2M13UHCYkakM/P7fDFh5/A31jLQc46t
7zOEMTMF3GQovdIYFM8oFncwE+Mm6gZEjNTRGFJZwBXI8jjtiHrhtMy7zKcFxGqsY+ay0Debp+S+
KrAbam3wpLbv3w63LJsrgKyt5bUxHdBIZ7IyV0awqawa7YTQ/BVxfIh1mJFyonwuc576oSakygk+
1pk6VT2b40GqOuOQi2SGjAYhAm48xo3c4B5Rs20myAWNzPmyNtTIA3PDKUiPcj0RqwKDg6YspP6s
jg6G07mrBRJlFKl9NcW5KXrW4wdLISChrwKwtFm9XSWepBpC127VvQFVh+WhSk1eiC0ZCa76goTM
gY5maiqoPCeejlxhF0rPFFe66rEVJsphhrASyS3yifEKq7fdBQEF8E0L6+jYgIVaooAkCB0/YyC8
zjUPvTR5GBus4vRwdC+3ZtAPq/p7tf/FQ3dPsbverj5ASW2qjTwEMoAkYRMkPI5uKp2M1CNY8K4P
qnlnMAkA1OgCmSpd2RGXJrH0njkT/2wq2I504VgOC9XYgsi7AjFCxyvHvyqbBMWRi8MkpNfNohgf
DL4W33E+4Ari4BqQjCvmfkxiCpMtViIQn9s2z+97xmGMp38ltUlW8V7KuQpcJzJIoNQdb7EJNcVw
9kMoMWjTWI+L3NuoDlFzukoT6juLaMY+ynO/XaQ3hQoE7ZXirlMC8mz7wvK5bAkS6hLaourbGmNI
v0g+ZjUhd3FNgzgqW08PmcNAT1FIkEmZeBm2Z6r3qVxhBtIbWmKk362bOo2OXHDTbrGzGTNY/GoW
SF4V+cbs0hPh8rTdQlIRY2U7GcRSWmhOQg75CB6vJGk/Lda7ZocDqg4kw5mj7zQjIWdaNw6pov4O
pcFhmJ2R/DmByGYinB7NMiaoqtb9GokT00wSaOcgJRHMVsuNbiDbxkX6rKmKtqu5yREyXRyg69jH
AATDEROHpxakYtoE6brUpOqlPUaz+TNTVSFhLMDSz5wSXWgS09FV7yxxX+yJrJyZCFoGwHijyz3h
MhldfrtM9G3d1fdIpyGC5Na9w3LAYEWSj90OdyQwMhLMWRdlJyrPNXInrj5CjZSHdiqflwiXz0jK
htlOKmvfAL1x9r4qhy1mH19a55kiKiB0546FA5On+d1IhTmgW9JdqfdXyXHC4yJviz68Qa1dIMrs
ajdhLhyGC/CboJhcGs06DkU3cPi7ITvdgn2rCYHk1xC2TuglpczKwPbZaNnDelUpAdWQUY1av5Kj
k6QHt5rI+1wDBFfV87pZCEU0s+AakgiDnfnOqvGZUBGXcYvU+Va152dYbBjuJuqTFgHPDD3hdhZB
ixLuUyXoZcDJuXLsA3R3s3zmto0wWbzbpkS9gvkvpCVByqk+hwRmJtTGJ3MUo8P8Y/UZSzW0otHA
8lLhJtisZugxqK8G2a9eXQavhSZdAjOJ91AoXXPI7zP8CVtlxaJkkcTnG8JPpxgZ5xoS3mcEzqhG
8+2AB1lPVGnf1eLsTohrE4bZ1XLdEW+5B9/kyibNH6zIFMzCYFcvOspLLT84zKcozE2uHPTLxgmA
jO5j4Zlt+umDAjnjvlHQYmRAXy/AUOOWIKkjnUyJYnUc6m44iJucmj70Su8LN1qb3vSK0bvtPCEM
i8P7AVqY6wwZ8Uv1FqYFquMKXxk6SLRXhBAr7t9ghrdfAMB/S7sQNOS/cQF1h7wPG+uNRlVOwffy
B3U0dMaehfnUoFBPPhdDD7zEwK5MPCTrFozOG0yg4JdsQz8iPFEpodA1m813hzLeP7Dg+aH/eDO6
ptiGqsMv1A3V+APdnEXDTPpFWxIxhnzaMvRmm805kqNUvqiYYVmReOSKLxsJ9RWloKih4aFhYFXs
Bd1yGT6X5UPKpXW2YiCAQglNqRkibZremFTKCiKDEn2OqD5NgT9GAKItNRL50IQpWGBU6NZpxy4j
jxhjQXsOdAsRZUenU4m7xu3sBMJgwcRpBBoRg5W77zqSw53lpgoCUgO08ac8yPZeUasIXS5SI4ac
nguefqycF4HbSb3+NBtbLAGhiyZYvpOqmLv7OBiHLKVrYJTM7XWD+U+YMWyGemMTQqxsOR2lHyUa
Xq0+lKKKMtbSjTrRLMwj0rTtSo5fFoeppZkBwnU0HCpReEhMezj0encI5MrExVq9qs2Yn8NIKk+x
xsJmDop7CHr2kTIEtoJmUG4Km/O8amJukwZM00ETI+Zia1dZ9BeLKTg7iRQ+U0TJQnrmrLq1rW0k
N6MFXtBs6UogudV2GTG0nlUm9oFU4YWudubsVG6lPoWfbof4QdmWkvyaGUt+Lxn2vV5ny4WUdMiF
la76dVwNt9yXWqIZR1GLbn6mQRGeJtS+Rw3jNPF5mXSmcvjBUKEc05m3mSYUEUclt096oO1ia5zO
VsFNsJy76YJSUHJz3bjKY10S9gaA375jlCjeERoA+4uiPV1L491B9OjZavUcBxNIQrqUqNp0zvsg
PUf6wkBPabHMVfVRlfA5ZUvyA9vJ3qoy20fV1qEQ1JeX3CELAHjGb61SibfMOZnwo8zop9Pm2bG6
NyWDztwMlMLGOZMvutnkBz3Ib3vxKDGHkWKH2C04oS6a2mVbuyrlTWDXWc35Yi1UBOn2yxPWYrhR
6uStP7n+DFQgKkYwrb5eKFuS5ZnDPO8Dk6oE8rP0qHckzPd42TYLGQz0TeKero6hHSLDmQgVaRrC
PZC5TS0lH/uZhMXxWNCIjmxLd8vQWtDMZg/lXNaX0jFlT04TmauSWurCTAoVSApLjdnMQzue0A7l
t3Ju4U83NZeW/Hx2nJGAALKg5agzD6ZSw3+Wms9ailRG9raFFkAVA2c+3Kyy0e+Zb6KqDq5Zzanf
Y7V380jVt2EZYIfii712AkfpjKl9Ic4kYSauW5gXx+Ue/XkJ3dBJDoHe0vAOcO0NheoqVVJdU+N3
HQ7jk42SxsBv7bcpVTqUmcYpTuRtFmB8Se1OYThE4WuZCbXA2fpph2Wzt9VBPwdwLlsprC7TYNLH
VKZtXGnjtqsabIs9MIqlbDKP76zZBvpCK5dCjoSmAivR4geTST4W8+Ko0G4SUx6PWklESVr2p0Rr
1hoTcOKBDOawFHRSQn5OFnEtHs3pZotgNN5Z5vKTEm/jIvaDTjoDy87I0sZGrf8DVX8FxP77QGEZ
JpBbm1s9AUR/hg+ljaIGZguVA0WBy9S3cXWlIINRzZMz2e3ETCbpZ8N5jGMmQzJgw0ml9Q+uz5Dj
szpIV6VmoVQUmEjotfymmvgPb3ENC/mPt+iYOi5eeLvqn2OZDWEE3ARvcVISzW9DjBqjTQMPrZd6
krOWMz7Pk8+AWzmIiBpmusrsFFv47ZCMniLfZbDOSXiZSndY7G43NJN1MRGrxaVtuOiSFArd9Kuo
GeIuZ0JPqbNU/2EUVP7ML3BkW9ZsxzFtXXY0x/gjf6qSkNLL81QiGyvqix4atxjwNiaLDwIfjeLS
5seqHM4h90BqWPUungqdjiaCPO4+I/r26klvANc60zvtJFRzZQ17YczxhP3vcwf9z8AD8U51VSY3
TLE05z++b2yIUlAGDUr4xEQIBTPFI+GaJBt7BLRe45Bpx19T2NzVnd28duavaaYVb5lts+ugttl2
kJ9MCHveFAzSrsydF2LoTznkoLONiNtvUoZ6o6kdJtiqupmCnAVLURkEeOMhM2iAbsDHabthbFTP
yfOdypriJTCnz2G5SrM93VVViAYaNH4YOyZuWaT+ckd5J7UQRlDZj6km7RtAsV/Tqv9vyP8nQ77p
qJCl/2ec9stc5mTZ/RtJ++tn/uXHVwQu22AWSO40v2tlYv/Lj68oCk8By6ZebzNFZPb4Lzu+bvyX
rGg6mdeMNbruqEwc/y9IW/4vkkCoH8ukT8u0K9X/Fzu+mA3/7Q7D+Y6KReeiVEgTYholJrB/iytS
FrVNG6ceb7QaOS8Rjj3CqW0x0XhghPuH60sTV/r/9r/9cSeoQw174cj/Flzm3xNjz3M5oWrbBHcs
NNBNGS9wfcOLtisfubj118qPP8NdfNC3ORZE7NAujJhn5Tx51kHecFfDCbdIflf65T+EnyimIB78
+5tVGBk0RdU0HVic8Wd+36y0SgZQRblYrUxPWqy/V0OrM2roQ3RRCBhCZixVp9obrXhEdz4dpHwG
dtlTQ4Y8hPd63UtChyIPhlAvIoXNq/UCSHcfpwTBshkIqmAwld9Wwg/t4OmoKcuIHL4q3fVYEYwm
IoQZEEqC4zKN29gN6nrYLjZylO4vcpfdRoz7xULthaURBilhxI6/KV3r4wEfyhe/q5IHesP1+MVY
Mg2QKKVS0ScTwMHvzUq3mi3cyuFS3qQCYbVucP0ou8oI99+HWEIhAV2QFm74khz0MQ34L8FF7JlO
8r30VeqjOsESJ1aphjWqe1GEW9fDX1wwc+VFrgfWReyiD7EbZQBvRrsJdhq6oz/4YDSJ8Q0L9NlK
CmsbTJ+KiuwFJ3euRXBF12LfullhTgq4FNQiOBxWZNhKbrJWXNP3Y9q+jp9NwQuzU9bWUFsH4VZH
5ALu1JAvcgxMbT3ULajTENdCMQBE+MOW8fDjVf9NBaxGRcWj9dC6+X6o1MmrAbBuI9UdajIBR1v5
VkkXTou7fvJ1IW834dlq83j3/SnXPdyKBSeh+OhEOFTkuycP359QXSlV62NrBX3Syv+oRBkhqMGI
2VPFSfr9Ydc9Baj9nsvBX9lU9L9bxOHARmlIUf/UlwM10nALWeR5fS4j5fjQVtCV1JbGktRicRCw
C7DhALIctRPmgvL566EG1PU4M5pxJmAGhDIp9tazAwqSSm2iddfj6yH+4uBeHc55VkJ8RbUAcjJP
ppqO8YqKWDtY7hRKqAac2mBxCQJYimrQVxpd4OM4WuyGIrwpXqBnTKJ2GyvNBI3NwoGOhWFFsK2n
7SDe89fe0t/lRtBt/3a+4jbkrF3fVFuW9rYNmsv6bsr1Lf21WaFpjmC4rc8GrcAalguZMDMnTcB0
jRg4zpz14bqZxBPfD/94CbpKgJbtDKsSt8VRnlH6hjmZbxsDg8zOdEpaaNDu1mcpizbHPx4Wwaxu
HKcFgwAs12szrdhoWkArfv0RU1lICMj61+9fv+514JD3hPB+vaqJWq66aabvq/M3GwVtcRabdW89
hr6K23fRxMA8BuIW1oOAVsKNUTsE765P/+2VnfwpDVJ+SMQ9C8xUcVz3Jj2pGuAgHMQtryz+urtu
att4J1KRBJcVRvj9xPrT9ffB79+2vgY+tUIUu41sV3zzpGH86/s2dUSklLHu+wjkYs04SxF15D4V
GuIWpQg8I2gnNMXio1lgI74+7/qhVYF2dGA8fj2rr2RJUoK56309L9CQcaO9lAIWSaTlORD0SPFL
vl67vmp9XAoI5ffDdW899vXr/vYzhYBYzgg9FIG11LCkTCvp8r/7Nd/H1JWYqcLOtAREU6MvEgm2
HyLwEaab9b4+SsQhWZyvmQByrsdGwQ1d9743fx5bEaFQiOKdxLeRryTQ9TUFdNB5JWWK3/zn71t/
7Pu3luvPfT/+8+X/za8IcWDJDl/DjMEeB9/vkruZP4gBVwNaa01VBsJcftVhWvgrkXbdrMjhGnqM
lUnqVO0GVeYUxbyWLiU6nSVuEMN3+FtG0dZYN7Yh34PYZGEq+JXfm2/I9vexAqpxK/DGsxhdZYHX
ZllIbr0Y5oqxg8vRjWAUIKg13kq3XTeqGKC/H/7tmBj1sMBN3K8yqpeJFcg095HOUQJGuDsj/WiN
ZZ+Mon7t6Ac768tt2nRvfB3DgQyXMyuYbBebwvPB2MIq7yjJw4N+1dOUBD5xqa0M3i+6cq2XdGYR
glAgwZEXG3w9TQMqzagttLZkS6kCYL9ypFm/j0zZJO462Mr+tWmIiNtg9qY2PJfbaZyDfTX8Wr8g
lqNFuS+Lajm06s2KEF6/pa8+q9VeE2fBUt9Cw85HQ6gJYeAJmfNkQ6SPKIBRaHHSdt47hQcXMIQA
+yS0ZYcVj7xCkR2rzwWWLriPS3pX6zFxOhBfl+2bKeENt9LiHEb1PCoMIW1ttRRe0zs6ZM8dc11I
d+kxHk9lA051wPK8M8LoUBuhelQkTfnaLPQxWN7Cl+rmPdEN9k1lk6CmLo91HgzbZM6Pw1jdxwoT
nFKxGqT5EICQld3Rjaro0kyKJxsoLdaNuNl+AYy/j8mx6CEJCnUkuqPr5usMWHdjE66JnY5YiCPa
daolEVhuqa6wBXhNpJ9xSdBFV3F2dAshLvYYXrvJULDCpMyXVeatZm9dzQXHVSUbqDaUXPlNUT73
V5rxulk51ivmeH1YAA3dLaa9IwT9o5qwaGbacExpARzXvTrJMWhG6Peikosw5xMgRliY+/7tsSNz
swPyKQ6nDjby9TkByx0MxA7fh9ZXfP2OvB+AaYKhIscjLJFjikGoFhsSL4DWr7sEY/SbgK6pZxFU
COd0xDxOKYNXVfQBv16/7k1i5Fr3vp9YX/f1IxABPzLBCl+PWTU5e3ajk/dS9EdbbITYn69P7HKy
Kxtlwd/JnA1MrzhmSTpPV815mBXjsB5an4xCUGXrXimloTvUvL2sb+CK2bLf4MY8FL1xSxaHvuVM
YUhXo0PWBHjnzDCV3a9jXfMZ2iE43YqZ+XrIyFG/yRrYxk781PcT3w/HKz4uR8dViLRpM4y+LXmc
AAqesp1iDzfZLiQ8UDspQDCo9L4Un7aSX0ZSfxgdd61nPmY3LDvuJYT7RAh6NKUwpkTTrkt8dghY
qM0jCKy5uW/HcxPfiFVS4iXhcR6ee/V9AGISpWRU+tDYopSS61VJdsLnK53K5Golu07lmtlZyskm
ZwVYjFOci+Smns79RCYPDje4QKdOOkBEAxIQIi1zvDA+pLAHZ4KNwNPyubbmsThTW1wYsd3u10I/
zSdTGzRHt0Pea0lvdP+gBI0PnXUwiFiT5ysxkXn6oiI6IrnHi55gdNQ/FWkDtnJQH1FA0EnQ8ctg
cdsAdeikLcBxXQN0tTVzRAQAqrdYz2r9aueb5KlJblv5Z3aRt9XmDIzyHYbBDWpILlEXLdoR9byb
vM1nejW/561G6vsGBagn3aLnJrh1enN25A8d1A/lrvDHQ/oqe9Vz7dkeqCnErldtP+w7dF3xreWb
OItvWXRivjzYXn5R9tVPMm+w4mIRwWcDE4C4oUA6tOPGPGN1qhAjMcPuPDzJgfez3WjX4mBsl0fi
CRF33Uk34ef8ET1Xv8tzDadoQ2HQz18L8Fgss586AEc36mP7qnuf3X45Hfq34MC7wr2xi13eMHPS
Y3l71Ka9tcNtQSykLPq1DFkeGmAwZDnyodcu2cfRPcgktUa9sjXrfbB1UEVm+S6H2OlYrvmwkEjb
ufKHXt5FRGz/CFG8yr6peSDtpnyDImns99AyNRwk1iahOEAKHeye1qUuXSkE9zZvzels3Tl8rOJg
usWDOR1JI3H8+AD7TgpeNOzL4W6Zfe6QCyfHU79dgnO0d+7wOF3C7fSGULL9UM90hnLMrg51Nq+a
vPkByRDhEh1Gc8cfA1JcNqV5L9R271p1kpftDwKsEvWuSPdVeQP86FclQcL1/YiRVPwDZjD/tD4s
orfQHhqnFM2tfAqYCo+udqUzkT7Xs3syHgdpI52UbeXhqfwAYrJBetFyJp2De3KSrB9DQXClm70h
wpc08aR+0vX98DY/OtWZEEn5jNjvLntTPgXe097IP53CzY7Du8xZWZ8VsrB2A2orr0KLd8D2l5Ds
hGrA3sRkg8LFeykQWUN32FjP5s/hLr+1X+vDdMnlDQkrVXHm8peGgx144wPcuDzY9B+h23wioNYV
vzBdjMOTss1KVMA73iG/PkPqgL3woh21O0jc0+Q7ObqSTfwpX8Z36Vd2q/ulyyLtUX0NP9JHMA9o
7vreNTedG9wgfn8pT/IdhMRwSzgAhdKNeVPu0R4vr9lBv3me740Haa/dJp/IK63Q1WhMePLvuPDM
47TFK9BtuNE0T1TA79Q9YsIDeTvNMx7yAVnzhqw4b9rovvQKQ8DaBh7Jvl4PmmnDvVBxWRUkqMoy
D8tUJ5I/Dpz0yNre8gO2WnjNKEGIskKW6nFPfSF0KN2EDyWNZ9MtfXIa8JWx+h03tJ239r64c37Q
RHiefLjj+/Qt3xm+BA7GvgIVlFvfcblpeuGxgAFHn9wNNuWZyy3ZUqTDnkORjPPwjP0CS6xPSQJd
N9HbyW65IZjenrbGbrr7FezDMyvPPdHnXKgw0O1bsK2HkTtPs9VFk2wDUlh2NqpXP/CdHroTmViE
1Zcugp053OPvDQcvkz043NWt81rDgJk2AG5rbYuRGoRBoW7qGwsPoovbEuUT5Z1d6KduvUt+jJey
eWLtlUguFMOCeveLQjo15x6cl7PtIYo6B1vSD5513vMOF9we4zY2L9c61diV9hpjCtB0z3JDypEB
TTb/c75C53jXb9On8BLuop+F4ho3U4aU8Hv4s4uags86RGrcNvIh6/YUj46ybjW7SAtuFBs1VCdW
OIFInNLF2qgfMVTHMDr8WCXTHt9Ya2Dzg1CgkavkaVTAjoP4kXUvFKuSdW/EW4eIWDw9OnIsw18c
TqneJmiSec1XPsL//NNaWjOLaVUWJaAlvLI3XQhqLaCF3xG4T5aUkYPb9K9N0sj9EenVcFz31ifa
tnqTSpnueG1jqRkbsETLskUfoB5aKlf2KCkwo3TulOsuAm+i8YwKCampt7rfgqOk9R5AGrWH6Rhh
KsLcWUQw8TRqEMn6OLB4ytIyb04h/5mNw3RaLvL26OCpRGvCXgcXj7LPX48bEl12cSSfzAHdSZXh
zVEFRl4WmzXBYt37Pob+ZgTl0t8G8uDFCie/OfMHZnlCOakuADOQVyftgvC6ClJQdTEHMQvlkERk
0PRiLr1uOkFUxI64XaHz35sVBv/9UMXQs42gIa5Vtkms2ta9ZtXnfB/UTZpsVtxEX1EGpoqbT0dA
s5aDV4DlurfKwqC2ynsBe1VM5SGTNdIWHEpT1TSkpFMxTKDuBfQtK8pW17gf98/AokeU4IROGZOz
+y4gyTah1XNqiosxxuoa191yBDIB/6RruKuTIJtFKjPPfkDeaJBPtT6USQl0baZKzhA8rsqsKJ+Q
I0aL8ogmot7SA5iO9AEAyyuTttNiex8u4i/e6MZLPiObG7KJ9HcRwnTUUwhTVmBXnv1XCsAK6Vw3
/4e981iOHEmz9au0zR5lDgfgAK7ZbEIHI4JaJTcwkpkJrTWe/n7O6p6qrLlWbXPXs2g2U1SSjAAc
vzjnO3/83jCIGZ39uUCocGUODVksdl/Om9muH0XbXrt0PTo/8PAlovwa0ektyNoZNARLj5NtRGbc
tF/D4z+GyVIiNXdcDlYDsplRTtZVAaGQ3jfiZK0/5i71uUdIO92VrfWCbdKkc+ODyJF1iLHfto0y
t19j1a83+OvDH7/0ujLmh6Qx1PlFX4DSL7ylgXubxqj28aXquKkZla72gyLi/P1DRPYEycD8JjE3
mxwZ1cqqu2BtLCYTuq8J61dQw++/9gSg3K8N0/8u4/7tMo7d7N8u40io/cf/E5Gtvv7LfyGy3d9c
0u5Nj30v1GNbsIf6FyJb/sbUCiWI7dtK8hf4o3/t5MRvyhImKzfXVxawtD92cpb7G4J+hHCu8lkg
s7X7n+zk2PmwYvzz7ollv3L1xtBFlcxWzvzLoiyc7TErCBk/joaT7DxZ/siHul3LMb4htaA5jZZF
zKnWz9R9/w7OLT/Oxjkdzf562M2RrY4jSamrguUZJndOkTTYOHZOuwF/uVLue4zJp9dun1JNAf01
7gBwO8E+SyJtSgouYJermYngLK6kNftr/APGGnhNug3G5WV8VzaqsaWv3U2/HLy+GoF9VYdRoENv
SthNQvkwJ6jd6/rYaP+SrZ1Mg/Y0ScxNrnY5IUbdJdr3ZGKAGrQTakS+v2hvVBjVN7l2S5nYpjIa
hUi717WfiulBtC+wWBklXivG22prygekxPEGdv6wE/Zw4fBdbidVGoQN4kmtW1rRtksQ1824DKqu
8reTRT/hmFG+twEpUtjQamRxSmiKnB7SHoeYE28alOAkRRESKnsomBkJWnE3M7ASuMi004zk15md
w5bd3KUZJww6sWtsVE11D0CE5jLDrBGyquN9indj3Ce7KKJJlui6omWeHq3Bu8+xK7RlBnUZX8RG
Oi2AOeRgh7ySj5V2zQnscyaz+xk7ncJWh4xwPWCzq7HbKZ6sRYP2GbmcJHDMn7e1MJhP+zeqXC5D
7z8Jt3q3yS0fkO6tUqwOXTo3G6PzjvpPrSwssBgCXMMKOGpPoKPdgZ32CQoMg512DqIgbXcVZkJL
uwp5PEPQi8xDiuFw1M5DYIRXzGiykyeGixzEa1y2xBjM0oOJYpa7CP1eUQv0CZAiNlmpW+PUNvfJ
sDCa9oh7B+TVgRVFmz5EKb2XpEPmAl91DhMDUbuOngnWr4tFX1+cOkhQXHBhuanJG8Jyyb60lrmG
tYSAdHBnetNnh1kTNU+1M5npbsYwvcgmYqyAtROP5jnF6ikz/6ZM4V7U4xvTVXfbmMlrXUXNTZMx
MItx8RtWAKoFD4QTT962z5t2awCSiBtTEWqYRufWGZBsEQs8FuY+FXLhlYQhrX2qNoZVXIfzpk61
ANIyxn0fBltQ5i8wZ/DYB2WyxQm54STgNsMLK1grM0UKwF/TYWi/rItxNkLFgydzb7bwCGHAOxi4
EFZpt60ZwytsbarzxR/WHZ6munKvOxsytYt3CW3i+BQ92pKxZHPv5RJZik1vL6rle9LhYi9K+d3x
6usgmHe+9gODcMoJ5cAjTNQUgiDtG4aYpr2yt4F2FPvaWzxol3GH3Tga1tw2rwm5GQ4NWU9axwCf
eWuZzrXbJDV5Koxi5hewOD9mY8CtPlCgqenYs83YwemhGcb7vKRmuYmmgUFslG360inWg4fxu+mN
TULbb2Y+/rsgvGP2tvOxV7fDTfDltvYj/oXs2i1Ax1spejxZSXpX2wV8swDOCksrX/tO76+iWBxE
+w4d31mb7fs09SiQhYtBRryLRb9BITMBhBI7N+j3LuwzwrPbEF9lMaydsPnsgZ5t8py+NmuWYy19
ec5G7PGUegj6/OApyrOrOnvII0x8XVy8YzjFTWhF4RWcQH6YMvpRVQJK4mjdxCMm/cxycSEFeN+j
8dn1LUa+9jM68JrhC06K0dP2UQ98Ac2ZttNPAzZ0z29gDYQlzJMoglRadefcc36o5CfJrM+Zdubn
2qPvYNbHS7GCCj6uZgVP2XDEIzy0dju2n2Fs0VA6WPLKDGTUkJc7FGjmxkcOiFgahIUXbXyLA6vD
5Z4QB+5VnEx1SXIskQurHnLUndqbbt9cOmPOgZBUvLtNnJMjgj2va2CZGHoqUItz6o6rApTBpJkG
EXADhtVPeQXtwIroRdrkOC9ZjK44Xnnkj2wto2Mhx0Qux6Oxi2TIa+z2lzoPn2r8w159M9IuTFXl
rY0E1sDAUzJoAnmX+zB1bbipdZWPV61jDBvT2ToOO1DAtiyrp204wnZwUrZGdcpQA48LO4vioaFH
WWd+SCOd+m8KO8Yh/+ln3Wvi2enaBSLRapoEjapmS3jpfJOJaztTihOO46WjUYxsVINNZ2HS1l4q
EZIjo+h4A82viAFZ1JpokYG2SByLayd+5llQrwNNv4B0a14PADGGLzIGiAxLszJKoBk5FjkiFIrX
SfM0lCZrLCA2es3aALBWnmPwG+2h0CwOWw/ENJ2DcThPSHgdaPIeoGpaV6VmeRg9VA+DkJ+jARQ4
AvjhJO7WBACyuPWTYwOsCLhQwvSFFhRIoDe+ILWnroczApBixqDGUqpWFq4RUFmj5R9RNi+HoUWS
beEaMlAMLPWNN0YD6PFTNXpMY9yG1Ec20uXi6RQa/l6z+AiPoQpYxnwX9Pj08Ad/7xGCr+Kp9nbc
am9VM9733cwoM+T692sYoxUXJjXHeMCD0q2X2SIEDkFt3yFOhyw4gmIoUxp6Aiw35VihIap+lA7s
lhqIC3A2tVb17GELpeXBGrKLnRHZ9uhdtemsF2LRt3yyHhtwy7vBtu9DCpA4QyTb+36/jfAP+n1J
RAJ4mWDuzlgGGWfwOIobg8RSECM8FIaLO7zGMj4EC4iSvIatBLyGtIz8RoCziTTXpnY14UazbsSA
vrwEfzNoDs4MECcCjDMCyBkA5bDBn16UZudIIDomMB2nZ+q9TGt1VY4iOFiAH5huFSRN+x2zzJA3
tDTNYTfF746xjK+NCD/xzhT7xkv3lrROqh5bbiBeMcFei+m2/zQU6HdjT50lStQdkWMm4nBGvKEj
n3NNDVLgg5JOdAAG8pWryUIAQRXw3+E+n7vnrB+WTVmjsi87kAVLDePD787hxOCM0MInAPNEHCWc
XO1opJcyIfbPJbMYsjsJEz3amepDaAqSBQ7JcVW3meIpuVrm7pjH0R1IEMallfNeDXGzNZvlLjYq
jAPIk8EtwXHjRKzfFBgmYhgAUEcwVmz2ritSp+ETudGFcPV2FWXLXRZrfZuVOHeBZ/7Mczo3G+4i
5YN3bCifkMS6ybFqo23mJSjTghcEm/6ukZrG3xVHqpXs7OGxcgrOungMml2usVPkRGvoCSiqWEOp
6plxddNcwgBV5uJ+kHA8rrAUVwARV1kqPwxjGtg0gLoypPhoQ/lmyxIIlhHfIDmLT2buYw1cqnpl
3BSCI7oYcfUbc3GP7OsGdBcbjT65T5bruozu8L7l207FlJQayFVoNJepIV0VtC5XU7ugd80FklLR
N+u5FuRAtOK+1KgvPEJrF/ZXoyFgYiRG0ZH6cE/ser/orqG/dwQZVBNJAi4sMQ+mWKDhYqXGjGHV
5PGi0WO2hpD5Gkc2aTAZJ1K/XTSsLIdaRslLbadBZtYA0qyo2tteQ85GjTvDCETGtVU/phqFVmgo
GkANwnc0KC2SvN4anVbx32D2m9BB9U+TxqvxA7ER+UKuafjaoDFsNjy2VIPZOo1oCzSsLTN+csYk
1ORg3ByNczOvAEI9N6LdGVhkzgvct0ED4Gx+ZtJogcKZ0OHmgd0JCTQT0zK8vB7nqqthcpXGyrUa
MNdp1FyioXPUSTXqPUB0hUbSLRpOZ2lMndLAugFynQ3BbnGLCzI6kCK4n1+DKvkcPKrRJJ1u2mj4
0VuttU5sxf4qd24FzcbZgZbXQM2bcOitrECZx1D/Eddfifb/qGDttdZwImXP34HIN4BLyo8oOxs5
qurZKOMdypmX2Zl/yDq9bxMBlQyX5aqf5LmFMebsi7q4FKbN99RCsXUSHT5ikHkvoo8wxRRGJfKW
t83RU3Bwltsmia80GpYu6k5BBBiNBkJqAfhQngAAv3UGdkIEPDAOFv8+H8K9E6BDZFcdCSwnS5gN
6+VeVf69M4XvnhfyCpNW4jSrTIpy04TvgdEfcWKtHdvchbQ3rj1eZJpBIycP3h9K/IweikL3GAN4
X8mBPT0wLtUqYEvRh28+TcuyXejeBmjLFdsRU/lPtjvFKwbrk/8YzP4n1ec3d+AMsYmRNCqiBy++
nW4aTPSglg6eyOgNitul4/hzg9slJLoxwj5jDNuKhf7itbe2H7Jiz9x7h4AhlDMM7vEOQLwho2ZK
MAjTb4Z4T/mnkiy/q5hkD8q6MrFJsdMkeVUa042jonM1NoQ4yNcC0XkyAhIduqsi4IQ2gm3msPUo
wuvSYS1jThJCSY7flRjXlae0yEHelcJ8turmgEyVaVTqfKSYZ8ryQuYOK6c6ffRt64K26mYGji9h
9LXqG4iBLfxashSCtdsaWKPs7VJV8fm1ieGtmJZ4jAqQEgmnsnkMgMhzeNs3yFff6rJipCcvYR1c
9ynUP4OiUPMoU03Tot6rnQ8AMzAYgEam0QQB1O4/pxriMyVOGkTrCmM/shYeBRQCABNAQnORFdeu
7Ld5G32Cur3LApZFAWs9Id1bx1Mb+CCPcSzXtYZ767emiAnI9vNd3hz8iOadHYgB1yMpwfCbo0bt
wmtGtL+uDIiwJXEdvnWIrGqNVe/FW3rQgJztI08k/ZpD1XlsShtdV/QYVBckHO+u2MeFnFfBoNSq
dFhlzv5tL8fnkJll1bJSDBLYnWCcbOeJsuKZ6QWI447umXjw21QNuzBh5YdA03m4r+C7nQoDi+TU
kb0Cvuo2nYz4CHvwWDJxuWAHFOfYafeiRLbRDRwaFfCEkQxNEDkSxaPBKkbBZNPLpraiUTZqgPnD
nmc/Pieru8ShuJl6JgA8uIhYqfKLGo2HGF64EcWwYQL7tujA+tABkkiYddM2neHqh2zaU5dz1yfN
q6x/wAakkmMngMlyt0xudoNU5sXPB8AsdBGRgp409ewjlwQv7WIs11kSrABaHGRf0b6K6L2hrIsH
dmdZmW+F6Z2tsNozuaKMC61rJ0r6nXsNa6KpKQuSSNLMRxdqxw93sD4MVD0NZVwy8rRA+sGqt1aA
sCx28bRoWB/iw1KVH1U8eMfcrgZIFeaIjGXcRX57W4Us/jujfFEqOU0ubNqAzXxjjPOjiG9qLwjx
uRblOuicRzv0Ljz6bgcrYacuIG3NxqPC1tNb47NsGcGUkKrplP2dEcsb1wHi1pfLm5nWAAesyN51
cGWCsj9wXe5kI7B05X64Gov0EgvPu45D85QGMsLoFm2bJY6ujBSXRgBypaxHndTkPTpwQPZRJd9w
SlFEV59YXoL11KhNUmbO0RI67ZSckDIt38tAywy7DaF459SXJYKLuHss4vQY+MkWBU53yph4bhwR
sQTaC+ygK5IalpWr9X0KgGzGEqIwA+QGoU3fboIeTIgLy1xDLwmIKKg4NkxGndscjrw1DuZ2cuVJ
OrQc5fSQRMgJ/DwgUw6/nycRn1DYAHlGNWcAGjQRrIcOIUIRA7auD15DyFs1TJf1mOL89lu43o1l
HsxmvC5jHOqGw3AyXsqKjuJnPnCD9m5NJ+kAf+2g65fjQ5YZBKo2TY+gNuEU9+lKxsy1Tn6zqB2L
v7s+k8WGv52ya6fxyx2iv0mpOEgZ0N0hwuWZ6q4yD5bpMLR0CRRnfsLDdnS77Jg6QEQmddVEIHpr
7Jy2HQDVaRlv5OY83E/999IaCQdq4V2XHRlpnnWpe9s7mqEYiUNot6XsqQvy6dxVWtFQtddj0tyC
+96TaYuQdBqIMzF2qVl/OgGjwEQl35dJoUWmoYPNZH66gfMjd81iN2b4/3rPTU5DJR4avz0IPIhg
c8PbToR3VmxcB97AVe2zKrXBC1V0OdSCQCZNjy1gGia3VWZ/xq2fbAhlOsdleFnMYJfKRt+iFkh6
uBxwqwnvCFPjWMjHYAHCPrj8wwQUTXN2nQnGlwVM8Ky0Hnu2iyvGtm+FIS1wFeKqGyBZ+DUGqVBg
WreoTIxKZ1PUaxVTtwkr3Tv5INYuCOzumWAi5rGh2lZ+km9tONu2tNo1GVM1nioCfFqynhr/uyHk
k9JcRZWEKVS6YdkzUD1gFzwELn2HEYO2cJsJWGcX7yuNbgGPU28Ll+KXENh1BMB6kccaVA4Y1a6p
P0kzAErBpaxbJpIQZnnF2lBehW0l0dZlzg5kx601AfGIE9Lc0oTagqAlMrHbf37WhM2yHUdk5H5g
GKi8mKHH9Dobx2P2+fWBsCjgobZUV3LGrrH6+s3Oj+e1tLjVW87Mqz7Uma8MrI6JTlIMe/OagQw0
rZrdaVWICJ6HkMDJWBvjama/HIYRjA0NGZmLiU8tkJBkgjQ0G4l5sOcYQYHWrlfLcBjzfN5/aS0t
bQj4+mzsKGq8+ZhVPMAyFR378i43YTBjCW1OyARpRb6++peGs8Imr4qSEDpm8ojv9df9+ma+PmMk
TpD2r79HFbqZkkoeWq2RHHIEG6PvIgppFm8tI+Y+jKHJ11Dynx+igraVzcqLpVfAsB6ZdeWljxxE
f+p6MXvDWq9xvRjlY9zx/IFZcq5jWGkI+hxyG+Jkz53H+j7G7BFVQ7CC72SvTb2A/vrQc9dsRyne
//gt6XjYdgqwobLX6rf/+rvVjMPhj18i3jQ3c8fR/scfjCULDFZ7JThmjreQRTOtJAmL//XBb3Tu
/devtUi2btBPJD53gddi+cklAEWycJBy4CQkJpgUsrx+AGWWX4Brb5aBJHbQm5jzEbrlboGkCyFJ
Bi92a/awOcWQW5sGd2fW4xSM4HCR8dHnfbsuoUGvEp9EwipPjT1Pgru84ME/zr24J6boOq6okRKe
pcg+F8nzdIzPbhIusDcZ8iro+ttoUD8WSd5KVQxHegLn3M/xvum8fFsxlTKmBxnWsGypbplC4saw
vceR2xA2OlPFOc6f5qQd9/asBQyJeUps6zOWPFhQnA67dE4ezSCrzkbFDtx0oy1nNPL+ST8EMDGS
Pia3ZdDf4rRpUVBFW7OEh1gVBbamGtHLZCWHjtHQunIhh4BWXHPMlSRiAMT1ezGtcxBkhQBHUAbD
t9rIn8REXHnCPAhhRz/md/SJ1jpyKveYBT3tUgNAV5C9WreErvR8KCniZPhB75vdVgYYVxVkPkub
dV8QZtkU1fca0G4rrkNbHmqLVsUiCs1l7pk7z6kJeittrB9gtx8amuqsrk7gkLKjBUplAEaiQTAX
y5JPae0TZkdyKtohZfcNy5PYQV8zPbaze5Wkj6SuM2+xxpugt2GzVMfRT64RA2/APTwzjKffx0RK
K1k8zTYn7sKSfuiHtyj3b/WXrTyTVQnGagJzBCp+gG4lYFAm+Czi5tegFlswyBGJrPmDY7svtsEG
Z2Aom0Xiteg5Wcul+T421mvHT+gkDEY6xLcW/LZv0cwMu5QPTXcu+xilSWi6K3tuX/RPt7YZN1xS
pRZMxN27O4S3vkFxXjp8lxGmEeqJbrhOQo/ODRSjcB6rgPqHKASelFmxDyrxVHcTgnzIqFHcf2/H
jvKKPpcJOM9KeayEbZza7lEmIC4QsoM/yBBLEkUTS0htEYsaVecNFLn8R4oIl40JtKtiXiUxyIII
fmNAVwEZAu+tZc6PlfQ/Vegsp7ZiBmX2I4gqBOk3xqxGFDQ1dV/n0N1HDROHvdMzpvcMEtat1BsO
dRQrTHOU0HAeQDM511kJXQ9fWE8CCD8CWXI7/dKxKLLe63SGN2G8XeclXaoMWEK4wOYMNW7CTj2Y
fbJnS2lfJCu4ZOgANUpm3kTLF8gILpBeAQ/wfpANWewaAu5QQbQXoOIvQyPeOSstAqKsb0ASYToj
uytqXAxQBz9TwMcrg8xTSZpmNwJPt4PmUdkpA4RZUdhYN2FRVbtxhFPAvCYFQ+ycMQUNBwXk9irr
ko+58NiFtHexan+6KYPQZUm1PRwQJ7L2dewv2TplESF4FzcWsswist6WyuPt8T3E2f558ev7oLe+
j/nQrNqAmWuJ2rXqUM/ZfKL/KI4JU0tTFJetWJWe/axiblL03NyO5XPjks8xDyORbciXG9vYZ/Uz
TZZPdLv0NH5ere2xSY5+EELqpKXMc+eRjTpykZDhrw/CY7OApXHdGhAmNNe4HSid8ZLX30S/1Bsn
D3iqxrwlXnNy3PJFGM410XsEvWNCipYXSFhHaY83nRnu4k7xlaWng4v7o6FxPvBFH5PIIQ0e3AVl
Kss7z7D3YThTGxs1B2eia3e6LV/u51YxGJE97fuBafarERGAQRyPPaMGNc9No95qSrDWKUgV8FPw
et597asPMg9XBpdNYfU/ZLncVfWtK8vtjHYNCznXov4DXC4sguvgVV/wgOK2fexvDTs8WrZxNbUl
w4nevkshhBpz8g697OCrcse3tmx6xSzOHwU4QCYxFAtyA5TyKSrBMCSEaeTEb1XDhxEGhIgM3RH/
43GuExuiaGgh+mR5iIDcanuwm4CQZOUhl3H9TWAZh1TN18yp7pSrbq2MmJneWBWFwvRr3Xx93bnL
CHlIiVJUIEEat7yPYDKsJKoEE9bEyhYoEbGxAPoWkooonQFCZU9uNBFUnYU6WXj+YfjdvvTgQU7M
VFYTKm8eL1Co+vuWHNnVIFxsE01x8YvgXpnpxprHZp/b7z5z3JVynE/oSrcjftG2qZ+SOtm3TXRy
CuPaAvYdR5yKk3/rMU2yOgZFYQexjy3sewtLDLXQW+d5P73sQ5Rf+TXqsUD70CbJRhQuNP2SrXtD
xmdDDE7TMGGdxAEfxNtXAgM4B9pIwh04aI2CbO4Qvlo13jSoj7LKXg7dEIATzd1lSw1yjkR4JXz7
0RH2S1XymuX8ANSWx3h2sw0A5LcZSu5qZvJOEPiqYg2zMhifUpPj60Q46Kgt60C0Z4yM+6x6SlD2
DfG9cLpPQWKTI1PMcC0U3OHMg3afdcMNIVf4O1jZ2POxKhkTmwtzSeIG83Vtsm1vDNp4uDuI/+We
QGZGzKW8eDGp68J+rReht1fBqYQvVaBO6F2IVKHDLoVwcreuviX98NKmHZnhcXxjRRDvuiS+G7vi
u+cxQUrt/tXLiFHo2o96tt/yunguMsqCPn6q1fDNdtN0NRTTHbVGsaN/dHkAAPvJAIVHoHx8thPg
4Vg0FM2Hw/sZeJPkZiBTpzS3XmampPA9hInR3SWlOCP2lqKGylhNFjRoMwMDgY6Yvm1ZA+O9Kq1N
TITRquqRMRdjzJUA0IE9ZfXKQH8TF7Fg4UWoqGGm712NIiDgQcFazNqprr7gwwJCyQuDnCCJ2PCy
v5XhtxbmoZjrU9FR+dgeT0okJCcmr1gEyCp3oyM03HeCWcBXzY/ebL4zNAPPNg57w0fTYOXFp76/
gzKEAt6pNSO2inCqDi6rrR7hnxyHaOD0UWzhRms+Oy6bNq9RaCilO3OU9ocQFepNC9xv1Uvjs6z5
VxzjueDUFG0NCzCnbnEa+wVpAFEDqtkKZc5H0oRXX+W+232XivlUFxro+Q1TP5pviiGgUKk5MrF6
YqD+NGy+i9YwP9qGoCpj3Cw+RFGQbaBogFc2jo+swzwCdVwOxlVtxk+pJGACcqxDY3ULlSc+9WxK
LIJLymVhI1OyIC2DRz9WryJiLxAG02VOg+dODCfVeunWrFuUlyR4JEX1g7gKjgy53BXJsoepBasx
T08l7RBTBVYhHSpa18K70AP8a+NllbrOxp0SCIMtmth0OhQ5Jlo2/GucaCjnGYPAE7JGMjKcl3qJ
sZS2OVM6k/2kG7/UciEdQpb7wMME4Mv0jhIIjcLsviK8OTRL468pt5p1QDwscQrsuPt5awpCCrP+
ema4OvT1xJGh3ibGFeB3OFd4c22wrtF9XYf1FgZeAFJrp8rwpozaV7kQVThO1rIxECa1vsUk1A33
JhZgXn0SjkNthWVi4LJxZRl0qlq6irJ1rs1gwFjpTU9cCg0Pk1vpjOMR2Q8JiMnTSJAKc2setXHB
g6wmDzmZYNcjD6s3FGv4ZQp+co6oY4F2KCB/lmSWjFuFewViakqR5xoIppTf78akqA9VSJzmGK9I
BL0SNXmIw8i61OxsgLmpuvVnhCFQmC8Zc6s9O2ehTfj3TmV9VCTwnoVz9NPrhib7rjeX0xSRbszK
rBMLb0mHcZNIAFIaBiTzobcc7Qr7J6631VIlaKWY5lV9Th0ZYXX0p6eOsdAoi/uuHM/1INWaHf5z
10Iot5xXv/pUHZZBo42JfZHxfR6TI2cxpmvYWc4tGdyYCb0yPC3MREh4IrGB6b3qs3GXLcZPcq1Z
KcVY2qtl8telHAix7n9KP1ebLJjhJoon23jLUvUDefF6LGRxsgqUM9YQnxcwgFtiTwn1FdY2HolC
XLJn2+GyLogMMBi2JUu7yb2sIPSasNq+Cg8YXq/RrIuNPUuGg123CyIz3jKPBkWO8Hy1WIIzcS42
kcUzhHeN2iY5tv2s94HYb+BtL6W/V5MNpblw9970zHiGGSFa553XDR+FZC2TV8HDOLmvppyeGUc8
kUTJA672m72Rq+up6JlFz9/JYHhRWU9J07C1CUnUW+c92FbfOC6VIDDR63ExjCGmDeDpVK7tbaLs
aBWR+wgkcNh1hXOsfWb1oZe8LxldW5+/ktjJxd+/tTqDtoMvJaqgpqAaiTOUF+yjaiPIFrpjN+ta
xQ9VDN4atCZmgn5KNiPtZ7jkZJy6N16MxzZfBnM988iGACxvnNCm0GLU6Vi7qI1B8pCrhf3xY5yL
Dosmwt8wOfDsC/el+dT7NrFwkmIvzfJiZxFn6GX5bQKEjepsuPML+TC439sk3/i+F62p1j+qrsdr
AFCvyS+ZA+eg438LkiXcUFkGSXY5W6KnzZVti9nCvmLdfUiBfHfAvtsQ6jddn8HcbzvSiDXTVgEH
j2NCNXMLPp3dWBtfAAvGshL0xc+6IDTD71Ese8DGbU0dTzV/fIjN+8gW3XHSbPIWSHn/4ZUQy4kr
Y5ldr3rNMneAmk/AzWMJ5TwKaGnT8clz6kskVbz3PJw6mozu1E+xJqUT3vGgNDs91hT1osiSbSdB
ePWasd5o2joqmb0Ev16AYTcteOzstx6WEDSjE944mthuanS7B8N9kMNNqyG1jWbDZRNJZ5Fmvi/A
331NgTecea3AwieaDx9pUnwLbK2HILWOgcjHZnZgmRNsS82Xd4yDrIb+LtXkeZnAoLc0jT6sthZw
+i/18f8Ktf+tUBvW19dL9Tn9n/BHuXnv3v/xo+gQx16/5z/+8z9e4vazLOhQf+Umff1X/xRpe+o3
hjFoo8Fmeu7vSux/irR9+ZvnmUr6bC8921WaKPYvkbb7G1wkaXsmfyJ/py39C5wkf0NK7Qof6htq
cIhL/xORtvkrK8yGZ+a4jiVAe/LPmeqLdfQncpI0RYRMmFBrlHjNwQ26CfHVvWMWzcGpp3mHQSK6
dlgKoy6xjkVYTWuGVdvY5THWs9X+08t3+ztD6R9Fn4OIZE33n/9hil8U479/O66EYmSbDqp2k5f/
zyCnlBcF3WPunMBbEpFVRdUukZ/D7FY3onj39dDFQbyxMobqRg9/r/7+6/8KS/rnl7cVr67vWx61
zK9f3k/YG+JHt0/NFHwrvaF/cKbggGq4OKFTyrajQto8oFRELfvvMKtfavg/sFJfX5xLhWvFcdjT
wcv69Ys30UgOb2rapxSAAGuyOSWEwUIE2XubpInlIxHLJ6rwtHQXIEHJd4VOk0Tn/JS0drenzmvI
/dQ58GO7HP7+hTF/RcD+/s2ZyuF684QJt+svUv6x5hAVRmOfII0326StvzlM7HZ1HZiIh2KqbRgH
zFZDVgCFtzHQT2Z9yJZ8kA8ZbIojBWs9Tt7u77+vL7zhX1407gbTl44yPeXp+/XPFwyOmzZHF2Gf
oiFgYlEH06btGB4Wgf+Tfjx8sgl+s2CSbpKFYWibDQ707Ryzb8P+JT20CTNRq8V/ndXzaZ47F7du
0LNVC5MbYV75/rCxp755sEpw3bNrM6YjnOY0quk7+3B115ffVE3yFULwQ7xQQ0ZxWL6x830iZdG+
N9Lqlpssvfgk7Army3dKJDvwEcCk/PkOHfXPtrAbWh4DjGzrQfpM3G+Gki9CFv75718t0+TV+PXV
UoLbSgnPdJULkPHXVysxo6DPwsA+xWUpdmGAWkY5JPgBZ2hXbcYUaZnYq8UlVnKvaD7LgA7h//cb
MU1OHiwqJjfUX260MLFEFs2zfWLNxF5JkP5LNv09+Tf7SnYPM7htp5pbgLH2sevyY+cZ0+Pfvxi/
MuP0Fa0Q/uNOcVzhAJDDB/PnKycGBmoo8qhPQxD9NPDTuoQKTGhDbd+/teNkx3v07463/37a8jWV
JKaa/+eR8JerVQyJ7XYys4kjdA5Tg9bbaOVDGaKQDXJjhyNjOeVAe2WHECZd3AtREaumNq3nhtCa
v//5pb5l/3oxWNI1pbJs3gjvLxeDF1gm1hTTOjE+O5fpaJ2h61w8QheAlvr3wps/HdeIN3nhQtaP
R0BtOi8VZ92xXQp8KlFlXvCteZRbjnM1sn7Y+iq7twRlbjlDtIBoGxxREZ2xG8y7lAU5KxW0pmjo
/g2TT/73k1sJm+cYkBE+kX+9spk4yyBQqX0aNYOyWKrgptFzPWfCGzMlOIwC3ztXGvCFwt8+Zq3T
b4NZoVio6vuW7JKxEjRWfVqQbOGiFR+bdFNWETul0YLvIY1rnbYZiAjsd26iCekZixtz6O7Y47No
UEwunYoaO/Hb/8vdefXGjazr+q8M9j0NhmICzl7A6ZzUik66IWSpzRyL+dfvhy1rxrJnzdpn5IvB
EQYauS1Xk9XFqi+8ofoP2+9rItXzWhXCcKFzsVztH0X84sS1+jQuWDexWW4QfkvBqHC5iCfne2qw
qP7nz+y850jmz47iaf3/uDwsGGLQughD9B+fj75wqpwuu7EPJ+nhlGLwVRFWV1qBM41rVu7KTZ1g
HSSGsz9/c/S5sJ7iMkv/w6H8w9nDQS9Ad6u2K4hQ0BP58UqKoM6TsiyUXe3FCoBj9ZZmW4LILh12
VLZ7YDmoAhdT+A6c27gg0+AklJWBGDC4FBfVdt+v/NsMWuf6rx8i8/WOOl2b7RCNGdZZ4tL4SRUW
EKluaTZ+wwB4LQXujWbWETJiKcoTvgueGuuoOdd2odq63ANRXxSp51xO54oPEwxINCqyPu2VfWeS
lVt9uDFb31jBGAN2Y7q0TVjGWWbam75zli5RGbKDEuqXzj+MBqTgSQr2vdaYh75M/As3KrUjyVG5
GWrHXfTCu1Z9Z1b4jrvMpLmrK3o7MnLUdR/AmDiLJsfwztZp3K/KCrQT4VG8GMaQfmuULzVcITbC
L9Qr8Opa/p8kKvkIX680GnXgsJENNWEdGrQ8rB8Og8zpI9GnBpxvn0KlNK339FHHVR5aKJZk6aXR
ex2HdgOLX6klmC2HbgTQqDkRWpDOPPSod1HEOVKqyJWFjkmlOC8HZBOHGI02C8A3cImwprpE2HWf
inQ7RnHH2kH5IqBCuhsiYI2ubV3Txg7RGUBXQUA7WGh4rMNBt3cZZXO0bLpj6UeQSnz4gRQQEAAS
/jCvgNFN7HSUHc4iexFSuaiSTIYl5z+jc2YspItohloZHDKF7WDsR4XZGIsA45u2hf1iIP0e0ClD
G9jddf3Ga7rhCGB6hWJgutc7P5vXulWvCA9YQl28r8vegDtA48Vw6UzUhrIGE+4i0fExKeJ2OwbZ
DfrIN+xrwWYKi5B/vh/CfjkkgbwNdKzF20DVl26p9PPCsjxkt21rpqbiqmYPveyUOl+0JR1tSy2o
n2njuowCeUilAybb9O1lbExYlkG6h9qn3p27HaUyU4ebnTXevBwTMUfIjLAH6sfOwLk5KvVPtppM
C7hJKAr1D5JDGHDUPf5Enwxzk4wUd7SmpvvZhv1Bio5Oead+hKnjQ7UyHxqakksAsTqgPdrTOVXD
tbRp3fW2qtA6bo3dKs9K+jno92/N9hg2hnUBjGg9QvfBRl3Ok9q1bzt/dJE+8Valg+y9O3pgX8bh
Pf6n3aGPjI0O+myrptYp6x3sYgKXQuaEVzdyfMMFHU8MR2v/qm3B6KgNfheJDO7jbLgUTrahG9fe
2OCMZGcQyNfNjRW3uB0mGegD08tw+MPoPc4htMWlfR1o6KY7tC1EmlaghawaF7oyoQiffJWW9G+U
FjtnVccZwaTf0QZI9vcQ4hbSRJs/8z/EBfplYFAWIXb1x9pLUSnAeOZTVyDQFGUXZdTZey+YTGel
3VA8sifpvNZY+MNQ3aFPtaRXv24UDyymHKDXBfgdBP1RMa25kSJAR3ULZ0SW9VbD/2Ve27i+OsVR
L8FcqVgFbFhrBvbyDfGMxmeDTnCMXEzm8Cgl3QKqBdYM0wqvMhTkUo+VCkmPkrb31Q0ruc/H/MlF
8AGtxzG/6pz8yE6m4zc1umufjufclOqwcxt4XVJ+UXg03nvG5yjrbtw41A9jR2RhkEmvi0BEe+wM
L5QmWVGFLW+l4a990XlXNYSMaJA0gCMgMq51CjEUXZopMj4SEujcjdt8m/r00xMABSKKgpU1Rv71
EJUPwuhxkZZusZE+jjGTdWBkuUe4NeUVN4jIS1TZW0/3HoTrDfs6zb9So+4uAEipQCsNanp8qjP4
m+Gdb7LCMgDoWjh8EN5tpQNG8JvGfqoPJt7TN/nURC4cAm9hG9Ulpkq4QqfpLlEzA97PVxe+AZU2
Sd+uxgjJhrbZjF98Net2WTPIpRkb+ToOq0+husVLyv4I5O8+1LDBy80ANi0qAb4HbGdw3PgCr7g5
SqNIO0nesM/B49UlW+BYUgBAxODYiGpYA45Xl2qKXgMusyoGrkp0QL38Q0U6vDY7OIoVHV82gvwx
JaSYxZI6pKYVV0XsT/pt8SHNQ+9CD9Cf0sfsVu0Db2W5sMSU8T4wB2MZlcPENbaTbdmKqU11X2Gj
3aSS0pi05+RGFSqHiAwxpdYhdLTNID1ss3t5bVA2pS1BXwqsrTCriMcul8tK1qShua7dZfbGr23/
rtFQgjATfOVE1B9obHkfSiFOvtoPeCIMMWk0VwKNyLhOCjC3qdW5H3CyzY+Gx44UYcO0yAIq7xzW
2Sa0xayvknFyPv/YE6EBEverTUVV9pC27l0wAO0oZbs2ek1cKoG17AXop7KXPTLL5nDnH3oV3YtU
UMC2ffUY5m5839L46rTIh+xLTp325lbKUtm2tXZVeiX/XDQHT0rnQhkvKoTxVufkLCMzXlGGZMqq
KihmqMPk66rJ7HlHjZ148XaUMIn6XpRbgK/hdezNsKPsl3hymPshHgFVQwiudIxA0xR6khrJO8ty
7L2fOugOwST0Uiu/SUcXNFYd0ZDpOqiQeo9ghQAlVUS4OSpsTrgTc0Lo8jTSTVhkndFuM8+je0s2
NOvMsllm+bojZ1gEgRig7cc9i0S/9hVEWi2TXMLVPTjIZWwuoVCJZZEld7bSJwdDHoa2UjZuXjYL
kOH+sG/Ggmyx6K8kjuiVwP8jkJ55KHTlPeQLgbgjinG17yMl1BSk8XHFmV/ZCj0p9hSLUnuvTMh6
1TYu9Q7SfAyfTcfF6lMph09tAuCcFlWzRqjkswL7/ROCBtgraqmFOFicAlSBuxaPWOAWU3LhiE4+
DRGm1LUdqvs4H6k691SNSpF9TSWO1Y5iGgfEm69roD6XjgQl49ZFjyy4c2jburomDh95O9cHmW+u
koL+fSIF3HtaDzvFXBU2wFEFfhTgLEBEI93YPFCQ0zQoSCO0jndOjGjC0JNdGvVCuEq7Dke4pz0Q
TgV92hnqjf2hrbAorqOo4nPEITrosZ+SYmqQl051KB1lh4dUsQ9bPZlXY9vt2IfVjJTYtQebfBz6
tpWD4NZc67LKaTO3E6g5EkG9HSxN3ettcnSbCtiZMdyH/hSA0VMPBuWiR6xHxFFzlB4Wtp4W44/e
useoNCj0gYhf95MxjIMUxEJH1YLDH9Ja3eNYCbhpipNjZ+NN9ooQJZEClHgUK67QZ5DxEGLCNesC
xpGGpFOpmMvzO0Zl0KwLC4Pp2Pyc+Fp3iDxXnVPJA7mogxcKxhamcVrpB5HsDBxK5nU2mNsgyJyl
11jxRc8JDgNWujzvAMurREHoBkkW6I0nOq2oHLXA/R1x32bWU1FEpLt48WZeVC/QM/4CqyAkJUmD
Rae0V21aY8hX9ax/3V0VFWg8EF0H1WiPmdWQqIj6s66427rHeJn1nWrFSZjaPT4PPF26ZcIHjNZa
H3J2iMe86AJsaNNPDfR/jEwRb1JzTNM166ZPeziWjmktyiy4t6z9VAzrAwPzmRxLVc382mcjAD89
BZnTfDRlvLVVa2WFvbuAcYc8aYa8Xhf6s2qUtz2P7FLaGRj44l46RYzeHQLHw2RoXPb1FsaxB7Qi
W1QDLu706C5EWXnzNpIXiu70GzXDMk3DNPKu7bRgVvXGB4f/DxofW1cP92YfW6sw6Lc0Y+CTm/XA
Z50/YGv/0GjRBr+9R3PZaiU6pWpy2w4dohX4qc5FITZp9UFp4NWkMZAq6CdoK5hPegL3Hoxwggkv
bcImiVHQVr/kAiEkjDNKsLA6WI/ePA5tgAJ/iejgkMTg4woAWFmEXGSFrlU30JgP/Oy6VUvce4dm
SZdnCSSI/lMxj9UBATZocvDFwe3b5aHsHbwcgcZPEiX4Zycl0S84IdnkUF8EwrxhfsTGrl7W7crW
AdpXfX3bFIDSkpJ2Kn210FuowtXmUgOyh4DKlV+38C3GfqNNsIexLcg9fHMZmAXJTi03gx5zyE4N
x9aMlwWgTNLgzqNBjKS5FoG7LXucWiHqLkn68jrsiGWTYEL44gw1XpbxUTHiz02s3sNMclbC6q15
jSuTYWaXCoJjjYcGX+uyoZOpLYgRnRWa3M3CEfhkl+GJjBcoRVCDbfOyRVuJDxwMcCODJzFaOXsS
J7dvFwvizm4hFPvaUcJwrUuxMipAZ9lY3iSZli1BfJfL2AlWROgzOEbbFNEDtlB2OZs2oVKeBpMU
w8gRr66Lj8iLiplLKck0UsJKX9HQP9Fv1YDdAotG1OHsfC+iSarTiEEpInkP/WFpF3Q+udB15hsQ
/HNr4zZFuIBKARpY+vgfNTbk//gJG8hT12MSHMBfWckhWg+9fRd6+LbGZcBBEKGBkWJ9Zvn+QdWg
gxs16IjWaScKjXedFvExdLqbgiCY/aNGdkVxHyeG56ytKNPT9kGJvp9ZjjKRyxZGa94aHQqgaue9
B2f1ZBR4rBkNhfMUWFRVhu2i1Fe9i3gN2lz0tXMix5zjB6gMSivNFwO6XxL0wO4UcxHDaFOseTdm
1HdNI0dFzqSfn39JlIEubebLTaw/AUmEUpi35iwBCWkrADGGTB5yBwZQrX1udXzEgbQdfAJBusLt
JrPdyfexsNlp++DjuK5LeXQ8s517nevPEyGvdZ0xFQ+MGBeyNT3uQqpQbFug7grDjcCqRVEdsfYl
W7evszZAp9UwQaJqyc60PpvV1KsVeX85tBv4rxC8IxOWWxvgO24zxyxdh/mPj7B8YXxppOOCYhWI
FoFL5JizVXwJ7/MepisG8g/ImnDUg+ZIJzEOpzFc5EFpUBHnm7Rh1UpA3wZxhUPKjbAACBUxTC1v
CHT02q1DVHG6ppq5jhMb3H8FmWvd4mK00fH6sS3EF81PiV4/KW5MeALzkSMMD7gGQyixl0aYzMly
cAMZtUNYIf8fqDWqlw1uX12wsVP/Q6YWXzWf7bmhnR11LumwCX3BSY4+pxxES+QaXetKqYdiZaCC
OFKe3tg00ue66t6A3lokMmsPlEC7W98FD0ZuMS51lyqRMZbV0nSynNMnjoDkTO4IcL/mkxqS54p7
Kp6YvHpGu6Jd4C0C1Io3mu9A68FGfdUoGZw9DD/nZWkPK7sLdXQzypPpOtqFZeWHlm14p4UE2khu
rNS2sma6muPoLPoILVcnOp5/SnokcQM/vTKGYIRz9PK6BCUzU8YBLTkrD8mokPfUdJ6L8x/P30hK
CpVp5sQtDMCLjQBg0MsWFUycco+FYSAKXeftgLlCt62n16rza0MdPAVZGmzyvvKPHe6SvopZpg3F
/3j+Zv7+k2XAoe19BHV733lvdNYngTz0prF6ik6J7Nxt4CsHej780e7KAzx+llA8L1yNPkEZ6ssi
TIr7ZJUXDRZUSpIiNw55cIgQJM1sEBuNEntzPVXvyYoRpEXpZ+UWQLZBi6maj5lp8SSzKEWRI6rn
0muvnQ4hYfIfOxfxqoAhkbtQzeJA1faDnLBVEHy4pTbD7R3QLBxReVGZ8Adb3GYB48RsnKlY2Jby
ZOInPgqgY7FPfQxmPHSx5jaK/MsG4Pwa6vqKYS8pygCKGsnmXA1Juhld2ngVRiiDVu1wJ0vjYQil
tSA9+doAPAIOWfIATTXGwCD6h02UQkqL55REKaRXdrWVYgxuHK09SN0IrgDRxOj8XHQiW/chFVFD
Wu1h2ik7mJGc3D5hbRYZe8xjUOMEGrIFMQ1qf5Qp3imus0d3pT44slRnY5NdyjHE4NFP8jWHVL8O
ER6Chx4qN2YDtQhexoIkGv1ItTf3STo+DUYe3NK9uLD1Ojg4TqlsqgLQeD94qEw1s8yU1TWkMXdT
EVrMxlSzbzWcKvDx01qsOeJ0L830Upomh7WfdJsoHdINWpIuOzbYfxu5DkyjeUSDEnxrqEXbHgV9
RXEEO/QITFIG4brS2/xKpVQ264Hz2qmLnWU0Lm29+5gGir+gvWEeZJbdWmgkgK6MD/lEZ8cc/aIr
kGdywKOgiKajZD6W3doqrzJV2qh6ONq1GdzEiVOi7Bv6KAmmR+CtwZe8AJuLInJohTZMDNNYKHrd
LnlaPucKbikY9eHc3pcKULqk2uT2+8iu2d67foTSi9IDyldVzzngN2F1m0TbRBfYfAX5Y1VW8lIk
OWTW1kGtaOB01U2EoFv7w6jr8KIrLd1z68G6SJHC6nsfwQ9jR6AarytHWGQowtr3kGVsktsYPvpF
N1zpozE5oyCzTEvSxWnVAgEjNW9OR7CbhAyGm4Lwvvabcp/7+Uc9T1UgMom5se0Y88kyu3WHeOUq
+YRo5/yvsQ495Cn1Ex9TIVDQ/seq8B4UYDk7K3duBpwSDgAu3mOVpO3hqCMZQI0OVpryHkBjfqMZ
xpZ020EfBCWbc/Kp56W/rVvrgkqRfwW9IkBwFGp4bPjlOqV+eIExkXqRiEi7kGqCdS9eyCspVQDN
5xfPv9NlZnvh3GbjhGq05DUQpuC262J0VegBU7AiBMAeisgEpuF16+IZylEI561P8hKBKWEecq+H
5GkZqLqkImtnYCLNg9F0VEcQzrOdO61Q0KWJKGOM+QDlKkdbjfRn03XWnesZ7qas0gFP0AozOwi3
RVe6iJnQA+fS6WvpnbotItLnxNOhIUGqZB3fIMb5Se0/RZ2HsmyCBbMw4oNU1ZbPIMCCueiVOVD7
YIENrBayYankoUuEho2Qp5GrZZPT0wXu6RMALERH2YIumQdPIVRxVtJCFyhZlx4Q4tDMVik+0k11
6ZKQwUQd0PrEC/vRsDBHGBVlwPIaXlVguRs45vpO6IBrVf8DAKlhd/7Gc3QziuhRKA47qdOXbLuU
WsZJRrfpsE05/4SSCzV8AOBymVE3mGFjhHYBST8KUoi097aF77c0mZXEoaQZjJPLegJ4zdJ2oybD
PSKiNOXI+7saOmuOwJgzuRa0CNz5PdSQFg9Mo6B+4hgHK+PZUNmaVV/pV26AZawR2LPaTRLI4yQh
+mDdDp31KH1oO5F13l+1u67szXWrFdddBb+9Z7te9mZ/GUY+Nal2FniSaTZQTYTllJFOsn9JA015
pYl2gSGJ8YwarmpzQtSj39pC7hHYoVdFqL6wUozAY6rRpZ9/NatY2bP7b6jCFXCoxLCJnXVYkPIN
FkjhrKkSPAXc9wUyTtch1AbH9E+NQE4/H7ji3lSiZVuzO5KSzdSk8i80KwNHm4L2jBRkDIts8gDN
PWNDFusnaKSW7JyzIvSGXVD2grQquaDQFC/VOiU4pBQBx8L9YLSKvu8S5baf+GoWDFoFYq5rU9x3
/NqnT+ZeqjEFKjep7ltyyW0UUljXAFzaLYsbmD9aSGLZ9CYaVFKNV02SMt/gHocO0UdKPat00Icd
aSco92i8MjSIMv1EKAjWviVuClpac3NsyqXSACxpILbVEFWaCEQ84ifBOlXoY5hABSNiEnWYPMht
TAY8xfgcarq6VhLkxgTesgmysjRvPdjzyZqWAgRg5KGWev9IaQ6VO1KnyiIMpb5o++Q7zlg+qRSJ
0sSmhFtOJZ8+rZcBYg+xHhyD/nqE6bYZY/VK89GrATmDtXgGjT8VxhZAJFo4Cv7XedcgZF1N0gbR
soBgtaQY0s6yMF0Eo5rvW2SklWbSTrMxks8K61SKFMkDN742yLNJfLCFnxQKOBhWPiw8RxOIaHuf
kS7rlqXmdshAIcGTxsjno9WHYkrRh/DwF/0w6UWLlGZKjIy+WeTXbex5K60ATY/glOV2mzxwPeqv
N/D7sfvWvafKUk6mj1poC78bEfPyPgTPM1NcgmuR0EorbfKgMLBBYBdixQbxPtDSW1V3/KVveZ+7
1BoXUetkq76iStChUURFqRPrKqNPU6f2BrHNpZsZHzzf/wwfFtENYyjmmYW6yzCE2iJ3Q3YFstUg
zDkTPZqpBhLrCkx4J+uBtJO3S2noR3uIPtSodGBGXd1EVfM49jVL8WsXEi2UtJ30sENEGekldoqV
E1EUCVEZUj+NVUgJP4S7m8TQcQtg44ghhkslt2ATgO8ngbf67tEtphIHHWn0CuJ5VJUpFFCfMD2c
W5G6piPMiZf0gLO04aBRolgBI3tv9lkC/T/5YFoVBA8iqxnsdLoqBTr1YWqVizixrkdF3A8qgviW
cPQdKL7lgMc5tC8DbL+U3WLwBJuFMS1v5asZDeqiqspkaQ2gWClOU/LQ9uVk80zzlT1+KJ+AiPF4
OPJJ9aS+6LHLBSIcFAu90RAToAjUkY/DuVbhxFLIUJ1V2Y3vlTS/dkdnjalbvZF1p+7Koi2XBYjf
K+TgoimQpPiF2EEY0iOlqk0jDnGXta9Ftz0p/B5MvwF2bjEQeu8MNyImtVx4QVoSLdhWzblilWJn
hkhEinL8bMMneB+FgXlpBe1l07r+tS4x88Bz5i6ZOzRWK6+yDl3CnoBSQLTWFfrJnUoQn4qh3XfE
dmipYq4LGl+zigP44cw132eO82AhFQo9x96UcW1fFnmDC0QVrLBrivBpI7FIddInTSaX4dju08bo
b1Nahhh/1Xejr3j7QGTOQTQB8ZWY1Oq89dgId13YBEpFKiNKTgZ5sE52hNwqa7Fc5tKinT8gRUjf
gPXXaO8Tr+sxhokXWVzslFb4t+YYnhrFoJSTj9lFmvdHs3G69aAb5VIt0kdMGEkxIik3yFg9ANmC
klAY6gfdHzFND+FkZLHcFGE4b2Jn8insrzICLuzzqLwI92M+NTs8pOKMPv+YdhVeZih5bYhKH/Wc
u8lh/86dNKVlNI4SSxYbKd+6NmjNaleqX6hrdBH6BRFgvQkLZaW1iEXGISIcAvFCH85MVrhzl1IT
bMtcpRVMl6jlje5MP3vK7eZRlEj21J52YeYWGi5hu0GcPtlWDjIvuZHMkyA31rqGt4NhckLTQ3IW
Ev14ognoB9DTVRQfnWSeNT5SG6ojqVk12hpczBf60fWc9uC1w14M4SSJ5oOFDaQqK/CHWR0hkTEc
0wR1sBgxgGVF9TI0Czpcvbj2tXRtGWSiaRkDXsBkKWR3awTBz+ClRFuiBNjvQlwvBm0NC/KmqUx1
5/nQn304AUuAqXNZpheZ2fnrYYh3YHX8ZavY8FOzhrYk/XB0gSGZ+xy6XjDYKyPUP3stn1wAOCLB
PwycQbxV2Tnn+PpqCwq6sYmYCM6b7sybBaKvqEISQ1MRRNxSbrxSCXYGirYc5/Qzo77EcKWZuCqE
Ijmdm7kKLnXZjhj3lnY7cNRYxhYhXm2lq8DYkVsNabZbxR62F2zRepu11afKTrN1O/UGhYpqg+lh
LxNOoiCd8aU3Ycc3zrgTyUCGXvr+opbDGsJQcqhiRLmcXmBBEgb+VlFi5dYr105sLqrQpmMowI5Y
SOzOsxP8ybnfFwJTzd5aAFERs0wB/2mZ+qbIVxmf0qWC47FmVBzeoGfmIkBuqLFDumew24LOXaIH
M0NRpZwHVsEKDeCcUgaFV4b2gNdrYM1K0mtpoWeYO80Wzin1NNIiX6clroBTmlMbJ0Gwg3AVpiSf
vi2WSFG7O4eC8RUgKlSpUPbLQ/zFkKKBnkIEF+mlt9ZKbWl90ntIW9RnJsnpmBGjz2TZDqerqyIb
ime6k2lLdD6BoYSbNEx9OiDhdGxIkNRut+MAPeIksRakpZemRD9U0eRBryqUGSwfCG1THFqrumgh
Ra2MfNiLNk+O5YgPqhw1DAB1hb4hWPJZNfQt1vX9ZFOCzOCoDhqO6OV7e+BRcZTkPXSYiWCBer2m
yv0oAx3yfcZp35rjsWHmwNPUO2Hz1oWEVz26zrjwBp+mGjRQcDEbX683hlvqZLh4P1CQwDenIHdF
3K2e2ZCbWdjAribUPIJldFAGqHiRhqDwENnDVWeqBJ2edJZOUx5ALdQYz41XKP3JpUEWNtf1AmCD
XWdzV4r0WBXasG4Hq5hVug3bJKpJQQ3H28Xth2iOwTrSSTkCfL2H4h7CXLcog9qYu+AjogvK7kNP
J6do6Zk4aXvjAxW8TV19jz27TTQUeTv8WedFj5q/0n4Mmb65CnkfHlWF1ZS773r3PSpCX7Qm2BAX
IgYRRt9/O7/Wvv6L82tKopacCEY/c9RYWYqCZvTZGtfHsi+yTTRXwunHP6wDStvBikda3bypsmqd
A9H8Uez//Oc/XrQnk7ySswsjyenHsy2A9FhnAWKHi9S2yb87douZB2Wf7j1mn2k27r2cYzI+G/ee
3z44X875RzXN0i3cAw4QXAn/+Fa2E+n3jz/bw2RnYkWPZ1Pcktvbwdu+qWA5rwTyDGtFn1QwEFL5
4xfUEmcXeDr4n0weB+erhXuGocr5x/O3QI+qnd20hxYtGcJ6CwcavefbNO0dj3+Cxt3mbGhLW/W2
jI10dfZccGOwe5ZFKfR3s9vOMfKV9MWtSJEGik0fz5k4ziEzu3SCJ3bWOjeGcNN6tFnR/n2wRvPp
/M/PBh2FcJDEzu6kMKie9ATHigvk4YxT/P+GwvPtRiaGDak1BJvr5kQZ5ySbpJb/+j9/8G/OzJG7
/O/90l8P9I3aczcUUHse8wbMA1fgh/kreg/mIuep/+GSztf7VyMkD9xW88TQhvuOzWdCnYPIRlcD
ebPz64rrYpfuGEJTTfgnfAEDxrL9u7n5d3f/1zf2PI1//TuvLv3hCTP4RSjrKnysv+c2YSMLpP2V
jfz5kn6++x+G+O7u9XfU6oVO9RiIMl8M+P0kOBCmBDhQXQXncP76x00CNvNvnQTxDv6BoyIf/3yP
YO+/nwSoYaA2NZhAzvMkQcf5h60EkOhvnwTdNYDqazAqpi+W+/eToGnaO1aK6cKMO8/C86z/gx4H
k0/vrZNgv9NNAXocKMjLTb6eBPedRTxqawLWyPT1T1sJjmO8+XFg41Md29KNb48DN/n9JNjmO2E5
loCk8jwH/7zHQVfV/+W58Fc741RVcRz72873w/PgGO8EJBDIUt82heet+B/0PNhn/ujbjgfnHRuj
ifILMzp9sba+Xwqcje/MiXNh/fPu3nbZxt9090J7Bx1XMw3D/NO7tzk8DZaIpv/jngD8E+BtvOnu
DT57Vdi2bf75A2DDioY9xwPybZv4x02CpqkG7JY3zYLuvDNd0wTl8MMu6BAU4CoBDMN4Xhz/D0/A
/2KT+D3MRnYgeToH2OFJ/lkc/u9+4SXC/Pnvv0WX26f//q8pfn71i1O8/fzep3PkP/35X682yXME
/N1fvkTE5/f59s+/3eDPb/3qvV7u6uXFTXiqHqrHYDj/xfDtMp/J/f83efjykD78HP7+cSX//V+v
rvO7D/4/DCzjH8adCLBvHrdCYzh7PfA5Snv7wPFDBp/g5RKnj1E7B8FvHXkO9Oor6ifhq6t+Dqve
PDZeY9XDU/79VT8fUG8fOctOj3X42LxKjuzz/v/WwRen5KF7qE7fX/ZziPXmkb8ldL/lX3/DDalJ
v7ye9ucd/K3vgiVyFT69+jy/7YpvHXl9ylFUfT3yc9j11pE3zHgYfj/jmnGW43jrwNunh+DVAtSE
rbFtv3ncJAmRPn39RApnspV889DZU/jwwy4ikML4BSPn3esPT7gOIe5bL3j/895kYSP4CwbmyprH
eHgZ6bztEaH/gq16kpiVP02zy8n+8mbPVai/c7xcPITZq90DoftfcbxcTNaQD9nTyxWeD3OViOTl
hbdcspQPKPvJU12/WtPQ+cWvmJLwEdWNh9d1PAwAqL+9dfVdhJwFMq9frWydZP0XPDAXoZTTf7iW
vFzoedKRxvlFo+dN9ePQv+TC86z+YQ+ZmPvuy138/ZVyPH2pHn6Inqgg4VT75k/yeGofXp9bOFIY
pBhvXSLHU/fb5iHFbyt8fawz/lTz+hXj706VPA0vY51XCTDuXzT4xakPH18dY7oBE+3l3d7yaXa/
fQa++jLSt+u2fsHmfUS/J/ht/lDlnJSvH07D0n7ZGywe4h+ffRQMqAS99UO9BEb0Msp5WrCT+AUH
z2WcEJG8zmp0QRn25b3+/od5WZ38H1sl5q/4KK9OWSaHpH34IU1A8kn/Bdd9E+RPp9+28qezbWpT
vH1abmlA//lCNDglfsFH+vwGPy/EafhfEA/eMfsnKU+vQgrDUKcK1FsX+d0JhYeXYaZVbnDRv2Dc
9/VD8GpYgarIywt/f4V/OFUpJ9vLQOcL5ij+BRvhh5DM5oflbZhI8r2819+/6I8PnDuZD537Zazn
64ac9/LCGwY//Qen+t8rOn+vVPKXAotvHXvI6XL6L5NwnhULcb+XF/7drPxZpen3Ju3P9aeX5uuf
/bPXxbXpNx6T00P1r/8BAAD//w==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txData>
          <cx:v> 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 State wise Sales</a:t>
          </a:r>
        </a:p>
      </cx:txPr>
    </cx:title>
    <cx:plotArea>
      <cx:plotAreaRegion>
        <cx:series layoutId="regionMap" uniqueId="{78C718C2-F71D-40E6-8AB6-2F0CC84C402B}">
          <cx:tx>
            <cx:txData>
              <cx:f>_xlchart.v5.10</cx:f>
              <cx:v>Sales</cx:v>
            </cx:txData>
          </cx:tx>
          <cx:dataLabels>
            <cx:visibility seriesName="0" categoryName="0" value="1"/>
          </cx:dataLabels>
          <cx:dataId val="0"/>
          <cx:layoutPr>
            <cx:geography cultureLanguage="en-US" cultureRegion="IN" attribution="Powered by Bing">
              <cx:geoCache provider="{E9337A44-BEBE-4D9F-B70C-5C5E7DAFC167}">
                <cx:binary>1HvZct02Fu2vuPx8qZAgiKGr01UNkmfUbMnTC0uWZRAkQIDgzK+/W7LjQe2k01W5tyqq5JiHIEAA
e1p7YZ9/3s//uNcPd/7FbHTT/eN+/vVl2ffuH7/80t2XD+auOzHq3tvOfupP7q35xX76pO4ffvno
7ybVyF9QGOFf7ss73z/ML//1TxhNPthTe3/XK9tcDQ9+uX7oBt13f9D206YXdx+NajLV9V7d99Gv
L/+t7z7cmbuXLx6aXvXLzeIefn35w0MvX/zyfKj/eO0LDTPrh4/QN0YnlBCMSMjDp7/45QttG/ml
OWDkhOEwjlGI+Oe/3959fmeg/5+Y0NN07j5+9A9dBwt6+ve7jj/MHu6fvnxxb4emf9w0Cfv368vb
RvUPH1+86u/6h+7lC9XZ9PMDqX1cwu2rpzX/8uO2/+ufz27ALjy7851knm/Zf2v6T8F4tdrmrxQM
PkE8RohF+PO+0x8FE0XRCQgu4SQhT4KLngnmv0/odwTzW8fngnn/txRM+Nu2/J6t/D9Uit8M94X9
9CK1ejAf1F+pIeyEh5hSmnwxzWcaQulJGBHEGE0+a1Dy21Z8Nt3/dXY/V5efj/JMd7L0b6k7//b1
XdPdgc/5y9wtPmGcszCOvsiE/WjVHJ3gmEdJkrDP7viZzP7MjH4up289n8nm39d/S9mkd1p9sr75
Sy2KnqAEE8KjL8EQfOr3wTCK+AmJKKIRjn4WDP/cnH4un+/7PpNQ+u+/p4Sstv7uo/0LrQc8HmdJ
EmL02TqeyydMThJMWUzi31762dWB8/2vU/kdsXzt+VwoF39ToTTNw32v7of+ty36vcD4I576IxCJ
o5OEJlESx8lP5UIBZMYMoAx65s5S+6dm83ui+a7zc+nc/C2lkz3ou+nOP/x1oon5SRgySlD8JeDw
H10aTU4wYQTHEcSlx79nEvozM/q5eL71fCabLP9bymYDLkR9/AvxG2InCU+SCMXPZMIABDAaY8Ti
z+b0zJv9iZn8XCRfOz6TyObvmXNtH6yXf2n8RycEg59i9OeImsUnGOOY4vALOnsmmD8xoZ8L5mvH
Z4LZ/j0j/9bfNR9f3Nj+Tv83T/YXZl9/zBp8j+B/ePJ/JUz4SRLGCQ0T8qMn5eBpIxbjKPziaSEd
+/zSzxjkGYvx+/P5uYo86/7DEv4/USS/L6uv4CC76+/yJ2rqOwblj1uflgt82bOuf5Ryfd67/cdf
XyKMYsjwv1Jej4P8sOsXpfoKQL/r8HDX9b++DFh4kgC/EoYoBPzCkxgA5fTwuQkyNYD60EoShiBh
Qy9fNNb35a8vAe5wSLoJjyMIrAS6vXzR2eGxKWYnMaegBzhGkClEjH3lAy+tXqRtvm7Gl+8vmsFc
WtX0HQwMA7nPjz3OFaAs5xFDSUKjGMATZhja7++ugXOEp6P/U0yBHMsmSfZNqTPK8HJR8LkTY9IJ
Y2TyIR6WtGIf2BhdO27DVHNcZ2PH3racNZsE4zHtJ1nkHo/7Vi7CeWjncbVuajZeamuSNJrm4mAp
XXcNa7OE+ysXESvcyBoRTQala4HqLDZtLlXJ92t1bntUp4uOOpGE7+o6LHPaMCa6m8Zu9bKWOxMh
ma4dOkTdgAAMfJXeT7YE/WRLUAh7DruCYkIexfL9lvCB+SKaON6vAeU7iVScSh2ca6eWrQ2CLWkQ
EmXninxe4/NQlju01u+DiCRZ5UzmF1hp73idDryB1chT7sIx7SouUG3Jho2BFpKTtwslbv/Hc49A
fM8EygAiA6P3yNnRR9QF6f/3sy9KpB0ZVLsvZPHWtEWcuthcmZmEwvTcbpc1umimN42ifbq4louW
ttMee/bGVsG0jbyMxSw1SadJtym1KCfTshv6OidzFYmKJhnq1CpM+2F0jmYxClphmUytLGfRJfoY
68YIU63bCK1XKmo70QT+wSR1J1zRH1utdO7sfFxG+Qaj9aye8CjKmb1Fo7ylrsepVdE+XF0pRrKP
6kodCbuUpU1E54Zho3h9u57qsVh3wYj2Jih4pthK0qDLR+ykiPmc1apMwxV/8OXaipKM90tzGFqG
UwP90qm8YEHk804GXkRk5IL0H1FZylSzWrCqWPZSyy4vkdlpTN600wzPde0gbF0JErx2bU/SEQX3
/VAHoqR9clHqYQeJ/ZKGIzeiL0oj5BCethNoy1SOLegy3S+Y3DSoX1M/G5f2MEhgZZuqAV9h09zL
oqwEmsYtrRqd8iW6q5ebeayxqGd8x8o9hIdSFG1/qRJ2xKHDYvVDIWrTHWvDNlJX79aV5LzQpbAe
Y9HhZRHKdGctXuNNWMZGJCva0qa5W+uFpSQxYbqubTaM/q1LPMhyUi5th3nOW4sGgVnW+/Jo+Lqm
pm+aLKmITpVm8QUqhjaNUBYX0alc2uGqDl6xmNU77VHOKybMGiGhx/lgaP+h8L1IynUV/Yo3pWru
AmJmGHKiWRGOzWa165VkTS0Wt7wz460flzbVbfPaLfi977sPVLd5hYe3lM1MjH3zsavUFSq9E5FS
F77uQ9jH8Q1p3bs1SQNcLKKni07XYM0lG7IEF0e3ho2YQ/yWKpXPFp214epTW6GtWopG1D6QwkVy
S11kQH+GOrWWLaLFyz4s281aSlH348UyDtsS9ael9ds+qFI2T/uu9vcUXcV8PAzc3HZRoXMZzndB
lOTtMBzquMpXD2JhE3ysi5i1BkuzrWALfV8uVGdBOewT0zhhbZniEL9hNb3RtTrgYD2tXBnm5VyZ
rKxkuGswSQezXIzKXleku7Ooe1fqcYul3iRgSaIph/c928VNB6+jZBIN23VRNIiaF5EIgyqjvADH
Sm5WW9SC6g8dY58KmIvXy6HB8V3QlS5FPTh02lVpN/NLNSZvK5BnVJUXdaGOdVtte9/ezkt7aEd5
SZPkvkhgAQ2+w8vktzSqs6Iprlnlzioe2DSUlRVBcq2xz3tsKhEhXgpZkDJdzbg1MnpowPIEK2cu
Rqxvh3rZkBBpURFagA2pWqDVehHPhVBdaEVH7TXt9Saqaxij1xV4jcUIp+ML25DMDoGAka8Wyi7V
XF9VZDnncbBzlGeRY1osySBzqkdw1zy3U3e+qDoWRFqcxhbtu2LYV77shC4+oMScBk35ii+9T8ky
3zpNULYWiRfFFF5+fm/dr1lB7KYf5U6u1Z2uafZo30tnK+HBlLxR+0IXeVyFebR4sWL5bmztItZx
ftBGtqItRtik2OV9dFm46OqxoeL0bT2tgsz8A+qLa0l01k0+Fqro0pix92yOTyU7FvWedlxuinZ8
u+6XcClEG/EWXO/W6nXOFQ/Tsh06MQVhJUJHthYVnaDEm1SVSbsZSHlTTEm0q9Swh9MjnJY94WkX
yU2Ep4uQ+33TR2/iJMeV11lN6Tmh9o3k/lir5G2vwYWxFbcZuQtpo7JWzaerairRcJ83g0zLqmQZ
bTon3MCwGHp60/nRiSQq02lZq/3EGUkphLc0saqA+PU6VuVO62jK5wZNmxjHF9r510U5XxI60lQ2
9HXUhaKqu4+loq3gQ/wx7hph+0aLBi58oYwYzeifmhbeXjvMTxvOIAayXpgyfo9mKVanm6zyMiv5
qsGFBFM6GzuKZa0FqddAkHX8NMfDFVE8naX5QMI5PMy+mnaKkFM+KQjtavYbG49ug5bkQvaY5Isx
ezi8uZkDOwkZLuBfIPYsEay5ju5N60cRFzaj9cgEjZN39dzFWVWgOxcUb3w5nMXFwEUT22Yzy3Ab
Y6JEEZ4ZqqxAKAnE6JcgHZZGcL7gM4fq7bSwV1UyZwGjbw1buBgML7P3lVN3i1nzgSTxXQJApOrL
jQ9QLwo8D6lTfZPXnp5DDmvEOoAqup5crgwWGMaSpNyBZ5nqXal6f4kVEWXYG0FVMQnm4v6iRGGT
MsPdGWlUeOw7+XFl4U07j6uANcziUeGDrvMpjcQ4hDaDXEdnE7EPKnRe6MiGYom73CzVVkZ838sW
xNPHRc6Sm14qeToWezrrUXhDL0M8gbDx9HFVcS9atGzRgm5L3zVbHMgBnEubDpTeTAQiqGQH1I/n
cyhw6Q7EJrEoApgt+K1ihUSTkHWbgEqcbRJdnU3F8GZlmIIvNkQE6HTq8Ss9Jxnt6/7d49b1RSXB
gYfbKUneynb4uAZgxKYM3050EknQTIJg+kZG5pWhpARFj/LORm+pR25DsRI91h/HZgwzB2i7V4kV
M2+PXAeX0zC+xxAQ0xXHYiqaW9Isczpqb0Xb2tdMrtkU6/OStPthIdcBmi4q51eh6huAn4dgmG+K
UiUiwQO4ppXvIy466CVWmdw+rQ7CY4oXK4xe9P7xtTHBG1TzV6wiD101g87P9LWj6mqEFRLc5VON
d6w4J0t7EXAPE8dTVuqUFpqL3jO1mTnXl8P4YR2NE7Ieuq3vtjwkcU7cRNOkm/a9Wei+n0mcjpO5
ii2xB3D10YLytnG3U7+8W1s6HIYp2s0BntNYL0igZLFpMymaQg3DYbZrm2IVVLuAAPLh3m4cwX7D
VpVjZ/qj5dOlpgjlga2UaBvUZQ7Fh8iXKvdGZ8kwutMa65uoZ+OmQpDB1Di+Z30VHSczi6Vdp+2q
zC0KBsAKgdJZidlNVZdENGsHYhz6tKjDV9GQNo1q8iKptoOVYP7RtAdcMux4wx+U9EXerKFMWQUb
X0+TOl3QirK685MAO2xSU/jzeRnC66aZIRBKddWaOtjWPAiEa3ALDmvoUhdVQnf7WXYsC3SXdoWP
M8dIlM0oWvPQVSDEKdy3NDhqnPTZMgaraCTOiC7MGTXtq7KkdeZX3WdjWR4HjYJtl4B5BK0ZwaUR
m+qi1LteoUqLeFEms10C6Gny7jA+foRMucO3r09X0UKOnkxq+9Q4BfUkgqZps6fGzx3iS+3XGZBR
+P0QT21LuI4bOgaX7YDdwU4hz5Y2hNgeb0u5kn0w0GhNR1W2h9LZKg2QXAArg8I8faDHCT0N9PTV
zeiyqapx03aqOcyjp7V4uqzDAvKLwqWSsXdzkphDU8ZF2iSTy2mFgr1D0d74oBQxpe1WzQ3eU8+x
gAROHiB8vKJYiqFaihucONiWx+Efh3m6enqFjBi87emmDtrmwHA0Z10BjkkGdWt2C+mUiEwI8mqn
U9VJuh/plLdGeuGqqNlzH4bHgg9S6JKt5xV/zJjixG3joNsxhdcjqEx54YOovJhZGW2ChVLwA12T
a9dGqYy66rwspM7nCfnMSc7BKtdX0wxBYS56dE2l1JmvhnIDCAbQnG7HXE5LkmFiXRYFOLlKUKQO
yNRRJnGL0oWOLqUminOFSmHsEpzZgrWA26cm7eoqvKjLICejfQ94xO6x5OpUlf51b4IZUGKTtxpt
lsi0Z2Efr5eBAfDATJOX68I3QeSSTR3B+7tklqfTmLwDfuF+9Wu9NwZQaueLwxBsdKfdXpnECRw4
fF1G1YEvwyCSZFWnpAP/0DgIFb1xgALLRL9fISCxKmZCu9Ef20c/i9kY5630VwZjf0SRp3k0+Vc4
QvPZtEIyFZql2/RDEx0JUB0l8fIimhXk6k2yhxwf77uxqK563hMhwWQAajQfxv50rQN+sBgCWBeY
5thEgMSqVna3clG9KAMO6JIG4CjKUb+lVF7ZIqZAAFTzxqpR3kxr8yluwX9PnUuj2fd7PhXxYRmn
d21t5i2d6HoGKsIyhvoGknEpdwSNgDEpO04koMdRtDyprpfeAXmim7fAwkC65/hygcl4WdcV39aD
/JDYftk7iz/omZbHuhjrfCZdm7leVed90avzIJ6wKOTsswGRw7K2y01AgiirmxG8pUbXwEayGxl0
zT4YB5NaJAVk9eRyXnycstqtoxgrQKxNxdCpe/wYQ3y5TMmYljyq82Tt0a2i5LJ2k9mpYT7rlsBd
cl6cT1Wkdyzuu6Ocp1tNtT0ALi/WlV6yrGmG6tpHMT9VmuxK6UQJqcn1sjRYVD6JDpPDbxXxBIRY
j5spidm+nGUvJiJR3nCIqmH7tgA0kkEQi/ddUvG9Hm2OjXfnrk20wEbiPdFzqpL4Uk51uAu6oYQU
Sfc73SEippuoA+JhxeSM2FJeIEQ7ITWy23mUB4WbZlOa4mM/1u46msOsaka6XUpcizVKYMOi9d3o
53qn+m0wh3Y/NPUxHkN7TEBzfUc2QRjfGjUeyjKJ93Sauw0tmzfFGtXXtBmyqPDdcXKQgoZGZY6C
QoxrHACck0cJrAwVsMOz6JtiOk9m4EsYma/UEvGNTdYubXGd7MIV8vgocUnWdygWKCiDY4GP/ciW
fPBOpnIYHirdlxfDzN4VJn49ckAy8+q3blr8lQfNLVtpDpG02Tqs8T4qu40byyE1ywrgCBcIeAj1
PlZ2vG6lzIO+PnjTyKtqcedFbMYc6MkGEhCTlqvO4iY4OrbA6mJT5Xh9vYaab3hlmq2q9AHYUqBe
ejoDoSCkXfojnurhKIDj9FeJMpcKIE2UFgzPW7J0bcqG2G3LuQmPZbBcAJ6uNlDXwfZFsF3rgV+E
oRshVusgl3Q5L+oVHbzGBtQG8a3qOTlPyARexjfLNgyLAx5Ic5sE09t+jMIz/6b1gboZ5iGrgeW4
LMpeoBkAowmT61DGHaAqjfMGR3mLZlFTQOe9tx5A9lRnJu5QPieFybqZfZTGLNt1GtrjrNeMJusG
uT7JgCvdOMmAWiP4duGm343JCOkRMHCzrvjOhcOY+r459fWtR9UZHQuZy34qDgtPWe+Oxrr2sOru
iGwXXgFnKVgHyincMsWQFbScH+jjx9OVUqeuhZActAGF1OjxcvankAIXEB3L4CDHajcto9lV3C15
EQKXFPiZJ6kOmiFd4gFom8AFB122n5ogWvIuDNChAr5YRCEfclUvhRHRYOPD50vl5hgYhVYfTLtn
zRQWF0jrOFvZ0gP+AFsb+mozzfV6wBwS+N5UJtcJXQ5lh7OSDhVkuRNLn249fSwdfz0PQHXUvZ2M
wAqth5Gi8ctlbVu1D8c6DU0SHpbHj6crlMwr5IH99OV7v2iVhZU2Wa1Zc8C+t4enqwbycED4uLYH
MssY8p0mfWoYlGSpnSsi/CNwacnoDqgiPAutrz/fK56gy7dmArE/l139Htw8SZOa0+/6Pg3w9PGt
w7OvYVgZLSZfodRLyEG/dWkp4FnZhOvzASMWQpenBz9fRg4o26SUJvvW+7uHnm6ygIwpmJNOn6/g
qfnZ/DiLHKTApU+fGsq2IKJHM02/veBZj5+N8u2RaAbLVX24cY9oERyhFBjPOi+sitc0IEkpOltW
+VNzixls+8RhkZW/VpKGe2JJD0kdfNBCDQcgT+cv39njzbkrgLortM3dskDyRowZMzIOEEWX4JVu
2A3hxqboUQPAru45UD55Yhcb5qDi9gDHGtAgPST4hZ/thiH9ivfrwRRzuw1iUy5H3XkgBeBgASgA
Zw8VDt/Pzbr34/SxNHbaoDIlsjgbkDs0hmoBwAIC5JIgcBmxEqBFQmnA6cl4i2ujhK/dK6Xop9K6
C560mYz5pY3kHbG1FdFYnwMT+8kPWTeqy3YeQjEPimaOqD2k3W9H5YyAo4I0MvEH0gXzI+HTi9AH
d0ME61+pTKvV7YJ2vq+NiYH7mOesDAacUsng7f1yFtvgU0EAAPPoVTPh26qebsp2cfmA2OXTCUJT
KGB49XQfT0km4QQrJci98fiBzcDkJmy8MOG4Q2Y/hsAAhX6qsrLsH3ATpGU8H2lZH00gtyiS79Hj
mgM4rujiFEXsSJOqAIBYwtumrAf8Vw3zZh5skkrZvArq5jjNPO2NEXVLRZPgC5QMrxWQYSWQ6bp9
PS7JdWK7WliMt70KPnZQh57xTl2gdn7FovW2tuO8i3BTCs/tae+7nQv8QQN2q+uiPri+kDvDl2sn
yXg+Fp+oXQAWtbVKywkS5KLrREfis1bGOlOkB9ypYyxo4YXHaymmCLIBrm/nmEnRTuuGHT2ArdTV
jGcceAjernFKwSeluAL4L4P2um9vl3qZPiFITeEgrWbx+yWYNu1c7KOhOG+TacdHftY3LbjJ+BGe
n4esuoFqwlBQy1/ROauWszbBadOPZy1LdkQtGe/fj1OHgd4M7ifentZjVG+txK9d9dqh6s1clB5I
2CHeMlcdg6EzOZ+mCtCrumYIFRkj7oONDUy54/kIjmQbVzFNlyFWm6klyQa0ZxITaiMYhi9ZAYdJ
j0de6eDgEMLEthTYJfMujsAKGYs22AKQl4+JDLG2yFrz0QfTnK5otGm3izXmAKIbOHKou0KsFWyg
mxrgnxbIBSFTP7CRp8s1D1SYupV9pIO+wBT3KZqLOi1aA8pYXCFfOGGaWqZAKd5AUd+S06S4VZZu
m7B7DUnZHnIJIswIssMht0Li5FLFsGA3JxVY+nq0pX6walOX9Sur+Sc2hW0+WnfgtVYiXmvwBxy9
78KYCNzN2Vq7KsXAqKZIN+lKSSuqEM8ZBf4evbHaAylpKBBBWsGJREcGEc6tE+BS6l3ttBFw/jTj
gQm3tseJwr5xWb9deLgfZpUCUeTEClvgmiDJ5ua9hiC3QY+25oiBpOXgkuj88f+iWlSqAboCwRnn
dQ/xNUj8DSg8eBpSgmr5fhT1wDJvgbJrNbAMfoXgaBsFQGgu0zmMy1RVJLXlKoFisJma3ACnN2RO
PZLnBo4KIJpRCghBnsaTWAhvsnAJUK4lRG49NUAUv+uA7jl2ti43K4sXWK2fM1t3HI5vp9yz+q0H
eiSPjU/S2LevCk2b1GN9UXcr0E3BWzNTOKCawK4IBcKOvEeWFzBf2MioGuH8KzHnkK3AqVbxasTL
+y7h9x74EJBG9J5tpZ9RXphCVOv80MM5pK/ra8VtTqeGpQWRt48H0nDa1YquL/stI3rrp1blxLRW
0HoZ06llc1oUAOmjep0FTUyVLlO1j1mpssYYLHj/uPyeqoy1gNR9nACTR7e6LSBjxpAPzjGBFyZx
2iXhZR8EUz6S9h61Zbet0CLzNtx3cJDmtQEVRBjO/PCnkUE23CbHZAwu5kfCvn+0yGbYN9rKDA2K
pE1RipIH96isTmtt7/0jn47GqoLTD2+PZ4zLNBl5IVwcqC0lOz73bl+g5b4FC/JAOwdR9HpUQN30
i3pXzJ/mYHFp3cRZZ/35FMHxbgDUdw1KFwJ1GpJPNVAGG+fg6AAYmbTXza5M1mYHmZNPDSQzsz0w
u6RraeoNBg5WDCp5pyI4Na7q+1gjnSd6BUawcjTlcrpaPbuvwYe6ILmldXQ0K1gDitBFYMY5HyJ8
13eDEmDfPu07mJO2sOlBrNKiIRdVbYaUNB0XbO4zsHbYfcJUCgiiap9EgW/gYM2lBfcGHNUCClGE
fmN4cM3ALIVxfZT24whqX/DtHPM664OdDh68bjXwBnCyMyTBDEFUgg3M7etaX2jL12xZJyS8TOPY
obNhaGcxO5rXw3kYNm3uhiVv4uGMhws4vgpAUrsCOEBa7p4O/L/UwfxQ0HFv3eKVLL/8xuvr13/d
WAP/Pf306NvNx5+Ifft29ttvy/7wKagReywk6p4/9Dibr2NBdcmX2T1Wwvzw5T/Kcn6n8ObzT9V+
p/GHqpwfapB+K3b6XGQDhSpfqzr+oybnWSnT99U80O9LaQ4hUGQTQjENxxwABYW61M+VOVCUc4I5
lMaQxx++IE6gxuJLYQ6NTmIomoHy7y+1xl+qciKoG48RFPjwCGr3OZzz/y9VOXH0WHbzrSwH6mWh
GCfkJIoRhSIgKBj8sYoDvLFvoqlOHtrYniVNGN/OwKhlrlz5NhoJup2ApcsMKBUcWUBrCOUMn1uR
b/4vZV+2HCnOdftEREiAQNzmPGc6s1x2+4aooVuAEGKenv5fKN2VbndFf+fcKLQHCSoNQtp7rV3O
3Zqm8t36u7FmKuP8u7E0+BYLHS1Emxd70/A0xZv5kAPkfPf+1HzSYTnP/3a0qoOX1f1GuGN5eDRp
HnwUY1dZe3z/cDh1XgQ+ggfHw8plTWIxZGTZdZG/tr3CfbH9+qfM6u4s+nFGo2ipfRz25dgNbywv
sOehwUsr+hULkroOZ8Qf3UUajuF+GIpwb3peHoT7LBQesk2TxcgypM6ubZOZHIhYun6I6HfpJGLB
u5HirE79AtlPTvdGjrzmbOmQfM9lnGyGxM0OyRjpQzo1UYhDUApoxvyTwYim8eJSH2QurWpmuvkG
S6E8GFva9whTIM+/FGJoV70z8lOC/OhK5CE/RVNv7PseO1amFzld68qpvgaksC51quVaWhHSSHmr
T+3UhJZE42MpZDnyUTWwWg0CHcpTi7wQwdqp6xMV9XgSueXeqI6rpY3YwqrsS3ZDxK07irx6LpQK
FyQirL0irljtsDvwPVZdG5LWV/w72k0Wx/FdZwzTuzIL4kRsjeiNtrj+1yAzUcrajVNqve16B6gI
FjfDvuPyY2N0ue33HwxGB9wPPuTmb86d05C0G5d26blE4vgWhhZbV65Hsa/woluPxOsMu2FslO2u
XheydvaU2s0u97t2w2kRI5CWeMuMj/pq99yZM0tGLxIbkxlOHO0+zwqy0HafzpOuSr6aXvqrV3VW
fNc9ej5YmJskjbwlTct4Tv2MrYMobKK5kbusZWuhArFpKYJi7RgVyJF2ETbzMtuMZVtsRE/4Na+Q
v24tlfyM+m5ZF5F6q0OcSCLXio+stsODcKS7COshXOnGZfi6hYLOAAFnMzz0+G4jbnmKhkifiF/q
0zA1BfYl2K2U+coYSj5EQIdMFiuq2YwX+Q8fEdsiTN/sRHXRPA8KazeJWda20Vz7o7VzGiQCChf/
oF9imbnlUzVuqTOq/chqp5i50qV7AJukWNRS10unG8u78m5PKvrdy1W08RWLlzqygHBprYSvmfXD
qlV/lH7onBROfTzx0/Frm3YpIryIyGQzLup0inEOM8HkcAlG1t+bzF1gRPxRI4Af0kU5rrGnGy49
or+9i9Rx6iMDp0ONjONQqh9xJzY9zpwvDNsOPyvWclotTINVL9yzaR0xojKLyUPGH/AcjthH+yVN
DoghqmNUuv4Cn5vxFfsP5C5sD0CF8eaOLH5RPOiWhIXJQY+lOsZB8O7aZkD9uEq/fPgU/gbgSOk/
EY6uF5DAdgPmAXkKJppNPoE+fariJvIi/qf04nQLPB3SfnaAjJqVI8FWyykNaLqf5c+uH+R/dT+P
rQCimFt17y5dZyTPTSGuBRt6BH3i5Fl381BVah7qIVym05/ZNNQbXaxhSh6ytL7rla0jZ2asfBrR
W8izGr/HsF8jHnpmj8KZmRH/+xpFVh6LrMtuA0dQr2p19xTbZXkASilZMK/OvwnZ7kTviK/YScZb
l4dqhVxN/q3d17GQ3yqlkVSKNd94qay+WpbaqkTOurG+9WLMLpZXs6sCsAMn4OZ1YCzajKBiL6lf
N69ZWwA/WVbRWbFKbErh0zktqUKue4je2rAa5oqQ/tBmfLgpWVz8SV/xPloSNYbbImbZy9iQudE3
QeKvhhoIt1DJ6I3W5w6Z/ddwyKxN25QuDkdQi9bd1khKP4uA1/vaHQHb6gQi+nay+B9PH5/wsx/3
NoHvO1jxAE11sMPBo/jPvc2IBF3lES/+mVDpIJaCT1dC5PjmEmA4u8HGniEPnWszcnzK9fCG3ABg
kqKuDmM1ONdIWC8DXtgV7XSyGNJQHkqHyIPKy/ee0VlcXWQ2IoDzT73x7RsPIGfj9zAnXnEpnRK/
+G+mMzpSJes8ap585upl3zTdAegXdpAlT5ZKj+K19pKzP73cLGSXwnPJi3G1I/fdtR3tD67aT/2f
2nIuwA3TFy8c9JLmNFqUUS1cBN0B+8uzC2+6LV7JVZe4AJxMPZK6EuEi5HPvvX9aP/tZPbAZUmPE
P/00r+jORgR2zrOAHKxh/NgEOd0mjlduP+kfvjLMycGIHkP0rFfhBuH+oZk9XB5jjY7p7Gx3ab8x
Q43R6D8PUwG5WtLuFoiKrMIxHb7g45nMKaflqzfU8Syuefdd5PVxlCISwH3Vszi2cE5UcT6rcaK/
0liVc4tlzzTpk7MdEfv5lzQGwnmO4+IZ+YLkTCdpshnJxpfq4fn/NG6crvBrlsf1BK5gpF+2x/Um
20P6dWcsS/2tzONmltA4OvJcuPOe2XqhAEM4Gp3pPRppDMg/zT3av/v9zjnqw/B+9ryTMn/zHWGg
o3x8kXF2cqZjEhBmKN3BHf/Ti4xDrvbx9PKflkgpUGiMFvbSHCk0XaeNbX0xgpSbjuXWlzz29C0e
vrXK34dVIo6eV2I/8UvMAQOOsKcK79Yg9sunQAwLgpWKjYV9cFycn6uc2Ac29ZxJZ3pG97DqHIm/
h5/pdXF3pRlwA50fYPfq2v2qLsrqLEfx3hiDBkYNx4m/dcZlxPI8N4acAQCGhBnGgWD/Po3xNo6B
BM7uv1dLH5Sez7+x43KcAT3wRKaD5T8Xyz6KLUCcHetnnJBbjWjJE/eT5FghkT83qya2XT+azOFP
2F7Gx+KXnkNf/dK3Y9zNdWEP0zbtR+/HwQd/o3eE/yMNv8VlcA3qdAQ4iCt6CH+tDPfepCNjBSB2
DEhdEFUEjtPCYcymMW+06RlH7EAQunNczGiU98k5DRF0HCOysDQOHkWKEFPWBtm+mA4eSjtkHREH
4NFJJBlPn2qa3CU9qZwQaIAY2Mx9zN4A+p3zcGD7tKirc2d3QNbHUv0o8CdKQq9/UziKLB8eHvsZ
sl3Vcm/rO46c1dTDg/eQc+d/7Li8f/8VfRwOAZoMXCSvcab/519RsDZGaCxyfrKsFvMqjumh+dUA
H4Rf0ch17WJ3mIulU8fV7qEqMrxeaQwoyxgz92TF0j3JCskvJ6qO7tC4J3tqjD5O3HQJ6oALfN8/
DMbaB0hrlna8rJvAqrd6jP30RHSbLGJbvRY9mBdMs+pc9U11dqbepNeuN2zuvjJx5dlt5L51W/t5
RDT24vvxvuxy59kBo+Ay2QrCP9iqSXLd7ovW6bDUIIxsqw55BtNLuuG9l/7qPayPnuj8ZC/tqlz/
9xtG2fQK4UJgSk2RJKxfHpjJXuAR6jAPfNlPfxxfWVkBGGb+BrRPC0RD5e1JC6jBzIkp2nvfCxnb
t35O5nbkuXNmTHcHY7o3JVBbyQQCxu6tWLcqS+/rYT6JvI4Q/ZyiNaH2clCJqnRpYjmAUb1bk1bp
pwBLkDmAPU5qTdU8l36DnPZ0MDP6x1mu+9to9OZQ93ALSPecjNVV29lszGT8DATS0m/V+GrTVG2j
WFkLR5TDa9Ahth3gIT1JwJiNmzX67VH1lo1YKzYIOOKSVcgosAWTaHSmuX/l/7lcPJzNOvJYIz6J
j5n5NPOnSe2+PdROws8IXJ/MxkrF3RMF1vDFLVkBBHpaHwJLBgdLDNHSshL1WjnlKa7wnWnME56J
WlxDp0P0Pq+Ls8tUf+tssrOnf7RTMbWpBtBVjGjcbMRiDjltkagJhwLvZa8ubYLd5CCz7CIG9dzm
AH0Hjfb5zPFyJLWUDazm5GKaeupFnn5uOk12D/3D18wZ9yEmsJi+z5doJGyqEaFiACLkFa8SAINI
ZizzCeVlGlvFb6Nyh72Rwo7ySyhfjWDGRH5ob506AM9qGvO7eZApIv+DLwde3L9eIMcOgNNGlMTh
IJ59Ok7KXlYqRJb6rY5stZNDFh2RvxNHRFrUXOZIp7KKZdXCKH9nNoY6Z39UlZvvmzBrb3VwbjzR
Xo0gy7Ja2CGP1ka0+oYeSdhfNVOAdoIg+GehfSDDS6Q7B8qQG+h71i0SYCoXTpHrRVcO3qZImpc4
U/1SxxEiEOMYnJmLHMcMiKYXnrnJzug8qoNzMlj40IXF2kjj4DZTsBDBma7Nq+ugdeXOkDFwn3gE
MP10w8pushWRXrQcE9LeQt1ET9iJzz0tupvxQFYL+whkb7ZGLHyP77oCj44RKXKeM6SWu3Xqjtkh
R86wdvhw8oBXOI1FnduId5JuKRqgCiPegNpiTJVF3oKcu5shECNS46Aj6iFrF6Lv6TXyq3YBcBW9
CmSyFv3USyYdwJz2Eal/OuyRdQl2thvjLJBGFxbZWPenppq2OUaPDcfFSGNMltiIB3vuSf8yWu0f
ZumotBhXbW4psAc7sQeWx9tGWfhUp311NDG32s7kNgrKEDuBJrqZxlLhk5R+dTTSw8PE7MyoX3MY
j1j0w8zBGz97rItmsbNpFR3r8OcntRH91o6Oor3bHkumWR+NLWx+PhZL0yvcY1vx0jtN73fOE3lw
sGXcBVBuvIR1R0I1Tvs87Z9aHxnAnrDkaxOBw6jqQn8rVH0JUjf8y6u/t9kA3D/grkuNEOjPqqZv
GZKkfwjpiXnmRc4OyfdkYVuOfxzsxD8mfu0fY1bpbUblE0cibgT8CTpjyPjNi1R8bonFOYhAAunA
1hbrcLCx4JAou/RZutJBe8RT8MRF5P741UlFctckf3cmU039sxW1cu+RlB+tqGrGWVeCZYSkVwna
FZQBRQh6UdRhvso6P36KE8Z2OUEaOWpqks4rl4mFRWSwMqFerD4lUH/n1OLrAlG4w2P98/FrrOIR
a8J96Wurax1xa+lTxIm7WKZf4P9KQ7f5juQmYFpUyCtzg2rnE+SwizIr3nxVzYyHbmgMYmIpj6pp
wEAKXSwEhW9vLa7x0eUB2+cqA0J9aoz4aIB4W4M+EW0fqsaT3dpB/m38SsuqWTMfWQCXRCcb26lL
j23ihVsA6NB+9Net71oheHzAm0eFR+bG7E6OcY9MLCECOzEw43gMaoTTOsE6AQ5+R1WWHVJZ01VD
Szw8KASBfHDovxQ++9GPLPszB/HMDxCHBKJwADKn7L9LC4dBu6nCxUDABeGtLm8acPXAtr2ntOLF
TSdNvCSNlGAWw+jEtX8OrQDoaRiNStDMmtVenm+NaJG02zPBcFruZJ3Pxy59ThMnPSL1mk1cFKcC
jp6oZawQuo3SQu0JSlrpmekapWnkZL73iA3ySp7xd3ejNCKWW28NnKa1k2Am+4A2gMIRxclrr/vg
DJxGcG6nXmHH1pxIwA2NoZO634SlsACcH/05qIZYVng/vNr2qgh6/yVv7RCQ4byaZ0M1K5SbAESa
EYIH106uphHWcxMW4cVCfvtas6zfg3v09rA7pcuXHZgDC6OzSfWNA9iHjYKPCBl45vFs6ET+rWbK
WwSerQ9xR/wTpUM3x5OifvzGIxeEriZUsgNuzVUE0cqZIg9GSpj4IE027DSwZ548NbWWD2myDZ4n
wZlWSFrpJrk0CPrd37ciBbmp9232IQWTVS0AvYg4hrk6DTW1vjJezctybL+EVtVeCVgGaaqtr27G
+kPhpHTWTV4JeDnrpADEyljTJKoWILYjPZJPjLEpu2PrNL3QuvmQ3Gm7Vq/LMHm/g0Q4al0L8KIr
oJUO/WhfG+WDPpcNIHq3HjiHtOPV1TQBr059rtmyDqszM6fCsiL9DHwyUIanbeVdmQ5Mr1u7QBhS
JPiEeZYE1Elml9xpM8TyLRCeoq3RPNQP14gyoIQn/1TRfnIlvhWs2xzJ3U2sCRC5EXC7CI+nf1aI
jlEd/ukroN6oV9cgSAXIOdJmPPQ5pXvfArJujk2itbiflNN4F4AI+EyEX+5awT/o3d5JjnrU35VQ
zhUfnzlJneAL7Yvgi+bhPACG5mqkJPRfaRuGRyPZtBfztin0zoitqINFbo3p2oix49XrJPbthZnN
G8ph59uWD4BdWK1aqpOlbQcJmKglOxAXtMPSp8Cuh3X0He/eE9Be4tl18AHLbQUWeKyL4xAiHg6C
y7oCuPmnn4IYjiW4uYWjsNZNNAzgf3rtNR15MzMuiWwXCLKRt7Sz8BdpI0TfbFB2//s45v5mMwlq
pw8iu4sPhkM/ncYcBKbB+8vTtxhMX68F3pqCB3OVKAmxyysJRiLIElejy/2KYtFPm7URjWEEVv3T
qN6im0EHtXVjXgsKF9jagZIzt3l0UE4BdDQC1kDbAgEDEiYYCaYJFSixmpFvo2VV+0z4PeApvl3t
ydQYFyO6WY1xpvsY/GGMmQeEiT/+++eiLmqR/PP06uM7BPgCEjlI7Pzr96pKUkWdcro/7DZTK/Cn
k5kz7Sfo1JhejsoEoAaS+lrGPmBLkwHVH/xjVzAYeBNUa99ygLGelI2M+VHZjg+QIMiPoRY4jHr0
/KnX2ql91/W/ev//fuArrWomxjWZUAsMGY1Z5HrJ3hyLjSjcRO5NGNGI0u2TD6KxPpwfY2sNKu0n
54coqhIXSq1wTnrqH7jW+swHuVFFH91MI/LCmavAcdasCKJbOgbZGfgzIPtI8b2UgzVDkqV+QqLZ
3uQSh8iIuxLnAgcsILAwfspwVuGv/dOTjQXsXJ/scool2cuB3+M92DpiwJJvRT1dGzHr/S+W9rOn
zB6LK0JfJydw1Guc6moDTC5ypUZMUD7B68Lh2CXt8NXJ/kzUCOZPmmV7RBGnJxtTI1UaLzQnFSD5
sA6uNQ+irETEm/Q4TuAOzGTgk4iVuYO76E4rVIti00FWXKuWnZSI2JKxJN4CaE8XZe+zvUrz8BIn
U5BfFvF3vBx/xFw7N4ckztaLabQCyaZ84/53q/aj758Ghg39H5E1Cm73P1cM1Gq0uY9qWiggjbpZ
nHufsDKEFJn2Y0Dp0ka6u6ZHRRnVxdaOdEy8xipA8oxkz9wvEbdysW81epE0/gqhHbDp4ix6DYhO
ATNl3omm3vCsynRu3DLNsr2Igv4uYiEA3joB2xIoMwBRAafbjaT7rlWT/KXyU8DcEpUXhHPxm5D/
oRTIXbYqmqsbpvVKkaI41Gnro2xN0a1rgIQvuqAA8w3Ufpnmaesw/msc3+exLewoQa8ReQ6QRuTh
u6yTFnya8cgF4Oi2S6FDUZPm5NuiOY7Wc9k1zcl4GbURh6YYN25Lvhm9URmjaYa2CBe0Zt78fgWj
BFC6OVW0b2dNlom10X24GPfrdTMkIJs8bkBh9TnUBPV9ugLUbjPEXIplDVnbaak+6owP8Kh60bK0
XfzursuujWcJJ8E6q0SxFaS6OKCwZavEpfG84yDqa4l954SrbfeFpID6Fo3V7o2suQY6UdB4CdDp
Mg0rcFwLFDyZgMDxxvdqdfObyD+Obnj23AjSpGpSVMaoasKQE2fqRnrh7i1X/fXw6Bj5q8gSfwl8
BT5P00jbU+A0I9U/M3ME00QpYkaN17Cj8QAYXW4KbCqxiYLR6ADUWFaZFV3uVwLKfKWGAZSgySOY
yvckI3KJ5TquZH81Wrvi2ZIG1F/eZ9Bh8eSE4/2yRgXKLN782M3XZlZ3zMNTnIodZ4Tpee3XCQj8
4bBJyf06NSiDh75WL8bdXKQf8TvWIE3ujBhiXdtZFB89I5oGcPcXFAiyD2aU4MLalDn+JuYWjM6x
s13mE34y/rEbl2sWIq9pfpuhD98c0GcPHBnUc1m0IEa47tWdGmfsrcUIxt+yBuEjQ3Ifu/HYVyjz
Ams1+g6+VO44j21bL+3ErddBuxpYlX4DFCRd9aOLZLxl51/TMdxQpFe/uWVYLbxa23una/ur1bbf
aRHKbyLrUOwHeLETF4FEKRvAwI0h8/q/2sK3nuJQS2Sc63RhLtAytQfo/HXQ7XDyU6vZ+vh2LM1F
0vCLzgPnj77u03Wad8G6AmP1NS/pfCBluLLTKlkhDuZerXrfJQUY7E2fYIesWbKl0ic3a8BPBoQ7
meV9TAqAIRB0pSJ7MlbqxSCrxCBKGBHsUvdQ6fTtPlWJZ7hIfXXiQUNuNhniVYgSKUsjAspAzknM
Nnffuo/AC6KjXoWV88PM5ue+tUYNBTbHR5jebKt3rwqQqOm27prMl3NVRPJ+q9yqsx1zwDdxJhcn
Bf2zCXC+dbAb6+Pq73vO3QY1LMZobe6j0cRFAi97v+fO4+e6SbP7PU+PA+BHDOnvacqUFeN59P2N
kcxVzH27dtfd7+u/7tkM6ivrX/csZEmQHNbRuc76FQjrbN2UwTaXyIYtrSb3dpbV6mxmukMKbMS8
qYG5jH22CYyFWxpU+Syl87ts1a6eJYyLZTMKDJ/m6EidrcKYv0gnyt8nIxmw5QdjvmtxfCUgAyPc
bckFYkj24MhbUhUIDZRFvyhBSbsBY53eCvXC8Tw9GYfGt50l4WAWGjEn0r5isHE0Q1DMgS+6qMtW
RlfxqepEPEdKe9jqNp2/D8O8VVTLhdcUah3bbXojgtXngXrrh4cqhgb/zEaDfIgBzVgHiOUh4DQv
8nxv/MzQUvT+DMmtamt0WU+6w+CiDFUxNlvuFOmCgqCyduue7YjM1BFE42ouepQFQjxC6vIZJZkU
qO/58Gc0rtLMr/4a0vFHB3LmV65RHSopw+wEPAvfjpXro6pYLZ5AWBmm4Jd6m6hC2TQIYZA1VgT7
W8KcZJ7Uo7qaK/eDZrsk6b0t8KRrFE4o19Ie/X2dRH86YKwsI2aRTetxdsRWRqxQQYwurSxki0EW
wZyEnD+jsljhuqgBFHf0GxfkpAEcR/EPcol4jx856SdqvK1/Wo34UZDWe/V6IuduN4S3SggL0WZJ
ztwBo9ZcW2QggX26btwI/hSyEeT9KOq+NjECGzYNP10P1AQf9ZyqfBUMOV15OLityhrBblQUQqmb
FpB9NrT0m9XQWdja1R9BlfmrqBz6DZFafw1cb1eoadYSFFpAHJuj07coCRdLlAsxI/PhNQTL6xYG
FEQ8V7ZLMwDkXIBX+JtrRyi2VHfVtulC/mUMvIuxj14C5gYtulOE8ODJtxDouw8MxNNIXf8LXrt6
25NIrgowc97CcnUf6PB2aTcjzr6kGW9dVL7eb0SNDCUl8MOBENUebR+1DvR063Fn7XTcZF9HHg0b
myOsqOqm+QPhI5Br4GA5oElbmqoJn1dcA1TgQIwIhopV9azCruEiRNccvJakoB5NI1i1CrBqvjQ4
l4IEVQ7rSPbWi0bhE+OQF7pYjBFPDwJFnZ48ayroNv1c2PIjUIRt39WzeLMPUQjgPmWZKLxwVfQH
GDNi3Y95ufE6PnwdUVTKjJTKYdipKnX0Ris4ZzIBixqfpGeUAHsuhi6bxRz1I7SQ9T0da3KyrK6z
WRh5avPI01Lh36ye29vpa1paCbvmU8NBQFkUToLY0vT5jIMWBv4jAvbp/kHNVTyudZ44czPIeLVp
dBuwnTwayeubYNfzKSimtb3GNpfuQBRGtbA8ek5dy3qSIt/TEKX8el/jx5EolhPbsXgpS9qvG4J0
i7F64NMuLHdoEbSBte3cv9Kck5ORphntjovnbJqxBfMJDGbxwgpcdwQzCDmSOI3kEsUc+AGZKH5o
WIvdaVv09qbzm7M9GcqQW8Xig9nq8w0WfW875snQgr2j+CFk9t/dIULsth77n4K+da5INmHTKpSc
Chw5j/yoBqagctaFQ1zgFkW6tltAiyum1XUsSXR0FDm/O2cWEOd9oxZ32c6cfmYXRb0FIw+TVdlN
eCR5SuMgvXaMiT2Lgj8bL4XNbrha2nWFx8xcqHL1jyZHpSA7sMgyblB8stVe8pIKy1sqCwUcjVh0
IcNTIPODEXvH3sQAIFxdHbJbNiLhMGTyBexceXRQfXLaSMsXzjhflyR8tyZpLwGuQa1DY22J/83V
UXk2Qy2xHB3SfwUPJr8wG0nP6S4USNw7c1Nqmh9YhN/flLGqkt5vyrJQocCRskCmYoKKTJliE+sz
Iir7DLMQJ5l7/M/ouAGWcINDMZ7CCvu7E6paT1CSXxPdncyc8eTElJrSFWI5jP28UUFyE0yNz06H
wlZ13lyNRDqNLVrMnozEqbMFJFXepTQfDo7Q3cXYQiQi00Hzs5FsQW7FUOq7FDrOS9P79GRsGcqB
0YjFJ38cx2cSgjBUpS4A9NPlOSlTVGn0woOxgk5Uoh7aUB/uF2l0P4tpCtLrNDbDdx6Bb9QruVs9
hlJ3durveCPIs4cMAQCgx9or5RagFv1l9PwEwH9UmDGiSEl9RA3TVx8gSzzFhQTRMiRXYyQ1LqWd
KthllaW/9LLVqyzpqwkeo7+gBIk6AGQJ6LIZW6MmGU+/GFdkL1CeJxDYuE+uUdO1SweAtZWxBhVi
l3E5T0tU0AMLNlqkUtEFsJDViaG4HZ2huEh1Quk3EGeTOFzdlUUEpApK9dBLogBBtUU2gLAxzUEK
EK4QAgFEbIuky7jOZJjdaNCpUxFHJ2JRVBMs0xEHNur4W2Nl+G+u9uGAOG4I9t7N6BDAfmNIzh6M
KkaVlY05CCHBiwkGWm0qW1dYfTF7T3NvFUZjszCiGYEaMpFsUaPJXD7CXm9gKVCJ0wWiQXaXph3u
7saj6308djmTGyPyCCzcBFUxRr9/y0IUjjHqGiGdGR7QdmdEURXuLsQXZmZE03Sl/cWp0/RoroRy
dNUGicF6/vAgYIB2aoEHJb10bk+WDmlQ18cjxSqrNapqTrfYIrVw7f68/2srZOQWg+WMKzMLkLj2
WabJ2o6G7GbcWTZmcxsFQ95vnwsXZyD2EqCUDDJFo7cCzBXlt/5Oikk/IABg8N1DZXqyB+jYBmTf
SHdV11qzIO/7NcoPvufUKhk7q2oEybIXSBDnvb9MXVTZMVCLR+YwrPiVxFn4DrpQFdebvs/e/Zyg
6Vao8tYsgyiPF50U9EhZWh+ZjFDYoU+jH+G27gr142EnbvufdjMen2aFw1+qV6odfBQy1C6S2+44
M7DQh2jwpA/RwD315Fx7KM1gEKUPqxlbNVwvSqBttrzPg3Pl0L+KyBlePR5FK6ssvTXLsQ3Dru04
lGlwrbELNV5h4j8PHUWJAdUFq25KiXk2fW6buH4Cza14Sp30a5TK4TVPBF/5eR6sGnw6XyP8WIgc
olQt0eCcIjNSTJmU1CrVIcKxRaJgbr58uMRTBkX2UbHoIxAxh07LYeYH2SW07GTLkNc73nVFxruj
19cAaKBmQrPN+5IsbSBk1q1HOH60xHmORpesedailGzYOs/GKn3wOHKO6gGyEyhriDhdbnU6RM0+
TY6RDJa0rIeLMzWDioeLUPn3wS4lynlAMnre2O9Djc40xLP6xYBDG9JLsgVGEKDCAZCHL0w2qBUF
yu2qm0TXov7WS0SMWlcQtZsgC1m6O2M0qrxtUcmaUJQOhUOYR+0sGIA4TCrxcTZk/FDrzXsy6QdL
or5DBojSlLPowM/bBmFNPuQsPIGSgwBjIiD0K48RyGNdNqialKjTYyDqi5KZEU3zGOhkDHl3DOqm
K6EWzvuVzADU0Ak3Gv8BQXrK8MHOOiSwLFf4G8vKbNDe/o+y81qOG4fa7ROxijncNtk5KMuSb1D2
2GbOmU//L0KekWvOnHTDIgGQLXUggb2/vb7R/l/2mOHvNEcA4emIHhFJI0phqo82MsuxHqyLPOon
xTpHGlDYtU9uHFODDa4Wxt7IR+1xGNzwcSCeug6QlxFxp6y/7hhgeLrk/nrFLrKsyzgq0aMd7aAo
FheSxa/AtviXklm3AzOy3a26vn1ykzTNOTMM5SqP5tHNL9OovcqjhoKtS1O6yz5Dnn+hdlb72CAK
/71nxV6/79L6XY7ItPp3uzycs8y3zCq5ItvsNrKIcFFWWWumOLexzgAHrR35Wl1YmtC18GxwblE5
krSetN9nJIn3a6n0wyCsDPpf3D0a2mI+mOleLHr7mBd99+hwa0e4TBhFDpBt41QbKPyr3ye1yGAf
HG9XOFfbmnw71eOL1RXmTW5Gb0LdCUt8NzQQjWVb5KYUwsxrjzlo28kgpCbHyV5lbJ+HQvBpW+l0
LTzoZZbtQg6jlsvTKJFCeUaHPF57FRH+5Vrh8BBFfRQU3qhDDfx7L1TmKKjWNqCaUWCm3p+9n+Om
0rqQaPsejWP9TnAW5ggf/83TYv2xrrwH2d6g+CVs1lYHRCT1e8QyKZ8q+3XomfCQp2PJvbZ/nl7A
HEVf6qT3nU7eZqHc6gsLCZcpEnvN2ib3ZJvslePGoYn+3Uul1e9zy0Y0vjdG+l5ZjPCKNhPRWtRM
pxkNgmz6bJd7pd2FV+rrQVpa6fJsZuKqVPX0Y91JhT3Knaj+3eI0UOi8JByUJ8En0cPeOymNdp8J
1hCx/OTkbuuBJweFNRIg4cO2143sMBYdzdHfZ7j8pzeQNSh2qRduDq6DJkcvp24/urX2zEep7Mcs
LAJ5mLVWd7EI22zkYTulLNOYKUCv0XvfUPQdJIHkQXbCZG42Nb+8s9IZ2rO8cJPUBFbXw8jmwl5B
rF0Q4X3WF/S9llVtq0ifblKgn055+6AiARrMjZJVFB+axhc1SZZzm0I415BCfVHsgmgtKttDJ2rj
S1O177NlZPch8c/n/zgJpJQaFKVuXwGgKYg6YYIvQQiWKuUXE8RyZ1wCnlj2wTagj+SKXuznXOTE
x9FUyEOjNVlZreUc8rDrvBrEdFQ/zHNmonXzFF+KPlW1L0m9g3Ym5DJ80bRrYZrzmxwVVSTPmsqb
3jwXCGm3jjIGRY6SJ//XKEOptaDQIFo3Wjp8MZWrvELV9b9fVh7+62UZ1WZjuauVUQtmXUfH8c8m
MfYlMRUkYn835xrP8Q1Fuog8rAquKB2LEha3ti/7C7Qzqshyfss8Z17iDnhePtcgF03VehuQUkIq
ir8nDgoqamjcS+I4+t00wLql0Dj+vp4pmiR9QU7/+0yN9LU8Uw7I/jmz1nPj48xSc6PvdUZKtOwO
sUjqb6tMxRLRL6R8RF+qwX6xWq/dlsMYX5taSWHhTPoOOXb5RKSF3JYzUMnA2k6elZbzex8t8ZeO
YHwArzO6RaaoTppF/E44KMOSVkR+mGf193h0A2L38a9UoAxQqvZtib06SCxK6MreGY5uU74z6Qd+
NZnEopBr+mE3u1+ZcB7iuY9/aZZ2SZNGfy9yzaEI0YrRvAj94LqpfSgNjSRRTCzQ0sfpHQDG1fN4
tmqKeO95IPSa5d1ErZXPAyBkv5rT7KB5Zfmskqo68LRY/Ari8PM4j+odoMAzP9nyWY6wJvcQLnN2
L5vsxmsx2wDzL8cvIWXBda5lUEU4gSA+tdqT8yBfSjYBSQ+o++0f5FEXGd4mjdXwJK8dx42ys8vE
CuShHUISGMLqqxw7lXlzy2NL3bixYqCtivNnQle3IStKMH7IzUytLU6N69av2lLs2lYrv86C4ky+
xXwpqkJ9q9TvcriiufF+cpnYy0PgPk7Zje+l0dcHKuIRqKwXnYFJdmaSfymaXD+WelRv5UUHxToB
1lGeAQV428Qwj1VTpo9paTo+BDsmEM4AyK0cBI/Cmmc10eTHqiuzu2geIPEUYwpWq+kP7jACwpbH
/48nf1xqfbX/vIAWDt0m6cojAQ9Cot3oJ/rgvYBsba89CNONbC+QBMJcHY2PYU0x/TGsc7M/h9lM
lo7UUjXXOTaYb2xIIv6I0w44s6P1lx5nhC8o8IkMtPGrqnrRnW3X0WZZb6LMD4a9lxRiKw/t2rI2
KYGCizwUxssQ2t1rhKrtNuUhVavrxQbbgmEDt7BKAP3mc/8XbNVA1QuCE0z/zwlAi6/YUSVrobX6
WNkOxIG0Aw/p1f25ISa3M+JKQdCpNejP0uSrNfQ3XZ6/pO6mH+PmR1Ws5GqnGwFdNfG2El5xc6q5
PypxjIpItN1dPit9UKWReCVB9DNPhugXFgbYr/B31Jr+4mbu9AZu1vGVqjTuk6TWVsp5f+qiJbq2
Q2FtY2gMz+p6oyCNOX1X7Han1MTEQM8Oh9RQxWFWALd3EC5XOoh7qGqCEPJwNrgDpkqafBwqujAO
uteCelkHjyG/0rxQMhB+ifmSqRPZcgOjC3097Kxk4tAuPwY7pKsPtZ3UH73QYrsDdAXe03VwVDrM
87Ko++itbLIn0Ab6j3MNMeUHYSKeklfOrS499K6Kznv9Mzyvig+hpswfvZlHDVsIfvKjd8kSsSfF
jgJsfaHGIRES14bx0QuXxNpTJvgB+HyJYtXYq51tf/TybNP2Sw8+Wp5bTOOy1y1MU+TraoM+AR+o
zU02t8fWrboDEqwXrZuATNTD6hyybvh4f+8lBiWuy3T59wg5DLgb0XCrzPbysK1a1S9A8wblJLy7
3NQRFC+dnw2VuKMAYwWLktzc1WG0fDTKcXITlsl3J7a0ozySZ9iKIPSbj7tkPf9zaJIRi0K9yPJl
fZnPTaerz3qRjSd5umxvl1g5uxH1X7FY6e7rCSIpvKBuBEiI9cJazs0HgU95y62wPX++mCi7+Fwr
5T1eI3++/pjyUEW1n2zl2M8Xc/T0iBSzuny296GSn2yhvMpX/rx2XOiuT2BM+7iG8yQcrSKmnfYf
GyU2+0vkRWBCKv+zOcsiq8PegGF6pX7uQhbNSh68Ll4XeaAiC7l87MqhXZXhWtO1YCvXnv/D5bos
3usiJLWwvsS8jrbDnlWRPDZnxcV9wdO3GnYvipku1BFB7a9DvuXy0IYQxropKq8UkISvTdr6sl0D
rHGsG5VpLJ4Pb1rbUSXYuv01qnrzJScaINvT3JuOSzQZH1fzgO+QI4lBzRGfCEKNVIDcVF3iXZp1
Iw+7DtWeKhbAamvbWNckqcnxVxt8ukwiU39r7dOsDXrPWM48hE1iY2uHLZxhS+CL54oU4EvtvezR
4u5j9Kcm//NSuKr8Pk2e8HFuE1ons4Rjydyo3c+zrlyQNGSumV/lZjbj4jquG7kn22ISRgFIy8b/
V0fEI/mP0xJl2M8qpMl/tcuLyFNJk4tdw3T54xX/68XkuVrjoRNV18gcod8MgdlOHc2Gj5vNoPS/
N1XjErbMbNc72qG6beTh55jRCFVf9ZRxr7dOsrEoxHlS9CY8OlWe7ccozF5jkT4YlFD9tbQClxAC
Dn+M8KLu/zJCKDV4+6UDWuDp+cXrO4JXXVhcdNWBKpGYx88mJ8MVB7ePv4d8ntHoaX+AMHN114vI
9o/Bzqw6wZDXqm/1fXc/VzyhTVMl1kjsxCPd1ziHEqoOyFCru/9orIp2P+ogeWVbuXa0TRZvWWOr
WA1wmY8ObSUdpk69XVRU8/2CqB7WGn5qmej9z7bEjRzn47hcgHHAXft7uIZVXEmtEmfKxj/65XHb
gnz41+X+c+C0XlL2yI28IiWSv9s+D/nV8WCXY9yixn5il8bEAQBEZNOmCufqOkF4J7NT1uq5TqAt
GRGHsqcXrd4HYdcAHuJTBm7McLuxDcIis5EEaRMDpRvbxxpd6oZ6VOfoeinhkrFJH3T3TfbJltoT
ycEh8ogPDONlm23F5iYuslU8YzWPEVqBx/KjS/YjuWbajmntx2vINjNSEz91ovag48B0gP2IBibP
qXqIx+zaEvs4RP38pRalhnkHqIFxI3vkmHiaOhxwBiPQ1tGyw6EEZVcOxkxSOtNPpZUO7bNYycVW
rVIx4IZPYGymdy1PWaZZeUceum52U0Z54Vy082muU3vPxDGEix43waCY2mvK0nkzUuP3w0gA8HvW
iCsA/AcHNB2aJVPbgJ3snxVBEm8wmuw2Omp2VLM0OWKDVlDJW5dbY5qnZzCq6ia2EWFqgAQ/rkQR
PMEV0f0Yen5+WV7cxILXgwFA2rB08rjYZWE+9c+x3JObNm7Lg9kaNxO899X+Z0NoLbxSQ6Fc8tjV
sYJo32XnZ/u/xi5THa3atv+8xuepEUTsU5frW3ntz3a599m2VC6+A+7TZ8vn0M82+ceky1VXXArr
1j9WjqLkL97XduGQfLDaqxvB/1Sc0NhNYGK2TbIAO88fPKeznpSyc5+rQr+vnDm9U0mkPre9hp2K
02VnrEy850X0LbTazuE9oNdsR3tnMP2nFIlDb54xNlSQ4MgrJUOjXb0o+iY7LarIHgU/F+bcAL6t
6pjPIT/1VG4xLqKqJh3QMshjuZvzJTqhaO3O1jR5L7lwvvKjXAnwHOm99pQX6nj3cRSZBLbc6f7j
yHYO+VKqD/LIS4mQ2Jn5WBjOF1Uvl20+dsud3FAeDANLGCoSBdoK/OM+OhoUlTBbXHeLULK3N5ns
wV5lE3KHOnxeoV5tIpIw2hdUrl8+2/ux8qAjor70xroI0B+a285Q7Xsg9ta9WTog1UxHh7tTIS1Z
NwZRkWuek6gSrEaYldLWGzBocRdhesqRHJvEJkxGO04Pdp8M930f2IkyXdR4HoOcyNb3JGDtbH9v
+q4P1DSHKKFUzm0eSKvJjtrizmS06vsAq5MEcvfTy6ljm1ug0LkYINH9sZtYSHBJ67aLn4Q62CTN
rrbqpIijojvEnLP+3raa6hkDiJKMWdEcCe5VzzkTHIxx7C6QvbkzWddmzF8JRmed31N75/ZxC+uL
7OwYR1C7ndHAv8DL9+UAMmRT9IV6ajWxfGxScOp/HH5XFjv3C00Jz0SFQowp2BNLGf1xKDv+1Zat
4yq3wJ1NnqIt3ZZ7i3VoyENNUUTGY86jrROpzXkI4+RBs8CHRnVbf28H+xmasfGc9pN5SB1T7PDf
EF/ANhEWqJrv9QKlsxjm7paouXGdyHb61LYVd1Mcqe2emlVomai87u1xBHPcQqoxW13c6+uGVVN9
A/8a1Anh/i0aWCbp7XiTnXIYj+ifhK+Tk7yG3IDCQAQe7khToUuLcBholnoXmsb81aiqcduTSD9O
cOX38QrEFRCNb4mRxLeyxgPSaoVNJILDz45oPczN1WfOmJFe/HOGYlv1VUG46dRFC0mndd6MUIys
ehoHtmBVfRn77/baDLLCPvZrcJAsAa5/WREeNDVXLm43KpeqsJVLi/J6O4ZwlmWHbJO9lsYylwo7
xiCHrX0vUzcKpXF3XodC3MVN6rs6Z49tXcNZQdp1aBcISbgnKm+gI3w5YK6xWe3r1LzIM0WBVCfs
eUAoavGYayr53Q+tjddZ1HUCZ7pLbAsS66iNuzBX8j/aZG+TRLW/hjN2szfjK5KyMhrmyeXryLly
YzWZfvPKZ3lglNwgNjmiv+NUOj+cZu7TLfPubGt2Lv4I/5xVr3uhUQ2bdhbOXnbIP0WgfcA7MYw3
VqYYwJWoru3b6HWuuvRuwLhxQ0KfgHOzzHunbh1gswxzBSkCYGg8d9fe/++zoHfULz0EXsXQh3tQ
lsM91QjDvW1UR49M0uWzvY8LEsXL4rIcZJjsSDNVvRBiPcqTZDv/73yYsb4kxOUYd4AFiLCPrv1F
tdQ3UMvmL9xbYF85P5UQ+8ZYc6tXp1XsYPDQ1xlh1B3bwh0OKLOMO6tqf5/NO/qGeviXEfY/uVx4
9bo+wZlt3XXqPLpGVuP6sYAyL9s+O7phugPMpwZ6piEGbt3rrCUE9tcNNS77UKUqSB7J9rVJjvKW
SOw/Er96USL4WwmL1ayLByV/RCQcPckN5TNKkEAX2clD5KJEBEQ97+uEGkWq2S+t1s13FkaNzz1Z
d99FCXiUnTGMUXw3owIbGXpVJ5vOeWGsSQtObfI+epzRcclO2USlBVJbjIzlkbXa7oj2IljeFBBT
x/wkaQMDgtIAsBixiBVV8Ekl6N2Rt0weT+uYtqbefhF4aaiOOx0bSuafXHeZqNrW3R1T3uVJUfE5
cr3pZV6PZJOq669FXWZXOb7lK7vPF2pHZKeLjOhhiEwC+FzMo5ii0QOUYrofTXp8s7Etw4iMu0+V
PcyqzezRjK/kpdSAPwhksgWisDKwI0IHi3Ei4srVLhljETEpwxty67cQBtZ9erK52Tw4hvWUzTPZ
1ix39ibR9Z0L+hYCe4ZIoFIQ6dvQ+ElPHkjHHhWniR88wc0dvtr41SXQbXbqvNUAugUlS9mb3FMs
5EZ1pWs73eZjTZQx9xuD+uGMtD7xJ57ShGKJnPFIxu+j9MdWmIFb6kRx01VJfsDeZfbWGZGHX2jI
628KpLonQ28W/0WPxdlN8ILh9091aJP+VQpRPlaYEB5DN3/3hvAbNqjeXsSaB05MIbbFcpinZMy3
aHmx4jnb26vgwW0n/Dsr/lfPDlzcjibAmHNeRfeUeHm7qL/XKS+mkFt77g3tK7hEd6OiCAvMXhDt
pMiygW7pq1C6KQfuMa7j10OUoIiCpWvBYFe9eu95KiRK8oR4k8IjQ13TbRE9O8qpqqY2INMBwxbr
pELNkvOEbHETld21JxwPlC3+kVqFhmDQ6LZhqdW7qlPyzYj/m6VjS6pXMUKn+F2z++VbV/d7YcXH
drHujKpRzx4grQ0Pp2HrxSsSPZ5/if5bU+Sxz9r3ZzJpvBftO8Zs+8Qrvgw5YhK96ncGVcc6arXN
2OCepStfwiL1LSrjN6yxr00Zmd8oJbOrdGfwzmDdSV7GaX+qTBMCy3ylGqA+ITlmddLEsNYpR9up
cM19fSkwknOsr/pqyYLkeOEPw82WAe8WnqFVwQN2zof2WFfpLbZRVi8heTvcoYHOlpRyiuGbMhbF
cy9+1UD292AoXrDTqpgnLLcK1ohP4ZrBOibj4bE4garpN/SY/CdLnRwswgtIJMefWRI2N202xmDI
nvth0F4M5zSgoPQVET1r1IUEpWkZwcQ9gIinecQx6GYu06mEpPC4pPlt7HDw1SiR2S4pHwaJ3mEP
3LE5xeHRq7uto1fmUZR4YNnm+ACPANsHu8NEzo6qzTD090g/ArOZR1TI5kkrXWWjxnGO0q5/cpaS
hOVcLgHwj+YUJeOx6dHmqrDSkgT5utKrBywDE780C4Sv6LpE6ZHtj52XsKTsPel695QPVs/t3L65
zlI/OuY26mt73/XUJ+O+CUhm8qPCtQ/LQh2DCZcFdkKhnViWu/5IYSL64OZIDHtj1t2MikM9JSC9
TswiYhwZ5xoEVWpPzZ3cral7w7Tks2/RVRqK0h72YMCOZUWgC3UkZ8mraLL74wJh0UDi0jf5hLci
xR7FaWzMBhwxlBM8UtpT5MX6zurVO1XHyAgh+cIvLHabu4z1cdDOiEx6ff7JQ8ymTGbxHloIyb7C
zGDD0y882fouVYrQF0DY3ShzfzwWU/+euCzgZqeON4X+XbedJ5i7G52c3jE0gCY4yfBX1fLx4PZ6
X2GqelIxOBBk4KG0+MhmvbsG92W/c3eoX6PnIl7qbdYjRG76n7mTEsIAoLGNlaraLkrs3g2NOOaL
u+b8N5GY47Nm9C+F1ZW7pKre8aIFdoFpiJ/kGpoHMVxVOxpI4ZOoxmXsqY2Hr2FjdrvMiu19apNQ
qcZ+J4am8Pl703OOMZwX84bk1Wr2kFvDtS55s7Qses5H8vp6zdJFRPs0yXcLAeWDHbWXPC+bHRzo
lxF6VZSI/LT6mvpZ6FVkNNNdV4pLUzVPMzzqraoN95XQ3mLdIVTTNmeV9YbfL8OwpXLROim4hxGz
T81jFqlj0HT1r0gryw3WG4ba/NIhjQJ5SCa/brPAE+FDVxhYCeenJuytoKk3pdM+4Sj1WptqvPGM
iaWvm99whwM6vRrRaSHa1MbLj5TE4y6MQUTXeABJUnf2nfZSgfl17RnjWa/QN05euTscK7pbj2Sx
CdvuVlDTfF7yaicm5lDU3eBZokDIIqafbKLBejPKkIosQk53keodxszviNCfSmX+CS1ehyL9bo35
Y2oZ4xGuAiL8iHQxD+fJny3kfCUoRJ8wNBDLgq+/s1akZ3l9TsaOe7A7mTtb2PqmV6YRWz7tNcuq
Ce1qczFnXF+SasDKKaU4NRqTs9wMkZWcyY6es7zBfo9yQmS8w5ObUmBBZGmT27i9dc2vxLBerXH+
q9E7cmCxeUGMfa6oQnRm4oim7dYYsTdf2hQqulNkz27cWzc4SALeW9YcqrDN7/MZHR5EkYeIwm+z
z7NtzqQu0CnMCkBGwR3WRrS0OeBlDQ+YWl8RNaWbHprcDS9JRJatHY34vHi5dRTM1GB5pNopGQ0q
NOMCtxQsgg64mc6AGW1jD6F9vg5xHjKZpawVeUy9G8ZRR1LdatsqgSKUY+q7DeHt9pT1mJFNMnXu
rUevYkpc1EZxiKFCQF/I8PpJVfLmJpJ4C7e8Z9vwRn8Elv3StodBsWMs3hL3pSNp7zeO1b82Sazg
OowMyJgHa4P/uPplqVk5afVQvik1OVEv7aZjZZlWQMkrFhvcLt8mi0qfmLqWN8qKcRVu0T6gU+1w
NIuMNx5gmKBQqvU22VjYxCl+v2Vs4UpJXOQttHBU5bY+vhFPZ8GW4sKteQI2ECqpN89qiS0ubvOG
O824mURWv1FChivyYDb3oYJf2swMCc66R0DCEYE8TKJFvxUKVURT/LZ06Qq6gakYzmG3q82Jh6xp
nmKbNbEIzeHWdfF4a/lfz5Pb7BCcsVbmARRUXk6pZeZYV+baRJS8e2VplOcu5S0bTX+w+SsrkaR+
n2LlUykYN/ahsUZBe0SaEV4XZtjyDZlMzbeRjO9UVWl3YHm/uUNGirkdqGFQyydyOvNuSMIuQClk
+zUhUlA+RnZXW6OzmaMUOxpCwHhTDXu9TL0HmDkj/kG3Ia3nQ98m4oY1zA3azgXN4ksWi+ieQCoA
LhYRTDcU9U4Leyy2i+XeNmce2GUDHEVtUddF66RasJJVh6THuKbpdoaLYVRfYMqjGumdPfbl0Vs0
96TFixGM1fK17PFqb8plX7cjM4rKe0UcHPRYVVH4wu9fLCh+59qN+FdstCHuSNEIam3H3oo0Djci
I9AKln/mlk8xVpJQMhQJSlYA0N/DLbnp6607zAhc2XmPyWaRB0qF3Q3/GIUPBAQwdRGW33u5s1Hz
kkQkj4cOcOXjWHkE1a1812JwuBlLghqlF7pBitvwpiWzvG3jyg6gVA8n2Ib2NcEjlS/dgm6hJVyG
XzuYMqbQd06ZXAqjRqRrXGals7aDBXaR2o4aUKpj8ZfdKcNUH7Q5vUVKK84dP9WNE1Z/mc7S+xZZ
xsOgGhdY3YSQZwyMsFcosZDCAdpMXlpbq+/DedI3RNS+cvcmwzxG86mwNsOMtTuut8od6IH+NtmT
silI11/BVkS+jm1A76neKe6o5ysJ86Rdc0+0G3FDj/CnxIv3UFiY1zuaBocBrCPOSFdX1dIb5Y07
vhLTrWvJNqaoEk+hcLFVzt1rpjILDPF5G1wV5l8rtpg/zRutU06dV75Eke1cig6bl4kParI042pW
dbFt5/RHa6DfaRZui2l/X/ZNcsmGcdooyQy+yBvvOp77DqXnwBLt/JSrptjOgOSDaKBSuhd4KI5V
DrVL+WlO5ng2BfKtqYr9uJ8sv434nvQVmDywW5SAGgRG56k8uvOAKbRb1heIdDe1YUllIBUxQETp
SgLLj+rCbZTb52byphMQ9WajNUO7p8h2G2OVvXfraDnkVtYirayeu7Z8UFQEb25P2tFp23ctynQM
ljSTXxgOi4Zn3i24fQbKEh7dsL7Za0y0B5W0HVf9EqXzgHdZfVReHJ2oUVLJXi1f29ZAK8e0IOBH
gQvSzF15maYosHvvPRP4snbOQKyj241T1pyn1r6LnG66TYgMC26wu8wNXx28FbeTp1d+AhBzmUKb
xfDAG4SdwA6HPHUbOdlrmWNHVxMy22YNivIsRk1YKuFtyfXqUkzxsm0Fj6jchorlCC/bKcmAQ3ie
QMcT8Z4YXHZKl+Joq7p9Zo6Pu4bVHUxQdoamKfuKHxJVRPcZAo4xT6KHlvVsaJFoNlzyJhF1JV2N
+SSFOzozfVZ2lRFO+7zCdztBYLOJXJzbkjucOiymNy3gUBSSgeWkD7EXnW3Lbbad14FGM3N1h4uB
dVgc1aPitzZxP6gopRnSfAd6arv0WCrFZJ4xgOOdE7O6bR232VCunO2EZ3EnEVG47ZLuXVv5gnhB
jU9aTlgIviillBg0q3jp+p1hE3sSyRRkevPER+WumL9vhD+zXaRUQTgbWD+jkQkJyqHWd5rtmDVJ
MOnQ6w3QZa8x8RnqXH0FbSCi9q7xB6YUu9qCaFpDgkAdXnaPdUYJl0Ei0CPn30wo6LPJxNmLmbS5
Wgty//kOZmE8R0n2oIgaG29VE9eoNd5tkzz8gmVm0qfRsZi5XZsKcq6SbEblnB1WmZSengdDDTRs
Qf261lTue4LSOYFOKW1PHRxTiGEYGCZhjR2Ype5VuHWnobaaj421oIIwy3wIYAg8CC9ddtRoThgV
U5DaLwor9SnHi1D36qOWjP1pGqPhJPc+N6Ft9ieQ/URsen6ZE37aJ/Tt+7nI3D0fbnUyMkymbOJd
u27BSmP1Lo1qHgxJzqLNoy7Jl1dzO5IBfTbtaxKMpuudiV6sPoHdLdK85pTWxWvj5gRQCnNsDkuc
s0T2qGp2s/kEbGQ+jUZfbAenjTelrWF2aFkFPpvYlA9KNhBe2E/zUpx4ihQsgiaxtfry1V79Jzvg
+VyfUEtrncPcLH0lxjurnV1xkhumr8xDY3wkCbvvhKI2p6Vv9mY2WvuG2+GpgeoHa4FpKZ5mCBDT
7q8We/uP90ruybcpXiyNmYpYwKEiD98LQHesaFlnyD13PZxYcfB5B01VTPzRbOxJjCc7fKGoqeJG
t9VWu1hFJyvrOQlom7DQ/Fat02PXLSTclwA7pAdN8ZJtMfGPkXyztGolQTCDb1shfG5S6x9QA5Rr
b6nC7SJK6JdetLEqxH7J6sPYYm4uCuFuwNqMHXWJCpM1ZLCTcZJ/ATAP8sLO8kLarjrxYFipOutu
q8UVy19hAJ9HRAkqhPLv57LAzjwd8RIeW1c7IXTQ8at3bb9yqGOrv7tL9p24i8s7Kya+ubrlsjrm
uNCHDXDvCGgOn1Wl45vWrBt5KDcmMA++5v+7boE64I/R0Mvb3YxnjIsSWqtGvx7sdxYnPYDGTLe3
tmICGCnSA+YSHkkdBoRVd1qgGG6w4dg0XoM+M3JqJHdsBhR/u/lHJOBFATjUlO4isj4+ZgomnfZd
jwnMro+Hh0JUl5T7AI6mRuZnVf5tzqeQQHnrbgAzKqdFv2tzryccrrhbJ20g+tkR6YQwWR7B/xXc
u5ccK4fwwSErJvKn2BleGtU19sMaJlAtKz9NobeZmkY/z9oSUMLvjc5T3/Ab9gYXvWRePnuyDNIh
hBhSSDmMR6W0U3468FOjOQZK4ygtsybijB7whnrITkKN1EPYKUyrKMY689YcYcEoOH2Tdd4oEyIt
18CZ1QvNp8naFFWVnrxy+cGHje0lotWjiYHgxtWTLohJkelj593GaDH2BJUrqsb8hCVEYDVteafm
FDUOLKP8KKuSTZ+F5Z2VkHEuS4DnfbGn0H6BoYkIbShjsTGmSPPVltTxkr6h+m/OooAkK2BrBK2y
YN8JOMPQ4PlV3GZ3ztS4x6yjdsNTWCkv1tL9NaXR3lm6/YBY5slxonLPT6A4COLor1jdQUxI8IFd
oZmmqw0oRqPspqise1pv2FZZHH0LMQMhkuSXzmS+D7BCbRE7P/OIeBrPBb1Q7LtMMH0pwqTeNOp8
qM3W/k5kHidNaIsUkHb9gWDJI6lBalz6mkIroiVBiRPyUVfIaTq5uRx64S37hdRBgEoTR2ila7dM
H4OyGpO9Wq/xDgCgbUGktYt6+4bQHzBmNDwW1JMYSYlrIUYzVIKTTNCf0kot1+IVgJiGvTy2o/re
tdpbMXb1WQwUTJLtJw9T5pQ8Jx4coLEIwpTK3yhJc4pb0/l/+DqvJUlxrW1fERF4c5o+s7zrnukT
os0M3nuu/ntYzN501D/7P1EgIagsjJDWeg2D1LGdsvSuykpUMpfo3QTUdzDq6uL1tfKhTvEx9AxC
qlVoHPwuPaLDGnyAFPwRtu78YNb4Hhgqeu1Tj1yv22UgGy0cRNMac/Wa+HXtuWDrG3+6I/AZoIqM
nFJPBvliTESocxZUjTfgC5s42hMrAONal1FzbuCevUUmpp09mfC/avViWl78q554YAixGC9ekZYo
pmTmxTP68MXAomnfKmH+My3/QlYgIkeKOcZc294baGP/FEQOhOFqxiR8TuYnQgy/Jr29zlPYvg1N
6750CFtEOXjmqeezkEaL97Hkv1N+7E1y3gm5tHS31dfd0lMapS6FdN+O3tr+9RSy2559Ged9PVOu
AZFP2B8RX5V1sxg0JtFLXbbke9NHKp2k/tvmtn/rLm1SfGqT80jbpLX5wVBLrNZ6kvM7IMElH9Vl
U3WYwhBO/U+r0WMFLvtTBcjuUV/2S309dC3DiTSgYimnIAmrmxTl8pkdTHTxd1I3m+k/dSX0mEX2
mEJNevBqaSqvg5sZe0BEwau0lZnN6B6bw1napFDhpqvR4N+vTZmdPAcMY9tB7eB5V1MH5rMdlDdz
TX6HBf9vbTHmdJrWq9etjRXn3tJs46kwU+0YuWVwtsoATWulsh7V0lQffZwW+PSN7ffa1b5kAJHf
dFUZb7MfZkc7D+2XYppZPgXTDpHD4s8IxMU5NsrkQmIE1jLsxAGpOU33+kNfp8RS/PzBLvrmHt3n
s8s39q62R6ZI+O5eYY6dE5b8d3ntNGfEXT7yOnUeoR+qR4VlF8NKYD8M7YibPXz5BD9wxFCyO29g
7lmxuLmAosJ61kMqc1Iy9OOK+XvoGMGeC+29EdB/yNta/RO9tfwQDnZ+VGcNJdawY4nZlXt8uEe8
HKr8bNYFmR4VQSZNhyjH1PuQ9L36gbcagNE2WdgURJLSzAIPbwbGH3H5y2i6hpUygMYusL7Mg1ke
Mrhzr2mESEE5Fj+I5U930lQHevfoodYvNSkgCgenBur3QfpLW9vpH57V1/dS66NiJsM0PrTt5IFT
a8NDkSXDax76OTTYaDgqwTC8SltUMNkFHPUoNa+rqruoyv5ChuafDvNoOchh9GBQlnNIkel/R4MV
vshpvHKOrioeHLutQ4/3M9P7Or1KG3aD0X2r+I8exhXFVBxG2LvP2pxBJ0VR8eS4wRKeYNiWNvSJ
X7KcDKo0WUU/I0Vc/JRxXZqiYZ72aqnpZ6nGU1O8olr7zxny5KToAJUE8yogV+Cgz3EZO5e4YXxF
suU/oNu1S4NVlKn5X7f2z/0I8eOhoBr6Sc63dey16G0kG8fKJhv2KDgVD0gGmldjXPRzqmjcSZsU
faEWD+1SBLECnFOf5tOnHVtn/IYdJFvV561JtjCuKh62NjfO/lJx8NvldYQTbt0gQauTMg7H6J+t
rc1WWkAEtXeTHgoZprVbHlTpRdEBw+AjiHR+afqLekv7ERAIOvrMGU5S1ULEz1mTwLt2rOYj9P0F
5LPECpfO0RBmlzhERliqQ9iV1zECZ4JUE2uv0P4wvBR8G34ia9UkqX7RG5D77dDZH2NeD5cQ8eyD
dEY/Prm0dTkdAhOufN/azs2vmZTYCdE5VdFCRNJS+93pc5ZgXvhFalamJW9LnkBqkevb74ZpoZLU
Zi/SVHQBs4msnO+lCmLK3Cej9WeFzsNBH5HqtaIedc4uUo6Wh3O4xtToouZM6qRaIPWC/hqTHOls
MFw8w2C4k50+iI73rzqPNc7Rk8F7VZbPeHx770nLdLf1vPxeOlYIuu79qcPN0LfTnbThHekfQ/T0
Tx7rey8qe0g0fOJG+bDJt8nVHZ9w57K8wllQmfaGrc8XJ21OodOnYD+D6JyjFvKOuXJZ4nrsKVVy
SodF93Kw3wgSWCR/te5YgMr6UJKe6FSqfu0CnMynKc8+LG2cmOczynmOnTIXN5y7OYLu7CzVXsGJ
o/P8L8juph9AhPEr6cyz1KpyqN8d48roiH/2XJ0dUEEIFese9K1Eu4z4VX80I5GstCIlBY1Gv2hI
6u5DcgJLlM/Z9yBdjlFqdifCWEtszGU6n73hM5+jvZoFF08/2AsL1Vb7+kUKPb0YpvJk5PXXTlci
lPmr6YkfjQxHMRKvTlm7KAa0yJjk8T6wS6iGOhqCqGYV39u8f/b9Sn2PA5QmQdzsatPz3zLiWknF
XF1VKq7PpIEuWgrZCpc5hl2YD0EepGuTNvrRTTH617hJf5a2a1waw4Aqjk/cbmKKe5dV2R/MvZuf
rhk+9mOm/VWj35B4jcVi6QlrxB0Tchwjh7YFLmEl6LujPhUs+GukW3eBq1kfZtxcI4C8P7UMYTjl
OfUs61W3i7taU/NToRGnzZU4PwJgKUl6R1+Z9GFCgzDtPmy9cOfD7Ho20YgnEGBjGB1+V4PZPnuN
tqDzcxeFeWKEeRwWJ7w2CNqqIGPxLXiZ4yF/H7p4YRem4U2qaYXeKKCJe5j39rPfTeShuqGCq2GM
z1FtLvyyuDmBCo4vTYVGiKXkF6NP8n2c2vWFoF99NBdaOStz45WpP39+JgdJguIACOoYKyT6SWrh
caS3EcEbe2fqL4PSvgYzI5DBUHsKfL1ACTcH9YXHwgfewM0Tev8vFqu1j352tZe20U+yD+lT767z
AFeP9q+OwfnDDB3vLStx4LV166O3jOltRtVf9o0IwRFrVvdSU9FbfK16IvfLcT3J4tdcz49SQwe+
fG285BT6pfXRFpXyQnz/LPs6z1JfHL++rLXSrF7aYb6aaqIiX6FfkiqdH7OlaNXhbo5bnXANtbJr
+lPvKjZaRrr9OOqaw5p3ynZEdNAMkEYsZ+zH2OIbM03ZXaZjV6EOGnv9qZ2PZhT1CNYuddklBQlM
syn6R6msp8qqBhH3piCMirPrZeiRxWYwLvAZsOoQwhDKYVItlj9AEsDm6AX2TNYCOBHVsdXpPbvq
fEUz/H2tyh6tLvtbZCWPWdr/YRZxcc2IeD32ffVPgQKmcywTu9p/2jGo3vig81O2vq3haMauGbVq
B4AcaZHlLFFLMGjUYwQDTD94MhJ3PIU9ZEotVYMn3iRIAnY/T/cR8Cppk37uVAZPUsUi7RnGHVGG
5fitfa4a5ItqW0GXMaiZyvl47E5+COOUIo/bHIAxFMshLUkiL22RyeiJEFAAnMNu3zMr/yj9KnyU
mudN/gKtzFnssnNoY+WsDHbMQjrv3lU71x/s0vkKYqQF9EIPrCMAeZq4xlAJ8YTfZXUy30tVa4Fy
QMZLscJhbznl8dUfPJDDSxUZz+xpHqL1D0uTbU37qE4DnHToYGUDIdYBTRSpRgNuULa5BKLlb9lW
eYOLYWNJQ+dUd6znGgqu1OT3tYF+Se2sfpbfni04r9GKFRxt6F8twKJJx+5EqmWozjya+WJws/w2
O0MGKUYIaqnJ2SK/f05LQrwklkmtWVqu4vrd1DebZAGB5KlirDaRwFZtMkOBraUfzsgYHQeB8x0A
8V3NVgjD5Bkjp/lv4hZfJiKhf5ZoWO9JyodvObpuu5ap4a5nvfIIgiO9lIXt31pjDu9who4u5CHz
S4GI55OexV9S5Nl+tZPzak7h+MVxy195Vti7wkzGm4aD4ZMbg74h9hP9upKIb4jgszDQAjd+TMc8
BokTBHekSM/xOL/bc27skOMEvlGm9kM7d8W8yyqNx5s3tU+zJykUbAieiIYaAKq+Oyg87vsEBro7
VOTTgqoHcAX0HA6disZmB4vFa8c7wPLztW6qH2WTKldLy6Z3q6t47MZnza/1L/Yc/sxnd0+C/qGf
Sv8U2uFfVZclTxFOAkctdZQTNH31S2nFGpPW9qS5uv0R2mdSYulXY56Hk6EsvnlKehco3k+m6+oN
+46/zKj40Y2hSXqnci4aiFGybO4xLhEaG+s4RYEJ8oMXGsm3gSQRVg4uUKSKZKXDi51Uo3fQQ9JL
FUCA16I4E5GPSfnhedHm8Vvaok5MlkD7Ws2Bd7E8Mp8A39NjFSKPaTqAlQaw8E3T+/fWNxfW9+OQ
a68GcucQ0StsmnIU6wsiYhZylwReRuK9KnPz2jGexvGb3jJJeila271MWYf84QhAud4TZ1QumkJe
DU5TdYI7ryMP4hu3n0A91MeUCNgBfSX7kNv5zkCt8srnEYlNO/izytz6bdb5aNOkPzkk7gF3OyER
UwrFHMP70Yt/Tjku3eOAdu48l3/P0GDKVve+BV3Q7C3cFF5I3mrIzVvhLbByovJR6R4C7OK+gPz8
MVhx+beJCia5oL+irqsgf4cE64sScYih7XYqInVXbO2HV7XQoucKlIrUpKgsXGcgzhMcW3pI4Zc6
SJfRW5xDhldkVDRgf/EFbMQxtgcmPJqpvk2kVo+wLu2jVC2EFB+z2HuQWg+68G0wIGOPdn8vTQbs
g7MT2dWhcRPtzeuNFpQnAKKlJk2Y8CH41qbJTQ5Yvj5Xgy8zc5foUmj+ovZZdm+TD6TVjMoXqRWZ
FhxT189PUh1Z2ZCvbvEao6una91bpKQgBJx+Wtv0ydOuvZfbIHnpIgWTkhOvRvYsBwSuMh2TCjs0
2cmsGpcVnezDcjZlKcaBwJ8CaeAqPQh1Dze/QAVqOyUuUDfEV5P1N+NNV+wjb3qbYsIdk6Xpb43v
oC1Xh7c0C/nSFW38t93a6Eozd3p1Qvs1HX6V3my8E9PcT4Y1vvKdMN7LsfwZJghNyD5CtOoecUrv
AmLUfLe1FjxXj2m49M0NPbhVRUEifdk7qGR61CaycDd/5ntfAoapp+zmhcwgoKJFr1IgjlIccQst
jsl/2/QpynZB5SHebevR6xSMoLx8D+1v85yGkfHmFp3xlswKgz6YlqtUY8XrrtoMPES6aINtvPEB
m5wsWvvnDWnkEZXWi70cXgX1Cbi7jyA63LZK6ZxXKZK4YbRrhvHqBLHz2qKN/jjGCjRzjNVAQQaw
o7OZOM9yBBHB8AUtOdY0fpvvQf02Ry7QeATY/M/56u7vIlP8I8x+gFH6pLzCpdNPitZ0a1XaWrM+
1BrfM6mpQVOc5wqA3VrVfY6as7MPcONJmvDCIp3Xxere0KvgTdqm2b9pOS+G1OpW6S+tVRf04I9K
0dvTUwk45GFtggV5HZj/7wwnj54dl9e8RTvLnnRzR26XTLExBK9SeGp4VgtjfpTa6GOfE9XuudDT
KNnPzRIFritnJ3uLiK98aumEzpokPm1thpf85akqH72+bF40bHh3fzndyRob9VUKniMUPHqy1Vub
bw4fQHvHexR91Nc+wJ6+1uw/tg4J6xSUN5rmvLW5B8L+43rSph8QrEBGaG+N9nSPkdZzi/HKI9/A
7JEU+q2HBHGTmo29FNZNyw4vDV+11myvv7XJYVZT/KhbPzhoJfboSEI7L1K4NVFCB0IADHXaSlUB
pEsuph4OCaTTtzr2yzc/KQmveXF0lrYsyolVxkDMw7wo91Plqzueff8qnU3D/RYUqBQbJvCfUrVx
nmeYxXkvqt/quXxtCRQ+oPeKE1eCyK0ZLkYi0EHxehjunM7suQDsDIFPHUikgpTS7PpNner4qYnd
q+yUJkxwNIL3jXfVpqF8nMzxzq5DbFfmwfhozKG8eWPdgQqaguyhDspjXh4VdSgPTePUBw3jFIBH
OACZi6VLvxi3xD126JmpHi27+toYfgEfvr/3y/7B6gMU20NyUvASfvhdfLJCBA8Si5VOwQwAv+/q
Mkb2r9nNQbDVV7UPYE4oIZhutdcPLXOQfcPsI/e+NbGe7WaQwPsxUiCS+nzNJdsHPgZ2vQkGXVWG
G4iJD612onPAB4EAtwokHZBy3+t36ozWHBZUBskF2Emuck5H/QvrLgYb0AuH0lAfsy69Toqj3Fdd
CT22H9xr1kOAM4yPuBliln8u62TQnlkfum9zZmm3iYw28Y6WYKJR7LJ8auFM7dTR6NCkIVoPnag5
eGWP5+/MN5LF8IPav2hh4z0vInwTJAZ7qkx4j4Fxbzb4nSoDcsFF9AVd1ncyQoeo1cpTYbfuXZ/h
AkYggM2tmAYU4G2jukO07CsIi/Hqq21/Kp3Q34HU8B/7/BenCW/IrRg7dJ+HvYMx02kqFO0+Y66a
WaP6YqSceaiyGZs29Q0bFv2YKfOxSHQ4efjUNNpQ3+rOr4+q6Q6HxsH8MnXr+aC2+tdgxD8AxFR3
DGYoGupcvljAP14q3fxQ4qi6ZKg13iOTCK6Eb8oxbZz2viwKoiT6AH9r9vdBNfX3AAkuXY0gY1sn
+7wuz142etfcmKpDyryBpRUW9UYEN6Luu4tVLYjAoNOO5mAnJwDCP5Bq+s4ol11MsuR7rla/Bw7X
7VFnI4LHc2M3CnC9pG3vNEp0EoBroSXBir0z+NobNmwb9UeV6BO8OrO+GwAaXJUl4GE0LzKj1pZp
NVMUHqOOPAjelBVarEhGREOrfujZ995WHtMUni/iKPs0fgG9/PfsGtWN/JvKlzCp0VxTb1NRaa8m
DA+Tx550r10PCfgbp9obeRjdd3kV3IKRGUam8f5OYbGH3lkitzcsT2+JVR5TDzQpnOhjwh/gaCTE
UO2qrs+hPf1wTdW9H92k3RMKbENCoSvYoYHgVve2cw36EEeIADKNhi6nVtRLpOQrRIB8P8TRryYr
b4SRzQvf8j4BsYK8VX3igv5dp1jEjIThyT5gytFW1jOBEX0Xgy47+HHzht8aHDO3MXiJjeIa1oyD
sWLi+dc3+7IjJlDnz2iaqvf94kfdLoVjThapeqgd+S7UA/9odiD1Qk1nhaI4HWOv1RyDJHH3gLJO
URH8Usg8oMQQoShEKONnbw3llxZZcz7aly738T1x4TTpATkQdYSe6jE9fggagDzzCyuSdk/esyrN
x3pMs51KDDKN1ZA/71gLhPowQS5+Gj0C7LXeTWSFg1eEVfh8thUIJR/z7BJlqfsR5OUuLMFmEYwF
MK7C4TFbgtdzGpxsb1GfrfpfgetnCJQZwBtdPQXEYOYAD/1zODvo7UOY33UaVKb2rwHSYATs99h4
wPlq2yHq7Ozw+VL3CE0XR7XoQCh3CgYsmqogH4leTBD4JBZK922qptcxtJt7Qo3Zfu4mRNGy9gn2
8iuR5mZnoSd/9SZc/CLdt66LFazi995NSXz3Zi04Hdxqvzeud19GDLNmozCMpVV1mVFYarXw2wAQ
9Vx13Te8Dww4wXZwVMpkehjwKrp3CB4XC4E4SPW31HHvwD9MzLJHnys4fBtZtRPdCIAvxTjHGR1m
VQUkiiyuCFS0gUnWrbQulVsVOyvBeg7oegEozrMA3fAxOEFmvjk5SSm9QHML6di30upcojyFdkji
+FxOrXnu68r7I/Xe4TJ1auv/nO36AOedb6m3QGSUn5HR73MrC276GIx7vVKbAyt179IDPDtb4EDB
nZCSUnwWbx2EewdLwM5XzQMzwAcPg9/ndECjyKGGmExybM3gPc8U+24rqqFw1qrNzP9q11DE6tl6
tHzmjt5ggWN0M4Celeed/MD39qGH+prG0LdnybzT1YBX0TeNu7mOSZsy+/iV5voxx033ps7INyEU
9YJ96V/W4hAFVecei2h5GFmd8SFeikU8x8xH7ITNun0Z+nZ6bONl5KbmlUH7UkdMdas6PZeBo4b7
1OE2ggm7Ki3rj65PmXlY0Zck1dE5NItnyxjt05hHrL+XwncfZq+Dh9Zq8bHpXlKnSW4hy4Nb6jvR
wSggAMDGju4s23zRAwP2hjfyRLV7awBxRXwvPg5K/TLrPsE1YjA8/wicadlFMGD2kpGGKgws0bQW
rysQmP8tlI58Eebll8LDLgMveuwaS5AaY+a1hFnwa3CQPV8SAcqMxbZ/UyoMt+BIdMfEg2Md9KCx
pmCYWHH6HEto5B5B6SsPanHXmNOzGs4j1A7fPoyo0uynpYpMwbTvTW6WmboAzZwwhVfSIT05a6CL
PLO4A5FxGSYYKcCVHjuze1Fa/J9weE4OelfhACiYuXAh8Fvgz47OMOVwCmb3cUw1jalglz15pOZu
cVN9mYEbfeC1Adqw+B5i7v6h5rjEeO0vt/B5uCVK4CyhgnrWWemkPFCO52oPUkx8wgBYecrBl95o
gAdMKqVUAHv6IAWmOjdvcppi1t6jOsivWVwyZI+dc6itGHgIKQVAcMW8L1BMi5wCd2LF3mOGZz4M
GpTeGqCA0gGsShr+HpIj/kNMgPWSzOGXECk4xEdPU+CXB8fBaHJBzh0AaB8SjbuL/m+q7NO+/pt1
TXvXDtm5Hms+k6ACEyfxzyresoQdoQrWVyf8s8hL4ysS8ihyjq96EliXdFBeZ4IAC71VPVfmYjwQ
f1M74xJ7Y0i2/uDFs4fZvPUYk0rbpzrypa2aI/xngBi371xTn+61NH4fVVapYRUgoxhCGV5Mmiof
XZuk4e8BBfqyKkAEWd2dbBLeYLlKexWOSKe/u8HR3oDtukhjKxMLAZNxWltw9XnaN4citb1nWADO
kzq9zyD4ng3ACHYe4HcbJ19LJgbIV0ZAK0uSqVKdUz1jzldmADQV5Zx0bsj8yUiBv1iHPOiMPfbi
/QV2RPHemXVzGWGL7KWq420N3ri2dmGjNJjrVvw/bWcf9DL4NdnKdC7idL5D+OO5nwF7m5hqPwVI
uTwFjVaTGUYK0+md9GjVdnUuoYEbAewMJUFiLuPnLUwNd0Aq2AlJMhbBzpnH7Mgq+skgzsEofsiy
py4ELPY9t98xLWuv2YKZKRdcXQjC4mo6T9GCG62NSb0CjAgXJKkUkx59URTDP8b/bZJ26Z4tr119
KwOuq9dCp9tlRUopQM9GBzmt1VVw8E+TajAxDN/jBqSA/zY2QXoKoPParQG3aBjfECpH3RDPu1VX
QzBCghvKTBYMbuyg5L1ob8iOzk8hSY4/JrcJbuCyrPnIZJVfIpvyRlsVXLKLbCYzESRYWPx7Q12A
9nVbHQWhUjlPC6SQuSzAoR64ddDg9eDvEkVb4gi0BmCxjmRV/nSU/JDg8foy/TL7ARTzcuGa5Yyy
teETbS1R56NAFaVxnLMpu0hPLDW5Msgi4s0u+9rlJLKFm/u0s50sPcivTNCaJgGL8NliqncOGvUs
CiOOt4fkPlzBcP7slvs3mpFzyVGjlhywFIlcf9mMWSKT0sL4TqpZVp3DUtHxn1l+Uw7uM8A74yJ/
Un6GFzyFUTUgTtJXR68sf8lx6RjAMV9u43qHpVHwUrjex6wuIY1ubWOpd2ekVvBkAvSxYn/laYB2
S4Z6nNLxqOr1d8EDSzEAo+5q+HXEU5EcyarBxoyoclLGeLc5StJ7xXmFavCth7l49JqQO2ojIXpq
k+ZN7r2duE8DcZ/TXBsM6xYu4lfCcUumrLilDsu/FmdhQJP/uWlgh3Ug1E1wkNsld0O2Ss0lrSub
8hRYoe6TV+52XtHnN3wdPdBnsrkUEBF4NpRzpbGKQl8wmQEiAHNOWdHMx9825WgHRwqQyK6R39bN
Oe1BQ9nRRf7e2DTEqJtD3CZf51G/yZVbrxLU0l1hpdNBrrVclaQtWP+3GuIrCwZA7okcIVvStj4O
UpfCSHEMaboQiCaij0P3Kjd+fTTl0mxPg+ypiXzuKjDsB7kU8iP1vub6tEGh74mgM8u1qh/tYhuC
3OV6fc3c6WeAV8YpYzbAU/emVXkL0zY85TNE51afXvVl6JDPdhbbznkOZpDA2PHtVOicKOE26AlZ
SV78P3/4t98gm9heQXbXQ33tud491GRykCaGfpAhQL7vHXLjFxtA1viawuVdL+4Kp/jtrfkNVPH5
Chqk8YoI1uTcYN+da/MxdsNvSpepx+0KMwjedMeF0r0NLmr/nGFieZLf0vvVU2rP6gmNxn7eN1l4
3w66AsxjGYeW11qOlK3/2eZ15YxwQJgc5Eno4/TEFIaly/Ig6CPSTiYc6+3xWTrY1UwHU98PSLBd
5AkeO2u4TLnFsqQ65s6A8ZG7gCv/59+1i/Tqh2CFvdwArrAAUrZnb44fXH0BMBqFXS/yNgxvy7As
T5JUt7aC6M8yIln67Bx9pxrArKTPTqAwRkp/Kba39bdHdN2U/XPlDRevMffyJKyHYCtwVr60DQkC
GQtZsDdnFLqv2xu+PcvSJtVgeQrVvj81gPTOoROdZJ8pD7v02I7//AhKXe6abK3HSH3d/LRfqp/a
1se2rPB6X4cebOVI8KfmNYArt0uBxxQpILfeBuG8fDh0D6JpoLNQnfQTPhTk6ZkXyB0fbB1jUOcp
n9sXh7kB68N7nYjFrBa7FupEDihlqLs7a8GqzmP5kg9udzLNmalEo6sHNSiI3fQIzKDwmJ2EdzDl
i12kOQ/1IYjKJyerfrvx8lflOVhfp60ujdtjsj0r0qUY0vbSYz8oD6MU9TJcy5aeQF8yYzhPcvXl
JAV4xgnMCo9d70Or38tbAqudVtn8rXVwjT9yCxElWbdMuAYfIdX9aQuXIuSCdbGSXomDQw2JF3zD
mOgfUQ/cHRmTo1xjKeS2x8v0BKFc1shT+iOf9JsXG9lJnce7xCwRKPO6iwwyGqN2C2e3RD33EBbB
+gUw2l+Q8rOrnFDuvGwx0rcLG8aOhl/z4D1jL+eumGU/sd98PM9OuTwR22Cgaqpz5bjt9+ntqB36
CeL9dhXLzGEkTZbPTOZm1sG3oAsJqQRewB/gkg1m4h7yo9KF3BqUEwNdlFGzjquOmUy2wOtW58l1
rhPAHPK5Z+iRaBRH9j7DMWydXa2rqEgLCnJuurYOwnCpH2sjMU5yfvldvh2N11Z/mo28Pamm8SJ3
dbu1spV33c/YmKLdWBQo/UMh/2eBtg0cinz7pb5O7FieljjSsHwA43/UMjuHnd/mwwOC7OYFaFp1
E9bOEHXVjWfh7zLMsvX+yp3YxpjtxvCB/iuFnmlOXn2wIEgji4Hld6wWvAQuI/gBhcBjySWTOyOP
daASe7SAB/sFviH/Hcylwzaib3dyfaCX8X67CNte2ZIu//9TMVcbYS89yPskMwX5MVJd5+JbXbbW
xjnC9oMJLcIMMtFVOvui4rEoXeTPrlMu2cRhk1dt3SSv/Q+sfv1Qyu/8bZaxHlvm7h5YwD0JQewx
+NDL/JXkCKFreU3mAjmYfTCZ39BaIZ4c9smlaMJQPUr3ddNfvqARYBC8w9d5nDypMqPbiq1tmjNS
DhpKkRowsWUSJv/OVqwoSan/Npddf305jzBxHsYCXbee7QZ4+skmSzXv0estSEL9cOWHmPVNd3X1
KhdbJnWytV37rY1EEJrXAQSQrbP89a26HStb223cdmzn+3RslH90CHUwhjFmysCJhBvYIqnLm8cV
T1jGL/vXHz+XWrGLlEH9bRopt3B98ubvAUT7qzyuka46gKaXexB2HZIb8qT8+6YcvQ5VgHKai1um
h89UkACmyLaE+8QJEYKH7N12bGtA2SHF1k+qg/9z0Or8uv765UleyR7bO7POZ9aHWVo9Pe/In/z3
vZOttZdsfq7LQetZf+v1+Q98PkrRSGy09rs2IzUr48o2e5Bj/61t6yJ713m2bG6F3I+tKlty3P88
62/LGektHT/9qX9r+3TWT38pWAZ8jObqLoTRt7zieDiTq6jmda0qL7wUhFIgZ0IjYvG+hNm2Ymub
MzxBod/Rp2oNNtdOMtzKybeuv+2RTd8MQAiRgl+faHlZtjf+00u1vUDbiyZt22FyxP9s+3TYv51+
fV3nfCH3FzFov/Hg4tDGtHaZC8uHayvWlexW/y1W8W/dP7Wt64nltOtfkPN86rP+hSHx7jVl+Fvt
vHAvQ4OsQWVr+0bLGLJVZWubkG2dP7V9qko/v0cwoP+p1UgiJIUNkY+Xk9w701t5hNdNaZX6TCib
ZXVWZSfdK9624R0wFbTxra7MC41c6jLyMxcKiChZmeWuoSM/sNp5L8MD0X8kWRuUgf+hq62Dhq0S
Q5DRpShnSJiIvx3kTkqxDbdSlUfBkUX/1md7DLa2T4/QdpoxaFJCFi5Mr0GdzUPn6Om8l/VvAsCA
cFEyvgftEJ3WN14uylasw+pWl8v1P6uyY3t1pRoQSPln+Jb6pzNI25wlYCe0hNdoG+zXifW6X+7P
dmSDVwmLt+xqERgxlgjJbyvHrZscK4VMDLaqbH3qJ4Po1vbbPy57Ph0yeJVynI0HUIHPNVQKXAOk
B5FyQwPJsXy4Shzx2jcZuvwsybKLXJky6fPsMqvOrskc6yJ3eLuj67v/WzDzt6nC1lW25OZHRU9E
b+20BrlyB9ETI46QSdHRyh5mryQdg5qLNj3KK7rGKeUJGGc9bv6QF/mfqFatBkess0mdNCQH8zy7
JkgEwxKHtCZF3ZCt3G113woU9M9Ca1cuusPObGFAxoC8RT4sXQvOpu7fCWfbIgEQqWjXyFWV+1Jn
UJn0qngvY3gmwifXlxs8t4jutGs889Pll4v62y1al67rVZc1i2yur3lEcnL2zOkoV1n+7FbID9iq
cmE/ta2rOtnzmcy59ZTd27+kh6G+t7HW22FjiFVckPtfuiIezwZCgEcdxixVqGcIkBZXfCbZa+nk
zgwHmZ5lr+cB89STBO+mOniLtOysLedQkzp7KIO63UmvucvGizKX5kHtM0B6w1DsmohXXQovc829
7QHw1MAU3aeJe1Kj0MqPSAZhuMzK/khUEtTw5FwbPWie4GSRa0Y0FuJ55uyTIlbvU398XxDtrwGk
lFf4N/UB1bgRVQ6q0pYheJQlpCfqERWI2K7S19hzUBY0u4cpRgvBAbZw0sntnz3Ln5/TqvkJ3/HS
m1r5ZcxNXLVS/1teMiWv8YG/+YEKUjxr3ntvtr57ROvJ7PoBCQetRR1nGHZBU9df6xlML0vy8kNX
U3uPog7wqgjZLrVYbAFMQslzblXoN6kqUkYxSaamBMeNEWP1OC57CCVhJjDgKBAm2rkp7PJxnpLq
UbakyIrCQfcszxEWJghvFXFwKCvkh/xp+NMkeXZu1UXKL1MrAzsSlDgOSwB45/qs3OIiRvVahfBp
+BiJqigYHtqsABPktQPr4aZwbyA1SK/9H2Nnttwqsm3RLyKCvnmVUN9Ycm+/EN7eNn3f8/V3kK4q
7VNxTsR9ISAzQTJGkKy15pgOwfYG6tfYjeGlnxcIXcKLJ8fvYDWlnWgqUky64S5C5coBn2kG2RrL
v9TQsC8ymdBLIinKchwGnzcIOiLTobQqMTmXGZaieMguxr5vz0rcOnfTvKhSyvZMri3U1Yy4dQRq
miyVwsIVrSc7o4+YzQ2DChfG+xrjcDr/bFHNAfnX4pq77V+GhnMHZSZclkGzgHuqrSzF0N1xrDMY
bxTT55qi702LUmfKWhVXNdW4WWAFDwYDB/DCCYpjidTuWM+L2ybX5ybOiaH2oI1MtGmFus8mPdGW
iq4pe7HIR//vxrwrpeXooHJ3goRgM1CDx86jYNQ2h+4t7rNXjVQ6deHI/flt6eiZqUykWiEvocR0
0xfpzpcgi9W3sY6pVgCI8+gPKWXXcLDuJoVcsjHGxqG0s26vdlGzTZIoP/MvUJD8N/J9PUhcXGmi
n2Ste6ygBp3sML7rzbJG+ipV91FH4sgC9rgSm6KDVOgT+PVsVQ2LDuOOxTgPj5QEU76IWq55PzLY
NFkSslvuGe4fOxvZu5VM+kEcqqp15Ww5wRZxGE6dKVi0NQ+c0r19g8aPv4Ngin+OW2lTc1e3zSqT
wdosPSyWOz99wKhwImif17wrm/oBoUV9j/a8OxM63oktjHabe0zrEEOlA7CmeYRos7Ti3zvF9qNs
w+PCNZBCbWQ/RCzmVQkF3RF+WnesesLKRQLtRHRYkCx2YDBjqtk4FaouNRtgm8pSbIrTkyby/Kiy
qAmbz485DBS6lPNEL9qYw/fPn5PEmbcx8wrN2Xz+AE5TkZeODv70XDNDr0NOEatiUfoTCvfbtrja
hgaE5B+Nolv0tIg73P6Owhkq8Hw418TqP+CHclNSq9eq8oNtZ/Y+jPegfC+KteiP+qBaJyrUpnKS
LALWko1bOPHAXe2H/rGdF30M98TWvM0fHV2XYCfz7HtmtELCEB2KIcXDcF6INdGm85adIwqAqBYp
YY3f4P8YKHb5GX3bux0wB/z/7JLYPfUVsrL592GaNgdyex3OhUw0cPmvbydGiw8Z80Ktj0kz6yhI
O+pGgwIWIuUpnBcZgImT2Bw9D2Jh6PWI1+WI4PrcXciQyxe3QWINB70DD76WPDI7RzZRlaAoHTwx
RknaW88GpfiQpUTvv3YVm+KDG6ijWwsQ+M+u4tP+2CNV9VVbUKDx7475W41FhNjxOuXma4I9KZVL
k50cmrFMDvYQUnCiQN5sU/KMMtmKVZwHyoNcBP3RVqtfWaDID72Zyw9qUJ1bbrBnctMoXYAO8vTr
NPhfVtWoB5PSkmc75VAkc4pTAs3gOSylF/TI/p3o1Av/5OWReRF9VAqvEgR199k8cqie417RHxUv
zJ+UeCeG8MxJH+S6Rn55DqpkPHa+kpyGeQHcT+0XelyxatbTgns21XjzphiD0JREjmd/yXGPe6lN
7BLlUvKcOhUcbUVrlmJT6+p+q+Ga6ha6ARF/YRptd4/pFegiY1BXIYLK57rDFkFGr7eZ9ZXPlIIV
rpl6+nbAMvNSmMMjJTTtm1F8THZtvxiS3ezTIgSdZKrtWz1RSCFbRnYBogNLN+i+fcts3ijZUt0p
wkXcrL1HheIzGLZNT70na1HQrCasYdEL/92ELPKvzn+1qYZFVWw6HYveqVb4tRUQ5qz8MZUMc18n
7Qhzu8sfVRTT91i/L0SnRBnbIxUYLyh55ZNoMr2a/ILdFxuxOUCT2CnOGC/FZhXZ+mUiSye2xBHb
Xj7JsN5UFNEHf5yoS8iNQDtUsGKQRVceFDYzOxF0j1qXWjywnqBlV6XXW3vR0zWes9KV3uC6w+1k
8rjzAIwJnzu57JZofMK92LRC2aRMIewOYtPEiAgfSNU7is1JGj9snvlnsTV26YX7dXbRIup7vMHf
BmEvXZO0kU+hh4w48LCr6rPyQqHPCuxEdy2c5imOGvlAsUJ/VdWGn0oEVb6M7aMYINrhIq4LqUrP
okksdChHoYmAoWpVDFdz3GNT07+K4RFytEumX+s6X9utXWJYWK3AmBcHc7TyQ9gilpthwcVBklnU
bWmDmZVHN3I6oONmWN8FioUV+Gg8QghL3mSjdFZwM4ut2ESjQ0m9mj8X+gCSUuuoJZiHKd3oLWD6
UVWTDbgryw2F4mXyRhV1ukGOb61Vch9vpqEdMlsyHvQgtU5FbFBgMQ9rRvlrpFpyx6NNOTGtU3Aj
Ys2eF5OSeEsieDX1u3+33YaINUNqvspOVTb/bX+1oQCmNaO7apjq8yCVlEvnNug7qrp0nkRfmew9
6UNvPtfWAB8oU/NjGmgmZOMyoSKun1660r6KoYOWHKtQc16rOpNdu4qMU1I4GLBUFbQUuLBPyJE+
JeBXqyhf2pQNHeWCH5U9RB+tQoGYodn1naO3/l4yrXgTJoH8AFWlWojDW9OrXDj1Z0veiDIiPYLD
OGpbYrYF1N3CuDomzHF+7hZgSyVbxGmVQ8aFUXUsuKcezSJwO0+N9hVw8r86fsaI7uLWio6E4mcw
/q48+XLkiv6AusejOFpk2TSaJXLC0tJ3P5uiW3WUeFjz0w5/RvqKejX02NjIZo92+3YIw9IPJuXl
eyswpFWi5Cq2VL21Naj33eF1Ux8VTbfWZpyOlxEfF7dr5PqJX6NM6Y9tvTN3vsLmkb5r59HuY6ak
Q26srw9mk+ufaBKBRerc57n6+NGmsYVIxZ9WVVlW50htqq2ulf0+tBsDd1+vwJagteBjUazKjQ9l
plqAxfI67y3yh6c41KUviUrLnw9KMwVUXG78HpP+I5Ak61Ux6xTasTI9BCZscKYo/h0SanuTzlBx
WfKSQ5dExoZwQHJnIwWixrk2iJ9xIzO9KXjjBvyO+FD6rfr4IFOdxAybSXjs2/pXChlZbbtHH2uO
urnvWmqW4RTXj07DO2HblcoddRst5Tk4LKG7slyCa563VVUND6rBmpEGcoJbnNKmB7FmWRUpQBAI
pzYG64J/zb1i9c5jljivyhhJJ71zHM4B+N4qSKq92Gw1yHOZFbU7NeoAUynMy3ZtQalbXtvOk48g
fVH2gXzqysJ7CqvpTTV89Sy2prkC3FKNOzHUUaxDqBjeRWwFnb9pkiK513PVe/Imcom5UT8UmmU9
eZvBS623iEflphnkZmM1vf+eq5uqr8z3goosLHPKatv7ff6Kzd2yM0L7nvfIIyYP+bnyJOD5PuKN
tguUxU/b3BHmZJxx1p2VLMMG2NHIjwjwmhZqX8Lu0ACmFlh++3QbUGuV5pZma6x7LAXP7bzgwhjd
Gm9kV2yKDhK2+bmecNvCsvpAsROf7Lcl1Q0Yji6I3eVnbV6YoHgPtqSdMquc7okCvLZFOL6P4Vzo
0aDngAMFci9RX6OpH9+HKjSWw9wezu3/Od4GuXQb79kex6E8bVn7NsC3v49/a/9fx//P8eJz1bJH
ue3oKz0zomXPC/u16Mfqqlq6ujHnNnAZ1VV0ZLz8/rSJIYAi62sxt/1rX56c4KwkZxOpPBPFwpjV
lk5Zy2uujPSvNhn7aCfT17dhonOIHGdRVegN/OJOShsDwSSar0Gpen9l8Vt3Ozg2bjoo+Z1YDDr/
r7x7VhdKXa7UIJaPfokQj5uU2IDQLh+beSE2TU1CdP+znZZux+sarMe/e0X7bVPsIdpg2x2ykIK2
W9PPkW7bCTe9abDvCk7XR4f9B0Qy5y1Gz8RFVWQ7x0NLqg7W/Wh2zocGgI5oodPfGbaN4WgMbyVP
5JDsK2pihMe7upDWmupMLxAZ+k3LUQXw9BlZ1k58RpBSzteVjXHCCds5e61Coms+NuYVdypn7Ym6
EQPXAU1bq3Uz7NUqgNn9j8POj7mOEeSIc3n5Eh1i0cHqXtkUWaFE76ydnugFcJ3Gu6ZWLF0BRLeu
unWwEYunCaaLBjsGCLmlL5iCoIuJhmojlWm34eUPLL72XerNO4iR/iWMcIKP26a7C+tO2cpRk+68
IdHPga/iiSEV03MSJN8UHabf7BxgB7+XdB06Fta/V/xkNtrQ+ucyr+trPi80melhkINLnAdo6ixF
qinZMJrirCTo4kEmy6veyduzGC+GYfC0wjRyxAANOE08e7JTMo+XbBdffWAdK3wpkwvQIQwiDIzR
tFYe1vigVWfDb+NNibTmFKeIKrRBn46WTWUx6njzYKV9uMtBGR8cPTR2hD3yvTNO/T4th2EnyWFx
SLUcYx+vC49x7YF46i37GBcjXq8VQZKwjb111DQyDgxytbadfEDoCnQZAFR3IT9RrJLIaq8etCe4
wdQOcsehGqjsuoepxeoHc+fhMTTAI7f6omsDglJ+Lj/V5KCXwSBrz4Ntw/KGe/qC90y3KMNxOHn4
UIGgzhK3HIMQEhb8OJ5NCD68ZPoV1/bKw4/slex1DdcmnLX2U/hALel3aMrTLynWfhH4RV5u+ATK
fVtdpw0PZ6/XN918BDvCv4M6sAKLh4EXKnME0kmJya+cukS11T8cag14BUz7A2zU4VJhpD7T+Ceg
a9XJMcYWFDK/AN6Mim1aK4BkgPcN5whaC5PyYZvpUvjoSY51thTUtMIIPtA7JHeG12+7pB9fdZN3
J0XxH+2cX4oyZjnYAHl4DSkAXPlF323FXmoU7yqtV/aZpfQuscR8jyIo4lV1rgw2HAw5vGbx06SP
ABHFELH2R6M594jGf/fchg8p/MLbplgTbWVpo0MjgbdMcQw8G0WDlWMjtc8tBpb7wZNT8BWckhTe
NnHLHqXHvAnRzlmNTY7P5byp6iOiJd3Id2LTSyplgToxWmDygEjOtHgpmBdqFuD3VOhjcRicuMTB
gjWxuI0Ra6INp3FG1yolSn1GNdb/Y78JYFSBQP0/ji02//hoCx+BHTOhxR9tt13E5w9hMe3T5LUe
g+CRe663yCPL2Kke2oou0x5kx/I2Wh9Iyynj32w5eXQxy3wrtsROuuY8NG3qnAxD2oIums5OWyMp
bLLmpRuscqH1lv/R+NIjgiLnt64o68zmdgAHfOkrmRoyAChvm0bfBDPuoINEv8qwinjs1M3rbHe/
jI22OBHnPshA3E8IBcpTppTBGpzptIh1uTzdOkQvE6y/xulY8uSNtZTbZ0pkcG6ejyB2EQNvm505
WAurr8hZ/vMh/zq0NMTohVTvOaFGFWDm/CG3A4jNpJe3JL+ivWv3knVsBx8DIqxDcXyRugAJiWpd
dEiOl8Sc775KToWBHtg/bSh9sVRK7K1FqOBkyRiXRDKo/5/NuQ2n7v4UzgvRRgmmssIXjSzI3Hvr
EONEW1nJ6VrvcQUQm42pZasQLIzbRiPh/bL6FSJccHK5elP8EflbV4zPVsFLezXW3kM2ZZ1LqVh3
VdsIGqY1pHe2BlQlAuJ2Go2u3+ZU1UJwDKnZx7ZqZyQOTJD5Lt5bcnjOErlcp7zrXmRYu0QMiF4n
RiURWM/TJ75dsCTmbb/EJgQUY9L1dzxFX706MT8Lw9vLBDJ9SDjomuIqZir9lBeNCb6PIAMJjfZ7
GJ2jl2X5p1ZHH5JOlJq7JQX0VA0ZRocblg5qwQDpmU5p/+RVfQ3TnBcI0TtYQXEIUqSAojfDwvPo
dVO9EL1REqR4XsKUE71jYybnStLf4/lIZDyyu6QqH0RfpNvEnAAtMScP74pGls4RTkKs+8YU3ok1
sZBT/21S5XJ3axJruKEGboSPz89et17ZSq1NRCJqIdqsOgA3adfoToGDLm/jbp8j9+mp1nNz700q
Y6cIVyqUSA9D7BSkiDySJ0qiHBy7VQ4yOio066GySSZQMaJDLAYbatBSmsdUkjSW69s+iid9FlMB
2e6fw/wxxLAiNGTi4Lejddh0LDtrLNyf44puL4n4iD9GTqYkLbHD0l3NdBCCzYeX+gqJIArWP3YU
HT8fKb5gkMre2tH15582TXyD24ePTswl6FmtvKuDxv2vf9Nt9F/HVX6nPtyGn+8wnwWx9seXnb/c
z3cSPT8f2hbpXQTYFan4xmhs+ZDPw8QAT68I84hV0SMWozj9YlW3W9AN/S+HjNBJavs1sw3s1Ib6
VMdhuawwsPBDpGZ+nX0YeT3C0KOmsZN3ZuBNG8tpvyjLHd0EsKIcfnZqjHWkbuJH4cAHc/p2FyTN
7yr1nDVzpoMNwjQs1dBVzHFG2TqfpoRFdtQupIobOaBZHRy+7RBjrHG3sqv4mffMLSK8J73unEXH
zw6ux/hYeSXFxe2T4g8cDJkfROz43Mn10YrQX5ZUPRHQWSVEt3Jd/Qjy/iiR9RxzLBFHEAzFnPDL
JZIOMXrfLTpiXlOd+BBKyrVqYukiR7zyFvgZXUrvoDMXwV5ubuqHDplUEp9+2hRMXBZT3qe7214+
kTw3rUAu4ZsqXUQHGrSPZkJxVTYdUs7poS4f6kTvLz0TocaqYKFnvJL3EyUjwMsivoj/JBWYrOCQ
g+1B2VqQHZphMSA11R3qDY3k3CkDDmDzYky8a9Wj40/zg+X3BlX/LHKixUs0ZsNazWGNibYMAsNm
wmWNgOnfbe3ERAKkqbopcdHLbcO7S+cFOAqnsMpLY4JrShq4OANzmMs0L8JEK7b2aI0LsckdRLtE
0CgQDNU/Tbf22tRfQqPR9qLJlkoVLtkwYRda5yvRJhaa6qmkiWA2iiF/dEDM08b654NFs6Hm5HfH
PNuJDxZtXtAvTKfR3GasyFjPX1J0hrGcHQwTAOHcZBBWP1uW5PZ+EF3zYpUjCL40ihJeyZl/D2Hp
7XpFOwEiT44DZlUXsbAnWP9grYz1rS0ZuwwTN8j8sSxFEpJGT8Pzut3HRmxcCPYbP/u2obmacg/3
o6Cpl1lm89LmJXgMTUZhb362cUgq11We6EvqfOkPCkM9zJPnqLbvJofZQTeV5IrKVr84TizdGeHB
nze0MPprMRjVW0vUcj/qyfxaiN4H9z8KM27jhhjKUTJx6xUHsuTcxLsivGB4156LfHR/rqipCH1q
jZsFVOT6Lq9S/6oTJLuqUf5QeP5wEMPEgimZusAWqNiKTTFWgbLuGiWV42Iv0YaiIkGSEJ94hxuW
juw7lyTTnAtc7mmvae2771VQQuZ21Uo7nKSihRfZKP/FMAiYOzL3wUmMYOZ3kUNFO4QT118+hs1W
8h3zgljUuuAgVq6UwMbLYJisi+hQGuCeckFyRmyKDoAp+rlMmDDivCFBjg0aUsmatuxC7r9xZxxv
YwNip5iZ1dYmUctobY9UTICzDK4FaggXe5Z4pVmQ0ZZWU3przdEgh8NvuYJ6Dq96U6MN1WLiBwPx
UFtLMBWavUzEgrnLhFsWbp7qNDDbKHzs8CTMQryZ1OcBHv5rbd6Er/eSNXj54a3hUH83W6t4mEPv
xRp2zSn5630zq4TauYRRrIlFLwol5wUvtRROikbQte3GUcl4DxHAl3x8DH4Kr+Y6b5lpd/UqqxNh
loa32Fn4cFswR0bqILZToXro9PRFn4VH7aykqeavgDcRyiNT6I+MErAbNEiCAnB392Khls0wYXBU
zfyNf1bVxPkMYxUGRp2BfRTdXTehEBWrEdgZkP9xRJoDcD5JOyh7P2fMHrEgieGMRLZJClGcxZ9u
YC+HOSqzgX2C3QEKM+QL+koaNQmJXfs1tvpvD1pEkpebAfsv11AefHwd93nbvVqc1kOIHdi6UfT3
YNSd1TBX1cYcJncO3HHSlfh7b2dbrIn/ADmsYKX7nCsJl7SD3KpuFfv6tsGobW9qebEzeUmIy6ha
SHK76XXzKeGvNowBhT6iDpn/MJeAUjEntwHST5LhRhUi5lmUls0V19b8zxJrKdCGVQkWhOdup+xr
yBZ+aZLo0gpIfHEyHP84MUiUOW+mU4NQtJSlJKUe8X4CbmVgfOppIK0045j31bCvA7P/WWh6OOw9
dT5z6fieKmq5R/Jb7p2sBDouVjPb6ZSVWBXWq2JNLGLLK6l2cqBhzLXz+WzHUmglAh0mHf/1wioc
K9uFKSCAWSM6/5liIf7g22abapBlFHwzvVnDNM01iuJ05EJzKlabiYBXllqje/vPiOv0tinWHKXH
3goBLzfvHE4gC20u+7stjFYPNq1uHOK59l5cB2IRzps9KY71FNZH0VR4BuYOvs1sRNgadMLRwJQ6
/r9dnt8nSl3hPqplaMBm1djPqtWq/S4G8oVInnM68yFKHRsDsRCbUQiFWAml74opZX/AGLJZTLXV
4YoiRcPBsnNXw6aryYdx4adY6wb4U7uyXfIWo8rehtjPbycZHpViBusyH8E3NsdwDin9SOp8paYd
utH4lOZlsIBRRqJ0KoKjSS3MyffaJfn2etGP6TlVeERkTmm4DpTVg1w2S24ZBSl0IotF2e7ADcyv
tpN8RX2vbqceByHTxpPWemmqJlvrJGGoYm87vFhqfx02GFHiBC51KfkRygRdHrjcNKI7XVXM5aiM
0sqTGmxhOnUN+x883fSk6ckuKwrid1gShbX+VvYlnoVjsga/FK4MhH550x4Dv5IXPBxRJgd57tYI
MoL2CPiVepKIlK4kk3r1I4IqaKmWQNnCdV/OHtGNRhUuIQqS08upUHv8je3aLUBU1Daxxm74ri1O
jN05WKWw/9Q5R3+Mo2WIwZaXRTJcUyxKQ4VwdScDvtXwPx8xzSy778hDkS1TSbUcJsPeeLBupKLZ
NmrASYBDF+omZ1oP0IrXvU5dTP/s2HPoEiNI5mP1b4tH93xvURTYMZa5y+KNJo0IgSXq/dte2jCj
mJbkH9+ZPAcre0S/X0hmDJuIMh17Yu6po82xwaNRvskf7mfOuI3t6wACaUvGUz5STIt7ho0Dg5zx
jy5Q6aKZb32AwbZvy3httTrMKVRPgfTdeHjLVMNpvoLUyGxOSTB9GXQus5oHZclLtmR551xtP8sU
OpLKT3Sp9B1mTWNPvjGwcMyRI90lIHrM4xoHXBOdGApuNyGcoOmIwqdYTpZmMyNFYC0vBrV58Xhe
uFBeF/gy4w+aksKx+SyzdEKYEFO3pCpnhOhlnNpSWqd+7V1HiOtTaf8qElz1fNn/GDtp3di8CPZK
584TwM7UggO1cmvDCX5LcFgX+YA3sTJMr05JwIIApCJ9WVgkwjXSwp2mEMlzIvkKccFeamPiekH3
OCr2GiNcykcCSrEkXSbbyhuSFH/GpdKup3Jo3TFIirVkPwdSli2MKPVWVZIRn+mytWFK+XEKOGDf
EBkMFeXOH6IGNOW4a+UP3vyDpTNa3aqtHuoYq9YKvy7i+SvTKd6UpgPPAiDJ1jA9brpnKnI1YEdR
sMTFM10wG1SWE/zVhYNh6qIZh3QRWcHW0CV50YHsMiP9GZBYqVMkCeYrYX5Uym4W4b5iQwyVlXar
aL5B3/jiO92H55cVUKf8dzS9TmoMfC0JPinOTd1afcJC8amjXpKsC7TU/uCATJ1zG83Q2i6xtmFs
LUJmFAGbnvpN+AaEifkW9cY5H0jaJ85RVxmWKv1Jk5n9c0+PVh2uw01RH72pxUA2GzfY85q4y2bB
dvyFczbx6sc4a9+VFkN5uRkvesTMv51mXG9OIBBrdBJ9OnfoDMhkS80wYEOfa2JZ5S1AsOij4yQt
qgJTYEmTdsXAJCvQlXLZbDj3sptYBPyxFDhoxbpKDe+Kt2GzIrUTLYfSejKH1NWylhuBBIY2SV7x
uE9cxSHhXVdNuKjr9IV6UUSODe/QQxzil0T1pllhJDz7xFIZPaxqKXkG5n8FnWYv6pfOhEBXhjG6
+35nh+rvXIp/p6H6WZcaZoEVZH6Zdygi3Jusb8e1nZIsCBVq2e2EOqJg9F8VoqBDCuyvH/MHOSrP
5RyoysY5Eful1RbWCz1fOKBUtu70Bdy7ajVI5ix3Lu66IFqEuUm0ZC7ULf1hlys8FFJqhEzgfbBe
uGua/jJSdlUa3lkUYiyKJD+ncf6datauLM2POuTFa9AvgZ2kri4nWwpViAd5DX4tvYeu3u73DW5m
Pqhqt6QCfdVqEUSevotdU8KNXpWacSEZ2eB6mvRpQzYKvI5C9FBb6ZhKqY1lbsahesTmjTR0qm+I
AmyMiUhmkD1lg7zWcfVe24FJ/TA1K6HBZSblr46cR/tu6Qf2zBC777QA2njyPE5N4sKfARc+feaD
+aLm47Uzl2pqlmvTH04TaM7YhDxX4z+pmOYpB2Nt5zWcwVwlo6bXu9jzKNM2N30ouXaI1/3bGBbv
jp88mkV7HExqGuX+OWiSbU0NTjxwTURNvQbJBpqmOwaAAyloA4xWJYYbF7yBS5WrVfw+ocobybas
854g7ggzDj400AC8K3zjfWyGd7yp04WVSE+1DcimCdW3Oo0/e3B6Wjm8oS/7omyXulhtM3XhrtXT
xxEZ+TKR8/uiBV4ewmHqYiqqOR8POiZim5w0ADV/GrGjetqQgASmVu/8tr3iaYSHoE18vG+sr1qv
QVPwhMVjG6v3TAf5C0B5Iek9lpdyBrYpOapNdo1B8yyUqTdWuuNsBtPZvaU1gD5oQ7t8MBp4+zHF
8iPlEQE+mrixHzDFyM/ohinhs8Cmq/wiC4/IDlHhxviU0+YYy/1ry5fi1e8lpAgD0mfy7FTSgTvf
A8VlxaJtLU69f1Zwps8NddNE/XbIvXW9rftsXXNauEnw5k/ucFiQ2wuZ//eggK3iHBKl2jb4qck1
xmKDc4xzWJ+tFpNPydZ9yK+3t72vJMFCOaY+LRuqF7NtjqrTXFo7WeLncC0a/91IeW9EQoZ1Q5+8
WWjq4ZPm3ZLUDC4POtafE9cGGQGw8RnThkrpmdEMK1uTKTBuNzrvGTuHt+U8PWM9WjEPCGViVfxc
2hezIag8JfawgMNzl0RDvSgtiICyTsGRlvqPuZl8Fc1QLdIm6d3SaXGMRHRYBfKuk517S2MSOQaQ
szO/O2g1s+yi9d7bht/d1KprE5i3VXcnjegd5JTYBXFnSgnZ0NIDJUrtFMjdFxiEFDr5hNA0YodV
p3GSLU4jlicTN3QldVvVchD82/aii/rUTR/qFEZUF0vyWtVgNtRVeI8BfOPBtucBx0zy6vyWh7Y9
KoDIeBsztrbXPEr6CHbTad/1BtL4KIXUvbTvVe2s/Q6kaB3iUezEjpsQIqhIcCQUxruZLPHjYRJW
6tGy9IkItLKcErGOt+nU2TtMJl+sEHgPT/C2K34rDXPjsefnmcPXicKjLuU4zPUwFCMulzK8V7j9
uKiTqGrCv2cKy6Mf5t+YjAYLXWlJK2lPXm1jVJL9UiDX2VOFSkLBEcwLbfw5s1PrlweTyaLfZOfO
IWmIvwioqxMComfm2s82SYul4c9eEerwORq8AcR2N5xth0eNObqx3c4OgzzNTQykohqOavkSqyW/
jn5pVpN8Z3TpwGQ8iRe6zRzMTKjb8MPvjnh2czDymZBlDPDehv7JyPuVohoDEytMM0ILtoPZXqR+
KHahFF80nwk5nrSZamQbjchUWU49E9qg2yDS1mozdQkIPZmB/wu+FezUmJq9QCn5BXDRSN8E/T7C
PN55pjbgDNyQrTynBRgzEPf6IqHadjsZfuXWEDGdPlpGk3GqWofa1PbLkPZYLR9DjFkzgtAAH6m9
i4sVUsZL1On6Ws7KNyAL+zabID7nM6L5vdQxrh4cBbF+HjwVusVMiBoomyDBopR95p15CGaSEvTM
3lC0ZGANafXLyETcY46oQoyPqAUB2fUjnu2muta18VGVzWMZ8QsMOMOxjqkEWckvw/I6N2kgDqer
QDE3oTm8T8OeypmnhIrUBb4g5SpVOE9YiZ9RYlA2MvG+bqJVasY5BG+8SJD55tq2JfSQV7U+SMra
xPBo4RjSg57r6w7A7XyTyhdwUJFCjRRQb2a6HO4fMTc2STuADnzrAu2Xakrj2lM7YMlISCEa8nqa
JODtmBEaDld/LqEdYGKCbWKAfoU5fhMGMJJi7Vszm2xhDoT7DahJ3DcJIRrgBVX5GtqyClXOcmNc
TheSw1ViGeoHAZcvPJSLQxeTtVZJ3I9YFcWqcg+wL3UplUFAqSmuHOfGvMMqJEbsqiqJfTve6AZc
WmUYtpbS2cwDomIJaq6GntK8RkoJjro5SCFXW17pizopnqIkQ45k7gFjulPO/LlvHFx9CVIszCTY
9DiOQ+2cziYl7IX+e1SczyKdIpdCtoLLtL1aWf9m1f0nJNHtNI5LU1Xe8yE0oCX3IHoRX3hDZcAn
6bMleRC50B+62Lq2tY0sI0pPnd2SQCllEtnOW2Q0ONqn2qPX3Le6DKobhigOYjjuyJbnDkF2Sgz9
qCsmP12/wc+JPEYlW3cFbx1dnvVuEMoXDEee1A5XTKfN1n4w3gee0VELaF1JqGDgEnkwm6dX27m3
TYkiEXVm8aXNsGyaiAk2E0zwdb4bqbk7QrHF5nzRVS35hmAjFdkpS57A5jkkO70t1+Sy+j+6zmu5
UW1r21dEFTmcSkLBig5tufuEsttu8oRJhqv/H+jeq/deX/0nKhElWzAZc7ypjAx/SDRmYp3Grnos
fEW3jbX7UIcYdtL0g7tANrjXwjkRjt9L9U3JMqCWVt8FA557Q0AYXoYNmnTaddg1PyMJ9d4yDtQX
tcgoMHpnZVFVMvvqr2p6oJK2cB3OSKmKvbVWdDYfQx5C5inrAG6ukIa2dt3kc3SitwicchzbfK10
eAMmnj4enPFemHHmB/ouMwGkBTpUNKihb5MDU5jtWyrCuUPNzD9I+NU8u1rzQAArqTQ6reTVKbsE
Eelop9+Ggae3Rar3tuwpOTq7ASasgYcjQqI9x8ND+bMMyMhIo/LShNHWIEhk643DsUz1j0xBsBsl
OL/PfkOy+Qkj6RuAeLFV4KisJHe87ykOc0OPW6nv64sYtx4uwONIux0+l9wEaYg7W4EsUKJEyEC1
khrtXxbQC4njzyLITqqjYGqelCQLBRbQU1zvIww2VpCWnFVV6J+9ge1U9k2zHUHilvbD0ZS9Mw30
TzzYPEb5WRRYneLX/YnfzDsVdb+VenSZsBzG2TdN16TB4kIwXauICNfbwNOUWxHBoXiHEgP1u/tF
vuUl8IhYjhmjNILO88559bThOFaYkeAzR5a8UV27ynwX/FhYojzGqafvlDlyOSrHU2apuL7Hot3G
MfM0ldq/LPtX7lFoIJDq5+HQ9qtw3HEcKHgbYnwbHYgV+pZqurIhAWv3ipA0WPUygD306Q136Rp3
etsvTt5SbUJMtSYYZ0RXI504ZqnHNJUhKjAoeLk3IdnS65UV9Jrvqq3/kBpcqhzOBA3bp4J/3kr0
xqOSpbQMTeOtA7fUwr7bkP4z+6l44SmyzJdwsvdaRoFuhoTyMTpRAeC0xxzW1fFula0B0RgnYRpW
Ny8KH8svBt4A5KdHWTlE3WNmMlOzK/Q0SU8siqm+RRVBDaNekAfVv2BAmm3hcN0SpzsBKyD0U7KL
mYXNhkngqZ+dW0fjWXsPhfvutPVrrXJhptYr2RfPui02ZkhOIRHAuIATJDs+1BV3C7IuGOL72lDf
2sb6UJyOvjJMt9oguy5RacYkPP+dKTZQTHQH2V5SiQ84AwA0uNm8WfsezJNXVwlPE06FWGqfUt2e
aNzVP0s5bKWjvGZEEq+cyOjXfUHhrVqwGQKuFqqYVhQeUnFTXVlm9lAEzYcwkVBE7YQpJfSnqn12
MvNo5Ha91pWWmkpAv1cxqB4SRdmYcz5v62k+UnCi6JPiZ5RHe4wrHqo42qqp9Rm5FX2qChSQJFWi
FOOdPpaX1CZQtJLZoeyITG3V0ocV/p5qNXRRnYRuK/aTFOA5aeC/BQLjYMvnKxzb6OrEApJwfxKK
hr+TrUUrRI9BbzwFDRKKIPg1CeVFJ0posIvoRUl/4JkorElfK6EKG6vXLyPeYxuj0X46bXPQvfi5
6EHWUQB+NsH8z46yH6PW3VOBrpq0BdyvCv7muL+MaX8uEuh5QfhOCfFOsGq0copua5Xjj7acdXkq
D3Il92AETgXe4zpsO2rzuVM57EDxoo0x0ppVY50AeJ1uQvTDs0ikSGtxyjPilArrKXd7EwRd+T6F
/UmVWEh74qwzhJuOu2uKwl3nPSZ3ovHjPn6Ls8pc/5JW+dMyso+gLOFa6sVjjltj4+QMLnZF2pLV
YI93nETvB+THw3JCq62VR3RGz7rSQU5H+YvKYj/22BJGZIMmiUpTrxUdVyOc88k0NiqYKh5cIVoQ
0a/VdTMNCUmJcbqdQueIgvLdNuWPbJquHT5fwGr2mTvkbqe4tSntxhMFHEw33OlVsnb6FsKxQlpU
Ml0QLz3gWjvtpGX4FvYGPH808iiztatzd3WT2u3JdMBFHxr44LaYrPNHlYb3NDg0bxz6KSuDio6r
WJyN7LU10w0Bqrcqat6iDgh8vgSnkYgpiCXqNrS5UNBPXKYs2NERfwuc5kLn9hpglM8sAR1aJjWf
FKJjZubPTaR/zwfbZKIXUdaip3I9XJ7MhgejiJ8XqkCo0pSheVzumY09E6r9VjbJT2a/L6hAmwO2
+WQqT8EG3cubVZ6qMvhOeQAfI6JECWjUnxSAnEojbKUdrdR3c30Py4i2XjIalAwyJB9SORVOqVyY
a96HnN7u1Dpb8rLFprDsnjn94G3zCSuayczSvajOolAACDiB76bKT+a9qxEthBkH7n6YFHSTOZaV
hGSFgxs+dHHPpBHnBLB9ZV0mFrHFo7Ub61x7UDIQLIkSASTCYaLmRiryDG03jp48II+LV9VIBtOg
GfmTMtaYxjtpvVsWf6/Dhj7hvqyzYOMg4cCIv9R5VjWEjTt5QZbBnP40vLlmjBk3ARa2M4xr6Y2H
wkGSjsjph00fWTPhnzpGq+z5e7aTRqHamgGdPkzsmdq8TllV7zoq9KrnGdZVNCDj5pl84fe2yWZl
F0+fSekPptZ5Oyf45ZDZuR4z7R0eGc+aGrpbopohOcfZd6XFULUwKO3tXvsKhMtNQ4WdB8GHkZjt
mhaRu8E2wPQMTJxVwd9kMyy58iHu55ItUo6RA4cvcH5Gnv6zq6FvjwzCQRsccGLGIJ2OVePpdy/F
9NvalqNylvPHxTMCY9jQp3qc7z33Ff88bA8FyRKTWHdjcppU+ykvr2Vidqsk659FCPqcue6hKk1a
ms411VGTO+5nNViY+IfyNlrZYzJDB56S0zYcqqOphv26rgzuCI8UeFRlD+RjiI0M5QCG32worntu
a+MgOpNAHYvZ294IIxOzCZgdqo0jgeaUeKKmhoNDY1j5iVVeq6R7G/I5aHFIul1g5L/6eKrPDU4b
Ie1t1WKmbIQeD9jRAB8wDN+L1Ld4dM5e+EuvDTDZijw0lwlnGbuC4TF5zvvXwIhxF3KZo0WhEa6Q
WK+GBi+HoRjWrpcwd3asfgWmuktiVbunHqM13rHMbmmxDDn5UFp8NFu6L3ZnXphjv9hqfq9zN/OV
yowhWoRveIwgYXf1HWomdQ3Rg2FwJh06xA7ROaRJ1a7ntqff6YjVdX5jfUZbJ4VgSCtNdwSZcpR+
NMDCtqprv08o+fOeVmXQAa5goYLEHcS9bwbmcAq5S67I3HVq2xqKpu5FyzAEVA0sX7qihFZFw8oq
P9NE4v0i+n020mfWMss76OahyZt2NYYAU/VE88lx0veWJh9Pm0JZCUgPdVZEhzDp5gJa/24hcVnR
rQyxOxmqm5rnACu69VHM0FPwQ9JhWWupQu3anGp6ltBkq4cQaWBLMfIY2FyVoqDZ2aroTrpLh75u
DUel9D1h4ZI+AnvYc2JNK+n4xVPbg5dxweCMkO6qCJcKyrvVUKXtoyQzfVMTbzQb8h/py59DS66z
lr7NgKOG1tPWpJYqD0kncfzgiRBJM1jLNlbPTa9uc2rK1eignI4nEstN9eqVprEz1VZucYg8TDJx
VnYq/EgnsGUKeTiEoVkfe/rtqQvBPUmHV1tAMlWbb6Bm/P5igvpDRzaI6+QhK2irM2/FpzaxiV7p
tngx4CIhRXxqHPBTWdG0L41BQRSLH2Tm5f7UGDyM+/oNix5fWHP9WSCNm7qDlTKSZnHxKuzJ2Dt6
AZvZLMYHs54xoQo6DfEbcPictKKuzcgTR7vhmxGXhdKbCLBrGoHcaEyzbOs1z6p87WgiWGO5IuBy
onotkzWRbQIDqPmWvGYDH5GO3MJGVllr0zTnPAV5sszk3tj8bwOtsfdJnEJg4rZH5vNa2fzF0uIj
0RPRiQlthjUgGdvt7pZnQSxO8xNWn8MxLB5VWihcUWIV8Kv4UVpj911XTPf4bK0ctwSNdKDOVFkO
WI9vu2WxTsJubzJxJ144J2K1NcUOsNjAI2brdeciIrwFrey7apvNU64HfpeMd6NHddk53bc6QOsJ
DajaCYJoGKKb6xBP7KT8MkkJoq0TfpSG3W4ct30IwVBpHHo6xijhSNvcLj/xb+ZfNCa3Tm0Vwqdd
FDCdS+yGQJggS/i0Oh06nbCRloRNwZVsBditcSOh+i/P5tgw3AxCP2BUUkyUFRbXnFlqn0Novav6
r26YPrGeIdwCo3BL3qbaVnHGCehDB++Yb3G0qdtbNUNBAWSIe02NyIS+h9J3lx6M2SbFJ4k6v46U
715lun6rVQSuxWlxBvlz/GxyScczwXSAvdaqRqXDPAdxLxUr89odxj7mGk+MdMNj+5AYwfhgByrY
BlMfU0DJccJi2Cp4wcNDfm6UTN1W7g2PCwpDdXztBm0/1Spd4aH61nQgInbfrPVQ1Ouh9zQKxWzi
24fnqG6+ZzYQmfFL7+Kby2yfSTBPxa4boBoxHWgHAOjIU6jZ9xW68WtIHolSEGZNuNOmr5XPqui+
GyG5XllwTlu4lWb72bs09MuEFjzsypeGpgB5bx6+v8Km+WF86wKmhwnuDT4CnXdlVq9FzngcHKIL
8iR5VMwS93xr5JKbymJVQEXZaB1zPmf2xK9L8aUa/UfTqVQsdr/XGHt2s+l2X2QfcDdIr8T9FLyX
mbHuVE/8RQlXVZTQfrGyXYQFLmTDTaok+1wl0LkKjJusveShqLm2DbkJ+SevxtKDHggIrknP8qOm
7y+l6xuwZzfuYJK20b6PY3HlCZtQBRsrs0Q+VxUCHki5HZNZsNsw7yC0DYL8VH4miKyYKiTPuuoF
60jSeo0KK+YdjZMsLNqrsFHmKj/ptfc/lHAP+qpi7WReuhqYbRrET8eZvVlMpkZVDbGu41fR1GkX
elN9jecXi+5bDpP2YVllZ5IoIzoPZWrz19ZzBE0w7HPoj3BydcZSgtVdxcPFv+rGTSkZh4NSe0na
OOE6UO819hIbTdeddWjsXdu2Nubk3cM4MlG50dMu6rz3q4CJTN6jg0hW1VDIgxzql84pp52eGLHf
VdllgDIGdgw6Z1SZ3HHzEGzstik+wgNYLUgcJRxjLCp9bCroDvtGVbeXrnSfMsE/VEzZKi+16tJ4
TUmG99bloe+WeLI0wBu4jl2rYKTJT5uxiYaPvtVwEXeA5ZNWezVsmIVl/aOUOLmg6KIUyn2vcq45
iNimnMx6TdHqB0gHOyBWPHPmoI3+K6nGTWB3DfGFD2nVDluMv2EuBhdvCs+hzVyFadk21cto3Ssp
/Ritf9DIH6DIGb4YcjGPctybZlSPsk1pw9jhazaCf5o8l0IcpCtl/DWQH5wEhnaJLaPbNCIPt0pG
MoLU3F+OBUczb16HpgtWJjbIa2dU1049Mj4b06c5uPvKICY7+eXYXKBTnv2UA9pa1Wmo/RRCjMQY
Hnuj/FalkCkaLi69fkHHcfQqGD5hEPlBXOHi0eorxzN/zooTCnHcSWpPN9aB7px0mNcZ+IvfhfbB
g/LzgFDxmzbHjIelAtpe8A9wzM86Q2yJjqig+bodAhdTmyQjLxmcWnfIKMIL5MEuxmtngB5YZvA9
usFAYVRZB/3ktzrU/a46j22a7aBlHMYuuBIXgvSFXkSqDVB1HM4ZjuM9F9ZXNQ1n02yvVKnYFkfH
NGAPrk4FQlC9Tc2Wq3uuzsBRrnYSmZSzdU7nxNhLqzloAzno+fCsjJN2buEC6fCAt0W8zytK3MYz
vvTUaFfCru9K0Uz0uVIeBvzfdJSZEtJT5UbHBiyNntu7bjbNSSMsNonccas0jbepp2LtmRFXS/yY
4cywDhnri2qHrdIBziSP8lTV0feXPzKbOLFgMEicVr5Cq31PzfSjqaKJq1/f9ZLfxYwJLyRvfWtP
9Y/QoAmZJLOcPgFBM8h40gs3XJtYlNFhALG1+Dd3VbeF+MQI+5A0yTd+/yfnoyorbxPSL6BNS9O/
9tSV0jOtssKvoR6eat35KrPm7o71MyhEsNYTBZ98h+AsD0cpGTAdMLWZvQOOqpAabJtQsok8cFdt
Pkmm/CqosxMYR4zSPrSgd9dSwBOb0SzRIM9nppZtiN05dION+cPDaIw7hztIhMUuZ+AObOXNaONf
mJsJOs9y2BUqtDbk71H1JZz6Ts4U3WhRXKW51QKenIzpuCt7+9zscD8WH3rqwk0f/NaNodSpZkku
A7rTco6fUUYIdoH26ehfAJquH03eeYCSthEa1ghQr2Opwun1oofBmrRVEkfnslBIrTTyk41aLRUy
3zWjpfrQ5iyqi37dCnun9UOI21gpiWCRTzonxmGN2z81HyompSGKTtIdI4TXnmwY4XdjmXxFhZxN
p5qDIRT+blI5TZsuDuUtk7A5A23sX7Up8o50NtZDTfa4a8WaPzjiJSqrm9ESBIFNNV8j3vQ5XFeX
bjl6b+tsp0yFJHD5Oh5VgquM9ISn3iP0b0z/hhLEagDEGAh3gjm1k41S+n15bSZVO4q82/ZCCTcy
pSgr630hNOpWesKxiPn1BuG70XSOcwagIJLCV8vmIXQJbg9VYhdgHGmeUvtepiBX7t6yofKrrqYE
aMKbolH096L4DAH0ZEIYpRcq8UYZ9Xe7kVdTbfa5l41+o1HvZk1q0w8yEAtlOLIE/a0JjY/SPIYG
oyY5gQ5w2C8PjkNhWsjcO++LjJR3ml+mdF9BUHYDMXBoWo4Gk9IopIwYQv2KYOUa9eo17lvYHtqh
DLN8q9EesHP7NujeTOWhHC0lQYojXNey0u/1EL/AsKQcxYfKajqEGsK+iMl4DozkyWRM2bpOu0ur
aeeV2kPAkxyx6LotAMiIpvSThG4kiZ1JXK10ORgbaJQsuSHFTgkvps7pmqPljotoN3ba1mkaqhKa
jR6ZBatSyU7mUH0GSfeZ1mAVybTS5FMm25abBslfULzpkf0ZD9ZX2xX49esbQ83KHeb34GUjxgqS
WbsdfdCSBbAvRUXzTLkaxfQSWc5r4gx7VTcOMqJUVRr9hP0Ocg8Tjk7LA9Gq3XZ1+qWZii/VkgcG
1hCdZ24tyRNW7T8qgW1g+mEaJjls6YGm7qPt0InLmuI+Bd6mGidzFzXaN48cVim971E7M+Lj6KT0
ECkg2pECkQ8nKyf3tNBpcOfuNxUXtzYorhgedTCvumfZ0YtpQsSwhWOfEY4RaBeUTzlChpU3jSfR
ept4skhRYhcQk5OBTwowq7u13OrJsPL3qiarTFEdvPYhpKndi2fSXjY8ZAWW+9w3GgWbtWHIBYHG
IwEarvktJaATuQn2YpZRvQu13SiwVCWpoUOsX23NITMU38CEnntbBvv5kQcucJ9Eaq3MSKBNR+oT
SOtRGvXFqgZ3DdbItJvQupUijVvW2rUv4PT0LszHoTnqLWhwCJxSKT9xciDqkd7qqq9wkISXqjv8
tD14eZZpzEudAy14xsZYK3muTbtWa19zlRYYrkizIn2nIOyuPZuihEKxR60yw4D4ScXYTqjhSHOA
6jeof0hX27aVeWodBz+UkmTIlDEbQwunoKHZNue+NJuzVsTtmQbEBKzXK3voI/2qVsrhkNdm+ZSY
SvrEtHp+v6woavSP+BTx2LQDvCCDKNTWlaXWuz+b2VEZOp9YQ3ldVkEHAIewzO9/T5L0YcI47g6+
NdXlE30Y+QRd7LlUMe9YVhnEu16kp+5/7zDvlRFguuXbRpu/J6KRjkq/15XDsh9k6+FxkMTXz2dd
XtCW7CMElcDWfLNlXW3XzRqGnYWNy3/WZbG71jD1uS574N01wnZJaGhbaX81h+7PC3O7R9cU/cO/
1pvUBljp9ABa/9lfkzYuFuYJnFS//F2dEa12CWEYLSdd1mfFSPRUZN2Yi2xLXQa3hEzPFxlAnCrK
vnlYFm2vSOcMuMmPh6R98aowO+qSXqII+5YnR+M+koGwzpDfNGvhDOdeZfBdDh0rr16HkPUOy2KS
eckOYYO5+X3iMOhPZBXSNJs/tspwnUu137suH+V65R3UxTwvn9THRDZOgRvSkGD3vpX5num0sl4W
Y5Sn597Tv+VS4Xuo6tWQWv28nEfjSFoZlTwtJ7IEpD4pvGC7bG0Saz3C6UVVkxWPy4uVyWqbVtxa
WGVF0bq1C7wu+rxeL5thNBePfGC8r8hgZhSf98njKYJ1Baj19zxpPQ7MB8SOJoW+bRojvtJij7ZF
P2Q3IPiZOVCWj1jUOZsijLunFEvNTY2rwvNYSXsdoL55ofaq1mFvZ68N3TfuO6u/RxN+dk5mOW9i
sMQqU9rih1mVX4TKIpesxN3tkvznUApkg4nxKSaI7Jlb/GoGKoocTAWEo1h3asnAMam3YKCiWVUn
ulVQcnNcaEw7gX5ANDHlTsfeU7GLwEK+ACKORjPJz6xyHh0Y/h9xn3x3RVS9q8wJqN5q77sOdrtK
k2zcxmVINIqnyUfC5PHVzByGoDlweVkXpiWSykmh+OmkfFw2aKHmMEgEpb8sLhuqmOZQEmYK5Q6n
+r1fGQ6+DcVssyw28wkKR3f9bnBx1PvnM8h6LqBPg6NZvSyi9VQ56lYxNFyI532W83tggrtBWt3v
r7psEHXQ7kQNprXsspx/UFR4/l0E3l9I+Gwo0vdTlxIXCQR6JS0o37fSSogELaMzt5niN8qQPGNi
EK8rzWp+5Jly0a2yD8GIHyc3iH7J3HqH4O3de1t3iUBukM32TkZXxZNHRRTG0dF7d8vkteP+z3Vw
caN764PuzSqwcoksH/UAP9CUTo/CKe3vg60X6zDspydPi4utZ+fY7eR19wC7392R2hxciTWtN4ZM
1VcYhQmGSdFNqumTmHT9YpQ5RguG3QNNgAW2aSQvXDgARWGRXlKmTjsDr4VzmprZrpW4pGQCgCtP
+/GcWkazMwSsAmEC/remlp+1dtR3ONuEZ83T7R03inNKU4QABQMud9mDgHSyK5H27w0riR6pRijp
NMf+GWYP+ErYnw3z8FXdhOPTsmtsTQpdmf/sOnT1v3Y1kDk/qWR877rGYvRt02fYU8mJ7LNdH+Bt
itsy7YxlHQ3PXSfLPvJ74kI3ZaWC+gX9Y67XJCsnweTr8dQ/Li/EyzprAzuJ7bKozftpHUrc0Cit
XcnQRnB3Qi8bV5/woMdy+H1clNBUdvWgegAE/5xI88Ooik4/XP9bU3rY3qBTYjbo7gtSVOBY9oiB
0SU8GrgKbyDtDP6yri/c4JHqHo4+jptgQuy3rHN6Y9OP2DMtS30U5BcsyvbL0nIi9GnePiE9Dzoz
51heLNMKCG7mHvq7Dj5nBZRr64f2n/3APzY61nbXZVXpuQJLt2pfVESoD1nWbFS9h11BA6XZKonJ
b0ccZOSjRkSPqUwpvSy9vjo8FiACzCvpTabr38u1rDDgo4/7e89lEeN8Wk3zy99TLBsKK2yuNpA6
ntMuNjB9fdWCUd0vjXuhZHwJLsz/z8rQstW9otHiXw5cdlxelg3oUIGD54OnqYQ+nnr2IZwnoDKq
jEtH/+ca5hJaC66BP+ga1oA8VnHTS4wqrAk9TtECOBqO+BJ64T3GIcIbT9JPX9bnjveM3Yf67M3l
rpTIYpSoZX9RHIsSVyhrJG06GIX0l/VtxIyob8s7KI6DOdFAvGoCdJlbRM5qUa8ca4erabW8bUaS
S8XQYWVuKcdlVZWkbF2Wf79d1v7d3nkI17Jc+fWv9cviv9ZZuqsdcpn6vUsPldyr8Rjp458XVa0f
45a/dTLhi+eRY71pCeIDtUzLH4B2n5ZZ2u+KI14bTWsOpm2YO1dLIt/LDVw/8IB/NQsN+AyFh9Bd
xtNQw5epyuI7iZeEGjNgwspQ/NoYjy4uW8GYGBtY4Yx/YriMUuZfY4mpZ1vrb6FVqzBIC5cZe688
9Pe9rnXYiqpA9yu1N8J9kAum1g3SLlfP30tP+04+ufKEYXZxFDo2g7EzQUgY2q3My+zeqYBoo5Jp
WwUJ1w87WHOC3G/vXRWWD5qssq2KQOxQtGH+6o7jgWakeNd6o0D1FATHPOqSp8AMfy0fN+kuv6Ac
iqtT5N0lCEEZhvmA+XvAoATTSuAGCjs0d9hJfiRYkp6XF0MM7VmaLfRay8XiQGGWLiFIng09NofV
sg9azvktNG00cObxz+I/p1h2z8vynudZsf976syAFmwqXeO3EmnAMEwHfFu8y7IkUgRoToft/bKY
VLBYoKceere+OACCzaGmAwI7TI3XhVSq+9iBqybClN+dCdw6HrL6vcjyOzSP/icRzeeWevSr7mwk
WSIkwb6YVoWLTGClMJGf29FeiL4lH2DIuKE5y+1zdOINOuXZXK5wJA5zulauYqKld8vi3w1ppuTk
IMOz7Gh3X+NXpSNG3MCQ+uTakfS2dQnFtx/s+hAZ7cOytLwsu1jzfsuinNVFZh/SL2ucx3hQlYNw
0XXlqNSZpXeYKOiIrzbxvHnZp1ICdZ1l9EQry2IfHqs/mdIrD78P0bVsXemhdf29M7/TRSNZwqos
5xHBECf55zN+H98HecWVxWfUUAqOQ9n023UDD/spTHPxFMxTjlit4Or8s86t22aT0gKDuoMlHMoV
/VaprnuSelKd0LLcmRNbLyqyKvzG7FtZO1jKJvDJHS7E07LRwtV+Aw+k3KslPMGmM8qdcOC7Zo0R
fouDwvHLDnMEPRnQUSHvJDynQ+o25PbLlMGy8YpQ+dqCrwVfoqMkNarGesk5lw9BNj0NlhFtyiRD
QART4Jlupj9wrpthGdbzVAU0Th2dGSYiO+bmmLobZpOslq2OAdI5Nk5wAp7HYDSOs0tZ29XFgbEG
hF7FH9LJHyqRWK+VUTpoKkLsQKY8vpcKDYR5B+d/jwRLrWmqu9EHfJHfR9qMWOtyrPUb2BIdd0dm
L32GQgkDz/gxCQJ8o7SmACLJnF0/2vox4RkBHSZvQbST4sT41uzGXHUuJv8f30lT47HIiL+LVcV5
GWbLIvx4V1Ka7q5ug2lc5XMGQ+uM2hmoM6NxievWvErA4D+X88vv/ZrKLMi2UP4csWxpxpGE5N4M
iCBE3A7G7cNIbJ9so42eSxvPihijN39ZXF7YwXTs9onKflYBYTz0d4dlHTtoJu1AOiD9IfBak2Ta
LjzaIqvOfdTnfppnzaseJz+Xn1ozfsVWH30mXKs000eCLuZjXKyKjuZ8TObQU6gSs36djBk+6IMv
U/w+RniZttLd/M8x0oaXkmbiiKTKO2rN6B2BPMG3eh1AQiYi3KY8GyrSsNkklk3/fksRbGyUNt5m
g8xbQgpMdHyk6q5q/npcnslRH0NMGFaW6vIq5hV/X5osJgAY1uvLhJDWbwcS1+t4ME6F0FM/thLl
jkj+2nMVflpxdzPr3rijWxDA4vX/2TXI2+tSuprRcCu9+M+u/zqrOalkrBcypY34rlfC+KYGVfkS
dv+1EHfvWmfrv7do3n9t+fcxpVf2u7oKIKFMsiNZvFYHnrEo/gFEVdNf3qYahgDx/FJ6CQ6T7lXF
t+tYpfN8bXkr8KBVyFT937XLMs7w1cNk0LL2RuVBWOERyYi5y4CKH0DllYdlPcJ3mqfLSi0fXHyR
570B/TyxWvZqba219ssO9bJ2ebu8SNcCK3PaZFXinPFn/2XLqIU/Wq+KjiPj/C3k1thnA405LZfi
FghN3JZ3VKGvDWDqw9/1QxBqe9cAuF8O/d99YZv+2bfBu3eFx0GL7bAbnpcXC6NPrqPc9B2Z413S
tGi/l7d/96lH4I5/77NstlULs5aOYJkYmmH4omD+fhSiUelPz291BcbX8m55qUOeXdCTotXfdZ3u
jvL8dzm1p3Sb5PiYLQcjccSp6V/noV0JSFPXNsOVC0b2X+egcHLWYhxU+DUlWi3s+jovvmFkIG6h
GombzEYHjXhgbLxRz/97w77pMPD7u7Y0DGcD0mpslgOXF6yVxa3eV/Oey4q6hx9mU3Ls0GnkJM3c
J+DGM2EIcrUsImUqdrWB09KyqJtIRhW0mqdlMbbjDQ9I/aX0dP2W5ubLsrqP8W5tTDLkklGM91oD
6mUK4RyWrYqlXknSnB4JyjafazH9PrWXme2xT9oSPyUOAvEYfXyFmI/OX0vLcBMsLMW49OQq3fWA
ZJL/+23N+dtShkVbkKTh/vfbLqdM+bZ5jUGzRKW/W5zQcx4X26YI4UXPZum/3dFnP/W/i7KOUKJ5
UGiWrcuGacgY2ZflTBXfMy0T+2VpzOWRoRKJT6b5XkKtiywwjm94uw2bmn62P9TOCJUpytcBRgWX
glKI6KTAAn6osM9a9v59oGNEcKelO+d6xDdLqeMbfLOQqUX/mJJ/ccJA/tgqg3tXdT5+9AZUR553
k136rZ5XCw+dTZUCpzdt6t6HxkjWNOLj07K1sRMyMcb0NdRgTzcmETtDr7j3CtHYVvw/ws5ru21s
W9Ovcsa+boxGDmf06QsxZ4kSFXyDYcs2cs54+v6w6C3aqt1VF4XCXAE0KRJYa84/lGG/FLNUtSMd
2YTh0ZFi53kM9+IlbamV9yi9UgGcXsoNQwq5ZSqtRDhEw9uI7ywaVlX+VHnuQrykU1MbU0acr5s2
Vp91WGNRYB/qWKPiIcuQizGyOuCUbR26wqD2EiqmCy5UfxyGWEdu6KO7l8Aw3KaM4zhwE0Vi3+DR
qhmwTvz20fOb9hGjJVKHMeBQ1yNE8gYDmW74ehuhNO6lC7X4IMbjelKttBaipQjL6YJTFXe6lpjT
lYkxQ1PEWTmasaqboTz1KXx7FgBA7UuJX6uMSGajmd53/6Hx2+w7Hk4JOEFv8hrQYduOtQ3Rvwsv
hll9czQp/R65KvAXs3jVVKNY1CgT7slGmod8VAo8kBzrSygVczG0sKnzqZ1sn8cYb7hBDniSGGV3
HnOnvROvZ0JSjFuz+OrmQBWlomcxJkXGroJUucgC034BOHAQQ+tQfWttGQ6iair8o8joiPeQuV0x
s9hH/fs9ROyhru8hS1hTifdQwhq6BGnxDfhuu3SLSF/GcjSuAQckcxVhj4sI2zJK56ovqxe9rn71
jo6n/RbKkVqsKRolS9jO1Ek0KXyW8Umfy4NcHgHDd5tCiao1ssnoiEpBPLfQzXsdhvYFCLT+0652
VSyNP+qC2wQi5CGEcmaPjlseK/KZWYPgQqelX7uk8FfoZSXI38Vdviczh2XUdPYpbBB5xmZYr2fs
AxhdFN0AOwIbaLdOzGOsaAu3l4I9ZSN7FpN3XYj2wlbBAkF0TveakS2yusMywmuYoTkBxi9Ob18v
0G00S8dVS5ns9SxL3us6WNApKkIPFE9WDtfOtvSVRVm2KBJMHWKI6HVaNdtRQEBFP6RAhRLYMi49
46CT3zyY00GEftyZuxFzSRGJdjFCSagfUfSxUKZOQ6jv09wuw+PIN5Klj+vNTAiww3S95Aj9PwYe
gMlKAWchhNCtsbqYjh09Uk73r+15bM0aRa2+oLYB27z9jto4zzDgLw9errtrD+mgle3H6WPUUeSo
Jbn9rnXyDAHo5quMatMcGUfliHQqDmhNHCz7QqqeS1m5eGXUIamDUdaQOi9GiIdKqFjRvsmLDg8Q
bUC1f/Du2WNAxk69B2jl3V5Ta/PBmA66Cm7RyB6GMDAnRbHmAARzB/8PrGWpR+VGHVlW3MY3VRUs
5Zotm2gT01ofFP4QNMlKhKJDDsofyNYb29swCySVVWXJCfKm+RAXbnWyW2l2G4CyDEuzcHi/XabS
rGJVj5D6xCTR0TRBP49i34VywYVEm1KnPWbXQbIRYZu55jINctAQMt44jme82Gzpdp0DCECE1TD4
C5Rq5LUIrSi71JS77iFTuY8w1JdV3Rgv+eBBYHPOSh/qB0oXSPB78k9gWPIqLHO2NKJNHIIgrfZw
rqAtM1YeM23pjmW+qdv0DSww1HPHVeeKbIfnbkiNe1391pBbgDiDXcUGGTMor1NnVmbRWdYDeS5T
HVqItmuHm79pg6rsRISUonHvpN/EcNESGIq8YdH6+3XCOJNBRdTSorTaFiJpXb15cKiu12BzAVy7
GN8gv9iz0qEyHVL6V6YbUIDe6+Mtct1rJO5VPSoXt772j+hjnrjJfYwU86g5dY9qR616ugF+jLy+
3tQ3Ce78h3lO74F+9LqN1w3RAWZjdDAi99wkQ7tGjiU63NrF2bWt6CmYdSAbGH5rTkvu9Hcirsb2
PfYA5uPPcHATIzuIM3GoigFNFTVuMBD7d4eryEH/W6xbwTqTvWQbdvhQXi9zu0JbScNCCSftvun6
4iCuxaKgvfvXf/3v//t/3vv/9n5k91k8eFn6X7AV7zP0tKr/+Zep/Ou/8mvz5vv//MsC3eiYjm6r
mixDIjUUk/73r+cg9Rit/K9Urn037HPnXQ5Vw/zSuz18hWnr1c7LopYvBrjuywABjXOxWSMv5vQn
1YxgigO9eHOnJbM/LaOTaUENzezJIfW3jcRaO1XblgcM8FoxRBzspLBnaQnet7iTgs5hoYJJQLz0
wkg/lqOhXQ/JqBx1bq1basN81qgl6UdQ+flKUrzm7jZOdFBzw0AzC5BMzgOSoka6LlK7Oxhp0h/E
mfZxNo1AOSVlGQfu1GdrcnBVZVMHTfaQB0BpXX34LXJSeWP4zrD8+0/ecD5/8paumaZuO4ZmW6pm
239+8oExgOPzAut7iY3rwVST7Ng1cnzE3WI6h71dUd+YWoqFMeBMBmyjRzpkOvxqDksH2cCicg8S
xc15ossGgjd99eAEVomEAm29axrASeXWh9X37zhvyvciLhvcZ/znArj+KaAa/iyrz3FUNxcN0tQ5
AsstWu2mDg+KC8VQhLFCUaXXJMTzpzkG3IOFF1cl5P3GeAZrEc9GK413ojfNot+u3+e/XV/S5E3X
lBAtXQXXU9etEeuo2gPZ57//oB3tLx+0qch8zy3dVqB86fqfH3RjpzYLVi/9QUakQy+Gz098wl7i
8KEaSFlA7EMtT3zGt+4uQxa1StPtdZxfNTCF0RHd+vpY7knrwIeN+MIl5tBgmjk1tvaEHxanrqtP
p5b6a1RumD/agnVX4eXOBs0qbdHa9fi1ru+Ginz4iEHMUk7UZtMkuv1kuMq96E/Y5ZAxV3OYnK55
LJE3nlWtPX51q+ipJ8f8xD3g0wVj4Adn2dEAGs76GN3S0ejvW8vy902XH0SESOBw/6u9vcfnGQW+
Nk/du1ZD+RGYizZ39dsQptZ6ep2qSno5H1mfrLMQlIePdAgS9kF/lt3iaegVBYO3llySXU/vxZNe
LWsxNIb8JqP+vwYsZF5DcwiOKRzWR83GJCjIjATDVGb/p6tO00sNLYS//2rY093tdvfTLZkVOFrj
hm0apqoamvrnVwNpdGiDuFG+R0M6V6i+ZmBTUd0c5THZmYqd7ERY8Oe4M8pwnGdjzhjR/WlgaPsW
K7VpdiEGQUb/daHbcHFJEYpL2rlxinFQWgZhPRwDXcsR0HBjRG13omXstOEYiWYrD92l14G0juHf
qXe3fjQoGsilMZItSjAcr92/rgIPChcHNleLbELg8VO+I5ld7iekVTIXp+KAVheVG28hArnTy/1v
g2/DhqnHl21nJ8WLIM+5nGi6nrp8CZa1pblL9OizAz8dwDUYIt9Z4jE5tYkOw/Kmp+EUU/Lf4xxZ
IssNyPzaJjrEwXfqX1cQoZMbzvbvvwCK9pdvADdf29QhIcqOjOqK/Oc3wLd8hNXZD32P6pRN9MLK
nWXJQv0Q28V9Dq5qI6Jrk6VARCnTZph7mu3MyPRO8TRaHMIoGLadVW4GDOYOWuIb7Wpwst8uIzrE
2MBU9TmkBNDDOSzfMBulNzY45ywvFQ9EikfKlf97GljKtPjSubmHdmIqP8r+2C8grLqHIpdD6u1p
saHUox0iKVIXSheWj1qSopFS+ag0cUU/suTpirrrRWdb88uVLuVIpHRF8q7D9iBDPbxij+EuRski
LRib7r0YEZegIeIwBFsYBMq+qXV0FfVG3iMJJDeIAcAlMTQvXt56bgMRS4znmtemMxQJeCD1kMCA
0j/qheOzkgNkGyBSsRRtHyNA6URzpXfPoObKB4PEGlUnFyLcFIo2EGnJssBVY25RG/Rn3kecorb0
IAaKNskJw/mohNWD6LhdK0lbnoWpqiPYIdVI+PqLoqa630zPBXFmTY/f3EiNnVJ4i0/tYoTonGaK
obdJxjSznGZ+XFaMEO1imAq4VFxWNH2a/udlKyf7hyehov/5KJzud46sa6ruGCZfUM3+9G2HwRIa
Tl5L32CkLTA3YF2FYmcxZ3fYz6VphYV5o34UZ2iD9kf7i2jA+I+h+tQ3JJB5MFz6NV60ifFjMPbH
9p0v0nTV27X+vP71RYPQ+gml4hjBgX1IpkNrnX1ZL+7FykUcuvTx1uLZSXSfh3u9UeFb8W2IACE9
OlLL9hY5oZXnOgbuG2a4MwuWlaK3V3rjcZpAsai6TjCDkgndeBdXVQq9nuKD5ETNnCdEthYhgAf2
7lgFruWp13f/3SsWxbdesS4WvfI0+NNchSTrBSehZDPm/c/bElmsfyWv/T7mAP5EJDpRVms34Et+
ijV0jHw10myqxjtJKHkvQ0iwbRAl72GLv/ugDsYJLc9mZ1VGvjCwHPhSWRKUK197ZR0x97wiQ9em
8cHCl/5jOxW5IQQtHK+WTqKpD3pwbTJWjZ0RcotrOnVBnj9d+hLsF0PJHEgBjn2yprPc8GAamWO8
uXX0kaMfCpy5xLBbu7hIUyOGcOtI03a80ygGxsfA1Ue4CuBUQW2elTDP7mXJfMeRtn8d0A9aWoox
rMw8H17dJjuZAKjOaGP+w+/A+nPprVuKMi0DZd1QLENxNPPzirBz7VIuxv5bX9alJt+lvYRKlN4b
h96neGkkbo4muv5TayfSANoij4qVVusIUu1MhOLQ5k8m+kpnEYB7QvvUstylCH0lNbCwMvBTZTaa
0u0jNKefEWDzHdJI+dEuEAyLoXccEXxbZB3wFhEZKlxySOqOv/TbmJr2xzgc+ehxGncBd24uxdtW
b0F9Oq60inJ0RwvZVi8YiP0eOqjnzGsrXyqWahy0OHsspyq0OOQRFaW2zI8icvkTLGLNMrGhohSt
hKV5G58pAwLzda1v9RDUvThLzN5+KoZy3wFY+iLaEZTXtw46sk+1nX9uJyfF0xDkPig32XNX//Ag
N6bt0u9LOQV1G0rNMukxIPLG57+pXSBFNFRm9q0aOnueum4J+7s5hjA+yTGmfn/wMjR+xVkWpdXG
LKtjpsmVsRWDpzDpJrElRzvHcgzTHpMecjxQWGoJkxgU5MyFxS7ykXUUhIMgSL5aSb+LmhxIfYlu
gtVG6ndrGFCslo2jWtr5ocfk7Z4cyUARmgdSMQJPQNhrSO8RErlzLMDmiYsMGQ4kwQ8Vjdk5/F0s
06eF1u2AAla1t6fDra3FAkvGROPOwg514fB0r8/IUG1St1wjUqy9aCHJ1iHXDTyGJA1as713VSc/
N/HQncPa3XELjJ5z62RZY7TnnxLtxZk4IO43APdq611G1WUt2kqnrRaYgckrEE1jc+fIxVOcV+4K
2peMq5CDsqOdKPtbKNrsqeNj7HXYNMGELIMuWL2pcm/Y3Q7jVIRN4mRNPllda9pEOLn1XmPL5yuK
qenGCDv9NJrdvEmT4oBItX4STTVPnZ1c9wcRcY/51d5mcgCRVEaV5aNNDOmqELndoVp1hlmX30JN
Tqmj9yacIhM3B9J5b4mG5bxsBsMuG5L0RYHFJNoz183Q5Q5DJMQ9/w0cJqJBpuKc9CQ1HxS9vphT
u2Fb4ZJctbtKwYbNM3XwR7ihRa8Mu7bvzEc0t4ILpTOR8dIrRQQixaX7tj/1iCCehnkg30Tyfxrm
BcDUEcr++5+UJht/+Ulxb2SHatkqKwfTnH5yv+WGeq1Lcwd2zrfE5/diIdS3FwfJHsMltD24wx9t
uo9t6J3qlb/GpHEs7/nlQQP/1SLGfgrFeEOGWgNlrF1aRf3oS5SdwtbBl2U6wBCDns9K5NaEQzS1
54L6XKFm+nUYXskQ+uQKktzURvJEmRuFUyxlx+5neV8lkBQL56kwAV2bGvwyEcJULddRbfusOuml
oqntlCwnETqFjW0op1bWDyLC8iN78ozrRNGSmO2aIp117znBeygn6S4xR2/d4Et9V05L1mFaf35q
Q/aIxcif425tklGT5AzxuZ19mtdo9rAzOjWC1uu9NVESPVctIEFF9XmkDB4FZtR/5rERsdNGpAmZ
a/P7n0Mji6ePPg01iradB33frWxY4jM3a/0jfgX+sYBut5eB7PjYQh9No0hQ3Zk6RNzZPUVNWQes
qMZw2KcxTmv4+Hyhzqr5UxH2Nq+QVJxHbKnaF74fn7Sx/jJaDuBrk2WajnIriSLCMu/0lYXAMUQc
wkqNg4WGEOTqOjjGX1yN23InQk8qXi1o4ieq6cqzD43L1mBruSQY9QlRNRhFcMhN5VU8xUQTCK8d
2xsknTPH2nuRftZFpkesx5VklAHxqv3ytlC/rcpFr1o4/fLTch3sW7bplcDeOmRlOuz4hnALv2MD
Fxo1cgT90Lmqdtp0gGtV7URIgT7jbgdr9KNJnIlhYoQIxUGurWqH9nK1iiIYCaHX2CvVtbRFRpLz
1YQ3jIDIMB6iznOfneHkW23wKruGuxvxd5uJUKXUNrdQcNmIMKvTXZsq7hlM45tbmRTCwT14pttv
HYSwLzVewWXcDl9EOyJA/VbV5f/YbnHv2QYS0hr9gNFUbzqghaYwckeXN+vQNnWI8FNbM9brfJQ3
UiVrBxdfgyUPP7izU3g7OB+hKxvJHZLxwUr0emx90dCeuktwfocx2Lh5oR1CJywWXg+KCZQ4aFh2
YSTru+KNfeM4C3zT3SHS616gkvBjD4o3VPmpWqgxKOxRzt8KFeNTnuyPtu5DZZ2mI275l+lJI81F
O0slfWEE4T7AfQqZLaM6iwPmKNhbJpa2FSErAeVUjQp/B0YMUF9gMrBKtBsvOlnoFveuZd+Rg0rv
/arFKBt9bKQ97ORetBkmPhKqdXGa7I9hqfEadex80CWUnAd9OENEjTO0RlPY3aoWLI0JDyc76AzS
WUzYN7c1T3//hFDNab/4+6KLN2mSpTZVQ5VV3RbZld+eEKPWYk0A1eLZ7INkfNYVW19Wfgiryovn
Tdu4O8nU3J3fFg8++jIrEYl21mYW5jFTr4hD2B6oDuTauut0anGI+N+l0MhQcoFdCmBzrDZaa/Tn
ojDze9RnZqhGD2fRBD+iXbYS9k0iFB266jyaZaPuRZNlde2+8seLiMShd5UcicpQXkKXcBah6npL
yq/WKgOjiKJGrr1k9uQ5IAPMMdjOvvQoC7LAGS5Bq3mbIrRAfrSoMk75lBFKuWUDpQZmkfsxMAuB
wgjqbKXr5c5r0Jo1Ei9ZhRMHA7jprwPEZhjpMQoatw6UD2EBTDOsaYYYnObmN0VzTUqQOZiu1mtY
3kxupvXHWSl6RMxWwbaRH7VgQjkhz0AGSr18xJrgXjgrk+70D+LsdhBtSE2PpMH2ojlzUWW4Da3x
jWedhpSCD+8JWVZbesbQ54sOsvUkoqY+YTZsX5CnSR5kyz+xcJHwlff7nUxhEtZiIz0rQxOsUHNZ
VJ1itueCEvh5hH7/UPEHwTbbeJRCDoXfZRTAwmIn2pLcWWV1MqzcMG93kis1SKYM7c6JVTu/u8Xi
7DbGnkaL0IvMo89tSm2Vft3KEutwH9mAre/mF7ERF1tvcab7DRznDEvfaxHL42Z0G2dkwE7R2xpX
qGDrJ4VS0swsa3WhTaE4yDXA51TPHzJ2W9uhNALrrm6xiC2Rnfg0LCywBJDRa27P8ujqu6gq/ZM4
IL0eHe3hXgQjClPunHvTc9ao4yYdu0S/Ez1WMC1f4GjMRejwZdrZlGwQGwnPIKMAnHfYSE9RbqJR
5EXBRUTikMQsksaanM6tTc9hwzY56olR6x/Scvheua12wSfBFpEokoXS+FvEqu0aVYmqXqLI/a2v
dTN1Tr4kmXu5OW7RjJG34qzu+vF6Jtoi0t1QFmLAJk1cbC3DxrEjU1wWbFaD5NL1HGGoaJUgm4z6
ZKtu7AIKAhKo6PEjpb4qpME9Nl0yYhbreGfkK4O5nvr1JTWop7odT76+DX6EthS+G6nC17lHuAh9
G8yMggFnCxTTrMhLIKrFGO0Ukv3N9KufCLjbr6mT4eqSK8klo3wyd1Gs+acltzJlHn67odoaOTlV
nW6q3Ewh431K0EWm66ddUVkXzMvkO5FV6vIGlgTiH1uRc+ol9GFBacVbkZESvUlQ/eqVFYTgRe9t
ruhFCX2D2mX+8J/m3yb4au0BzinVYZcWPZmRGu20xNK9Q6gg4SDOzAbXctyMWhXu9bR7sUMHPqsa
VDMpaLpLDqp9hrFdd9FD1P/JlkuSetL1IH8Z7WDc9lY2rekJ3b6XF7aHcIUITc+ial7UxWGslezF
MLIZFHHodgaoea/2zbVmV8XKaFXzghTgWRvK5H2oR3gTdVA9YrpirCsPrSevDq0L4iTnQDLrtWf4
+hrFwK1cZembIeF/QvlbOega9k++oxoLJzPbZ1CMz1almt8/hiZV+msoKl3KdaiNZm/W5dLcqFXr
oEPYGOd4cizkMGt2yF1Md37csw4qi/iDVnf2NzUZzyY/ym9o1v2w/N58g2vI7jlxxxeX8t4sN832
gj4n8lSO2jzGIYJjRVP2D7KEyhkGNPopTcGCUVnwj0Cl5VXf6PXe7HRrrUq9s3VswPyalPUbq+vk
nV1gOD2Y2Ds5QRasmj63jshUSsB1hvEekX+PRSSm7WmYxRCS7fqpAtlJSjztnrlxaeiP9MprYKE3
X+WdBPNrfOWdlO8sAA5wXKwfRodJcpP5W48q57roeDst2PfTkA3FQ5oX3xCkUjBI1mWUH5ViC0Fl
Qpt2YL1oT/rawuIp6ZY9LJo33zPWKLn5T11z6vlxg2gZwjXoqPEBJ2K0nKo2etcL1N3w/fsxFHB4
G7PJ4WbE3lIFvbpDlRLosmckC9yTvZeoM587Z2x+SFG4bBoE9swsVNdDgJ5mpkXNOclcbak1cruz
qP5xQ/RyaPt+jn0DqngxWlbfjGJcKjm4H1T1kfxHfwAIqmRdDyI0Wc+xBjH8uehQLAVMpziVk5BT
Meh66kzTIQ+nuyj47TJisB3UGA7JWbxRJQfny44SsTuJ3jaYk6G3YidPpMzRL5T09Ifmv3WjP76n
PJgpCqfyg1qM6Rr+ob3WJU+9l9AQnkTMi2+VV4IsZE5q2z8bVc4ueaJHy4av3s7Q8u4gKalFydPv
55lbyjwWwwR6UP8oSKJC6kqbVimivWzGx1vTrZ117aOIrvzSOKiu1/j/tomLiFfo2/g10dhomoFt
zC1Z856atqiOdYLomhT6T6LJNOptxXbkhFOp/2Q7ZTI3qNmuRGdo2AkJSQRDRYjQWvGYmSvdksNq
VqGIgBTIUYtH6JO1VKNOi/coytivEOTwnVFQ0G3tfnilvB8CF3eqU4Gj56PaeL8NawZy9YnzokXW
sM7Bs2I6TNVTLWwgAAbZT3EQYRIN/P3AlcwH09TuXSXDzSHYyoaLtJNoQtjuiyY79a+20eSHzkay
QLWQCawy8t0/LNDVT5luWzdssD0gdwx+nIoif0rhFKBexixM8bGqfa0AQagN+bYb7ZXZGOpDMaFd
RpxrHLv+FU19t2jqEyPr6bHe/zHyr/PESMgN2uXjFT7mBZFUrroyHe8whaDM7TbdcDSdvVy1ZN1t
cziKFnEYSKutJBBod586KjNmFzCUwfhs24k8R2EArrRBKdQxwjM/cPTHS3ctInHQKyRNuVGUM8Xw
Qcy1td3MWsceIPVjIkbmC1/wxjlZQ+BuAy18CNLQOYkmcSYFVTtvvBHt9o8OxYCohqoYBGanWkAB
VbGDZcEKTD2fQ8zHp9hKjUcfat+O9UOEAYn6rRy7+ClQ7B9jrfqXUkG+fkA+aau4kXFEfdKn5uRV
mzzrnAVJ3Y2l1cYZMeT8McrTVZSY2YuZduHeaAbnToSw/VXuWshVl32avwyjGsykSRIsb45SnIIV
BvEOXiEz+Zl3RobLzmJUKooOlYR4B8CvRZsoXbYaxvGroSLjOEQwIj0jsC9Nrp41lCHfk9b0WQlT
Uya5ZK7BlPNw/euIGBMq/JIU2GddrixHDKR3QGySQ4jM8gJblOSZZ9l3wYVS1bembqp7eOOWvnYt
zNFUPTfQZImN+y7OlG1YBtaCqq3xKqMf5/dG8q5IUOHECP718rYZoOVZpoXVSI6yjp9ELMGnolEH
fAnQrWXs1Jw0CVWLQLK73TXJ6vqNtw+Gft/LXoGTGRIQtVRNdmYY4ERDp/70FP3YyVb0rcS74K6l
mPJiI3E3Y1EaPQ1toMxd3sx9HDj1MqX4eDD8ZFj3NcmQIWj9ndsb2TqzIePCI4+XYekFD/zFmnmr
DfDqvcSslqzBx4NWDGBJ1EzbeLI0vOKZNrPy3rk0lC0OPXgNzP1o1118qDS/Z9h04+oL9Oo+hslR
gW7WdAcDv8vVauwqxLAowhUtcn7yaI9edD5CRRvLNy/u4kVs2iB5wgL4txK5VM8b9Rsy+LEnm++B
jD3jiEMvuTVH3VZ1GfCPVYuXCIumxIzM9ySOf6RSVz5ZRZH/09LX+FSb5lblKJquKrgnyoau6J9u
VXUfKRbeWMOFfI8DXe/Z1hpuvCkCUkbrUHOOo+ItCcL8zpTq5tRiRvDQq8qLaI/GCMki7EfArcy0
vI82YiMiwqAyfg9Fr5nVuyLIH5zRjveuEnRLv+xRvAESOOvJdrxpyQjJe6rsOPYmN6ziZ2XmX1H5
sl8kW4Ep0ynJBlHHn3VdyTtJrtJ53qBt71vpudId9bGc2n0gkShfasOXFp8ddJg6Geyy2NFD1pGX
HVrDM7HfF9t/XBr7Q4B43saMLb1eGZmMhJmhhSsrbllZGkgxHPCBL1dtjr7P2uqUOfW2Fvf4FEyk
L/fdXsSul3V7rzeaZe0iPf+pQwwxc5MpYmCNIN0isftLrZv3IhctstcNmqbAvsx7ibLzg4/s2z7D
oWeey6p8sK0ajTp52gzJco4xUdB/rwNIynB+f1p2cQ5dW3pNIOHMorBU7kdroo+i2769TYdd+2s6
n9x1uml4+s8SQZhRG7wTouXd2gr69ITqK1QlfPVeyzJA1AvC70oqq/TVt8y3xsWRPijG4NHBSF40
D05qr+Oo8gE+MSkd2P3paunucT+sX4JsrWtu8uqgQ7AbTL9EHJiwl4ZH8EonAcVPS/dohUbx5CFN
vesUtCRFu5d6J9KyxZOG92HqoG2HRNhSr2uW4Kzk95Qffz/c2tCQ7BZ6Vmp3YsitQ4TUGroFGC9r
nnYVyHs1iR8ctHoWLDdkHpST9V6YYMlVoN4csSzcJlSVdxo/0LUWNs3BLxEwkb0WQaUQ36YhCfsz
ssvuLLfT6oLIt3sHuq55lX3EiBNkxb+qbnWu/TxD26ZaDhj9IWsFlcCgmnGnDS4ZLA9DKHzvdoiz
1++NFzxq7ZiGP3FIYbk6Yb37KtoiNBM9yFOU2QH6nWb0IPoSItGnTZjtjz5tKlv9dZ4Tlf687VL1
Wn/GsgMVoAyQocjhTwDmbZb7gNkEixpTNtjqcU6xhG9k84i/+oZlvPcTqNPGd7PgjVwIkopSHx1j
J9a2sgaPJglV69EuoTNM+kc/sJrj1w/+VsFaYFRT6WwrUN1qFgPb3nPto1ew3izUeHjLCm8XOHF9
qORIW1lk8u5IfHo/KVokKXI0+N++ZVGtvFhNlM8LuxlPmpUP61FT843mwg+OpBhVzRD+RexXyk4r
leCAXFS8kLFnfdG6GE0a/k3j0KA9o/tfh8hS2BkOPt6fPXeaAhK7V7bag+VHWDThGfbN6r6wZKZg
jdd8dwhEodvs825HrR91QCreooNU368zXRn6u9pAf0AeDPO+7eq3Mnf61xYZh6WV6uQavXJ4rRV9
LjeS8zTEHZLYdhbM5FoPXpsMF1KNr8dahM5YIm3gdWc8rWrEVaJHdRrlZFq8TmpIUWIUyTsyn5L/
nhpdc9SBeC+jHDhLPq3YwJRE5xFVewitgUqtnTZxwH5hjtVTdxIRqikoTuGGZWfoAsVRT8nes5yV
nlfcGWTkkWBDNk9wF807BO+6L7WXP4R8O7y7XFqgupP5d3gP7Qat9b7Vo9LcSV6gX+TxeF0YYGvL
jfrZxTLnJa+Vcd0kKUKuU+g4qNlL2G7srr28rS71zOPfr9PNvzz7TA1UFn8X21IcWbU+ofAVlH7N
wSykJ6ij+CS5moYy19ie5C6JtlVXTkb2fvbkZixLdDWxvueSOvNqfsS3sQM40M2AVhHQ0mUIWxSp
RT++yzPNvA1PZPvXpWMQctvr2OnSxoRHqNxanWGSCVInHfEjiuN4V5Px/QHxY9s3WfSlrlp9hiRE
eg/DR11n7DvWXqbAfAVli1VI5n1JhnDnsSgXk1o028mCmjIW8P6VoZEbSfCEOtedKGD7Hdp6UYfl
4XQHEX0fEa5yn/umebVTWf8ABNb+ulECs6AZPLlMjf+oYf5Z6yZ94+pm3ltPmiphCdcMUf4SG6he
+2O06gCX7CD0gWUVp2UjVbt6Olx7Un1wZqKxiytQkeNgz7zE6LEKHg8qDIBdDhRgJ87Kj7P/FHad
gZ/HWGPTDNwm2OjN5DKdtfYjkoUsOu222SlSYe0R9UQL3VT0S5BgZjTtgn4kOb4nmfFdTEqkgEkW
xl5Irv6aVEUeP0vf1i5WnLPUj0+qmvvfm65b2GrFr6Twshn0oPQH+LCvFgJUr9ixoTUBduAMrRUY
cRSYhxqNwjUINnkTyZF/MAYjW+oj6jOOrz/7Lgm1GHH2PSk6Z+dMSRgpGbunFFQVz8pu+IFyeFjr
fEEysrpUZlDUxehqgXn3r0kkwoPrJLatxcekQcncH1aJJ1QJc/k6CTXqcj9tm66v5KpS9yS7JiUS
O4hXrY7vALqQfvA81t5XxbCVfadF4XbMQ4fFLlnGymUtW/W9txY5yAIKENXGwbnmIBMsh6f95uX/
0XZey5EjSRb9IphBi9fUksykKBb7BVbVVQWtNb5+DyLZBIfT3dNju/sCQ4R7BMBkJhDhfv3eHPna
To5kiIIVlPjaX9WUKaWard+UxFN2thFaU3ehhdnF06OvKDC4d9RWlPuqUl/SunfvRJc4iKaTxBsC
7+HpU79eqeqySbpynQ4PUQMJkKgoIAMC+HoqM5gPoi/y2nwXpSeeUHbLvk1+TJG5Qz/VNU7KBGK0
zBZpZDs10XKnskdYh0Y2TqXz6JV9tVeTSHuJRmdDks58lHvLv5Z+9xhPMKJMr5ydQmE45fuqtpaa
PthkeZnuOuLvK/GrVewh3TmD3dyawpqY8BYpw9bI61/GtDXrSfVuCOOYdNGUQuVcwHf24GY/tMGS
ThWC4GexwPWVTWDJxfm25lVt1GCJzqvtiuA0yxnE69adHJJcrvxnsSRjl+mtwDv7pzz0k0djDD/2
I8N26lMjeZz8jSZxXnX1FA/kiJMalGbU+Gtd3FGQ5HuW/vaq01p5Z44G/4DEh+GprqmnjvzsWaoR
6Jt8h7TJ9wnx4WUXqc3j0Pv5Nre1cCMShW6UaFT664jr8pG9pOEll5Vhqn15uq3bxyLXVqOGTCxr
Y+uQuI10ttua7WVYF1+NOrp4U6yzDfODCTv3axdB0gZPS3BfuIG7hxe42gaeoz/EaQwrOyD7HzWC
nlH1KyVb/ppmDwSDUbh4P4Hv6VPPRxNFWilsRB980qK2XtHq+SJSDpARTDkiSn5FUiGtSBmpARJl
wtoCtCuy4buN+NzAXt3l37kkGV3fxagbnRpq+NcxMn+vTVJSwo+YWJJBVOIosBXELJL2/IepsqUQ
7Dmp2yfhgQI3G9Ygfq5zuO2p4AlQ0WuKh2YKvgkPC+R6brTDOeeZtqr7provp0MnA8eQ/URZ2YoP
N1pkhnRapoZ4ihU+J31wp6lxcREvH3Qy2e+TTxZf48k2t6D/+dB6H4foVfsfXj6ObP37+5/0v0bm
RyFRpzjWpzoUzZCoZJf74Wl0DqWkdM0+SHpv6Th6u4JXwjwmQBsR2OTMa1w2QDoomVVYudKig1ti
06SucQDeAJKb2MSxgMie7Ln8FFkRAio8qrbwwoQb002JChewzwm6uXD0qnv0jxdpAeQpkMfqaPJk
/UIt1ZfUjtR70ZI9VFLS8CmCb+yimKl74LmNcEhqGa9gdn9YiZFcc6eS7qKx7Se6NnTjHAlm96i/
+nVbAR9rfhgQ6r+WRNYWdtQOLyHM5Ci4xpdo8Lq7DEkkaHns7K50LHcXKl21L9mdIo4mUSxUtI+9
Ko+nOGh+U0aEYIciVZchcrkb0yGrkPOu++EgAqPx2e0iJUQZ2a2/D2hQPCR6Avmc7lFKpzjlN4Vf
e6rm1os+6Eia6Wa6NYu8ufpmfo6BYr/GCazSU15JrsFgDV3mX6ywuHaSH+77PjCPbmoYtwOvTy//
BgMu60yQJhMyp/3VqbxvydAEhfPVp+B/XWtyeYRArr4nJcartAmGNfxjxaaMXP2+5OlEBVxhbxDy
JfkA7hc+1iayHmwXJlelGb8pHrw9WT6JyVho1rG42GSy/eIbafvdtoNsUXRltQ7HJtyalHUveQJ0
L44JW0qp++3vHoDq0is6f9FoT22qO7+MVrqyKd7VZOdXg+Wg4hypy7pWYDROfHsLY5dzzOCw35m2
dID+OV0r8A+NMfKnMowi0DKj3NAGmrnJ3IYdeFrfq7lNHC0dgu9N1F1skq0/STkRs7GcJaoI6END
5H+AxOEg8GI4/AEsS4expVg0PvWeH17FoSjgT5ci7aGduiJJKtHwgLgph//m3AneqC7/2tv5pTDT
/KnNyieldOJ76v/k50xSvmSeYt2pYV6dB6O8dKGennI0UNjC/QzlJj3JgfeAGtaw96wk0IHyZvpJ
IgDtrEffTF47k6hx3sjlRjSlwby3c7aHptp2d41Z9wgXp+mrLoWT+G3jH1WnOSt1Y+8F/lVAXH0H
JGzhaz+i3Pe2VA4rN4SsMEYEMQnXTC6i7fjVb5KFzEnrDs9kRtL7Ig6fWZ1UdwN8ZUuWT8oB5aT2
i2zzpDblONkSJPnBe7e7Jnarnfve2hmx7kPFaZYE9HT/KoxIJnfXtresQz5G38kx4tGBsd87QURh
lmgHqoVKNrg7hBNQ+8mJLH9hGdOsNcvhtTY1Tc2EEddRmn3qjfkmcPJh2dWVRLmcqaXH26mlIw3k
suKyl93UG3m8oGxVWvrdHVSjziGthksxhMa9ndRbdp9r3dF+ZB0KbnJYf+90o72MdZJPCgzlpgxe
x5LfYchOZ2jC6lenP8LG2D1Xke+cCncEfYpcy6qPEHVuQh7pgdS4O7kLkkXOz/mC0nZ+SaczS1cu
CQ/9o+gSxjarkm0HPeJSNAE3JXeSUn6n6vWYTTRxZSS3+65Cdlc0rcAbibxF30IpNZ+CBgh1glZE
PLXyDMxf4LUQg8q9hOoch8xK387iSGu3rW9+m7tmt9nXAZNKaoOrv4+0UPEcgvgXnMD2oS+qcG83
rgOosE92ga545y4Iqq1fatEdqUREpXKtuB/t0oJokuKQrvMuDm/mXZZkyTG1x/rg8/PfNUFmn7Rs
QBR3QC+3L2qo7gF/PKDKAZu13slPeXxF/QDUgT0mMAWH4a7Vy3Ifek59D1sDIg9OXL6qbnqWC37p
6MntGyWtfgtL9I1NS0vQVGBjCJBK3rV5Ey0LtIrWClHUvWIyW2dI0ysDNhTb0pRv1JKvVbk0f9p5
8qiwhlhWBBUvnSatKU/Jf+laeefzLHz1Wu6w86PsghJosyuH+s7mp7SNVLvb9gZYGdmyiS2Yvvoi
G9V31UzCX6l5liH+hSrYNy8muedXy0fIoGiV6oGCIWgvYdg/2Wj9IYMLAYknVRdoyptlWpEJKFDO
Q2ok/ilDGrtwUtYkJnzkmxaJjeM4asYZNjBl5Tud8lWHC5gYiE2i0lF4ZG8qGb6YwDdGeETl4kCY
0npIq+6nAgbnO9ypCTviyrwmVRMetQCGdjtph7vEmbYvhvE9VHLvyRnrYaf4dbM1PZZIlHhemyH1
fneAyaH/kwwPQwKTSxzD4VumbfNCeIIECR7BtHC2iyy5QhoLhVNf7WTLi/fWCM+rMkLdx/8y2g5y
bd47OswuQTfVu/XUdw9qgBRA3sHRFjjuk6Hr1cWCPi0C29hpkOIXPSmKvo7PwVioWzLI9VqAuxDh
yVZmFxR7Af1qwgmcQSEzVXFAv6oGaiPL0J9kuU2pF84ImaIAZ5RtvNT0tts3jeKtR1tJX53Y+knW
pb8UTqhfMs3/EUzPXANh5byVcnR3iMNCQmbu26Adtn0bpQ+e2jnEK5vqd9NBJCpolJ/IfP8s5MB6
LmR9hDI6erUHBHazVHMuyXQAot0t1JAvKnopqgQNMAzIY2nla98tnYtwdBwTBtdQdxZzH6Wh6N4Z
PFimWYRbbPTmxb7NfZssNpWtB6qh7cYXyG79tZ3lKbX6BAAJfbF+brX45ITOb1akOedAY3/tV4+j
pgVLdVRPY+WAky7dg+XYECPmkbYcBx9ge133OyeuVDQn4+E+nw7BLh2SdMPmONjl7BRWUCeoLyZC
HlrZ97/Iz41wGbJQYbddSjFi47WTrTti3zwuY29EupQHtS4Z157nyE4epHAVF6bybIaetXMjBGj5
yvN7VeKvYGbi1WhXLLhkZLFHF/RIohnWJjS1noqyCJkRebBOWdE0LbV4zaORWclO9M0HpbL/cKls
lbgafM6IJlVoyVXVi111FWK7evClLbNs1SaGdokcny0qWAjYMLahNo6nXmtT8D2xt+vUokMFuz53
pcYWkAjVY0KeaQGst9+LPvRSzUU7wiMN+O+CjJb1k1zUCjXI2vXsB09jlRyo8jdZkgZq/LPxoEss
BOHP5+k+TKGJQupYCEZfYQ2LXzvZVwEQABKE3tYmAO4fZEttKRjXzGXU2+XaDFCV9AMSkl6Cjmne
p/tgTPk95LK0KqwRdRHfcR8Gq3vwTO9MzaYHTXsoEWCJmi20/dmVeFp2ZS2N4IZSAzw2WTV5tVc+
m9kQnnviGoRC6vI5yjP7zon0J74/8JIOSyTY0ssfGGNrqjcSmGJxKNjFrYqWBLCAGIu+EBKJuzr/
XTRM35fXmdVFEwfoeIkorlxoSt1vG18bL7c+6kW2amyDvZhchIHdAlU2ElVE9OQdfOaygYxyPRWc
945VnJomfjuLtTxaZy15VwhAqkk5AJ/bKU8ivlex3G5i3oTn0kCzFSkkqNYVxz2LA18DZ9/U1j3a
HOPZKE1eAEl4RRsIYdCMx6LgnFXGnvIaPpm9MZHOir7azg5qBF9WFtoqJYoVEtCxSRa+p3peRhYt
K2CO0l3tIg+DsdTQ2rj63PV2sIZ4J7G1LFRvvNgo7RBCuAfBumoNWec1DXLTyVUkjUL9tfXb6Oy3
PwYtI9HawAfj2ARu8yCyDpVbsRabzqDeqtJbp2iLQ23dkeUdNm0T1GvCpqQocoDfnRS/upEf/WZI
oqZGqr/wvFeWdeh6j2BRgjUCL+69KfOlCKJvbK5IwDdI9qiNwatlaooDOhGgag2H6MBCmNTeMg8p
zNxdrF606iHQKy+kyIniHZcPGFA9Cn+yU8Z710TtOR0VKP3zkXiAHhkxSjGSdhWHwldYFvhms0HW
8q2vrBuIWnq12Pdxqd/8OgVhtp5QFOTPziZH3AACXEU/oGMzLhx3yJ4U36weugrt3D7JnnSrXTuR
LF2nhbrbVMqLBmL1RIDAvTWNPEGTbujCTaLmIQynbS+t88xHx1GOY3Kx2e9IFWbHMO26A7+1gB2z
3l8NajGWgxOPW8Nx7WNUSl/8EP6kDlVXvSmrJwSByqcMNFKuQZ+Ve1L55GgdLHXD0PCEpWmTB94q
LaEZt3bvkKnqzpSuuXdpaP5QxjF88ZKw3AcyalWF40XIe5Pu0bsq2AlrpPcU//t6DnoFqysZKyIu
EpzpuvzA+wMYC9291aan2Idow2SjebSkEcBga2g7Q6ugoXNl89kgz0nJH+gxF7/nhFDCDiS+vCKu
jxXhqm2e8XqXIssgxOJDAABMdC3Gqk7rbXMlb9a3sQ2gM972xPkmZ1Z4FWqeIOOFNWqJ/enDWNya
wLR4YcGruRHOaReT3+zRmRbOsoe6bIlU1/Y2tu+RtCahvRXOWluraATZ7s0amxXSpGZS7G5jg47E
W0tKSPwJ0YgOHhnWaIum3s6wnPa+9QZrg/JIfrKjI+iT4Emqlq0id0+SYrVPSdl/8aH4O2d62u+K
Vge5r/XdPfLWe3hsnaOlSYF566uVb0hx5He3rpbSsTudZLMLH3SwDtkxAzT3D3CbdvdijrSEKY/9
c7C1036ZWGnHEi+woDsO46Pn9cpDovS/pwSnvuW5ry5AeRj3iWuEu6C3D3U9JpfGiJ4bOfJeTCeF
KUlXUByEquqljBCsItY+bIQV8ADCK0XsHIQ108vHpMraixfY2pfmW1Uk3k714enKO6Ok5sQs4c4u
kMULSXLCJU4hnZNDSo3itPXHKdIpw0GHJ1ZdfnD4cKonCgKEA+EDz3hwh877YvLnPTo6MN7e8b5o
fNuubpwdREsyOv0+RKNCtMIxhUMB2nPRKvmjT5oVINXdw3k/llSf2T05OjFrWI/wnIFMWYWmpN0P
rvx20KW9JXXe/dzNgj8/xK73LJzmfshNlbU/kCn+ZMi8UEZhj2qB2Vm4EI9gr0MlbPd+Obdlw2iU
ivIcRdYm6Orh1R5NdzXWgJoHJZXPskq4C+z0yqZaaOEPpY8anJ/diUMRq29nsMrb/LxT3uFW+dan
vJ/FWQLzd0tBiRg2G4SzsHaN5H2wxnANkcLuKqISxF5vs1YVgm4VPPNhg/okAZZhTNGKCt4OEFqm
h3g6iLPZMPvNhk9+/8Blnn4EEB+h8MSF53GiOfvMV/oHLp+mmsf+5V3+5dXmO5hdPk1foS/0dvt/
eaV5mtnl0zSzy3/3efzlNH9/JTFMfB5KOxSbxg8eRNd8G3PzLy/xly6z4dNH/t9PNf8Zn6b6szv9
5PJnV/vU9394p3851d/fqe2BGdJcLVvmwySfHEw/Q3H4m/YHE6koRiFr/zbq1m50FHHELLf2bcCH
YX96BdEppvo4SvT+qf981dlHJu88rmfLx5n+t9dnM8PWu9NDVufzFW+z3q4zX/dj7//2urcrfvxL
xNVraiCMokOw/v3Tn+/qU9/c/HyjfzlEGD7c+jyFsMTTRT/1CcM/6PsHLv/9VGDqG8iQ0ZzQw6G6
a3rfWpcg4lHApYkEfHVHTW0FcocmGC2kZQrbXUl2lanbGCkUSqYcVpSTWTj2gwcmDvAKLL51eVCz
utdXwuy1a12PnTOYXyroRFc7OvGxcFgF5mqubtUBenWdpBJC58WSNAPQS4LTR4OA67HrEQ1YIPBI
PhyV6LdTox8jaSl6xUG13gbOXbfR0zgXmVF4cqr4mxsgAo8En7FMkyTakpMiHiUn2QOozJ1epPWd
Zpvpg0T05WQ49UXYhFfBLxd1sbJfKZOHcFOh3l34BFsOwgWlFJZIKUtTZhUOcZ6B4dJDwILTRYTh
H14dgaCLZaguQdQ/ubIzeKdWdb97qUYEbmK8HEFiIT4+sV2KtqVaPiyAzpt5NujvLqYu4ZL1uCDQ
dxsmxoqD8HPeZzGKCB0/neJdJaeiRStDsgDiVByIEkJzMbc/OEW2fQZ9OWw/jAF5+of7h17ILmN7
2WtyR6E3JGB6pJt3LWqGd+IsruJF2yIF9KmfBVGwYn3Kd+jTgL72T23kbeY5hIc45GxvFw2q5Nu5
T5z5sdXuKIP8+alfTJJX9rHMR/MgjKLLirtNIg8Tq3ZngJkkT2hMB61EfsAsnVu/MIp+cTYfgNeZ
R9Ec2yCllmiaxSaZ4pbh21gxrNIDdxVoJULfSdJvgACgDROOqrMwDae6MI4gCboiEt9aINSE7cx+
EzpZfek8ub6USm4drNZ+El1zfz2OT3By2+w1cBWHBDjyxtS9djlMI0Xf7RpiprlTXMe2vOF2HWGQ
8/ErlNoV0jaU6Yozf/Cvb/W6n0p3TbD2+eJmu52Lml1RvQuxCGiHeuXA7OCTwz3ItabFMGMVSXWQ
Csnk3JXk8l/Oa0Ur5aVwd+uy7Y+1AhMn/KLIC4XaW+10JDWOTXSD6uj5oOUVdA9E80XXB5fPldfC
7oU25dgfXDXJ7cRwUYgN2d0igBfxN6J3OSBjCqWr2DaP/gSKQFtS/i3JpBsV3+zhm4oC7UyXLNX9
J9BPlAA+34hOa/SzE/WvBgGQVfaODapggEBNi8zRFAHkl/IQkEWF+gBGAXGA0ivZmXHdLkQzF4xE
k19NNuzmB9SiW6NZXq2MKq+umjMxVNZluPIhC4M7z4pS4CCIXneuU17zbiivok+Z+hqKuv1lRYx2
I9rC/GmeXg7vq8b19q1ZdaeW2ueT00081qIdwmN2tFVUk7M+Xd0MBJ/AA/RW893X6oDEvdrC4OPl
q3mGJg3f5vrUh569dnTVu0/dphxIW0ntr830ahCviw/vldvbhmqicUkMQfnwhhGef/NGur1kOjeQ
lx6gpyUVfjCsSGRMExTeYLvNkAMvI9IrHOL3swG4fQWh0B8WYW676DbiU79osoNutyD/v1ZdY6Mp
prPflRyKmBM9kM7zIXWrt6bu1YsGmMhJGEX/bWxLNc7SG8txPQ8jqu6u2rxQlje+FJ2CQ8qgumql
6loQAAJWUO6zqldtgOb1UKdWd0rDlI1pUBX7cIyLfaTFtvzQGcQOZDRxlsKnnBwjUaowTMpJDVm3
o9rfiS7bR8WTxWgnuctKkZOlA9M0RBzWuOM1p9xTzKrei7MEZnt1DJrz3K8aIOQS1diKLkcGVAuR
T25sLW6bEj/GzwfCevwloL5XgeRMmYHJHOhIaivvVxN91XTJPpNIyXC1+Qb8Etr2tkJI819vzE/j
AnSMvqSCVd2PcVBsiVMjg9gkBeyrKHuq0J/6TdJ9txGlWJYU9V/cd99As8ZPvp31teQycQEjj6eQ
Amgq2QfXXhFOSr2dhgZkdzMXZkBEEqTDW19GYVXWF1B0TiNug8U8qGUS1Ct8pFQmS5mBo1yJGc3e
3wmXz0OmuSmtDeANY4Swot+3ilXL6k1k3ib5xgqqGv515g/Tp05EiYpvvhnC62FU8X1RRtWhV30U
z6lzeRK+Yd9+9pXb0SBNA/RBUtHFsRReSaJmoII3j2KYiOZUUCBrEM4Lq6g2EFbLBuggrGJs1pCH
fONBdplnqZMnX6AQp1I8rBOBL8BPzU1hLaAguVmTDBbeUgfQVCnwxDgTWzZSmRCVUMEznc2Guc+f
rCA4lK0ZUq0g/MShg8/nZqB248dIhm/sOpKo8wBxiU8ziUsMsJ3AKcTEwnm+djzdFOir6lwAa9Is
He3gATheYPbhK3VQ0OfKrx4fAMnCALKarlFeC0MBZJUPj0PWUZ8nRTGZcA/O5lS2SH7K7tmLR/lB
CfjCTsPFrGmdlvueeO8/m9VFFl3pJQk+ZBaPe6Ozja3itlRmg89CZV5qT4EaeC9+Pu69gmh/bYfj
U1Zky75WpC/Uz2V3Kuo4C2/yomiRtbMJS6mwOqia8KcwpbCKKanK607CGujyhynTISVRzBx2nf0g
pRCTYXAyEPRW8yBDWbVvbN/cwJZrfpHG4K6eKHFnjxjg5z4PLGPjVwa0PXorIQAA8XyxFevkEf3t
o26ly09rZYoqWYGPsqwdjfDN+tYnLEFVfrAMPa+fxW2pTsJnB30cYuBwLWgxlPixXh1quZO6u/cm
SVHvLA5jau0pjs7PpuSAVevhMK0UO3gQBweARx6BxRMtuC1U1DTro9bqUIgmQ9Jvk6ZrecgyYOT3
/2Ahc7ecCHy3WUiN0HKo5UNeN9ZZuAyq292Z9ridB6jIcu14glJVLwZQymwsawi4bj63647RfZ5l
/m0STQF66A8kPsVdWMDwd1AUGQvhKw6gpuMV2KZuo0/Tj5IN/Tm8eo9SvJJDuDSzpuoeB69Ul0Fn
+DvR14O4PYGK+oFCX/couopMhyookc/W1NWBTkfX3GQVOTVzNn0PmvFV2IS7jl7f0kko2allVz8M
ifsKd0h3dFCUPg5uDwpdnIoDj3dJghnx3eGzF0Kqb0OFj2i6We0VC9GW+eauVWNsb3POPkkWDu5y
Hi3mNcrhbbLbFKKdJ9aT3JXe9pOLWcm8UT3n2TdKuDgbRz/YrRSAHRxlTsVhbgu78BRmK0aL5+Yp
2ubseTMJVxISw1Lx4BkRTmIOcTZfEnY7SVv+6dWEJ3tUH/Y4kIkykmL3lilFKzRNo7Voto5PX6v1
9/DcW4sODorNJ4PbxQhAhfH+c3/WH/w8UY5lWsYmhJxM0tuP6pB3d57q1YCTEmvjsLO8QotWLtxy
7PaiKQ5RYyOg0oYn0SqQH742Rr9KoaC9z6aWo3velcLMeUgBC8e5QdnPHRBZWjpNDcuAk3xTKP8O
lnC8jPxEVNSLxPDpwr3ud5sqSMApFSXc/HV3LS3Zf6QQAFyl+ygOWmjWIIgM9xBPfXYFUHUcEV0Q
VrL1zX3qqQdIdt8GqC0QBhSV+ZHTRSlasrbGNt8If7C36anNrF+zP6WBwLtM6LGn+Yu2GJZe6w87
0RzrvAGMZgZL0ZTsWHtI8y9JFL9dLbftgvClae21uI5A3WQaQRt74nlXA5AjObJKK0kwvE99ASLW
PVv5ifF9aut7jUI52N7ocKcO0Sua4qAFZgiOJvNWnwxzE/ZPfeMbKHeXXzTFhml10DzINm2STcgi
LA2Aj6u6q8YNWXjIz+zAv8qBvUACMPk3qxirQ+oqfGPN9h7FeIr7P48XHr7O/+vTFd6vL4zzHICC
IaYEhO5AFrcxfDi8IrS73IVJ8c7Zluo1lRkeRAJG93tZh94hnDDWC+HdmIG1HHytv4hDrZX6OXch
YS3r4ZKaFHkkoYt20vQXRkMLqZ9Rnm4tmzRaJaFzHImP490q7i75E2tMSOzD2GYai6iz/5iiFrkj
V+1R4RRTehPl5QG4INxSAGAfen8ZB1PCf+rJ5NA5mH36S5huTpNgelzYwXoe43VZvBha720eYZDj
/8955mv3//l+mnaUl5oBQ1kRG0ihVuq2DVVjX7sa6624bbXTUDANS69YO8WmFh56SoDhlddOoqsT
1puPcC8oylkrtUMtyTREeIq5RVPq4R9cFR6ET3VUDGvRKcy3Kwr3niKkNcVXJTLQQfT2lM4HcD6L
XNeGHayKa/jTA31JUEM/BEViAN3mmV97vPIgKaTtiOe7sBPLGex1XtT17m1d4/bBniifdMcPxLu3
m9hGlrOGcPq9T54MMKhTmVOqt/4U5h39dppk49dWNfK9GC9GiQEKX58V3xRoUabxwtC1iX0y1UHa
hElPPQdKcWAlitOoGG+acZ+awiD6htE4oZ9Jae1/9hUTx4H3zTJhRCvNxxwNvKU40wGt3M7SqS+P
Jejj361/74eghAQqmGCmHa8/cWOJpgqMV0oDALPvnFmiv/Rb7wOPVgy0IEZ0NEIh8KxYXv5CrfFC
1xMwzr2uAWAOH7WpG13dCJVkQqKiaRSU3sORJAFgHrMXVSEITxTIOgsrK/rbHCNrmkto+Y8exUov
HCJ+tjrrGOhMTZTe5W2WWw+Va6K+MTcpDtm3HoQmW6lyblYPsrJraOrGSQjGIIV7NQatOQoNGXdS
iakCKVjLRaCuLCEi04dmdEJq+TZAjBIHW4tvQ0VLjO+NKFxbQGlWuV3ExDqbYZspgXbNKbRaNzlx
Mt0wIGWf+lwJ6cA8M6ubizAMTIAIt5MecnX42XiGciA0rF2h7z/IoS+flaa2kWp/GagVu9aTaWhq
6ayY/a7WLCdY8ggdDpGk/rp56hRrgU7Xs6W45nwzsdcACAEWk4NhP4r+uHbqZRGO1fY21Xwzwixu
MLTi243M02UvihNZ+zRUPQgT2Nhp037SDqR2B9Sfui2JLf1i7lSGEdyt2C8KdzDfeA4qQuHTwHmK
2TD3zdPAFxsuRn6n6EX3XwihvVBQKT3V2WBss0bPd3VSxgj2wlkG8PH3f3XoA/vilh5hGUEFNMjU
yWgQeQkyQNk3tZVZJB+b+tQUzsIqnOemsH4am5nA02sw1kuhi5dE4IF61/4KvlVxD55S59QuUNAZ
lzkCekItj9iudhbeVY8WfKl1x6z+FWeGfvCheDpSScq/qpBQOqAyNEOGbOq1NZJKhISEdZhcxJk4
lBVFUjfL57YZ1NrBbH+HFNukLnryE9OJNkGkhlJo5MoGD4kgL2oTyqA5aKPiS7u+IGA/8h5ZtgZ6
ZL/iWE+OoIFzQp9BkhwrEFFLhJhRRZ0GVXbsrIOmCVhbpZaknxF7oWq9G6gAnLS8piasUcO947vI
oECcfLMacltex1qOzxTgvbDrzL42STgulCxwX5oGOJLSZsOLWwTGAkXD9MW1IK7PMs/50vgVMsQG
NbuNRkUTaQPnoKDmc6vT1sPQvTUVQfWQwzsnrKI5W0Vd3T8dG8desLQ6tuT1VP2pNcBjtBIt9iBw
rLM5sZ2QPgPFPpAzPHZesRZ9PZDLcXUzT0OSNkPNc5pBp6Br7ShqubZLKd9Bn2KvI8p2X9Uo/FJR
YnCV20K975IiXoj+NGn1VSIDI3cmUC/lzyzNlK/uWNQHPoBqBVwreqW6rVpUnuPegQUcH3Kpvop+
T02KTezqBoExLhJU9abRgRPV8Gy+BL9pftj/6EbPXWQ81q5tXo+7AL2snawn3gPbQTD0Zmr+CH5T
a/hPhCf0ZsPVDKGFeVtZwzdJ5ROqACsoLGJqoGKiRuVUwyc6KTWI18NgxWfQeNZ9WiAxKnkGb7P3
My8lVCr6gvez2Xo7C/vs3KSQYwWeefVZve75Lmp34kARu35nhC68/3DPT2rhHw2iOYTuNc8Tey98
Zw9fI3ZmGmBO29h7gNwvfVTKOFy7MrD/rKJwLJTyfGm0Vvx73YfLUR/63zz4qddjibbu7FFNoZm/
9RA8UXEYLJPAR4/Ckyj4SKHa3MJuk/ArkmT/3p02HJXvWCsDMbLlTXTKF5uTDxpVHvUNUmAcHThD
G3TB2Z8IqxPb/Gji8jxIeUlRyLSn+TBsmpsccH+synM9ibWoLQFfrXDyhwFg4r6zJXXTj7n0hQjW
zUOj6GeRDBAPmSElUSn5YUWTqgdkhL6RelaOMOvWD/AoDnee1e+0lNteytmQbRAP7FbCVxw0Of4G
hR3qnNPwoglGaiqRuGRTemFzuWzHkrSkCx24kFqpK+JwmUZ0ZKzq4dlS05UogYYele1w4+srUeVs
q5aysE0TfUQUG2NfaaXHwB2GtWdLmUmlDLS44uCbsnyQjOkA1jzhKcIp2FpdpaSg+Z7wbCRTMFmE
+1TT/lenqYeMQEk5LHWvxdBfg+l5DdmXQQ4nNtjWU7iQ/hzdOt3MohAjuFv44QvY5gdrJ/o/60YI
lzTU+mM8+PpihIVjJRyFYZ5KnHlRtQ3fp/rkFtn3kqMkyNtDuaKGqzoxVnVtphcjj9lo6lG4LVUk
ois1YKcpxxTONzJKFXr5vcsTZ6O28rgUCkdC/Uj01U47Lmflxr/sk6exVPhRmjr7iLnisuqWDQJ6
K5F4nAmib2nLD3lMv0nNjdt1zyJreTPfuKP//fyW3tQ1SM1vnNNN1pibNmue7WAF+eXCUPv43A1t
668jiVJPlB8/N6Opyhi52uSEOOJWtN5d6+k5Jh5m7/1iRtES/cLj3V/0675a3b/7i0sKV+c3s4CA
KZ9Yq8Uhy11zXbXluJj7xNnEn3lWMwcaW+Fj2PASUq//Nq62O4qChGcXFd657yJrnRWTsvO7zzxj
DfHalmzUD7MtzENRGHe3z0M0Yb2iLJoPYP6LyLLd3ESXnVo8z9+H3prC8qmPiO831yuLhaJ28v+w
dmVLcurK9ouIAInxtea5em67Xwh7b2/EPAgQ8PV3KWl3tb19zo0bcV8IlEqJ6moKpMyVa61liycb
sQtUkv8NQH1/jQAtBoYVQoWarFxGdQ75a/CEkhcN8qIe7Au699+DWpme31MlVmxBK8ouUO5WpeO5
sSHws0grd4AULdrRhDx/PyKVSDZD2z47oup6jaeVVq9FD3UjJmwhs4j4G7DXHMRDyQ8bmbe9UYz8
jg5T23srT8lofbM1KK9DChHidXlh2tgWQ+xLQXjySgdEq4GRaBDzLoYQDI5aqUq4KYec0Rs5fDJ3
vbUBnW2+JNttDsTkgHuSnjfPQR1uYQVnFmGpqS/VfVwPKKBsM002BEt/7cCa4y+kXvv9bfI6wM+g
sjvcfAHbgUEJlDBa9oOk6DgrUWft2VdZQCKEVO20A5nIgQ6J99lErnogwMrOPPDXuW7T/zrXWLZf
gjixDj4TC8+FBAEdEquEZpoVdksBerFs2ZYgRWJTYO87M2sf+j4P7vpc6BjVlC1VBIWO0IT33Ebg
Crn4wnr39lCOc1diK/O79+16NMLU85NttIfgbsD81Ooq6zXOxeuQxt79oLDcq1Mu9tSk0p1g8o6o
QpNnquHJkwBa5NaRGuQkwEyPWkb7Kbbb90IfeIfbtAdqqnFQDLbsfIClLYlfDo2gsahAfr/UbSp9
KQ9BXAg34cNYbSnuwwZ1fnoOE5VXJ4XL5IHObJlhAUF2AZAFcPp3Iu8hW5yNRzLRoQKr0xaySgxk
jnBD5BGc8wn8TKcbj6nh1Yd6sBMPWjQQbtrRViKlVxyd0gEcjuGqhT79grYpZKNtCZ3dbLcRv9lo
AhtZv4Xpl91aoAAUkCHwhX0iDUOxqLdvzAxKDJpODOWu74Rh5disHYeBIrMXLN8YqJ/cNDpBOqVV
vkGZQbqpdTb11jtG7K/BAoIGKb14aRutt/4NJk9N6q2Qcpx7b2h4gtMjSyvmsb91zFPp3nTCnRwE
eNkFqCKqSudlqsDUFUJ4DwkPy3kJO/YWgnXpSp1dyxYgyWNPdQ5p3JGJLZlF7rMzV6jDHVjsvgyl
KfeFWaUr6nUiaayjALqr1AyhnjNfYJ5y8H67AJKJny4Q+9LfgMoUqFeUubQnR6RLNBF2oSYE8MDi
ZrFllvYHEHj6py4coXTpxPH3GoUcEwP/aecY9kax0gWpRZk+DwYULrUDAJQeyC4ifr2NnFBo9L22
sAkOQvtLNuXOpnUi3FYOWOuzIQc/TIzbrtdgl9uBbAV0OUFvW2xv9iBu1KYGUBJxrhjFN78OpaZB
YEo9FnW65aex40MS42ZyuqipFp3Wp6CDW3YIVNFpkwCC1erDrZts4xSJ1aQQCKKO36eY56kaJIoR
hV5x1rin20F1vTz0FaBLH/YIaKQTH0C0t/p5ipLDfpKffMo2HrZpG3wn6WdwJbNzY8wy0aCGhkK0
q1U9yV7nW3IiC52RJDeUutkZa5ubObJ4Bk47JFl/mfTTfDf7L5NGMt70hYx9b8lQOaX3FLQBcULf
3Q5D+kam2+G3/QcKhb/07gQ8rR4JfBmDtPCAaLFu3nw9PVst4rdPsrvzfqav1QoAJ/+Y8LxGSKdo
HmWGAj7TmFCMktceeIRr72l0UZkOwpp/0rbyny08PxHDs8LTlDTNkXEAIdPe44/4ztVCGK35t9Fe
B83epcc4NXsfE1pGeJJRDHGntITmvRqXY15iV4yI9luL5/OiB4nLtZE96DzMCLsvkU/QugT3A/gi
x2UmweXoqbFcIaOSXAE9HvauPxpb5sny3reCGjsf1GHxAHTL+vJjrO6GXrIvvw2y2sYA26pd3rcN
eA/8kXl7WwVjDtUJLCBRH9R4m9Qp+EvaDJds9LO/Up6ikhKrtwfwazaoMYWHMEz+0qgeKqqIn/3J
42OO/+iBIjZ/WaAKeOV36TN4KaDSqCEM3dpEduvFGWWDAjDxRICKUpjuYQDH1gxzyCsOqCfUMDZ8
AHtVB77dbcUhxlmWNvSa9DRJEc+T0vh2RZOOQEvSpIShQGGnN0/aWWO3TiBaAmgx1iqmp+4isy5O
0DbADgSC73OTZM6IN9aCCbETMKzo5Q7ZtalJzOJEU3zMQ6bEAe9xYlj4mkHfT1p7IW4/LzpNLkuv
0vHlshOi+KuDOLRog+ANwoHhKsNGa/ZwWrNfCIB0IKtnblyZoIDqI54KOgB5LavMQodnQKla421u
Rgc82IveMrB1odFI2tQLBs4H/UKO3FU5TAivjXl+zStwiZIyVlcnAwBV/+5oXAN7Cd0RIaI2j0j7
AHex7oiSyj4xDh7i84BQVV5KUz6+x3cUh6LxgAT1aagsMID1o/mtTV+TKAEHUS/MZRyM08UCvumE
AvabQ9HH6yYzgOczEn87tt3GMVvv6I6h40Hitk43BYgUgTKCShl1x5BjO8b4e0A/lKabDKV3+4yh
iJ3+MsCs1xzo/9duANPHzQ5unLWdpeL1D/6utrM4KIFslOAiK0HvkaUNfqU6Jklt04+aBdLGzk6/
E5ZBZQ0L283bcxvW/FUi89K0CEIiOHARTVctiGVz9FNQWhngO6SmDWXW/zqotmyA84oRYo+gWJ4P
BngqAS+EfkY7/bTp3kTYLhRhFGBPJoTowW5cWX59SuQ43gt9KAZnLasS7O66RQcA/u1YYtGpLUHe
mdcOuWJqgcMRfBxA9p3NMDreTMnQ5EfVm1/JRAe3C8q9b7J2HinjRuyLxvkBiZ4OqsUGZIy6Ie2P
TlR2SxChO8gxqQrxdm2kHvKks9md2naU/ygy0wReJh1O2DJZ63rq1YKwlpZC9Q3W5eihNvnQGR3A
kgbegvR0M4O+N+kWVde9D2hkhfrZybymzIOUkdEGHp7JBsM31zXheqwjf5WkfHySvUAc1QnumQks
lxgqsIe6lnGkzkmZJgoqy3pLvT7on3Z5KMIl9fp41Zzd0fuGyuLxyQEX9CPkAMqmabpl2RjXWoFb
jDxLB9XZ9ViYe5qHNfjpSEeNa+plsoN8OepdwYaJTwQcR3KXsOpA05IHkJAg7DPqB2rFBYgoseWs
TzQbYlYdSOxr6A83bnmK7QIqflaPbdgk2HOIYlYkPGLQRMXK3CncyHsOGt0zqrLxaG6i6qkGOcbC
VHX8vcSXFiLgE0EuSK7MKBl2XVRowXiETrGdtpZxLGqw4qGZs1LwBdAM6RkvJfC1QBcYtVK2t0ra
xFpmYf6Lo/AgAhDW+cYs6nghHGTfDJ2CCydnANxbLYN+aC9kok5XgsDGDGy1IQ/qcDsQOdF4st0m
sZwOGF2o5pLdlIaCJA00s1Cvb52ari52lQjvw8mwQf1FlFZRzkBkZYEjdQqTv3K8y0GuonuEDHAK
LRjIcjYFgE/aCO5muNPp7ArqymLddUhLBU24CoJXUbbj9RYCGA0bZQFhbOwocEAdsbShVCxks8ID
lt9RR8Ykct6l9QqCjOzglWWBB1/AtnbeBZeqha5B7sQQVAinaWk2XvLaKr9ceFMefqv9+qIUAvKL
YXqrsOHDt1q2qCDp6x+pnb84Ki3eOgP/WtQvj8/YD+QrQHzlfdeXCAhAY/rsi2HajZHXHWozUMcY
CbLfr1wOECG8XdnRVzZEdanGEnGWMntD0v7zlfsufUmq3Fwmhd1fp7jYgMQMbNyTbWztcjS+cYX7
POhS9gg6EH8Niv/ghJr//oA8urXlKjHvUhCaLT1ZV18c2b1q0DbG/wNqI2Q6p/SbYRnma9R76Yrh
R38XZVCORv12cojTRJ6HNpnWTgDJU0+EIIwWtvUdQhrvH8PCxzDCKPrecQQBf/sY4xT862PEtl/+
8jEaLGzOHOvkZTfg91wryFcgCZE/gQq2vOctHiu6ZQcmDsDyFd5YQMwZJqy25CqQvNtSk4aLCVgl
arZ8mIejrtuTSz0UhQGoMQcpsjfZ8arnwnkMSyu/x04KwITWeYSegPPYRzoIAxGkI9maKNKoX811
BZLjRyCM8ns3fB8OSTDkE2MH0QS7M09da78fpD5LAX93DQgbk92N+wmxlYwjcKp7QM4D1R7L3ENl
FYpoWtfBthBdQApkOoENFpp65l9klpAePJAX6dSQVzGN46mqzXusW8JlXFXgwxy1WHSvGVTowNq+
x/oYZNAx6B/3tw5II8Db/PAeh2ZdtuGuLbFz5oif7Sl5l6XgvgLDhA8yVOCsqRec18GeMn05m7ol
JAgWqJEP1zNwYFJCLMJQ+dsythq+Qp1PebG0EZoK/tb0UA4/6gOdUS8Di9ui1b11C+xMp9pyX4Ak
7DoJ/sSIpVa3Rtd8Igpb6tOtW5/2ND88fx0HGffZs+INRyEZYGGhcsZ12oJDiZaA82qQjENcQSdE
LxYpVU6H2dtuOap8kWG/HYLRGNdjhdWvEu4usQ0OkEI8vgHYtaqyIH0d46ZCqR/sxE2bxgGYLOps
tvujZhjzQ2iswn7zt5j9A8s3hWcYYi+kUU6HNmWoFlFdjHAbWNxvvZH2y712AtiBdotFlotLZOHF
1bYKlRaQc/8SBGG0GnjODpTd8cq7aRrl629eykt0bvGQYfd/b+Cf1nEXiQs/9uyVXwgkOGu9x+dy
uK9H/EsprdEz7NkovTZww7vPbJM/gmVnbeB9A80UpzsZGfZrpFTDMgvLOSZQRKR1bCD7UgCaLuSR
etvMOYygrXiIImHTHGTuIS16EjnmoCk54mDAI6X5IhdlCgUrqJtWY12DfgdApZrH4rEEcT/IWvzl
LIVa8x6ahmHobUj9lHpTbKtpKJn+NF57UKeHAru1A02aoFk2XlvpP0XOBOZeadcn/Cly5iw3HdGc
qHfSmXHqRXYczgJKB7de+jVRU3js89g/OdNvDU+19KSORewNKCAMjCcjGv91Ng7s3aY+zn7zM5LI
WAyyGbZQfOdHMfgg3dE3LXAQD2M1jI9O3/Jj1Y0ZVA1xczag++bYvXyy080c/vRXCbhAp75Urrmu
XA8BIpCYHCcp2HFkrbvK7YQvyHbr+FMTsQRWL2jcrZsXk7tqRcR/77D0/BneuKvW55D4MixxpUNe
Zk+oX/WAePxpojPwugVLcMpn65L0MslYJRK0Ka4PCrRfvWMBsHvmfr+Z+RjFtyvkXvl+Bc8Bdkuz
xgVLFolsTSNuzq6RP0Yq3xsGWDZRvZQs6nxINi1UPqEl57N9O5n1xdSpWkPkwdHsADHQmV68aeWD
RMwJMgs1dFu1B3Xk0t5bqCGbB6G8uFtJiJuN1hReIEfaLowsqL62FdKRDsvFMQ/76hV6ZLO9GaFS
BEEie12nTf21wlrVssrygRch2IryEUhjbe/1cFRARbfhNSRXHyO3e4HIRbmC9l76qEyEW+iMbErb
Rm2js/8fP6NEeKEwQV0+DMJaBnwC3b5+ojnbqR/bLzYT43E0gVkma5rl1nJQeKJUgkO/Yt1NIMEO
IMJjgCBv08jE2pLQxeTxi2OV5kOaD+ldLNnfZCYvP/bNbWHb4xftZQbelufAw5SG/Yi1ZnG0HDwE
kI93HslWCrEaUOR4zx3IjicOqGA9oK635EED7BHhTi0A+0g2PaB3wd46xwF8FsUA8aVrsHaLV8Cl
m33YN2wtdOjLg91pnc/2EtuiN+3/J7uaMqjP1uFCDKK7pIXyNynry3VZiPwZNIZ8B13KYCnCNn9W
okHRshd5CyNAM5lCBCW0zhE5Wxx8Pn2uLtSZVsn0kIKELMLSSUFna5VHJXtinYrvldeqXZ+6vokw
nNseKrwss4WyonBv863lSNn/TR1GCbqrY86G9jC7Q7YPejMQoQJ6qgYLy1QNFzsuu9d25Q62ejUN
2UJwasgW1IyqTjNMGpCB1b1QJa0groBSFmrmAxTMIkc9IjMd3PudeyYzvl0wFEUAuVdpgyl9qKDl
EILZUa9njW+hPbabNMP+7va6RXQkg646IiTQAvj0Gqa37e3lGw5rXdT7yYH6BCmwoHOCzMv8rqaB
DDHoGGRIJxvs7thDWmrT6yxb3g3tQzyFm7YT0ZVMnelD71g0f1MfmW6DbrZfB7XDVB+tTv1N/v/X
QTElAOkqnfQRJ/WGa5BEgHpUUvH6+9hERyPBavOxCNvyqUjDfyy96qq9Jl74WEyeQSfI56b7a5N6
b86IWMnzralSVJxZWVSvAmMf2rqyeOD+dIdWRHXG/R9b3CuKhcrc+gGQELZ0csHufWaNG8hKNycQ
wfUHJSGWE3i+vCK+zFcGABPPUw0hjbGsm+9+LfbSAt52UQLODX4CCIXm/DuUd8QXl3lsmSLdNk/Z
G5r20Svep1QTAEudct6nREn5KcK9G7dSfTFK1oOaEWcjavAW0DlQXwqJa9KZ0rY/+pV8Ak1sAMLS
5dDmYkPaYCHCKmfXA8VFDeLkNTWbroFQOBQ5SSmMNMOqnHnnDztJi7kIYOBlnCZYC579ArLBC5zY
Id4/C0h1zCefu/6LjwnAz6GfYr6JOt6tBGTr93EQjF88yFl3qqxepFUm5wwM0YsBuh5fyC2G0uMe
HMHQ2bS9RcX6YJekLNwKFCuuUJhsr2NV4X9dZVO34mUG3Q9qj63dgVbEttcDRIWgC+pOa256W2CZ
/g6dMdoTbz1AV+2Vzj7sNxPZJ8ea/YninkyOBowMsOOtGu3JTibq/F/tv82Pe/zT5/l1fvqcASE6
PuZWzNkEqGrbWIZr44b8eehBZDuy7toVKXjfa+UjdVEk3xvuheka2HbEf5oOJCN6wOzDpwRCL4kH
VZgET+l/T3WzfEw3D09A6esOORTCtRqCXTr6LpLVMrD8bEM20k7owHx6UZm54D0DLzZepdyOrD1S
o+aMG1N+Zi8c6XdnDyzzz3HN31/ASfXuNsPItFvQlt0ZrCHuc/rTbWqHf832qxsNL8MI/2IXdz+f
sDGGAtO1rRxo0vPau49lbN8D7alQP4wbvTRPWQtmC/KUNm93rst9cCUybEq0fzPFoDoUDbhuyWc0
HHfRSKDpGHIss4++AtiXnU9XMFeze6bC6QTaiDvypmmHAM8tPieHTDkcBg+oFTs08l0GHcwXs0JK
IvTC6ExNUP1tm7yNHw0o0j3mI1+NusY1zThD1ZMsF9ScJovvQMZszr3ZIACEGYpiR700pYDgxpma
esoxAycfTVmAXifrovbsRCFoUYwAwQqxZBQ30QfZ5ICJQw7uRLGULqomaOLF0YaaVirUkZnQLOpr
UTxFyBs92tkcSiGHpgbl8224lLW5DLxubbUcKoVREtwPNUrVmFYLrVQP2gmvBdC468H+8G8P5bfH
ZsCr/jcPIKcQFtcpjz/M4WH/vhpiDn14rFlytgYSByEVl9s4Tpp2v0+MDRHpz7a5H6T6INmvG7DA
OoVhbZ3aRlaCgdUUebD65FETKZO5SQgbwtQI5cymG6bmYxChdcjrw0Qtcv0YyFCOcBIRSqkTVl67
LD1CftB7BDTYe/QYe0EZV3MGSawHyfLaXyO+Payps/WM4DwiZNXqTjIVRXYpvYyBlRaj09hJ1iip
bzY03DelhZ1o830erQdBSmMLeH98RybT77GoAvHzlj7B0PvdUUAPeEG9NAdDDq4wWX9PJlUZqCBS
XrqjjwB17frgMNcEAOTnJwLpD1S/jAeytGYO1afpe5jE/Z4CcBIEudup7qo5gKdi3l7wor2nTrrJ
kI2F6Hsi7ukGE2mLso9fh8u8qlbCZaBvLlJ/H+M9AOyuv2+DOn9yWFI85Vgn8SEdrlHNcY87zF46
TMgddQIhPe04iBKWNOBjOJ5XOUhcR2/tu2Vy4fyRQBMML6EVIL0T2HfAd5/WSCo3aoi/gwb3m9tB
3wdEI8E+F1Bj9LLMesNA6qeBY2X4KycBaKZYGWbC9o6G4FtGPe6QFrc09ELeIy/sLMKqyTY+WAsU
ZJC+dGnMwXaaIYORaSUpLeWi7UDWsk/2X/2RMzyzoBHdHqXLAyCsKZAKOvL3Wwyw8uJqyWMkNG4d
n4KFDUUCPQVWzSLGM7zvS3BpqPAeKl7hvWshy4LlcbDtIWN7D44AxPxdlH4pPziRBwsT627ovk2j
4yTLLBCupg//EXrKTZaOZgdu9JTkS3PQlE7dQLNPX6HuGYK3HdS7wx5Fb3pnh+eSCxm/qN1Ts2Hm
SoAV9jnGzgPLln+70auid6CgHeTtH91qPRsBmT/c9D5mno3sdFGjs+XtojRb14NRuU8VgBMQJtu2
U5oeoQuWHXPLsLcjUAhXoUrA2EvLf+xChK5r5pRfWSy+xkJVP+oEenepN4gFHwCBbkT5owvqr6Mh
iq95XSSQxkm9x5Hhx1wZIrtCoOL9KrU1fL6Ka8fJGnmwBvTHbzU331ljoDStjsBsEUfMJzO0IWda
mT/ZaJCm4PAjCxIbgb/OEHt7hEhMeXCQnYEwj2M/ki2SX1pl9w/KwusgcCA73Ezgwrr5Q/oKkEZp
YpXaWM39fHjt2wmipaV954yDe+B6seoCu7Gx0jFBGnuSVyTbB6BdfzXO4vFk5NozWduHQfr+32Vq
nkywnNxOPNeaLcHPk198yiQYX+K2fqM1Mq2WaaE89hCbl6G5J7sK/KvgPrAP2fS1iyA7cAvvUhhY
220GsXPbjTZUeTCqlyqCUgWkIqxVjDwjJOeS6cJDaS7JwQle0ra2l6JAsXojo2wpJzPaTLFjXwwg
bueDFTBxCqS97vMQ4S3qIBcFuaVlgR/Zhmw96v9WphNHEKbr5LVXoAtpnXTYlIXE91eXBgKQcjxg
0Th+AXuuB4lKxzh0usnYpg4G77UCLc3R8aHeJ3SOwconb9lJUPhPnlGACav6UY3ceNMnflq9n1jg
x00lBEEcC9nFwsqsl9pv25XopH1VFrQF0ibOD0gYgNEhnIJ1xaCKkFhhscwqkO9EWp6u0GedD7Q3
gDxomxaSfslgWuv/7EOOdEgSsJ0I7X2bjM5E/q0o2gDbLX6iLWdfiumOGdOJZMjShI13uo92mNTX
MNwtenP60fffxoEPBSz3g/3WQJZhAeIj8Sh46G9GHxgbBRrDM0uCeN3V0nopje5bXg7hDxaDBw+r
ur9A98wXgx5ksJ+DAL4dzijoScCsaZgv0zDMgyCrOg9qSgS0ADcxwj49xrVjLLNJJUvEnNJjFA4g
aaeeNkzG91PqmlITARQnnw58QAKt0GWVpYFC8NiC8Dq0wOJTEIJBw8hl82DYSbUsKynexlxdPQe1
Xotefeul3/5AydQ/wnf8Fy/j4GH2B/uaemYK3ScpDvhmq3M6craWtu89skS+xmG0nXT+iA6qHANg
awTqxqmdcaSLU2c4WJSB+uTz0S18MR6o1ZpQnG/HYNoSJKgcoFPeN4jozQghDR8CJcufbdIFAwWJ
UpMz+Q0fYwl1RPOR33+cD9xe0dlP2xP4N1CeYnrG6hZh6W3zCSzpwNzoIE1hAxRYOi6oyjQ6Wh9o
UAhtp/XNNiXBxTLeamy7D7EfVNglm8aA7zBazc1B5e51VHmCyt04QLgAxEmxPlAHmOzCBXcKsf3k
jdXyqhmz/nxzdjxN7J1Wj5/cIOQerwcnb8AF/gqCmOAsy8rhixbxgH3Aw9eKsfAySuxbVoDfb1wO
nrHZBTVX0yKJQwNPlzFfAU8EUYPb82lgWQWq6zU9mFqy22NnX4qszVdKO1NPmCEDtzAlAIKJnJ1/
e/jR7DnjFsgWUZau2Q5dTY8YsQJ1mXRqEvHhrYuMykpsoPqAzdBDSAPvk5/orVKsyNGJLZQH8crj
e2ar2TbPwMdq10CmzRaLvMohN2FZ9l2cTvXOidtsX3BnvE4QgoRGXFJ/HSD36BmR8cNX9c4tmffW
evmwpEG5m9Q7lVlgHgm68cox5TwoN90zPRHsot0hRuTOg0Lg2u6CZFwzKPQtcl2p4OpKBTpUQ71E
0Co4c1tZwNXorT24NgTor1B6AELGdz/smsBcIqsaeHOEfBYfg80yVlvoo0HeGOmcKzDDwzVPVX1m
LhTqJctdiO+AAsWMm/FQBuY9tVxtojPwlmS7ztXlCXooTUIdhRGlG7MC/M4Lm+J9liDL2hXrEEmN
LT+M14WNjeaQMhAS3i6F3BI+DRA0O5ptGJNdmCTyIkGqsPZ9Fa/pF1Xqn5UZF4+mqtiJWk0YtOei
7sD7hz46BLWp1i4QF+ukDN5tqFy9D0vDn3+LqKotztXEr+RPP0WQx8t1JFS9vk2kQnnHIVt8pnkQ
HAb9xuglCDKBUqXS/FdWGv8jVeLdOT3Eu2UI1nqyS9fxllZjsWMTFcMzS8S2HX3ra6YsKFkXzbgl
txQp9MzCxr6Zenb4T9NOzKgWrgINF02bh6o4cIIFNkbHd6gaDNe5M7UbYiGjZoLY+qem0E2iLDOb
OlzfekOFoIRZ/BPhtfDcQ1PoIFP8ldS0BaLlpeujEEH3Jo7miBQVcIm6aSbAHkpN009NpAzic1q1
6dyMRmWeo8r4Mc+EjMcliYpv1Iqk41z61nzxpml6bgvZXg3oiFGfsLi4a7LgQn0DkIt3zcjBGYAr
glGjvscCaxeCYOU5NiYDmKJxQ315z6wHF4SBNK5zuuZxbOMl9VVTFD+5+T8V7rytSoB178Kif1R5
kYKWK+uPriZ3AmyY7xJmV9DSAV/U7IJqmpo7zj21kiJjwADG1oaavTWUlyINLtSiQQUW6AsECPoj
NWlKz+/uvTR5GjXtSdY36YOho7ZFJewtFhg95G5EtR9Qu38hFyRlxAUaFPvbgDaX5haFAEBQ6Eno
0OWxnCeJ8rrfc0CXF2CYCJDKrtxFUgdAM1e2bSyY4QiIbMlgZXdTeFdlZXiHaslsF0PeaGGST81Q
ZldU3YV66UDO46EIIvdudkobPFwa3APzvGkApiTTSaPdbdDtWoW+jJWAwjZIC2eFgitgSILIZEcH
X87HWiBXMdDa1P709h/iMVt3HoLgVWtuky7rdy6qhR4j4fwtkin/qzADZA688jkHXdqfHNLGew7G
spod8OLtd9WITZeeIcNm6cEDj8widqFpX1hRdfYyg78yuZnCPH6t6qG+DHEEnLY2d4US2xTA8Q2S
Ufz1Nui9idV6gkjWNJXH+c04sAC/kViUKO+DPNKnQxcC8Cb6ESq/6Gj0u5XOIPPuXbDhifkQrMgS
MIZ1TlqW2zAroIbn2AFkXTO5diRLnmWOpWDcRu3fJWJVBrPtfyTSWJU3Jl+dFkGNDPhs7LQ7bA+x
/D5YVYNiOz08hNjNPHzyzeYZKY9+nWRY7TcaC+FqfIRsbLwuve5CLc8Em8LUpnJpjRbwHbq389V7
bxShXL52SiCm9NCP8YE/FBszAINpDAprxAJQCN/rEpSMg1YFP5BH5O19cEVhL9B7zHzr1BP1h+B2
WzEeTEcamOmBrR5YT8NTncXjwdNlFXXrFxdHn1EzckP8TsP+ZE3Q2gYLB/gZ61KdyI08JiMqt20H
stg9wEfd0nfyGhnP0ZhrA8IsKRexZao7q/erC7AvBtCsSJ26qipxf1ZanPTnCB6lwT0IAcFhntl/
edKXR3o5dU0cXCCDtm0F3vTLhkX9Bkx6zeq21NMDXJW1RzIp0PRtTJ8DJI3wqEzc4S3Mqj2Id4wf
lmOdIFw6fZVgFlh6qPe/gjfL2Dmd2e9QXgrUph7kOahbTMx6Pw2ivE6hXSzSsRDnTFecpjHg0QqS
QHPrw+5Ip5CrXOWHgoNL8UYyA1godH2MzgO7qlkcqCPD7bUuMxs5fhZCybUzx3MNhrTX7p9KWd1r
xIYIHLlgRQvqgL9K8H9tEksNG3ICa+v7GObW9qv1lx1lO1UX8X1Xc/HIcg5gfGaCvqpJ4sdMls0J
T5yv1DkJUZ1BUX0uBjc78THNVlDGhcCibgYd3oALOqVDaCR4hOmecUjR40G4Uwv1uGsy9s53QOKy
e3v06ksG/Oii7QPzi2gGY1XWrNhTM0XGAuqY6jm19BYMONuFADPMlzCpB2ArTH/vCT85ourUXWI5
tOhSKV+mPBJn0xgDEOgCBgAh2XZllH50KHVTu0ntZka1OCNeCU20qEEyDCisFahsxIGaH26Wng1g
MXCjEahgar6jsgMMW1X5LXARU9cR88RsFJBWnX8ZgqI8oSLOXX14ICWBEoBEqaWrPcIWlPLkAU2i
8ltUv89BHgYU58BFBI5kPJDMhxbJtPVUowZkKGvrAaX01kMmg02DKOWVPPI44UAcBMMC0Snw7HqJ
Oy3wtBn35GxzFGbLsQHmCkNpRKPnRDiyWdulmvJl5RqboXe+Mmhq7VPQMS1azQzjTGF1pCZEaviz
08n3ZjSM8SZGqfJqqKW7qwoIhtFe3cVfvZOlile0kadeatJu/eZstyo8IqiTLCir1dotqIKTot/E
jW8ApJx3B2lz/2gCtTVnx9IQlFwDMqw0gOyUOmvGId6OwADNM90G/D4nIkVQJVylAsselgHoJvI+
vQtSvNGGybuvwwImYAiOA/PfbqY+cSGJYOdqGbVZlyw9kctVYrTpZm5X0aQ5y2O+n9tWiJdvXRYX
mqLM3fRuHDrsD/Vg4O3m+TOU2IKkbjhk8TGPVHrCauf9MPkJwD6/t0VZgXm9OZKdRrRhwEGjahLV
DL94Gmw+9SEEgz3UUvLQYAuyOboD//5yWQAUtb7RgNAZwuhIowJpJ+L8cXJG52mQgMmM8bWThvNE
Fm5Me9BHdHdSm3pu1ouk6rwjeRTISKwaCSW0xmhcrKhQKilrcEjRUAEp2QOKsYIFNVESa13+lyt5
vO7uYkBcGmThgy5zUCk91fmx1Yd44Gh3o8iBGZryI51Rd2l3/8Pal/XIzSNb/pVGP48w2khKg7nz
kPtelbW6/CJUuWzt1L7++jkM1WeV/bm7cYELGIIYDFJZ6ZRERsQ5pwc5sdWDt/HnGJ/cqZ888zEH
n8/vp9SvlW2xhpRWuLUTP16Rbvg+VeiwHL+TlVnq3blBAf6ZJUm8SnTTOvY8+155cXMyuubj4Ed2
cyIbd8Cvx+zkSJ2j8mjA1oA42k8X6umBoAOlM3jVUu06p6nGVgRHfSheqp/IchtpBjJRmooOWg2K
SuVFLXKlgWNQTwOnjNZfc83T/zoX2X9ecZ7L/OuKNLMppXUEFhuPTzyMitgMtlTB6/xsYrtjPkY1
HitzL5YTn5vUi4R4kJjl2WZad+7Nytvj1XaozQgVO2SbTh0UqOwjwziQjQ6S58AzqwNgBiApfQ5q
7CDA21WJ4VFD+b0Tac95XWRv0nKeHfwQ3kAFPZ2gnnQ6+aVL93rxBKmMg+qWauR/mOJ/3AcSYEB5
gb97zRrGTkXP7QURPaRBEmxK6NRO7BCWgLJLnuvsUuNPfjKdh3A0rec/DfIcs5zYIf4+qI9y69m3
7PDUSYAvm1Trb+lQhyKBVuZytowIxN3yUC3I40CJvuqKzVLmxtYIsUflnTF8Gpo0S80rMm+asjXA
1aH3KiihrqBiereFFxjb2AMRLNlsZCgXZS0kqEFlvm6Bqd97okqeBm3cysJEUauy61bszvbOzz7s
Aoxt+wL1dU8swx7yp332/9WeFcCvUfZqSnyp7BUoL6HJPEzJsgK0tafGLR/m/FnSmsW2ZU6/nPNn
HVKYiMKGzmZOijW2/5L4dn8k02QPlpkHRBnl3EbNi0+BlT/Ml27wwNkWRTAs52lKr/08NXUMRjJN
TRPpoHK+bbi5HA0gBCs+IjCYoCTlkuScL7WySoED6L3L1IMn1LAHruUxVTbyK00PCoqoINnSDNNY
muDnLB3YfQBoUpP+PGB5Os00m+Y5izDe4n0jjtSJOrC7iCXNqQWMf9WnAitutZCZVh548eWDjdSs
Mjngmd5lyQCqLtWk5QqTPnJtnRcfycYdEBygKPyGOic3NS9HKnwz26T5Y55WG5zP09IgV0MwK+qq
GPsoLINo2haM1tRJh/rntF6FrcKQY1XV1xrb5zVWdrSecXzUQVCT1jPU5E7bAQ6E1MTcpF5g2XC/
xCfHx66nBYJ46/Xjq1tjS+QLvT2BUBxrPGoLZaQzOoSehERsXG5pqAeWdbw21BBqzzN4GQj+rba8
+80+zfzpIkPihgvhyG6DEEe774V/b9qt/lVAiNX1WPgtbaJ2WfaRc4Hgb30CjQfghEPmvhrFmRwY
VImXmQCnfNHn+VlCR2RFHRwSQCkA92VWrHjRhWc38NNLMKL2AKmt8Bs3H9rcGF8tgNJX0LGVatns
bZEiRuyhgnAn3rnD11S3q0UYW/6tlNy+UAe2AMBWqA4NELupI9fAv+yZwFH0xUEYAagVmSqB6qvu
jmxdzVBlN7TDXYHI4Mbyte7GSwLzxij1a6UWtRFSSdTqai3YaGDMhyIwAC2+EOYBUZU9gVpmoAs1
oe7MDiA/nzrJn+x0GJBaOrCQ7363q2nBDq0dMqPeffL/iZ+JRy04ApAzdf42HOhd5I/1bvp4M96G
3FASKY9jnmznaU3U1J8jp1sWWtWfOUdCp0dN/k3r4XUNoFl4V8Uuyn4zKDb0pSuXhm3kz6IqAePr
yuSr46AKoOvkNzcGeZLkzY/Glqs4TgX0Q++QDIqwS0mqZe5a3g+kzlDGncRvffgOjF7xaDfNsA7w
aDwVusyOBrKrm9GxsagE+cDCT536m2X6S21M0h/g4H5q2GA/u1qP4D4i7xeu6foeqqjaVmBPdo2k
0y67Wje+Dna777iR/NDFeGgGt/iKok0IdIH9UDTVIuja8V43ZbT17CI+FKKKb2wn8FeG23ZfUUm/
HfI4+a4PwZcmiYantusH7D4NeXKNxj7hzs7WohXZs2gQDlSuVj3uQ+EEx6IM2TL3owYU2Kw6ho4x
3teVcQ+eDvYVGs1Qc/Ls+gT9sPwONG1vZMcfg6hMW3RnCdq6a1kFKKQOnZXmAlwHAkz/oqUyPBdG
gM2+ZbVvJVvzKJTfUFwDmSzlYFZ82AJDGawjM5a3AL/I28wDwAsBhxzxepbeGtBecxZ5ik88Jjdk
AoZLQ2a6c61g0WvZztfqaNOpog/8V2tX00nCBcLG3cFS772pwwNaYPSyW2oF3MvOqRmc50FJhrf+
EIQg8fw5kUTCeIWbKdpoVCKCBfXHxOQjAqNapE75jcjeRsXHmcfNcKzThWSK8m0ifpuO5EOHT+28
98djhVrXxnAOkLBZMA4WjyyxLlPNwghpDAQHog3VOPjSrM4AaDxRJ5l4YJxNq/3wr1DhjjSZz45a
6bAl0VHYWfklC23jzkTQ7PQHe1vIz/bIrL+wpPrwL1AAtCT2CvxuvrheZN71PtBUUyRLem31we+K
JMhJcHCDUk0CQdVS8C/UZQ3uCc++xReTPbaQZNrVgHBv6sEyvox48PqNCN7wCgN9ShVrp6Fh4w1U
qh0QZQCQrEYip5s99mpklSEw5PN8GkkOzAMIjEZaqKi4aSKIjou/RtI1dYESRRrJAkf/UqH4iByw
0gP2wl+nfmnfoUI82uA/wz11cQi+YYhX76zKypEXCCyohTc69Kgt0KtaZvwN0kWbIRejD0xisAZH
l/EtsoEsRMVs9MRGvVu5ZmfeZJ2vbduxrQ+8qIcT8uwQHxdZcVfgMQ94XitfsIx48GIU9y6Cu7Ep
wRiWi1ypitgvlabL5Z8+29hYf/tsfq5/+myhpkFkV2G/CLoV9FW6rKygPkzgLNVEQX99INhXZWp3
wJFU+7yL426ByCoo5Chc55SiWFshGAMmI0fadu30gbZAGlti11qLTQ8xs2XQe/jWyVhlId7RPjuN
SsWrVwfZ6GJT+RA7F3m/tXohDxpKQs4db/ozndGhiTIwlHmcr+aOovDewkr3Fmkp+o0V+dbeEXlw
5wwK0qaoSlB5cgLEM38mj8G2TOQ3rUegf7ol9Nj9Q49HiTWn9T/F+KdTchrhRCkAEYVs0/UBtv1g
oxsQ3GXCAQbFS9aFKiuurKpeGDUqA1uUBT1whhJpOx6/kJung+aU5TkicC32GmFY15daubU+sHxq
+J/cetz5W4lSRMhYieaxTNMtoNzI6+HO25gsGLepanZJvoygG/Icy0I/xCaH7Lg26i86678Pkevc
ItHc34BNG4h15W8ZLl9WjUDmSk2bNnJL/kMkPqbNEDfejSmQ7aDWBsPuxkHN2BLZxXBPW1tq5noU
7aeNr+oFYiP81EQsM9xHhY5MdAF0qUOFq37I2oVhtGztSlc/Map2xUui5RvAM24/rgh1mqNfI06T
jGZ9AsgE9BIpiKpPEOj0zI2fA1Seib7bUD8dNBG+Rjw3t700G2BYcAil356zqsgA5U8YGGQc3i/I
GGbVh4/Fm2aZVxWyv8qbOhrh9+C/hNJCnCN5C6315tx0HooJoS8FUjlINHYxqvmRuscpVl71Boxv
9cJBaLJfkLFUPXTmoFJmnxXiZrbnhgnqj6m3sVZGjkLDHisDhtf4saIbDbdQcK5jG/ccnQbOfW4l
ERTOEDenA3JUSYeQ7l/tGiQwErz+ZPk0ktpjHBrQLF/SXPMYCAkhFK8OZiqstd0nPLmAHqze6OAC
v+SGZ5315tFQ5V50IDOdjUFnLXk0yHWIlYrAHsRzTqOfLsklJtvgyhL6PYG9nmcoQ/0Ru5MANH1O
IxcaVMkOrjrQmR+zWoJJgcOI/Zy7Jms9ljbKd5UXEzaUzqthRz5ksln212iacm6TDzWzLGX2cu7h
hshWBoegZNkhYdTJ8OMQIRpZAi+PdtI7BQiH/O+TLaEecmelyDZtqv2gCOSnIGUchlD5CUCeXqOa
/YS94+do5m/BTRrsMP9RC7UnVEFbZ1MDP2BnBQOU4ofoXAyJBPdSo10BQjOXRR2YiPEk/gKMkfK9
9+M1ihQlaj9CCNcwL/jeRMVb5vP6Szkgb6/xQL/DgscB92Sl4/8xi/d4abVgwSmB5hfxmuPlivuB
SXwXUTecplPNarSDUWJNJeMCSCLVQwfeoTJrAC1ej91gHZoA7YEO4wWFl1eIdZb3zpi7J4AFyyXZ
tQbki1kZFDexZ423LuuxflEDAnAFIGOUsaMNfPGDk0FOt9Plo5+N5aIHI9+JDkOnpSddHWYbNZuu
qZYsMTfZiILwTlbnivvZo4sq2LvK8Za6WQaoa1mVXCaPrK+zR0ReUd6YN3fk6GfJBVVSzg21yqh8
72UxTJNArw60qkmA+1DNmakNLR5E3Z6aycjGFWqB7C01aydHehAB7g01h9CrsBsrnZWlLgqu0HCP
7Ia1pF5k4rVDkYHegnod3obnusYKlXr13ixvEDK4UieWruEiZ4O+SzXNGsG2HJcAZJSHGosDhJLS
2Dvjt+Wd6Uzr8i/gy+52ppGxcWEWXosA/AAmeCPFxjCFMrM6o4MPVYCDF+IwN//kNw+jEeRCw+bm
f3+q+ZK/TfXbJ5iv8ZsfdYiqa/atce8FEFnWoBKSLeh0PoD4g60yK+8XEEpIjnOHCEFJX2TpX0Oo
PXc7asa5SWe/XyCpkZE0BFgO//00QfHzg9FV6JNMxvmqZORlYWcLbhvXsQmxd1MfYh5CzcmFTmlI
nkfPUN4s9poVZrc1pCEZUkEnqRg76ZAPDFUgmpcvB9P6sHV0FsUbDaJG50HdAaiNbqpN2cTASvwc
SyOyCNVyvTDPs33Ugd0eEzyJ6KpzxwB6nY538UU6AVbmTdDydZyH7nK64s+JEaUCcBsc3h1dO2kk
dsmFEa2mqWhw0LwkogtupqmSxsjXQagVk4uruRcLJERbMEw0B97ozWE6E0n7cfYHG7n0ji0S3NgY
Rwf582y2cTXNPCt1zLYCLKHLyMYdD3o39y5vBbipAjCpU9NjsXvXmJDQ7mLzJlAeBeTVdkHN2iV1
Frbj3mWIt6RFp5+nQV0DpUCAeBD5QomobCp541jWBTQpxXs+sovG9fzdbsQlEDiRsDheVJ1EmICb
ydW9vSj7RypIpzJ0X9WiIxIw2WcTeZA9LcYboMwX+oANQcKiWxDo2dcojMQFD6Q1teigjWBzTqz6
vR38GJm+GhV5uVtUS4d7YDEQqX8sE1vt5wv+Uv88iyPjw0ZnbWLzlyAYkoWepeJl6vW3uuHex00T
Xxlj8RW81/xU1eORTBCHiK81CvFvPDzLoJrX+0tya9trADKmW/KiQ11Wu9jKujO1+jCKr6XMnjMh
waShZiZTX4Gzgmumv59tbWaVSyfS4y25UEfSpABdZADxkI3mDArIifq1Ha/mq/qisbZxDwbqeT7f
Ssy9MHrUaxkOPnCUjc7R5vWVhtGfhLqIAkql+afZjQI0vNH0EeY/IcaOsgP712U2Sa+87V0RnOZP
1ggvXBigSQQmFV8Y+Va89BaaxsWnv6owPZSRmqCrIhc6uCM4QCqjMqa/iiYVrQvRvTRtlvNl9Vo6
O61A3fr8l7Zlqx10p/syf3EIkIL3v0n286frJXNvMv+F5pr+D90+V1HX4WZqjrl9AMNGp8A03V6Y
EEnQsrR/jar6wUzS+CGCZONB6DoqdJUdenaWltWXEetwFH861aYGldHeSXP7sQHRHTnp3DSWNdfL
c2gxbaWxLF00EOC7b3vjqasHee5Ui+fuuEGtCJiTC9e4L3lf3jogvaqd2LgnU2uA2stP/fBItr71
810aZvpyGsBM/743Nl7TGGDiRIke1tVttKfJwYkbHxAVMRbUpAEufiwaN/ormdoRocSkb8stTQ60
SXqKLPmdOunjaqFxRArXv5muXlsdqs1CvqbJHBF3F93OL+RPBzeKXrNYGCdq9Vgebj1htqATwR80
ar1/RaXKijrJlEEic2GXXn+gZjzm1k6ECNaRC32EDsg4fbwngyag8eIWo76jDwBaD/3gNz22kthT
deGzHlrtdbRFc5uP3bvXue4XSLsPaygCDju/RzNotBVIt1CjGbnuKS9TKPABQf0FPIU2KHHT+pi3
IUrXzOtkbqHA1xQF+EIQo1l+7LhBobab6vTm2vwYqY9jK/PFp0I9K6ogJm5Ydxo+du57z5S/9nX5
1lRN9pAjybZrKkj8IErrPigHSm1jDfhmV181BDnfIoYCyLizf8RWclMng/nSRPUAPVBTXrkVtlun
MPuDV/AYcYpYB2ug3T/EA5RxJQQ6v6nh0Ci1f4QYLlIEg/ET9TaeleCnkeiAJCgceehoYLYwYoDP
kqB/gkYFuJxhn906hT5PXIE0IgJqkxsH9p7cgI74mG1QbvNsYfTNI6IDSB4PoPkGvENbpMN7KgJU
l7rmM2SHCxQlGumu6uv4qWjtk8iN4A14nmSZozz60ghTP2fGgNSaNYRvP0d2CcQoaGTGfZRtW5a+
0qIICSJfJk90Jn0eT2fdH2x/8vN1Q8dzM08+5dk0bg1HMIPtPmX1phwbG+41NvI9pdemXoEs2Zpp
BWAmP3N05EyzJEW1I3sfJQs5IrF7yds833LQDzybaT7xWfHEMdax5ZR7VCFBnDfJJj4rrKVhj2oQ
aJuu9qT8HcTJgFJDmQIbMvAom3lnrlXt/DLgLniwiyD+F+1uGTULL2y8oxtDdgSlMnF2SUeGhIvR
ragDecLsEkJD0FpFY79CDZV3nN28gQWbwU/EsreB5uxQqHFs0rZ9CDpTrsFS1m+m5ggiNpuX+Eim
aB+azhhB4JqcqJMOnQBhGEBdV2rRbH1sfMxmG93HbL6l+Zu2kTUiXo4ZL4gzC/JDp84xygu1Kj2p
dpGblktq0gFBXhBz+tXFLlwUbCqPCgRiS1tJiZDtD3NMHmrAr3P86SpWAe3XvAX3ZDDY+b0WG0fi
ZvCgTrqLgbVa9+qmgEZfqGLR3U0B0e57uxuPOsRf13g4imNQ+cGydkb7VMWZ9aSDLn2irWtkdgAL
Zb7yUTX3hdy8pLBPhu5vHTNrAarnb3THVBWEKwrELK61rtfH2m+dle7H4VuTnrPCcr+2MWhXx3oM
D3qayHs1kPrLOIOGjolyISuM+T5OMA+vTP7uI+ATBHX3hmxpt2xtN7iNHcOAmOsIllErGyGiHH/4
MiiyNJBjlCsDydMWDL3g/rD1VU9nFraqnWwchAtwNvWqMyt4ZXUPFXcHMCF1AClm428rFPRuWW0j
KdvgSVRjGQF+fzFuXTxnroVAal3xpU3/GUE9rCqOoCv9XyZBG12hLKc0uG6Zq7OvCbh2IabYfTXH
Xl82cdRBS8/vdjVvtZ2OTOdNB0j4Enm58aXo+xNxaLsS7J1h1n3ViwRykMBfaF0EXkRA7wHdxplf
5pANxSP5QYuaD9vcS2dS16t1J0swA9l4UAKikR7oI3s8SU68KF+nT6z+FJ6D7Is80qDZQbEgenTT
/JRlmvsQgfDpgCeKugu74auyJzreFmYQ2AcuQJXyq31EImORGVWxw+OvP2PB359HxjvoQ9vZNjbz
cFHoPUQIqEcE4bioCxZss26ArpkGHQTHVUEt1ZxtIk6GHWrbymurDhWI9ZG9gI2a1DHbskpUm8Iz
2yVVuVG9G/bAV2Fzb0/1bbNdE9G41VE7vEiIpnVWtnKt8orcWrWWDZ4evmaYNzJm2jpUZz4fPs7I
9qdeFJaCPge1ktsIv56Dg9TBphpF/liW8t1ClPE9LKoNAnHdVyP14hXqp4ZL4ziI7BlZtZGJ4EtT
jtrCc1Lj5BAjAgWKqc0QkcM6xz+QiQ5CRZHpDGkKaLnmI4RoUby6iUQDtLIC3FERF9lAAAD9G4uf
EcjJLq56/MrGfDHHWt9FNsMjOdf6eG/rGt4SRQwN9LbybYjpGNG7h7vCMTl7zd0gWhmMpRc31p1j
MGbVum9kA6w38OJQ83y3q/THkLX1gxOE9dbzsnTvpwxKaWoy8hgtKK6HFXtFaD9aeWKUK6E7ww4U
glSjTgdXymLtCWauqdkBvHfHPxxsi215mqJcfKjvR+kB2h+H6R45DQAMofBwhTLIh60QZ82L9jLg
6z9pVngWXrWqc1SpeCEDfYWSxU67R3QN30IX+vmKsP8xUlc75HpNvMJEeQWRYnkNEIyZbNSkDlS3
1ztrqQkQILR2az4CBt4ebDNX3NQOwoclpCHmJgeBIr5X6xxZPiqkHe4uY8UwDqnWJ16V/r1gdXJq
h9hbEqM3/8veZFZyyiwlz4QI/BpcvglECfMFblvjDXwbDWr+zeRWNHwA1wv+IxIWtve6U4JwSD1q
h+DDtw3AaGyZTXAXGCCvbjwksrA3HL/aOpR5+mZ4hlzMh50KMcCROdnJf5SRt/a1ERiDuo53dhcG
GyQ5kNdzRjwXkSsHuw1AIXGS7Iw4rb+QR1CH9jaCON8Ci610OVHP15reb//YJuJ55MuAkmGOuzM5
qOECXkH9jL7SpvzcpF5E/Ls9ff9F2P2t97exs3OrpiocrdmO/njoBiRdIYVeHHtEADayNKx7iZIw
yBzL8T3zbvK+875bY/HDYo7z2CQGdpZ+751QBV5OY5o019ZyAFKJ7jd9sMttpAUZYk9qDdSoBU+n
Dok7Wktdf50x0zOuOgeZxD4tIO5jA3nd8bSCQPHQfCCxZz9oMmBt3qaPtl7p+J12JbhpUmuTMBQX
h3GRnwGCl2uUPRVPpTC+EbRR49/w2Irf5zF6OAYrzWMvDcd/JqHWUGFcbOamW/XFBvLIwSYRvn9i
A6BXrH+m6vcsayFNF3jDxbGd7mQ22MiEhWe8VvHkYPX3em8skC0oUCGCWyLDChNhYTs/kQxNqppM
NanXaoHtpF7sFc1H6v3T2JgHyFykEgSqmrxgmYB1JQRozaJ3jkWjY6mp7F3JQRgw1C9F42TWjyYW
zh30aFdguPXTa+ArAEMTnjRbMPubBIZ4BVoN+0bLofo3aCJ+9JOsXENJajwD8pUceB7z7Zhn1q0V
5WzZMh68tKa8S5PM/gFgP+ob3eY9KP4aLoIG5RttbILIH+8K8CO4CMW46YnVrYfqgf6Jbn+ym7bk
W5GXk/qQO5jpLbDdRykhjDQLEqV5UG9ZE4AMd4Qg0dxh5DYEP7RbMNiAiSpH1T6CK4uChd2RmvWQ
fTQJeoi3w+fe4dcm9UY64GH/cmw2okankOkK1LYnVgm5d9UCC9WIUGRzijQ4U5sOysXLRrmPYhGe
DCw+ic8garrvHsuCW9719p0+xhciQ7BkZ21RNhptyGtIx+9A6fm3WNtOXmQ2BwtefQIvtXL9ORf4
KyYvWeV80ziVtUaEEgXCfak/hxa44XBfe1cZVODjxsP/DIwMclBeGyDo0lnnEaXiEEesrLs6q+pl
Zsj+S+Rar60r4u9mUWO4ykOxpMBWSY/fuQuh1d5nOgTZfNzTfgVulG5AmqQ1wrNnaK+J5tnTgrKN
jfSURcErLdNog+AA5bpwrDY+0GLNtfEbBBg+XxObF/F6Nb2XnLUSrwrF/EX2um8A7VB2u3OWsyvZ
IdOZ4MXgFgsQ9o5bgGbSZwF5cWk4wVvqAQYtwMV2iZKguzgAUKPUoA7eIkgDMB3cG6YIve2vI2Mj
HG9laj1LrGzOoGCSZ6x65Rk7kGjHeu3JscLwaEXhxjfT4j5JovaWxwIFLR2UQXvEXJalp+s76tVa
Vp983/k69eoDf68A/jhicYRdC7c1SF4iQka+dABx3YZ1UruhVli4fPXPf/zv//d/v/X/x/+e3aKM
1M/kP2ST3mahrKv/+ifX//mPfDLv3//rn7brWA5jNjgsmAv2Ec4d9H97vUMSHN7G/wpq8I1Bjci8
t6usuq/NFQQI0vdIej6waX6B0K1r7yxXsSoASX9XxwNguE0j3pE6R/pcfmu11bSP9bsgPgKxso1p
hdUx1u5QasaSCx+DdOsQrxzkUu1FMBThdlIZjMP6lzZwxJcAhTDzMiOKWbRCNiaFQAiYiejgx95n
GzkXabLS8Rs/QJ4Y1bPqwGTany116KO63GR46IGR6a/epGy+gNI+3bFWx4qdpbxEPZLTTi40lpxp
Aqgp6It//9Xb5t+/es5tjl8WY8hBc/vXrx70eJnWVYLf11047JAE9lE1ZYzr1NaKlzJG0kQtJ7oR
OOjCsctb8uDAPAGqraNM7M9epfS0Qxo4n+bpdEWzYfUNxIq1A2NV8JKEpbmKrLg7C0hiHoscPBkD
clNPI0if8fXyd+UK/mnUeCtX3YPSiJ8MJ7rNjHK4aYLIOti2iWcuIA3iP/wuXev3L8fWEfXFt2Oj
NIQzzn79cjonLhyUzsv7aZHOcwZcfmY/IUORXaEo214B1X+kx2FYSW1DjzxqKi+Ua8nrkEOr2Azc
V8SAmzVnqQRrGh5Mgawg1sBY/cVsyrNQa0S8FO9kpGfPTMshGZR3cB0y+1iJ20DLylsU2m+QsGf3
mWLTL8BtC7qD2DuSDZRh8bbOwf9IvTSgDPsNU7z8iJpBtbYMbeD2rHSJ4FS0H4UEa78nAXnsPXBm
WF1cLisPKMKgvod2Pbv/zdc2bitu7h0od/y2tCeFObNh7kF1kvzc2PpAJ3UIemD5q58MO/xedm76
UKsDIoV5ySIQgKGRhrxdtIAeHlI3lw9mY5QbzRizNfXS6K5LptEZyHtvpnijnZv62rTr+BO5fFsL
9VQ26g11FKYe/IdfhO3+8otguu4Y+MegmC0AQxaWup0+PanwZDEHUMn49wyvKMjH6f2lM0CvTDjD
sHgy3Mp8pUWYrbX9yWdef9ECF0s0rYQUZBSfSVV2Uokl8dhJHpZOSzfP80Wt1N5CFAFCe6eIIC4T
F0caRB3U/Je2aTJfj71tVTmoshksJ9mJbjSOuu0YRzqz+9gqFjIcUG2FRJG+s51oP3f/zWcy2GWz
/Q/Pnl8f++rLBAEUt3XuuCaI6Fz+65cZB6VuJKnu3Ym+GpCKTd2FAfzCrRlqLoq+U2PdJq58yXS2
prUueZRlAJReZ3dguAXxLNKIuQPscZvvKuQZ1HO2VE/XTweAjM5tA/E2OJAZGh8IOhkBwmn+KJdl
bIDe1dTTq+HG4YKCLdShp9pHB7IzIaIEoHXX7EYuozwHl43nJleOOpd//6244m8/McsWOhOGCcpd
3bZ++1aworJ9WSf8Todc7tlSghmgNolRwqZUbokT1edRtOrza8jHZPWJejmDoAHRJZMN/HkAxjqg
kidqZU8MqIPreb2qykgDF3daLakUMGOg54AUsn9kqmIw8reiycXz7FVxVKcJHdKNnQoN5V4EUoxQ
83fUbJStc4BQCgbrbzbyy1WoaXJWfmQbKgdLbVt7KRW990L4o32PxzB0RUw/AlMXL/bUExbQ2PJK
yHBR7ydv164qCOTa7iloTPUTGL7i55RvIrMad5KhUEXZ9azneEYgqAjWFOz4QdjvoBifOYu2cvt7
UwFIcgCRkbrFTkm1VF83QEEpqRGWg0RY4EuQzneGt4e4d35p6hA082PtHZ1UfElkU9+RKcOra5Ug
h7GhJnUYCSBUuvH6738jJvvbreNCb8M1IC7gMhu7cNX/6Tk0uDped4NV3AWBoaLO8jmqyvBNdig6
9Hqu3yLzE6I8DwXA4NcL3nIwYiC/773kSCttoJsKlgzBw4dfR7plq2MDM5zcVAuBcQUXC++iEjEp
0NVS0wnHdZA3430bCLCK+HITKkW8PNOyM2hiUWqqmthh1DtHKJYb1UxLkI8WDut31ATQ6GNKakIK
eR2i1GztWPiVEyIo9MxqHY68/gS9BlocK6OynIBDCFSN+8QG1G2CXrMURBJQAjMm6DXU5rIbz2Kf
oNe531frpkub6RJ0nQHAHNR9m7F4MU3RXLnp+jdxC/xrDxDPi9WYUArX9fSECgXxYPjF3gty4wWs
IvUGz1RvS25RBP7zHLmurnZQ79RiB0F2btev87SWPyICrIbTtHmT+QjF56eqsUfUjUK6cSja4AGc
6zbqcxCtK0W1HypkBAArEEuwX4TvWD7JRToW3mPcjubK0/rkRqI2dNdkrbmnmViNDOA8U6en/p2b
9wAnQyer9fqlCdE4BKeBTXbUgeysrId1xaxmafDxw0Yd5NdjlKXr1jSHE24hYlXdOD4iKNJu0q8g
gD+QMmQd1UfWj+4Lihj5MhJDAPwE5FNFXRq7PkTA3jAtC5/ASb86YXWoPPkIMEN8o+NxeB2wMYLm
BQSuWdY+IM/lQ87Ozx6ydKwgE5C3W2ryImn2VYvCcWpChNm6rSp9EzVWdkWE3VhleiLuzCJLbvRC
bI2hF3dk6kOvXnmmN24sZTPtooJyx+TudYm8mLncU7AWokFgN0z4ngJGAWXIlK3uBWqjWx2AcCyW
HFC3vWjSuIYlQ1Avq/aWVxY/WjN+taLRAea18pbYptu3hWFVWzupNNQDjaBrAIpzk4dNdveneZJ4
36d5sUXAol0XLSTxZJjf5QqNgjJIqCQrIIrUMog2VonELQUbHRiEA8iXj3hKOWGBnHw/fHGybDUO
2fAYxQBoOAU3kGvBjh2rWxsAjf/P3nktx42lW/pVJuoeNfAm4vSJODBpkEkrSpR0gyAlCt57PP18
ACmlpK6unjNzMxdTUQHBZoJIYGPv9S9T8iJdzQ21rHIRFk3+2HQNFbhxGNOrNilrp5VE6w5/0miv
mFVM4kw5n1MZdB5KovFOlykU6GVkPqOp8rI8VL+FvXUaOioy2+HQAaw7NYziPYSmZff3LaHy+9uS
XoMqKiIvBl2SJNqUXxtCYKi6kydhIDBeAmIdA8pLm2QAu6lbK+qlA1ZhICLbuoHsqKgbHpZOrwm8
wSVfNyrpLhkK+gNjnX8puSshl6mPlz3g8IcUqoP4YKwWK5vPSo/JKuOfwfI2U5U+xPxomyPCkWBc
J2zb/LUfocA+dnp1Tq/7qJNvtw0iFZDbv78M0u/90vUyaCL9hvU/Xd9G2D+9D4xpgudtiv31G6fd
sFYlKY+8SPIxJl7AAIq84Jd5eeizUHHVSal/bwy2I6oMkv/29EcVfnZUyhLn709ZlX7r5xiSKZkm
v5xJ46H+08gTpalE0GCcXL926JfAaHBCD+PPYMLZCsrjtpPuaysQ999Xb+/4RoJK9c+rQ3wbX1eL
Sh9/JmrjsnebdIarxXWBR5O3wZy5YcXvZQ0vlzLz5qjFOJiSh1ukUnQvhPXbHEEIqjv2yDyKUFLd
eZ277FcQkfdvhuPb+OGChGi80xkGqwwsFN1SRZZ/vZ3HeZniZtHSwxwg9dIchVCWYSFq26CjCYBk
3I/LSKDuKjgZ+/QW0lvz4bJHIKgL9SF5sscwILVRRsoQT1NWOhEG0xnvHFSgZfROE/PaH9et2+I2
CSkEz/oUniNVJKvqx/HFqKXohCXpWRxPf38PyCu68Oufy8NrGriEqLJhoMn69c9FapHPVLLCw6uG
S6mcV0QGbN+6ksOCwiUeKs06SZewxQec9cNcoGnDoNpOdVwcw37AmE80gK1DWdnPeDlHjBeQ7v60
fNm+acLM5vVu/p+/YFjthml9Kau5icOo+23xP/cv5fVT/tL+x3rUj71+PeY/eV3x/9/uchV/aXjh
f+t+3+uXz+Xb387OfeqeflnwCnqg813/0sz3L22fdd+xuHXP/92N/+Nl+xSUjC//+OPpax4XsNbB
CL50f7xtWrE7ICOZB/sH2rd+w9vm9Vr844/TU9E+tX9xyMtT2/3jD8FS/6SGZBj4BdGRteS1ZRtf
tk2SKP/JIyAzPmRsSi8XeAYbyy4CMhT/3Fo6gx6ZYrGFc0A3t25S9D8tizG6iROIbtKsSH98//Pf
oMjX3+2voUmJpujXe5T23UI9S+dTp6mS/6lprYPOzJJw0k9SEByVJBPPo0pgodHhXbGY9AfEWN8X
c0VPo68HqCFZ7avtVGa2oZmV3yNplbwlLuHex9lxW5eu+2xzQ9zX/mWxpDo34Ct32DYWwec4UKsj
rULhS5lZUCJjTlnnmr5XjkN9uKy+bNvWZcscpGTDfD8KND0lyDo9NbhBLU5k1uMuVkNPqzOP3v6n
IS+lXWbZQ1ALx4WKs5+KaecoepM7yB75rL6NYffLQ7zAOY28hdfDobHgmDm5+FCE03Qg0tIdI6TV
mRxPHq+pb0PX13tDGiIVYVV7MPtGdZdcE/1t0gZGYWP18ojPvEpTNOmpLXK9CXh0t+toBMVO6Exh
L01N5cuZWK2ctsr/bXGqlM9LG4peu0w3RhYmaD+6yCbh4GqLT5LaAAKo1O7rqpj8bZJpuIMVZm7a
KlrijMq3zVDLchI5afxtIuDTkNnbrCb21QFRrlfmYeuSiomN14/T2M4F2d7bWW2LnEe3a8XxzkKm
69fy9PNkW9ch258wPzsUSR0c6m5B5FeVfqLNdKay+mg6upZFHhmIqq2Y5kKQk2DQOVknojK6pMYM
hwmxEo5RVQjtJxN2yxC9m6x48stJi/1F3MVSM/l6bJA/EBFxGQ1+EGC2LNeV5PaLknlo6GJb1YZ0
DyXkjAtW78dUMCFslQdyAYTB8uFiIj+XkgGWhoI/Zok0TWyH2k7FxY/ryJFyomyKxRJ9MLnELmur
8LBPVv1xjcKtaunZKs1zYiqFH5TD20Tuc/FAsoKzrYrL0tyZ+GEnZWZimrnqRrbJRZJRztpAMvZ9
sKiPxjwLJDJIDBEj3H5qScc9D5ae1e/MiI5aAR/lYCW9ZwVlayeoQd1Z6Ft/rKzSThkwuGQJtD7u
ZY3XydY3EhEUJ4kxHM8JEfGr170BROCSb3uq7cvUfgrQ87WichgSNeDq9ncqJrw7yTBETxrkL0Kr
zNyizcSI28CsOyGKks726Pf5MrtVRXUyr5LKzQEz7Gi9HPrMcNqpSU19vTJaKlU7saruf/vbX6Us
AZTKLmiE0h4lE85UTSOwTra57dnU8tF6e0wDTcCdrtAOcJdyZbCOpAZ9xfgE44X8rLdLYMudiWii
tRq7jizLbWuywoJZLLwlkEYnoyjgREPd2XofaW7QVw86lCJuMUP3jWZ4nwn6DM3binZRwVglxYaq
nHaTHED07EbRH8kJ9vVs34q1fsTBqPJxv6+4f4c0I+mklBk+tdl6k8twbnESMmGzcgJB4wU9/sZx
EjWEfmrjgW6g20hjs+L8sC4LWopuXazySfLmPHzCerLzCY/ufLmxsh0U5Odw5gYtB2vBn1+PD/Ai
DukQE46gQeUThhYryGzaS1w/X1knsSK/zW3rzFEaPKp9X7an36zbxidljdZgKcPcG3QJkTT5S26g
iTr3xFDYtSI1Hj6TZKU3mMq9nlKakftNeMjWBm2rDEvpbFWQsEHMnqR+whVgnaQYvfupnapJvuBj
2pYHo4bxuRT8nNu98Dqr1pjU9PpwsFadlZSWny2iJ2CSBp2fWrfzHMpHIAs5sydrBPDXIKjIKWZn
MHSvo4oWQhb72U9DKAKKeWtJlextl1JNCSRX5dMYIySfUQnq8t2SQ78q05n2JbKw+W9mAni/N70Q
d06Tqiev7TJims4Jco03XhMXB1GqhH0ajndCnNvU4wpbxbmEZGksLOJedfIgTsm/MWZHacrUFZc4
dJvJqEkAac6CrI/QZePeF8QG3c06pyTS7BgQfUiirmy15OeQLLHxI5G2elsM5P5rLZa9x2ATGdL6
VR3p4Cg4lRdIfBJ01Tw7jZGYnqpd2fPAaaDsPoWQOrO32W2C9x/HrBPSRYmm0Gk2gSA0B9TUAt6M
q8xWlcAJM7XEZVbJT4uY4Ygm9TiijXrlAYMB0GCF4ukFZelippmZ6j45UvW1rXBtULogSnzMKhcl
t3xRpIWldq3vUCfeF0RS1p1SerVp3qHtO8D2l/d52XVcgrY8GqiKLHl9F2zrZgTILiTgGkI67Tx4
/7yXRO1oFOLka/VgoU/gid8HVnWDnbpxjPXsapjE6TCOE54ewgDMmdS88dXATVoczEHMQg8e/9GU
DQf/zHBfs9cpqeThhKGlXU9easmuNFXBDsWiIDrb75M3iKO2uW0S0RHaK8bkY9Oad8u4b8P+fsJb
L9FVVOhDeOhrNcrxVVcy32pdivHjSpwc/cKskp1SFR96Uqn8eO3sZGsHZpsU65xZ5clRI72O8CwB
ivC6rkBenhHXm1Mlmsab3MCLWZZwBMat3EllubDbRrpH0y/bkzE8yRHKmV5YBVrDI8a2T3NL500Z
m9QZqfwiVxL3kyp55my8yysLzy2Mp9x2NqhEVl4wjR+ylbwX6PgKpuPjnK5GtH1wboRqsKuo8Uxr
faQF2pdIEQ6NVj/mg/6QBih2IqFd9mY0P4O2eG3F48HDaC8z6sxAy/ZyhC8YQ6V9VkFg1mLrQy7F
525c5oOuKLtqVr5RKCStdNFgjskeWUSl20EO+NBY4cpPGnYEnAU00PUHJJ+aE2fUKqf8mvTWXMHf
tYiz1CZoRwFFNK7bNRskLjF/DKPPRtmRIptYnkL/ycOhyUKtmx8SYxmIlMQAgh7jIauVHBISaRbl
hAFpW67vgaeqbNGcYNZy7Eo5dbraA+5LgTtqksvyYvb5Zuwbqxs4Uq2tdevbx+LVsgy6XQSQdk3V
0nd0V3vPSIfWNcYRLxU1f4hlK3WreFx20zJJH1reSeYgfsPaY7GtTPjSiYq+G7Ia1lCiQ8jRZ3sJ
6P1NFFMH/o2t7kGS8D7temQq5AzaXTFI0GnpZEBy1r18ib2y7Pbh0PLQAZ9N1TFImtzOQr2wYzH/
PLXKx3kepbshygnck+1+MvEfl7PwNE+fcfuNTrLWHK05HmnTyCLTDONGbpXiqI7zGr0SPJml5qtd
EtmGkRDVmSPbVm51nJ/uYVFiHoFiDia9cVTMOXMmTQT1xttUpwpRTcnVpJM9FtBx2AlYKhB1Fr6X
65oS2IwUqIU6bneU73ir7ki5l52y0GGgEX0SLUa8jwnLGUoBy1AirTgFrzAayW7I3nXzSMxcipRw
Hzt1Z0Xih1GzCDHQ70etyg9qaX5K57xnEKNeF5GFceuVLm88xzTxjAklXK8jlewH18BNGjcSs9tJ
YL8ZxTcC1AhDe+jDu1SPT5GOySgtnQZWD6FTmaP3qqk4RNuIB9IgY+wp0JUC/jtlamFESI65M02J
CmLT4pTVfh6TqnPmxtOqaOIWNd7rcH7daknOnZbRJW2ryK2ExFHImzuUxHDNIURXA5gAAinuP5r1
tQ0bGkIVFEstjXSvD6BK8B91txwPU6DfDJja8xQjVcpy1XSENLA7A4JI1U+QyqzUCUgXwi8NNSN1
NJdgsttwLPE1C+0xH96h+P8qCNW+InSQAAdzh32CF1rlI+SU5zDqOe3R7J16EXAw4YexZZxm8JQQ
bWPoP1EFzJ6lTn8a6sEbGS7vTKn/2FgSYyiDcKgO05051Ay8lbJorvKjVNLRtvIp96taZ8xEhFTu
D/hE7VReGwyxtCoIdtsOl8m202Wx2I4sR8Ta28rfNv8frsvj5soSqniakTso9I7CdVSjrG9caQpq
Rsvr8jaJf8xti6OSft+s02fcyZZx1QRF4xNZ1/jbHGq76hjiTNOk+pWQM2bYVm+TfN3rsutl3Tan
6y29t3+5+fIxSam9fdn8Lh24NpcPEqE6H+cI+dB6Vpcdf/qCy+cMabB2F1UEWwwqvv8BJT1nPMy7
45KAHS9V/Zis7zg0x4XfB23spo0q2tk22t5WbpPLPpd15byO7i/Lv+1jDCg2C6H7lOmrl/f6+ZfJ
Zd90GzBclrd9ovWULuuKngBj53XPvzyz3iJZKTWL6W2n7dDMFEkGHpO7Sm0UivSjcSuZIaReiY72
0AJ/XCb62uHaFut5JrEy6BY33vpaQ7XCKJftr8t/vU398Snb/mkT5XjElIxlVZeyDO/qnAi+eBBL
ydmGwlmRpCNJMoyK0RMyqJgQdU0EN/nYL5ekZzF3mcSh/POiWA9uRmN6uOyxza2hH47eTqOT/nrA
dvxfreOJgZd9+fjLPqJl3VVVuexEQZF8XJOZNAVczByNH4l5r3SMN5DwF+zrBzj5O4T5f4NO/gJ6
/iss9P9FCJPS5d8hmP+VPT0/5VToXwHRDfXcDnlDME31T9MyYbFYpqzKQPCwxN4QTNP8U4XHoVDq
kHF5odzxA8FUNBBMTJYsU4RaphsrDeQ7gin+KcuqYlkaCJkmKtZ/D8H8rc6i8jEmJQVJBhCVeQ3/
VlJIGOWprQKts8s7ayebcDuVxTohuygPVbiT8qo4tHUokmeW54QQG7GDnXXq/nTN3m6unzme0l+d
BsNbw+JsIP7Iv53GIrUYxSxIsuqKsAAo7OapC/pnoxW/WgXu73UiM5SGvt+npuF0xDi6ERETh39z
Gitl7+eKA1fDkiRFUclNoN6wYso/EydMFZGONSjBQWzUyg0wE/BmSZCPQuAog3Ecx/JjqgeY71of
s7kR7KhE1yvlsr0UhbDH0YZKY4xU5t+clqquhcpfT8xQSNzTAAlMSTHE9fr9VMGb0larIdIFB2Ot
b+Q46OzVpL4hmck854YGQWVSgZaiSPCbRabjME+SO60ZLXbd9gzgB53IOaiee0qg/lARn0oOYnM2
DAwEsEtqUTodNCvHdFBWz/OPSVYZjQtDm472bGLRCFnWAdaZbpaagIlYmB+DejVPD5rJVmJoHuHM
wEsvxRehNnVfvdPC+5oxs8OoZz/rOCoJy0j8uFR8swL8e1WFfL86SLy2a4E1MijZDJh0UYlQs6cd
rjLt12GybG0ZK4DkvrgSk+UdPj3BTpi/BNABFMrIu6nzjBByxdjtTSMrXcIZTmF6lEyG9sOAEB/Y
shbqayP5CknwFot6UOg0s/YMNFZPmwzdkTw+BOGAgWHf615rnUQB9znGh8jtVH0ngRjSez+YOjqK
Mk6TYxMVaMZaOg6zqe5kg8SF7Aiaf6AegPs7uqtazI9CpSOvjKwXkplfyVjI1HMNL8mp63N3YWwB
8S90YXpDImpVHzp058aduR8HKCT1HL8UuQDLw2A8YtXfjGK5LaHb11AlQBoZtA71XfKuyOrn0UD5
CtzUAMBbbkNBBDYMYx6GSOwFiBdqs6PBTnHoaJzDHOsgYfXI65fZFlR1pzTy7RI0B0wrQltaU44V
Xd/LEuMHmLSMgkAmq2h2ARLfQ05bbGGuew9ALfPJ2XrWJXEX8CJfjM/YHwm7SlNkW4iCR2tiTFMR
AYRbi3jXTd01ysEXSZ15q+ZKYjdrcGKrkCIsjsBmhfFJInlNWjGRAsf7RHwOYc04qeYaJo5DUZ7y
AEziHmrwy1SmjlbRmWpbxuJFjqouoTq9M+hP50ExXfWz1O5MctNv1bxY3AxVlWTO0X5qmspOcv3L
HEqaMycSYoJ5/JbpRMKk0hzYWY+BjISXmNv2db7HPrnbKXFIaLhaaVf4YJy1dAxQ07TYkUpyc7Ay
xS97RSNWVwWf0pioAmMpe5vd0PPLJO/ATeskZjywwuqCVj/PcQYhekUrqym6QT2n7TbYclsFyQTg
blveJjCz3pN1mf20y7Y+XY/fjrgcu627LG5zDUwctE8gwJeyDUDrYxggv9vW9WtHb5tT5cXw1Dl7
lKMC7veGKI8xyBpRA9R8th2lEUl72RgYsvxAnUtLwixwW37FnrmkmBkIUuFsB76ufJ1ue8VWajIU
UtTXg4Be3/Drbeui95hOv9aZfjqTmbCSQzBLXtfS91cx8Xk9w8u5mZh0gmtc4O95O/nt441t7TaL
AQenSxMCg5P+saoT064l1kuvqNxeWOLaQig9j+Q12rLKwxNq+DA0YX3qotDcDUlwi1n2fhzFwJvD
BsyyGf1oGh5itf2a9/j9zskHXZfPRa7jeFUMd0a9fCAL6FsHIEQwVO5YGrgTiYedl819flCWdrF5
LsSjQMNuS6gyrhF2HAIxvFcFXfa0OErswUjuEyVgaK7cBKloHea6u5NDk2zhov+cZZZn9CA66BcZ
9VtZAaBZ6XvJVK+jYg7ORfEZTvPVVJmp260hmLTfow0o+NINAIqF3hwKBfQikJvJIRsbHb8ovbMK
Md6XQ0WcRhD5S5Qd1WFeHmSFECah/YLtPzVNVfYa3J+dXCtTmuf6DmN7E7fddnJJ9OrtWKkIgrES
zRUNMKAYMrwLbOEasoRZWZzQHCChbuFHQ8QAa0gnspfi2fSwpJJpfpcbQZNeap5fBGQ3etSXboxF
2a77mhqhftZjvVqN1xJXjqbe67v1pWWVTq/DgmjMcGe2fb+r7XJiMJIj5oItGs9uWk7vZxxSbKWQ
CQEXTJXCzKmdIu0WI9XDKM+BK6v4acb912bMX9RleR7E5r0mNMW9MBjw+QXrYKW86sIxXrFVkdTT
sDUcEefQk/qN/p5lB91sA6kVeJsA69Tp8NSusI7R9JKjGHFJeZT3qNjIJ7LMaIxFBhs8YY2WUgEm
bmtYJN6kuWSvcYl2vZISg95ts1tTBGOW8RQkkyD6Bnzn57V00pr6q2RWI0CB6VX1DaLzj7ElK65s
JNHRqHsCjIDXcDt+1PsneDfySSLFyY4BXg9CKbyTeqXZD2q+VyTMwQtJf0ZK9KJPhC9XcV17M04y
jmARX1hWJ0knDcJUF9CU5XrBSdBeNJA9mVTckUqoI8IQtkTuALlWdi1hklKiHWZNPiMo39PFOIgL
0Vbc2De6HM07MaS/SVBwdZDLnSTLKAiHyQvniHyGLhVuS3ozx2F6WQxurzQIl10Ciw/Cymd8chaX
GKXZDqO7LM6/8IgfkQXexWiwPaPC/bXJXcTV7wNQFHpzzYOuXZfDvalqnjl193nQJ7bQyE8NDHIl
KnJPqEyMCs3oo0L+ty4SKiwWy+QBoidLNvFLlCecd9ccSie1ahNmv5yd4ya8FSOq2dpyP+jK/ZwP
H8cAZ2nDnKZTFODajPWqI+u39PyOKaJpZ5nKA5a+6/h2um8kNd/pdc8rd1G+WSZFk1A+TaUy8LbM
Mf7DRMTMxc9TDbMssqovapF29miAouar7UId8xZL43ejhc+/NQyK2+8L40rHNnhKWoTgWh0BXVoe
7g2CPR3FnGpZbt6aRn3b6lCIJwFH+jn9NAXjFTyzD01K02Tl3IcYCZoD6ZbjfEsOHBd6NjF6AfOW
hgcsCyHHxZFKM5nh8yBY90Zg0rpEkeJEYe9NBoBY0sytq5XyoTKGR/IENYfoejtREEcPRG3Yab0j
WaOkiBafdR0bwdANga8P0TSf9W7CVEIQz0UGrXYZ+lOz3MtLJHt4aoc2LKXPkBoQMiAbSroQRF1V
HozlZMYSv2JAGJWYPcyJ/mJO4tMMRiEE7wUsUDENxZdxQi1dvgsxFMGcYT6jVPtajPljif2pjbmH
dZph1ro6njSuElrZNdH1ADTFDKSe1brixQVZ29uWbd3rZgnQZY99gZeW1UPNS+ZAmsXHba+gyhsP
TBE4k9f/tUAnZi+L3DadbILfo1bcJWleXFP5m8/ypNqI1mZ4qRp1agFGXw2WnepWvriLDmjQVDyN
0Ppcg7QxW6xR5qsQUwNT/GYc0B3PZyWsDUztivtGDY551RpXSicbV6NETw9q6rQzeuwvKoqw+sIr
LRBJeJGEh9gw+AvXM1HFbvF0IitpVQ0u3yCiRFBSeySk0616TeM6fQu7pbiZlJLJ1CS2OgxPY9QM
DsXHjB8ekm1qTsFVD2P9auD3Xvi3LA3+6i6/sir5hZDAiPzt6bMAeTqTcd1CI3pOusk85mKJn8dK
sSnUq0JL3Vpe+mszT2MCSqpvWJDdpIYCFacLb/AARLmHgcy1RKiZEWTZ1bOYYIchL+VRLClEY6Lu
4wiIbFNqr8NJvKP+LB6NvM3PFcG9kSm0HAtZPlp/xCrPk12YRYENKbJ05lbCWRhKrkNS9XFuDC/E
qIsYK/3Uq7V17Oqqv07bsbgmtX7EVOW6TSIoOnP9HJehr6hBd7KSMfWpPdwH/Thfq1gF+hL8jDBP
v0U652ile6Ud+JqcOytdnSOg311Jw7x2wbXHuqDd1wDOwdHcsjM+mRq/CqSDirHfPFzjtkotQDzw
XpohOBQ3WYpsoaAvjHyiCNxlqTXe/YJXS/Ps5m1Zn6w5OhadOWLzzgS78JfRbNVdLnKj68uHzJpz
WzuAdDMY6ui5qEY6O2IQdNeoTp+tcBoPcWCmZxwd3JwK8TGQl69mOd1q1rOOigDTPH+bDOucUBqz
5GyzbS8t0BvXtUrYEydXM6KjaFupFRdknUsiuDD2ZXlbqVYNZdhtNtq2M5B/2/8vV7aq5abKUtpF
j613F3G19Xau/W0uXuk+/3Jx26VZj9jmLsduh10Wt7nLR5nqTFuVwWfYPnn7ANpvpHjk7FDWprRt
Nf42d5n8y3UmJHs6jX9xXE3DTwJn6gYqlf7LRxkyRtjOZRlj9Pb1614/6/JVFNi+76lGpzwY1CPW
0J1oJK/7/7Q9VHtL8rYPTbFvfDujy2n1ff+5MWeZLO+mE51y/c4U2xnZ22YzbN2zUH6fQZyx5SC5
iYQio+OpZI+IIvddGUo3o9Ba5HzOLQ4VVXZMQvTfRYq1TmGYgVtDdPTSML+NkvAuJkqFvFru6j4j
6l7PSfhWy/xq7g0cN8iI3aHczK5M0tt3QoROaFskpDi7igVqz0KkTTuSLDFaapUPKO3V/aIwlM40
yqpqRgkMk+n+EGNCcTRNUzkb2AQtYvPOmKE0qMmhH5rsnERxdqbkGzkihg0oynRnGdvhaDbiTWJY
HSVObW7OM6cH517GTstCDLGU53nw3zMQX85DISznbc7EO20nlBActkVp3Voopk8xIDm2dfy2W7hI
y1nRSRWEkQvDQIHTxpks2qc41wsyFcuUejJjAoq7xC8rgWt2i+SJlMIbRZf9IQvCc7dOJLCLNgk1
XNNrXENGVXeza1UQrmRGKn5Y1MpJDm8zXmxcIz6Q4Tyvl6WczrSm01kL84da1gzaZfZoQmE8p8KI
WQcAttdmlE8FA720YWYgDFP8wZCb6moxzYy+G6ULSy2+kO0iY2xIdKiFmZEZqScibMmLGLpDUDMy
XDJqWyXR1Xt9ip+CGjS/S2IKY3q8D82S6iplhvM2t02UteJqaeLiyBkys0SLd2A/AmTpM/VsuXS3
vSqcwncgM5ktmZZ2qvNCP0EwPRSNabizZHyxGM6fDa1p/CLsPGFd6tc7hfEFOKWqD7ypvq+LDKAV
SoTtMN5XeLPA+s/V83ZjbXNYOoe7RJMJv5PkmY5jd8ZRWj9o+aKcLVKWiT1OHhdLlXEAQ6lP0Kmx
btq269hIYEtE7HpGpw+vaDDb0QvFcjlqFSPKuexOFDEbarSCQVfLDM6oGIXzNpeFpskALC48DKWu
4hzCatwe4h7vOlTAQuFlWf249LLfYLXtyVgm2Fo6pGdK2ynu7d2nRtlbKs6T29pQmBtXV8i8xb0k
OVOmf9tz232bGOYp0fsH8Oh0188pnJUhx0Fm5k0crz9WlK8sr/UadutNv00klAX4JklwdloIEZFG
nmg0vk2EOBzIm12XX2cFIaE8rDPC7YXlw7YBclpyKpO+/2XHbdP2adv2bdEQY+KtVi7Qbxsu37rt
fFnEJxeFRE+X97Lu8qWV0ub+3D8qidmVVLbj9KdTr0KdIYBq7X46v8upXE6v3s48G0DOiJvQnG3L
yM1lqYlIOjJ/+uW7fzu93xa3nX87je3Ybb+hi79kfX3VQK3E1wbO7qSEjAqqFHNc42yOUe/mDbwO
FSL4Lf652kGplI9E3QrXFNELJwT58eilr6W+SCNsKqWy1i7XmNieFHH6IkJ/cSCN8DQ0Wu/Cz5f8
MpPlM+DjbYiJ4oFePdZJeAMmj60h7jMwC09u0i8y/VwPJyaLRoqRLsQD1Og8nWoIHluh/VnHltFn
s9jHJdV+c2lNbyMwqbEs7vOu4g6Wpb3am5+CYhav8Gz6GDGu2YNuMBxVphjqiiEjF14622jpDmpW
YqIxvw2XObxagoIUrNl8HKKnqot2VTNJN1To82ZoDkIz3MEYCeEqxQSOM3hyFnNovLRIP2GWT4UX
OcZZrQGSxl750qvtF8jc6nFFOrwBW1mqisl1pw6f2sC8hfes78jnCqO0PSXSI+M07ZQR773wG3m0
54EXlBKQqjmWp5pAKZQM1jtIhtA6ErxphdykADDVbjCHJ/r9KGn1iphuWCe1pT5r5EfgejUeCx7B
e7lMNRD0tQoaNuneEokBq8b2ZloLo0XZjaDBE1FUbbxfej115FZ8Huv2cyfi5q3ODCwWVdnF1ccl
0cJ3OeTxVcW94ya5Gkde/6Wa3A7Edu6MZroRhuB6mAF0eJRVPzssk5oyBBPwEtWbO9HqPBzDKvJp
hOIQZMF40pYFO+cbodPbfSIGfmmp+nky5wX7AjkCgO6r6+5zEujmeRzm6qGzYh/CvXosYd/aPR5k
DuCXRmKBlDhSVeo3eNhinpbD6lbbZTcMlXYvJSEuUp1uD6V+NQqjdBWIwT6pcsXPimJysyDCrCge
X2Qy4PdMFI9+9gyteoRJiMcflPBl2Qc5AdhtQOjVoIXCkQ4Jfp2R4EEnIGkuJwg2MQRphwkgXLp5
IUFhjrCZG/ujXuSgHD0+alpfycRIJN/UyETvqJYW7iL9irQpgHwj1JKw31nCMOK5I2hen43PjPrs
ZNIXLzU1+Vjn5jGVEG9vhaf/X/T9d7oVRCM/lej+SbbyX028lMWvRd/tkLeiryRaf4o41iC9NlQK
qyqqke+yFYmCsKTqrxJ+Cx/oS9HXoOhromcRcYCXfi36Sn8qMnI4y1Dwl7Ak87+lWtGV3+qcosXA
T5Es05RFCe3M7y4CeW207ZTq4xnr3t6LKYJB1mcy4QbkS7G8+NhlEk1chYNjrWOLYGU5B9vAZJtb
J/GSPRadHu7GjpH8m4LAovO6sSYgxzJujt4I6Gsx4VIZ2MQoW93gFX/ftgh12u8tOTriTsm4upwf
onIIF2ejM4uFFDYfRXk5w4IMdpte4DKRiECm8LOy5vMFbzcbpPJxK1tsVYAN3o9AB6lMvtYCajqg
IYVdV7XiCiYqE8yjpgXYDaWGepmVM+tLnKI3D9sCavq2eRho11/3TOAvLk6WJrObYFcH828dW21X
DLpefUiR0CTbeGhb97r5f7F3XtuNa9kV/SL0QA6vSEwKVChVlV4wKgk5x4Ov9wR0u1Uu+9rud79w
gAAJUiLCOXuvNRdW0ktfnRc5nEuU74ZATzKYyN8/nhZFUlB8lzYxcIwpAY1vteaGjNGbxZhoENqO
2+L+IDnKcLaXVmdaR4iVt9YTKadbb+bjgYsDf36MQAEl+fZrIP9mjFsS+jvSmjsnmxXFmrJGDmwK
Kpvu2VSq4756f8HHq+ZOfTFmTQpWWoyhaNtHIZixAiHqz/uS8q+llLKx7P2xWU6XSAk0LStR4yvP
kY35Iifmk0No28/+XJ32SerHpo+9/7bPStummmJoW6KJSsX/49Ob983bTvevtO/j/ZP2xY/vub+x
RKEnkM7nUr7NhGzlfUki8easGQUukH1x37w/tGvxivQjCj5W7UvltoN9ySBt6ljV2fsrPtZ/vMHo
kZHVzQGYCAqiyuY/jxqRx/flffXHg7UdK+/b95X/7fPfdrUvpu2chbmhPX+8ZV9638+fu/jtc//L
Yub81Mq5Pv35Cb/tqTCF6WJ4gQu9/zH/wyf93z7540v/9nf/tu+P7fvS/vDb5t8W903pJnnTCy20
Nt+qanPmfxze+9Lfrns/L/7cnBak3P2xUqo5mfZTR1jFuHp/fAIWjk4OoEbwM+vdwgyYS9rHez5e
/cdu9w3m+pCkjXGCbFufqZnU531J2Uw0H0//WFfrEd0jhLH1+b8s7i/dN+1L+8O+o32XH0+N3Zyz
Py/33e2Lxjyw5//50/cX7g/7xxh68iyNcxHuq9S8Nacv++KUJZMcZP2qHOTZOmiboQShM07l1WHI
n22+yH3l/mAXKi2m9037q/a1sEGN1bNWNNB9mxHqMEjZdNk3rXJmrk/7okx9or7/bTeqGctgOpTc
L3NCmdz3fW32uuzSdUTW5ikjZFEo6Fc7ApHM5Xva6V+jtaHFonRulZSqt3Tj97zQM68blgU60U8x
o++kd4uFEiKFaCrcTHZ6odnbBMVSgZzMYFKeNSv+oa3TFFbcghD9K6WHJtEKfvuW73+GIEPVhV6e
BOPWG2c4ycPeg9+e/u26/l9b31+yvWN/798+dXaR6R+7/j/sBpLfeNB1+7jv2dlvtvsnvS/ua/fd
2Hvfff+Av/0mpZyeE1rSh9+/DdbZsFHFY7PfyeRN2ryLkfelYfvLPtb9+ZqPzR+v+Vj3Lpb+eP7f
7VadOu6f+7s/dvHvfcy+249P+djNvs7J8q8lctkzDB9ytrZbl7rdTfelfd3+lDv4VclkEX6sn5Ie
6//+kvfFfVO231f39/yxx/1pud8h983vr9zftG4fuy+9b/94/r7PBCOvkHAJrFAVXKuW4F40xkWR
X5NFKsFQg9GcZbIVS4FwaZwXfH6zBkROcahL9j6EW9lfI4AyhPKQFpk03/PJXH1bOBQQhmYIzMRa
3NjInQMxkze949THaVAOTiNPXp7br5oeb9aPc96/mpJ9UnJk7zNJGGS7q0DlrEdRafQiZSlxpb79
ka2QGsgzKIJUI10opubQwkBrFvucd4XiFmn7LFuSfkjq/kuRSj+ykokvxi0nqEk6imfZRgqGPN34
3AP4Pjgp9QhjtjworpQW0BQUMMOmoppcc2PltMmPPKojhsQm4azY34xoDhI9D8sGzNBEIEBYWfqx
ydtrJKVveUWSDDMOGRGHecMUIXGJLjHdPs+/icJuXYOO7yVlRO7bxBHSk/pcavlyV6bNjSx6NG7t
4BNU+ASvBf9Ti1+j00gFax0kY9IS6INANjCnj8CjscYCdHG/TVVNQ2skzVZIMlP6Os1usNJQ00m/
UYTWAmX+KvdPY9xcW52A3vZYl3IZNNZ2nQMXv3Ya9RcxMZpM5dw37IiAmyjDJ71CMH2gDnckroej
V+1UTyNg0oPx+wpsDZ7qEEtcFiPNFYn2oGo/4Xlo5zJKpk+FRQknT8RjOZAhlrZfDRB5/kjNZxQP
pODgvW4wnC1vTamQztqSMmQ0iNDAeeEvGQAUYoHAqVYl6QkcVMRQt7tlqn6eBy6qBJVWIVgwD6dg
Tw9NhTbZOj8yVJSu2qs29Avi0802JiGmTk+JpX6dErrZeNyblPl4qxOo1zTDQUHoo2O5CMidpATu
U0vGpJPyZ5mkAy2z/bVK1Ox+Gpv1YfxiP8nLOB2sVMw056RfEnqltmrCAldN7az1oYsIYI6TyutX
7aoVKNGqMDYaC6NmQ5Qp+GWyq0dvapIVhl2Hmc2eQfRRgEmqoj+1sGJxxKYJFK3O8hPE50SzWz5k
TPwiZQsbdfga5+NbQy3e19phdMv8fpKHMhCiN+4N5ZLU3pQ70V2jDebFjiPggkXqLc1PyYyjcMY3
CzoNKWktj94wKvjymreq1a8425QQockB7lcX94EOG/fg5Nc2Q3VpIFlD7Y6ryaBE7WnY5bA3p6nf
kw3IP46ZjW4iYbHjiZNnVR7J7KGHoJjsB2Mn9pmvw7o8mBSJgj7FZz6qSOq2d4gmSfxEFrdV3V/h
wDY0OotjqqyXwbLCkvOjz0v61ThX+yx7IIe4dJu+sC+mkpBuYpfY00cAzqpODKJQLmqWRR5/Txzo
sfJjMboiiGYSaIxYNNelMk9iccSxKxzZb/AmgUwZsS4g/xrTcuJuXyeeoaTlFQlf4qLdxsUq7E/r
PHEP72Q0EGNELqsWK4fW0J/VcQG2nQ1PnZYQbLsyZ00pW4muITyzxsgzMoRu87i/lW0wqYlxWLTi
usxM/6ZcF1jSjE+UF6uww/kHh6k+LSQxTmCHtmJeHzR4rbCQfNPhiLgLOfYuGo7Vq6WuJpoYA6qK
WUqCImzESwgfChHS2HzCAm/hvtP0m6idMg/CjsZgxNT6iuspwHzJhillduwgnUhHjync93obKvYl
52g8GcDWRmPyMeLze3cNZdWx+FzL2Hhnyu8N38zX9P62nR0IZhNuQjlBr7dWCtgdZfkyDFPpGdl8
bPhxXXVKfiEz/1XVyW06rUczW56iCjFK1BgHe3AuhdRaYQPD0B8kDclKPTzXqsRBEdXEyUkFZnhN
e5o0uDxr6pyq1KbTIS3iOmdIZFAqHybUm+SbFHk4bEi/pgbFBO8pHHALh1DFDjENxbZd7ghp+IJK
TfFwnVL4dUq3rtevvqjUx9ZqXjj7sBR29KlmRyZNi2eDE4X1DO5P5Cm18TW+ZGqL4rSHNyiqyVvK
+BP+4+kwat+UGpnFjLuEQC+a9xSenpYIX6M1JbYnBuRK0IncLVIRL+izMtIcG5zphmQTp4iqQ6Mm
R2fQN7FrgVy1K5+0CPsjNV08l4SmUkMsDkCwjSeITdNkqxeUcm0rYeZGVmb2NAizVBD5YXmtaEa3
L52LKiYVqbNtB7H5MGGt9NOGc3KOaJQSn6yeFuOKLfCuXXJM+BbH3pyPNgaB/JQPnzssZx63Rjni
ckcKwSsTBMQRyJydwXHCOkKNbkBq9/UcSdnQZWnASPrUyZk/qqInYyYNRKZnD3ls+FztMhqWQr+k
dRL5nHj+GFuyN2/1bz3NbrX1UK+D443TuHijpQP4iV5wetaevjgvQpVX+rUtVuCx8AYRfetG4wIS
vvJnQGW0j81fZVdIvrWI1ONMof7MTMCNG/WpWlK4+AAxgsK6qCbOLr2NaEAvjhIOSZsHmZK2LjLM
r62NaM/pyti1wKq5XSPbR2FJYP+q+isVtfK0ToyIIPZj0jQ/LZMITaX8hGwMAbRdHVEWW7QeiFBO
nPUGjjLeKKN/rka9c0dtVT1HS+5yu56pPxs5QIs08nq72qSycaBV2X33KEM5u6PTFFoZ+l8inkMr
j2YabZSEh+nbNKZBHGEQSDEvaCBQuN2oBge0fAZcUFF+V8/EyQsagHp+oAnyEpVZcV4z6c4a9e/6
tISJssak7SXbkeG4YHm6cBWYjTupOOhkyNSmuCGaiFATZbqrK4vJUsOVbx6ovw9zUNmk+Gp2+rNR
UtC1OgMFAiew3lLsRqredC7qMMlTp+YwZtWzTYEIG3h8NmMnTHplvq0gPBJZo46BjoJmTGQw8Fqj
ekKun3pGDm1rdv4wDFfCETo3nnCQDmpzb5jqC6qXSw2N0YT3aWo5I9as6f1Rdss2fxpz5YYX8bNp
D4tBctZaxjepOhHbwUfJtIIqGUULXp1zB/zmRlGTR8KpJ45RKI9Z8jNfoGDmwLSWt2KWhNdakuoC
BDv1m/ZV03PLzXS4kiUKXG950wQXEGKFakye+ifbSSzoicldNNkSjShJcVscHm5VZVhBKyn10ryK
Ti1DaLmrb5qGxAhT1vtjPZEwZteuJWmnMUHkMCKx4RO9dewyL8VE4eutJp9akpFWmCZHrnFBqTjR
LYJY5I3TjxEnj06CE+1X/nFJkcJIlDpGPuMFY7a5RcpdAKVUhUhPDhb3uEeYOCuXwVkrxvOtV2SL
26i55DkI4g5MHzxVf53Jmrrvle3SWVQ4aZfFL8fpRyXTmTYTj/84KqPYft7MqUzrDnXfHARdcyYu
5eMCwtyXquY21uRHFRinr8nVkzGOP+N+QmjZyG5jJV+KDBmETRIzyRBtIKfqeEzKJVjbhUtzkiUX
nFV3BLuIZZVcLD1fujRxXC6GZpDlpCpJKAsL0+bf3WTeWDtY2RkoNHrSbHYU/dC2DiHWPcKDdkYV
IL9OA2RfYyJkjpgPRQPM6MC5LIhlp5MJrwCYkk/SM8LWaLVcknPXQJ7U+8zsrvTZhxCj/4lwi+y2
yaY7I/3Z2epdN6vmZ60iBz09N6g6gyWn1r1mv8Sq1ZAZQEbSK08C21g5Rul0S5ZOxaSA9zOY8Ogg
j3tJrYCEmBVOvhQlJtyMZXlQ1Ln2ski9k5oNOzl0VLqj2nQzIugggkcwPQoqDbimwTvnoKRBIlrd
GsyxuI26RA6ruPicjGt8qLoVXgzzHyQfzacB7bKqA9RuOcAcZTT8YqbcAWQIaWnybRTpsxzXpl9F
85s6IFRwJuWkiOnNjD9Rjqch3Iu3uVy0F4OoWpSWUCJmZ9GCWbEwltf9eGv6maI6x1iPLlIf3zTD
tAbOuEWdSbelM393RJ/fUjki00ZDGLeQtp2nrdet8SmmKnykRv/NqNHpzMNquJN8MpNoPVjO+Kux
G0FDL0jk9AcETqg2uknRxkmRtdKJS4rhZ1dGTkgC2MUWhpvSuvQVk5tCYzk/TKn0UREgBHZuDQtW
Z2dyxywG2n7xg93lL7UaHWfF/qT3oIInJsmuZonnLmr5VcdPSrywM8ivriXnd5NMam5G27nFQWp3
WUDu1QtBt9+SeiY71HJFPZFiaBMqlxNQXEtF75Jknhwn/IWHzuEnk5SHbhM+gwCMCLpsi2sbXXTJ
saD6bKvmZYKOXOS37+sUK0Y2VM/l6eNd8RbGWnYLHe1tT/uGadW+Dau1QBmZyGZbn/r2qS/0+Tor
82GwMOczUUW6uOagQWBM80XiT2AtYiKyGMVm7WgF0zQs7pJeDJ2zihLB3aSQ+TlsD6KIHjqQ01VZ
X6x4Rk6/PVCOBBgG2DBUa+uvdZUpWtrOCaf8v9aNq53hu0jVA4lAbm0b0X25PYDZcBpkypwUKpd8
MhSWUsXHtD1Qmm2OgDrwQG1P+yHRrllnpfcz3dp91cf63tQ/pwx/z/sqW2rVa9Esq1/OfR18vFZT
I1C6sUH8w/aS3zYAz9QYvnysQdaDgF7U1Wn/4H1DlMwuozHNZ3LagDr757dKc7m6INF82lcZZZPe
WRa0NEgFD9QKgRKI66Ao6cPcLm9L2sKaVrRbWWTFzbIY+nV/sFfOq3ow4Rr/ax1psNUh6rXCy/FM
Sm5D2eVGk8ZzbuTGNd0e9hePZLqudZRDuxx6r9oyr90IzAXqisZGxLU97+q1DTtEH16zP08aQ2Vk
tFyz3r5fHa4h09rOnDujfnWcXLo30ku8PdGY3rw/MLUivzRZz4KgUYlRyAbvrQiV/XjdQubOER1g
+74jC2HuBSHttWzK8a6phf9+ROFqQxEFEcUpCGiuGX096JIdP6gotpsoXi77y/YHs60JCrOr5rg/
3V+r2LhKDeKvYajxrn2dKtTCl+r8thiXxXPk2EHfpjlXdKPrWdPG1zjqnOu+XrXK6R74NbpwW+bv
2F4WjeLUWCrJOts7mQVe5VTRKNtw/NUiHY5S7JhX/K3WtakSKCgEYPjMsazrvkEZsv4kN5tfbHvd
viHOZf0OVbenZfkgMfBP4MaVOP8mzJeYRoybj9cmbYuDJe+tQ6GSjm4LTIWrFCUPTWXY/gJkNtAA
5sWeNRAAC9Vw9Pq2TR/G7UEf+uFETalyk2X5K0Xk/1UE/4uKAOEnNt2/h1/6v4pv87fu1+/e8ff3
/CUjsHCB6w5l0Xej964V+EtGwCYLnLGB8knBXK7S4P8Lfqk5/7CRajIK13TDkjUFgcE/reMYznUF
EzH7U+3N7v3vyAh06w+6sk5+JlhlOpxIIUHT/okVzrMpyYC6tMcp58aPDeS8KlMbYpFFRZ9E57Q0
aJzrInU1BjN02qTJDIhpr47KNDMwbKGyxnRpXEMpSSqXelcQfegyqqmZOiP4Nmj5uKFsoStv+iEm
XjkJ5K0O0YBh9+daHS49ntciT27GHpCNFL/aJmP7wRhMr0eie0ntOPY0stgI2E6+ydjPD8TZoJoX
5Sll+pCaunHJGbUkgOOM1Y4JJqx/5dv8H8o6pxF/4hYCGExV/0VfMAc1/FmKBiOqeNUl6oGRPh6W
ZSvACsaUjOdfhCbHQZ5EKOA7KQBqmAcdNo6A0RUiuEjO4dMiGzKMpzorLnKM2UIajcGbomS9mIKB
16qD9E3R4ykGZkIbNVC5nOxRXsHdDS0lzPyqxvGrGRXKE0IhsIX2TZSVHZUk5POyeB5rcIQkRybu
kJDnqnFr8PTMoinL6M1dY/nrKveuXdWOt6rG0zyrpMHref4UxdZXapldcat1JmzRoU+CTld+rZVF
ZLDV3CmFymRXON4ixt4H0AvxpE9fxzqg/KkywO42iJGyeFzxqOPPVKCHJizLUqY0HnIMveUzZgmt
MRa3owbWxA3mRIXfPpTV4aVUY9oKS2/Dt4thA5neZMc/DSknWicqMUEm6kM3qQ9GPvYeNxnSD0ey
rqHHu+E9acd3XT7PW/DtG3NMv7DO6yQjZVQQfzMud0vdfI6oDjPdNkGXd4JQi3QNnQx7HEEXrtEK
yyfJu6EUhZScDzLxX7qpNdyC5NSoQJILjhtbaNZNNI23SuRsl8zqaUoH5moRfYJuGLxlbjK3yGkH
iG3atN2WSFavBcly8veuKa9Nm58XunIMzbnnZhk/Si7iV4d8VNGYd42EhiM/FZr2kIscjtSENbCu
mQjgWrPJt85xmUANIlraazRqoRg/O59MveMoi8lLqTo10T3IE2w3qAYt8FfkJT3zjcnrNQbVw/no
UkJXwnJCfCy16zYZQL4oiiNs5CYo8fV1Y03JaDMboqlBLD4tx3qedXxo1nFsCDxzpHk54fjx6aUC
+ly06qBVlJmsljlHI4tTmsXPpmIvbjVQ70vk8i2zH50hufT0agLswfeRLp2HOEIJiID0VthPY9fP
90Blb0rZPFhr82RKYniUoiJ00M9VhGK+aMRzL3P6phBxUJYw+WfjGNmr7drG0N73pnPMxJOArUeL
lQxIPbefx+TWKqgiFyR31kuXwndscJs7Te31ZXZjRjlmHS2n/1KCMrOYAPomtjjCmCc376b01Hzv
0P5fjTutSIazo1EX4aITNtu1TUqZZpJkQHiq8lnM9CdjeXoEeyr5KvxRbIx0RoQKlPPcV5oHxYHK
tFk3vg5FM5jN9qEFrH+jwfYGu+kMbgvQPEi0qgtA++sQ/iBdK+iv16l4tJFyHstU9ihK9GGUY4i2
xmEN9US+d6bVCSlRzS0dqShNnuqkBXGZVE8MQFs3G8q3IouUw7ASzCES5YeVnqVyVc7zU9Rnxwlj
s1wRnSy5saNcyaEqfEfMKDfp0WSXYavUahomhoZ5rx3JP6jIpH6pGi+rWj2l8cgcVNXpiY2ReTH1
yrpkC1NABvPBZJdxCGBtdIulHi+NupbhzBegF9GBRFa7izpnOb7t9eeULxRxRUgIw0umUJg1FRoI
k2EftHgYjmJMH6ylXw6OgvWujmzuG1ZnXlQV/FIz4nUrX6hAjhdVWcYLhWUGz8XGVpXl4bjW6UVP
C8Ujm83xOFryG6MoPAUr6amwp0Odz8YBaebCRYfrKN3I1XdqeApVhL+21Po31aJ63ESrdMEjJF3S
AlZoPKlXqTKMC7bZhnltRSGnQOJFVQa9VsbHEWCdHat5vRsyJFWU4W+1RcgXWykNn38Fw3wcYUnr
UMKptM/OuGYHkC3YCycKMGBBbutMRu2Jm5AuC0YMAunM92/RbV9l/z7t+pZYmXXen5TDvBw50N6/
ZZXkyyUndQbUIudyg7hJtJh73xfb1DzZwwsdr/Ucm9pzLWuqj7T4KBRTDTtdfVg0RFFUJ6ck10ic
7rXzvlSpCulqEraPITNkBMHTW2m0cVijCHPV7MtUsJaw60OBcdXrNhQJiavXuNKZZTjrbTEI9Rxr
VXWCreCNo7UcZmm9bRdZe+fm//8A9H8ZgGqavA0M/34E+vyrqn71/a//NAT9613/5Bcp/zCBEsqY
7nWNGEbzg8DuyP/QFIMgINVW0KXy+DEINf8BXR0pK4VgXZEVA57NPweh+j9AmCDYB25k2BpspH9n
EAqm6I9wC32PCVPIQwBHAvTqT4KRJTpNIla1OiWKxX1zQcC5U7ax+g6nQX4ZW6BttaY2CCPlTTZP
9gtTH1buW/YHqRQICXfa7f58wRX22+Z9w74OoiFVtrGIwDUSjLtB6vqN0CzHMV7t/fn7ImO/E+LR
4VCZkXksdKLzNpietbF596X9YUxl9CTjCDtZonC6K1h/E7PO+CdWBKToWncO9DsCWKHu7dbwBrgV
w79N4OlQzoo9dYnzQLfzF6OoYAKgNaDRwghwJQMwD5YSYK4iW8WEhQwn1qJWSkC+OhNUBUZs3wo/
5TafQeEP8yT+piwQDMRCXLrCTWbIrR/SvabLX0thJndCzYCGL1KY62t0TCQdOM+o97SCi/tBnq6z
nuRALKhECiUaYUp0ENupuo5ksBKYIwdUqQ+yGqdHQ0dITIHsMgxWSC0u8uUq+dJ0GgDNGGIhcyxM
H+utFRObLGnjw1L0h1Qf6F4clnZdQ3X+lCdTEpZYyZGa6FAjmlAt9c+yWTz3VAIDk3siilbVK6vF
AkhePoieWinzAKQiUmOEtvNkx8oUZiuKgFWxv1SrCj6hWwIjyjRfyA6WPAyvSmlLR1kg50z7vvFq
LI/hvPV9pBboyHDIwA1gH3+k4/UVeRe3b3wMBPu4LSFfuEwnJXTWkbA0GsQUQYDZbQX/0QJIGxtP
paXoR3kDsNvpfR6NemgpBffiFET0Vs9XbcaaWWLf6ghXjkz03rjVMHPBhXlui+aq5V37oOZnA41S
IApUJyCA0cBYeojaip6IUAkuURSo69L6aDl4H0nZDSQBQD8tnAtdqIhGJlTmUVu+qmkDHrdOlXBR
bEiekfl93vZiits8W75UUTscG9hK29yCHAKcHgppB/uJQuEQj6BPR+QqVw2gVCMGPZLOmqcn+o94
gMM6aVbO6JzDJsoaurOVeiCl+9CPEW061TwrtKG6snA8SZ4fUUJRU8S+HtL2a+itiKDstZDiD8O0
3M6P8aQFBNl1Z3lKQ6ObT6s5e01nLjepRJpb9OCo+cmwgSXYyBLMznhS0+k7NJoM3kj9MAwM+pSV
CdOIu5PLGi4fVZwSbfWVHHp71FCAkdTUgzb6WHXz6AvKtzXdTyxShs+8lRMRVL/JOIMJqxIsQLJy
0PYXcH/PHaKTgJLthdlbq+s/aVe0XpmXxhFK1o0yMLjriVShaErfx9bq7xwdzAvGGQd7Ssme+FyY
SOQtu9BBVdpHZHCSnJZ2XyZjjC96cQAxBT+zxOObVzoqLBg5gyC6DKEGreqFcfFKkLaq01a386CX
4kO6UmLTGLoCyz6YcuGEHEAUwQSKHvGln2lRdSTWB2L7Yi1ppd7I6MtfE2Yzpf5cKuYrKUVNqFCJ
l3307K8m+CWvQl3hOrSyXEICbknI/DUa1nA0bXPl54gqnwYC3b68/1xwmB0tbSIMaV65QjHNlyr5
EjnJHPQl+krnlrIHP08JroKKsmNUGIGQSQOj731JXbKD0yF3s2blZytOcdl9yePRoNeoZUcuIIQ8
cWokSQm+voKlxIfgMz6s0ywdEoumaCTfygqALw0/2nWU9Z+FwTUVl82YLteF2dydKHQBg6yLTz0u
q8WJX3rLiPgHpctxVaoTxkiILsIM10I0+C8lMskBYBymzHJXJkCGkzv+PMk/aDdsxLb4G/IgQlY3
H2cKc7Ly7LKY/Ch5FEyAgDtz5ZxkRteGlfrk3cU9/HU9QcbWRqmHAeqFmehWW4eissSkESx2pfpx
V6CfGUua/VYcWvj/gxU1hgkxwhNRkVJEnaMLXVtCrJB3zMIMptn+pS9cXiaT6Z5wOM+b04iS6xVb
7gk0LMEXXfnF0N+kkkBthc6XNxTpKaqpuNbNm11XqNujiYGsMh7juaCZFyGBoK12wI9d+MiRzKuB
jyyrenpDUnRaFa6b48+G3MxjtGovwHYmf8mZaWw8BL+uHDXgqJ5ClctUA10bZAs888fMTrxOikbP
VmC2gzoAbWNLWNgEpspSKaebNfu+NghAcm0wLlHmlab6Ok3tq9Zl1JwUShTtqAEkyKk2O1n1HfT9
t0WETZmCrJCW+3Jqti6jA0yg7S+acy9bCgwkvB4nS42+djWGOTsZucskQInK5GAYAML0YWvcaWtx
lAoRHboiOWLLxPgRr+VVAr6JRFR3I1mNgtIi+S0R5ugnQwfa4dIrnJLaAleso7gvlmzy+peunGLs
ePzzmnWgu6KBh3OW5RwZben2hnPELFFzCMN80Lr7Kpllt86T57bkXrSqc3QAMtR7tGfSYM7fjHiq
gnKm6A+83PIyeaRn8XnSib2YxG0zNlxohDgQD/rZlhH3oaDzCx3aE/kHb/DSaenibw4oUtt+xU0l
7sW9yNfnDk5uSPCBuJmkyGXY0NJp1vTHWEmDTFoppFHA4jp9B3kpDg2tBTwOa0rI5p2UhaDyloPU
y/dphiV+mJibajXnRF+htYRM+Ihv+ugYSAiqWg234cu5hrVkxiVuSPluCyTmzPki2wW176ZZDl2e
nB3GM+8PIFuQg2bQodTHhoq3pOdkBiR0R/WJWlOLtNPPWpWm/2Zg2AJJ6u1BS9TXklu6L9tQsMbK
CuiJGP6aFw+EBXDkJc4rcG+UjzmhJ7GhHaJYXrjW6S0G6tJ4licEVMxYv5JXkgUzOAkJCyxcCrlU
g9iuvjVpNp5HAnLPUy5BjhnK8lGmdhqKPvPizIwpRBrHFsLLatUtE/ifkehbADrwWlLCAKkm4dVm
PHGcJek71/weK2B7Hw+TEcYtl35T0tEhzk5CBL3OPcuBd9S1NhIYkXGYolJTU3HIjP6hSqFBlFJx
GtxONqbVk7frdzaD3Oy2FBq1onyLtetR26q1c64i7S9p6blRamn+rDG0zrVHE8unz5yWIujG1pCT
KD4hE3B7uSLze6DR6EqceQfTmO9TGWC7VijHfBvEylX1TFwDQP4uvZ0dsmjIUJ4OoK2YeiZGOAO+
24kfQlc7T8HY4yWkRR7rtnlHc8BzaEO1sAlDGNaTlj6J5CVGQuTL41R7+9ehvbZdYaFaOWUaFmg2
XKWlprBE+RmvsleZqnquRJJ6+EEYE24QPWlonjOHuborGEmH4yLdrk5unMpRnbnu4Rzdxu4xqkOm
sGUeKBncMYAdAdTg5ISZDNUHYcxmqyBAjRzDJceg9eW0R425EQzEluOUbCkiZfSq99GnbGWw3Otl
7HOSyJqN3lXrjnMiv2iq2YeEQ0wJzo65LyLUgCN6RUsfjpkyBuuEC3nozC923MsUlKwZqps+uR29
NHLOkMVY5GeCDe4PawEkYUu2sRhHDSWHVFy9ttNTmdm/ZtjyaMPquypTpEOtErXQap8WGsV5mz+n
qLyQm2rTeeyh+WiZ+c1JpZVmIFV9x+aXl0XU+um85W1wOilx8bI6I8KoGP9y6XxhHJiEjprdAJxP
w7yWw0KdfoG9xjRGxk+czwh3krdhKS4U+7VzIz83tqqd4oGUHH2bROiU8xMTtmJhNx0qDcqa7Mby
KqemDlg9g1eMA6Q5qP0aPGzVkj9IrdEeiHoNCMRtj+8Yk6LeQgGmhpZlL06l89ihk4aNwMMc/0BC
I05rRDVKbasXGjEa2pxVcQ5JHh9hycEziBOiPFujP2xFEH1OMA4VzVdGFDBJSy428KOHAaFW28ik
zZar7QN1/9RysQ1NzU9QSF/StEWZnRSHerSmiwT1VKy2chLj0VoL6dynBMFK7QtEmJTTqr8YDt3H
MQOyk4fynBAbZDqymztN6+ME1wEuGoe0JT2mN8YlqCwQZU1ZqGfpP9g7s93GlSzK/kr/AAucgwQa
/SCJmmU75SmdL4SnjOA8j1/fi7pVyNsXhe4f6BdC8myJDJ44Z++1k0IcRPEaae4YpEuWze2itofs
h1lh0vdHHxPNchaaNak2rl0kO4C+0yqUhHuJ/peIK053DNCQViE1yi49p2PL0uFqPssKnWKZjVzd
XpwzjOQlCluTgm8iP4eECYQ+GS2mKLlE4RAdJwztKZnQID7XSF+fikm6ADro/nbZ7B7aeSn5Yv0Y
uvgAl7GJFMQZQsxgwbv5E6uTm8/4H/N1nkYLIqNELtdN8UGG7JmLxn+pSLDC0kiKyu00h75Oo7Rr
QFC5byIyf6mEBi/+8HNsGiciMrrAqudTKunzDw4hQuVck/YwO8dap6QWDqwMwkEqEmsPyv6V5T7x
C0XWbyrvd9Z1RNAvB3CTVGChY/0YMiinatm72nLpLC6HtOxe+qJB0qkx/b59qHIXAKDqy+B2CF2B
8iSV3VnXzVuRHsyW8YMbaXM0KgkYI+mMQGurd8ea/ZUP3Go9aiOZYrPTbrK86o8MrbpjOi/pVolb
7AdaEm6GapC2I7QnQqm37WvEYnQM4ehh7M2cvx4lg7uWScVqzX0oXyEyrAMJyRGjKTMka1TappVD
B+/ZDtqhZltpVw9+LtVOX5r+c+UuKDH/2C+f+3O4fSyNMaxKjX4rUTB8Z5GFRzQiV1CBYjtORXK0
oh9wMyd+Yzh92rRZ1lPnOaDyFwVy4fp3lSblTpGojN9fhJu2MjNCmzG5Irv36OMXPwk6b5EO+PFq
KFCHGJH+Xe7L0Hqj8xtzuXgqX0F45WQmIoetWHWkBVX+dQiXu6ShqHbjxel8O+gx2uK8MzdW42Ys
GwVl7JJMdTto84/K0tzD7bb258MmxGeHa2hacur05TATf5W3to8Vv6s2U2S/h00COjs0hxNymnqh
vlTBzDm6Z1JymOdkOOUuiXrbLo/zoIQFxVadCUfeH6Smgdr0t6wBOncX5XLmZIgnlkOm6R+Anx+d
VhBg5BvPYN06bpwhAlofsk4cnYqavm5vtuUOsfERybiNmjPdCSY8F8WZt7YNQF1WYtjEucExS+MX
eKbybcyvWgwCqwWpkxegOIQRvds9GskmdZpTOIc/VF6LR9LHLOIV16UqudTz0HkI/Yh1VaVfba2R
JdR7xwiCHVaJuSAYBi6Fm+CzbKkimMJYJ0dITBk2G4PRLOSpNn/NgIa8xO/e8ibuSeVaFWVsvTYk
ka9sM8SUZ0XFCVoRLxbwfOTbA04SfTw4tvPddukTYyV/7zD32o6W2KmB7VmoivFKdt0BKvc7MyLj
k/SwI02B18nMrGudujg84tzemNJUx8FbEFJyvANk+YVznniBJUS1aJll0NjpTwN4SYZm4oJloiA3
YxpXmTf456j8MIbUOpX3I7EgV3YgJlLWbNjWEWQbxYpICkt5iE12vrLEfzITRopwnnpicnN664Po
duxuN3WVYxXHZ3IewjE8Szu+OgM4QpX8Mm1SafQW5eJoPbm+++69ptLw77grEovVOsaTcjQk/T6q
7BJDYQmYAoDT3GwJE3F2Ymr8syoSbIxNa6zrzNr4MhO7Xo3HsnSMTV8m005Yv4FZzwcX/f1uphxh
A+JpAQHVT8UMs0vqFBixsMdL1TRTgACxh4U3fKRa1Nw7efOqCs9eKwPX2I341fkLJtnjZnq7CWsL
LGCKkmwvdWZWFmrp0CdFzl+W/8X4hQwOI3mhxU+3D1ELTceHisA++locpqnrj/FgYfI2Z33TLfFu
/dK/bZcDxKGN3wBIIaOQqdFMTgzRaevU0IttbMvnZFm0694f9tJSuGzJGPSXw2TWD+zqh78+ZN4I
AqXpPiPFl1tTIGa4HfTlkUcgNLTWlMkqd5xKgRwspsPt8xZ3+mPD9gy7vqJWgEwNF9RsKK5vZteb
k/Z2MMdmM4WcvrqOGL5zFUFCREcSUbv8v2i0/v0oNeJ0m+TGy22nU7CtEZky0BgwOxo5UZBkfBmV
R+pvlB3IjvL3mlui2gcaWhT9MryjrRIaJu2WKY/3JblPaBJT2DKt3+3592iKdDsumHzlAu+VrvYw
GgmaorA1MEug4LJH97sHIH/Cb3ryPELTc4yu6QpFdFpclYyPyhjQ1+ZoIuMweXJnXCGzoHscmcQR
WSE22rKo7kGHsRpVtsHBeZCmDIM+dJu1Mw3hhbO13JCZwxJZmBsVaCAba29W9x5iD/DIu8KC+OcR
TuzRZKd9NGz8cllq5ENniYe4Z4zUJZJ8MNM8MPm6JjL+TVMr2fF+J+O4LZXOxHeOFMbb/jmJsz17
NomcAgMCYw30bLwFq1pDGBVh5gB7YEzbOn5OI+u7m/KczVFCmqJENmKiM5TjLvETOj0NXp7aj9cm
zUWWx347MkJbi2YMV7xLiWHtYT1gVsJ3HFjY11awZ4ajb5is5d6UY1vkxcagnG1EQ4xWa0Xd1nII
NvLOCVIfojfFR574h9ZPz1k1IenmWq39+RXD4ZEpKXmhyX2F7I1/wIDa0zDb1QuMSRmvkMag0IEB
emgxWMPwnE8A0JOd6LCVGHhHKF7jII7oXjfIIgjsKs9mktHa1GLjHisU81yNE9SLzhYvjmvYLOWu
OWwZZwBV9KuLS6801eLvEUKvGvzqPDIPWFt19isafGdvZuFE+ikajna+MxrtNBHwzURbe6TR/xhU
IfOX0vjZN7R9lzI2H94BuhOHburNFR/UT0lVdG1K/m2EQXTP24yGM3uGKJWPbARi69JO2UBXXD02
MzoJO+SORyDtOi+zJ9eUF0FN3DPwvozLG11NdoXcdj0WaBlt1/wUlTdvRfuS+6m7SjPxzOjnxbEb
I1Cdbe9Em16GW5IeogAKv/Kukov7cEAC7MQGqROhODTKMPd5aFwg/dMtIw5q3elbrx5fuzgSB82Y
nhaSHfphfwM8ld5jX5+r3tmgmRn2iQXkjGEajkEDDbcWh/vUca+myUAg6v0w0OUQzIZ7cWnFNY3O
2CQrkfY0wyrP0NAmoFIJLF3NZr2Q+8RWDwd8V0zcsXJWNAIGJ9DAsq11mPa2ZNSTEWK8Ma1vzW+/
LFPdmTnKDqkVIArNN6keVCfRnWDoomsoVzrlAY69gQaWgxsTVeqa3302MstcG80QgGxB0FXPJPe2
OotKePS0+pdT27/Hz5wpIarO/KJNunPOpHrN4092qormXcuAP+HsbtMNgja2bCV+OctazT5dK1tD
t9uUTw3J7JqYHysSodkvQViTdn4isb3oWq60wQ3Xs/szNoaB9oC1bRtEC3GCt6xL3WOJkEtHIrrt
B1oCtjJybl2WsSGSMUYFBdA63tTmzyKO+02cWM+APT4iKy8DdKDpSs3FS57RKgc7hyvCUKe6wzGH
lZ9SmW5iPhlPM+3wetpCyUcQ09lPYeTDYxf9OSuSp8QmvtKP5yUWguIHk8BWxSRdmVH+LgGKA51y
6UjVM+qnqMfvdRU0Rgaqnqa1hq2bYwqJuGHZjIeikvAzFA6e0K46ocePyjZfi8l/y5MSDruhfDQs
7rZR7p0ZgtjFMEVukUSEXOJ19GK0TwbChUxRQUHKBCriZTBvU2qPZlLHJmWmEJgJvoSBvrFP/kHg
WkUEv8+pSZD15YobGxqmSPtotGbnhOGmNBpghVFZBmI0YLLVdrQS/Y7645OLfaNqnbcxH13aCriJ
pNLWwry3MoS4XGlV/FyxP1u5dVnsCp1hRSONF5EiSmDPfJi98ixzhxzacWngJcXGLupz4s/tDk4E
Nc099tygTmt3rVuKxIz6MrO744VIHqvS+m3W857JGn+/GN4GgZ8qVH53yAgUUU84flgNT66TMwGq
XF4Gnx/Rq7K6hNqwarT0l54kFCtR+8oQwVlXFuYNmoOHuNBOlQOnzZ57Dy8PFUja3o9KEdfdzxkh
H4XYzkHpwPktyZ/dcNXXNRKZFiFHgLCZyWBVbHsgQi0ejLWaS/ci4/nQLxcUMcmbUKvLFSm7Al3w
tnNKLhHuE41Lqzfnfgk0nQTIZmQPityOPRAyQuSVG/DBXcC2nLMQY3UqftHd/KyQqmztCN/ZcBAg
45+iQjAOWjLwliJRWp/R1J6SqdAPrDWo7LKDqzMj8gWxnl9iBw5HJyoTC7YWLy0jNHUZEmel6/ep
Gb8zYau2iPqmFd17rHla/EhAq4sfLLn2pPWu9JGBHZGzqNvnCYJkmWMOz5MOLdX4ZIvimGU1iko8
FptRMYFUpQ5juK25uhSLKnamLfnWRJ9gYsJuBVOQMEms0fa0oKco1zH4YJYzflapw6lpAs+oeuMS
MeAc0vzd/oyd1AKH3b9pHYyO2ilszPAK6CpwQiQJ7krliPmd0XPJ0Wx+s8bgetSFt87H/tRKpgsj
a8bO6Om8qrnDIe5/kGR5EjOj4Hio6fZ4d8xySYNZWodFbxNIvWt7m/DApcb9cxCa/u+c8H987M/T
vwLE2Y7JdZVj3UWLXxyBU0vI3cvDSC9QFNBFqNaMcEBgZhmf4s5GYN6Sa/q3r6+BHiCxTJ/L27ff
vuZvD//6ccvPLJZmgmsuhtJbXKrV3QNZnpniLb9wOdy+98/Tv/6IP7/vbz/6H1/+1++bBvhR0phZ
qsN4WN++8Qb7guVAO9OJYXPdfrXhEpQDzxUrujSf9dmKdkLquPNl+0lTbNp3bZnsqsIr9jnVdVDG
7qc7Jfu+f42qgrshqXJqUgU2iZp02PwtBrf3S6Us00pArDQ7Z69BoqU9xK7EH3yqoX8+zBcIcbVA
iVvoxDe42Y3SdTv8jdqF6gC28e2j6kZEvj1sFgxy5tDvBYtcZKd/fv7288SNznz7FJKw5nh7dDv8
jRT21wcXSDPAaipn7sF/vu7Pn/XXz/rz/L99zX/7mL2ApXEtVQpStbOwrYcFPi0WDPXtKaiCGpDw
fz57e3T72O2zt6e3w+0H/Hn63773v/2obAFrxwtiu16GIwza6CstTO4bnvv2/L9+0CoXkvefzxfL
N0V/vun2/PZpt2L3AyJ8WGDh9Y0b3i0PwxtN/Pbw9qnbwYk2tMi0w59v/8evuD21FmDJTVr1/1Vo
/y8VmoEC7P+mQnukdlP/Y/2OdYhK6O9uCOz5y7f+xw7h/cvhuSD3blGULdK2f7shPOtfliM81yZA
Dqaht3ge/mOHcP5l6g5CUeD+ro0tgmS5/yjRTOwVHiBGBxuDc6M0/q//SU6h/C7+jzzEP8//HmFH
XN4/lWi+cHSH+At+qMusQOdP/3tIWxcBU2AYVRB230ogIb04Y4Z6ymyG8WJ8rYe+ufaYbtb12NNB
sQ3nHE8nCgk2GMT07e5F5hdInsLsTlQ/QqGFG3/2cbhrxpFR6UhJGyLnnu4wj9X7XgddEnN31+aE
2dOIWdiyyRGOogZlkQssRhKEkMaPPiIWvc6tZwQB3gYHpkYUL0Kr0W0DZ0qsXYtxc+NIz2MuRy6O
TY22agzMl7pA3ESedkzyCiKRcvSRGEjnBJl75VINJaZhoI8R7KVbVQR+XeaHIoxgEXKPr/UB3Uwt
/V1eRkFC23YbovUmFce9a8iiRkKVPiJxqhkxWu6+SmZGLhTOdPXLk07D26oGAh4itommGp99Bfsq
T+P6rCHSHT0wWqPpItIdmjfNGsdVA5JaxrG/1dLIvgtbZNch58vRHfKvOqHbkRct7rECGnCTdA4z
yrEAgeCgsoian2kRIfLS1Eub5vsYmAqQiArGNcENaIvFqSuEgQjW+sDtkKy9pkK2Kg8iMpwnv2rs
hcFzIDDI3uaZys5yDPdEcEuETESgoAIoxul97ptzZj07vgMUWSuMIA6Hq6XH+X5OEeegw/Euose7
jgDEd7MrGUjoiLTGvh8mGxq7z/0fW4m9xqShn5xOw7hC8INK2ugu7v0xQND+3Lt4xKxuor6LlHNO
2Q5BuQjSrg/PIYYHAlQh8FiKLmVu1z/mwnjNy7k667V4GQvRri2sFfSpdHEdEpRnvYaWvMLa5hYI
XvyOGfc0UFQtqc1zFDovIZ7o1gytg1nLK3p4gvbSmJFZqQLg6Q966IYnC6HiejSZPk/KnU9oCShS
W+dHLazkygu60Xx3D/xleCrJEFo3PinXMDzmVdrH7mYuB3J9Eu4iWiKtray/DP7dlSlc8WAnGOUL
BgCZUb7DGonP3I/zHxoj+5WtN8BZzN59VZHDPmty9nkJoqMQ6b1wUxJYRpqocC77lVdNl0wJ7aHp
nyDBlSc1Zlf0NUHUtY8oIjEsAl3zlFSn0nDPfhNahB9iPKiEJX6EZbMvzUwejBw3uF3V52gch5XV
2tZBzcYhRgEdtOBdlwDZhcfeNSe07j+qok/2DJqr0/wVa+ivBeNyTqDs0SUkz0yj6Uchwy8ifLKN
KXSd9xXqQyNBv6AWhyaf4fs2InbAFVtytLjjRivzYa+hyD2Z4cnQfonJf6qiukJQuMniCt8Rf9LQ
eZsp9s6az3a+oEuzgrPpg8JKnvXMXmuOj+Axze8Z19P7pEgczTG9z3eSass9FbT1TyMN4nVEsyaw
Y/PYYRCjQGr6na8ImXKK4hiOZbdLIPoFzWjW9wNUKB/rkm/l6qk2X3J2cpnnjZtcN6I7KYWxjn3I
UoYmHtgpPbEEiYdh6H6rxsI3vRCdoyIjFgv56VkHaYNwx8Ic3lEGEs+4i/GcrL0EzJThVnejjMS5
AMOyS5ELYUUCytK1nXaxve6aldVwjCNXbbxhytcD2YCBFgNzn0o/4vUxfxnCttewLPydrrqvxk1I
eZHmTpNpso8B4qwY+H6LDjT3OCTGpgUzFgyxlz1sUFF5p6HWnjFamNvIStp1VjLWzZcQpWIq5pWS
2sNMWyCYR9Xj8vB+2374UjPgWZcGG0aGt/aueKXBE91NmNd4b8OQv3u856Vdq2jKrlX+naVt90yl
syrIckey6+x1O4ZXwd7fSDKkYUSZyBgXuGESWRUSSAU9aNz0PRFVAzcB5dGFEdN3SBd211TA1mrC
72inVK+xQ9Q6iB9aKXyNn+c/a4SlK0/IgqnO+JzjyEUAyR6iccKzMhqYhnr+OXvVsSuMFn7D8JkZ
MiPepz0g8+0DMeGhK9I0sAxGTllq7AyYyahMNRrq1bgKEUGuWjltzSniokQEUU5EvRUWPvNoxvkl
mVmziR73o4/awkvE2ba18cEzEHUN82GsXf3YCSBe+czCYdVOHYxyyFjmIWfNy8yx0V5tWitTM0YB
IHTrMPnNmibjhzNm49q1PAwlbpMdrLl6M+X84anFrF4f3NHur82Egjlxfni6HT3IyDA2fksH30YH
s5nw568bO/oBW38ZXC9UpsyStLm0IE/sixWOkAhy4W+NRJbrmhG3ZiX+MTVa0AM2GLI5zdqNrl+8
3pnvWxEDDCpzfe/lKNtmhDaDwd59tumPxz6dEw/DT8WkoHHyu8y2K0ZrC+8njzMIIyhbRI6W0slj
Byf31B7ducL/ZU8E0sFuQDz2yvRG7c0WuI2B7pZtbf6O53s9tn68jCbRrrgzthR2yeDhQONVJgus
aPxDUT64JJU+j5m2z0YGmgo1XzPbX5MQ6jLHhAymFrsuo/09ZZ7xlDd7vch+GmIor8jbXotq/swt
mGRzyzmTTRHZT05zTwsjBWISRzs/1LSj0dVvnptU+yqVS8ef1mboxDH9deHufDFnj4bZHhCSII5i
/d5WRLI8hPwDVu0ZP3yXSRnYlJ9TcojHJtx7ppkEpkDTS2sqPDqubF+T3sY1Of5o0Kv+7LEz5g66
sDLuHLgz2jPLEipP1b4KQ34pm2EKI8zmTiBgD3wqmLVsC30PTYSYWQaQjzZRyTR+6nZT6ax5emWh
fGRK8HN0p1/m1LZ3RkTzwsdnJk37vdcl/RuBKrN1jTuvivSTWvR8jduKd0d5P8MyfFc6HDndRmtL
wDoUD5mKM41D+6kXNUI+wFktGVZbz6vklUjjgYQJle1JdiEGMyJDoBRjcuyc8WozeL1YfZ1jNNLK
vSv3cg7Vd6Ux5nHcOn5MwpQhJPrKQ9hZzn088Ho4duFu/dpUe6tShzIZ7N+FjFka0/NgTt+KWBWh
RHkgRRA2IfTAuSrlblBwcpKI0Np6WuB8RIWKqWvPbn4FxjYwNiuPGEfrJx98HfJYq/8c6YmVbnWN
vFsKsN4cyilkxlQ88lLBjW4ilKmt1W1dNDpnK63lyavid1JYXab4Xseb4myK2kDoN0bqyY0fljqr
z3AFpCH+QZU7az+rnrn3bt2aQGCBYQLyj3Ptyubhpu2qvV9eaFvUu7P/OGNuClQx55eIcpW1ugXu
PaP3jMJvk5s/ws9C25Q5ynBtOXGS2gPtjIgRr22GvDa3fjOfJgEWg9Y+y/UHD7De3LzahIp90UV4
C80SBaMKyQWcSm5wsU3wr0PYgprWrixeRi9uNjn4qbVO5wcpdFxsRmdWb+EDKZyXUAzjtyyLk7LV
/DY11iMBsx8gKYtrbvWHye4urEesIJ6F7YrJhzvgJTA4LVdgONudO/wE4eOtMoeqtACcAd7SqL/D
lvdRNJF77/U2OSWZFujabyvsFDkTebeJdQheiIqGYGwAgRkisbeTZg/04OA75XMYPbj2JpOR9uJ1
Nqq1AVuuV+r3RaipgzEkX6WXJJtmMKY9xuTXqmiCqoSV5EPvfUv6+hJW/Pn4k/W9s2j9I/sl9Dxy
inXz94DJFRSS125Ep3eoSJJ8yzbhy8pH1C9md8qbHq4aw9CVaUYvN6QsWw+Cgouemc3yPbdvHBYF
prKZHRWIf1dU6I/loDUbjLb+ij1WnM6nRlcvOcyRNcSrL8+J6LGaaCPTqnXxaoQvrq7ptPEXXZyU
w18H1ueD0ssfWmtigktRLMGe9ARnnBnDxzL6fkcBdhlN9GphCcXwNg68HW4KyKgf3oyC/EU7MrCq
6w7CMh/pwVQHZHYPx0S6/pqIwEU+MDMCmuS80WE4EAa6tGzCIc43SYmJuirjV4P597ZrqzutEdHO
cMZ8jZSNcYK5jG+b7iQFvmlH2QygHeQ81jJ/xqU6HQdqywC491I2ux9tNWpB1iEf9ZmgrhgNP1Xj
FG8aAGfkw2PmhAm0yhYZdzupH5Uj3C0p396B8mSuxLXoSRNVH+4SBNR+qd6X7B/i+8xBo98yKGQ+
3ZxorUoSz8izGZdhcqTvkpbJJQJwRcpgqLZ5Eu9nx4vvPYGyK1ZxIDPU9Z4n/Es/py+FQgs4JnZ0
TYZ0Z1SYxTufAlkl8dVA5VA61bcPZvCRGRuTXJqPQZrjiML+idlppk/MWG/tzLm+TSSuHzOqkH0M
9g4FZ4fwbt3EjTrG2MXbwWof59inKy69t5hszqnuFU6D9Cfd9zc7dndtCfNoUB/K8XMGA/arVl8U
6o2qxU0RVgZ5hwvhoA/ne+wZb0QmbBcPvj5AY/MqzSLUkknasrIpfSIeFS2Q25+SPD7a6V0akcsH
N6dKiSxw9Gk3sCuuVd/vcxTt0JbNXTN54THknoWvk/Z4xx5wVSexu+8Qz6LI17YEGt7b7ihQlZ/7
bLCPVle99zETry5yrlpDr9+HsYXpKQMypF6SwXt3R+uBa/ch75LX0Crdo99m2Ov0O9sV3YbC/vaD
CiCB+6pM9lVYH7EnceMoiVIKmV06Yn41ZWaewoLrWNUe28K+DddojknuXk4/TO0DuyDaB8pPsYAg
ZQlr9O1ZNmEKsvbEWrrHGgbpLoEpAzgCImpuHwgerJhF0smUJv9T00ORAk7Q42Lzmo0+dY8sPD/A
QlHjZBSRGR6lDeE8zRhYA+E4Q3YP9qs+SXjw0305xsahbCwN159El+QwEdXaL61j01v7Ar7iIiOZ
6vrOGydvS37siDllbFe3/x8lcceux3tiZ+UcbatC1rboCn3VWTuHn1eWtscs1kkZymrZalrWNL8b
Hu05e0vd9t7sonbdDcO0KTTqKGqZJwMJ3T73xUD+LZDxUMlPqqGaul4yjwIKivfzeRhDFD29ds3D
Nergq+EZSZC0A45pAm5nL73Tmc0FcoZ0FurNi+5OEJFddZEi/co80Mden9tbTd+RFGZTskOSG1JS
pYWdoPXuxp3dl+6KCeQz4cAK7c30PeRvDZOYR9P8dmf/JSP2FYoomqF+iaroFr3w5Jm7VN1n0zCt
TBeJ8qgVhw4PW6hQlcSi/TAqItUUJdNsih1j54dYGr86Y9MQ23OwO/2tpQd4LBDFO9MsmN91MfQB
nIsN4rTYwrNhvPt0JCA2tDumwABJE/Y29YQCUprfpVb5l7tu8v1fJp0yr1lXXdaBIKtW0pMnt0E6
6TdTv6pMhEcOEAsFhW4jwRR0eOrvW2Z860iPza0TersxAhJgUuqv27qRgZ52x6hvSlD6gYNZyZ5C
bzU5xtcwpooW2rIHoDPCeemeQk0K2LxeHxSWUd0jO/2KneJZL1uMG9jz0GbCT1sMY0PSL6olXwSa
LdU9RnOTPs2QbPrO7AA8RBGJHwUZFBGOa0SZjFSzBCbtGJRz+pDk1aEdi++KvS5TLNTLgomllo73
5bMSTFEBjGaqfvE1tMqEizw0fkq2dvTLVFqBWwUkdDYnqKfFs2pZ0ApaIbN5x3W9jafymI3Zd9ly
OpiIcuywmtbY7C5K65HCoZMYzWkz9xNpBmX+rtdMtCr3sdKXsHASoZOQlC7TxryEaPt9ysd9b3GX
863mzuRessrYxgkX0UKLzVM43BcKahYL2QT7j8j+8qAs0jf0Vfw4SkiKiWXxBtU/Ezd5G9ylRXyw
a945oyq3NpI6J3R+IMulzdqn74UyLv1I1mI+Zsxqhg1OoINoQ7Ro+ZdXV4exwKmZtkhk84ZkapUH
NpUyhi2S/PpWP9htWJ7ZVJ30WHsogXrT7bnHc/AU9eWjhw5yWeHJ5eVVaNwr10grS4wW/be7aKEa
w32V/XhXuEvUQ76u4/JKg+kYmdpHBFkWe6i9LZMYtCZiS5tlXrboqvWgMapsy6KmrSzbgs+GbMof
WXEZNuJIIBOw/pwH+zuem2egJsEsmVB6w0uD2djPx88oxP1i1NNFi6wPbawe5yFb93H01evGVcwg
Uvz+MCf5W58aqG8K+ke4qzZdl76PGpxFfxi/DExWodly+fA+sFG5s5mqETNuHXxyRVeONJ4t1wFY
koDfK7ieUCSV7VtROU8DuwBY5NuUxTwtkn3T2wQho/VQ2i7LcEXgU+Of3atVoVm8oYqTuySrS9Ot
L08xJSoMbIEigqbYpi+OC0ktDpurYBeiYxxatdDXSAJGUOeVH7SBH9TBzr4WQgsutItVw5HWddRb
DAW5qOzpgnrvozXtU+hMh2IA3xaP+cvoADdpDWTeCXVZq9P3LNLvyUYfHXKGp8vuxsv2E05jw/tC
gfaGlQgJPajnVZF7gVvm96BTsCU/pCim0fDn/O9FAoSUc0p64C5x+hHCXc0Db2wSAk8NGXGiCGot
+rhm3wEEj6zAFaB/R5BoqEuaBrYQtTUj+0co4kT6xPYLYhWw90eAkAdgZhgx6EETkWjQDB1/l3bC
Nirxn2vNnpCmzm9qEXs4oYVFJtbXcUK3hQjl3+BH7lpHwCilq915XWC2XQzpL9cvVfE90QdzEcNE
lrJ2eYfV2e2uFYGVxIGjeiPbz8mSCfzq8o5018Yf0zXUjBChmrqESaPYlcMJJzEvAD+Osw7Z69LM
ySuAQhEYflR3Bhq4fNjVvW4dDNXX4JDGD/hqv/IKC1KkTkJhzGMXDpUjgxXI5F+jeXpKGU2oPQPA
ftfrIXabUG5ujH6tpi1ll1x1mHfXpo4icfa543kNe8wavj0Evo5WVVhMZ43LykzxtEVZRU/WcLCA
l/bBNixzNWYdhWfWLJ6Ed1dJKO56leAOQlLCqb9yxkRfe8IB0RI5ZNGRwzwC4DWRa1tOttj8jhk2
CCKeo1XXO8/S4FUe7lzHeM/TzyrsrWdPMSGomyXfVo8hcxjGehbOgMgEHEsqdRDbab01up608cik
xiD8jQASouaotPI+traNGV3nGDiW5tvtQVY0P6uoZ6cutUARqo7kodzXfd3dOfdz96mXlr0e5sLj
LjdRNqKLN7WpwJTaP02m7q807Yp5Eg6SoCWho4oJVAyIKPeXwc6wStKCBOEyGXfcF+29OXYacSpJ
s/EdUa6tMH+Z6MLVUj6VfuqQlR69Ji1+VGew73sWLd+ozF3k+g96ZT8ZisA801PRxa2xo0YytfAA
OteyievDtGQjQDn9qJV8alGlruxGsu5I+qoFtHK9aR49AqhZDXyMGmg+iW40pkM7oZ6AAmmu4pI7
REmjHig6V6fn45XHVk0tYilgfHmzdQAaYKZegOGhfkZPiRS7Nffgj6lRPO83xN0l+TDZu7h7g75y
9wo2fBDFr/WklQ82+kGj5jRsc0kAX9QEetYGCtdZ5OsvFLj1WpQiOZr0RKhA0s+ugANcmM8SkNkh
8dmEOX5m3ety/tU4mct5bRV3vaq3WVo9Z6FAvOzgfncmSCv5UG607H+zdyZLjmJttn2XGl/S4AAH
GNSgJCShXi7vfYJ5hEfQ9z1PfxeRef/KTLuVZTWvSZilpYe7B4LD1+y9tv9ZdnPKAFCEGOYdqGdT
uhMp3xbRNGqY/oVpfwcA60fcTAcoLV8D4M6GaMfVrMh3Q+bXOQg2oIZ2Va8XK8wObznE1JV08sfR
4pdSH2ywUngeJBUvZj3jQ1jDo50zwkCgrSJsYqAQJDwDOehHuoolYR5jpiT4dOBSB0hw6kkF7AI9
2CCxGSarp1kdD76ioN2cQPXDqq4ffUY6EbgG0Ms0cIC+DtngPyi+9djo/pWygNH/7GANgfWjglwA
VLh2GoGCZEbJ5yQMFNhD3KfaSFwHbwJew/Qz5IsJWPuZTV/kKJ8t1ReuVrL206PyLqKN5sQU3wCU
pvhSZvVHPbTcsem7SbkLmPgUhcGa+e+6VDDEmtIijlPvb8nSG+iwLKf03GavcmRzGCaSmkutfsyA
n50wo0th3KXvErV7EOPwynZxkzU64kLroDjdz5lL0pvGD3tMaxSJfJch8DLuvUj/1P0G4V32RVzZ
GDgPxSTJ2RRQsxwwEEiLjNpvN8i6H2oTHVWTYCpONpYMzlXUfDQWLLmieaHKM7ZRZ1+60TorMsYH
TtcKSD996rv2rTT9w/K9ajMhIsE4UrHuWv2tciBQD8vKaTxovFsjY9j5UQ5e81pZ+ZsjptugyruD
a7r1sQf3b0JYJz5J1DOumPKdGftugyjUiDh99M2UazvBEbkaqUzqwtykHFJ1u/Qn6lyjPqbVKaez
Ts4KVlntkQDPp6jJ30YGHa0euzi+T5ksj/pQPKfGE1fN5SndR+i2O/Yh9ehczaG7Lp9XpzDQzeIr
P/KiLlxY+eC3zcdQMtUi64Bkgo5ee0TrWsCjV3wPxImnL5mjIkVhV2e8GQ1m66VeV4zpqweZdq+V
jV6ubngDiLuQ9kppoSzJ+SbjelPrxZZ19nts6s2qiKuHxnnAy3RBxbgnyHwr8fPllMWroTJfQFht
JU4gv8vPVd3p8AmVpxHvElfuIY6ZVCmWw7ImhHpCQMALfq4vtopr0KW4idrgpnfJXbVzqE5pT8Bo
DdaBvUGjoLFOfGNV9sa1Eqgvu/CrSFm4hlVpMyZ7YfYMkFer0TQKsG5SFVd58cFwKw3RsTAS85Gh
dQ8TwQErOOCkpUvOZnfgeDS6W4BRsOUeQbF8jgxtF8XhHjzrk4gpvBV9O2P+S5rS832FoOeaFGK2
LiUGznJkq4Sw1vYRkZvdI3yTbavQ0zr5bjQw8XAonkQRbcgLflxufFK4PouUqQfvtKK/DAD6e71y
a916A6R2rBUsLYm5aVr7mUX7G6EWbmyORzpsjqtKfdUG28R0+pPMcyKFsuZh4pFfaTLgwwHqsB60
/Ejpgcra2Au13mUNZHPDfxJMH3BiM00QlzGKsLuWn6yv35vR9rQYLWMosp01fM9RT+esPQ1ldhdS
hcKJarfKt1lrvrrMeJ6E/dwsgRUMI74IvXyaEknkroC0UL2wx/xAvA347EM1/Qdjbn4mVfic5wkg
/+SBnfMer+A6mVi0oq/A5HJV+51SVE8y7FyWVNvISb8JlT2w1B/zgEQEs/vOGMabwUp2yWetqLiW
mveMpx4++qkL4zdRonRtFWsdGLrbJ5aXZNltZgWrF+y+A1Fvq4QXECkHyBgPsMFc3jF7wo+eha7d
Cj4T3ba/+F1X1YAMHRBIkT3DZzxI3p+Vlt1iRJtG9cOf0DwG4tKkACKI5ghgmaUhjPyZxAGJ5kTJ
z7NuHGu9/BHhRKyT/mgq3ZvOQyUlG6hJy9yInWmiPqRN9J5n4pCSGc32WjCEZGquN6+mYp5MkmFU
ho2lBSswKi+hBfagZ5mitsNVn8vrILD8zPpFyTTGz7wv7eDQ+MkJQ9ATw6XHmnfKamYjUmiI/aZ5
08LyBcGClV5dTTaPZyZuXUn/dM/NAQcrVmVGkbJrj7JYui+YB+lBna2rOREI0JuIXxyc4uvlZvFF
dvODm+ZDzSlBGkbMrzhncM1ZTZ2Su8nQKk8Z0ukT6olyW9RQP4Kr0afkc+RPmmFvekAUVmHqq7ao
Nq1aXiGgbTrrUY+HvTnpiBOY8AfizSS8apeNjICs6RFIET9iAJ5k1ldirM7xJG74/79h1/SCGiJK
NpPYgvxlni8ZeVhZF92L7MkJQ4KyLet1sj98ZyKzY/xeKJiScQZd2ia5+2t7Hp8Hrfocum1fN6eh
ad5CY3q3sJ9mifMS2jxy8ABTo2m/TyI6G0zBWYvsSrVgiykop/Sa7JlWuIDAvcSyMlZjbDbQxUQI
JQaHWVzGMjopztCOdn5CjcSJgdCcj2kos5U1SgtufSg2nZZvK8ossAqPmjIFbm9pz2y3zk4uVqgD
DvQ4XmSkL0bPYz+ABh2c+agyfij1xgMLye3H4Mk0btS8IPSDo6/ZG8fBFKiRd5I9FWm9C/SHcY5e
m6F+lKa5Ba0A9BLiS0tYaonWNi63ihIyoDadDc6Xn8vPTSb5oOrOMazCMwY3E0s1Up3lB2aG9mhl
qAkJFziNQXd3wvxA24H7MHoWmdi2ffFirWttPptaGKz80aAPCftdatpHJWT/vHzRmFWvHSB07vgf
ogmJIM8kSTblQxduLXw1g5sW+aONpMToZjdBkCwaH6Crbt7VGc2747gzDdzKL2ImwyOhh3J+0edu
wT1sS5T7TWSvpcFQBFxYwla+bOeVYMAMl+UM1AB0LKnapHJ5tdVfHV8yJjT2Pkngk2KdpwBLfgjY
atb3xlvfMcSenvo5ckeyQmy7uxrRe7CMMofiRzzY35i2kmrNDnRR+gfWt8p5ZkXjBX76wzfssx9C
aJlktbfV5nP25Z2UkQ381r2dM8Hp9DU/gHzzJgXLxBFZZni5IM12k/WRs01zTTbkaQrrKIFlg4bL
2My8tdZQb0hwYa26BnGJdAHZABsoYot0JgDQ4N+XIzNoxjeZYSZn+yPXSnOVdqvj1lArMnQ9UAWu
j2ribE6h11JPHHC4/9I0/q/887+Rf0LlW+h//zWE0AOCHUV/ln3+8Vf+kH1qJonZ6u8KTd36T9Gn
JtXfhCENNKL276Trf4k+hfiNl5glHBT8Bq4uG6XmH6JPzf7NUR0IEEJXLY3/o/1P8IPQbNB0FuSt
g+3/+vd/M0AZ2mQZoEaVAGIMw+b3+7PmU5UsyOChiEe1jBUvndIOJhCauzjXzkmUKK9pPkPDHfKj
1nYEvswQtYRTT4ckK51dr80vOE81sinygYkYmDh1NsZDq2Zum0AYVTF88yhp9a5HdIZKQ4NE07b7
ocNdy7QpuMOQy0960jxFpb1V28iDFMKmAqHgQfXTAaIEsWAOTF94Ri0HbaB4PhkUm2BoQHyO8sPm
VbFKNeDQqQMy0LYH3Yt4PUFBGixPz5nnOH0z3yArEtUli9YtwpHKxu4eqoCkMDQ3YovbEJcN+J1z
y55zbuRzlYeucJrHqhg9Q/rlZqa8PgYUeWMXeDOCcM8JLBKlrFUJ8+WoGdheuZdqfJeIRHyCNqlY
eibzBvOEph++NxTyygQRlyFqt8vKoQMYyq7SnF5ttIyXIbAgDNTltW9rXGhTsRmqBNif2aZ7G3gX
ZTzZYwWqyjt8ZteorPa1sf2fDG3oHxInw0FOtIpqpAzBOrmuaNGSIWk84XTTRtUa/LcxjW4/MGAx
gnM2+svSmjlrKo0DpLWfRTEkhEsob0qk3hoGdffMHOHvJE3wmEf1trVo9kLU72fyXbQVS1ljH+fq
z4F/Ixs3kLqtIy813G5Oo7gkewbkLZBDlq8WlK42JPCrIOwiW3ryPz1zf8iZ/yxflkik/34jS8nm
VHVUTO4siv56I2ezYcSK38jHvIJ4rvqdZ+qduQlHhJK+yZjPJMhpw88N0RRT5+auWfL6IJFmQUGK
5tqTA7QMbi1XDsWOdYb2YOWj6TZzr9+qFYSH4EkrSuho6NoOVtk/RAll8C8xXDqC2EKPtBs67ZIS
57kv4VI5UGvIIWWjM1TWzq6xEGgV4lhdKecTjm6NpwylQtNciqzZhUyjNrR10Vq26XerTD6tHu1F
g8XMma2XPu3Me1hqhFQMHyLLqTEablUnkGsgN8U11qZ7YyA60IHNuLySxVOdsl/OdaIoZJs5j/98
wem3/37FDdVaDiGEn6phmAbK9D8fHSVGrsBXy/zRqpDcotayDm04bYY+1M86r2rHN1+BbwRXQj6S
sj/GE07tsv9Ab6i4SVQS1AK7YVV29Xezy9GVpn3u6VpWn+ANMSQS54iwrW1sC9xSyx9BFUQL7Xje
NOWgHWL4EOsauprSxfpNi1nRhQ38BiayMHoPadm/UiXYXpxGtyqEjq1GVujONoRl8F9Ai6lzykI7
cpXykyL0nU02G7U9U5ugGm8mgonAGMmsqfLoIEsc/wDKeiiKs7aarfJ9IAknxSW2y7pZ2Rn2qQF+
xgi+JjzKGWMgzOU7glj7JtlVQ+7PPHxCX7nsTkMtNM/icJt02GFZr+GRyuPiZQqGk8FG1MzwybUY
X1yduVdnoxML49JCHqyi4QkK0MoT/LcBdnkUFujWstAgWlSjMJGXdGlCtMl0XIgOuxCVECxvAjjR
RNVljyU3dt6Q8H4v5uiUhLp/Ko3nrCkiHM49AXgomdImRiWmJ8TJhndWFRjaKGzWyhA7G7ULVC9z
KNDoOJs2r0+52oChSRWGgQ1rkBiOWim1Z+A3V/YA1VZFxojgEoka7dMAKgfi5S+NP9CcjLt5giwJ
10owDnLLchHOJcZlIWHX00ChiXYY1hrHdF9OR9RmK+ixxcGSJfLXoNsbi77bQS/ap+q4JbzMPuQ6
M8JAQzQ0A9l4pM7zyp5F/TQF556uaMeD/gUpRFAMwxvoBENy306+52HTeBm9Hd41lyge9cx9xXg2
cfE2JydgDaxu0VYjRd8LkszO7LsBkUOh99m5wx2bk+s4PSCFNQhTgWEPX4TdqzlvIB6VO+lY5fnX
H1ZermDWwWDhX4b2MSm9PDNzKJHt2Uh9dpEDEcGCvbTa1clWK6XHQ5B4XU686wTLSfHpaxiHjF5M
cc9eLABPA2tqEIG+M2BzUYBavJ6S4BQOvB2FXd7YwH3v6nDw/vkYYJnwl2PAxEwvHMk+E8eIowvh
6H89BkTQE9Ta4/ON09pcwRmUK5FX7Eet2HERhe5nB6F+UtkEmg22W1sdoQ0dxnEr2vOwMIhOnOk4
RkRezYRLWlnew0TD4a/xet/3wfhF3oP5GGUH5upl140nhLtMbYDjwI/dYUA1N4S7tgelReYQ6gQ7
2uXb6DBqreax2w8md7ISkIU1QOw+4UKINhLSyhXvubURAfkbPI6nIoJDVTQNw0uhKRtDz39IWB/H
EFkQUxatBezi98dZYNqg/Z/WQX6qwhGwBjtsBA1ALocxijemytTKXzvC/zaipPUyZJDHujHcDr0Q
NHT7gKNVnMkozTeD0rOV0s3phMiaXVpLAgURItRDpUZwrupHAFlbOAgyNXbMSjK3G9ts2+oJlIpc
MY/VpL70WfjRl9E3SZbOTiCMc1QZHJdQ97IPiCE0J/PYkH4RIozd5k6FQdkwCWWEXXCoG8Kryph4
LR7go3QE3Wqv99vIbwlC0lrjPOTo1+0pUwnCmKjLzCQ4RgEfbzuSTi/HNOYAIHOx5hMV0eA1Tpmc
21EuKBmUfEUwJCc7SL6YisldNd0jxQnZcptQGnSluQvgjqe0kk96vvaNIjtpOb75qsxOYCSC268/
vLHvfv7zXSuXm/I/y97lpmV+g+zKlviwTNtaomG+f96jPGj+/d+0/zNUGhzZufbvDWhUFCiBc/QX
CsncigYtungp68xTlHm89ybx2850Nkxcs4Lkj2iuPlVf3yl5mmwU4LO7fkGjgPgSWxI8xlOG8QRT
0x20fHwYCfbaobN8IExserfh/q2JognvZWbly+ol2hkt48aqWfhNoofNtCRT2HVPdmg2stfkLNPJ
t9vO0ZjCWe6cVSYBZvJrfJPRkmdoJjO6RqZFjY5S4CH3Lfs0LpgSOlnMVa2h3lnMILwhKBDIsPri
kEQ6WzPWfX0m2pvN0MkcNoSLtbeYiTCpBKm1s0zQo1GnbP/5whtLP/G3C28svY0mhapbwvzbaZHP
SYNUP7DuqZzbDaql8YL4Nti+MR9AJDpiF1ONEPSQDU4R2YOjhMeiibpTaWoGwZtKfM+g/rFd3lRt
Om3h8oAcScoX1VeJRq0WSK3ROxelZasz1zpRa5p5yWtSrqIQWh+VAfoD8LM2R8ZaFI3lQQ+kJzD7
kpGznjxpqnlNE/u9zkOgSz1CmhwC0kkiEbJ5nT/iAUN1qaYATyN1r4BDPPzzNcLK/v+5SJZhaRr7
CUKc/36RhqyOEEsP5p0akTcmC/BrpD002I0PiObI7kadjQEXbFo/dge1YxBG/dCvsZMbIHU46oAn
5Yy+u5bad8RB4iNawPEWuKVVVij7HWwfMVC5gCAD1ck7oDcZ5O6crGgbuMMBT9YZJOQrc0XDK5pT
CKtWtfD4I47T9oMg3g9s77aFErFzGuvbFAKE5lScnwBzr+pRd/alrh5nu4lOPTpWrbSR86nxvC2p
GF3iZEZXs+PpAlmeoiHq1SMwJoRcEx2OU5Br3eY2ISokFjf+0O2nnDReO7nEgFPeFM3EChW99vjk
TxEkYGbMJKTIxbfAKvZJ1Sb2u8ksj1mDsJRCgoPkgO6sX8dRRn8lGLGE/TDsxLg1FLVdV40GNLaM
CTmpzDc58Fhiuh83pE8zMrNDA04kG90hk5obY4Y5FnsBmQBWkVQ8haLpphlQQBSHbBSlTbPzUE9r
EYZLVrgkOjft7tH8CzZiraq2khey6kBMRWp4cszordMbjo2GuNUi+SbGsf20E7KdWnte4Q+wvYya
cKAUv7GH/0LQP40ZA2nskG6eETiF58DY/XoDGWF+szmgToVaXaJSuaaDZl/riuEZlhA0K8KdiVy/
GOztK1WRkOq0dWEVWAMRVJsK8oDYUg5lKPdqXgcvOpxvkOnR9BBV4QHgEOnZk/qatbaGds/ZJ2mN
3ntUYOYYCokjgr1yT9TUtlXs/Bjb1q0tnzOERNeqossRsD/FgofMG06eINtFotePDYCSrOq742BE
zjpJhx+W1lkuO7JgW0ZIKaGeJU96hDBZCckXDootYegRI0f+EzjLzsri7zqbAmLOqeJ4pGh7RUP9
DdHJTrjsRipQ/o8oy4b2UdenbBuCcFpZbQB3bgzUMxfX/n1e9hd/7Z8bUg6zvz/FJJjRjmq2iSWS
gc3fOlI71zJgjn11NyXFwUgGt8tC2gJ6OucXXkr3WXL0m/gYr1aiPIoQzZ2omnKTonbbASgllCiW
VBR0d6Nu1kc9NrpN5N+ULH8wBDHDyDmgIcwPqohDL1rY6gjrxTMCUiTTNvB1u1fzHePYpza2UVw2
vLd/nbN63ZLtmDbDHvIvn0TQDVc78b96u7+rqe48BWg6Cj7mC8xTdpBaXG99BiiEgdc2DiT4O6LH
dESFq7pMZ8gWZWmxbYaG5G9Fsr7UypB4QzlzgPvtKh2sLaQqBsezbV/8qsBnmAHXwjyR84OD/Gp2
+lGZIp/WyZlxIgTdu1XO+ziG2yy1qt+gMEF6OxL7nJcPfd6aDGSK8BnHE+y5iJ+bKmP8lPmP0lm+
Wp2V8+jb6d4xmnTfRY6AQ87pplrBQ69l6tl3VNIxVf0U+7gQB2JQUTfqr40kQzmcRHKSFXV+j+Le
DSY1xqtnfV+ijO5BB+W8CaPgaOEAW5UQHhx9OGpLOQPHZmJyg8iDuCk2apRM95bs+pYZwg7FUQsb
gzdXlHd7PaGhG7WZaj5Sqm2a9jt4ZO0qszL/IqoCeYsqTcTUcbuzF9Za2yr5pRkT5hqD8kJiWL/J
/VLd4VbhjJMdbQZFR1EIknzEE5hP8ueKHsGbT3wN83VzA7ONDT6qsDkb5AqtebD1SZZnByxrbp2q
ajd22SVe6gD1B5P2GsYBu7RR1d20awD3B3gvMFLTwzb+CWvr9MB1AMKQfB9MotwK2SLBLPQAhmLO
hBqiplW08bqFsP9dM668cf1PmP2T67c8kQH0wT0RDToDRf/ok7F7iezowII4fUbd9I2BjXaulv9q
K+cIm/xeVal+ADYlntIcHFOgGcR5RS9Zo4hrozY6RirdWpd1QtIw2EsI5pnNR+gkd1vgEUwK2m8j
+enXwzdZ2fIhfhG6EhzCBjHIyNxcLx4i5Stqia5v69omAgmlXQALh1h203ZB8tnPBoa3HVPECtNl
WuySgb6L18CL0mQQ+1velZh8pesz79dD3r9jkyHQmbPoKZ2QSbRjDgHWzJ/LoFgodiCnS/Wpx2fu
oo6N3u0+86r6TMZVcZoD0962Rful6bF9nNDobK12grOdRNtAC6OLmrdEqgbt3lR6uQ0MJed4LacX
7GX3pTgKw3Z+w/jAzZP0uZuZWo4vQ4anjHBrz8jfyzHDLIJ8zxMxonqjLG7WiMtT6cf0VkI861oW
vqlTKaiMnfQ8d1VPQgLjyT4aqcmWNXPQxa+EeJgbmxoKtqWT7bIcQ1ge9CH8HzxqmWZV62Hood6Z
JTOH+os5hbiEQemwiQFWlQNe34JCl8i1DdigpHZErOKevJza6L7A5BDwaCfbCJ9jv1U2ZeClcVt7
0OVixmBmdpQgkd2O/gluneF7mWI3W62Gq6XHWn+HVZapZgFtrAndNA/Je89q/zaaDE6NPk/3WdC3
bmfo/sHA68WFioKVpSEqhe0uOHVw8bXV8BjgAj0Lexp3ej+BA1oC4JeyeTI/27Ss9zTvj7M/Jetp
QruTK5O4sBROnWlXdvH3NIYFhUkeZUGlInHqFx8dMdgFjOdATv5JGar5Ag2XtW2JFLQ3DIpZwiu9
WdPf2RJ5WtO8W9osPBWI597RKBKSNpa41qzhosXVx8yweKPqhBX29nBnh+Bw0ZwbDws4H7UbLmmJ
M7XC55WSZYCBXJteoSyiB0bThjyRMw1PwT2p8c85LyhL8zeb2Tl5DiYk07BrPLSF1u9vyv/dLP13
myXHpCT4rxdL/1Enn3nz2fxltfTr7/yxWbKd3yRzV4tFEWobDfnmv4gijvGb1OCpShLrKCVwXP1r
uaTL34DPsbDXiGbFprj8rf9HFNF/UwlENUlD1X8nkfxPlktC+1Xi/Knb0zDqMxkCUaJRkhumXLZP
f2qzK3LIjVJ0xt5MoXPoGQCdIGuO8AxeCGyI9h1Drs0gje86UEM6Vl2Te+nU79ZYkbGEF87jwXi0
ZfaO3j905Wwjy1pk0hrR3Y6mn8HVRrieYSYKPZJUiKlrB2fgoMjJBejr2Gdl0nfWazDFeKQVEuiY
jpUBYuQWPfeEveeMmzwetwpnBmukydwKQdwU4nY0ydo3aOd+zKBXRRLP6gATAB5nk/AOHfNFYf1M
YH88Mtdk9gaPF/HRlaBFL21a30V0D7fdoaOJR9XcEZa94mPBro1KZYOpHFnnIi9XN3WSfezrMnwu
S3oWG6ST21UDXqvZuGR2Md/iCIZpQv/nNg+hHNqTYsOW/EU3KbD/eUW68GnjfVTE0W1mtoJFjXwn
EY9Xs7hSoYIBjDtqGDXT1uwkqQIzn7VEV/zITeuHT8LBrqqLN4dKG2Zanh8HKBfzTPlR5GQ1kkKw
umhA3/ZFdygdXxzDujk3DC/pQvWdFU8vQyYeMwVkPPyQV2cmUGpsF5tlpuR8rMSaz8NPHztHy7mb
xtAcKjWhke3xTmBEYKSWZV7SRcZRYn00K9W5kiPUYD4tV0MnkCMa2qvPMGTT5ioyjMTf+kG0rSVM
N7Y726xSIM849Mao4xEs2HDagl3MtK2HwwpLFdwosyokJfUI2iah6FFh6bk2LvN1YDpPpUmnV9Vk
wCx26ECWWPeG/KNQk3vR1PCnyo/aRhxdZc588RUgc01LAYmPgSmmgxMkqA406sZaoqxjPEBSgeI5
jDaem3hn5TOs5vw70O51F473xc5hT/Ey0E1W6MQ+Qrtg7M6mc8igEmaqxhYu2JN/pXmttN/U2uy2
ad1DoHS0L6WKnjHe+07JhsdmFp4C4GHk8mmM8bth0/3Ljk+3Mgs2SJAjGMHlSN3YeUSKYqHjFOes
4CUF39fHFYL7kgxXkbDas1qQo2NlvGNH/QGfE2xHEQGyKSHU4SlpjXXGwgPmPH0L25yYXzf47An/
Qjp/U2I8HNCl32JdwFElN0W0LupCZKlN4NytrPd05QdmYPXejOb3HgnoLgE4QsrOF+JvnC3pxHrG
EQ/Eqz6mIaFYL0Vsl9uc35olCMZHNR0Ir5O3GgIt2Wxa44BesRBFVEl87A3MvHpcFLi0vicaQnXW
3ZwfjHkqoX8YsRlven8w1oUDAA8Wq6Wh0qtN5g8VTpEhv+PH6hfZqNz1XfQS4i3IJRDJkQc6FOlL
qRrvRWqtw7o9BhQITknCnIrCGyeRemd1etYi+4496opfGzmYuLAEpnkye1YBDmod5piung71TiQ6
KSvKvk8tUt+dDZTT9VRhERuNCqtzw2p1hgAIGvy7gAWK3y67se21N1MaPQVK2LuBGM6Bg/Uvy8mR
zdg3rbQ+Ia4gH34q+oxgM63eMQ9DD9Q2ulLHQE6NjyYNwwsysb3/XmGHDnmlywPgjbXeRp0XjUjc
tdb86XfMukQ6+sfgbpc+1B6/Uh4N4AzC+krz2N5mcWxsoizl0UGyUgRGCPUVv8Fi+8z8lCAWlmDQ
qd9+xabwDuA2N+ASAJI119FsvQ/5dB9HfFU8lMO+pN+IB18/x4gB+NcwVNC5QfV+PAeCqLyFbLKG
hud7VlhoCEAhhcsev40AuLnKovFjmJTEVU3U+4r1zYjONYb1xBxYY0HPZFkHNadJsy1lDvmxcBKd
Od3iD77qSZVuQc/Dkg5YYxEEpXj0oyutUR1W2/Uh5FFZDQma4BpC1Qky5Bqyru8li4Y//SpGK2G9
S7ZRYN/EYiuaU1VF8Q0yq0ot5rkg0xXp2MduCO5isd+zkySqz8cib7p9qZwnFQWTTsDfOiKWDdC6
PFgZjslJNuluNLkzCoZDfnMO7UBs0F+w+SJ/hmV/rOzaaUInThtEv60QDwACNR3CYNtW2YtvYgwW
Ar8pi7mN7hNgN/ZQJJUZrVUR8RPCOt2i4lI+R5ynwLlJakMmom5Q/F37ke1lxCzZGdrLWCH5G5Eg
KV2q7sfuTWlxm1HKFoRfkRer5iSkhbRNwFckYIsrrgrjyGHAoZzrOv7tAVtbXa/JKUhWADlqHCjx
VDubvh6hNOnmi10EL5VULOy1tYJ4lmwZDSABvqkC+80E8zLpLqlkTYtUA6yIpPcWQUI80fAcF/X8
Mtteg97F7XRyvqBm9Prg5UHceQLdy7bNaeVk79lTx7ZmrK45DuyN6ZDg2lTM2q2zxB8ZdDI6+Lbu
1Tl/JGXkDdGAXExzXgBTPWPN3QYIIDGFMKWG/WuX/QliGr9qF/DJzmZBxB0E2pBj14I3setZVcme
oQVvoB49x0tl83oh0REe7cwXljMK2D7JNJxqhzyZHpMcCTRORcCBfLPEjhQv6g23V9r6TEofqdz+
9DBl8iOofAJbQKXOkeYcTWAjY+EkzFintV/zIBcqlvKS5Gg/lqcIxy5rM4LQ1MIrcz9yh6j6nDKY
SuLIxgDXdWn8dHRYHUDEizBsnsOqPtCjcuaOKJYHp3AZokCvV8KrIMn5rB2bPODhM0f9TCaapyE5
2dtUTXbBBY06h223/8NpX7PYNNbATMu1inY/RLXmj2m2RwTnbxRrupnXbuLGS7TqQ6pJtVIGXtAD
I0WLw8yN6xK3WUbz3iXRTnDDDT4gE9Z73+oFcZ2q3RuML2aiKStWKMru/Gap7cdUGNlJ9e0b2cNo
yTPSpgnXDI5m4nzQKQFeYSLAk5s8xYrirJGppi4Y6UXbt6SpcQEt3+g3VtD4rp41b7Oiq7sQ5Yul
jTFf+VQlhHaq2Q9RJcQmYmcv+gbhYfpJB1m4DXMU2tpA5TzisGoiAqotdd7TjT2wQx1x51EJRsb0
CnGsgqSOChGPChDaCpxVro4I20n8wU0p9nGtcHt0mr/22Z27IsR+4FTjfh5AbMQMKxhO+yAbSJ4B
mE7NxFByTxXY0QTuGRySPDQp3KK6jQ9nSVDol3VKgwyS/IWMGLeEHD7f8ToHPkCml/1K08NPZO0I
HooaR5x94b00bqwCbXBA+iB3JDdomvuvwljJuXvqxx4kQjOo59Ta+GFsbXvkDLCvxZsJGXiTSxNd
VjP+XnMlSuROJKjvgYVw1/qHRkErBLNPM1GfZbY8lboV7xlKRatJrbCZ4YbdkPCw0jQDYr+pI7Tu
EsNFlAVm4eoMLD31duJXqtT7nJZe69f3MNKxx8xMrGIaWCQcqxqjbacx4oNfsNfistzGuZ/SLktK
icECiVJZuJGc3sNOu2OmK1iZQKPKRulsUKqke2kQajK/pdQuuz6OwaCPdX+2ZutDy6pvnY8ovc6D
bxHsXbFAeLXYxk+w5MPE6XicusBhMmBa60z0P6FRW+z+AfpaOofyNAD5NRj5UrYZlJuUmr4xvvfF
oF+Gn4MOHS6U26rQ/y9757EkN7Jl21951nOUQboDg56E1qnJJCcwMsmE1hpf38uRdato7LZb1m/c
A8IiGJEhEIDD/Zy9175mChwcpS5k4w5PjJsfuqS1N3bcnkp8XQxu7o4pokuGDT1kE64gwuBmKCUt
i6FmMdQReRnCL1Yg4zQDaWzBNnZgHCc9YYJjSYKd09r5th5di1VH5VGEIF1YwEluFmAy5ORZglCO
FUzZU1jlDL5ypOt3OZMVdTXENOato9STqxH3wzo/yh8AuOiN48TtNbTmQ71J3EE/irQ/F9mPOfS0
FR04uRIukQ0K/jwhKocFXSsodAQdmrnSV5WlNLoVS0AK4ShqNo4CStcTaOkWxjT4fAPLGk66VgGo
Q81BiiAqOCQ9LYMecXtPU5Bly0ZG04Wq7hHmgLh2Cm09DP7bjPBrN3HN6RT+GiQVdd5mh29P2xg+
vBCLYOFe7lxittZTCEQbjNmdDUeSaHuXIQ6vRwJxO1Ho7doy78IOGHcQt59dleQJTO6rguDLWCuv
1uzDjVQwb0dhvRv43rjBvAfyoa6Iq7vjqCDggTt8oWqDSQE+eA0nPLXSp75iKBXGlYYOS0SvByVU
eNs00e9I1kPi1O5tv7nkomQZU1vudjDFEdX5xY9AQiR0ttzKIqyqxLzfIXSjSquvuIairxEr2Z+F
edcr+HkABd1SOPSgBow+QUgPIKVbxV5vmcoCrbG3DRpQxd8DuQlfvUatncBbjwcDSAykKkTdXOHo
XkQYYQG0dzKk/aMHJ7zGLOYBr5yIxwDoXlFUZFLL9dwIDQrPTb1OgmQDpJLqc54QhJm58B+s9B10
yi1s5C5WAPkiASVfwpSPbPOzoSDznqLNK+x8XBJZrVKKgxepsPQJkV67gCV7PrE2qR5tBbDHQjkz
8PuCdBtKtHr5jYJauBYRaBPRMMtSKHxaLrD0oON7mL08hcsv4OYjYoD7BUkfHAW0h+cYvn6jQPuV
Qu6HsPd1BeEHbdbRzK8+TRPBidPUltsgcr5rjfNSKoh/Y756CuofKry/mkYB+8fmijBEBQAYsC8x
wYhND0AkWUICVFwAEWo7Ig5QPBVf2kbz10Wkkzw6fAVwUZyJ/cGt4rr7ODSf4JiuU90un+0M3zGW
wkjQFKr1e1RpctOrKIMO379DLd1TIQdF/IZg73NMYByKFMq9tGxWXC9H490jIyHoILyQmWDXhCcQ
10G3EACjqYIVfKOjk0nUgoYjRoSDzTWEGIZOBTLMJDNQgvCPQXOfJ19R4SBkGBD4zEN8k/rwo8vf
zQEnQDEACNK7bu2r+AdHBUGMJEKMKhqCzO+eUA65y8WIvwM44KqBno0U4kFB8ENyqk74xEm3MaBZ
de5Vj1BT2jEYIA0zjOO6j6lfQzVtCE5sWVW6lc7ydOqGw9SJTZG2l9Z24Bt21KiaMN9JV3820W0e
XWv+nMldoWIyMhWYUZCckWR4b1tmPEKFavQqXqNWQRs1iRsQQxMuqKybSCm7gr9Du+NOBuMpZMAe
mzscGhSZn2hBzCiGzbdBhXuImGMZ5NWgYj86FQAiqGo5JIJkJIOoZN0h8qha9B3nZhY/4dPFaBtS
llnHZIukZIywFpuurYodaUsCSEIVRZKTSZKocBJjiSkhr2R29kNDfIm0rFdhjetr67VP0Rw+zyrq
xCTzJIkItm5VLHzT8Vt/3Fzux9mPpHOLI1ED8aHS5m1Zt1x21MYAACw45/bLvSUxqDJyele2f2/S
Yp8yqR/9MPdOZkrunN/pd32k0uNxrjeYUY6+QUKhM9G+5mjiJpzHfUvtbR8aESNZ0h2WxSS5DR52
85EgdtH0D+FAbnE1YKxrkiPaMxLhzPC+keanrqGnUsKHIXyWqUNPPHXLiPw2aPdkdXbfhxQCXOrR
CINFeG64tdY7QeYE7VcsuDBRsg6Kr1al7M+gfhNyPAptpmDhoNFFVbJlT+dbI3NZNZvJnTpdV/Sa
pq32pEskA7o+3Fs+/taBsFzWs90mCsqj3nYUgYyIJZ1+sJp2evS1AvILjXM9bR81p3pjKMJ7ZYmr
7WYn0FBfxTDcoLQN0HV0DGrBzZTnOrJfBstN9nOE96vALZWVHNqlm21DfORrXf8aGQztWdeDUEjd
BguZ+Zh6rrlpEa9yeSBboT1VcQzTEtrPnjb2BZ4mMzotQaOOAm0jU/cG0+qLV5qvpQe5sywbqkH9
WzfSWh+KM0xTnf6RgRy0CjDl9KnJQc+wMpd+thIbAs9QkndefTWmnpYKKjDqsz5CE0NJIKESTrp1
cNL8Cd4kU7KH3tGSfUGrkzJr/5pZIdmLeDSHLEtOAzqQNIrxMOLSzUmLlQ6uJ7ea/T1k0zPlhJtt
mZeJFJmdQy/rNHhWCzgOj6KuUrDMvzaWAsNa6inL/5EK2oC1BDbmzj6Y/5EMTnKa35ZUSjEHdw2H
0n6551fZS5PhFOqpmlQNSCBSSrvVcnKIiKAnG7kkgwypnWmHvCJKrFN70se6POVgDrUUBaQ1Vq9W
qvP5Zo/YLeaQ5alP52nT2IKRSn0sbZwHUs5Z+830eyiE8H8tjm6VGB66+wiZZ0DgNV7hhxqECiJV
F9Kt2mQJTSqiYv513+CH0mNSXpePuGymfGS/fZzP5sGmnH4sWBnhaPZ2KIRqlaQbL2myPQa3Xe3X
16Ax4xlJARm4rDZB9bifl5PRAu1gmX19ILaj4BMyZBhB8K9XV++NFpcCaeBm3bniTVItz1Dd8I0d
bPZqhGQ/LPfz0KO9aU6PyPa/e7157kLKJ0PDr+t09Z7EGnyddkcU1TjbTKdYj+m07S2gLwEsO9vD
VBIlLbZUwtGWT7qMIsvdorbmtavWTbX6iMtHr630teJqxSWGiFnPhCImevtAv6UlG6nYupLhN+wG
po1m99A2vr0bl/yHcQmyWDI+NfzCuyr3HulU5Kd+sg9hWfR75mCMCZnnlYcwhnbnOBlxi6O2t0SD
ujyK9TMeEaLu644V2UhmvFcnw0kPEGW0tRSbbJ7IugpV5sTyPnMAk8hJZ4OBgwRJqcnm5GjWutAa
8yA0W+hriotTeVAzjGX8TUIYBV7e3FqiYvkJS0r+lcdsNCG+wFcZBsutZbMccXqkYfsfM0zxIYcZ
aWxb39URrC6nyl8bU0wMmCVmm0kleXSlC68pDlBke/wxmjAig5fAaNr6PjIfLOFxZzHRI1snKcBj
ViErDOdnFnTmKUudm0ulYKerhLxlg9SRhJOWU54Qq/5klZXLMW+NpIB7aBQK+FnUuxltiMDEim9B
+8gLEmT8fYK35UwSc7kxWlY9y8m4bEp1PC+3EAzVhzaA8VsTkI46g5DoJYF62czq0HjrRMdVdgn1
DfD1nDrxoudxe1x+B1Oljnz8IlRzXFN70wDq7HsRfa8Gb8LmkM+Xxm4b4EIxhk19fkGwIjdOlOFH
dK2rrjZVFO46zZx2TRN+oi1tEfU1/fmYQQqlEwv3SBse+rlv9jSK9a0LOW2TUZG4CJdKVxqJ/fKE
fBibsymUaoTHQM5cGuG/DzbcT6vCk1AP015PCMA2h6C3V0FW46/mRAN0lGe33rYOZPs0UHBJ++pr
AGWa74TXyqEG4YydRxi7+lb4YqhePVFboIJbM0ky1YfWa3pcpTb3ZAbq5jUcWZZqPXc1e/7uTR2X
R6u7tNI+9ziPkjm7dl5K+SI38qs/vRedEV6E2VBDouAGWQnkbVTHBzcQ+i5uWT0PYOMn7JSmcWXI
NPEcoQozwVqu7CS9hEk1wwbUEpRI6a5libWSrvalIrqx6WKqnGSauH7u4p+o/WpTjs6D7jXxyhiz
r+Bx042jAz+EbISciYMBg/5bVGf3GYKU1dT08b6rmGPrl8gt520oogsRDGj/PTyu5lQ6G2E0oDqq
ENumNdXRmmZ7dv57I6E6rSx3VtmDF7OHLxm63gOFW71Y9VOVItCe1gVpYsxBAmQT6HLWbkuMwQQE
2UXQwlSIW9DJtxrRewddT7OzBRHvYyNdipyk3M/rTv4cJ0xFoZNtI6+AJzAFJtx+C/yculWpzXLr
7wfCpiRd1c+RD9AxXS8P6CEUWbN00P/+9QLLqyxPto3oU0N9fbeoBnvbFCeziEGJLzdBmmhgptBW
aA6icn29/O/fm3oo5Gm5Czed0iQgprXRW0zRIB/mOC1W7qyuJNTJT1iK3NOom8luyPRDjRsiZUY4
NRycQwXAoK/b7xRXbF4A0Hc27L3Bh2o/ccZ4INW5FPC7MDwGsBB1LpzHklF1mBg2M3SAFOUHwg4D
ImwNxXuLh3HTECmxNvzhaJuMay0x1DuHUWBlOcabE+qc3s3nqE1/Ul1ZI3F6tSBBry233XUFrsWE
NS7ZnZ+HxPXXKWJ59uOBcmt3y/3wR1raPnwauHrWUNJ6q7em0gmpGiZByelXY8AQP1DHoJLWi9rd
aKB3QDdVW4tdhrryzZP0vMmU9EbrGeeOPVEYjxzi0lp7euGSba6kBzpjGpQ2q36SLo0vVyDpr1vW
2ajJVoW9r8KIoNkUGnDrOvil3O1YZJ/x+RBnalJ5tDBYd9YpcEKoHQ3CtNah3JbH9y4AUT/FjFwl
4XNPSGLWu4xrd9aE78bVs7vC1PRNmfkvfqtOdjQ2Nlj5JC8JExipDlVMFmYlZJQAXzG+3FzK2kYt
OOv9/uQivT6rsqya9VtW+S5JV1yZ8iCq+N6abEDekkvpnLbfuTIMO9e8Q+ZHDFF8D/duP8ThazXR
Y/PS55bGKQcWZ4xY1UP+XCOtAUSVBOu54AhgpNx73khmoiLrWX58N/NiPdVFECPsI1x2TVlQMQZi
poBNNqlZKcV+FEw4c+ZyAk5g0th/xo9Xb3rLvJ8ZADmD/W3NAndtokZHcA6JzPe/tAZlyqjaFlV2
HAkJKLPoG0wbzPHhrsirG6nuwAfvNbMkS56Wt5c+VP4GGLexav38JgyPWAR5DEfvRy9zIrtiWgp9
9A3hBu7TbacIviJ6gDGcrBOQz14BR6o0UFBCyAE/AJKwWA/dhmrEpnP7vUHJr4ghGkFMdmzzQiGQ
NCMX3avf77uB6aelb+lCXCif2+Z4S981sz9EDb+qU7+N5Xx18xRRbXBuzOATsZ1PhEj40vlRW7dE
IUyp/z2NA8U1Gshgtb34PGli3DjCsldIH40zZ7txXm4tm84KzPPkMpZmYfy1hFhFKBuTy8Sewx0i
hM+mA/E2FmlOpT8M6ayHKzxqw4qeQ8U53ul7t4kfuurguczeRrDcJz3ntEfISFLWcr9pJFHIBbPu
wWxBgo3duMZEBxnXrljDMfIOQWJ9CZl7rCBZMFIyV7PUOpNaBT9mS7X0VKuNGWLVDEv4wZpJ5HgU
yFunxUgpidHuAtK8oF6SuChyBF0q+n3ZSCkfmmyudx/JYkvc2ORa5QyO47uY9Rh6DosYqVYcfV8e
XF9O+7D0lZygAFrhx0x81IPjXdxk6YmKa3ky1GZcZmiZ3hPOQKkZSh8YbkIa13HMuQJzb1pVtsHl
MOccTox6PGlC54enQYew1ln3+UxyL4iMdR86A04goqZXw6jndHTFcArUJmPJc9K/Wmq+3c4aTC2+
Sa6pS97ypDqjYRAK8Mzmv8K3WKypnEYFdcb76xNrsDWS1N82bvDZHFq+ThbVzBad5Ut9zB5pBtkd
qgwtlVitRuJyV2aHVeEjw6qZKq4aBeuZv+/nhnPUkTzuvXag2/v328fqg9DYo9PN2KJzQGSJDTui
8sVHHNlvyWN4eS4Fpz7zI3BSTFXkYZTh1k/nL5bdtKxc809Ob0RnrgXkTKcUmYpc0qQrwH/kXfeq
E6K8snrVLGT6KzrMGZQCCTSXoD+nyKEJJAyuRmoTzJywpMvvc2rDp2XjhHILKDA+tMs3bOYi36RM
eagExCaUXLBVmoFdOyqtl1RjWNyOKXwoQxb1pqyJyW26XuMAiIG5liDTwEIE26ZhROUm/5k2wGuG
9k/b7/+J9f5BrCfRw/07sd66yPOfb2301rW/6vU+/uxPvZ40/pCYuwwhTUtYHzFfCu/6n/+hSesP
zFBk4FjStQ3pCYgPfyaA2cR8OY5h4V9RExDLRkT3p17P1v9Aqicc13KQ2P1vYRCLXvBXc5btUvPz
TN1EGygdJu2/BYA55oSkEMUPWF6dTq0frLugutiRxDU/597aadvXVntPauvR1fsY7Tserpxi0BpQ
NygEzPRojBoYOm7+uSxsLJbus9u7ySnISx931vvYpZfeBd+OS+AWFbAC9QgJnJbTFqGHOCkKmhdA
95K9Tz+PqUtORXCdC9ol+UwDHpPmZBDNHGoPpUdkGK3Cb4jiX/BRPaRkmq1IH77aGpd0ea9Q4ANN
OtXVVhkxgcGHRGh2GQbmPca32MjJpSSyUB9ffHdWkdj2gzc9siZ6rmEIajPTiDl8D2sBCTP+3g3e
XQN8eqj9y9hytdLrW0JY5Jop5rzqOpbhZV+/zmH5HPrFY+9XXxq4PZM+bhuujKhL5CfbCu87mbwj
ckCn5ZQquIt0itZakV5FjrUwH0TpgDM0LmbOfgKf3yBBr1/tYluycLQyc++D4CP35NZ6zFQMm8qd
feu9mL4klTCDET2ZG30T5D8sZHjo2CHSsdv8psA1yp/EvoOejqBm6g04B3AxWmK6mgn8MyH4VUEV
oZggqiur1qAvG1KscFFBQ8YYmSvlkZINudtSd482/A1ftm9+zd9FPbFYaaytiyE7Rzia16FvknW7
HCmKnyrmr4aYaanUJZ00apPJCFe/AsLVJ/bDLJmflmjH1AvHNvXX5df2G+2HXaLfZD+UqYW3fnQ/
xx0XuSYm44Vq10OD9s6pRhai8TpS+sGkJIvXGSpQoYClbMC+UTPcOsyvK4uSbbcIjErBDz8HLwm+
jJUvcZ8zjXpvLDiOKZlmRRTcIsmhwz/q9w1IfUnMaVvIz3Xr9mcvDd78lM58W3vPsSShJAquAXb9
JkVIR+EIxiO5LyG11Z2NIIyRe7rXeuPNrN8M+mSPgJAgb3gQyTqCZK1wU3mkQ0M+tGc92dVSRgcu
TBhT4KmT4bQZHHnsSe8OkZMtJwuo+XGtk8I0V1gjZ/29BDeyIVb6gUl6RNOW6Kwx+BzN6S2J+H3p
FKCCf+gj5bY3ggcsdtEuUS4yG3BsXOV8zXKHhYXEeQh5R7US6f11WdKgFLn56LWEfwWP+kABW/fk
zUR8S1BauupSjwyOLejbx9K0tkY+Ed6hv9NZG1ezMl4gDTumITqSzHFuqMzeR4+unmmyV7h2fnaG
A+Y0+t0JZwKsPEH9EdviqjdQg9mgowYOEdnT9swyfqsgrxUZOXg1isbdtAWga1QTdKmb+nWIhbHS
0PO7LE1TTjEwpJKFyl5Zin0EZavIwqJYxxSxkkNgzKc5+Z5UATgYEp8q9nXHp9CN4N2ujU037Ow5
egYVR/yRcU+NoQSiy0lT95BmQhyTSZEdK3vUuEMgjgXeMg15XLjxdxSZpFSMBDoMlf+a1+F0ABd3
xPf5bNaWtnbpYfMIcB3aijiAR8QsyhMLsQYZmOprOEO69WTzKhPeV0hkz4y1+7CZLi6jZyLIhR/K
e+Lv+GEb19hVGf39Msm+awxk67itjujI+CNiGddFuIY37WCdwHtg6iAedfQEdWo8doSt0CitkF5Q
PVvD5YtXQz3RHzXVOduVNFgieRtjBkuocN/MwnvHS5esFeiqCasRRPS0ohnr7wtbO1O7GPdoq+/x
dOBWtcytVfGFvBBQEMNRIgu1WLUuEcEffJ8Cm3FDGdRr7R1KqpyLQXK12BHMUN1rgEA1oq3uRdaT
ZiMpbAkHcmfsmEq7qcfJO74/fx1qOSnVoXMbNH7B3naadR4I9C85dJ5wcl904nQxArMOReR71VWc
T9GhntRx6AFkBaGhZyCuZdBtA8Rs+8FH6zom/bY38PH0ictyyvbugSPsbOtOy/gpYDBczNJ/S0wQ
hoaRbMIyppOZPlkDv1bivA4tYSSzTOZdUdYe3vfye5lgSsob57nn4rsWFlUoO8UYq5kIWGwOFzWW
UGt/mEi+2ARe+0jl4Emvux8sXl5qQXfFpVpCoSS4l8mP5SgfvUObMLOP6x7Zw36woSFmzaQ4hMVd
ZEU7GrUMtwCGjhU5YSwIOFzoeETrWeODUkL214R6YpYi0WgdO9F3qy/hWLTfKNC/Y3+DntYBRecw
MIz0B6ZRukxW6wEJxuhj4/tBn3b0G73H2K6RJ6yTuhN7FbVYKvejg7C83E1+d9SCaKKWjvd1kKAz
FBgcfonuQxapQn9LhseWyRHXqVn/qdMedWdEl2E6PcwWDqo5r75E3QxsKeBipBkIxazR0FeSECiW
mHXNxSklNgah6JzT7JJx9g292ee61E8GBKto5DpJQnap6z8dOyTh0R+/tr5J5ION91UE32zbhphf
4oX/go0r3dS105DtBvQXiaK+HghdQNcpjh70SpTSbb5TRKUgAxZSD/SPUuA0MjBgVJUMPoPUnslY
Z6hw8Rn4nfnQdzUpDuO4Y7U77cWInpnOI2tmC3Q2Mphq9FcV4eorv+dLABJiTA7Rwk1w91LjZoHT
y1K93WWSlOjlcsjJg7+dGUeqZl9E269Gzdj3EQOiFmjP89S+jsmcnEYkC+sc01bt2A86QtnI0MOd
BwJ5FVpXp0UnlBCcRe++fNIGvkvoXa3G8BndUn0TVnp+aYxtQLTHTU1dotK8SqhfK2kat2nWX5cj
x7MKKkLUH1xtOoWQObaS1IxVxyUODagg1mMmugGRyN3Q+5+jmCh024F+cvMkfA6i4PK1M8qWaHX6
xTPA5DaWSgJNTCTa1m2B1KiO8p8uxEeivgUCPt3/1naOg+EY8HeHTVWuikp+gqBbbBONaRbBhw4x
kxIP4kqUfbxrDfuRXZ4fTMie59Yc/9xUU9GeVbztCiorwqd6K1C0nSyj2bstGnxm4F/CCjtyQvOg
aahLMjmm0FmTqz0U6WfQM5tQa9SrPbKu+xZIh6D4ssRN4dezQdodm4/7OrV2RUNHmVTO/iks0ju0
1COqVV2RappTCRPoRJR9cyokZe0ghuVl9KsBwODJUevLpb2y3F02dOi7k7+bgqY7Cfv78FeDCLVo
sRbTQIk4MsNzkrmk52BvSdTCEMKEt6pjA5Sg1Zw9s0Yz1u6EC2J3lhFSX/tmZKGx1yOkezB8ww06
p5iQy6Tz9pmZ7+lyIGnJ1UozZz+eRuLbQVeku2p5ACKUvaZSpjHzDtrTTNzbiZZAhKeW3zMIOJP8
+RhhKnVB3JzD/EaFVt/mZkDrZjKCCzLDC+rVbl2nfsWkvQkuFGUuWmHqdDAsgXSI/qpnk3cm7JEm
WLuq8/zJd36KMfefmtliAub1b0VR95dQ6v1lfiBF6IaxDqh66jon3uVFhF+JKxcnC+t1FPTpMaVO
sa1qDhgMpHDseh9b+3IzkSZTHIEGST0QlfDiug4asTHHTyjFiORUlZblFpnGTi7x0glZnmPILrvR
lF9ybaYix8G6njuBRlU0O7J8rRO5c9ZJwPGhCvnXfXNE6y3y8EemKlNoWajjfty08ZhMEgMNkjTw
HjWVfMKmBOEgoXfOBsJomeZQjRpdQsEy81IVvXauYxrIuE7Xyz1ziFhOQQ7L16Pbl5veBf6ybBr1
5I+7Q/kJEYS/w+oqtyxUqK5m7XBGLGJszYE4LoKu+zNVKNaGSAk3SR4NF9D3cmWZjr2a6uCWzSA5
iFaFU5Pl4uOWb9dyY7caeV/q/5andJV/gghwMgSuguV/LPVHIs85eWtEXl2jXw3LuRIW1lOG187l
qNdfEgU6dh2QV4OP2qD3uv48VIO4Tpp2iQlslTA0niI0Urc2wxQ9UOmurCE9V7IznrUm97C3iGC/
3MWXcrOyEMzgwNysHHQ8xlFsXBpyTokGSos1HOASK6wbbNrIGihaBvTgZPKQOKaiBo9fsk5mn8rO
gyOeM0FIcofpuaDy37G3Qymef6kv3H+46H4FDBi/UULUat0WaHKE4GDBsaf4A7+Y61JPM2e7qLtD
mzX53lSF6PA9SiYUBrn7jBCNhQNxwVE/FRDPuXr9/7y/bUA2EK4iwf1WLcDYZk5eW3aHRo4vzlwB
/mMyyUKQjLsfTPbNhnYbnvOTb8z7f//eCi33i6/w46tLHI6mjRbUc397ayb/mh3NeXdIVXaRWjA2
nfc8pgD7A3taz7Z+0MMmWC/v+n+1r3+ofTkEJv/y+2y+td/+30+s5e10+5b9/M//WH9LqVHUefTt
19LXx1/9WfpCmf0HAnPKSp6wqVbZAJf+LH0Zpv2HrTusGMGIMV9UCfe/lL4M8GIegbrStViW/FX6
ssw/HMtybWR4rsu88H/HQTX5Pr8eUKQSCtyrwhUcx5TZFmzRL+dSO1tFWcEWu+WD5W2NQqdsP9qX
Xi9JDynD/qWwx/zY2ZELFQkUgIbBCK9UVO4jv3vqfYjVmZ6+BVlx6elYUF7KbyqiGblD7Jj5XaZ7
2sm3p6+R5sK8rtP+iIXhAC3rZQC/fpfH03jnta74B96SQ3Hw9y9m6x51Q2nrtmuK3yAkdk68ETFu
/S2gP70fPIpcrf3GVIzwojbILwXhtxtAJdjVoSKuu65xL/UwGrcytH+2IelA3tjfFaIcr6ZBtLzV
MU8AVCWudVJu9aHu7mUU2mvPxtxhjEg9a9dPr3Cyf/TJEB30EV+dGm9lVtQERTT91o+BQUYu2kCh
5+9tEQ7nWrgmbG5S0/NqOAa4B85WN8RnyDrdepSN3E9TQhTIaBDGHg73vqa5mwYazsuywPakHZ7D
rZNrwZF6ofYk5hIeuc0iNgiwSv1ycP8PA69QcLBfRh91sMBEYMg1SYpBz/Xb6EM9NHSFN7W3gCn2
ru/CaOf1rOaDVgbPfaCvnXKeTtps82EjLdrnZfy1LYYfrg2sJvIq89y0XEp8JNt931kHEA8dHgnY
0VW8r8faeaLzlTwaAUSmXsBzQUK8qn3nNUjbHqmYGKhe9ORejPo2sF1WNwPLBgIoh2cMG8EqFHTj
aNrS7MS4tk+hhjJXB5tlj0a4hyhUbzjpqJMUbnqHQ2mjd30bbypDBrB2BuPZkuxLb6bgITKglPjU
ZDbgFinDa2IUd1NPJmlJhFM0zS3WSOcxidz5EIdt9slsb5XTVRcLpfrSKfp7w7JmBMIY/xP61fjv
J6+0oR9xlAvOYctU58AvJ6/E3YI9FaxR7nxPgrk4u1So2XV4+WoWBljIzOhMVUBcx96OoLGFWwEV
uGJW3FZYI83cuXVw0i5RS4YoEV9eu6FxrX/6h+Pmt8NGwiA2uGh7oJvV5jfmHAHmgV02QX7TTa05
xYlzzUXmbJ0Qh1lH5f0f3s787SIJmZXuA0V8abt0jOXvRFyknNNc1WFx20BoDu8042fVJhQbNNbs
Rm3Yt6lN6PlR8HyqOKFWOs544XXF2dNbipJw4+QjTKHgU2vpGU03VaKU32McqmlLVG6BJojljV/u
C5/eYeNN8lrMGQ1Pk2lxo/vi+g/7T41Vv5537D2aE45pM+8R6mry2+8sLSJv8iyCXmx9pTKi4rY4
+EfXqBmuAnKLRIKzXjr9tsFZebEYic71TLhJLKrHKDJh5gIRAsiTk/HIaNiUxv2ySWzvJ2JlebQi
TkEaDJRbqQ2fxzlvYf3UO5Pp1KWHTbvDyz3shg5Tv18NJyJYQLZDcD3NGoobParsXVPL9KZLli3+
HMvPXkbtjR72ZPioteNOUjJOXboBcJe8uWEIKJtdUA7uCtn7iFqY7LDWYy1kmCMN35LIxKZ7bxs9
vGk1QmoCEIBJRhE8FNc3CKhJ5kMg0oaE0nzAxtfmt3+/353/fiC5zLVYewCAhDZhq/Pvl/NLFx1t
Y8fHqgoXxx9N6AvO8OA6lFtD8HxhT8NyqN0Ba9r0IwHr9tMCPW2SyvetSqTB5NgWd6EW68cE4uW+
NaX/iH2cWqx6Ljyz0dKmH12X3OzEOo6miL/GBWWxDHf+XRJO032VYhutnZSRCEv2N9vwJfbrR7ty
nQ0iGexZ/Syp3073cYkIbk5YaoE9145BbjwNpgIRmESAhbPbr2fqGQfN0atdbo/2IcpVEEo+HMhW
qLaETqU3TM3k3NZf+mQk5MIq60+2fKjNZvxMG6C96sb23+9gEz3U74e2hTSZFh8WOwMcu/wNi4jy
h9QgvJFENlGZq4zUOKNsMM56gxhoFUTGPp2Fe1geWDajS6gN2W48p9a0qdr9/TeGj3R5LtFq/fUy
vzzFkbFRrZYX//vVepK6172cys3H6y4P+/ASoOKpt/h45iyIiwMYZSulFgs49fLaUGdHREu7X/5w
eeDjLZcPCDbD32FShrusPinmPj7B328+eQk/Bh0Y/dgQqfo/fqe/n/3n6xqq+jmdPj7DXx/xlw+r
PtzHZ1qe8/GmXZkByt4YdY/gqXX1M9SyP78dC1NX+9jzyyPLZlp2/3LT5pRNqlvINX6P9GzeIkW9
aJZ/jgzTOzgoTZru2hsMfT1SrS0mL3/XYrZbQxWzPsHBfUfFlOym9mXShve+wPFAVOsltud3HUjo
BmrjM4Xcb+mI1SpMxu8lzZpN3EGoH9BArccR8aFevvidvMWNmUBTZu061/lnM2K6WjjzNe/0bVQb
wR6uxJkLfqmqb3jNc21rmT7OIYxuq7JVwS4V0wTyHG+mCUdhGh8Gjcs5qaAYC03SogWxbH5EKbX1
tVUiUY66NlZxn8aLq49PQ84w2sGAX0UEsK31+Cezs3mNIcQiMemEm3rdYDuDTm/eRPSjins4cjK+
RtbSmml3iajvQUrf4YicttQeyVRraS9kogVd3pGxyWmwyT0Xx69VPIZWxwVJ9DtO3692+tXNaiWU
xMEW4btzrAaBm00tO7bJDS48mikuecGZcNclcZqrJCkvRVKJbUPUycqzjdd5nIkysk6JJW8Bxqez
1pKxROzBFjZOd6hxkTR5bV6cKqj47+Q18eH4N6QDGen4A4jVk0nVbVMI8zEO6qtXtS7gCqLDA5sd
3JBX5zXhHv2ylvvPcDr8DbDxdaEPNMv7N4nvsgbAtW+NlJZGUVl3lv01aUsobaWFpb/ECmaRZIAP
btREvqdCBXES371pYFSaIlgxB60i8y4U4sQV+5x0GkKvMAXu79aICcmO6mkmzzFBqlX6CGpWA1vF
KFmgTSzluAsMTT9Osmo22sgBlrvI0v32knVFt8p750gCb7my/4ur81pyVImy6BcRgTev8l7l3QtR
1d0XTwKZ2K+fBX1nbsS8EJJKUsmR5py910bx30TqYKQO03tcQ8Cmbj1CxWtxjTCqE7SYAERAUpua
7Pahtk5tyuoGppiZea9GTVNvgnuyooNT5NADkU+Rqz4JMtAtfUCMbx4bTzNBzmhs2s3hH6+H2z68
2U76m0ijHfqcbovW8alEZXXxHe8EjwXZbF/7u7qf0+27H+riF2SnpE8mT7CwyD3KjEtZZ89EL/hp
BZjXLjHo9COAq/xAOe8MzOptQAJ/7ysbX35Lz0x2D03tNhvFTm/SxXMMZHzdCtfdRk110xyz3YLW
gdMrEWx6UbDrMDOcghAaPxhGGiZ7HUEusM+qWUFMFZSIYIONA0wZZTO0plP+e7I7qBqV6uliradK
R7FXeg6r7u7WFoq0r16/REiHqkbL9/ro3hyCwHauhxbQj81VkJE60OPOL1Pvp9OiOwNWjlI4exsJ
l2NnV42H0rROY0iYH77YE5wXZ217xLOjDHrEIj5wasE/Cr8LqqUbi8UGker+jt06DpURR5wbjbfu
xUvzOz0shJx0DMYelvU0oSuTfotUekhvrbRN4sQp5qeOfKk79oMGcDbNQ543eJzKQ1kdJtaX5DSK
VxZbuzQNXns3SndYMS+GLoujMutPfkP0cLAqHqCM0uws6LXXPR6HqXY+NZ/Pb3Ag3lRVRtNNJPib
YE+sBnDSrmi2QG8Menj2MzWoaMW0XR5mh+Pa1GroEYH/p5e1oJ0lyUJLvDPboR8nB1Uyf9K0D6at
7WtvWmIx+rnRe+fZe7Zi2EknOlv2tHeS9DrUM1Y+8nQGyHyTYrHa6ONon52ScTJnVzSldvqYY23o
zFE+0O6HVmAfW9qYfAFWs3fdKttU0FRWIfDl3UR/YVApdgWVfWVd16/4IKXrZqhy32PsawPeOkSy
BACCx2g2Qatuo/MgamLahlDS4alcue3JtN7E7qOaTH9rkZEHHSE4NyO4+yDAlqHnI1AVHQ48IlSv
JoOlo+Pim+dizmhUgNQBQ0SMh3BsEMfaIdIVsymescKzAlU2tiYzPoQEuuwN5ws3/MVsMaNkpfXi
mP7FC/mGJ0XmUQfuYwyDbCOT6dmsPbKKFNJaUxjDrrO+OcHIimqT14yBE+qgnBMd6n3Mqhp+IUmG
vU2CZBbtieOAx0KhcmxaVMspVxuveqsz/WkWGH2WFMZxwuA5DmhAaJb70dTDLWborIpp3+LO2Xke
7SCBbqEtHGQjcY54HLwEVU9tP6CeXIXaMD4Iag5bPQmOvWWwgrasZ0PLYwo4ghHA1GKiG9RLq1na
7CGtN4VWe7tABWcCtB1o3/WDlw7PhJAehIivehf+acvsj9HKGHPhcHCmqVgbxvChY3BYGXPWHvmU
NQG0aKrTob3WmAg3dk8eTgSQUznlu9vg2Jv4kZPVhsSiYdcUO/UxLi4SLxQDDNo/+xe2z8M4hsaH
CeVxG+h2fwZXrt1AB+jr5R7LYbmaTWV0p+Y8EBRNQOzysPnxBh/ML4DNeA+mCTYk7eRDhaN+T0QA
SeBKp6nHv5L9eMUw1b7XzKc7u9BNPHSehncFlPs0P0fpP3a43n/cNEtgZhvxbZiRl3lrYXEMGu2z
KxDIzs/lTXRtPebwR1MbBGQQsJltgWeQiHLoh17+jda7+W0WUKgTqT40G98zlhpxoezSXzU9HjaB
3hZfGn235a589GhNsojySNyN7N56HJ/T1Dw2NNFXf5+tQ04v81+mp/U4nyES6KWvTj5J7zuDUssr
RqgPZ/6/ACSuqGnij7ElTGjQo/iCrsW5RhlTRmUH49cU5dvecOvfg4fCeWzr9pklz5nOeLYd6dEe
us4wHvWWfMvlbrr9btmV/TNKTJpWUjb3MRqMkyNVvev1JnnzTP9tuacD1y0tYvO9jfxhm3iDfS40
Gd2AoGgorIyg0wgMA61TQzHyo6RZ6a6VPgcN5iBzxMHuKVd7tGvTWC3vhXb2qtFL+QMBBtTK5Mf3
1hPBCaZktuuQqbOD91+WD8jI6wemq/o9d9CNcx705zqrm5vjQdIUutl8kwO0Xu5auUQSoE11niqC
sQ+usLtD2Sb1EyIsvtn5QwxY7fqxD9TVgdzsG5p9Cyw3O2taDp4dHuhbGMTPy12jNnrC1E7ZoNb9
LZkN4lzwu7s1VoGK1W1tCJrBvx+kj9YWRjLcznCSGILi6mD0Sn8KRUdQ6PyP+44kOFCjqzbiORyJ
paIF+n2R6NWwvJFZFOuF+NXb79qUm99dGOu03hr9InKhbibVwb93KGmNWXb+kybI8zQNXV9HhN5t
5DWuw9Eqf4G9IRDG+ClcsEu23YvraPfWtRNGvFn+BfmAHT843cUGnvtquoauJ6996xabOh29Hx9v
+vJSmpbqqvKCq6+a5AqZR24KgTfAk1Z+CbvDci+WfOT38b9uYtCsy3IHPUj9bzjCy+txEVqsyzHR
b1luq0sgHcjgGLO+O+y1f19QjL5DiCC8jZWRXvQaHDa0ZP/L48ta7kEdgi69X9R3Bk/nHI9mStTk
qL4kbNDlvzhBX6zZdBr3nO00PT+v2saMeJ/QsP6+bQyxyZoPKH6IfPCrxTw0zZv7TzcR3JXPflJ8
PYB95QM8XP8EFotsCyLiP8ux3S3/JSSabEUH7pCkWsLeoJ5OXVIGW35MQOTQayzPozTHWNWemz3S
m8e2yJy7c10t/egiOCLzdxQTR0t6dzM8ShOa7+gvWc+cXiwPTss9aNu3q4RT4nGqSUw3wTjuUqAf
remJN4Et1Bmm4TvxswBX2JicYbDQyK91vOLZ8M3JA08VV//dj1nt6zElDW9+gG7mF+qSzmtuWuGB
Hp3aheTtfBnyvDzQdFIwPtQ1Tszn+daiJUWLvXxd/lgJP6aAWtG9dHwIWziv/j4rxOsn5DHtS9pI
9+jUub2Fezh+uz2LG3QqCtH6DrKbOAa5Xr+aFPiWl49mhuSisbCuZRQOdyNPEDTNL7PrULo4Xvbc
Sss6JcJPkWZwexkj15Sq/6xGweoEl+OhHxzzbfLsw/IS4f0A2opG45LS8nxwIvwayyNduFSs9XL/
MUld89yNjNV//xDSU83b+MMn6Q0AbkOaQ+BmH3pib5anxO06bnyQVWdNb8JHAtARd7ls0gD2Bg9V
ScxKLWvjoZKJdZkUybjLex9IPaXMM72J0mF/ZgwgQGC4fVYkpBvtOD3Q5mhXrg3IcKjmAJ/ULp5b
7IB/XxWmQaxAor/rOKeuCFSImZk/ARlPtwy+82s3udVRBXCjSYnPvjGkLa+2BbG0rWXiHNEnRrTn
Q2rEpnj6++nItlw3USUZy0Pv5sQANJZnbYz2tacw+uwBuD4NEP/+foH0rU0m+i8frd3OQuZHc0S4
r36TsD3lC9aMWWsw/8TaqA/vy88Ox4j9ZaZ73YwRYzJ1R0aG/8k2G4BuxocKfUQvVY4DHdjosUnd
L0wDGM0sp76KOGJpUlowDW3hXavMdXa+B2yu7jpm1fYpwHxKABwm+R7EJ55BY9/rxIM2QZuvWfn5
91RNT6Nq7KsAOKn7JP6V7GCZYn7cMdMA3tnT1urBlHeytzfYqwiP9bUvz69ozxgJqL7eF6/CD44J
TrtVEdbWaeh88GrsAbFJe1cPsQIRwASoo4LcwjbunrXc/qKMcchh1r+1Jinnptl1h9Ylpy/2OEeR
8GDNxg6KriSrz2GNzGI5RPiQVh71pPlLK0+YJPHlLBeH2YPd4ipvhjre+0lYnP67/f/fb7nzcrBm
EMXfq60d76NyOi8PW55guR3pGf9jufjfjQzjKC49ZBAtBBL2TnifT1kXYTjEW9ehkCeGTI5XnkuA
N9HybZeVb6UHbDJJ2AHFmkK84au3BHg2HS4WxAWCNBfzD0SO6lTPh6wlsyCpOtb8Je5xA/4Wfo+E
D1fXNo5PnJLPR7TL3W9P6eNRCwx1Ek0OPtwW1bZr85ZJYEi3fnf3bEgmyx262SiZAWA4FfNhuZSd
dYpTB2swnwlnWDsyliel/xGaxhuKZ+P/chhRV08Oema6MeYOaiCirGKcJT8fiYzEGTUXDjocQh7Q
GKRf98KzLl7UkPE6fzycZXOwPOJTgbADCAUbhrTuXpc3R3UUtAESGL2aS45iOin7J1M8q8ZOZVd6
yavRoUmRUr3oaTysZcYDcAjxWRm6TsiRMi6JIbTdctvy11KyRHctvM3tmG1gIqBjAcODZHTDQiFC
ObteXliMyXIjZp6byAve8ZRqEV/anuXYCyGuqImk9oD8t9sKs7vZgHuKlq2lF8xKaGRc/6m6RMTE
C1C3I4gclE6YxdmG6hVWnvkD+PvsToOtfrleQFpYp4PT4ihVRyNMD5KW4WEy2nIbMVTRYkE4ONG1
3rgOJYc0yXFtT562RsRP+oVqHlt7CbOlkZq2+bA3pXdxtRFvRJJ54YouNA0RXBS7qenfEjvZeaL2
DyIKghObRVs5yYn4gdnepuOE6waKkIgL144/kFw4S56q2XhkpOa4NWZJljaEv3opf6deWKwXXZeq
rRuA9WrfCPeeT9AlzKF/W2gJCxVBanV5Wi41dM4o8Wt9uVMx4D2VudOhbKy3KQnca5hjfG+9B03U
MRFc2EYIQvePLQ+9yr7riKwL0A/XGvt0cINbpIP480AS7kOvOcjW7aFREdxldtm4d4wu2Fqd0d60
ZALGP3VvymmnM/z//FxKu3qaxhqR5Bi5V8cV1i4l5wFrSuysaUJ6u1CE1okwYesUDgQUjQNrC6Im
Lh5Tw5rEB2uPmoBYi9bZoQMCopqxsq7qZKWPL5Hdhw+ZCNKtRRIwQLScnCg8jSv+T3VqWmq2WZwm
J2Okw5E6iE9JcDEOC3sktoMrgAdvB7iX4WShn7S1yPfSys7pDItYDriZHwJJEusozIs/D2BxynD3
3yHTiAHoBVJN3dN+EcX5isJGrVmAhSdNtG9urIH2Gmg2UBDxkNafdI1T3uu+HD8junwwH2IL66M3
y8khcx1ii43Otmblz3nd4SWcFW2daTT73hKXRbb23wHFFUwDICMrrRA/YVyQKyFGjISu//f197M1
cOgQubZVF/+lSSyax0XpmHhvgeiGo+QEPSmV3pMyd3a5iQRxuWkRIy6XcMSgw/Cct2kGfOTDgN87
MiwJwYSDOVraVveGjyijJ0615qEwCBeUdlQRdhHic8zlDI1efuckL86IIy0Yu4W7oaJJP/Z+Np6d
Yrhk8NdWOum0q4VZUedBe1oOy1UdDUtOGB4TrE753BW9OC7CzeVQWJpDVkQ5F7tIvJ3mQ4UQcVtA
D18h07XW5SRuotNfFkYIcS3daTkgyfr3Uvh/l3gy5P41vfwsVRg3Z+vhcskekKv+d3W5pFce+E+3
OvyHwLBmIkYG4iYiXgaMGSbK5VDUjGMhK7a/V5fb/AygdBpH9lqr8YoiOmQywHm/in0PE7zlvrYR
Kn7QoOPKnx+azQbN2JrE2inqAUoEPKUJKJNnVNXZCPwc+XIRFRu6bpRGSfk5mxg9K3wzlbmbevFm
dxOFGlt/DBXgjyKEYNQb2LXVyHgRzT1YTWHjzpu5UcqMuBxcVuuwUJPi70fSzrZXJMlUKedfxfJO
MpLq9iHbdV07lJaPWjPJvnEMpGeni8goNfpDO49Ty7CF+JvCBzVDGiHhA+U1om8mK8c20A8nx7aH
E0IX8tWCvlyJ2eyZpkV0zAACsUVi0C48TjWz1It/r8+Gtihs86OJH2KjU1Vb24WFpzeoTi1a5NwK
mYtnmotqTRS3uUcyTxy2Lwtha4GwLMPBcun/3YYF4lQHqqbjyu+iRee9rVAbXNOJ3PI8bkAoiay8
0CskswtCGxA+HDmTHg17r9AV3V02Y6awX7IyI8dzSP07wX67lm3uNz0Y6LEB6VNBRiR7EcJP6GuN
eCboaO0ATnpqIm4nAdH1SM+0UPGcwlruEsBlX0FBuCst1pfCaYaz31m4y59jkqGe0IEGtxKNgbC0
DgwRDUErprdk0xKfg6Tlfkyi8d7XFSBmEnEAm7vIrJHs1Ftp9rRp8g7+FzICgB1iX2Ru/EAgXwEc
wSzUJiZ6eFul83bFc24oXvpHkwrvFqokPg/8t4/EKbCNAieIvXncmZNWPhQNsSmQ8x5CHwKlGdC6
aRL81RRfPoAvY2Kv59E6Hcw14LrsYqATg6NriZ1r5tkFA9lEdwbwVldEwUvepb8bPSRDeb5GLZ4l
oADmk6dBtpaBY78PJRJfzTO+WhsZvWUbqC/MInmHwrpdbid8mC4CINija2XNW1M0eyFSh7g48dlA
70BdbVFTqpV7MEcEMObkvFTQO95t+vzHCi4Y0KRSvgtjcjZDVNIUmv9KVhb4UdIsrQqukSwiogty
nJZHXTA3e0Ak38ElnljOBz84zPk+LDJECpHtdV3FlHJ2SdFDt8ealMr7crBklSCeICosJcuacqUw
vpXWIB4onBd4gi0bAxYeknDEh5Z2O3uPt5rwsDdrJPyhhKlOI6XdkvRkPkTzpTGZAJwlgzg0dsmp
A7vwJDN7fIzzRlubDgjCcRphz46d4qOW4APzdFx1JOcCVERx702MQHk7Nkc9dsyDLPM/RdPqq7as
qregI1KlSCTFNnvSNgRBRFvft7sd6waFtTRLfrroOci6Ay4U/W0grgjzabxO3ah+8XBFHcuha9Yo
uKgn6zdMEg4vAu02SvsBjZyckP0N6gpiCToh7nj8kkRG4n6Sj00NI2swRPjHylQxW7k9VpCSANOm
rt4Qtx9gDeR3e0oRfcE6c4MSWpxpviRE0LyQYZV7KT6XUaXHZmjlveRduN5YHJSlystypieub+HM
3Hkjra6Rx/CtMdWVT3mZt1fLbIBFc83wEO1pek3nxoNLaUVomMMpvh+0IbffvSHfE2Vd/PQBdbaQ
8Nlblw+f9VCNF9qi1L4dC5ub75iPBJOYj1A2L05KHZ0k1Iwdi8f4V/MjC9JcPaB9WrdIK0CCNP0m
CV3yc52pIrSJbltoEaEuEIuUIw1tM2TtGXal9WFSrFzFg772KiP+8eEKayis6Wu3n+iu3M0gpXMK
g0i8BAFlC7f2v6K5lECpsrrQIGrXOOLcXZU5WOGacfzl5+7Wn+LpMwg6FFFY+DaRb7WbShdkEtqj
elaz5QtaUPJriJKNX3nuHy3FsrfTOiw6LM/8kyBenIEs/kQAGe0KPy5OcCoWpCv7ouHdCCLrtXb0
hAYiE4EZ6+arE9b/Xl3+SoeTJqnDUlHIsH7GyXCphtH+sC057Wvwwrtyvlo3w0fXGCjuzP4f6egT
0cvkVHVBfieBD/lbGrDAtakAO+DW71Qti7XbRPRKk5G6CeVd3f0VFLTvkXjELzZGgj1dkvEQ6b73
NBn63IYR9cq2pv6l3DtOZP+jq+5H0Ex+L8ux2yDeKe55NNMgglJbkVdJHweM/kdPSjzaxPTVToZP
PcNxzPnhf5vSf6x9s/7Tu4LWTAiaZRIHij+EL8gMu0TlMCyLnBKpk+E7ws1yGj3XfQmRem9TVgR7
zZvAVHsacQZD19+T3PjMk2g62pMkNXnyNrgHqjdCxb0itV871+2fC8750rLVPdGiEi6Kbxz5EUEk
cXyxbfSMOF3ZqtNou0RWd+pZ1PmLUWMxTq3pKzdFDOAdJ/9JquRJatLYNCAXDtFUde885iNrMKur
mhOjoVW8rqF1rEcS0DdjULFFI33ifRIDdG65BtLiflh0+IvyONTEe1i13OdYDbHLhC0F0/hgUUqa
bbAEApMXfig7jIfMr2KrqYwYe5O6jBXm8k5XmA1jB9bfzjDdCvIOn5vRDsChlu4pz6Be2w7sIJWR
IEL1aNpbuXNNMz3+JNJtZuloP7Gh0aNLB/au0ahtRkbkX3L4bYNwgbVoVVdLswWOsc64ybR9GzQz
XPmicC5pK7+axmie86iCXTPXN12/cb79TyBh0V4CFH/pDTM/B6owYI/i62c0zVn5ltbrNHnfaWVs
tFgonOYuYQb4747Qrcq1TNN0LycKc76o1bFzLLjdTcDuTPn5nrYIk5gejRekMrPRWHh7ul/iardz
WKCtXVNE2lv6xdVT1ViEXSpcpv9+g8rMN+BmXlwCNjd+kJG4RKo8amRIa32cH30xfyq69VxniXXU
s7w6VyF9XMMghaJzhqd4GrSbobr9cs1xsTAxp8irLImNdacyXtHc2jheYv3OJvEb6769w8/mbyOZ
wDCQ3nePJBZXOkuxNVCW+qYUjYy6nl7lgPDC8BP7M+heyzgdL27vjwgqpXa1dIKjxxGrv1bpZ1Ay
/3toxN7T2j90Mh76NERYqFksLTApnzUxXvLYSF8TbfTOGvK5VVymwR32aHDnrCSTVGGaxt5b/Bmc
HC5obE8H2lTpM0T+ppH+qYEXeIp07VlaEb9CKamQuuZ0E2V2LR3cXqR14mAKSfLM2nzamTHB7stm
WhatOoe5ecRBGDznhoYAJkkeWszoUMCJyJmj9IR/y3u2VdX8DtE/afCSWGDVPUCD1wIE4JXihX+T
yivYV3TOWxPHe5Knp9VApOSRpnG1mWqg6UnJY5VTB3Bii9dM798TJDlv+KZwW/Zgg8K6+pw7j99J
XOMiT3t3O8qRFVpBA4F3k1/tCrijor5w0vpR7fEF/qLCe1d5Yj6S+OHjCQf1X0kQtK1PeoTTuykW
W3kq7Vq+4dg6JVGBKXM+TUDcEf2AifsxG50fvSrceQvfPyKxL842S3vY/TPGVsi96ijwZlb4GkG1
Y9LO41/hvKLUcLEhgN0KvNvCf7Ss2sNn3nU/PhMLPLJ4S70oRx5kkPHUzf37UNvo5tS+amG6hY6U
MNVBHnYmgZuY8W8Xl1l6caT1bHt0WdxEm+6mRkJWjwj7EAVDuMvpfdDCl99FTxOobYp/qNHQVTM8
IBnAUE+mmzzVJAJvcjsVB8fv+nVpMWBPrpOf7TkbBZSTdyQGWxykb5BT0LfIxSatn1aJOVgHO7Y3
OJHzd8JIKLFQryeMjjnfVcGPzmShx1HxXHnpvfFgVtidG9wT01L7you78wiEAVBe5O4NMPB3s6WX
5XafhagjmrdFfh48Yy8DxRyWRB9O5PW84BDVt7YRRiWvSWptcx3HCb6vrnwwIfeueQn0nwy2Qrxt
XpT1GqlJoW+IHqs0M0gVxXVPAct4gqukP3ECN5imFZ1R22bjB45gkYrDbmq2RBZnhJJ1QG0J1Ybe
pHd75g9kUa1JXGutmnOVMMuLZjxGCPD3rDjClRGYpA6URHJn/OXc+ENzZq98g9J0HAlefx2a/IqB
0jqyNik3pW1S5ktj68wyi9lNfsYKOtrQOvVZz7RrHpvZzc9yxQxnE4OMtXaV4cK+ZHm+twslzwbk
d0MvtIcwmgxAoZzKkCXd9yajR1m2byraJXlS3BQkgJtWT8YR/NvDclORGchpC4ARVT7eKjN7iRLd
w7+uwA0YwTswCfcxqd+7YQ/GrXpKE0EB2K3NfTcIua3sbOsL6iQeQVax4ISpJuBpTbmPNJY6hbM3
aVd8WS4d31Q4X7CW6qd0ZubJonB/5vAHS0TRczZ6JhEP2Gii5CttO0C1jlvOLM/hXaFLSgkOBw5h
50dNs+Vz5vCDpf1x8INIumDhIkp/hVWjdimf+TQoSjUqPqOEwUj9o9p5u2t9DRExKOkQhgfAvFg8
k+wydqxzRON7a9YyzbdCVtzppGk5uEEB1A6kVnZ8EunYDu8YT6ZVip6CBpM3vLNmQUhJEAWxkjOC
JntkD1Fu+pLQG1e4zcGhgDHXDqLrckgGULZOaXSbIFLrxlbey3LIKO2OZrPqk2J474HQ7eo0Svcz
LzKKCKbQe00/hXGbX2XIdGyXKGAMstcIsYj1Uxb2xEMRg/1FpepBWeGH5miArmTH0oqhIG3Zvvqt
n9/KL3NkuEtbXPe2S2IcWBQXQUquIdvq8v1IfjHf7Ji9KAgpRsBOoKs1HIa2cQsrDdqzZrNXTwrg
+Jk461Rr0wjptmJDE2R4wpNWggupmupsahjxk0hHQ97b1lEh2iuVYVxHyTZT5F7N2kRL94hsHX6T
7NuGPn9sXVtdYQRdIncgRqAViMwKGs4aohbPQ5utqro46RS+A8mJlnXWyYY9fIW3NG1nPsiTL9Ua
asuXtLzgrRVedcpZjqARFeHbNDjl7o1Nfom7JS/vCEy2nWf2l3hP6mt0j+I6e3UIu+0Mvb/W5twN
LKRxbyLbO5LB8WE0sXFHx3LGN1cfrdYtSR4wTiVAMhoydbRNxqGiWJEmP8N4Uum+983wpe7H/sWc
MrYh2W9aWOqqOZGEzKIV9PcICRpCjM1FIQRmn7S+ej2NV132FtqslhaErjwgu5BiMjE2KwaP/KCg
ArHA4ODKjOKYNZxxBhUXJwOuyhoIVTSk7FUhHNrDve68xErdo9IuvgPTtxB/IUhpoufKmvJ112bi
s6wiGjie88eize6WQcVC1GEV7wT7uvTTU+EI40qZSr8WtFquyPHgjjXaRZUEzVOW+oTcMm5rFSdn
EYXviprwgQ4e5T6279ScH5IGG1NtFS+hMttHixhGpyjp0rMOLfRG/25JO1zBcjHOraEjbqNrenR8
j5JRXVhvug/jIhk1yv84cd9MF7kAQNT8uS8MSvW+/A0A59WrkOmQ6jaxfZXVjqY2kVk9nWQzhG3Q
+c+FV13jrNhStHIAJsxYzmY8JA4jHYwJopYyPbJ2JlWd+9CRYSGVfHcliKvlJgKT/C3BE9WBbGxq
hsyaeaKHW6bVbK2qnqomMsvLaDq/bEpaa9Fq70U9DaewrfuHxI6GB8OpIkJXFfAs1SIiopucOj66
/0HP39jx3bAqES+TkM9MP8ZbKYSXB7rvFpWPyL2kZn33kEAon8SAHrvWk6KegaNRe/VatZskqRFY
0wh70SyyrtrkjMC5enIdTqZSExtTsx1KWzlNkZHiZElR9QAwJdjjbTQ3Wi5ezSnn5JtIosOZsrVt
svdy33h1k6Q+RBHwyN4QaBmgUNMVQ4zYEOYtwim6ksTx74H4jOAEI7koGKeq74LAyPNygJ2AGAJf
ICWXIN8gx6aMIOpnxP7Go9eK7KAnUKmrKMfo3rAPRQBBvsY0+PbjCGTJbdRjOh/mxBDNRoHkEe6o
6KpuDOMc93r2aZRIG8fR6LbuCI1BsVqh1G2lqDgJMlRuG62sAu4TvWhjm/u1s26GyrwncMLXuP3U
odMoG4691u/lOJA6QyUVA0/pn0qQ7DsjqZ9b1/OBXBJzHkRxupHpREi0K6DAZFJcEjKMn2X6AlEo
30REBe67om9ekIawkZcgXDUlfxcuMhN7jKdN1Q9A0on5YYcliwMq9VMAsurRKb9lWETXsVvEoGN7
7xNOzFB/tbpWXcMM6VVWm9pRM6KncdIg94jWfRkV5zuZ8MbffXUXj9OajjQ1ajRwqvkK6m76HFz2
oE5opbvlKgKRiysmNOKUCFa6KGNQ7YZ9r6yxRl46ARVxqg9LKuuh73/3vdE+TDLCyiBQA7WUYK/s
JXcZyELsVCMhJgRJb3zUJQBYwvfUHrpd1uv60UzaB040Ovmm3m3CFr2o24Te3ph/qrGoQOSD++67
GiZ5NzewZ3j6sByGG1Wf+qRorYpVjJzngN725GamfiOfRG0gwb4VZg/xlUC3TxdkdDFZ7mPtYhwQ
4kjktvvbjiJ0xW06PPVefWF1EBxILUBuK7L0lXZgcEtmOblvNSenYW3tk3LxVIYBSm1qepkVnwrK
UQ0YSy9M0UJaVQu1DjbZZJa/kzpiy5PIGzmHNsyFuDsaFFROHtRRyzaDJ3TT6drIYvuwXEXs1W08
rLkPk29chqpEs9Y11jrzOVcsTb+iZgZvMhCZSh6AfhV6R+pWbzKip0yJhhXJ56H9LEBAPZmelM9E
Luy1yPwsXV1/hY6GS04r/7203KZ1AIanwtp7SkM+ienq2cqDK2WU7nMaKXFVY4ewyWhmUi5xGZFg
yDDQIGFGbWkhRuMXhVGwR83wnNQkenV5hgHARbDc9kVzd6SZkH81WYS5ds6r7SPWHGeOMm+JxliS
iu9W+a8kBj4mnOr72JmoL+rqoZ2wn9BmYduuQncCWjT4P7NL1kw9FNoxgVzwcGB0k3V0pBoXvtgS
7bRJpqUX58PN0jGbxYmcnQMiP2KyBeWqG+Ep2+WW3V/SnEx0X7VgZJwUbXzlfnSpQ9KLcn/3HpVf
o81RvpgIsGoQhU+UkMmwm8rsE+Hie0Rz8lxOPEXPbvzoKuQJItCiR8ZP5PbEdiBATRxqlLQK8nqI
n5eDNgrsN1Pgncy+qDeTF0ybvvKSy3IA9SL3dWx9LxXcGJ2loQFLqdr2j8kQeayjB8XodYDV1x5S
6q/00zt/G7q0mS1N2wo6bcirDVyQSU2gzGQUe5RYuK3CgqZupzr6WZnGBs+msK08tddTjfqTrTl7
l97XwaHsu84a2nh1HLAFojN58H/woAWPigLXWuY+xFThyS1DGgEEoCnPxv+wdx7LjWtZun6VG3eO
CnhzI3oCQytSorw0QUiZErz3ePr7AaqTypNVHRU97wkIR5Bwe6+91m+Uo7akhyt1kP/XGvxLOOE/
KC7AELagB//33uDnj+H/7N6ysgmj+uN31YV/fvMvxVERG3DJlHRV1OVvd3AD8QTN1BUs7HRFNyTz
N8kF7R+KqEsoPhigf1VNganYFF0b/tf/RYhUh5qI0ohiSBpUXOV/4g6uLZTG39i8aHgAgVF0UzVF
JBxAR/6dVUppawwqXAt3jNEwDtNPyK94kCmEh+oq3Rk6hKBNZRx8MiKV2923b+qP4L59VAsgOqRY
t/60GfHvEgj8j52/lXSwbtsSkVJsA8WdFQPgd2H+hA8JmMJ8X/q36RZD403+piBRQmklpmrphg/S
z+qI1c0e7Gf89fj+GP9f8FHcfJ3Mf5Bo4RwtwgONmgcff0i01L48SXIGN16cjcdOkm7DjkS+qdzQ
Gfzo6u5TEBj5lkn0okXS7W8PxL/5cbxN/80VVrlTAM1EQ9T+FIhBGY/RB5SinflgDUfxs7itryFJ
iK+IiH1iGIS8Tvdp3Km3FKzVY4gK2J2wMU/WHePd+RrfRvUi1SfpqjrIb9l53qN107nNGTz6cOlK
p/Gi8/RmLlo/tnZnxNsZCPlu/FE8hlfKjbgtzY9Ag0IlgNtMPpLB02/Ul8ZFehxBGkr5GmRXiAA2
gDG7e60esgeowIKy18B5GR6pHshQUulI9E50WlQSrogxN+JPhCHRTIBDVrlgtYDXmW59V51xA8CT
dGseFDd7LR4oT4Y/4ntOZ8PY/HPeCrczA4WTv0MYMJHt/i0wd8NVdx17ormBwbijHODOANaoP5T2
pwzSz2nhFsXUPwO7ecebrENwyc3eG9ADqivs69fedDPZqx9M4CIqgpaejJznfVHY1oNPgj++TDfw
ktEFxeDcvC8uyUeggnKwhVNxr23nW4Ti8qdsuBcHu4hdLkdwNT3nbzo1EofSiPYZkzE+6Rj4EawG
WBIy5t/15mYg9Iyp3NqKYScQrabnPuOZPs0SCAHJy8WLKm4m+D+X+nU46u/FDXnN4izfDZQ0UEgs
dthHMA6xbqOtcKZQdQ4OEFuCG/3Yw4hy9dRpFKd8Sw+VaaPOGF4KV/mk8MjAe4PsJWzJ4b1FzbHf
hFg7667m+M8y+Z7iJrrHusw8qhA5yRViTughEXyct+om9KiEgHyKclt7kX76pxKtr9P83GCl7WbX
uCe8hif5pARcWuz3MI4nW5WB3CWtsjWuAJ3lcPOP5hOJiFwF3uSmH/WFSuJ4JsJQr8UXGbbgbbA3
FrklVIgcigCD5Fj3PVciJonnGMYVHrryLn7r9qSfruVbfKjMh+Bdh9Z2xHUqevIfzMsc2TzaJSMx
t9NsZa+fs+thL7ZeBmLx0qgeiM1yl78PG0irGKHt0mfLpT1BEr1z4pN1Yz3OFey0rVE6IMCdjLfD
Tj9AB3I1j3J8Dwmsui72+nWTbgBqih1lEtvA4upZXm4aQgyEh7I9+G7qtW8g5F3ocJJnkXn3GjDR
G+uiHQKQgSds9BgSacNe8gAd6D9qSlCcoL7JPeRiGWETvjOWGrbxadr55U4lqezU5yxzuj1qHoSe
Km2g0roTrh1os4ikZt0+8AiJpZ/pQ+hhAYTSlp1uEWjZjTdULvXtFDraPn5oXyd3N+3CB1V0hNLG
gyC4RsEvaG3t3n9rPlG5gFyJcUu/n57QrfeoUlEPpXxCxXa7VOBBkW9B+wD1NK+V7sG69Kf2JTyg
jme8TLfiEyUwd3FSuyXTMvyHxpnu7+/9jykhRGbCxZeoSEua/vf+Bxc6k4y+XO0aRP1QO9nCW30y
o+Y/yGT9SyO8/IyGNomFkawp63+IxcDZgWGEjOROk0j18BMABjHEGj/mJspwdkdLd67o4n/FAv+m
6ZfB7/zr2amyaGqqrpLhQnT872enBJWqj1bT7CQhe1ImxuLamMe7ckRUJtcV4VVC3TJFr88vH+PA
Ul3JfCuUATyNTgoNde69Wk73BSYdO4wyeNXSYt6gAwGXVxGvkm68HgMBQUuzbjaSMuHqDsbfM0fZ
3NSyVG5AWQx2gsNbO9JkpIgeWoV6FJU0vs5nBVHxYdEpi41Dom+ABTWPctlpiNxGEHjFznLSvIC1
bs63xNX+hqfcEIJpJ2PhOYEoh87Q3QWMLE5WmiM3SuIgSwzBrslB7wFTXI24Lm+ngI7MF0uKa8U+
0ChY4+OYaj+A1zsV+LpNrQsA70BwFdmGsuNBJN29VbBpNrp83ugJLipqXm8F3YfGX9fOqjg+DNBQ
pby/icj4utx2VIsY0uRWs6lqSYCijG62GVpPMkxet7bm0pXq6LOr2+QsD3VjQ9e/S3RfBQFVqRCd
kOssZLkkTS1gTTbttKq+6Cl8fHHKwKJVWIwuRuio9XzK96Hk06bmCzkOGQ0bRSCo8MAabRm9oa1a
ZeZmFPONIJP7U2LROLWNcYpVnExx2qTjM9TrqVbgcQtoRVojhK3WU9NFqLIz0l3fy+jAtFoDYg3D
gQETlkL4Ycn8s1ybIYC+AYEnoW5mP+tC9cl26fRns3wd94BaBCgsbQHLQI70R/RcIdkyKBp8ypCp
TpDQk4uXaoZos67faXNwJ5Y1ipLSWTTDnQDVVRp/VqN2O5cC9NVgehr1paKfvsFnE0MgMWNzO4b5
XewH93IEztikgDbzAM9ql4BLf1rm1cGThsj05kiINxp218GICZMmkqH2E3WH2uyQW52nzbriyKrs
qnLWeRkGrk4NkiUstYdInk+CIHaOCsEGBMChiAthCyuBwhLM47hHIVVJSBDU3fCYl5kj4unujCUV
Q2H8mHjURSG9J3n0E0uPwzDlNQ1fgnVnshWSbgLF1tV0FPqNaJgILtEztOeeOzDhepZyddIZt0QM
sckHdsNdqeLFSc7VlOESdwgGT+E2Fzt3uWeiL2zG9IOk9gYIv6OEGvUFUlOkbluz2qk3OkaSmWah
BjA7OZbIZUICJuscDXHXYQSzVkNXRs8XFI4vvWoYShg1suwEXrn2EYdv83g3Y/QM4uLBbIYrS4H3
a2AAC28VYWObgr3dEKL1Y0Qiz6jJUASBuo0y7M5CDX3lwDdkD2A3nUbdKVc+zkMdVeDzrMCnXhye
2yWzVMJ+nXKp2oMEmHZxhqJg4qulrUljd8yr+lYgcbxVKQRBGI6B0OOR+6WpClFTtEvFbFyzl4Pd
1MNigZ+OtMW4Cpd7piRGB8qIG2Ox1Fon+iTLhzSqidlkSofbqjVv/BZR9VzQGjeWmtpWJ6X0hlDE
VBJZs4Ohv8WJT9C6rorMp7wHVV1EFCDXNRqun19zvfyDNyI+zovPCmLAIkDOBZxKEtEO0R1ArMhK
UX3t5I8qkIUNxJbIu4kcONvi9XxLgWSRsels7GDc5lRcoD5HWxgehIz+i/ww7+SXuPQatz6lp/Ek
YdJuN8cmcXTLtW5mwabtTl6mO9796gpCw/hZb5EoIEK4Us7mi11cQtMWX0gXqtfhW3OFpeEJ6Jt/
Lt6zIyG7aGsAk565R/qzeWzuwh1mwirlFdr5a6PcolBNS4+2T6ZyoZzFQFd168YxzuKNtTAB8BeE
pnIgnF3oiPhQGnvpglpegLiUXb9IDdKl2NShZusaBIgOBXXt3bwxf5r76iPqX8h7Inytto7a8cX+
s1I87XGAgQ7n0RYsJ8dJonOS1k3P1tZ4LO4J5IMb8AWPxtbYitfRlqqiQSeWE2hgl/06o2vnmO/z
KwJpxpYEYiETaSNrQNgMYshFsncnVQxVNv0RuaUiOCCYMoqQWbEmLtyatIh0HBJMZTcTEkGoJRBd
DZ5CUVXdazGn49Xt0fId8YT+Nm0pkLJisbTG3dQD/VGaS3wueIN+o0nOyOmBg/LmY+YNXmRuQkSU
BxoE+hMHkOlYkTR2Alyin1JK4K5GcHqmqmig5LkvIfk+y+VWkTb54BSTgyhDipkXpj7XWMZFeyan
nNNrgMPZmrkxYRW4wzPXOOH9mraw2mplJ3M99Kux28gD8A8bq9MJs9XWxhz6UnC1iC4/NB/A+7F+
BwPG7anAcHkU7hFCTa8trKgRJALVm98Oi4jhi3CmCbPOmnbQXwSIRTsei0zYc4mRk8uCO+Os/sSB
UEw8hmQtJIeeqhQqD8SMkJLPeY2RAzaQR/2n5gmX+dG/ZvzUvNSL9/dtez/WLr8dvBL6PgOH2/c/
GZPljaN+ADc966fsrUOBRrHbp+EhGvF/cKwzr00CpXWHfgPYouKh3NR3eCHllDpfeAOU94zBGrbN
+GkihbS4JzrVAzU61dXOlPkIVWdXhpceexhm4Wz+1OPFPgCStdsD/1fsTvDMeCcJoQQPDogh2vd1
4lQVggvb6gHvpSkAwrgcuu9vCukZaezctE3zCtWIKAHQ5nARDQaS56R2QCpXnnHEW5sRqMm4hju1
4RhwULhBgML9xy55DOYtfvR6gqbCUXhXgSnCBdyhJLDU4QjEzsB8Mk8Ecj2exn1/leAEiGA1ODTU
D+xqC8Yg2aBofEgAS7lENunPCX7Rs2hdwT8GXIpvN46dBNv5vniHCOUzmrNDYhMsMJ55rigYjBE1
NAcWg7CTaTO699hbMEKMzMNdPtqG6SbPIFR0h2CAARgY5UdEyZPrdgshCPtiTB+axeodQh+ETwfJ
M4Mxg+4NV4CIyKTOJ4unhiEqeQEvfV3UowdnxEfkwogcv5Xkvgf6ZFv3puV0TyANlHGL/eK+caRn
aSNv9Yd0SzLnJUNggO5jn56ijfIAvbPxjCu0nryZqqA33lSiXd2kF8YzL+0m3iN0pJ4SmjEyrS4m
qcbPMLKDXXbGZPC5f0Y4/pVzuDDSNfNdeOi3/WwHJWedZu7sWVQR3PE6kBC5IB2+wYpAPPu3bWXj
88yornQGfD7s9ra5xp7yqN1B7GifzYtV2K/hHtk2EimECRd/9KyOwTYkq7t42pjbmUZ/b22sd9nL
HulC2xugZtQENsU5ONc/0JafDEZXoGmsa/DjlLnVh/Id4bMTLax6r5zR3jgGO1U+BNTCJ8/H5H6y
J3EHJr1s96V4o1/Uk3FXPJLuJcCMwJoELgiiWNvB7U832CUc6730DHJ/vmZId6aHIRXCGDF6B+SC
y6oVeNRd8Hw1OidVQWAgd3LgumcuKFXqztA1vPpZQmkAPeRr86yBbJA2hkBVcReCQ5A23Cc/3HAu
RXIRx6uCum+Mao3dk1HoNjnFQ3uA21ZcMaqUfjbVO1EFVaSivVIv4T34A9AOGzQmttYdlHzMSJC4
QoETfSw1ciKv7ux6H8qu0tnjVYTYm2daZ5SKQzqkc6WDvbPNz752lT2PXfA0/8jOazOnesEheyW7
AtJYes0Cavg2+kk32Rbm1SWI0IZ/DwUnNi/BcIpeBwKv9DjXhxYjhvZoQkZO9RONfzdhtHv0h/sO
pFUgfNp9tTUNxIQAI7nWNDEEu08O/d3khT+kJ8FyGREMp/SFDITyLF2TAOkVW7pO9/OmukCOBuGd
XYJX+iUaA0V5s/pNd0Kf9TZCu/5HuwkaJ3sSRYT4XV2EUusxbI7pymgfA4aCEB4pbj6M5UMA0UMH
gLRFyA2iAp2KRGv3glCp4STXMnHpZXz2/TsB1iYB6F7hiY1lV0Nnyps7238NEBADzCV55Xv1ULwW
/pX6WEa38Y2JZKy203bxyxJ4CpvobUR/OrX7yK0lOzngvKjsZjqKJ3htG3VLVTaz8SusduK23TM8
7U4Rbhr1toJq8mFqbkvBRHPhyInISb+Yd+Cd/bt8Z3j+S/fR4iNOFHDfY0KInXTt8qIEZ9HLHtDt
8W+Ki+oEt+VVRrXzDevR6lPZdK8l+Y3P6ZC9UT3PIqfBbmHmsiMfPvBI2+kdfV50wY7qpheRAtq3
h8ibXlXk2x9o1RXK4xyV3Ng5OdZ3kHLpRZSd+aiTpsxs65qE0puyET9YkLTtEKDe4yIepI5bTAri
ykslx7+XyV4etduSZEm4CdNL9qHMRLFe9qEZdp5cZusI2U7wzHyjoFJml/1Nr+99usVJfFVJt6Tq
ez+LDE5EWw2eZwQn6oQOCrUAhOV59SIGtoNKS7cYQmEEmRICVVHNQN0zSsTxqVfGWwlVrBOCDOlz
DkTxVCufTf2jDt36hnOa6KPgqu6DD2KY/LomSLgoGIUETkqUcDDaxSkB0kr5EiN+S9j84XMb84MG
5oFH/2GgQo+Fw31/1f80fgyvOPEtdpzv1QejRqtxEQT2Pxt9M9LRUJc0D+SStacAh5+lF3KkrXGY
T5ObXWE0QnTpDro9nBPCjLr0cnULmxe0VHlswdKeI28WcQbbqD/FPSFitEWXMziqp2pHwo/mBdfI
c/qS7+Ptwg5+70rPIK15Xx2LxoFOSk9xbW6rs2kexe340X+YZ55KiL7Z/XwKTwiB3AfX7YlCr/oO
mf2xvkKBhPx59ThOmyn/lOabSbNzgHowReM9YFCwjeMPw9yWlCkshjJI6PGgC407RvC7ejOQHXWc
qNbJKtd5rKgJz4xiQ80Qj0OwiBeuGySxhSjUCluxmWqvTeltu2XrOln3W+fWrxlDQEOeJA2NMqKN
1hhR+Vs3F8YMXHu6SZFzG7I4vDTwQwNtVNxF2yIKaWfaqlFdU6xlz5C5XiWczm1W6pIbjxmxvOng
aQEMauTFzijQZyVwVkQlLpEVHvHH4L9ZLZlbRIM2ICU0bCREy/bzSnXbpATghL0o+SMw3x0UgIgS
rg0EkLryJHrNYnGb1CLJKEsjz+mHgdfG7YsEecurgI3d4UWB72SOu4RMhl20CLhbClsuzqgjI+H6
rmkU0y18mAYhQoWhULrBpLhGWgduUKeyiyRn7Q1pTdJc9rONAgvtMYo2WqXCX4wNaRMFbe30io9q
poZJZZXTFRZV0d5WREcm0rcWlXl0uZA9SUdsqQFhHUGKMHhNZhIp5nAM4/Qi+FgD99SYT2ED3ECd
obrSPsRdEu7ziUymKsS3ZTFgBmIcDTonbO2PmK+6EuKQxI9EyEPhX9LIf1WVpDm0MjZWxcjwGYMm
htswXZG2QgzvANRhnwRHxtc3bSmmrqzOpMTlDG0i5GhhJRNUZK26DwbrIczwjomxoQh789AYOGmU
47Oe5PK+H/AxzVr9xo/f0q6GxmlJH2qJBJfWI03UTzHSE35E/ytsgQqmL0gNEwAkWPXNZgnxY25B
wfojyocXasUaagXPjYAu1Si2L3mHpZ4EqycG6KZ9Sgj3wDdIH/sQ44qhSkZyatZnlRtHCRy8LUDl
d8Wc/5BNsIlH1RtkFDnHbH4SWrPftaMS2ZUYfs6YdUhIsOGsk7rh0KNWRi6v6uaHylDNXRcLDVKU
YMYCnYK0HgxP0LlHYk5Gp5huo0mTkYFONbsGyKiH7QaPAQH0kQz9N5R3SL6PuIRZ2xnopZPkiJ7U
gD3nJ+iNT30entEm9noLmbC6L57wARq+vpvF2idGBIkEhwI1X7chn4a2E0P+1LxOdWRc60m8b0X1
OR+TXVeB6YYES3hf0etMs/VIqxzanRnwD4wfyDk8FdpwCDMGxGVOiKoU7UMOw53OB3FIY7De69EF
zPqO+N0hifruaBQEzGVGBUEFigCnIJWe646MY6JSwGqjwUmGCThJh9wwQwbUeomsqsiA8ZRuQXQE
+9tQo6hUgA+Hhl5tCwldhbCBJVUZGCMaj0KMTFRv1MTT4ktSDu/xSE9j5v4W0Q2GHu1ei9pDLaOM
YsW9hr/2Q6UXqQ2hRsEZitFy2KRICEWzh/cgqMBJbndmVGHRmkf6oZfoANBQ70bENgxl2zMujdte
dJCrvIx0Uw1gb4Qe7/0wftMQDCP7hOWa2baY1eEiBNuQfhE/AUfpyVsIgZLvm4qMXkQFkSYSvbwK
MQ2/c0WFelvQldemlV+ioX6QqmlJk01gUxrMfqUWMiUIlkqElqBiBxPJOiMZY8K3p6Fs4bdODK3K
lcG/7MqJFKwubEqpuChcWp5OOd/VKiGtVuOf2CfdU4yVkoNfIAn0NM+urOpRMRmiSXn8YrQW5avY
n85qnuHEZt73Q3w1643ry2qyMXMRdidj6bEPZU9DQteNk0mGz0G+USz6jW5FKL0bYISsGSnEBJE6
syKlkFpvFeRDuwizhxGUbNRzrxRLASgKngr6UHUuSTO0rf+Bhw5clw7PToQ9mwkdEj2NY6+ETkag
PB4arLob+TUcCWTL9kXUj4FUnqlr7EoDtprZNh8WSENo4q7YVAT4+amYFHIzANWc28LU9llV3SEz
gM5Rve0HnUpbKw77rK5/lunBmsS3IMjoTvMOYVZUGWzM5Ug2GelLImwaQNU2eLtTWoD+oZZAwMMQ
Z3p50ydrcuDL7SL0SZ28X7CpgnzVdmRFamEZq5rDLbJ/BB5xdBFrlJ5SLdspFWVfYHFYg1t3qN6C
ZeomOtYE7CIUzVbvD1huow5cQ86NxfR27NuXvkSvsspmwhMow7ZOTJTl/aUQhLexh5gaKtcBovxA
J66H0Qq4G12DWAhDSZy8Fkj4BkUBHXIWi3om1zv0/7fo2cDYR4OWOCo13MLKHopxYFVJWq0e+mMa
Bg/IFCAt2sMi06RtNaQppdWB7G8vbxtaM1s3E9IdvXJGPucx7Sd9G6lJB9ProGn5/DZr0VEKZmEf
i9IlM4lB0xbbiTFlEK23d6NCBhdVx0vHc+pAbMO5xdoqKtQGE5EY5DxVN1AZVvWGtm18AH2V4vpR
uVMUYYv+DEXo1JKcSMr3CtwprCfvBM7/MVoMPgu0c7EvpCcOiRbpyNAjQmzFGsS92otHXDGgzSio
jfSxQjtVwwUOSwb2Bgo6eKHjkRYB8N7HMeOOGdVIMcAS2c/7/joZ8c2OTcNF26PnllhuOA/SRqGu
40wkgNRIZmioT29qgunFgD+VU5TJfhalHbJqezXGc8FEcskOuyQhOa5D5BhRPZYndwgnLFTlxmlE
7j/g340SMi6TALFgWifcTGqb7bVSjd3azBmyZwXqk0a+xUPtc6h60rhp4wz3vSBqnqnDDJxihg7I
QzcyCPIOu7JZzXeT2d41oO1soa33fmfuUiMiB1FrlwENcLec4UaP1jnhEjmRb1yVMFvcMqCzoWiV
ptFdNTW8MY32JI8l0iRJ9oJM8cOA0eRWw7WrjawnQwxI9PXjRlMG34kspFf7QH/GM4KsQ4xMkKSg
2ZHhkiipxobbPWwKSX5ue4zvwcKTiVly1pqc3s6CcAzL+Q7OiEqkqyKyIpW8xpk63Jt5oTmBKf3s
sq4+qXEDlmxCA0ItQfL77W3Q7EH1v+syVnkNJMUgmz5jEJsozsIN87lChap63Uh+TRKI2CI1xB2x
mRxQc+Afqh8GOgvcSx6JEOyr246N7iYbKYMEJfe55OSy9OCLXXDVo+9gq6AjCr9DFCaO7pIs7jYU
aAAkm6CCKkrZCVBOe4bygljZSEUDizTBDtCiQsUNBIZUngxxhNhkXTDaLRwAd/M2yvvrXtkIpkxd
PuyURXhbPTTZoB7WuT8WR7Sk9+GC9KuS94jKkCcplYaZa/j7ZF1n1pPlRWLwGiwqLeuk6nkDaLAk
LyuJ2nxJfhG7Qjk0ev5DK8RmYyUWjD9RwO14cVfTwp4M3yLFEUgMZGMTJsnYAwOOsARXYTNALW0P
fRAUe5Wsk7Y4pyUVeNx10k3lRcgUYzNbAlxXcO+5LS8MUhkRj69JnoM/aV8sdNcOwq9JBLxAnREs
jRdHudVvPFt0WLQKwLmhibeIf5EVU7T8RoSGsu3h9l6lVaJu12r3/9oy/QeQIIbgYBZ+4QL+1ZYJ
Mcv67WfxOzzw6zt/mTKJWIureKlZmqLjXWoCEvjLlEm0/iGCCDbQYARcYIn80l+mTNI/RKwgdL4p
WuIKA/wLIajo/8C/QAbwhkoGIEHR+p8gBPkbfwcxwDY3TQNLBAOatQaq+g+IoIgfGyXOWTii6YI6
YgDSe2hSzJ5/zX2tK8clxpww5bOHdX7d61+2jT7S+nDqKvu37cvx1sV1QusH2s0Mhg0Dpxs41GRV
ac4vYc9YNU9NIu0mRA65aZrRwYEAa/JlJUY4/5yUaO6ilrzuVOdoOaLxyLZ1r/Tvu/52uO99vo+0
zo2IJC115hdchghCf/3MH786rDJz35vXuT/2+fpnjUCxAhflCH2rv/5XLjVPYowolpCSFjbqnm6e
cRhGJ/VBVHVUQaDstwiOLWvXiaE3f1tOCu2fW+ZwacQ1fJiWb687p72UHaT7df57x++Dfe/5tfvy
xd9+4N9t/mNdkBcmUaJ+CklPd7pY7r+PtM4pFkqDYqVvVqW6UUkYpn8r18W/NOzWdTLcYcJj1Da+
hO06ALP2bDXG1638vot/3NR1MV/vP9md2YVJXcIXLoGu16pZHhAmrg6xaoZ2MeKxiXYST+36kBZZ
GZIYL8WvHdd161e+vrc+0mAwlI3USuf1OZ3WdevmDIZLpYQwiJcfSQdsD7qo1cHCLL/5vZ88gAfo
jGGzbvh6OZZ/tC5+HXRZVEJ7lITzqk5FDKXzSqkoLa6TaJD6fZe+rbafU1DL6Bktbf9qKboqb62L
IJJaBGzQVo8WqS3Yv2G9W2fbqaUqVQV7KcxytzUpGiX0VsBemHQNGUuRu4+1ZRftDBNriGV99GsP
MfG3cl6L21om+vPLxSjcSuKUAfpfy0pdwPnV8xd5RPxvnZCd+ueckorlQVom64Z0np7mqTQ9c9kD
q1UAPrm6G7VFsxG5qwVaGoU9Sn/GbhWpWxWgAqOl8vrbrBJdRg1xMWhBlYtlLltXsbVsnV0V2Abc
6cG13uiBpZFgEk/rieX0uLQVy+mZGnk6O81wVEe6F0cG2ZCza4HymBHH+i5WJxyBvv++IcWGK1fw
V/Xl2S2X0ydoKw7r4jpRlw3rHOr6J7OBo6Qt8l6tUcKkkmeVRLm4XCNos/DDpgZNHq4CQoEV/4a5
9dfETqBKphrO6m46WdF4iNEYR1ZgqsAHGRGBdjcOhyCqmMVJAJAKxpcYj8nGASFewykj8kQTBKfZ
+fpfEvwnLhBPaEFWjvIlf2q9Jyp4ss5v5N26ar1D3/fKp1LU54fUn2nkkxSjzSYP8FBbFtPlP0/k
qJzaX4rvIo4SkR/sgUWhOYUCnDXi8D6oMyJERb9d9eDWbeucCptNVtPFGwKVMkFE9Gyds0YU0u1V
3KzC3JcIrvtpIh9JIQ7D04OSCFSb6mV2Xc7xgZXMpNxovVoehF7JU5JozPoo4R/WOXhcEQ9TcLXq
dEl5jthaCzzJWRW8iMmLQ4D8o60PPNKaFTyvunvTIr63zn0vmjOFaRW7z3VV1wUvZj/qS9qXR8IQ
KNiZKbA5JZhP3S9D4DBo5W2kA9FOzKdSTWnvf52sCTuOk/21PGI5a8sjedTvM/w6TYUMDjiTqTqU
rSTvYZYGpIp+O8t1cT1foEvVQe0BVJi1v0WxZXJEFb/Y9czX0zVWTbQvZbR1RVEtTvcDCN1ALg7d
SNqjk+PE++15XZ+OImnAh8NGRn1z6fy/3uDlsbUW+5hQkbbfq1Q1O1chb55cC7TACl389ySYU8BM
WjQ7610pzGrYVGJ/s2opDosWIery+Zc0YSxiekYti2UNBg3kuZ6i2drXd4tC3DoRTUQcharqN9C+
IsQ4Fcst5bZ0jeWZ1xclvsxIyCtk/eDUZT4e1nV+Pr0uTtUgrFGeWyeYAM52W5CqH0IQN8qstXYn
0TuOSwZ4nQNBxkOaJ/W4r407XE4oqecmA6pqbg5lljHiXhUcLRjQh34kuWeJYwa6V6L/XhX51gf8
a1mtWhAAVsjrHUiuDlX7nw94vdzIdTJPJiuridK9XFEqD2ZDmh3ZIMmtLM9zK4iU4UDYWG0B8Gq5
fN/ydN+LbU0OFT8chuASJfKFkLlOgkB6QkESk66Cl11cxCvXibEI9n6vWxeLOQdztM6u+6ybvxfX
dUochEjm68d1SaWHpiS1HPprdl3723G+Zk1AB0jLTTu8boRN3VRX8qLjOk60DHIzanuxuRSy3rv4
P6uuKiWKix9LACwNMNqQZwl0f56zdAkl2zVkknJaDXVZ2ayz63YalWvMN2JbTGsdRAuCxcOiUlwH
Av9ynV1XrhP0sAkil4lA1EynsTxu399ZF/uL0iHZ+v3Nde26OOlLn5XI1CPKRi8JTZblaDnI95FC
nwSXHGm4yBGgYF+xbCYXTDy7zkIZpTNeVsbL3LqYZAM34Xv5325GHYvfWfdcv0Qe7G/HXL/+/RNf
m//4tfj7O5oVA5Hpyq9/sH7vt3/5tePXMYwKJeHAN2XMiuj0i3Hp9JpFFXhdJr3au4HfAmBZ1q2T
7tfcujib9E7rzuvc93fXxW6uwgOFhHVBDQw61nVWxGAGrtxyKIFqyj9/82vt93G+f4oeUaSgnIJx
+vV73z+/zn3v/NsRv4/1x1/84yvf+40RLYUZgQLjZZWW13adzL/m/lhET54s4ThQcVl2kZcOrVqi
je+JqmH54WvTz3WViDMhrM4lNPve5Y/FdcN/uw53FcR3O2rZ637KGi/8cayvX/m32zsMTZ1KX/J1
6z/+daLrf1/XYdBBI7XOfu+zbq6V+K8t37uv+2hSoO37ameVgwI9mMTTcuB1sl68Aclu2GjSkG2E
RL8rSwq1fdr1LiKgBHlZ359QujE2zRKlaUtsZqwh37r8PflaWefgc62qkumYlrjwe7uyfPPrkOtB
1uV189fKdVmcUBeUciANJmipEDsN3HZE+J/U2w5tCpBVFLTWq+oIOzdQz56q1Sg5ViVATxUNWYLb
pdsb1ZnK69gA1ayaXa/ib9RJ4GDEJYCG/g/uYY0l5zXSDrFiccwa8t2EYobnd5Z6sGYRB4ZlLqwy
JPmWOTXqjS1D/V0oowfbLPGTtUZVMTReB5dzGCwpIjOOcIQ6lx+yNcRDULQ6hHlKyBUt/XewTNaV
CIULTi8D+oXpfCuHVr1JUTAFoxSaB+TCJvJOJpIOy6RTi3IfQSpeE2Jr2mqdy/qGFDMxQy3mItrm
TAbDnw9NrUheUGjvaid2h34ZB31P1nU6EYKrQIDgWjcRci4oWRWNItBRzCEwCaTxpSp+nmvT9LK1
OzaXnnidUM7twY49IeLDaa1XQlviqvXCrHPrZN2QIgrstL2fYzaK8PbXRE7DXTP/f/bOY7lyXFvT
79JzdtCbQU+2d/JeE4aUqaT3nk/fH7BP1Vbr1jnRd36jKpgADTZJkSCw1m/cjS/7xlb2zLPorgfR
P8eyKNeqOXQmM/bAsIb9AStsj0FzxPUG9bT7ubMmemt5mNwiS1YIIEBgnmtkkC8LVHS+V+UGuS6q
NECC3mitIBCTTBHCyXZskhXEvXkp1102yNIobpU3Yt6HrNi//r6ydFn04hmQf3O5TlZbTQR9LvVz
ae7uwpl0YXKeLYgG5QZ5sDwuAoTe2ib4M2kMID6sjA1zBJiFT4D8zspPZCgne41YUWniwyu3yV3D
CLCkrwKi/LZTakTbKEKirmeq6s0Iue3IW5I9E/rPMDZcBkdayawXz6MVE4wQc0dwxr1Rdie5QA9k
6bRkA4hBN3wUhAazXHQZcaiFabor+DHluQOvkAD4V0cmeyIEWMZ12YM67HJ3OqRGtUJtZTgYYoqG
mjcGAX9Xu9kMAWL/XZcluY/cW1ZLX013/xOsRdIHtdSp/Po//+vjdwZMMmrw8PnVfg+8Gqat/8do
7VP7Ef7DAX+HaonHWvCkyTFplm6YeFz/FarVTBGqxYtcU+EAqybE8b9CtcR3kU/E1l4VLzUGHn+T
uQ3nf2N/pRqqpTlwuuGo/XdCtTq8/p+xWhM2t2pANBc6FTI0/d0kGKxMFBaTO13ZGslXjMdFcEtM
yL4VbXhVAgjIe3wu/tzBTLdGtnC6zdAk2KkBW7qNQgStGq9otzkgUzo/77kHGLHpCvMUTBXu6hP2
C3x4d3WHdX2tDAfTR3xR0eY/6CpHWMPMGM9PU7RFihTpv1qxwV3MIVOxQAi769M2doLrbB6IcoXx
W6jMr2goOovUx7++NEWIZsA8IeuqTeZgsIWDKNzeyk4wemCU0kSDxZdfXKqbeXlxI4uKVrjzgyya
2Zz2RxdC3IpsGALpiggJyk2R6JrOt+JbM3LTt7sk95IrYdFvo2bWth0WaOD4RMhAw9q0f5VFvxvS
jWmGj5bYIFfJRSIm06oYsPzTOnNoiTfILanp/1U05dRcHik3ycMvVbnu8jO5PFDW/0vxP/+6bOjS
bhCV1n4So1QGBeUBW00mlaLUi4UsXTY0YlR/qcpSgLQUIZr/95BLM/IQWUWDGS68GHn/086aHML/
bPG8Vh6O2iC/I4sRcGUxE5CVH+d0+T3Z1o+fktVQPBSKmItcji3PUxVxfaGYv+QlqqPnCP45wiyj
99/C/jIqbWdMOwP0Qc+xfTl1u2QB5C7nNv5tDPvb5nMOoxPWJOeiPOhHc7L67zf/PMugheMWelgx
LSBuVnDrxQxUzivFopJTX28QYadWA9Yp64X4+sqd5O6yOithfBju5Vq54tLSLD/csp7KIdHfC7lj
Luehl2NcpbNJ4UPoqJmQG2KS3spJunUpdmIWn4n5vNw+ijl+KWf7Yt5vyQiAiAUMitKvEvMusyxr
L81ffBeXgTxqTo6IJaCwM+1mWCqljF1Iw6BzUROhDkvGJ4D0/FWUa8PWOZoijiFrciEPlPtdqt+a
lCvlZrnj5Ti5ztcTSB1QSDdVMDMe6bHh6KcqXM1+fZxFnhltSjQFELRFH7p9v8TRzqG2QnbtMqiu
ZXWJjFIt+FpicCHCw6bj27t8VlfJVF3PZvVYoO2+0qVNkpeN2cG2TujLkB4X+e5/8ieR6+Aol6tC
BCwwpGRcVhv5DJkupmOvjRczrhCRdTR7F9aVsZXmC36AA0Nqa9UmmrVH1BKByLhBgzhi7z96tnXX
RNB4SzFkbVH1WkRDBcpCVDPYLmbLVeh9B6ULQa5DrA+oMUSuBgKwj7tz6FqG2fEI8raB123Q+YN1
3z1bRv9huJ22yZqgQl29A//ewAZCy40vhGr4m1GbH3BXXdplp+6Q/W0OMhxniTitLDVube4cWG4y
huZGdbi2bKYTMmAmw5JN6TKtlsXLyqhXb3DqnTejeHnkIhQ2MJeqLNWTAi4mMxGp5UWSiyTEdgl9
wj2+JOCcQzLBByyFKxWgsV0TIFJKEeiekAtc2gHmFQrCXHnd3epeP5wfREM8sZfHT5bkuiqtMfXo
zXSVAmVWCsw1XPEWlBPReKv2GMVe6rJU6R1xSsJr0w4F0pXi9OMhKR3xFzaADucII68jWQ8Jcx/G
Cph5Mug9SEgHvHuDiB7yBcx3O3fAQk2dQaydiy0T9q7RhU3oxh9qk/g60P6gJKGHZB3elTl6dIXm
nhdVt4eWzge5i91DK9SQGwNULfixelG0QFehOhtMhwOm+KtwXBu8yCOYYEY0O226a+LN9IBwHZCS
5mF8d0PMaRcuuDuELJ7TnfKnwEHMWFUQhnXo1svkdwTM8jbqtygsdhhaYguu7qbudf3LKK+rfmE2
Oz1cYbXej/py7UAVRWIDFz5Yh7vcXUbzdaDeaqAozd+IWPU4TgIfrJcGDicYh6Ca9TyA5MfmJvxA
uIJZQY5hNDbyQI0CxIGxSV7ZxWs47bP5C+2S2EKKJjxEw4b0bW8vVQXVsQVKJL3bkz15ss2dae0N
49gHL84XmluT9WR566JbY9ZWx1eF/RwaW4GXRseHFMx0NJNTHl7VKlyjnVuvGuTK+yXQzhkKeNeu
SmPbcDuhnDd0OIQEUowxK5zn9pDDjHmp/BnLZuGAgR66VwF2heGUAF6+YeKS4YJCjKA7Te59nm6H
7gVsPWD327L9bffb+uAeHeRtIVD2MDiIWOLNt8rTPSR1bM92ZndoQdsk9w6WsiYiAdcBM1R312RL
390ZHwPeJXmxZdYPZkxPTllD8GdZqNeo5EBhC4Uxy2NkPM9kQG+nYIu7eOMhjLVo/6DWq77Wz65y
GNUdoilw3hmv3WhXgCMVskwWmGMhMlN42xSw+HN8HL31cIOtgPbUXkUg8tcIwCb+poAz1e4nez8a
W/wP4R5Y9Rf0nDk9BsWVi9xNtCt83KBOrv4Zz4wj6SY7UOInXAcKJJDtrVtjuHyondukO+Iq1c+8
F4ZQL0eo9k8RPJvNFYCy+YhsEvcbgogabGOuzV4of8jyOZBvEvyzITuG2BItA2ONWIFJCq08Wn94
Z03rdzivESOodJTUDtqfor7Lk305Lw1V3DDuk1LFoGUPPJ26s6vcfawQCFmixWv3Cxpr34vuaMHb
hNaWbybQvXBOIfrGV1G3zr3lYC4RVVRh6Y4r9VTeW8paMx+99DCrOzNcNfus3fk1lg+Ylx3TeU32
uG5PDjCopl6V4GKbhXmak2mxHt/HpxDTcuQz16l11yJUDv22709Wu5nizbjlMgPAj1a669r9MB9t
dFO+4ndbGKqNQEa2uroa9PshOzn2Rn3UlZWpvKn5VeTcRK/WuDDmLcBRzWYEvszePPBavAr4IuBm
CVpdje7nEV4j+lW8tXWM+Em5DMIVYvEmiO1pCWluGI46lmxI3miLOjlQJmU2GUvkNFvlFNefbbZN
IMfE2mPnIlS+QtIV/6wZK5zfJcyjJ/Lu1hprkBBigWAeYkzlY7oEldPcDG8JVGOcHoC25ZsyA8K2
LF7hgiOh35ULwwaJvqKVBqh/iFDuint+zcPsXHnXxjHb5jsEnTF7JwgCQRw+GRQiBFyXo7PkTCKo
eMW6b5+YOBkA4I/dq2W8Vt3OQcFm190jhmCsk3rHqTl43KPGmrrXdbnlnFBKcrMTCoa2sfCWwVP5
0mBcH20N75iiI4wmzabQ8SdHunvp0RWjSN0PJ1vdhJ9ddD175GH2ygc5/0UFxXlStk10DQOi1hH9
WUZPCCxdEVS7MR+VNXaWYbRBc0qv3g3jBlJWV0B2zxnDrQlvQs4z0ittPCnmVY1xW7XIyqcJdKe7
dpSjl97B/sIFL7sj162ZO/B3dbmY0Ny99V5QuvCQvnKOKQiCHbTHB9iamM0Gd/MRqPCsrccXr1mi
7o/VOYxykI/QjmfM6l9RkseQPoJji6t0k/KtQ/xp6WEHPS8URsG8fadSebSUZTcjH3qYJvTpwRh9
eOoJ/gUcLbBBBmZscFn6hRVvAmKo88IsHh678HGasSAEDorDW3zo0Da3tzniKfGfYXrrTXI7DVLt
4UsG2r1vr/TgpochhbpFr26Mfqmm29S9h1acVrvEP9kjOqgrUnuluoqqj6E8aQoCBGiaoUkJIwNX
A4hnC8jOGHPBgvcgX1GGxvjb/eAsb8LXyDzSenJkQhPCPeyJhUHEAiW7He7hrmv6akYxCpByR1Js
i3dDBRlk0X5qINm30ALRIHuETAEX+oBm6iLeOEte9V+Q8csXkPj2bbKu9+adkWzwr4FjN93amKW+
+7s2JkW3dNY8aQ5mxUv1N4SU+Dl4jKOl+uBcD/GaM4cTDnT1ZfRWCIF7zSJ4MtEnwCXtKrj6ql/A
p1vXMVzUAB4BzptLhSeWirJWllD57onqLf1dtuSeLuDPLsKNdf9r8VWuu1+Y/672wKP0W+M63+m3
kCxgNCZP5iDemPwlfoHGDq69frHuexj4DuBaYoRr/xHqAf+GWBYM8IPIISA3uYLuUKz8W99Z9/pT
Gm3ceNviMubjcACJYhGMS0hLDKEKdHBBs633iNRk4Q7Vr+K92ZY30VrAbdRt0NyTwUNVz5+XQb1B
AO1grgDP8pdAAxfV4Px6PhiOkH349BbVUtjOrDt9o73sYUTC6sNt4DStg50DE/ha+aU+E/vFBbD5
gHu8zg7FnbXL7tSnAOY5SGx4+FBX/fgaTQCsYbewqrJtdOe+QU5lm/YChakqYAk6nPUaiimUV7yO
C5TPlnD3WbIOQdFVdNckCzLiDrf9BXkJnjNWqE/aox4s+wf9ubmG0Lzpby2kMBb9bXKEMbviYd8g
L2Ry0yDeG6fmur8Ffr19B4g+n+ZTdW0gnLAMdgpVPBeueL2zmZeN6tgv6keyB32/2MwMEKb8gT0I
dMM/xONoE77Bf+m58GntHvzDe/MxnrLrcWWRZtky+jjph/wU6mCPIZYsk6WyRhVpkS26RXzlLyEl
rfJVcZVuvI2+jG/bPUguuK3X5aPyGt2Pq+4jfvQW8aOzUP9Uz8O63FuLcgWptX0LXrDas1beI9KG
NnY68YplBnFppW34arzQk/HocIdhdgDLZ4AInQR9etxebud7BFLDZblPrpWdtXJO1iNYhRVIgK13
S75h47yhUajgnXZl18v5rVvqS/S7lvRQ6hJbDFQfjF2xdPm4vGVc1TbYMijZp0ceh+f4sT0Nf/An
2Pan6gO/q4LI16v65zW7ju6hpP/BD/x3tlO5E/Qx1tE6dleQseZ8Qf/50KFnsYSvi1ztnQ0Sn75l
Adef5aP6la/YUR2X05OGQMXi0fvs3lFRNtfJsbrLdu6H+VS/Tdd0hHSQ5kf9Fv8yl8M14gfjQ3JM
jvoTErq31Z35lKyxklqoW/2K5RLBNH7gs8SMbZtumiWyBEhsnJwdqIpD+Coeup2CR5vo3nB/pYer
3k2KV9EC5DRnkt1pu/yGT+Kh+uJZLZ7SfLGfj/GmeZqPAX1M+1Ik6+KKr1PyJZ/79iW+CaGj8nXh
LVqNx4y/F3qALfDBgwFwv1iCjSf5w/scfQFibeGdYaC1jPB+1Y4ucxRuDXwUPljcJmWBcMf4OX/G
D4qPwBLsjoXWbyAXmlAD4AgjAvOkfKIbrNGNWptxj2AIb8st0PzduB/5g0zX4+/6DQpwszA2PO/5
48CQ/FdgL6Zl8azczBttE+xAXHWxtmuQxHgejFd84PbBPtpjCgRtsdrgDX3Ax+YKKMjauc++AN6i
sBN6vxOg/WiD6HwyUZR7cWHTeJvwDsW3rXMzn7rpLrmqjwwpLOSHGxRr8FVFWMS//YruBm410Fv4
wAjnMlSGTx7dzS+j7ABlLyFI1nyIAII9FV+wuelUELb5hNDM/5DJC/oPPoOfw5VNR/Dc7kHL46+7
cD/aG5KRn1m6VpTlcA+z2f2gVL+Fr9apv8HBjbOeT+AEm/secYd6yd+9f3Be1Kf6BpZ8gkTHnRgf
vGuf1TunGJeryFpVX/10ml/4IPafkJQ5PSUXnTEdG0OE4Qo1qdW0VvAAWEyHaf3Z7xjhMde8R7Nn
hWkOfQVeD+v6hr6Uz+T7nF0N07Z5Sm/o8tKb4Yr7ikD6ErFxaMGoBegHRCQWDIGW2ru6T+uFffLW
7p4XH1Elb1muoZ7vRrobHARu1K16XezadoUf30u9ARtCvArdD17eYPeJ/+ra2iIl5O/GO/vULwo+
eEi48aRWa41OEqrnhtnYC2Y1wafze35DkNn6rb1Z0Kmxl9hg5vhSHu19ewwRf7zHZWZw1h2i5qh6
3zIcJA7DQ/s07gy653oPImpF4vcBLvaWESotb2/dlXXPmGL4AtdUvSNUeSy28677Qq0KOe8dZM+l
tos38UN0B+HumG+GezToltqLziOAbI2y0p963sw73ln/WVCDUZj4MqJVHq3V5+lj+ihv68fkHgOU
U04v6PzybsJH0FQ3NXzuvX+wt9m1e6euccd4+4xXyv147HmdjZ34zx4X4QDbe2k/6x/prWKt43Ix
pLuqQaJ/qbySQYO3mjCEgri4eHXDK7406nPjn9x2w7j4AA1jDSyQ8O6e+cJdvMFNiAQKJIwnT1uk
G0HIHPbjY3Aw94hF5yDEUBByvtQpWrrBXWJP/BXnduU8tvjdrYKDzXOEyN9jce+9cBKfwZYBfhyj
FCEioQmohIWtOwZzI+ZHMgqnCHhVMQDTlovzOshFBnqGxApIHkhwnixJ8J4snaNRrtZtiiG+YxZC
EEpi4+RCRqIuVVkKJG5sMMyljELJ83HV9NCFXomMtvaQDPO4D4MBveqh3Bsl5ljo1+016Dt5Hx0b
5b0nmKPN/YaUyrrq9Wg3Yc9xcHmrxelHyrCDEVrsVDW40YnJb/G4ZgIsFkxdbBVdwwBGKhRVMCyy
BHO83s3GgJI2CYYmFlF9CTslACSwIALskLRqxFdgoLtMm2Kfh7BAI5cIJkoPbp2t58AgQpLn98WM
fyZaKkx455h80mRUtzU08U1kE3HQxKpRpODDEHOxdko+tdYm+gLzOA4ZUZdjQIJqHMWgPFuOeFRN
pc0wSJwxUS2B2EXSD5PRSJDjymg74g2sGwYdbqXcEKjd1UGd0nFyTkYA0dMqXsYeVEeXTBjOXuC/
stiNCFbgNoUrnQzpykCvjOvKkiOTdUNVHTM/yLYXxOQk8nc/oJSlAmK7DoNNgD0gIRWBUmwrSAG9
WMiqXKglgat+YAYm46ByUSoKriOyaPv+XYtj2EbGZc+xWh2/b+ZrEcshtJUdCf9yAXGFiKeIDE9/
l4DKEPsU6+TiR1XuJw9LlBKMRAbeEs9bAt3NV6I2X+rogk516AASRJUUle8MXmlHrUUtDjMVKJNc
l8QAAsWuQQOgPRQX83Xm74cOMV69M+iJBOa+FFmbUWDpZSlxvSMmccjqzONtodpIpvgVUcas6pwe
8fTupkM3EtEEuzrMOkDLiqg6MVL72dHdbn+uyQ2wcZxVFBCz/7ZSHneuy2KPjFDulEdjJuZq0eHr
wlG+DWrix41lheTGZFmuloucXOUhFYtL9bK1anwirhgAyd0u68+tGIgGIC3498H2kN9h1N4ipwkh
uVcjbdlPqnUVeWRBoU5PCVEGnD1H0+b2CtB+wbOtmL2+hl32VqQWVraeub9sk6VA4MncWSDH5QGG
XTXqWm6SC/wu+KOZcMsXRdnruIayvzyI6DXIcyz2SBSK3xudlD3PTV3WnuvyAHmo3DV2BLVAFi/t
nfeUKy+HX445N/9z99HCtLmuewDif53HZZfBQVl0ALm+vDRz2e/nmX2r/+OZXdqtLNzidC8m8yzu
m2zy29l/u7pzUR7pX+7xt186F+UO5wv0OuaZdkrU9nLO//aeyF92GoELlHt/++XLdf64GLnjfzmD
y0/M73NrPgGrfZPYnFx0/hK7Ixc/1v2o/tMu5ACIa/1oRpNJq8vusnTZRzZbVDYzsMs+l83/tO7n
z8gmfjR73scxkL4F2r6RgCPoG3RZQYw2XNXEZ3RWJ763cquEaF2qmP+AyZUYJbnFlVlUuf1clGsL
Yk06tJPtPzUh95CLSzOy+u1s/u1xlzP5z83I/S67yPYu60Cqhuv/wR79/2CPdHA5UCv/PVP0+qv/
+P3xHX30r0P+Qh8JiBFeDbiDm44JmOgb+khH0Pob3Ai7LdvDN8KFOyr4pP/yjjAs4EaWzVrX1Hms
NPu/AzfSLAFq+q7eDQrKcRxb1wEdeYxWf6p3hy3uQXldGqBq+0Xc19baAby7CLwCMQDc8JYMBXM4
FsjDhh+dUKJpk5DMczVgXqnXT35RMUe1gnFjK/42x99xTWykVOpi09pQGtqauV6hI54C4flDCxG6
94dm3XVkRGESLWaVgWCvzLu003LGbM5TnfnT2otRx/O0/BbmuLUlsVgnQXOFJMNCLyxnNdfltMxn
PM8hupFdDBmxxe0DiLvqVFvmo2sEKDx0fovBjhos1aF31rHeIz2PyZ9WYrsGQq/BsLF+tIzuuU7V
4sXwBlQPxmvP9Zu9B04cJY+BCK4S88k0q5vQwb13suqU1KH2y1HQ7PN9oukRA24cl8xDqnbZreKK
fHo4ICvducfOrtCXEIJGBIjbJKtXua6+dI6zibUZebeUxFNQvhVFcxup09VchuEKfyZtoefDwQXA
yoQITYtRne+S4c3yow4FLPyqqnnAfXbW7r2gJ5QpjrADolBYZ8AicfNoBeCZrGSYQvdt8OVtR6wI
6rhHhiy5teao3Lb47q1hQg7RVstSnYGGyc0u/3SddqgLVJvDtikXAS7ns5H7G8/8bSvIFTcu/gIQ
2hFz9fxrAirETSC9odWhYrae45JdtR36I9O4Mr3hj9MMb6OVVTvFRysujpyVl6NkBCFpFccRWdWY
6XyUp81+9s2NlRCQtnIUXB0hi2yR5QwH3UQSkVBjgUkf8IJN3kBjQsjogEgB/o0OMTmjxaE6nnEa
7xWRJcLu3pjqeO3W3pWdTupCQR5knUIaRJv/4N8GsRJdpQl6heLeFDiXEY5clSny3xiyl5t06HkP
3KnbBjjcEsXT0/S2rNSjbyGY6Dy4ehLgJCbswLs/Vt37V+B0P3PUQraNmvcbPfaYFbrhALdSfQnM
xkO1bDC5Pf5xVr1iXw6AxxUyUH2P3IgBMGDIApxOAZoW82C8JAjpAq3dRbWFdrIm7G094xiDqkcs
zZxJdqHja0bBk2cP/dKrDB7bVsUXMVOv9XBstmGjZ2tfG/urmr/iEHUeDk5AwnslIVxRGekOCfm9
PRDF8pvaveWsd66t884PqbWeepL6aZK/FBFGXG5RYCxtPOLJ3r1VXY5pdf6kqkB0ij61doBVmhWm
yWM/BMcadar9FNbOZoh8hNrQUXjG2Y4ZVFArH4pBYnrA2ipVPUwuNPoQF2F8TVH2CSz5a1z5hq2P
19rGjbIX3cmKq0x3i1VZEDpznNjapn5INCdzTyF64zvRXeXVMjPqdRDMJBFT7apV3e6r6sri5Kj+
aXYR9mH4aSFF5IdHKI2kdPSwQFq8La4ixUU6xi/edKsUaapoXA9jAxKpSWDiuS2ptAlFn1kZ0xth
77tDV9/fR3D+royUjFuXY38W1E2/svD8WltNo6/CnkR+ZaOV6ddoiCs90W5VQ3Cm7vGhjLMBKqrv
P7etGT+ieALDjHAME3BzmWS2i+o9ebegmW+5znZCTcLVUbeMen2GDZadwtSyzwt0hTCS9veNY/K6
8SdXbARxtAEXSs8Yv4CoWA9JEJmrLG7XAd5jxy4nhG61EE9U+31SSvRYg+xI3w+HzvTrpYJ810qi
reTCEGStLhRo6UtdlnLDZg4nIVnn7ZOgdMm63H6pnveUKx2JWJGbvhXlptGyp00zareyCbmLXP+j
xc4Ak2Mk+hPqdGL834l5iCcH2qGY15yLipiyyLosyZ3k4nIMSjpMSORmyAYMpy+bLsdc1smj5QZi
GozUxZgdRSUxuxW/9c9noMjzkjucf0628q14Pkz+yrloMMXgdU+xP6bVn03LumzjH6/13MSP65TH
jGJGNIq50aXdy34Nk6lJzKq+XYU87HyBcsfLT1/uyc/d5Y7frk4e8+1ML794PvJb87JRR04vL2dY
itmnJeahtZySyuPlwpRTVtn+t5OQmy4nWjL1LcUcmC7wLbCYFV+24cKIjJXfk9dBQslOWgBPte5b
V3FB0hJxfBPXCeRiqrG8y8SE3JkAAcdl2iDcnAv4mFx72dTC398iKnT4sV5WLXGwbOGy9dxKI8MH
31pEw5BIN+CusUqq40CcVIXZE/WCKSqLigh3nOtTpED+ziM04S8rcwQF90nxct5FbpDH+SGCnqM6
3PgEvOgHRIQkyDx0nMF00/UTU0kJrlQi3iLFFWRJ6hkYIhpjtilxmQxw13wdef64vbyipewKSv1a
F/GdjkAPRh18rkTshzFwvncbgD5N/+U0X/TkyJ8SLkpl4EgTAadZLCYZfxIL3EOLf6xe9pOH8ddA
RQ6vAahW3W4cy+PYEN80sWmI1PEzF+ylWsYdvTlE0tkY3vzMfih8PvORTZ5FQhAlj17S/WW1GsFf
2i2KUsPWYIgD9xuBH6S17IPnxM3SH7tu2QXBcJCLRpQw5Q4Irmc9OdoC+JLgqHiCo6KKkqyWLTjz
3i32ymiHR7kYigSAxsTXvOg1wth8gfNjk9rkN8Wf9BLtdZD70wff2fV/IxMlFLGLlD+lZpG7LErh
kuVDl7FH+7Yemug4GbOObMRY4aXhruwUI/eUUKhizfkeu1lhYaFYxgL90GQF3hrJUgNZsErXjAMG
0KSaMKRZZEOsrkJJ8a51kHYD9mF2X70hVnVVMyLhc8afCq/PTDPBoJZhqq+NxETuSpCfCTD6exXT
AcFI9hRsJjTz6JhDydiY2JvkhEtm+pkdblur2sDO+Iy61EXYXnDfcuYthyzodL5YuE7Ikmej0MGc
4Kovjf4g/wY82VW7Q8oGwJjgxsv774g/wtC62r5K72XUXRU0xjNR3k+NHfQxzJxETF4CQRNHhPQG
Qdg7A0Nn5AJDhnkyuK5LqnrluxmoJwJ1UWQEy1bAQCUU97IIptCdlgIkOii5hnoTjiVn5K01occH
YnHqdzHgt4usxEVv4se6qcWmJBxJkLuiN/QwOGXMuGkYBaLQLBikurikb3XbCaM18zMQipGIU14o
45dEg7xk2Je49s34YsnHSV6efOoySXa7oF9df2+GjrqXsh3ygmXpspDr2kTR14NrvPoCzCrTHswf
4Vi3OvToCzaZzEAPOKapgFLw9MhHSJYuC3kPZJWvCcPVGJdbEW83xEIG8OXiUp1S9W0IAuQ8J/UW
bU6LqKTgkJyLholocO9a5vKfou0/gu9FY24yA4sUGXG/BNtlScpHyFKgu9WWx+LgDgbYPRC0X62K
qLBMV8gFNtblevT5ezVV5e9MMwcd0v0powSUrUgeyfsnczeyJNddqihbHhq91vY+tlTbzrI3GDDz
GM2GjnGyUx/tztZBspAWRSoPzmOAFiLKoWi+E2Y6mLzSeInjEKj26BhjPQ/KKtDRtlWAV6ZaPR5w
qd7EZg0FTr9xfRD3eu/YqC+ZgComvVsloZoeRyM+BVH8OAxttA6aMl1jOoTLhLiALnGDmUArHbrI
bcmrOL8FirrqEZBEXhJG51AFwbFzQDQFk7KTT0drZPgnhOmj1Gs5/6WFcsvlYXAqIz6YD/mIlHbt
B+oK4eT6aKYfowao3qtzC8lfFgqTQaVqcSwqGrIk8qvmDdEhLZd54HkHm6H1LlLDTR92z13pKeC5
UkzF8VhfVH1Y41ujWSdIQeOWnFR8bM0cp7mmvKsSFFTM2QGbEaUkzy2zWE1V1wErVlPcNsgf9U6R
r5tZT3ahCmi5bPZGrCNhmA+4P0rip+B7mL7QvpF1zS+shZfwqfXszj/kuQqYQgMh47nkF9S/hREc
0lDrtFOejZjEqt5fpxnGN07j3bpxzbtU14+DvTWY9i7PrZsFq9PExzNC/O4wYydbqSe0CFcBGHts
LIBPtcBPbbtYZQ3CTpLjLpntoYb2d9RqpxLH+X8R7c8M+BjsWt20j2FHXzPPwZPvp/4mboPi2Jif
s6lMMHMD7QiY1olEmiZPYNNW/ZOlYEIXZMISM0XuVU1mLG7FiWFx32y7RD8VXnFTExfAYwPQsPIn
bGg0rPpXrQkA/AztGgaCvuldII6jB8pcULXlIleUgOSL+mU2SLm4NfIWjfrg+uiW1oe4gIGQioUs
dVPSChXm9kDG0N47/Y3jjjFiUTgL5vQla2Le7eK8A2/vPrE/nL6GjRDD0e9Vf9W3kbtT/WY4X1tY
Yh+kjuh1wBKj0xUL3ItYEGRZpR3dzDS/FFP9HMBgZ7I9Y82CvBCm98lzG9rpekoAnhhONF3FbY5n
W+ks3Zavg7w7meQYoRMF/kopPJykCMRLEQ5Zct2IsPplpScSzUozHTNFDbdyvS66Xlm6LORu9uVY
WZetJlEebksUr+TO3/aTRVW3kzWWo3/Ox8p1WTzso1xF4tP6lah4fRVpCi22QKzcnExl1VjxA3we
rEdmLbmfah9823Af1x72czqQzNoRITRl2hg+CqWBOi6syfsMhux5Rh53PadIPXdjby/KGRXGecZU
Atuyl6DLt5mLjrWBfXSNxijgoEBfVEbvr4J6PA5ZWv/yR+BoQ+m9Y9XqIrtMTMnv0Uwym25YEEhF
W1tNRpzPZ8xL9fCXFm9H1zDfG6Ha3gaDf+OEQX3la7Ae8iSaPpw6Os1jYT/pxL52hJg6JPKt/j1R
jnL7YKTYsGpDeuj92n+otO7JHufxwwybEGa571xXQQkSqEHAWYRcPkK9uM91Xz0FKT4wqJBY+3Ye
rLXciDA0Dl3JR4N27aabYQTEgZM/1eF8LVvlrvGoR5Z5JRhfNxZxYUiX/FzrKm9hbGYPQ1nrJCn9
ZJ1NeGaohP9JkZL+Hr35rUJpcoOoeAeWAgvZAQy8vIipHbAfaCLjVDaVdsvshxeC8fqta9d08xPw
FV+t/TtnjtDJH8OJ6BqXMhNTmD07ec2Uet462GJvtbQD2oMMqDyrbgLIHsa2fhyc1L2zEhdDTXl3
AjTAI4wPb/tg0k65MQHSFk1OeNn3o6U/T3nc7oqp8DZJ0w5v6BaejwwLF//TxgALjlb+Q9eP77JF
NY0svJH88UafMmxbbVAzpvgpLSyu3VStnogMFntk0bONptjBhwVrXvyBzYrHKaobHGEHtXuMkvle
NjiUeO/1ltteh0AGrosCRJ88RcvNn3Q1xJsQOMG66brkoFkx0u7i/NXm6IX68D7bYFES5E93uupY
TyTcAfpyNjO82qV8xDrf9m/kYycPNCv1F9Fo/d4EhXIM3cTD3YIDclxOWqTpnyOQSlqmjpupAgMd
OoV3FwcEWL3JyH/lHTIQcai/jCiEbZgoB+ie1uNdMAo0utijC/K9ZSvxqxKZ8cacanLpdEh3jWJh
pKBmxa9oNLe+FU2vXZR769CoZsZvREe1wt55iFqe28kQARjNNHxjtAXBJTDcg+b5ze3UuoQ2RTtW
VKzjQenfUlSo1orzf9k7j+XYle3a/opCbeEGPBINdcoXi2XoTQdBt2ET3iW+/g3UPuedqxNSxFVf
nb1JFsqwiEKuXGvOMR1J/ZBHl7qG9H89IpTFKtT74K3xvXKdlnI4sDEwzrSJ5fL6ausRVHCh2vdQ
oW9qA5OFXsjqrAdR/fsxXDTvsnXEO0Q0oLOlkdzmcN5OWTT1v4/o4Cj309R8iMYhHC+z21upYv3k
BFAArs8ycg0gg+AjKwRC0VFDu+pG5QlSMhim+Vfx+53bWNnt9QC97LDWtHV8bFvPP7JEBL+P8jD5
JMr77DsSQ3zXa2DRtROnoJHQwm+yr+yPF1SQpzPag3W07AFVKs+1SuvB+KSv+fv1VDqkQU2LToFW
B7dQD4AcW3b2KbXD9fUYU2mBxyzaU9nX+m0XRPoqmDLzo7dfrgcAzFPLWq/sU0vg4a3dSALZwhY9
Wsefpydhg9Y9SURzF1UfWv3eC6OStW1qkOTm/f0E2WTRG2713WQ+gTud/VFZUltmsMVPFecn4YG6
WPdJrD1rbXj/+9H86KEUhfMcaBnpKpabHjxDs0+cTD7nugg+yCRfXA9NrVYtZBdX905h97siDdBy
FYVzX7gMNK6H5MW4zGnOftgeZHziFeuTadjDIXUaa232ZfWiZ9XleiifnsdOr9tnWivppuUjcVNN
IjoP6B2ofPLm00IgT7JL/W2xqV24ravdGUqZWKdqbUteZfLghbSkcyQ135KzUvd77T2ZMwTCVaY1
pFd6o31oQ5IbYsnHi0iI0/XtcU3x3Ot1jN+nrRCUjcaNGef1eWw0opLscq6MXq5HTl1gL7reMO7G
gAHxoNqZLF4fxq7qHgavQtk9v98qzNaF7at3LSmbVd+1znHQw4hYOZ0ZWeBFr1OXHq+/i1/6r3rf
WU9epCHbyrEJpYAJzoYHliambfNl9MfrG1SxkyOveKrv+mZI95AXyaxLQ+ch7rFZXQ8J3HAjGFe9
BzrXamH6w9EzteI2sHG8OXHTvhqS3Lb5PaRT9xFHOeukHIqDF2Rya2gjmcu5L+7cSapFVFqEsAMv
Mv1ae0s7K1gNbdHc5o4RnZwkBdUts/ZTijvVSedr1DIWRd/DJCx186as7GgTEKbwUg/qeH2sqNV/
aUmYPDJf8KANdCP5bCzdsDaR/M2P0cc+PJDAePWdqV9PbjQeZpziWTZkZvx+jPlFXb/tQl87gXsY
DsZ8abrebb7/9TArvPm/2fi/Mhv3DYsB9v88Gv+T5fFvxa9/WxZZJz/j/zIo/33/P+bkHvxjSBu+
IAbFAqcMVONPSofn/cMwPNKm5zk6JA79L6CyJaAm274vfMsQwvZcbvpzbC7+IXSYR9yI39oE5fG/
GZvPT//PQ3PCUGGI2GRdmzbEZ3Ad3P71cR/nYfOf/278hzLy1IgUtkTNNxdEZcjwlzOhGQ43esNe
Ww4LHdl5IsQqMH6cBgdP/9DpBO5M3ybJFY0erGPkqKFMdsNwGbgWx+e2ejWQQbfx5Z/e5v8uw1r8
d68WzrTBhN+3Td/4G/25oJAvhQh5tSPD70iAaZMlobmMlAL7VfnlbdOTb4hI2PF2mmR5oGlTTidF
WEyltZ8msXa9be4mqa9DHFd2FhxjQMGD5e6VTc4aBvEY0nqHmtk/e9ZPU6pFikcvCs48TAXBKw1Y
NfPyMj+ccvGGzj/jCBbCjV0VX/MxPSbZtpwbzSQuOlwz5zTQCQ8BT9WGZLlat4IkivlH8yHzQ1al
sZ1fgSiHzfxQA5GTjejWevll8+h/vqiKK/v8muYXeH3BoCkLMgVcT2IJmBOR2JBUahEM7iooOZb8
l8AncT02qUdwpfB1A/c/aIm7pHvRhCiNhc5IsF5E0l2TIldF3JWbSR7BFs1d5kNDfpbQiq1yTJ1n
AkX2JvbkivW4qrHjcW+b65Aug3e3qbL1/Bhxka+qCNgpHpOK+1Z0VEO1rXhVg/SP88OZyaHrm52N
VHY+Io2Hu4qjC2Swy/lpWeB/mQRBhaRQWPbZaQ72bHVqdmnOA/Ac19fFk1cGGLU/ftX5+RqqRs83
tpj/KsbB8022BRmL/8edo382+PfNiuHm/AvwODY7jUCLt/PbM//u85Nff64l6ypPN/PX81sYzF9z
G/PyhU9STvqozwEZVv5ssws066hZmJmNlzDUt7Tf8BHz0TBHbIyUcsUlMR8DSiw95nQgQG7O6QC6
Nn87H9wYI0mtAvky5glmIvAMlvas0aa53nW41vh5MJGZzX4xmd5jnmN+3CbtN3GKzYaHmx/C5Gsf
fUHexcv5VbkmMZR/3FWYREqhNEkxtsW4QwK+nm+r5ofFLDir4xky2zGbG6N90Em+ldx9fgXz3UDJ
uP6bYZEj4Aa7vlKbHjoyWpviQybGAgQQUwdsYSTqtOWtiTFLJybrox/lsu7S+1GDukBPYZFZ5Xva
SFLvSPlR1iWQGXs5FwMXzfxcOLQYvUOjvCMq2OVEdluLY8WLzGMHrmuVQ1YgiG7LfHied4rHNH81
GwzMaNbxUCXkZyh9+MrtcCUjXIMuI2MkO9EFUcQaMB7nWbe2hvYOHfeyRILSkWMfp2S1yCRc/t8a
+q+soYap6yjC/udFdPtTsF36L+vmH/f5Y+EU+j+ErRu+7emUx8K2uNb/gbcSzj9mwRkbTw+oFGMW
bvpDbzaL2v5cKPV/WA7SNN9xBAk7wvxfrZMIqf++Unos4zwaOjPbNh13Xpv+aaX0zSIXQSEygADl
T5GghiL0Up+qX77j3oyaCYjXT59iWd3qFuOzKMKLEfXdTTYZR4XpxIvwJ4SiweU0ws/PgpaUJFMP
dwSuobfHtBnUrMFG40dwQsnI7qj1hoYM0sLSl6WwfhEWVq4s2/uZmHrqruYjo+njTRbBjCsS+6TB
Z1o10JXpwRhkDZK5tKkj7Itp0qwzmRFg7qBsmhoVra1OnKT5OhDQ3ToZ9qWEz7dbOBek9wXmgNkv
aDVHTSqxqTWKbe7ZL52Ey/QQWPusl2AkU/M7R8g865UAFc39Y8w6qXnKC/vdqFXOA06kBU4ubnr9
g033hdYrNqKG9p4v92oaoBoknWD2J84MU5ZxyuXDo3AXisQWz0NrEtt2Rehx9NDL/g7MB7H3Pl62
OhZfvtRXpjNGa7biRMA0to7FjKGJkzj3SVrxcsunrsUYPqWHIp8mUB49fWNczdT6tKZLW65jBU7A
D7thBf/rTnPVj53hq2e941q0TWW4MXOyXoilHYAVEmBeDnury1mASc7NsNroe2eqkOTjPeO9uujF
9CwiPyFacaaGYKg3wqJf1y2ZWOjKymVF1GdX05P2XDwjEsWKakecV6b4ln18qlPtl8kFvtXQzyRb
y4y2zuR8+Wawy/L8JQ/ZD0FxCDtal144LLW2PCt+LRaGi9e1L4G0b0HWL0FahigCiEZMREMW9Ohi
0e7uJk1hwZLifmjtN63TlzZoKMu+Ndvuu/SwHrfdSxcktwq69iL3xNw+QFvnkzfc2Le2hvKrKsdF
oOqtpvAdZmojPEIMozS9N63ymx3i1rbjdV8Rz2ipaVcU8qbN0VESrxeSRmiGh8GnNy4Mf9USArAR
gDb7ebaCj+bBCQzWLPVlOT+qC8zVGOn+2iIx1AhtfZ0GvOtZ2uI/NdpjU9ros2w+MsGQEaxbzJzs
AOZO7pibxnH9hSjUfRIR5RU3QUSqfbK3U9U9ZA01TFrtuLBIvIOH1hzJfI/Hx7EPYbLABbEajbSC
EEmS4wevU0u2qVAOc6pmkxGqsxDssA/CHI9I3hxkpXLlJE24mrwkw2Rjs4zHOBURPR50rQNvxR+z
CiL2f13nr/WO01cFzSPlXbSPokqt8m54Z5EOwnydtpVYJrjbvcgtjtC/3nMt9PdKGU/JaOFzBTSB
qvWmGqbplu7WbVFw7o6GO22NfnqLel9Cmqxv89ZGiBSM9EsGtWxt+1ykol6SEoY/dex2QRBrxD9H
0abzmrtexPrO+NZU6e/n/fXKMEcQWExBiIoL1r5K3UPezr90OV5EngwbQyHA5IBdKBkLakDonCzy
t4NhaCu9awRRgsjDCJRjgmVY06MV8db40WesoRAsx+phVCI9Axli0w26o/ac8s4z4IOUIzydJEkP
Q+tg5S+CauN6r6nmGyen7FaZi8vOj5HtOuFX06b9NijM56GO3V0x8MZGXUUkW9hR1wxEUlqg/Fei
GQTT0Iqw1YIQ2r4a6JTTsxrN8i3rPGdja3Z3yMrVWBfmchq/7EnGjxhNV5OB9BJdIkZso4Uugj1q
7QgDvID0bgewU8yliZYswxRKSXrQvENflXIjp+8AmdK6Mlyqqt5nTNJ73BsRLDC9ejfoSOR6nYCP
1H1ubctbSS40fUUWd2MyUmyj+r4IjX2Y+iM7AIAl/uCCPXCpiioSZbUyqs4uiJ0G+aKFEWCjfG9r
uWNxKFTDmDt+ZwGVxAEE9zFbGtPwxju9wq89WT6121jfDnaD6nmKwbpMuXxu8/zD08djQnvvbAgW
FOEHXzLReH7yvcAdRUcj+tSSvMGoR1Sz69BjFIbxZDbJs6wJImnymH2jPa4bGPdbXx+ytdRJU+Q0
gIye78HvwXp1jJ0T9wptYW6uG0dgbFfdQYwh44IAkbNW6SXsiTditWYcgoDordsbv69oFPtCUhmO
b5HXFSfDC5971c6EMXymdaFWZUKH28E/smpN7d6ZYJHUIV0lv7qPkI0ufbcZXm0ovCe79u4hRuIK
Y+a/NSLYKpYHGMkQ9bS3mnh6KjT9IiqJFDQV6SocK7ktcVoWyRSt2rgfX6PSOLKggWOqLaj25SUv
pnkwZuOArYKGuTbvCPrVRTrNMJM+b8507002EFxJU3+bB8UpS5yPzuzivRTZurPa+s0Z6hmHYOgr
i8A6NE3DbRc20TkI1ckMSyIynb5jPlV8sta4L5NnPynzMWv7kTwkksxz03/o85QAPVG/pFP2RXyt
T2RNwAQ19XeTmDburOemybjwpQPc2PtuCjzqtuu+0n73F0aZnAafMehw47ZTv40sn3Ia4uVt2NjE
5SnIQHP1rPX3eZ+w28j8s2CiuLL8Mdn6RgXAjcU4g4N5Eol9jNgM3HCpNqlE1Emn07bqtFp71PlA
L5Vq3xL00Wyc9XxbF2m70oWyeGNDRnGYYFY+wDD285G2RPZMDnip3LVT5v5KunV0A/KS3TNApMQx
j2M9bF1CaQPOqn09sQb2WhafsCTtqr7eVyS7lgXLiSk89zDGAdXJmyyYoaZF+ab7WXcy53+UXn2I
BDM7kDYkSaveTPE786EtZUkEnV1HS6QJIMWCBjCcKNtNXUjeGd8cl1MpYaMYCcM1WBITMaesS4zd
R9G5BMmQS2qBWbtJXJeE3ImrJV1PyDpN9BLWz130q2nfFSkJdHEbeFVe9Rh6pn+ftIxk0AWPtUfW
fEEhYUYG5m/m0ctBZe2udEPE6nKrXE/sSSmmkButEmfV9KzrzanrE8KZ1QiBGhWyYYNiqhkDHNLC
+4hCdsJGNP+NU5IaKxzTuEWDEIipbbrs8rEWrj29NNZumf1QDkELDwlw1lMR0PLgzZgSg0VzMl9q
M+/XreUAv9Y0ps8tHxXbXNU1BIYWgmcJIkYH/fzLpIdhoANr8ujVlqOxdSVb0bKfqLFooy+CAJ5M
7OBapK4MdrFNnW1i/t10ZkmYe958EWcX7qzSgXncOZtBqh3OhUXVOcMxG07CcNVBD2jSzqdMmUJ2
Gvt7onolZoMUM7nbmuAIpgrTg7rxOdmWdkfUrG+iMcCqet9ZLrhmqttNHYbH0aPUJwBqyw41W3Y0
qbcqLfDDC29Tqjy/1HmySkVzp3ttcyHFszjPSQqT0QE5mSwMHN0jbGfECqpslpNRVfDOvHFnZOBc
HB/CVpG1/trArLJE+dFuUTdYy6ZzPU6B8hOdArp5l5C+IeYwxzL1tR2l6zI3zbPvvktgkLR6zGzn
ySpfRs34GhblrZLmm4PKGOxphOmlT4HqtHIpdDLHNcUi3XeM9UWQ2+uyZCkYdQK5xHguZI7qRXnv
PRRrkoNTyGyEfINz6g2SVp26syAu7UdKF00m6zz279O8/3CLZq+RFrHsVHDUyvxHlzZcw+fK8D89
APEeepTONPfpID6DofiJWobm8RuKkbOKAWD2bDeea98BQ/nRM1HWwnY7htY+dvwjtelZ0+19EKAu
D9rzOAL2ZXAUeoTEo9c6WhQRnYW2zKLPoJqNioYtkodlpSEln+pNqxFp607Pzoh1p0hMon7ByhAZ
Dj5uovvk3FtNUC2E53063bQSYXs7NuUDBxKt3Eeb0izvhHQfWWnpi8Q/PYX3IlPNS9BYm7oDnxN1
wSGthi1mDo93PIXd0xnHEiJo9TwfZJbpk6AROCp8t2gJKhuvv3SQxdjGQ2HUh8a0ad4ZvgP7gJV2
5lwp9w54Muw971cHUy8MY2dJllCJPhHhGbNcvduUGfnXk70RdfnQFuHLUN+FfrnljH1sw4uT6BvN
gAwwhQfGcD+ufWHujEuEJ6ysZmfAMGOqfhi53ekV5CM7e67slLG1uGFDvUiN5ogl6Am1FdHn9gPY
SGJZMTcNGrnDYoQoow/wwTxkSJoI1nIAB8OAbf6AHF1fLgdvWLmMg704BmvvsyEO86Uqsei35oqt
xz60RmApekGbx/a3TkuqmhkfJUOpLwRZ8UypylPwzqO5bnPjDWns61A3DJUgaFYfSL6f4I006b1H
Iuap1MqNcsYvzVf7SbzbnvcSRBEUBflIM+w+T5v3xh5PGtV1LKfbqC639hjtyqb4tFDc9aYJzoaC
patxHzF4Mz2FdEs8uiq3tlpovnphenSVtUuMbi/7B9mqdUeJQ0G/ZnxogU5Xy9Lw1lBbH50+20Xn
smZxnUjIJU5TrbQa1jWkD3ZkjFQ1DSoJAbSLuBR8GhKS7+uLZspLE3CmlCbloU5weOs55LyPPqwP
h5rSKzo+Tl17IPDYXwKgcQZtod33SCE0aV4qJKYucJOQS0RXpMdITbhToARU4T3ZpLwZ7fgghXoU
E9C6Jr5x0w4xlLlxOuc05O2NPZVnvVLnGs/KMiu0XSuqU+WRYM02DP/LytWcW1oDLz1EKQ3xXjQ4
OWeOdSOb+K1L9TsgJp4y5MpzETA5NjNWEuBT8Bg9KsgeW71lH2zioH03hi84nvhNb+ewrZFIAd2Q
79jyT5oSJ8cGljM+1oa8VDoQusa8CSdUEM22Hij0JjB+AgxXWK0sy7j4bvikec0+9hIYV/5NgV5F
9UgDxmqTyIB3gDWVNLVLPYpdaBFgnKdiGdgQz6LkeskEcbshYvqNCei9K6IPvV25gdwlTvdVhHBB
XOtBFs1BDcUn5sqN0lDR9c2jMBHXZmdfMDLxAgidbLek3As7vsNxNW8Yn3itvwwnuEMu944tzBfj
u9dWzyEXuCl110XrPtaZ+93OWYWTKZ56aT/pRvPtt9pn2EJfgQBUBDpZ0P5tYhTkG3+FptzqCcPo
+WQJneStSEpENBRvkX3CDoCSe9axPOaNQSCWXm/r3t6TeXYk7+JQ9shlxoFm9+TwsYfpeldYAk6M
+mUOfOS8Sn/JR/pTqTNXwLiWPOO1bcWTTB1Un/5ppJjIS+d1wOXFNW0Zlv2pw5dWZm+dlnzk/E0w
GT10RbROINIpGwtm4Ofbjr68prNHd7oHLhg0xzUDsCx8ghKJrTte3LReShltG6va6QR1JGwsLFrL
ZFo/JEm0T2wSKkx1JDf2GLnj2ukuow80Z+IlQnWayUMmqesZWYF9tY7Sih6C1qCvfPdONBrPNMBB
VRk1TLx4YIQSP8dVKRZl1rVERkTftRluqt4+xylDbza8KycbnYWiWiI3fWfMseE2neyKq6uUDWhF
/6pP/5ZZ8lxGdbINBYSWNCHFMBjuVF5zdUu1x5plcxHI8qgQN1W6tSkMD7EYZ7WCupjH+qZW0b4w
3FPr3xEqfpc6KMuaMn9rrGLjJTWbtuky0Z83Z/6q0u8Hn6aTBdjYrV/8sbirrLqi8YW7TdqK+G0o
hLYCX6kNwy7UdnTkgJMNXDjoThDs2aO5Hdqt1jbvyGPujBS+lnHK4+wsCbJ2NX1rtMM577WzREWk
DLLuUrZGpBk6M52ueCKZ5aC8/razkpVC4pM0+auvpsdEGg92OaItVMdy0oiTCIAYWVUSL2TClqjA
kjd2KzkXelUwbQu2gba7a7mYuEmwMt1iSztnxejAMr3bSravAGTHsWYPZt871nCpvfw1Igcxzg+J
zYrL7k/3xxs1pLvaJy3QekXCRZlsHxrOEXI6CVcMbpKoRnKQPMLxq+1tyDWiH70jrccTIAQ+9gUO
WsrzOm7ehRseKYCptODcNsSV9O6dUwften6sXFe3EV2KXIF+amPtznRX0iu+67BbJ9b1xPeGEBWt
5K+S1avBsX90drRh0P1qyD/MGwuEY4G+QL2kxgA90tp2LBRGfhjNfk0IzE+YusTcmwYh29NLXeXH
kSCebEKFavUXF9veotIYaLgMVcgLhWE73s5/r6or3nq3f/bN9l022Qnh9xbs/bYr1gjR780ygX2t
01NzVX3M1Xdmh7/i2U6rZx+BR+TaVNsoeq3uPkjZCtsTol2SF4e5RlwaibVilJIiDPXXqFCp6K3g
HGreQz4Ed4bZ3ogk8RbJWE1UWMVDWz8QJ+60ClqRxpATbszKHJnbEbK2M+JNQyd70YQu/NpumDZ5
SXuyzipOAbqbCMBoqMTLyunQMWIewmfrrNigPyT2e+MMZ3auFEwYqoSn7rJp7/n5Q9GkXK766bXu
rQLCYbnVwxDhZ34G8PPWmhC+xrZfKUt+p426GbufsMrnC/hz1uOLtDINJaaCGmz5fDYM+qZVNwGe
TqpDHdBX6EQOgJVd/coLUba55qkDn2e0TPWKpj8WnMvEfrFBT0fyybEt3dgOiDwZ6xAae6q6Qq2H
yt15E93toqDGSqiPLCF+ZS0G2Kg1dyga+3WnoaycuH66BpWRkzcbBpf+pbWRQBKLzMR9gjRasYXf
pGVIJJQTmItO5SFXNbVnB7AgDab1MSdnMN2MBuw0lnUcDSEA8QYPiAsGtonCR3YEn1NkM89sknpP
RNZ9EmbW0qsjE8hTFB/NSEFUq+zHxPUvgVGZ28G2Lu5gn5uaIA/f0p4rHzcqxpVHbKUXO8ifAwfC
LImfzcoaO20VtZW9S8p03GazVjQzDerm3F/ESULWFqBE16gF3O7muUszf6Ur78UsAmsT52QXsm7V
tvtKxi3lD1u9mFoOdG2orW3UVxq27rpM2pXZ9QyIZb2RIYr2umE/Jcy8ANNaM3MV/raqkHF3sdrQ
Zm9Pi6BEbudH1b4OeuupyL4YMnzUw8nG5tXZePbLmYqNYDr3+BPKYK2bAN9srmgKvGaMZ9UnGpKP
HzOc0GczjgSb+Wo1DyjDYR8WyUdUMoVXsts7JGxTv5X2Ps0MZ5nIam9lFQQ3DVJNUKjbRHUefw20
QH4DLTFIgndnoDxFIx4vNWR828hjzzlyKuFIMheF2wPK6hFQO4guzN6VB6dIH0g7/Un6aVdmPknw
Li+vdlsWNfcS1eMvKQTL3YssCnYAwBYz6wkvynMRmSRiOdpDM5/JWMwAg5FtS1YXPGIEgxA9RQsS
0qW5kUNixAgdpZxsNWLfxSx8ll20YqcaER45ZPWFtKxHbA3PEeBP+1LDg/bK/AzcaZ0anLJODwar
CYY3ZYjvyd66GJDcDJ9goQWK6n8/FdkPmVqrjPzDzgCzipmzQFqRP5cDTEnNUfvOtA9lW32yxB31
QY1LQ2eHa9cDooemPhaGSQn+ZWx9075MovyUZrPqhFataCxzWoTJNg2ae/bXkh1U9tx5c+uwNKaF
H0FJM6zvDBkm7w+uo1Kz1jFFgrPLBAp76a30SNvaoQXCDZYzH2Dpm/uRoYOtadth9B57u38L0MxE
RKhNIMJt19m7ofEUkK+6MDVjz5KNBrWKT8M8wGZguDNJdg2G8ZttFaMrUpTdNCcueGBUlEF91dP8
zfD7vZgGDDDG/ZDE3zoKUzJugPVan2aNAD9IqbXy8UsfnV0qhmcrZlPiQbOdmid9YPXx6y8NJERv
R3tsf6umdbFB8kmmJa2BMqpIp9PXURvSlyXST7C7qNLkxmFVTALLXSSm9umFOhg0SNvgDGiCgAIc
Twy5Xly6hYvJHX+iqL6L6foN4p4ZyqrSg42u1THLRf0QjtmjKaGdBwGVR3RXdNnBAVV2i7oDgrnW
s0sE+Ee/Ol+bYM5LTIqqGBmFuPWe5vS32wa7dAxv2CWtvBgMqD/AiXXNIwiqj5D6HvuIA/542I4Q
JkMsdGwj9qM7/GRuCmmifUUDdW41hCqRzB4Q8aZu8q3ynzChoZFTN9ot7XQPia40jprvrk0LdLU1
AURV3ak2SCBTk9plNWLsWVGBMgGZO0qEEh7G0u3FQxNHS9srP6yRrZavT9QxGSfdNM4n5zEcerWU
Ncpq3Ri3six/tLi+UcwU68k82UV0F7fem9/7T4GbbScnwx9RxBDNBoqRGmaGJi9Cw69EkNpzWDFS
TPpt9RTK8Zx42Pb9Otq5E5C6bix+yFDZG2N+6XOwvUbLVBYNitdiqKeraDGliGO6vU20CnAR3lz/
8WscL399q83f/u1nf/v2b3e73uP3A8TNNlUWoycpKEXdhzgpjI0+8RbWFbaTq2/qaqjLmRUwYp7u
c0I/fgfo/uXduxr4rv/8Cz8bGZ7g4act4g1xur/6sFQ0uStkAbPhH2fL1TV5/ef6re957d6bnmq9
69vD1UYINoUHEKMXrpxImgs9KEHxx7Od65o2Yo9STFivsQKW0oO89DuDpDXOJEuNm+DqTPnLPHnF
J16/1YAmFi4BKFbmt1u9rPYQlni915f5+8u/7GOlgu860LLwSuJCrt69v4J9r46968+uX11v+B32
e/3++k8zU/a8LM2WrBcEh9sCFen1lhKN0thDI/7/FsTWNlnY9AGFwRzXzDgVL/X81V//XH8mtUqD
IvOJdfMSaMN3hm5m79bFihii9FaEtOM8K/6cGN+cLA+Qq9NG7Toewnxl71JfsRWl+ZbpXOIEtkRh
Dj9pKwZ2qfwj2PcAUKwOJbrmlY/FRgFMBF2eBys5YvVPUyPYhyI/93GpSBxWOzg4XFxVfyLiuFwT
ZYbems/P6JQrI2QRZLdMWi0AaKLwbno2AcnkFCdPqmRpNr1aT4WfbkN3r2XpL52sSWsU5FJ2gzqJ
cboXyQBm3w6gk0KR1FX1WZPWvetxpLO3XiTNkJ+aquxOrV35XFHdA1OGYkFzfl0Q3uhVcLrHhgiO
ySwgo6b8MQspAbAzuaQm9ViqhNacCiVXrmwknQ9T32uDfmcNRnPqnRq/AqqRqXD3pTkVe+rwxZMb
ZNlRB2sU5q116k3LOqk25NNvjejr3PNklb88mcZr7tKdpEPKTG4f6zh2t5zYl7gdxd4zrOA2BfwT
lNYq0MZ3w6eNIkrzpzFbecwL6veJ4UsXUbLwfyLGgG6B4l1NQf/jMuRK7Tcfw0h0AVmA+Vlrpvw8
xb+KzsFoVk/9StBdTHodgbjLX8VpAkpcvZ1gdsscKbonT7r2yHRpPDpTWK+iMmOkQrstn4xx0xv1
sGB/7h0zOtJHeqR7mD33ZliBhy0qdYuNQ+i/LFoEEyM27Nk+ajFzCld08loCjGEL0HScVmnFVoI+
gFzDR1qrSKqTMTIQzn11i1IuPzF70pjOUd4YugcB1hPddgQLiMsA47xfzgLw0M9OaW++st7pO9p0
jxQga33+I86QO50sk1Eyk+Mogu/BNleuhWOJn/2++XqLIz0ME13BG3OY4l1eWhAXBgmfSXx3hHQU
sqJ2TYoHm8QYTKwnNI03iRY8jeMSCeMHdJsfvUselQyPqVQoKoApjCQZtTj1W9t4Lqy0IlSzfPfM
gfbNRFe2mu6Hqe8OMrMIo9CJsqBSNNzhFnt9vNO8ZVVlN6UV3zY5dV5Sbbpo5hZZ+KS8EEiT3juE
7PUvdmHu+rRtANyYJWjRZu1H8AfcgDoVYtR9FWYjqNDIXuYCTZ1t9I8+a5U2irshDpknDepSGRB7
JtjDbGatsaAEa53nIRiOQqVvg2ZTprLx1N3mYkikM0Z9k+0YbVOWkH8SOBUo5IQUV8cqz9I7tv+P
vTNZjlvptvOrODzHDXSJBBzhSfVkFTuxkzhBqCHR90CieXp/WfL1OaJ0KXvuwV9/scTDqkKbe++1
vsUYVRGsHdja+Jnc10mIW5G2lZJNv3LKrIf1VX8fGxZhsjBfhrreF7IgSaVy1MYAiu1n7OzFeRPU
dmhG3YJYm+lTmHDln6eKTl/UrT3WDpZ3GyqSAAOR7Ay7miBELf56KtTnwXM+ucsnXFBogdrodjAw
RqUBmo18Cte2jdpYVUcjAU5cG9dm0eO7GF26K/DrG2U8hzWTVzsuNV+qOrRi+RqGnE6Zaj/5lrsd
009CXBPl/hD0KBdTrHNzW2yM2Tk1jVVsMVDf+VZ8UfeQy63bUcUAdXxmFpXfv5QoPrIK/sxMQilr
gdeyroKLlgnJrTHFclPjNaOasY9WtXMQRR6WKMw2gjoPDUh6s5DMu8EYcUjzeY+D7WSmrChJSsLp
uptKixiZPiBroKzX1gRd16HIcRKLgxKWhqgx3cbJeFVFR8kqDg29WZJfkjVbGhQ2GIHmVUbuNylD
gSqW3uXg0JNMg/u5SyZoCYC/MUJbxyb6qmLLfh4QxjqiuyykhB8+TPCwM+PZMq4b1md1hQLFbZsf
eWNxmVaXVR2/WRbXfWlWLBDz24DFmYIBNcwRWjEjsVYyJJqjooA24mydt9yB42651EvJzjGPs2Bk
Z0ucX147WOt2ohOBE+Vr6vd06uuS40ZQlgVMyKMffueVR1mWSNUofkiIcaqbiXbCyp79g/SW5kC1
W35qu/oRxdQ35aav6fDDcYXYKXsON94SHbjuurcFG6sQNPVKG7keFT/zgOnRr5N5kwezpHfW97uv
pihBuNBe7j132c5NUK37frqx4knTmRg+NiG6wCxzxEl8jQ1n2QkqSnb3TR1Z4ksorNcmXm68pLAv
Sq/1tynmtJIJ/aqNA3O7jBh0gp5eIUrhi4mmB37BiInmYGBQC13QGXWADMgd+DzdtCkWji4vau5y
Ss+tYbfcfkPmM62EdWd0320FIsDIlwdjSS+4IsWE1ZbX0MaSfWRa97FgzUyK87RG26PWcmjIn3BZ
v+Xl62Rk46pLAYoFXNlo6XpXqUCiU4UnIILXblSjfCMlcCW61mV2hvZLxASx2O3LMJvB3qvbO9qy
wcHxrZuEoVQr4k8YypOVw6RiG5jRJ2bWBzpD/nUktU68r80LOMukOWDoIcmbhYsv0F5XeVWsOwLs
HGd485rlqRhLxd/2LoVn41ub06d8uInd7kc0qYcG7cHlxA0NB2a4bUOTMM7wli6LT6Beo939MwiZ
wt0r1sarMLK+tcY0rgpLVwuN91rRAV6xKB23k92Dtwl+mHBq1mrAD5Vl5vewgRPuyPrglq6P7RSN
Y5HTnggpqROvMXeNZhSzWGr7oN3OvhUejei17CTyOj9zNgzG7GPCfXeXTcybstjwr2Lf9EmyAJM1
utjBYdZtqyIBGi8klofeMQ6m7IZN5BPW1JfmeClLejUAplnCXNkIky7TSF3Tfcn3QoejmfBqt02T
fcuHwbh0u9BbdS5SLrXUebkrPLgsJLP5q4zsKKQHUXE5QqI2RHL8+Yp+mUzs8tKOHxyHb1iaMGpC
xGFHr210RFLdTbuhbZ5//ojmZN+61niYw9HdUWQzXNSLvzliYpHFx/MzLDkIDUS6nUUcXiZ5gITz
/HRpaTgXeVRsnNJ6KhfwxOfXzw9ShdUuLYfP/NQfzDFGowFEotMg7Vg/S4hX8PrCuZjpp3IKlhcm
WYvHuuuqDaTtQAenUNr3HvEUtvTqrT3M7koK5sJyWl5mZOlcthok/W1xjEuZbtlBp1qjc1r90Bjh
uIuF8Xx+KcOBuEZZUuKJEG52MXZFctFAlfc6OziQZ7izpd0dzw9qBDY51QKzfjAcbK8zNrIleiEs
UwLMcywYOW2QTT7ZtKpUuipnxPbscfSABjKskl9IAbtt+iWqj7kaqiPaElISuARyXBffrIjwuDLL
DkPiXw/txHCxmNCK4A7YZGbWHZE7mpuhRSpQJBw+wkSJl0RTcnSiKuEzpt8pWzkeUJEeR8qTdTkx
uEhbnQg00TDx4FTX7kw+gFXXx94cUHTU9h5HUMVSIoAmpWpCqeguBHQeh+ZoAzLYY90/9Smro0Hz
NUrRwfrvIn11iRiEnF+UKdEvOO5WfhKUVO6y3fol5kU5x8fMd+ntnN8woePWiMtqcqqj0hshmhgY
DF1y1ZDweNEm5ub82VPaT2Ry8C36hHvroOGP3dzelGGR3LWKM81qv2MDWS4CZr65nQCxVvKirzBA
m814jF2X5Jya9YyxDDd9wQcA9/TZZgS/afz2VJedD1FUefq2/dJ4dMA68M0oUljOzbb3lQ29I584
v2KsXW98f1ehE4oMgVLKp5vkTSSFhVG3EuM4IZWAVNmayc69cz+ResjML2j2Sey9OIpElgIhtGF2
u6JGcqkWUljtjoa5TNO3/2+H+L+yQ1imY39kh9jlVZv8ytu1fv43/9ghTLyAHpNli1sM5oP/NEPI
/+Aq5okgsGwLY6Dkn/7TDGFB2HV8jIK26ZkAdoL/Y46w3f8QNq5DHR4OMxdbw/+TOwJrx68uQs8R
ruNaQoDedQgY/9UbEY1gXf26Gg5A/3oyJ9vkBtZseuzq5qaflAW6K473SYGMMAlNBPA26+GqAYBf
36JHi4/2MFwbzA3wv7UI/2k0UrjgGcsjhIpD2V30WII7AQWnRUO2D2Llb/61vf9gLmRb/PsrCNN2
ffyZjg0xnw18tn/8y97RkHwb0LCjRcOuQn6V7DL0FCsjHEhvsEkWXRrGCIH8ISsj/8t7W9plWeVz
VJUXP/7nfxc/3zzwBYRk12WXvPM1IujGX12Ift82MYp4kN45eiZmwtvzzIRz/ab28OJlKLwApA0/
XUrfp/8RvTJ/Or/RfytB9lZJ2Wtf55/en90WnN00nutgN/23t4XqO6uxE/bwSbpbxx0zVgXWuO4Y
dxcyIu8mu2iSEeMaoF1fQNP4eNtb746f8/d3+PYuh7ftCG3o+ff705diACTY+ILeEXcD9SlqcTg6
s7Dwn8Y+3VjgLNJPvrfKz1E9cjtlOeWbdOaZRDh1a/xlk/z5E2Gm0ScXuqt3W6Sf4jB06p4ReeUS
15niMikxtZ7+8sW1aejXHS9sTheJydezHZSnv37xLvKdTjUh7YcFXceMiWGra4+nOmTl5/U0oKIy
vF46wrRsZR2G0RhvZcuSO5cNKwaH5NR88jySPF1///Fne+d3Yp8IG2uVaTuWzSHp6i30rxNCNLSZ
Yqsf9l3zQ4YMPjwj/u469MLn8CFxTZNeALk2H7/p75td2BC8beFS7lpctX590zDO0tF3qmGfwuGi
rghyYq6Cavvxu/xpq9uutlBLfGRCm8b+/dVMv7NTi1AP8LSTv1l8vkZbMXXPHbJmP36rP23Ff7/V
ux3suWbURAJFgj+T0DLkahMN6Y86zYjXlC5DLgySSTxfffyuzjsW+nnn+RKHuAMnmwP43QV5jjPP
H0dOaFuawyo2QEHilmKtIovdQulJrORNzPTxqq7Hh166rJAbjU1mUVJDmN5AQ3boRhh7Y/TsQ5ZL
EEUE/CEw8Df+oEb6JdmpESz91BCoLd7ZtzYi7dQI7atwnshhbqO3DlfKYc5uW4w46whLGQIjOzmx
1Iv6O2swXtxGJIe/fHO9Qd+dUY6JadDysP3Zvx22+Os8u+o5cXO7z3bWlNw5fems4ohvZcTqrtd2
11EZW6mCB0KGaRq68y3VndxMk1AIgzEI9Q0O3MBaDdJa4SwakeOn3SZK6DcqDhZbKRPS5dKsqYGv
gYMc6gnBQGMiKLWdE1779GrqvidFSRSkP5qH8PPsYUew0+Fk2Onzx1/Zsn6/dwnH5N6lL1aC/707
VdOAQRdjo35PxApNomE5jk36OkEfwuz9uKQVDSjmoOtRiOlQomZkmvo2B921iZeqhhl+iqofZcb/
m+YXm3nlpq2tL3FIQmniVKT6CWvnDaJaO723i5xcPgRDeAjMb6nhx48FworVKLlPGg3KEJurWa+K
WUPdzJXZF8ci6DBHGvybm5KGpvy7oKof++FkZdBNSrLKfEci86XzVhLzqgEYEdYdKPU6kf1yHNRd
VI+PvjpmExKfCv6KVqMy1Xv0RX7fpgJ0N4SPtVcOoEmolqryEuY3AkoXAPciaXhX9gjk2kXvtW59
iwzoftotfvQIm+52AKlGwvkqT6iIcB5+n1H8YrJhgmZFBGijP88lQwH/VtJlLoyDqocH1xT9ejT6
m2ikhO3oJU71Y5MwTZzd3FnB+7h0sdzQU++RzYgWXKEyPlmVpJcSfI9b8b2S7a1wH5BOA35qxItt
eQ/wWT7LImbcHUwXheV5NKcZwvYY1latGh69yFcwR9tkD9ydqFRLCxDa/iaP578cVb9fuHzWJY7N
pdiF+SPfXUGmLhLo6TmPBtiEFHk0XzODfOnpIZxaJAxEbdOyKf9y/f/juxLt4An6DPpG8OuVOWg5
OoIl47ZrPnXOeDdU+dvQetfTYjyiT3rOAu/zX86e39c+vpDcCayAQa6Hq/jXt+yiQJUG+j+6CapH
bYwmb0rvW6Rx2/arkGqhb0TaNE2hWiy3H7/57yeuj45aL8+DQFNA3p24uDhVOqqKryurz4DPduls
GxfukqFh7O1LMq6l8cMYZfGXzWw5v10leWPXw0TlO3RT3u/dwgyNAp16v3cHeR1whm0dyL/rPJqn
i6xMvhbUDGuhiJSER3XdcfGkwY4+gWxygXjh463wh+UfnwazmG8LaUnWHb/ugiwxFsurgw6hH6sg
TDGEjtfZNog6VIP+zJk5dtZ1J00GYG51Ay9jk+dg1Ip4fEAIUOI9NDcffyb7T7uG9TDGcUs4FnP9
Xz9T06CYTJQk4tux6e4Dhqo9l0yuRD3V0fwGj4gGV1OFzFbsiPte/oyX99NMm/nU5daXbLKi1aFz
+8vYN2ioDRYNIA+5BPt105vRg5XaV31iymuWImpPNxCgM6nUS/wWuyHC1ow//fFXOi9rfr014jGQ
UleETkCt9m4tEqFUMQgd6PbSxXxUAtYasNGFzCLUoPsvWbUGjNWsleMWxE1O2WHp4LjkQp/4BdVa
Z3pf7YWlC36+bo3Ka6wZvHlBF2yXAmXcmOc7utXmJovwiA+u/2DaldxGXrzADUNO1ganYJL9QVR8
4YgkbIfb6oT2O2IbMUwq/rL6comXebca4CsHFu0hSX+dCvrXvRhabYBTbuzovHbrPo4P6Kmw1hpY
ThrrpHpifUUMjW7E6TGUqHar+A02GBoAFvxqcI0Dy3PoEcx5NxSAsMUcnfSiZmzwafW5mPAlprqY
hYu56/Nvhj8CO8z9y7xEM4u2kfWP52wQo0G/Fgrdlg0BzVPZpR+N0bYOoT3GQPyWrqA1l7ktXAAk
orbZ3eOF+vHxAXBe9f12APxra7w7z8Y+H90Ihyj2cRS/cz63axuL66oiHwpSmV9suS7UGPyzlWep
dB3YNNKkFI8q7W8+/iziT1d6FuDcpLkKWfL9pc+flTvOYuj2QSHVfnT9+ejaGeZzBKaNxaBWIBep
k4EmfhRxQcitm2KqshsZ1Bd4tg4LH/wUajKkqIOeUnU+yqBwkKcZgPX0GiclT2Nys28CW7gWYH7t
rUFdBBEBeGHj+aiV3Af+7EPrDyne7TBfE3hBMixTwm3hJ295Sds+lPZNn4twJwrvM/0xrCEBqntn
gR2f6bmhY17ENpco3/GxgZsYWqeALmNiPjtu+JWZ1KM3pNzb62CL5v95gHLgNHFyShpgKS3DJCvN
f4K7/sty/vfyhj6RCaWCNTDjSt15+nd5A1RTZmHK5dR3s69RiKHQWEA2VQtr+o/34h8ukh51ohtQ
KPNXTb2T/1UjdnnmlS185n0dlW9pTX4JQwounbf+GKOEq+NVWbhIo0r34eM3/sOSl+9o+wzcXJAy
5vvCuQmjoWaWyOW5FFscjt1q8Cd0lj0DKAdK8+KHG2mj6vdKwuRFZCZM56nkwRhrrLG2NPg/XDEk
+wXx8Zqcl3RbJbvQY6D58Uf9w4HumZglpeOwuKCw/XUb9VHS2GGKa6WMI+anzbHq0q/KzG8ZfqyL
JHnrZPW3ZtZ50fLuTKfjZwe+ZdOa897fUaEAdlOScHZZarg2HRMpAJMASWSpJ0+RH/ZrZgO4kgLn
QJfhkx36F3ZXqs0YZGS8Vu7t5LTYxWNy4lv0IqslmR8Sazz2xt+WQL/Xa+xIwa0THLR0zffLrwRA
hwDr1+1Hv8L+y8yP66CMV56JBFzE/7sD/V+eG388YimRsGHQbvstJMwLUlIOCMzaO+XV2NtXrsu7
2qV3zcXZWeUcv+tgmRB+/+2A/b0i9+GWsZh29Q4BaPPrYZB2cEDw3nZ75qfP4+zeWZLqECpEhoK2
vaFcgRRC/ZlNmJ1JwApXqU7GVuhQR8JW137REVZvqp3pZ5cLZN2/3CqtP101SJyw6cG50sdH+usH
HOdBLHGXcUYZ7leuKopCpk9RmeMBFOI1TlgdK9ffeba2Ss73NXwlApxQYLXg17iKvTkzm/Djk8f9
0/5ihcyeorr13fcHch+pEHAx/qWZRNWdiQjmwigFkrElxXnE4hVRQrBOgWHtImVGGxaO6KZoIjKT
LG5nzDW2SO6daXrFLD7eD1Z0F4dddx2Vx4BR+bHx4+uFK82pCRqS00NR7hMWmtcl94UgJYPJR7uS
oA8m0YzbBDh4rZHBhR57gXrumqsS4zIIPDo8F13ff8UuBOgyJyLDSeWT3UQ/libZZsqK92MZT+Sr
c1tzUEejx9l0DWuAjzfYH7aXH3iex8VYspYmVO+XKzKT3WQWpdfsVSTWkFPS7eBiKxjLAUbQIB6S
eLjzjPYtxWTz8Ttbf1hrIWB1ZWBKy/T9903sJEXt0+Ba33tTLg8pk79DYoTh3g4dYtMrDwV0S/qv
KsbLPKS/6TgM2mLwXx9/jj9sAWopAU5RTyN+uzPUZb30NSl3e+DIN61bKPTMpokMp6zQa1hf0a5Y
13NVnlLX7v5yuP6hke7z5nRzKWIkvfx3Z7m9hMi5Bt4cCR1Clyje2371La2j6FRERBonBlwCgKYX
qYp2SJ3iv5zFf7jKEPlL3KJngakSwbvdz0qp7INYNHsynYo1NBcnXAMA6rBcFHjxzb9+Y0qhP9SS
rCmxS8tA+g7X8V8POT9zqyHC174HChV8q5jxrse6924nmjYg+dv7vFSooacmQEPnmxyG4Q9HxvFR
TmGzj6YwuE2Nrwyo4+1QzBE+d9TU2eigrrL7U4cFBVPQYKx7IkE2uXSMR2IN1/XcihXr5OwEtlo+
dbSYgFHW93acP3czgmvZtelXhGQ7B6LsXZeDsmSILLgDmpS95ZQ8ln09bpO6iA6FPZFU57rfQOCL
7WhPzIqpia4iS/8h1wq/Ztj+wShohtknujnGgxuyjJSjeEqCLL2g/RVehUkOvLByjVthqvZusXGd
DqNzx2ADevebU/kDGHPlPfvOE+779FXR129HLBVD8iCpIO6qURhXCCkU8/6SmtuPQ/gPEjxDFM3H
eEhul2W2nrrS0kYNJ/gMhKLcO7KiRWTD+CmD/ImVDHPqNFquJ9s8ipoQxL4PXiiCsqvamtKTv+Tm
ijtk+TTN6YOJdQ3Z1xLsAqufv8Ss24q5h/9eCaAkLMnRAqA+ycx8hNcxVPckH363kcx8NzPrrvTz
L32RGLvSdpOrWQ7JFRLKH/XcjZjixxzJX0GIXFEnC/UeOTZQIanA+nxpN0nWzqvUKiZvC1FlLXPy
opaqZlU/5M+9kQ57S/90fknGCPDQqKDXMGVyzZ09ue6rqr+caZOcX7L8Wlz2mHHzMhlPqX6oTFf9
fHZ+LSQvsFNtCM3L36VaLkXr0Tudn/3zQHqh2tYjPTlfgPKZE8ltz66Sq3Cck6vIJQNvxICxRTtH
1sNkknkUEMB3bGT7MnkV1ctC1HsSket+frYURb7NEfki8ouWG6NqlxvQ//icmpvzK0z+5pskJx3G
X7CFtd6pL0Nx+88DPjWSOXsbCTOyfQL9pj2ZlNkBrD2GCLt2H6cMuGUPHWTsETb2Y+gC56CkuoSb
8zSzB3ZobyNwiyK8RxEOvKm0no24IgEDAaFjsEw269r41NeW8Wmqmjtgxf1VlZbGrYUOfQmSfh+C
F98ImFgPWMuby7jT4YL6x4Il/tWMbGzocG0pAzDcJLPxlmUCGGToJ32aDLddtpFmerSBFd01OZwD
9K35BTTscG2RZb9LTS+9wyac3tFg0mjjZNkss0f73VPx0TETdQyXGlidI4OnfE7zPXAWCRTADp+8
tDPWpdsXrK38fQen/ml28c8gUFquSkgrTzAxLw3XCu4Ks22fCmK7eJHojRyQBTxop5b7hvLlMQqD
+d7rkRBKq3lsgMzDtSNSrl4cOFAVqrqZkvjG6xLn5vyMpetIrbGSpO8RQNqzRkpnpz3JZpE72WQv
Tu6LS+n33mUR5x7HN2BVrF/XMDGjNeO1di+Aqhd8l0fdo9T+XrmKRaQQIDnWvVnotBx1O1Q1Ir2F
rx2oMHhUceltiKcH+pTxxorkFxhgY31FLA48h7pD3XxETo3giE79Xa/U8IKB9rMaQEcvZXnjjbZz
TUgQ4nQbW43RFgDVRrxUXh3/iD1Q2LYbCXoQZrOrIlFsVYeqNi374n4phrsZ9sOXIvUJjlH1RByY
0X0W05MQssCA5G6dGuTGUGJTCYvG/zLEl409ey/Mf6fd1C79oTOi7LOAFtHp1z2HVW5OuthaTVxW
Hb/qHj3XmCHt2PNh0Hasdkmfyjl54UKSv5BMxK9nEDqq9ta3gGjFUMGipHiahnG4c/wE7sFT7TbW
A7mp1Y1fTI/R0IaPIlmy67Q3vp9/yt0kuSo79IQFELHNWBrsDXqvd9xkEEN74X2gH+aexNsqXtxj
zggUzJTdHpxy6DcLzaVDbVvzYxDiIU2S2mHeVs2P6KyyLeSib9OIS7ep0u6e0AnrKnCTT22nuvte
P1hEB60mjHbrSPPDKnRq920ZjJcjclBiffgxHXqIPGWN4998CYoW2w8WlcPoBZ+JJMio1zzORTvj
GHHlwcI1+617ZUePB2WMZPiMvnsbepJ6nFiyvBPXjOWKVQnUau83PWOKsW22XPC8kzCwuQm0TJsJ
9fYNsr/55vwMibFYVRhKxGKku3lymOdNXXY7FXV84+VPAey+XaEEdH4nAninHOtYI3wCIiAXYBGe
5lFw7w2aYDlgBpFHh/5aVsfXcpbVMbKy+ujW8Ji7LoWIhJQe+GS5Y0Tb3dmJmeEkdeWxsf36WHgu
R6lc4pvzza7CE0s4B8lfNF2X6/MDvtAn7Arm3uza6OQGgDkiy75ww5Cwj/7oxfAv0+a1MtR3D9ag
hDk4avhgAIVw0DhCKupgU0lk224fHS2kohtRkn1TwjG04Rm2lBErAeHQgHToQDxMIB9mWUgIHSzE
aEleDdiILYxEoWGJpaYmQk/kBtdtK+kfFg1WVBAWu7h77tFWYo//kaqTy32cAmY9wWVUiffJ1KBG
2l93LOc35YQkRWqY46zAbTasIQ04jz68R3vubxf4j7RDbnINhIwhQ1ahi5IEupDMnn3IkaC0vtuQ
JF1oZ5N9CaSRy5rxVsKbnOFOLjhjVyUkSiPS6mzpQ/GEUjlpXCWjUHhTGmEpNczSgGpJMZReWtXy
NMzebeMpMnzz+iLT6DSImAqYGJjGRIMyJ43MTPG5OTA0O4CDs7L3GWxNAWMzkvMrFedd7TBfnWWL
q1IDOSnxHDYbS1bB16o1ttPMjqoH4+nVj5nGenqa7+kiOB86jBiWhn86GgNKZPCmgwvqW/g/EvIO
Vkve35VB+MnDVLQxptnadxh41oZZ6CajXI904xrYo3kKhHTRONISLmmv+aSOp5hNGjfJNH1NIJgK
jTI1NdQ0dayXsjavaZWote/vCXvYyIXaM+iWH5DmDIZ/NjY0zbLsGao0Gp/aIuwEGdIgnTVT8IoS
P0Dt3JqQ83A3a7Gvdp7an4navp41oFVpVGtWAG21Nb61iZvrUQNdTY12ZVQFUEPjXqPKvhYGdQTJ
5/jqlR0cZ+iwNpRYo1c1xgDnzSgByPqicoDRBZhaljtTQ2YHC6RlCIsMH1i1zkosoJmG0tL4x9oc
E3auEmPYzmBBa2+5kjG2pEljbRf4ts1YnWwreeyXRdvUxSWdwLeSVnIENrwbileAAG+OVhGOWk84
sLJYSdXuMq01dBEdesp5aawagQFqRPEJ5IbBMDoKFNc6FIuIoNtVgkHN12rGWOsacXsfA3SOWu9o
auWj0hJIpJCoOMDknNWRHjrJBsGkA1p6Y6U642ruT45WVabIK4WFWRcG5k2rlZegZQHeIcYctCqT
VKyLQus0QwSbjlZuds3wveQGmNZzctcj7lRa5TlovWeplZ+Z1oCen3XIQlutDyX57op2jrsftXa0
1irSROtJ6TMKrS/NtdIUz9sx0NrTxkSFGmg9KinlKFORqCotYPXPslVbK1grrWU9vzhofWuN0NXR
ildmN83R0irY8ayH1cpYbGGIZIsRveyAcFbqN2y0llZqVW2h9bUZQttKK26ns/ZWf4tY63EdhLmM
BhLMkGh1PWp3PPDod5VW8rKdTWxAqHuF1vk2WvGrtPZXIQKuEAPbWhWM2eub0jphKElktWnt8KA3
Qqb1xGDCBVMUNMaxVhtXyI5jhu2F1iEXWpE8aW2yoVXKvtYrO1q57CNhnrWWedSqZkeLnM8PzAV3
UmufW0TQk1ZDt2dhdKM10rlWSzdaRY23/bnVSururKnWD5Tgp0TrrReE14lWYC9ai43v78XX6mxH
67RpRNXbQWu3q7OMO9VbudHabkurvPl4JRHvnPNaAZ4iBU+0JrzX6vBz2KCFYHzRyvEMCbmvteT8
FF6eHyqtNHe15Fxrz02tQj+/np6l6eenI3J12nTyQPJ8dJy1lv38LEDebiBzX7TevXNRvidI4OVZ
G6+QxcdaH//zR0Or5jmkhrWrlfROTJWHsj7XGvvzw6x191P1jE+l+Pmyr7X5pVbpj2fBfq+1+xj4
EABqPX+LsB9rabhlmOFfOlr1nyH/d7QPIMYQ0CR7GKGE/2inQKw9A5bk8Mm1j8Bij69q7S2wtMvA
1n6DBeMBuQP+Va69CLl2JQAKqnegTWxOcjwLlXYvRPHrot0MNPnabX52OJQXqXY8CO19GAhvmo1g
WY+Z769cZg9YVbmAYZkYtXfC0i4KjCE/Zm2r8OMJhDDe+rEnjTGwYmICdQCkX9D1ph7hKYFgEJ44
icnvPb8Krh5j0Dmy9vzqoH9LNFa6dUJaFZD0totpxj+jVaHKWZwU+r82vcF3EJzoXz8/nP/8+RmG
W3edBnB8zj/+fJ+fj+f/tDKscl0AyVz/fPH8W/X5456f/vy5lSQSjGR///PZpvOHP//zz08i5vxZ
2Iv8+ZH++cUYm+F2mtznylYEuZ7fNTPEoRMTt+mo7i9LkMiX52e5fvbPj+dn59fe/R5SDgiuQ/l4
fv38MEakSaOd/c8/JaNOkDkW35xfgruzbNui+tb1JaUyaPVVERDfef7xn4clpZAGCcPePj/lmj5c
usEkNn7uXEJ8aA9x04l1MDbhpq2akzINnK9oIjf1Irpd1qfFfiqscFNP0l+ZehY4pbO7Rhz3NqVW
v54wSRF0533nRoTnnovzPmvjC6cAKkVMj3MLxQbuM4yFK8+nEgeqsysKmjNtR8KEWxNCQAjy2s7g
DZiTSQBnwfjUX+jfb4yBaW9ifvMpXW5iWh3U2feF/MKKLd60XMhXTbFomrBDviTZgysvy187MCWt
sO8QrCD7nJJ8E8bhM3w51MjghnHTy5dA3grL3FVT8y2Enatp48NW2qAs+rB/zFNKugE3baq8ZA9L
4CJuF29vBuK+7BEXwb6EW2vfYvfdEaMNRCwCzjDSPHGs/pQTJ7mGA0H8MGo/x4PYnkGNckaGwEkV
wMwp27WSBaSuvPmW3I+quUtcyCC1Q7hXEN061XRrp9Vb74ptUWCz4v75qpQV7uOewsN3+o3q3Mt0
IeZYpEwRJhQWFHY0i+ix0BFrWSH1FKVkHFnk1p0Kp/4yDTeDWQInArPYRuTR0IwMbqWqvqkyjbeZ
34CCGx6MvoF/AZVwDUTmGKUxyRTA91ooUb6WJQ4ExLZxuy2aYS+rMjhGLdqEhLWRVY7GYbBfvTK0
DrF6jJFvfcK6Vqwwmp4M9ClHCDuzqlAjOeYpCHqi34I0WSdDlWzMpig3Q5JY3J6v0/pH5UaQkCmB
d5aIIkBqVU7uIXkXylRyH0Qt/JTMhCIZVVhVtOGizWhrWRkU/zY6dOHyisYxu5YukaFu6x8LNcHT
EGq8cxCeJUX9bGCTPkp3mJh1DKx2SJ+5ypP6IJRrXsxZQspN8WTwEY6C1seqDhVjwJAksMUF7lHJ
NDx0NtA4lzqSGU6Fs8tWNxChTeygq9JgLF8PfYRDR+JsY7yJIL1holhICsKK2p0WWLFt6Q7wD8kD
Bc2MpSRRq5S57DFUd+iYgPqQpLVFaoCLy3tUNpE9GeZgI0fiYm7SoTAAvyC+SKbSvSi8sj6V4BAZ
G9esg3EDniM2FzqJqKLiLzL1uMMvTrJx0rY99fSHOh9lllvANq+x7xK66n+erDq/9L9l1dDeNOE+
xWG7XgTEpogOQzcZySEzq2vTQv2hBJihLgbHn86q2HmiC/ZoX4NNnLkvY06ybed6Mc5W1vtk7kSU
FSBck2dnQlyalIPYpBWFU1yxSG0j0Nx5k+8MIycflu+xkdU40sYq531VD7fCzlu4svRk6HNdDAMA
Q7MbOWpyfzuDLBpy377ObcbCmQmLK/I8QS4xF+bc/Ko1YDVh5qnB1qGuo6OfL28lo2SjSr4YVf02
jJN7OViLsWIl7+0LD7lWsdS7SECSRndIYs0E+JYglO8AoXH0imbLkhuMQxLIq3iErpQ7gFiaEjmn
aP8XZWfWGzeTZum/Mqh79pAMrkB3XSRzX5WyLC83hGxL3PdgBMlf30+qvlmqgGn0AIVE2Z8ty84k
Ge95z3kOO2l0vzM+p2DdYtjm0enEhG6ned83zbLLZVasY1v/ybJmvnMHxAijRjKl3TQes4JgOQD2
IuqXCtIC0xwdH1S0MrsnXtecLMUBTJj2q2NU8bYi1wL9bgQkuRjhflbxqRtzvU7CPP0iJ/Endi9N
ex1y9jiGcsVDCc6flsYKLykEogq+w9rqKy7tx1UElFAfusm6+UnPEBeqih2lv/PEjC3TDItL93jR
0NMcpDnQEUfph87O6PrzELbF5R8vNvdGKcKPuEsJH7KE2JihZvW3stBSd36XnmkZnc9ulkc+60Cf
FSDiICFgVxfjacA4f2KgnNY0bJNVSOK+wUEHB6niTvU4Tdo7t08OcFVIw2Y097VGTWlUoje17+8h
jhrbPusOMoaOMNVvjpVbUSuIX2pqBdavg6q9bYkJC2krjsY0SLekxoG02tytjZneRi/Ue8cc3+Z6
SQ8+HbIH8L9GHELyCy17w89uCBq3m3a0kygYgFiZviTa+GAG12m2hVg8/NaV+m2bE70cHHZqkx72
niQ458T5vbGJP3oC1OvsoYUGEDCM9ozLeac4wT5ZhPRzZhly6Hwi7VHgrumX75mdwBXK6m+LzC8p
WPNToqt8xy7H4ONG0KMam32C6rXFedXPL0PMXbZMpUs5UfIDsdGNONzi3bEJck+LzTYnJPBX7MLe
3tXS5h41cmWGfE3B7fHW8c83pzeOqXrbjuA1SUPlUVU8+qLyr0jehI/C7ViLW7gEIc5av0RSz8rI
b/VVJw3UHEwWG109ModBCS6aLgjfGKendDhJEMkNyN9bwQkwKY3+3ov2d1ZAkAsdVVymYvheQD7c
UXuRbptRbV1UM+qag4R2LIxxEKFJCBfWJXWYQoCMRrrRj/JJeiRKbtpgEJ1lq3t1VCkJ6xmlPnJx
P98GegEGoZ6tJcE/lwNKaB+RGNVm1mb+QaSjeqbR2aegqnYikup11CB5bRtAX4peV/i543JQSfFH
W0kbCctzoAMVLHhK8assQ3vn0KiwFmhd0FaWeCN98BIs1A7oMvPBHfviNPR+pGQbQ52lnxFyzi/D
DcWpk3l4nsIw2ZZ4KnFj2SzbppCcJb6/K1KAeS7KLrIoGXnqHGbYeLZB9DdTsDLGJn+6m9lEGpv1
6j5xc3oIFgv2mOtNNkW0Qf8k4mfVi+pLS5tICbnnCY9C/QVvfLENainX1viDXtP2haaa8TKl2Q8u
t+5FBiPHehfqcxh/2CqvvmfUQJzM1pgi8/FDnHE0yHh2cRSqmQ5picbQ+clWT9r6MLKS4gu56cNp
rTrX/17NtPhgAkQlgQMhoFXdAjJ5xBskMwFSkhvn+d62O732Lb3cQLskAH6d6lBSXhXNfKFdaJQ0
4aY/3UkdyjxQ99ZLkys706ucABZn5bhHgrKwo5Uf0pUqEmOfbJ3K/CjkLcfEf+5AC+TlcIE2yvqv
xFqZ1uExr0YnckdBt202HUxrGLm6KAFPjBEEL8ssjQNmV2HqYbfFsXPuTELoSrMkYXipkziDrO5x
a+eY4vLBPZr2bxATG3dWAhdeYoGTjBlwY/nTFs3Vgyl/dS3kwhjYxcEdloPO6+2UEVYq5mVLVYX3
pHJ358x07LG03Supn13Hldc572l/tS21bZv50bTO0xWA4AHvXroTphmey44zrK6/948iBRvxEldl
uK9a+5cvTXEIcwEcExlBTGLj6bHfmfOojiX7phWsbob4wDlXU/JOtA5B1CdfX1BGtClr/cDieAeZ
ZjVgHjli8ffGCEAFD9x4LtETJmf/IK8qaInsUfKb4q5rZZZ7zzJgN9DliY+3uUM7EIqIwQoMo8m8
8TJHRKYexv3Sl/EBKw8EhNJel0GJrYo7he69rUCqWruN2R76wgXkGc+vaWe5J0FiYVXZWJnTqQq3
dQAkehqy9otVVpvBQ1JucLfsWo+mehZVGTiKivsW8vjK7oZ57bN4s8zhwB1pwvrhKYQPlT4HkMVN
bNWDG75bTqwO6sGdH4S7knPGoU/n7dpmyo5aOKHbJOAxCrzd2NjOeLEKWs6rsYNOwLh8WhhnsbvG
LAnc7KeNxHpwgvAnrePq0rsbK83Tp2QiLAKWhXOSZ1YcLnwUlZbpjokW9AJmbSiy9VnPR4zTDH75
ZzWW28NWzHaYMHGc0zsQFz3pz8Gft7oOi7UuwAt2/rWnSh3zyfTVHKI47wGCTGxl/P6ez128NcT0
e+asSJEygyfi2jnIY+BD2HGokaJKoHe+xY0bb6BzGT89TUlL7X2z8t/tDOcxdKf57ASK8oh6YQ+X
xDzUi/SS1iRgLKf+CrNiuMSysJ6VfmkL6IkxtoRLmgcFLCvuJEj5uwLDyb1KR+ShMvMuqry6AbNc
EuCaDiry2DXY4HvMCeZjLnv/amQzCraLedUTuEYDg88vEELk3xggD/0BZ/fxMjiJ3Pb+4q84NobX
0AQDU1AHbe6pPoF8uywvsCvyMyuK+bl3lshYDGaNz+I+1/neDUtw/3xBttvnhf3eNoLlnVn6mFD9
LOLsThgomV+WOJ8uPA/Us6PMI/SOnxqZGNVasaFJcaXB/hkudAJXzAUGTIfQ5J9V1ACkCysy/FEj
DY/s2Bdgok2J9zloNa0U3kz1VQ/g3F7WdDaEeBc3DrXpG98zaxhEVX4W6bCRRbCcaoTiTWabglYC
NE/TUKxzXNbNnZvuLHgP9wLfCLUP9EpOwZns6HQME8zbWavfs04DBJ+WR1FVPR1dBlbamOBQpB2x
2iqx1mMK5NkKkBWtU1Em7ZfafcBmI0Fo6TyX5D9o+972bhtTm+lyfgdCEUkjTs5ZUD8Vqcj2KQsG
FNA58kT7neU7dxGnzrYT7IS1l8n5Juj+jtiP0ElVxuOmHvM+SmeWQZb7Cy+qcXDTNthNVnbEb9Cf
Pl+MXodRO/EPA6mpulczMBqMNy+KK/6Yq2EkRWCq45wFP+o4eYfsHzyVQmCVrNsDZqqGVimhOTLW
7WYpqmo9azGum95mc9x5yaGSyRT1VZfs/AXqitvCmYw9lLt5hnFtpI8dP7UWUGpkTmeN1JwOuyz4
vgzLBQYLtneh+9PkZy1Lkfo7wVjJRyLMNqlh/Zodk/PvXOqjZCbe5VZAa5tX3eGR9VeKzaZbHDcn
aqzsNfX27rbmLrSrdUHZhAdD0urSb/Ng0MMjS/rGDAx8cUAJlJ9T7NGiSNzc5C20PzpfiW9ho/H1
eeWPxiAfOjlT/gNdvY1iPmLa8Q4M1uD2GgJ/OqX1SQrRb9NKv1RWDiSUI4VbZbvRkx5I0Dg8EIFB
HdgVUmV7MvYvdUqveRza4lFfwNlDBh71kHI80CmHdSU0u+t4Miv/PRhtzJtd7K5td35xvMo5jBTa
B+aAWcHGhFzVNe+olMwdAT6BEcMbVhtJyYPhAYlOlj+egwu3YTnO9EibhT3Qa9lQPsZ+AuM7YRCZ
NO32szRq6Xws60xFhSww5WDCQ9dabN59uitED2G5yKy3Lt4Mls1J32DtJ9twV7Y2LPKw2bfO3GA0
oPCmxWe6K+MFqF1L6VWL6b1o1yCC2X62Oxixzoem1s71oK+aKzfOxJNhWcAiO2PfmOWmKBGu7An9
x4vHS18ZP6ZqgkiPFlKNtHXWywz+anGsQ2PMt0VRNt8aRX+2GhmscVNVLDRZonaWta2FnW143j8u
3TqiR7ffiul73gByzf1jJyvu9/T/9V7X8aj3k5UT5u1ecJyiuG/T6HraSwFV2IttLJdIMpwl8Ne1
OpIN29yqySHO5On3bjRQatH4GVLx87Sg0HEBXct+mY+tWcCFnf1T4m4ta8A7bgz12q8Rv2w3lDQj
Z1B8GzogYhAobENKeWxc+Qc93NwFoqPzVaR6o1mylUXzxprM280JjD24nVz5BTxcOxWrzDNPkPnq
1STG+LlDXJon9rUj6YWTQaEHY5587grwy2ORYIcYDeeLpJXLdko6d9j3yWq2Ho267n58zPUGwpqS
mdjPxHsjIyO14CKFk7nNkdE7To6V/y01wgeHs6133aMevWsX2KLxBMqXIZw3ayLX0DObmJ24qdo6
Er+D0gsUkrMsJvHepg2AIJQTpekgzhDll0Olq6fQl825rkGK90PfX32fM6cnpzM34WU1xUV4KzN0
kAxtLcvBOU6DfOEE1fNhFZhl0uEgAjtfO2T5WX4mm0T24W4xK+wU0yroGn9tgMa7jv7yYrEpeyhS
/tGyy2rtjDR92QH/cLqdGf89I0bytF66YpFH7nBHZ/YKQjf6bdS2FeV5Y0SDQN5LN04McdruOL4l
jfUrLWW5lU79Z2Bo301tHUdG8w5MJT1jsQu2vpv/0e5D6rJpBcyJ3LuBbtaUUodbJ4h/2XZ9i/NP
3RYhe7bZkw0p4d+RT3VomN7BqlM3mmh1hxZcDlEiWwMkfc5Blmghrba1w322emfPy5BFid42XnKe
23Bbd4GRIyy000XIn2gYUc5B5JuvD/QQ+MfCklZkURcS9UHHVpSGLTqtzGO4iLfep/IlM9PiOLUe
TLzG2tiZGg9dnY8M6NxKOEfe6/jD8vvmbjogDXNoM5u6zfMdsGJKO0KqBx3uGyHTRhsSG0nE48Fa
hTCs9Q9JzdiJSoo7lM0o6bv2XJIsiHKvYUO4MA8HAzYs7T5aSzkPZCViEKVov2MLicYpJO+ydveN
DxLdc6dyVahQUDVj/CoJEptkWrdIjjwP1BycJsFfD/C2R36E7roqdmgBYOV4C+d0D2i0egRs6Qnr
YrHzWbYUwBOTKqAoabaaQ2B45Q7yJ6F154c5G8GpmySVRpnODr5zbRBZhMEdxzDuieXClKBiIjLs
gQu57L8JP6YADd/Drl1MSlZYP02Ox0JfdKCJ0pb7viNDKD68lNr906Ktof1l8IdHmdFsWj/FQevQ
MSN+caY0f5e9c3djM72mcxdsLfjqvqKEucuUtUESUlvAQVzPo8MbPMQls6ZHlXqZfcvD5rrocVqV
iGB5+1iPyeRFYmflwFTmR7uuDl0xlMfETPoDdax3UfvTzu64aS0FdWz81dZFCju0xOfxmxbDfuyD
b3EJVzDVothNBXzCKjQmzgHiK8jBfTUObzZA/RcoSXLHugyHhxLdtRr7Fw5V84GyKKwEdflac0aa
UykOKqTpgiD4JvYLxrQ2Hbgj0ayqwA3TkkbAvos/KffpsTd5io5TzGzYuQTMh4JRYCGFYSXUWgI0
OGOZ2z6M7Jt6SoL7AOAvMqbW3M5z+NPHuBaZHqRKZyJ7QHRrpKVG7ju7EaeJzs5VyCwmc+S3AiwC
QoMGs0zdi7k05iVcLJ6DPlxIKFQA3WngQRrz6SoqdkMTMuqQL+c9jp+vZVx62zwcqafouMqH1kah
Sev4UpnT3pyc8Fhylj6okpS51w74nWxQoKo09lOy5ftgLjfy57nxa/w2c3oNiQymOfkJO7HKXcWe
khXUNByW1mFUNi55A53ZNZ18LaylPcha6m1AxGtNacOKOIhC0vS+l1wrT5VFaYs9pIcaB9WtAjRZ
zb06jF4xXMMkAX1AR9RFc12mYrKOLuR3CmBjQAh44dLimkpnjIbSzc5FDGd+VtLe0UzE3ao28+jz
xh884OC+0ULCk9R28ey4ZjNHRbNrn5okvwkb0Xdx1Lo0cnXizaT1m8/lJmlbc98W4wVVvov6rve+
xB7LibS3vzQ1Z5RYYz5SBZshlVm/6rytnzJ/2Kimc34ECC0RUSC+JfIdm7qrxKup9lK9y1Y6Lx0o
2acgl3Ta4J9iHqYxXiTlq1um743nqfeGjgHPnUOqLPDDugajcLbMZ2V44jDYU3EJbGe3hFP7g8dg
jQfRzoGMN/QIih51fJz9K4T7ZBsnwP8mihYTqysPBqv0OLNfBqrO0mrhQ2Qync+NoOlAkRDEySmu
suf5EefSval2UVEKiKBByrt1j5fZrErSsv305EzaRh8wna8LrnGqk17JyYWPGReshi6f5lZM+2Fq
P6q26KIg9zuPoR9DkTNPTzq0kmtvmhXrhmeQi84J6cY/ueic64AwA/J9CuLYrNONkYz+mtHaPXRD
nxECINu20Au29Hhpcw61+OCoFHIkQ52tDXK8SfHTcq0b6WRjR2wz3do9Jjdu9z99a3E5kTfykDU6
of2yL2AbFx4JqnTYO2SdvhTV8tHy+c4CVb844Sj2HXP0quBaBmFm3vTE7Sf3Czyriyb/mFEPBg8d
Y4sTjKxWl/hU0Q6aZkt2JtBYXG3rnPQstxspKgwk4V2WSXPTXtMfCzj7axJDwynwYvOinHq42kN5
MLvmi3AN5GeSOYeg7znQSDeyfU5cVpiIr9McPiP2y6MKqDchIrCamyT+gkf41dGBhrbfFacO0vLd
HrjgG1pm13CtUchQ8y5h3iD+2QR0p9SuzuxombFata9CC3wqBVr3ZvoMBbvrbiy98ydOeDRNWlMh
WQ9jY2/Kx1PEKJFuvSTDeYe3SbPAcksozyV+0ufEaMx7mB4Hb0fYqvxdIE9F3mQOT4N6amRZnkvC
BQyehfUdYyIBbquXZMEW/Y15UelL3DrBD5HLhu0PD0UL+YfToc92iT4dNMvxrZ5yrIte6xwra/jJ
RGCe7J5nQpiJjUkc3Ndzc5L4yXlXuDkVpUqf9CRemoCznmOlKCSPl4AFFciN8Z7z/H4iBnG3BJ0Y
MEKOTj7gIsqt7KQopY1kR95ooL+CkVXzqeUlkczbxqL1HlTkTqnCOnShmz/HGOM8E2As98WoEmo5
eQgY+9lLNJIMvEiDWGAbiuS1z5Bdk2oAC9o1NQlGMMpkXeufZcxBBFhHdq/q0d4NbEdf2W1j07uj
7HlOcbMrDHeVpEzAb1+r8TE9Qxfo1d4gNnRxEvNrzELzoxEdj0DfffJGlD41gCQo40Bc2QrdC81h
KJDxTJNRGq+bsbo2i8o4PzGiN0VrXky0fqDq4xd6Z3r+XevsW9oh73QBeTE991vHmgUTrRW5HEIp
Nm8v1FT2dJMXEHe6kJtw7sZPfeW9BQmNSKmnvthGcutTDLdjUU+72BsY2mL+mN4p7+4cBCf29BS3
5zpHJynjfV0C/lHOrO6adIkmd/Dd6xE+iyK7W6QNWZTY3oprkpRHfCD9twUn6f2h/qHw4k3RoE19
vuSu5UNedcwLNKZ1sjbYB30vna4/eSUfeKuoze+yVyMmtTQ4CY29bxxSf1caqrq0GfTy1nXHrykf
bsTe4hUzVb5DPmSkWhL/0A6JRbtx2P6aWRHNmWWeU8CwUHdC92iLZWSQ8/B3DqzqRSV+B1iFvg5I
OJwGXJp2/KDHU6Gn53n2AC/L+H1CDnrOYipcwfb2UfipV9V4TOsWfvWnfOX1gNeD+cP3jWlaC4Gz
E6iMFUG4G3edfKQOslxQ2wYgPbOVOA6PrpjOorH584dey/MOWty87WFk7s0GW3hZTzTa65mwQJX8
nEeRfS3b57ANm1dlx8mzFhrPRZ7foa4bN8AHuzaNX1B15vNAMTb2vNC/F3Wcvlqfu4hxao+K6qWQ
3OdLWi5nGbo+ckoxvxTUJRqEzE59iQmDMUectE8kKgn77vsSs8IiXNA+mvxApPZoDiFuNsACY7gt
RkZoFxN2/bCXL24/7WgFDMiXlDB6Z3KQtWCTO2M13yjAglu2uzgq3aG52k31gdQQ7DrbxMFga3Hg
RM4l8SiknCoW/PFscJvhpBuZclq2Y8gsy9l6vngc+KO20YrznWHtQ8uRN7Uw8rZFYr/O7B7kGIzP
fGMfc9+H6wV7yGYsUr2vsaGtQFjHZ2zfcsNWkwVr3Hu3AkdxQEWConlTJRx4q2H84O1EIExoGJ8z
+pfrqng8ii3xxKTrPDFWjkR+3FNluNNGTtCLnW+zWxUvXWL0L5zfkpVplOnObTkf6ZoZWy8StvWE
UCbpJhqFOX7FYsuIS5vAndWOdV3iZj0Wfn4hwuGygZx/Ur1jXT5fDGWx7CEDiX7Bz7Em2/ddqHZB
tpx4r8ojbj3rOXaP2TgW93aIxSmuJu5pFmON54uXxfoiQ8P+Zv0uh5F2gjB5TQ07uUEU+TZ5Ybsu
XR+WN32nt7Ef9I2KijMJWCqfQd7kzmpBN9jWM0fUheAra+La3A5dP3wSDU5msfBUFo8Wuzazn0an
fMtDvJdT3opv+KRSTHZfaLvxKSy2ki0Q9f6SDvXNdx61cCEGNZUqNJ4l709WYhyHlnceaMo3b7HG
vaN8EIq++sFkYR0IjokTkl2ynyar2oYTmZm+XOpNiA8U4aRwKPOzcdZu7CTu1g3ZOdJm/WuKKh6x
7H4rHTv9uoxPnkyrDcF/vVmG8V218nlurWA9OY2+QKo4qka4wOOSr0nYmeBgJfj42VjWPCeCnbYd
9Y/A5f/8p0D58Pd/58e/abfusySV//LDv780Ff/798fv+d+/5p9/x98vkAmbAcvTf/mrdu/N9a16
H/71F/3TV+ZP/+u7W7/Jt3/6weaTRXof3/v5+X0YS/n5XcCAfPzK/+5//B/v/x2iqW2TMv2/grmP
P+Gv3/n4K/zH367vv/q3oXj7218/+wBd/vWb/kKahu6/CSAVDvgIMBX/wJP+BTW1TOffAEDBMvMD
MunBg8b5F9TUEQ+oKYKGB2qUGL3gPw3NKNP/+BuMnv/1F/4LevmPd+r/AcG0/X+JDsMQBztlwTD0
TeE9ovr/nGQtxWiYc5yqc60cOc1p1MV05WmrOsZZXB0//9//efn//7mEqptj+FkV819/md5JDXJX
GJictSVwsH3+WU3necXq83cqhyMqVxju7ooms/Iel7o5lSHPS99mBcNTsZC6f2HCaILGPtSLxgYq
+O2BZf2oDPvA12qxKJbjkafkN7QU38foDrDMecPwS0cddzkXM5jwRtYv7F8XTmQ7HtQvcZB+JwuP
ARLImzTEV0m2vMIs/+S2AQaMJkgi3TfzMa7VpczVK87gQ1n2Hofo3kJAz91jq/2DLXpjmwKcWbWN
ubH62FiZM07zpHr1Q+9N606sQCHF6xHTF8Xv/tFldIoK2/hRMbBzigutw4jww8P2j4WaX6Eq1fw5
CO02nfKTUUdm0lxCIyDewLCzigN/vJlg57cyW2AkL6BJZjozSa67azzlOcv5vHC6laQtx86x4Xnu
eHAM9aGdlMZYXX8hvUGrwEi/QFyU9EdIesCnGutj+ZrwRm384FjghaQYTQf7qSahYeHa5gxksPOg
OoYodIgRa6I5eyrJcf6JUx1uVYBDwiGlgFU8Oftu8BomFeYSL+g2qn+pPe+PTEIzgropL3OGI0c3
5VNPfnw3yu1S1XrTi/Cbyq0vi9e4W8dpOfxW96UNfjBaU/hlFBDVHx0F/aimVdhzlDbIPE2FcQly
cRBdEa5EKH6rDP+knvgcZJbzE5syTgBN7rL0XjEuN1uq4KhANVF7RtqWVik5lhwuguEntLBa17h/
4K+AaubOgkbUIkjPXVTkVGmRDMB49aaoOUBv5AAXgyfsWxmvLfN3o1SN++aNIz5eW7Nq15kHabQv
unOgHrIvF+TKKihTHsuCd69pb0iS3roOcoOPdNptMs+5LVNNztIdTz40Mz4f4jBmul0p0CJAqJpX
Om7a/Wi3lJ4ohSGoNA5eJTZDRySl65idF/eZkFBAe3IT2WXK5tqduQSm/gjZoIo8X0PsHBsepcR3
WX+Y+ca002uVLGxxkX4sDzmKbzVdW53/C4ntVwpVonE6xVHcf85l+W6S7IpS9zDWrbdBrWgJpr5R
QgaWashQRez5HGr3MMwLsbAp3gh5d5SwI3jK66koA7paWb4k5c+ChmfTmn4tpfqRTl2/dykWXbWs
DIKWFN3Ak88Q4mvQxm40at4rA+17k7NsCH/hkPzyuL9CO3RC3jRMQopC5k6zThkh6cdUZxBfM3c1
ecyTjLMPr6ieuT1ulpAWPfL+DUCFMDI8DwhiaqO5bpxRvNh1+9JziN0bJibGR3nWP14eXQuVw5Q6
j+ucs0bee/dCGhiu4pTaWnqEVtaIhu3ZuDWN7Mkv1E4/6h0sliZLFtL1mDjHqeGa8POpWPc1e4l6
vOSieJHV+Dvn6nIMrFKKd8x6NhoMIGMVVbaFSGJs4GB8cxdsjYuEt5V3mkljKE9lxcyVUSptj1tX
aGwduaaTcdE7/i5/lkQ5F1FN14lhgmqXbj92DjL+9ASVOiMfOvh7vxIZwbyvFPjR8frgTGahe0n8
4Jffmfrcu/spKPK9GQ+UK3nBc5MFJYYTyk40pUbuSKW2K25YngL2Ut6ySYpg3hguqQtnGeZ7pjRL
BlbTpoRYD/vZs/MfTqiOsB+pATTmeWVWwyqXs4se3dIoEcTbIVjwrCzvbeXuGaD1bph8mvUc52cb
UyvEwu4h+ve0Qjhs/dr5wb2q3CcnW40Wnq6styiygQi4Ggq3uoo+e7bwxnRzIDCF9+RIF+MXaDcK
Y1v0VZtMIaMxveC2AsvJ2PaE3hErIzmWDb4wBJyUhcK0sowHNIWNJbUWEABSc2tzosdjhmNmzuPt
49KaHuaN0vVmfDp/7Mo8xK5z7Bea0C2vVlx0xjvo1u/ckPjZXG3D0To3afOH0eLGw+CMLxyca8pN
N2UqDs1SbpLmHFIosu71R2Y/4ghV/556QA4kBBLflh9zPI/HoUhfcjm0ezVy+GQxu5We/MgnOUUG
VnMZ+A5AsvY7DTWbwkellAb1f55HcqAAlLcx4uBjIQ6Ec9JdaWL9sGDUPofpVhnkJ+FL869bujfT
N7yrcB+VylPaYPuzfunJfu7n+Yz1czwAQqrPKt7KBKcIiYpXSzrWsS6E2sma3pc8m5/o4/3ambVB
W2j4qHzu6An2GIfjall5Le4FHV8kZoAhaLmQQddS4k3F+OSTj3wPs3qgHwsRyWc7ZpJpDguu5TqY
foCDNNlwireYTL4z8rUTf/xoQ/QP2A5nSsqX8zJk97l6DdCwjzyA4AgygmMK22AC/aAq298CCKEC
yVZkFrAvSdd/5kvuOragUarN/ClDnlxhDj0XujPOakwx4THTdVUa7h1aHlm37fjFiEldN58C+axb
ThnNgAO9RU6qSjb+JtcTKT/q4rNGXUdAtuvWouRGhZvQgdyqvfZ7BVoYmmH9ESorGrQJkYUjHat/
vJII1XuFkXE9VEqfZjYUZu93K6dX1M3ZpJgso1oXg1Wug24gbsqNLamyU5Y0BkaAvqQWdGPzDdOx
p544RxJVxWlIxu0BU+B2vBkyvceE9QbSkXUmSaatEvo9ORrYsPdDjSu+WYwfdo5RYhr8EdUkeDj4
nJaHfRjylyEh0THSsE/ufhGu5YgXyD1Fb8WZ6CoAseAG90ITxKzC9ZiYmGjoUR8rJ1w74cLyuZJ7
MVW7WZqQ8XizVuAPHxIZwckZfjFCMc9v4FqwYbp3vKCg1qGT0K7pu2vuZfOKVXN6ZRnDB6Wjj9YR
CKsAJpqLTNuVZdX4kBBqI3MiDa1E9U5hXHGe8N3lj8KU7A+bm1W32ECA50offMbxrab/EJtoPJ+1
34tt4CYtGWmby8jA2tqRCNQLT9Y28Tc5DqVVyZ8balbP9Tx0W9Os7TXde+VaAqdsIE/fjUFQct6l
GKM8q9+pPH2u274gyt7aW9gGHGW98cJngDNIeegWaum6JObjWas//lD8WXLzFy7WL3E6QRl3Jo7M
4/iTqiT00hFqQw/uYIUkkm5cd/5qIAntvbqaLn0sXsJFk61tZlxzKLix+oPHFTd9CgJwXIaVKnkB
37/jGaZxBTanWoy/bZm4t9CHRBcKuYPn/1JVQXt38wjf4yHoQFY4dY+XKAwuXYMzP7d4kJOhVGsR
1OYjdzueB3/aernZPdxx/ZqVo3EqZ7q3EI1uLum7nYvDmZsALM1+4UyfLIZ6MSb31rCoL8oU34lw
mr1Zkn2tH+sC8olpmteP4FB2zRvqfpfGdhHKUuvoGeSXTaoZWTl0Y1SknGyEh4yW1y27VC9raQlD
Y1BFR9EsEdThEVL9/H+jrW8g/62DbUwcG31qJifUZU4L+PeTRn8z5srY6QJF2R1dygG5sN1M7meo
5AfNY3OVB2XNKK8ofJ7z61QV4uAHj2O7HxorJsd2bzdQiAmtX2ZrnNY57vAt3vMH0Dve86A494Mv
T2U8Z488zX3OVbyfipheLdP/T/bOY8ttZFvTT4Tb8GbY9EmTZDopUxMsuYL3Hk9/vwiqiire6lPd
857ECgfQgUDE3r/ZA0eGD41h+b7tnee0L/OVF5nJgx9X6qfMNS6xZi7x1G7XiY53th4760kD9TWp
xqErx/hU+e4J6aC+04pjU8zqZYSFbWhTeOwMHMcjmMgqugNY1xavAnp3yMrqxSJoM6u5s9Oz50Z1
58uszhGefVkFfFmAEL0CATKdcF2s+s5mcOd439kKOiBDtPTZWQCcgo+fqtpnuBw9KzdkoTOg6npe
nPPhGPjkV9A+rJDArlgniIIo5q/irs9N0u9RwIrDV52eiHjPYzHAayJbKPWfjrAI8gEa4n5WCjSd
PZIWV9MckeRbu0fE8MHWxf5BB0sMiq5a53nwR0yyh4tW6ZD1EUWRBRPM6l6Hhmt8jVqjQ7DblLLh
Tb33vExUoQvtFZJWe6+tvgalMeNyhOYAQFSyxibP2l1kQZ0L8e2UA7KIDNj9fdDtOnMM+wM3cmtn
xThyjwgbIWqsF/vMBESF8DxV2NTuutOazyEiu3szhRl7K4am/dU3gQyoTKvedA3s4y7AYh1Bn2Iv
zyELlRs7GxBi3eK0twI2LvzXPlRWI0CA68l9RVWShXydWyd6ILtCV6ftlTPKugBQLOZiS1VUay+Y
HwLtCHyEf0MoYwet/mdVOulWSTRuwP+cpZssGw8FB/pmtLcgjzdJY7f4mqKOUIdoopZGr6mI7QTw
OfHzBiArmJ6Fb3ULpwu7Vajx1ctCER/HPibALXV8pFkx+iqhYz3mVxE/jayR9RTy8BglC2/mWh+L
PRkzFmaiVqpWP4PdcN6RwEUOJlXLPXr95R4a1FzsJneGPAZylOcCUkKGXu2THObUQrb1Wqn2rE/m
HbIw0DNJ+oGYrjFYo2bWCS4zTrfqgF/tG1HIWlq35rrVx49eTPXVVdtm4T7ShKaUuPhkLSLyygU6
5tixxWmCDgQfOWCto63lB+dHEhcisqWxYyRAUPnErbjUOsDB5W7I0m0Ya3jQ/eWSC9euvDrnDo2/
H0j1bGXXPDsFDEVyPkn+ZiHUwIX/lxGx9CCWzdwsAZYY3Q900dqNN7VPVUtKm7gMV2YsLYmvVdGe
wjhaJV6GLYGgFV+pyTdesey8spgVsMNY6Hj5EaSYQBWzEVPn7sgmDpiRluFpzJZhHfrZexjaBawe
80/v31LUxueu0JI9uIeM3yQPsZbWnb7cc5so97Ge51ty+vuqmpu9ozjNvo68tN65ZsytRAfcP2gg
PKak3cc4MbAPoEj4o8DPjSEPCX60LPhP/6pNdst1fWvLYVV2en0yrL2JPfJfxyENqgIPEO2207P6
/e5sc2NkD436cyxHPltlct1dq2blpdzFyYHITugl/gKvIu7zt5l9k/IFiELW5MQeobQl0RsIHyqX
BDYO69Kys51sqR4Xjax5Rg3QsEXwWsyqE0JtJP/UHAmM0hIErwi2IDgxg+Xs9QhL1O6atpZvPZu7
yuCySYWX8+fpDQNNhMSEKi+/W/m1ohnV7GVTFoP40m/NuykhCsAC8+msLPFfJMxU8uKaD6kOlNkO
JzSxzTazcxFy8xy1aiB+FpDdafqgYLqwrZbVatJPEVxM4vgXpBxwqBe+2L68OXni8nJllTButZoF
v6QtnhT5a2KkxsV3q87iRufW7KSjsIcTI26SPMIpserEPdrEWbfjt4AK465LRf3Mo6/c396+bKJ+
heKJGJBFWFYQrDtjrYv7kVLa3PK5ZXEN/9VGyw3oZqdsrx9HfDxZy7l/jr0e4YKo1aA/SaHKfllg
OgmslRjUCgE4dnh4dYfi/sIfKISFLqpopGGSgdzXMhU3X2QF+Q+ImmziEMkONIvibt+mX8NBg4th
1t1eFgZPfe5Noj1gc4rWz/1FKK5JG9mPvbwmLeJvG20grXW7vmW1jQiFJoPtLmWzNMJkm2o4q97m
yStbbbVHzVKMzW8Xv5xzew30WdQlVNwQQVpeNwoD/k/QgSPUkfCxlW9QHgKq0J6XIzIjoJ+HeRUj
88YCTjz9IvEnD0XtrikHYBs6/z8j83+VkSFngkfB//ozA/I/EjL/O71Px1yP+JWN0XTvvzxHZHVc
BwMdW3hwXbMxmqP/l2mqmgrLFxkHT+R9fiVjHO2/DNMVfjumi40SznR/JWMshizclYS/hIOus2H+
vyRnDEf4LdwUrcX7AXsP59HWXD6oa9wpm7pOP2VZp5o/56b9A+pFcAxnK3rsuzRdebU2f41iLnut
jX+glwgqnv/jUx038YPmQGQv6gLgzjA+BSFyvV2XjfB9rOKlrvvmqQOM4Ltp+SILAJwETNMMhZpg
Kl+CqjRPnYX3C7TMctn27GKbBB7GdbLiTntWnc1inoMUN/W03BhRH6AWvPCbtDjdCgdn6JPLDgrg
YYQIeTNU2eo2LGtyjqz1vaMcCXPcuoXSYe1k3cYMlGHVQBl7Tx3t0arq7qeWjAeea93HBD931Y+W
/ZgGSbpPVCPD37ONXky1x/Iagv/amaEL5mpRnzLdr06oEZY7v/Dfbl2yXxa3vspNiZNbHvc0DkKH
pjkO3RO3O9sH94qM0FUHKQnGg2xypaU7D5L3fb+row40FKWwaBezZXFtFxi3Vgt5QOSC+UmHbufI
+ZioiKMwaMAhyGDBWjcgX4qmeQoGoE3mpJCBSs0MID02RYsw6YGNTYT8/0fVj7LsYJZK+kD4xknW
RJKH03VbL2ozRPZpgWBujNRQspYDBNOCbQ4NZKPGSoj1eF19REIAyO978OZe4L6DByZfU354fhls
R+AZuK+Oj0Q7J8DITvmhaZGHQpcJaC3uzE+ajhTxwGNq1O185xhAreW0IVKf0I81nnm2Dr8dXhGK
XioGasKl01moTykQh1y3ulybfpSYj7avoLrk2/3WzlVFX5ju2bZ1nz8I4YN+rJRVZXru2dEK72yJ
wrPxzu5EgPyvfgAC/t7RA/Y9TJVFN8/e2UyRiIgygIKyL2RjgtDXmG2aPB6OKEwMyK5Y/XHO+hQH
eK6vuwE55dbXRMQqoXsV69KJnUMjbOwQwfgsW91stvVCVu/boZIyRN7bOaRItZMBMAlji1PIIq8z
HYHUXv/Vlp2wsdZ+FSDiw4PxWRbEhWGDKs4jILH2GWmy9lDn0VOVefGPXmseJzXMvsK11xZp6QVv
U4O3SVRgBAHUZd7aABgOfjwgq4Wx7RaCWXcIYBIPb2Hb+TUr4Ex5DBuWfUo1abuxn6LLtWDffMxT
QbL4q0vUFJcIP+pTHkuPPwei3osuP/RxDH8dK0ayuPHXcZ4iHwQYZ1G1FV7emveKmQCfTBSmzu/c
2aG5vvVF/kwIXDFOWTe2z8DFuqPqKteD/CgOHhx8ysBC6ubR6+b8mBA3FI0oxv/m2n+tSv7a5JXu
OqiNXyODmBnrGKstzBDbmgl9aDgh4NxdopAq6+xT3HHfY4UWPraiH9Qb/b5rIigAM2B7nddBsruO
Z436w8i0/dRDSFNaU31u6nR6hhEi6tdi0Mtt0EzOEr9psj1iAP+OT3Xi10dcRbXnMcjyY+sk77eD
Wiy3gDr/7aQIhYnZRdCfqwAUVaCG+cUlazCrenfyZ1rXrqRrNjDRetb/9KVak1/Ac2e3ubd+a8ox
0lUUCNv8p/fZjFsmQGn/NMS6h9S/lX13MeTAIP2b2trELboMYPKUMsH69VT49wlWvAJuFPyrevn9
Q9ZTPUPXhCELYWtDv3/IFo0NR6uZrZ+253S7li/2OBq1doQH1dsbh9TMtsraN0XXWBlnbEXWJNLh
SIhvEYO51TTq1jno+D3gtBYP6pQTnxKDsi8MtBYdgDwkJBVZJy2LHzL28+5DHsffUsTP2JDXEC6C
r4nOFZr21fhUAqiTLVkMcOVBZL5eG2V0VMM5urThoLxaLRJRiJR3RzkICG9YgmyoH2ST5NmisQtv
QY4/P6eppeyNecLTKVXjz3NaXQIYqD80NXrHFlJ7K+wI+FiUOBuywccs7O1lOcTqJYpNZ1unRrT3
m147mfCw1qCQ8zctJwEYNmOynVIyQzHMwL0+ED8O+958hnpvPoN0gYOROf4D/mKiCTc4m4OjbMlp
Liv8VVry0lPjmNDDxLSHTouI/iDpcCncxtziDgpCGyPHN8tRz3Yd9N/8INGgZXtEE6t6PnRe4K/Q
BSm++UhGat1ayxpnNSPIOT61if342yLyF4zmd+9Y/c4pC1dhx8FNyjEhMtt4S2l3KzMn1seMfWzw
Y0CxaJUCT37uA21+MkgLxToaMCRmgI+01cV2JxS1/aZdG/GYvapl1h6dnO34EMTjwagAqimz6R+4
nygH1qLews9IbFQFgjC3AVmTfXKebN713Y69G/inybc+VpioHY7OQxrp+bqMTOtEklR5wCTM3wrg
+YV0nkuqVTHfJ6d78YC7/lEjjVE2RvAdErMGQCFAWHwIE2hNTmPs4Qi6ZHtFO2SJkC0c0Xutyl67
tbDcwBDoOl1MlP0kDsZFwtb2OMR2DL8FZn/pZ+UZ1YN0RTDce8cw5QzVyf8ZKflW66vyAUhEttS8
QUVGqJsx8Owb0HMZzVZQRWV1TKtzjMLDXs6TXROw6bWVxTzmEifj0WB9GwGEHAnRZq9zkYXrpuiN
NS42yVOAzfuTWgrmQMGqoDaL5MnoleQJnYEMzwUH2ofok/NM9Ph2mQvlUjZlMcBa23fx9H7rQlQ9
OzkzMBS+cvS5BixHVZxg2W0bbwnMADTi7YMsIOcMaz/FtAoZR+fadxuVfU3UISn6T8PoluiLUScw
eztE1lo9ID9mN8bXGTD40faCn2Y6ao+j21mfnNRbBqhLv6K2MryE0LKz2EI5Bun3o4CjL7U21L7Z
jrnzA1f/7MwZ9KU+SB+GIFRfeLh8lxN0pN1Ky2peSAZXD4i9qZtSMZCo7NwtuXvtm4d3xNLQveFs
J2555Okzr+RAug1QuAGmAOfeNGCj+XNwSojLnSa8TpFpDPWHgTTfI0vj8KXy20tEYuRUoVz1osGR
3sUOQipyUBa9Ul+mWlNPsnWbURkRh4uj/jqHnEHAz7+eo40DczHomb6u/ArQhpv47v5ajQvN3SuG
S+9v1RFx4gnJVYD268rqlE9+jxcc2zhrZ2CM90k1DPSCXZ4GctSuEa5zXOUlTHLleci6rSVm9QjW
bf/ttvX3/SQIP7GdFA5kluaRnbhzrcBpeIyUJM1/JroHu0Lvy8UA7f1bid5mn5C7WySPWgQ5dtEH
/TFuHf3N7Qpz3+KSisEb7hqRMaJfUqbFRj7dyKYAFJ/CdB/1OVyyuB0mvEeJ/NoJ+Kz//PaNv5ut
mI5qGbZrYU2I3IUj3E7+DlVUANw6BTrl3wNDQVqNFAGY9aTfJWQUF9e2F4XhpalIT49QQnbXTrdy
y9M412unnZCgDEMjFDkoG+4+d1p5CAoX/rIuyLzyT4zZBmT9Kq/1aWUodnyWfbKwU89G1VlFsF0M
WKJARy7Y9u7sQ7D+z59YeoD/FgDgBzP4nHiRWhpeavxuf//ECDOgIE4C6ocykHzz8gL7ipyNumu8
kwjuHvIhcFe2YZjvscoeve8rtlCECF6rIkOvtTTfDRfpBqT+kHoWTb8rfuA5gaaQS6rHsQIgUeJo
qK0bIFxA68S5K694atSTGQGUHL4gTtRAMkV4T+UbAfMjqtd26/yqJVaFcYSFB8ahRSBkXUwYaxVF
EffnECRTY4X2Iu4s3oTZPSSu1aPw1SfuIUod51rEYzOgfizaAxn61YzIPHk1gGPyeW/6wTpqW/cd
Lk6zGXUEizDUrV+4a/yQE2ruZwtHVdzneU6dB7+ok00zes0H9MGliWHJ16YJk00yclMHF6W/zZ6q
bvKmhATU2783YVOj42UoiFaawQlWT3iSNVmEhFYXrguF624gmoPsXzztpB/g3c/PLh+TestFgBfo
799/fs0IJtUbY/tH36AQ/GiBNQh6uz6NmXpuomh6NryWAiU3NGeQ24K5Pz3LgVRp17FuT9dpQTP4
D2GQdgt7QPhIUx/IOhKufiLo7D+h/Okd1C771Beuj4Dh4D9NWplsrcDTln2KaOJSzQcDb3YhciGO
kBPnIACQb1sHeYTst4GZcFbZkQemK88qW/IIedZMC/Xl7SzhVJNZt6BZynmw5PYVUsdIe1gkQNvE
XF6roi1rskAQztoPNjuehax28YywsIFKQJLkm//8J9SklfTffwZCfaZ2NfwDKH1329SjPE3KyNJ/
wDqswS1UyTmr02dAzdAZYBGeZdFPWnKOkZdaFqVbbmSfnCtrdetgaqZ5/fJuYKyG9gHDgfe7/mlE
1q8cXu66E/HqehAf2wJF7dv55bRGibHcTA3l+uqy71oYfbJuuhYdt7/e768j8nmnt9Cw7wbyJkhO
ATu6W//txRQ0zN1cUw5yUPZHZpshglxD873l39vEI/Yv2/dVmaD3bY0J99X5Njc0ikpbXpP5t17Z
bpVSWYEnAQxUj7CZ1dQ9yZqTAdDrxpMVdy/RGLwYQe0eqwK9UXfoio0VttAgQVG4RzliE3g9yuZE
RG6DAkyFegaZOU8Jh7dG1z7PXhM8E3MbH53CgfOszOpHir/3UoPGd5wDN38tU/0g+wkfxJuhdctd
Fkbah24/o5IAC4243EOp1fgRiqP/4axaXs3/Yk6mS/exv1+4nmboeGNZOs8Q7md/v3/EBRnNodez
H4R5+IVtH6WKrtPdUzLUm9ZH0U62ilgPEeDSMe0hxoyGj5jy28gQ70Y/ra5d7aQi/G5iNsii20TJ
86/JIw7m1zlNmWRHAI6LNsQYHWxUh7ZUt400VH61eXCfPNtlxedAKHNy70l25W3e7PEQEe7orvuk
i6KcbfRMYpBpsk/OS9C1gwxvd/hZMWVIg0PGCgT2a24dcm2wDrJ2K2SfHaJXxC06WMgBR69SsGHi
EFncHffbsIXgPWoobN8j37w//91h/3QqRMoa3AlW/zTVa9HhTPmODrM6Kkdo8wrcYWpR1HzqE0vZ
3vWPYvDWZ2CwgK6qKRZjRM5vx9/NwwC3RGHYtnAY+NsJiqJCOlOesAnyTkD/wB3eOuUZbYKCO4/I
YdhZ5sHHY+lAUC4+zOgIN0ndbJSWfjnojklUL8AHW9d5tyOINz75PqiPW9ftMHnO0NxG/gvxbPXo
8l7WqtIOn1rd+jBEsD/Bi7glsoIbN45khE2qrU9c9jIGyEbAGPjigq9YYe7LnqqrnGPYgOpTTN/+
8AhNyUCHnQLjU5Ctf0GAP9k5FbA9VJRXQ1r5Zx1loFLQY5FtDc5l2n5gj1N9ioOkPHYVatGyKWwQ
UFpCpu06N4NvW3czjHoxeagfFOeYIbEvuPDDxRjj+mFS7XkLEwLJ6IIgPkZgzg/V+4jdsSGHoJGE
UaL52a1m96GHikGk3RBP9G5+RrPBWdgIvu1knxU38wUdrOsBsov0RrfJBdo+COL5WZ7JD4wnryzC
k5zRjwUfkKAe1l1ktnECJS4+1QF5XnEDRAMLay/HJ+4FzovgBXdKWcjR253xNpDwbLHwwNjfugZ5
ktsN9fZKtz45W/vr9P4OX0TxCMcVkOd460HNlc/1a1uMTJpFFkfzT7eu2+Nf+4fVgJx3Wxzcne52
LF8B5keyjZ9A+C+LBekY+rdbLqgVwewSRr0WmcU751sDxyHIvknz3UTpVhdgwbT09U1XxT/H2psR
8a+a8nitBt5nBHKcPXdK9Xug+K8Fd/FPWmioa3+0vEPj4TLAAtdcZXWBk2FS4R/YaTY6GHZ/mkfD
e7UzfYMVg/ueA7DZ9Y6JyL0Teu+oXXzFaNu+4HaQPgVe8EFY/+k/L4xEDvT39CT7MVezPIxTWRyp
mn0fOdXQ89dHtBe+2/FoLut4tJEq91FgCe2LbKkq8uo5kYtliokOCv92gfAMmzE5mg12vYcXUCPV
5ZgbVGOxQBS6CCPChgdZK43h3KszgSjRT8bTBrAqqrKwpmZlz5O6H/BkIylh+/tK6etDm7TqtgeB
cw6jkUcuUYhXF2+XZeeV5qKrc8StkdDmda0oOAao/h6JpCoHWZN9s6kjVu3421vXbZqc2wF4bxay
U6nFuaKofwymqHpjEWZtHBeVzTmulE/tlKGRZfpgskTTNLTPiuJZZ9nCRaca5/aTh+jfpavmpwY7
kN1//pm0+zQyv5PHBcnyQGVtq2v3wUpfQT2yrC3lW6RYJSLdyhcj7fMnWfgoEpGgiS+8TY+wTpSp
J/DqO3T88qfIivOnuguyM7QIWOU4UC9bP7Avkbvsoz5Cdb77ag2Kf5bn0sRZXbMjlWDWj7fXsCJ+
U5f7jTyf7Ecm6w2d+VWb6PNTh4g9P7/vHTrf0g5F3M5IMdj6cxpnsM+Hfvg6tNouQwniDzcdtnlq
u191eNELdL6Dlyme202v5T7sXqcFTl67K9MuHm/pICD7vFVDS35PEdX2s+dZxlGmiCYPZk2qVf94
EH7NKmrtHOCIA+R5FXfsTuJV2jDVgFIjCf3bK1hKdUFGEQJ4VbTPGcL7pzqqH6NEbZ9lF3+KCX8j
AHeyqfVeAaYxDcZiVU2OfTT9Gl2usrgMRuQ9jYb7MvCveq/tBo75yNMv9zv7vQrBevde/DJitHeu
BxdSnujvszECQOymD7kPXyZOUsT6FawPzSnd2O2gnG5FqNq/mgjAvvlJT4z9JUQA4EAc+1eh+6Zx
SDvLqxZ+0JgPqZWuZJ+cMkECOYRNqG3RIAwWdVx0n/XvtYNqodpW0ymrVBLXoqko5Ygw0WRv7Doy
Ptc8IBdDn6Pwcj2mCCrzWQtCe4s0e/WIzpy5TPkY3xv7NKul+gXR8MVgK/2xr7vixZ7Y7Ktx/gUg
/bSyIsXcO0M7vQF+2GXkXL4YZF/WipFkDwU2Be+xYHSK+VmIFvYclyjjiCbOjOLgjxx8IsKeRfcv
BrUajqj3sSv+dY4lo1YezF7tfiluBUNZoyVVfHMbdjRG6dpnTRTVjA5/m6l4+Ynm0JXYNtSqvqtd
nhO3eSGSogc/9Y/VYLQHl1AIZMRR2wZTBwcSCfUYjj5c9qxZDaqLDVzhT3tjyh8CRa8vuWXzQMrt
B+xkm4vsak2s53qr0Ra3PjlgoRY8q2l/8tF2vVQ1ort1VmgbS9XZGmVAXw+kC4aDFmIDZPXgSGQz
CEpoOXY9DYdrVfbadgOr/bcJslqW5HzieHyQrVac7TpbHO3VNXw1P7EPvakQKFX88gWIM3h2JMN2
hIDVZ5B7LYYeDiz+GLncuCnCoyx8Jh6nMq+WJDIgV4oB2Sdrrhj9P/YZCTLkvv16myWnkiOblq6K
glOI4hUpyM5ZK0qFaJSZQqDpUGF8sMROxBdbGbtsN42vAVERXZOTFme0wleGaMkueP1IG2ZAciMd
OXDdGXjssy0DEDl9VDViAWZgwNUs7ekjjMKDkAZ49dPEJO2Hrqecxg8DE9BNosch943nvjafZT9o
GDixkxM8yCbSg248Zx9W7C5gky+Q80kOsYUvAdpc4WsrCpTYRtA9L9eeEDZXgDHRPrRrC7mJrMS6
qj3oY1fzE1AoJr9NGg7xftbs+qUJAxXKiIapgxgN5x50gzqVDwoLh9UUB9EjMBUgyyNqxG2edM/6
rHoLNqz+t6HC0aM1/Z+YTn0mJV1/HprBWkGtiB6rUGmA36EkC+sQYz29TtgoyaojvAuuhUIeHqF3
2oaK5XYZA1Ukhl0ZgBjxgR1qbxeYLQSvMsibhatkyGaS24GNXJE+CDDuEIkf3EaHBwAwexdUzmcW
Eairzl568kN3fiGg+YgxgPYR+DluEK0yrszZjfeYBjkXIYSHti26tqJVlQX+NKLmqsXSQ2r70U0j
shLuuElg2ENUEzderMpR99KjD3nftdCX+TUg29k8Yp2B3t3d/TmyjGf08KDWxVHJMwrWRIgi7JNT
wJAFYYnuikeit02y8MMs7B9OopbfR+jovZv5eG8MT3ChIROi9MXb6P1HWbiVnR1j316rDgYT1wEF
JuZjkWvv0WyQzJYDSufpj2UFVjX31KM/zRRuph1l08XXuAPbQLtu7GZXOeXlOk90XUdlm78HDjKi
kPO4xC7yVCAqz1Gd4mYRxvBwIL+8yEIjNA/s69kuyEDBUEmF8We9lWMBDEiMnfs32eog3b9UdfwN
VTTQ/miKb0rX8s+y8KoYqTBgKOtbH6pxynnwvQ16Svbx1u8kjtjD9T95JeWsqxU7MO7lgrmIwLfs
lJPVHC8TqFKPiYNEGECQ9B1j6l1rZeS+CLFeui7+Jrtj6DXbJGu7jWxCLAMiys3sjIKt++q1ykr2
t64D1j3FXURH+/49wTh1iZsNangou8wXu9C+FArso6LkRpCj6nUp8wxwGPSFr35CGh74TvAE9gnY
gjEgIzJC9UYHKVqNvtKiVUeR6DbcsVt7VGZs2XECXfViOJPDQVwKEUG9PWilkz50OLOsq1jJL/CP
ECWplegHfjIOJNHv5HjHpelH3RmvV5vMasczLEmdTwjjPsmZyFl/igfPfbO0adooqAvuvVC9O1eA
iBWh5fKC7rB2GFLNqeDFUjXHxKgWsjqa0bYsu+BBFYYqdv8daVRn0Xh2/4BlbfVWZVgn2ekQ7XrS
PG+qHyGbwxNkw7K1fismly8ybLS1HPWygee+jxOPHEVMKXloIOUsZbPJuKWZ2qhgX8SxYa9CKOhZ
p8hmzg/mpKb9HMxwKs28D396HugsGEgwn3xCF67rfIl9eDOR5uYvc9MoGCNoPtd8X+wVFyraoC31
bokclfNYTWW4HrxCfzXzFpUIp5y+Ni0SLrWhfEl084EEUfBqN6F7mZENJ0MWN8tCST58u8lOuhKH
rwUu0ZCqzQDyk5njb4HrUGHxhJmyoyw08n3Xmmx2mpMdB1Hcpig+QjSalQuueDBttByGP/DOgyyI
A7cHM4xJ/CAKTXonc9Hrqs1uZ7B9Psui8PAj7PP2661L1mal1jZmVCAHkWXtCj366Uume2eAOHDY
nag6yP5A9MeqclaS6WXE6uIwANlZ1UHiL8MpLB4JrxaIiFJT0XB9TPvp1ygWqr/65KiXAoUZfDxX
8Lkul/qkWo+GjYI9un4Q98um+tbXynJGXPxjCrp60+hZ/2CVlf5SGsFXfWYFDFx0F3pt/Vjg1fAo
azrRrxWbbHtJ5IjfSXEZliOu0D5oAguLI3HIbUAePDUWKtXOlG/lgOy7nsHSoxeHJdrW1Jujx2MM
hG50Bl9HzrqCdC6biNehxSWaPoHrhY3VzFCPPs5w9XRoywE9eM1JLnPZD8RjMQiAi48qdDfiPN46
8SrRIusq6oVyQEWEDmp2LTS+bk2ltgc0KQhyZV99t+AirjLjVcX6/aM3hCIdQlJPZosqKOoY5qFI
1eaAZiRqp65aPgHXwJaosgkHR2Gx5Z+bnnvP/JRHufpgiJbsivIgxae3i2EVx/Umt0iF87UwnIUJ
ZsWa+GLr6uTiBvKsDSiutLajboA0dx9hlgIns7tXLeqdY6mmaFRkVf/ROpisj100nqAQzGjOmScv
c7sPKIEZRhw64BFxOPgdJD/y+KmCyysT9wQoXCg65O1l4Uj7ENGUAyhckMu/zTFTfB9yTKM0tMde
dDPe9Gnffk75f0JtxM3cN8P2c2wMyGah3nod5afEoqsaHJaejKo4FuVG5r6abeVf8gpcXzypp0L1
Y6BYhX8hSRmfCptsrmjJLlnk+cc02sbZBCh4mRUPv+HUu6gJlJpKz4oHH0elTzo2H6hk185BNrEp
/NpOg/UoW7mv71S1QmZQTHWVNaJhHbxKO1rGFY4BpW0fm2mwjyJj1S8qUZVtWUTD6C9QzkqxNv9z
ohy4a3ZOYYANK3873+0kd3P/6ZxtRUYQc9uQdQh6AXgzYcdSR6ixEFjBU5x18zIyY2ySk88TJKwf
bc/fyjQi/GUq7I6iVPloPKuGK2ygOSeu1n5Qp8OUlsShC7RwtUlNdv5I1HfE2+5gwYbGGryfvgRW
fK4DpXyV/cLI7dqfa4jvs0561vuvbRaFF6y1bOifY/2ttapH9DiCT5bfsFjP2YM1iP1+Qgz1ICeg
wSzu/uZ4jqZYO9pzV/L/CJpvWC4sRrBpXzLFNtd17BZ7DQrzs42FwvXcbhz/CPSsfBmDxhAa/emm
4Rr/mFEDludGPchfju1ckpoznccSSdplLt7VkJq7EMoqVFMyKOjTZgcJCJeFxH9LqLis3Qbu5t01
5eQqCpOla48B7nCc9HaCu/PdXgMibwUybxZyNmqysYoJeVcciT/celP0XfKlsQ0gsKmQGtbc5AtB
nmXvOxOxUGMG0VBVazktK9qjRxDl1bfTaJ8birqI2qk+jINTHyLhzHtr9qIvcbGeXMhh2b5O/OuQ
W19ZoOVfJLW/+qfJYVtHu9qKAJUVxSJKcF8CH6i9dk38PSyt/GSKVj256GAM1rzDJcNYIPzsoatZ
tBl6DQJzzNeD4Y0d+b+FnPC1PFSRHV6DTK5H5C1uos/XCNLtgGs7VoJDIyarc6lia2GFewWvdPJd
HRoQOv6vsib6FDOu/jDR5gUS4B0NuOJHohEeaSSat6IIAL632s9bz92s2Ryt5dymAzC3blHWRYPL
O1ukCSwRcL6228um1iomi0sUHTzYCa82NrvgrpSPeACQUxmzt4yKVDspGkYXCpS2DyyN9ogM2z+m
0flkIG36KQ9sa23WjX6IM0c9dVGFizm+kBg7Z8pedzIQ2r4WYdBuK2dbaO/JYjQx7B3YtWxtLQ0u
sq9VhvasouQpZk2xCdXdmephQ9Bu36AqijFgLaytk58aCqihl/7RR+HPSHXJ9SgJu4JwnnFlUyfk
VYZsO7tD+Qw0EflAHtDf0jFlBgexRrq0pWe/qw1y1V5uTefOBkhujOZai/DawGVuBeW4/Vb1G4l4
jirXWY5ZFT3aAtWnQcuZirl4MpUUMSMz17+1s3IO0Xl809rI3FoqzGgyyvUbUvvPTW6XX0bHesMh
oHhGGyh/Vh2XhUJlpFvZlANK3ewyOBmPsktxsv/m67yaJNWBbf2LiADhX8v77mrf80KMxXvPr78f
qtlTe88957woUCpFOQqkzJVrkcsmLdbo7+yWQQFoxQ8trt+r1KPYxa6bje76A3Wx8fTA1hAFSFRN
vhv50Zni8kfalaRsXS2+Jp5S7nnr9dYlffwSNFCaSpd6hAO50fpPSjmslV/a3mlyhXPqedyt2m5q
Ps0u3cnXJSDOhcoa9akwK2tdZ15/Gazpd5MDdjqm0Cjc7a4zRASTIhD+JdsmSuv+cb77jD3pAigo
PAQj0KWCPncbDWXwxlJPRe02SHe3rlM7qGLzIWR30mbCMy+ZDrJrxjpi3rXqHgmmBW/mXIdbQrR1
lqNh430QkLYv3ErDN7bBF1R028fbiUg7+6kfP8mJmm4tvL5Jr+04LG/P7RTQWR+j6SIf2tLW9hE5
xMo6303SDkgOtrdT1yBTw4YvopKhaoMtcM2vWtMBHy3HpNznyfQd4PC0a9WaItWSP0oJUe9bO2rR
Io5rdJ5JuYoRogH+e/WlJZL8JcxMaOCmsn3yvHkjqAC1tbw+OyL4BwerljVXouoqpDJxhISB463g
MQXZUoK1LlwzepKN28IwDS7ocuuFNXFaC/awKYlvDo5iTls9ggcXaQxYFMRBMePhLBtPNMm4kIej
+9GhzzFBSvyWe3Zw7GuKyox4ct9CMbrIidlQb89dt/fsJZcX+jRzt9KTH0VmOBc51UwgoVMJlxH4
KJ70xLw5WU4hToUeTws5J/etZJelmb9G2mntGSxNpt6oTn0+utpmLOxyTYG0ttCj2tHYFYY1bB45
VWlyKHdzbSH9dfkTpBBtrvwkFct6phCFr6s7RHp6lb3c9JuH/9pV0Y8maz98RYIu0OyrB6K+uYFZ
/dc5pF2aBnRdToSqXnM1XcvNEFksmC5aMsq2SMP3YUpudnj4xdrK82rvzvb/+kt7h1DpC6qsWwjg
vWM7U8XKI7h7lCO6TLBxxwTLB/hBd3k5cWP6s+hEoE4/TX15lCZnlhqWl2zlHRoyfPuyKJWK9Er/
/r8u7+SAaMyfRa0FrIv+s568LwXbuNeIPcN9UVsfBE3Q2EjVbueZkbu2524Q9g/ER1kIJZE4+zWp
HmlHe50Lu5p4rKlW9tKxzq/Yb/hCf1UC6IqMAuEcJVWVTxgTv1RehzKEq8eX0K3YCMx2y2Ehx9a8
IKDldmuRdxYUBi48Bp5NoPtP3Uat2QjbxmODMielHaw3lEdPlFzl9GTtRxGp1WbqxbCSNhSCxXqK
WrRGy24NNEM8VkNlPkeJXaxMWIq3fL3mM0FzFcZ1PV74BWI30uXPhAFwI1vlCMAihPsvAypWk4DY
W8y9uOKemKfRS6RAZl/X9gH2NMJ2WTN4l9ROPcqM0sfBhMeCrP8hS5IGlmCUjacC/sQZnCYbMW+8
YtOGUQwuRGmK5g1aMDcWQa3lrCZDgoYUnjLBTzkp/uiusrzVDro3nG9dGT+ES+0cFpY4yB6cZdxQ
HZReyRNuWQR5z7IB4Ih0sFVSVuB6z1OM4iKLd4RA5y7EH+7JKJQvRtzYqCsXxYbV1fgoffPQdZfR
1Cq3s+nhHHe2I5Na0lJ51pGfeZ6+D72KLLMCq/vCMsLuMDQ9UmtIieyN6C0DrfJLhTwMNrLmww8K
H40j64cV1ujmRulMdR03JDEMC2nkqL5WmVFdNYhBpCnLOvbjs0czNAjxzYPSbTY5HlRBzljs2OMB
KKMc2DnZCCvArqeFz2ql5jsWNLANixn2IIdvnqU2ob6t6xBU3mdKJ0Szf8R9qywHwmpPVa1fU8MY
PyaVrT7ho24ju9QLfEm4eT3WSAdIL60hpuY0wM5DNopzw5qGi3HqgNH+sWV+FuzJkJaUMTZQ6qvJ
tOhQh42gx+dBWIdHb7CCo+zKBmaqjLRSki/KvGApLI0wPgbBRh7GIFLg7Jmny5kNRGFqsWtqq9wl
QVc/+fBKUQ1ndz8ACnEgum8qLD5Lts/1Ayq//cHXeDx5vQXQrlO+kJrofohIsBfXrmmiqgckS1p/
23YmKfSQbD+sqgGVqwYLqq6dHvVe7deiyvTXjgqGNDHVR+ig9NeBXjz35FhPxY0cU2fPeaxATeA2
9v/Pk2PajAj+M89wUWjsgjhY1nGBlMOQkVEbvXYP5rrf8hgonlFOqBf5DO6xoH00iAlGVrNu09D4
1oMSgkAzFY/KVOXHPi7ztQaC/UvJ2qyY9G/Ih/GTQ4hILjeML4AuoZifBzQdEgKNHVPV86ep6kA/
hGbDBYoi3EKeO4n6h8FXwrdAI2wiei3faU2snID0xCx60XqOytQ81En3+2iwcjjVerSE8nSGwcwu
91F5dJ8GvSJUCJkXXViuL4ZStz58W4zbIo6H7eAm3scAMUuQGelXHlPNWmhpfLC4Pb/wNT1a3Pgg
FfVgI4mm7sWrAqBaqPlB+TKzc0XxQOS8zpZytFNr6hGJMiDkgwZX6dTLvtXjJ5Py2hfq5AkEq8Z0
vJ+ptkFv5/OJ8YdWW6+OlRe3p9R1odrqIkSiZLe2+fHnpnMsHbme+fDmOB8hV/OmcSXBpP6Pnzwq
J/8K9oxS+6J647Zf/6rmmAOVDT9Y8kJsCvnLS2EhlmsGbYEyRqgejTCKloUyXOLKHq7dzJY+JBA7
mQAFpEk25lAuRVC3D7JHBHu43kblBCRjagAvzfJ+jsrl9g0v3OF+jtBwxqMbVG/SlHIruWhFD0ho
LgUGrm0fu7lcuJmbezdV/PdQbcKtLyuK5QAodzh4jLl6WPZlU8deTLESIoLzCf4+67/6Ueg/lcJw
KEg3050Gomyl2Yr6ZghgGLC/d1vPb7S3TitLoDeDeSgnLdmPc3DdFyCVgizMEfQO0tfAhsIvaS1t
FVhZ8hplpdhbQQWnfa8mr50ZBydU1JC1lt2AKiXh5q+yVypgWd2yapbIyyAPEEHGJo/ujRI6pEhk
PyKX5dw8kQYpj1GD8lZYtNraUtoXzzWh0PWb/jWsIyh+YGRbym5kmckxE5m5KNV0eM0DqBg8w6Ae
dHa2B8U5dQOMQYll9q996JhnKCW+Z3MvI9xxiaLxTY41ZaI/uGHxKCeit6o/jn5wlGOJEZrX0lY2
ciwvCngkfZgG5rMgCKegjPdTDg1GEL9q3I18uDEhb95ldmq8SL9shI6wIiIqX9vujRVpdmcVtEgu
6q2VvcICs49NUpVg5/NX2Ejf1dytL3LMiQDFimiIT3KQvzl0sm4VHeSoYsPOZ7Ci3slu3hEnyIZB
3RgQHFlV4RwzlJXOxX+bcVx1aq+dpBldTAhbLfjyb26RRuAVCgf4HEMBoeU8VY0UfNAgmHaJ4Hl7
68qJclzOhn5Z3XgBrIhEZNxDYfXqgeUAMSce2UB6zEQ/6S2SwArJ9FXj6S4/1Wzs0WMFhSmdnBBc
sToRXOzFdL430+CrZxEhQQjCb6/NPTko7fFI/JsKcbfawvIVLKQx06hiX9ydiJ+H67pq5wWN8qsr
QLeR8gW32mvxKh+s5CSbwAcm3d2qlWTrtE16G0rL7Ckc7ZmP44+PPFSUKD3ZfNm5PQ4PsT12SxEi
fFEaUf0Wljzdkd/zicfQrUT5NEHeDV0OPVjnVpPejc+sXthq5KfYL6FqqMpZo4QEeTgp+nzHMq5B
GY+bMUz9VeRGEGay1MlWepfnm9jgmlumNpl2XyVvdutrlfsQzDoMqSGMqzwPFI88X/THaT5fHoUN
QhseAGxeQpooP5oQyWt+SdPNDovoNg+MeinfhLR1Tk5Zb+e3a1QX8o3mIq9mzLuoGBH4B3+iWtTw
dKhfq/qhmhtpV6CgCDRVP0tXo+yhOeabutnubnLWH19pT52xPGmC674twvGL50FooOXqxxDazW5o
3WYTUdsn7b5nTR9ONTU7Uy3bjWvAectCJTgZZYQSZ1ka2zbtuqfRTvunQNsFTmNcpYUVitgR50Rs
bHJhIo4ylHYUx6z3im93TwYgvkeN/f9tFEAQpTghzKtycpDGPzuAtSsLyqu3dij3Q5aKqw5FOIWF
iNuwSXvW0tB5Db5KY42Q+XPV2SRfmJANhCtyqznKMYv1/oOLsIYc8wnXnoVAZKdtQvHkdOabP1U/
hJd3L1HpW8+FtamVxkWEsbNfFddTzsY8ZiW1vXRiBOmka+fo0xaykpqbBaPp5LmnP+cRYy3PE8Ws
V/uQ0uFaE3BmsjMq591SkenPWtTrZ9nz1YZYUDP0ayVns+SGXnWZ/eVgPvurtfm3P/FbVFLnQU+f
0OkcjQc7DQAtJR4ii87gHKwCTdSiL4wnHlLGE3QFJrxNbr5vqsB8ymDqfRiLEIklBqVbgOT2qvYJ
x99nmf1zTunWVc4Rhd5ukakxl/dJg1Y9QSoeneUcT8mdgzO/sDGf9q8Xll0/ik5xFb5aVqc9VGZV
r9Q48N6gS/nlVvr0M0CSStERbCmoPNYcMUG4ifLsMOmAj3jMbMrKnI5x7hFYU9gE5SAkr6GNKHNv
O+abV0DeBqM03Lbpcz03ld9TgaGAkMnyJH12HRYSIjSREqcnPewSEm/XNZq9nOV2SFZXo/vNNmwz
57Q5W+a4bEFq2f2eauBiIaBov3TOIPap3T2AiEBNt5Jt6Ln+WVM/pcfNRCEiumfzjJIsE8g49ajN
Jmm3JjYnWVQOq1la6iHXa7YgkAN/QnVXrUpVGw91rXvvffXipKKA/kz1dn3XtGszjEtikAklIvFU
cwtV1GXpFsVTPjeG16iLYAqKvbTpmkbAl21Q6/hPFLflTx5BWNAdObzq85j0KiB6oEyhPJt9pz/o
c2NmZrfszSbaSFutxfoDZBL6gx3YVzYu4nA3lVB+X0LtKmrWBQs5vQAqzh8eYbs0psDkx2TF5kk2
iuMS6pKHeVdymBv+uErZHS3vTvXQ/nYn32uyAv2nG/jtfiAzu4f88zv3jZ8o6JDsHKbppHlByD84
754p+LVJ56ve18yyt5rQlV9m524UXy2/jZY1q4Wl5vMYxO56UmzrFOm1dgjhU5ph1f4VyoVDZPrg
tExkx2v7M0hSBD4jc9hqc1cheQdLkvnu6J69jzrNX+cxSfY8gJIimTx9ZyYKmtZ+9ioc3XwUQxa9
TGRXpRli8uioBBnqs7OXr6PBlXap8X9O0os4W5oT/NsDwelCC75ZgSlWsxA1/4bRf4DLdEGn+GBf
+WmooGo6wzSfytI7SXOlUUmMElO9bsOk/MhiC+K7obdIMA/hG5mY2+xBCMKIdto+Jk56GEjGfBKK
gcEDnNAmKUb/E2miR68Hk6dwG30gjF9CqYMdthuELZE6J27pB58lzP0R9OpoNVksNKZoFeSDx9bF
0NbgLU8qKiDPHTvGc6cJtOPm7HbVEwIaOz06g5yNX3i8HGWau4JIcDM5jbmVyXGqvZY9WZ63BtT7
cSwqfyXddGphqAKrsgcDJo8rYmIf8rRlHqMvJHygTPOrtCiMeuVnncBHZVtNtJaZ9W7yPsls98Q+
65o76lQu5EmnQglXJugAyAG/mZ0aoQqhj88RmvG7gtwkSm7CCXYZFUCnySSPELco4qpNYFDW0HTN
pekoYRii/khwVdO48qQtD88N1Iv53DONrtuwHo73ijUqx6rI4dHqU/clLEflwXSTk+zFujG9zJwn
85DT9e0xz9NmDltQW0PB2imvyNOHLdV8nmaoXF158JE67veiM5UfHmJiJCvCAOLGfOP01fgdnhHU
esPefIM7JpwBRiXQ3KFb9+FQPU/KMEKlVUI5MXc76nQfXTVYjZrWEN7WQWtmFCysA93zLoVwumcf
aBU38qdw6On0abmKdUgO5JgSFAPc+CUliwwGdYxHrP2I3TE+xZQUbHhdklqx3iyLjv3FVKbGQ9Gq
2g0EJobyV6aOKfwBJNXQ8e5WEhymdcMmY9P/rlUw/euGCeZtgKq5ygm51vVX/sXDOgkorubW+kt4
Aby8DqS0cDmgllDrI3fgGBkNbbAPsqF8A0CmPMSRw3wWqSnn5u/xf7ne5+tN2/2eL41y+m24aogX
lJm4Oi1xo6GIu6+2CizEhhN2EV+cEm4JgNrBQ+gqwVfhZ2JRdob7gr4YikFAHh8Ij2tbl/pRGNiq
+qhAybjQVSs5VKnpXaGc6raBG7BiHhrvKm19mylLrmV9080iL1QwcB0m8O9kxVRuWyDPH2OFIiEM
S48VJQzPWapvA24Q7FbbaRlPFkhk7nvWuh0IEoFiaE+eqHvnPBbAGNygX5kjCcgM7MdTA0hipwYi
34G7UZ6Cnv9QwbrpVY/RX9H0OiW35lXvUzGgmG2Z8dmcuwrU36WTh69Q/gAx7ewnaW6yAX3qIg1W
HmuFd57xHqB8vdvJUaQEf1GkitDJPChNstvk/dGg/v11GPpp5/axszb6VvskInZuO898Fpnmn1Gk
eYkHx0aItYtmkAMvLrRo0+ZQvou5C8YOZTcviynNpEthgnJQPDLhEFyFr3pY+BctIK6vmJ9ZHryr
5mi+1HUGSb2b5uuaL+BF92YkrV0Fy65WzBeH5MTFKKLXpK/dhWj6YaNU+qmF+PgZUcDuOYOgBoBv
FB/HGSQKm5S/nxI1Bj3AqPSLmnBZsQC8yl4/CtgRUiCXTuleAQmjD5g11mMAFIDrth6+a0hfoN+a
fvGMKFiztmd5Ixz10hamWEqPAlY5JY++N0StlrVDPh7Jcu1kV7ZYTS60TXULt7oyXawyPHlVnX3Y
kRaAFovbg6lDNtwbzrLnMfTa2lZ36YuAHAJfxEeXmN6alajY6tVYLQKf+AikX/5i0oC45F2wTkou
81BATGEbunKJQHbC6ctjhv+/+YLCgb/Qy6K4GkkQ7VJdUc4uLKq3Rk3KJxNOjv3d3oC8TIyh2Y8Z
grw619inMuUPLRjnX16KvoylJt+zkIieVQF2ogYx3nQt+0R1UPujNfHCqkitp6YQHrSynv/NRnMg
Eub4S/e9w0g05kst8mqpjr57Mk30j5S4atGY7au3UM+iA9Q80HzPXUQ9rS2YFbJ0c1egmrsOUs/c
gE+r3kjc5itbs50dmvbVmyUIGFlGSXBnHmUxRBVvwy+hEJx4m8C85mURX+WZipYahLzuX4DpjC+j
jtrSPEfoItt5RW49tMPwFUBX+8tz9oba1D9JBqeLIdaKV4tymnU9Gtk51Qjum0GabUfivMT8qSkf
AzP/GjvVjhq95ldamvueQMuXKPCrZRZW0zUWISXOCjqrKD2NZ0ONc+guWvGqz6lah9LNn2jKsP5r
fnEL+JFasfqGvq0NmAC5c2qgLATDyJwM8Bg8mi4IYPj3N2bN9wiMvzso2QugUS3cl3ZTHWGrqYlp
jXZEisSIq6Ns5NC9a6EuuFYdeMv+NSdLqKrQSlfZ8fjIL9Xc1GBOVlrVdys4J/ML8SUgbHJYqx3k
vP6MhOzpWLHjI0epanl12Uk0wz53eBbfGjP3WR31zQbRIfCq8wBS6AAzslp8Qpjl7VvZRRnUgYUQ
wOrsopqTAT2m15F8QUmXjHiVL+Th6Gvz4ZTVW3TMLreRsvPCY9d5ZbCRh//yD5AKIcBydY16ExId
eZ9UPTuTUwRSNnfDxq93Onp7K83r/He1FfqKoMm0k6M8qcvFlLf9WY6SVIe5S1GfzbEsn+dTDo2m
vMlThu3ULGRXnrIn+7WSXZ/lze2UsgtXwtY0SnvHf1A91A3RKqRhSQOkKiqbf2zyCFXT6WD21YBc
zzxyb+S8e1ce3W0sWHa125zJ8BiU1r82aIU9DnrnPLa+7Tw61HIlVo6k6h+7MQxikSZgJqQH+1vn
MZlRiQ2RWDJU/0wVFV+NsLp+If2GAzp84sz9Od72Qeucq/lIc6LfR9LGVun36F9+/9MooATndr48
8c8ebK5xLOxDM1BPCBMRFbKOi3DhUh4axsSqQx7eHKQvyTyxCJwOoZ95qmwqOV8e/msS6RL7UGhm
sxoDO6VQQKl2YQdQF2Es/3FKfZ+aDY1lZQVMp8xcko9/BsbY9i8Uky+l293uxnDMcr8Abk+o2lnI
4cYQZ1DF/fHup0QiPNTh+DGYpr1vUAPY2LU6HETsDofONDKo0ub+5CTjIUS0z1jfxw2kfVP217hK
483/1heGL8AFAgKdNSki9SFzsumrn1vVGuWK5hCEYf8stOZD2r0KFZpxHBAjDzKWeYnw/Wtaa8pj
5sCgxsXerKraUlh2BHq9I/WowlY3QDo7IRR8BGV585ZTWFy6D3HxIjvk/pjVm8oG3XbYN+dzykZP
wBYD4eWuokJA3zn1HDydq2QXfZ0ZBHlil39Wphy6PqY01R9fPT1troUqymtSxG9GUYwfMAjATrgp
g0J9bV4rz+5epUpx8yrirnuVAsa/jy0d4kk06h4o03aWkZWLTa8Xgv0VtElAln5WemufRJgML2EF
QjNQ2T2FkTe8sNT1dy0r8JUcVeo8OdeT+00OJqWusUQ6gktI2mU4VRtN9x/0sQPRCNP+WTZpS5Ib
hZyx2XaKGy1u/fu4PLLLdqcaiTigg6u2W8S1vFWREV11o6I7mh2xioXnKe1R9u3ZKI/+sjmJgPyK
yCQLMR1CDWGA93H08ITCi//QOv3vxkTbZjlEU7n5a4CCAVifSkdd3AeI7/kPqZFFZ66X5V92eU4v
yJ9HmCv2sjdYAuE3VIFlQY+s8Zm0Pt+bBhT6f8p+pN1kk0Yp2r2QCJ894jyHu+l25FA9dD+dtMlz
/vGVpr/OLgL/qFllvTOGKVaoZoa6wvTanRunUUElQjuSpuvzfN858XxIXx5lMKUu9CQ8iQBNnNj2
9AuEVsbFEJMPo8640jqluFijBxGxFmbaKlKiDND9PGqwfug7d1FPXChglfl01Ri+j4LLKDO6dC27
mWfmK6hMyj244ehd16KfYoY2ycHYfOJfYr/i4z2SYHwsNSV8B8voHqwOOkPp5KN3yO2qFKAbOD9/
62QJHrI+SmdU2c8V6eirY1nk07gmpLlOzQpaWiu8vSmB4p2ifLlBH4rss4yt+FFCGlij1FcsVPAg
svkH6QAG/S9Lrn1GcRc/Ahaub3iJ//08t9epzY/7OfqBYjHKlQ9tNoIpINAcHCvVGy1EkhSgYXND
ZWOzyqaE+0RWtJQrKm10SilYPcmjRhqnCemAWDQBO7fZSY6HtWh++9+85IQ4JaMO8RfQ3L9OIodv
kyI7iE/tIWdHdIzdtt52rftCgFc5BsZgVmd5GPaZT4UVxpE/JDcNihpA+9kdGDsKHbkOQo9oCHqO
x5DoyCLPLoP7o3G8aDWHEYuFTDrKTOT/nJSUQwACUJWaG0UPNkjaoqfjDtCFUKBaihlNWrE/v5GS
3fp/hmu1V/rLn+4QwlO9kExlGmxA9SqJkVEtzfg4aFHjb++8Zo0+3l4gMsmyXP50b2eAz2eAPCbt
Keqc+qv2aZmmfpVNZQk0KY0AuH3A3asLamUf2lXKb9fq16xOjGtc+lSMKCgK3W0u9+BVHdskXudT
yYHcrrzFKMgw3m2qan248dQc5ZmknfvqqgY/ThkRM3Utjx4Vu7q9njRVjpGRnm2f5JzIpuC2a8Qe
KYeB4v1iOOkN96vOcztWqMgWZRB2oP8u+ohWrUySXbPD6PkrpYiGgz9PLKSTPPR8Eo9a5NTr+2qs
+u9a7a/F2d3vvmD7v13quG4WALrazdCx8ZnAN/itXz14wJlhG54bq3/0R3M4tDzmTYBp2JB7fyMC
a+xlz46r6iHTtfLBdssfg1mCqv5jkh6j0FGtgdF3N5pQEcddoZxhWQ0XCEKP78lEOeXQes3T0KfW
OikU7+w2nbYztDo5CAicTwhv+ls9b6pHxTD7VZSG6es0lWyaOwR9k3bojkqrgo8iQeIA06Tx0yE9
FeVRy0L3JDyfwbYzfg9KDyHG6IT2+UJlY6wmZvSYz4nFKIzsi2N1a9mTjcJd4JDozY9u9ONoaTdh
vy1ctH+pMLZWtZUYh9qn2NwPA2VrjJPz0ikVm9ZMHBsTTCEp7Uc3vNimGUOGSIMaXnxtoO5NHbt5
kL2b3XcP7AWVEwmIaa61q794VmgepIeaJMnVgXx5Qera3Bm2r/oolRpAEuoq2N7PrqYQgaLn16/v
trxOUJjV0fuVp5EnbMt23JJW5xPNb8qcmyGLm30RBPni9hZcVWdtYGkvRj2NyHTBTHEOmm57f8+t
pWePOeHT/366fhghkEkBzc9vW7rDw377dHfTn094fweR4ZASiXxrd3vJjO0GQBWWD/fXjGwbzsyM
DNz9VbtQ8daUwv3+hPKEVZj9/oS3bysMHKh+5093O7cwfdY7fDrpLc8vP2ENjdj9TfbzJ0yb2+93
+1r6giLwePj96eRs1TYPiu+Aipq/CDk7T7MvkahMBH4w3d4+acfFUCnRChhe+QzuaK53VYtzYbXO
E6my5xpx9U+Kb2CcyzwAlppXvucaMt0oBl5y4Rprd0JKoLHzB25M5nMmiMgFE8rbZRiT9UwMcVI0
/asclE0JGEM33fHmX3UUzTcEQDcyH9pHQXtyivjH3d/ViB/yzGfB6airVldY65UzTXs6DKs6crQn
1GrEE4xSJ2dolHM098bS7g9BxFcrB6Wb5UFZz2o7gBUSF68JoKNwoDyezyEb0RTDOu3s4l82L643
rmXXD7dXGaOamL8nFvJl5KzGCFEFsYr0ILuDNtYXwM23npw1NNAZlVYJOeef9xuIHvSB5jxKUwTh
ww4yiXx5f79whv/K1aRGa5E3mDRRcLZFfXun0gS3O3HQIQ7I9vGBpE3/jP2uvX0lgP2LrRqlwPj1
L4N71r0su9SKRgHr6IcP8shMUkqn+qrYya5tJjC5lwIEQmg00eovbzdWh31FteP9BNJDNryCl42/
X+FutuIiohj/n1e4DyRl+/tVcopQ4I9nPaR2cCSrQYoWo0Jom0XHRiBdREm9H+9ZzkNmPbnDkayz
Q7q9Ki+ui1TCoAbNVQddsCKfY70oAcL0nZ4NH2bdI0I76OM3BMrOldN5v9xZwTsLBtaEHVlllmb+
InEE8Ck1+G4b2s/G9pWPIHUd+LLa7FVQ17NKYRu9UrrE1lTX1QtvV9taQWcfbaVz9m7mVPtB4crV
c1vKsLDy0rzv/LnGE1CtAnEp2Wos+Ru9S/dyZNDdueIoI5e8EF06nm5WW3cXAw+CNYiKjJ+g4VfO
liEy3ytN0ZJNq7E8WZbZnKzWrllcG08l/EPbsC72YaWFxExd/0F1wYOAL0Z91uoS1G7T5jzVlvoU
qfWrtDt+rK+iqUKyDYgaNZX6CsUw5RM8q7ZxhWeRSGb60J9z0UJB2xvBnr+GtpZmdojHvhzUl+hq
ToFDGZiVIEeFuKMVblgmEoQk45sc+8FIjnVdNNQoz4eTgLXCMbVDr/k58cVgFTpdsZ7GLH11ERzd
tQPiCI5tJa+FgqyClYPvkN2upeQqytVfsjcpjQNDunuWM+F8MZ9gSV/CFMyzeG6cbAeypHmRnT4u
tjC3N1c5N42mV8MP1Yvs8Ung5fWC6CRdkx4QYEuofk/4QHlJ2X/u+SsU6sIo6pBYPY0+aEgJ25m+
nsLwt21KqeeC4boGKGwS9pOO0SD+GZ4drXYqDt6Ygzf+Yy/MOdDQoVnrTtNbjNoKsOoyee+UUUD/
z5NfdvWCmKceGf7BB6T1zhrgTTXL6JFy9emtNVfSScvc5EEvOq5jzuCIiHomS2MlME9JHJN0vuKB
EphH0f2FVsienLMcnch/g0PyX0fQVVdTby5Vk6TvhuaEx6kJK8LxTMq7Kd9YYCw2cpJZqAoo35DN
AworR9j7vY0/V0zKJpK6PG6IDk8yS/ZIow6WkOgoVDCTX1XPEWGtMW7FtY31Cu7hMF7nfMMbOdiP
jvdAnvHWk6aq7f1lloz8hebpLinto9YgEK0PBQlIaEFfldaP2CZwJgLB7j6iuAAE8y/NrL/B7ADs
B0G7VWzYxWNslObW8qa5Zm6ABFDhke22Vv3ciFkzl2DE19qmfEqb0+hai1gU0KXvllcWizjN1dci
sEi1GEIQyDbcXQ9D1N5VphlPUoRrmFXz1zpha8ZF2X8nvobM73ymMov3Rd8ZX2ODSgWLwvDntiHq
1SRhetbVnMwdSpu7ULW9h8DW85Wjxel7aCk/Uts2fybD9XYeRK+uClIrn63ZN4CvOuXqwvqw8qYJ
laYheZ2QtXpBCLN46WqUoGI7e5KmqDamBVUbIKvnwbJFlDYnnL6Wo9wb41Nn9EBE59ECduGX5ng/
F/m4OaoVNyc5brtpum5tLjLlM3Pb7mXs0lUJnfF7azoa8ItQX8iuXpj2xgraEiLrpn5nJ4aUUzxQ
PjE76whWkvjonjUvrZ4orbqZBysNjlk+o6NnryTnP0f5yLAd1dY89kqDVqyp9OeZn2Kl1kG/NKxp
OEubbIAiDOdkbqaosVZIOuEyz0CUDwEoOSL7QoWw9D4sbXIUOjjQU5l1VOskWiJz6l1qy7fPTW4P
y1GfnK+E4A7+4E1vxYSAQ+7V5ZaazPDDNya0JRLnq0JB8yoTE1o7nRY9ZqRvKOsV9tf/x9p5LTmu
I936iRhBb27lvSnb1TeMNtX03vPp/49Q71ZNnb3nnznn3CCIRAJSqSQSyFy5VhoOrwriEx6ZjZnv
ph24xi643Burdo8VG509xYyFPYtsJ9qOkunPhEscWL+dvQAOYl1Oj5FJadPMJFQ3K4y64vcv+pwu
Vkivd/PASIdLBaHZbuyA8ojqgHaIf5QjzEqicqCmB6THh82JqoLBCX7IZhOcRHXANFZPnv8X88Qq
utFvbaUMzvJIqYBUkYh3jch58I3OebAr4CO2eRWWQSboA01OvRBjwmba9ap36vEserERRZuqg7nM
RwQunZtudYG0tj+G02KZq9qrERWpQDXMBx+NFUjvEw4mWm0+qNloX2MLmAtjwlKZhrR0qWdfxFkF
a2MYhUuNApCjAirbLksU1MOofFEypLTFlbBRZtU8Dn0+B0MRfHW6X5qZlV+s3Ey3FgVuS2F2vWDv
WI1Ospe7FdIxUBmg8vw1HOUflOy3Vz9qstOgDdZM+FepBlUEQtonR5OTq6vq78JuOLnLPqAwoa3h
d+bYxUHYubfWcGcmzTY0Eu9LiB66sEudFK9jKNjWosu7M/68u66z+2U2vQsYZvZFY/1+dy1bqXmn
uqsKKpWw6LL3wlLORGSzL2OYGQsz6uWjWzvFHt3ydNV1QfQ8tkAUiNNk71SDz6O618+NpiaLRtdc
qC49RECmq3uTNNKwNtvo4KCB/MEufHVZf/EQnXxuW32vxKb6xe0LeMjSyD8WSkN5PELmSzVxrdde
jc9uYCs/Qy17ABWXvGoef1ZXZtI+1MbuCDsFlaO6X72Bld96bKN/Km7+FWku/VkupXRl5wTftaCW
T503BhNppvs1krylcIUOCUUnJ6+eMqq/V63eeDuZUvYz7FH9XFUGfsSD3kLFPbig2kbd2mqhs+GA
MQlS1/3rmJY1krBD/NXIg+95UrnfiSScMgg63gt1XMrc9v2Z0x4hPcnCWWNCf0PFyIzSj5WeJeW7
48sXxNSa71obvI+tb2wk0+lWMsojjy7gvSx/hC4ie2zLggPo4CorYWtHvTxTOLZJsy67eUBX6M2d
WCeMgcLckAUPfho65zwwQDFPV1TiV4smzoJlbUMnsvRhGOM/4OxLlaQ0j1fOjUYRPdxGa5e6pNCu
g2VkQV5Eurthnb+m3Gx8qrcpYn1fyZRl2Af1KrZbaRZKsXR27U5F0x6gXORl5bc2fAF/bH2Py8ad
Q72tHPmHmUcd2uF5OQ00w4+EOuRvodmFS6/kHGAOQFRyuYNeLQqt76OeU5HR+F/yLmpXgR3KWyk3
5Ac7RNtWePSt+aRRg/kcpLq3gR/UBrxnls9NojwKByiJkDwPCyBnVVWuVSlQ+QjIFwHFBF5XfbHA
ZG+kOMlXJUIwVhP5L/Dfq9tYd7ql3cvGV3NoFoGVDq9u2esbW0U3RNhL+XvdB/Fbg5zbugF+tFac
wPwaJ4nxVbOJKPSxbK2Lpovfhvi7GIuocV5xrNY2SLaMr4NWLYRdMTiohlWiEvPq/RcCyhvxEsR3
rEUgBWvNjKV5afhInXGW2IurfOrebWJA98v/w6XTHZ16ikZffJrbg7TfweqOoiUUf6IpQ3DKRZBr
H2xp0mVn3kS4JlOAFtEf53gagK3fhnXa+PnJrtaU3Ppeffxkd70sPTYg/tvIHOYVVcvzruteU6Mq
r8UUsrfh8Nn/MVH1Xl0Rp7mZyLKVBJGoipU41vr6oCxyFPWuXmZoy1rvITxpHWeVa3p+dDjpbaiK
7fdyzf+TtLi79Uwn3yeZ324qWD6PhgujTh3lZDAkVPwiuJAvfljBCeCW3mOitDDEhmxGQ1U+AQPI
zqWpyStTad1ZmhouB+vbZyEPGzgSOJmaZnoWNnHlxo6xozLoJHqaE3pQGSV+caxISAVxl55vtrBM
kBBM5HjhD4P8SDG4t6vHEgCrqw8FZz1/DgC6u4pRI66LhRUgDyq6WmR3h3zIvmdlIj9WVN+fIFs8
xJ4La68aBmR0jWgjurqudLM0D93baNCNa92J3Aeyp95TrTYL4WWP7F9KnX28TLUiwC+4ZgZjJE/Y
ueHBL/X6JdDLeTRo0DFbRApHvW2WotvU0U9q44eLnbTRNeXsadQxIFFH15a5WdTwXjIpQa0qI2Oy
kTP0XS3TqB5KmyiwHgfHRkYLMaqN4Njy8BdjovG6ulw2ql8uTVMZY4DQzUU3THntgSDZpoGbnEWj
6EW0kAsTQTstS2+2oB4TqpU8HxVQEzjj5Cxs4ooKznIjNyQ47zZX8t0FbC/KDORhPi7buCc3MnHw
JE6T7EKKmtYx/QvzoLNrm4YblPPsqJr7K4h3PDDs97Bwf6lNL78kpTQCS6r8c51V9gZ+9ACuRVM/
dQr1u7mWFy9KmAfkN4r2HSyvoWnOL60Mn8KntJR1nlCDeWvqxIKhrk2uRZQhafqv9nYa/GQjtoH+
SDOLDf9XYXiVenLAM1OSgQi7DrDgmI0asu5h+I4k0QCryzDsxdW9sQwlWStRQxU18m7O1PjsQ6h6
nC5DrXxqVTLEd6E3YVcl6vSF7eb8x0+M3p37UimWsay7G4lqtDViqwNoIzN4VRVJgjtQNrZh5QWv
fpR8C0ynOvPgDl71KQseVy+ea6FiXiePYspYVOqOlGE3F04xJ1iQX1R7EIXlmTLw2Bg7KouM3tKe
zVBXFkk0VOdYUeONIhcJ+AXNPBRhHK/8slceLIrE5h3lJG/daD0QZJ+A/Gy/SFrNXCrZA5dtiK9r
5Zxyx/pBr3iCJIUiHxS4anepLXmbsZDHc+6nw2JAyPSl6zgl51+45yQH3chJAYRVNyPAJUcL4K3x
wZvKpJyGUki0uumLBkheCMKhGdFojP4aEWsId+FzmyP6qgRja9e+DZWeXP2J+lrpu+zQp8VZmMLJ
BALBOIZdvRYm0XS62pyJFczEnLtdXKkTJ/bNhsfN9c/6UIOtbwvKCXG6JKrOtp9mB+Evj4G0co2x
AoilOWuDwNZ+LMJiV2edQwi+8Y92pWkr8G3RBSUre8HBZXhEm74mYawV0zMXaXJb8xZ2Q92ZHunK
HsYWSAySiS1EKetoJYyhktrF7dL2YGh2iaYNe3lQgaApnKczr6ke2y4GCa67BKsTOVnLTQcxYp/r
2yEpi206RSZDGBlXo1PGl1wSoWzVe9LlLJmbclV8QUfYhyeU0GILMSnVnClb5WHtToeoGcDCZdsV
UI25mbW27GFmTICPtpCCHQdw9N6mruU37ox6CekQxkn78setsUAX2j0VM5mv/XZzK9NFtAw3h9WE
XaxmTm7gWj66sQsxwQmM8SGq63ItxTbJ/WhQHwPTLK8+d3Cz9o1i7qoUBbQwEuxKJ1YfLTNVN5ln
UMk/OdtIvTymlPZMrnqeZHMFrNtGuCpyHe8aCbi26OpWjeClU6ibziIlBG2Q/Jj4MGsajhG95B6n
nmZUzS91yGaYf7/yLRqhkvBr5aeUtuy5Yoi2iVXMbMJc4cwr1xwzEF0FT7OsoqS4SlKlz6uGUvMy
bOFoahJChyQBvlFEfsz8hrhFaG+8MrN/kZ97dvuweMsTI59bUqE/aKDkVjU8qkczjLRtMyTaBtG0
9iRWhOonhZTLhTW77f1vZcbulGfXFDu+rVgkoHemFfXWyefDRFKoA4vaijPO352CPtnIiBU7PyG0
PRobnyLFMNP7FL2ZIVkm8A/B0i1peXIN6jx7LpriOes09TS4bfrMu8wANxpEZKbBUcqgurO1cidG
raYK4e802o0YJetRwO7kmuhzMpcwrLGqiHX3VXMCQ1OAf9fiNzuQD8akQWJaHE881/mS6uZENxo0
JyesAGa2isvxvKYgLCraWaVZ9fu4cj0pfy/juAcgAiWWnHdvlHY4B1cqfzd1Uw3LOIu12aeBT12z
rDhtURwp7GOQwR3iICGYjLpz8GvC0JCvc2gNDU74RdD/ZEcGIXPf/YL58AVBcf+Lk8ATTF1Rdw7j
3thU1OVQ62Ln54SE8AKabXNt6oMz5/HGxz41DQUGe1Ox4ZHrNeTFhTFDFRVh6SEiM224PL/GYBbo
nn7oqsp9cr1u+qGoNcKMdJPWKZdlYyB5MTmjEmCuR02HbmPq+o0DjzNiyLelrNxpTr7UPIupI6fi
BwiP5tbkatZNN2frE6xizhPURXpjtMhjDp6ZJvXaa5Nw+6kWnBt6fwYkuUf5IYB0wFjk0dC9y7ny
mJJl/Oa2ZjVTLdN5Qc9rmKO5mzzKjRwsIZ7eO4kFT6A/wNkajtm2B4kD84kiZfO6bHdsNWzw7Iwq
lh6vJcOOF1nkpo/J1AxkFsg0XIVFdr2DY41bmaGj75vOUVUyY0S3m/Jp2XSTBRChTl6I8XIgIpy1
8BVXjXsMicvPC723Z6kvP0UW1VcmlAzrgfTTynTTci6YhQRxUDgVwNZZPknHA2uVxwpFxFh9sXT+
PDtSz6InE0IHef2Epmp1UeAc3pVZWi681DLehjb7aSVGcs2dSjpBD03S2+j4HaHzMEUjr2STq++J
3/w0+MzeeLg0aF8CCwi1JpjD2HxBbb47ZRQxLQPbBknsWEhmKl21LT3KrV34Jge0c5DbkccDv5av
ysgNEh0Q9N/q1luZDghL+N6Cnw7/GK2UlE2khNKGAOD3oYTYPNEhIC/gQ/9dywJDZKrm1qs+6O4a
qZN0bRZ5c/XN/Bi7g4ool8bRv0x+yDXMLgSd/YsVFtdO8sNt3wfmHhJvGCGnxojPXv4tK/zam3kd
9aJZ0P7q1JWsyes+KJwvfuZ2y1qTy73NAeLs8RbnYcMmS4PBYYXqtn4ux8abd8QiqRYqQpiiHT+a
1U1kUfYpnzWlGb8pk8Qq5Clwilp5zjdqWGWy/erDtfvdtgOYVToKznighGuzhBnFlY3u1TGBa5W6
3/7wjGFdegWJu0Z7alPdoUpPunpmuql1yBYGC9KRIVLndY3IdJf49jqCk3yf9VW/MW1p545ZulQG
Zz/GVTuTCXoQiGn6VRto5ipzmy++ldYovNvBrEqH4Du8TBfbKKz3nB8PVM5owEKDvnKkut5B/bpz
qG8+4TCJmVOhcEoHcOkRMJDe88OraCAoU/ZSBCv9ZIokCVqxxDaW5HaUY2cNylHu8i+9nV8KMyUa
n5VPlI/HZ4id5edMUl5gKbROaphXx8EoL10IlCdPwnAfOO+h3KQHGdIJJ+yHrWfBrgK8P9MP0slt
qFT0zeStA5WxBpsONdPUlQbzPEW2Hky17U6NWVO4LgFq06UwWJRy4+9VpzkqdWPDWT8hDidgou9w
xRbhZ5T7YKQG6AuEXTQUY4GnFy6i7/jVVzb9KSzaw3OPttC5iMPnWsmqE4FWfkljR4avq9oX2U7D
GUUWyboM2p82mZArMsHase8tSht1P5iz28gOXF3FIKTx3bXtLeDKY/SdsD4enWIMWyeI8tmtH6hW
PxsqNQZUl7bLvLeLl0ILmyWikPladE3N5PHjKPDLeiP1b04+zLuaMlCibFq6v11anFr3rk6l33wC
VewjT38gFSzN/Q4RQt/ZpdVwKYbQONsJqNauXuqO9pNzXTGTw/p7pxvtZawT0k4ZNJ9l8DaW/A5D
SZ0PTVj96vTHzrZg+Yl851CQZprBQtUu+ojimSZEijyQGneDUBwBJ37OlwQmz0s6XZGGviRqXFDE
iUkMthmFUl3HvVJ0ZVVPTpJSfo9A9WTofj2VkdzyDIIWSnStwBuPg02wjOfcE5jP7iFpsjllEOZT
nsnJLAAmQOK8/6itNk7dONJ46vrmt7+TVhMeYsDh8bDVBl79j4KbBVP2EMS/Cje3d30B96PdoG9D
1U2yCXQqrKjPpDK5hJuMI/ew0nKtOI92aVFsKTfEcLyLUxfZJmOrvk9t8nI+P/8NzxCScxlUChAe
jmdImbOlGwTyQzNGFipDnfyUx9eyZAM6yfVe2zYMN62OInzoOfV5CKbkixOXb6qbHuWCX3oU96it
A2ciyqXNTUtLLlpj6JvGHeUNWGmUzDM1XiqGVWwVk9UAd0+PjK4gM82+lKrlpSqX5rudJ4/KgExQ
lckysjXSsjPC/BenvJPPvfDNa3mHnR9lUDQFzaYc6pPNT2kdqXa37g17uMiW7S3ggFZfZRKUqpmE
v1LzSCYL6Dg/5ovZ19ab5cNzWrRK9UCCqVkVcZ2BdSnBRhPGYs9VXbJKb+ZpZUXfi6yf+1kZv8t+
iQhCGsTPJtDAVQv1yX4cNVhaDLC8vtMp5PSHo1rr9pPtOAq37BVRruJb4BuUd9pysXP1zgJP2L0r
XsSN0raA4huVCRC+CfdQEYdLIjfDKXHMfNYaxvdQyb0nShGHjQJx6hrSU+eZMzpUkan3AxoLAIRp
MjwMid5R9lPKqzJtm1d4UXfCIzDrkao14nNqV2Xrpq82suXFWzghzK1C/uHA/zIi9VebZ6gnnEUA
kf+y6Qm6D2owHFLCvrM+cNwnQ9cJB5X9bsKedBoMwUUPWrCv42MAUI+KmrJelgYy1R6f5cJE/3LL
w0V6acLRn9mtTfp7Gq0aG8UZQ3+S5YmL1M3YFNU8SEsgFZredtumIXo92kr65sTWewfS9FI4oX7J
NP8nYu0pBdDOLAdHPaeOD4YFRza3iEgN676N0gdPnSLXWVP9MCHPSoJGeeeU817IgfVcQP20VJTo
zR7KfEHe07kkUwNmGSZVckcb15RUCX6PSlmMJZgl3y2di3B0HBNofkgS+27Lpd4k+suNZVpFuMXE
lS72be3bYrGJuE5z7tuOYLPk+Us7y9Oj5FUIEIwxxE+tFh9AXXy1AEweA81YZn71CAV1MFdH9TBW
zl5PiONajq0cc0Td5+PgKwujrvuNE1fqFh2S4ZxPTbBJB0IuoAyCTe45wUI3G/XVHODTL/v+F8Vw
o99xYofW6rkk3j6raidbdhAkcbuMvXFHBmHu65KBUFSubeQBEFtcmAqxGs/auJGUzvnK83tV4i++
o0IDYyMCo8n5cBgpVp0nGuno0NT6RWdEROjlwaKkrmnaWVQ3j5AFJRthuzdUhf3lUtlqt+ysTpux
GznqpApe7aojDGPpwcvERrloE0O7RI7vrHyKs93EWJORGg8UGKUbz0DxplMLGH+C+tiVWvIIowL7
alT2wF7p/VbYlAToC+yywEEl+8JRwHpXVMJQ4yRHZj94Grtk1Ca+yZI07Hw9G3fgsfl0XDIYAUX9
hwbsERvB6ItUkXboKMJdthAwb5Kit68y8p6ypbYcelCap+6VWGnAGccPmnnsJcEBzHC6DUYCFjYw
j0VhjepC8x0XcpfuwSMa7hgmKfwxlMxjDULRpV7tKmVedmUvPVU7IxsxmuyaPNC7zyZCAMiR+2zy
4rp8RuWLIHqkP/H9McHozGF4Ty92M+kKN88WxcgXIp/JrSnISy8KGMKWw+QlBsKick91/kN0EDqV
lyRMo4VlleMFhilnpil1T5ZFGy83m2yYazW2dfCvuIgBTgv62QAiOVnyLozmsoGAey015aF3rOLQ
NPHvqxiqBRi6oWGE9BqQsvC5XXIn4nsVy+0q5kl4LA3UfSXZyNeJ4rhUVdLwNXC2TW0Rv0/Ho1Ga
PACS8FoXUsTPn9siO1gLRVgYuhE2oYSkNKyrsNV2RqCxgrY0tFWOSZVLko6oLqi/9Sin6SIrhlMD
HdBFhtlgrrm+d/V512tCczHZwg7WfG+82ICJDvzoqk5ZwCuo85h29b2Tq8m6DvW31m+jo9/+JAhe
nuJmyFeO7cIWE6BAVLmQboorOJWhyRGX96a2Tn3RD4ROkR/pTdlEaMKCr1qK31w4Tr4ayFvMDF2q
X7jfK/M6dL3Hwi5RagtL92zKfCmCCNKeINqbDdq8amPwaJm6oukg9aAK0sn6bCaG1J64ddotpC5W
L1r1EAhyJtmMkefhA75xN8mE47ZUhZG+GCkq4dSrTqE+BNwEwZJoCl9hW+CbzUrxZO1G4FTWDWKk
vQq/0EThJPw6dK3gizYPUQaPQB568aKxFH1XB9TrO4C5nhTfrB44Ts/kPsmeYH5cApOUrtNG3W0q
5VWLneJQJoF76xp5kszDoQtXELigsZK2vbREvFRax8B0Hyo9+0HpBBixtOt2/NaCWUem6mpkEXg5
Jx7XhuMCuCqlFx9tq4duSOZ6U1ZP3jCUT1liX3LIhE+5J5VPjtYZ83YYGu6wdG1bcdekKMKFW7sn
I8u7Y5sP7ilFbB1+zvDVS8JyG8h+TuGGF72aEbFJ4pDBRoxG1FGDkSdVJkZdCeGqNJIeZVuXH3h+
bIS5t9r0EPsZyCYOmgAkRx/yBjKYhlbFC+ohzGcjjiDwVuEOp6LKfE4qYt8AzeSFPXWNQVbWecbj
XYos4zmhSglIqBIvxVzVab01DN/N8ja3ATnM016D4RdndnjVKhtdD540loraPoC0nfov0VURqVzC
zC+vhHPagUnXoR29jcpelBK68fP1bW7fuwsIf+S1cNYopliUvu3eRmOzahYWZfYb4SwHHaCndkrD
itcdfWmu13W0Bje6MSynPbfeYK2SYMwPdrTPiNA9ofbVKnL3NFXSPCVl/0J+zjlmMAtsYHiAXV/r
u3NTx1tK2p29pUmwsQhbrXwrRiqzbqZW66KTDlLBlXM1gLo01fdkR3Z2h9q08E/LIF5wfg6QL0fd
xEo7tngBeWI5jJGtI3eRKP2PNDfab3nuq8iEa8aZuvRwE8AbVZMOuzRG9NzISIWZTqruiKm389Dp
vdeS0PFKg+dgJUaVCtmPuoidnRjNdCB9VdZevMDWXppvVZF4G9XPIC3vCNuFiVkuKqko1yCXeW7Z
3jjsHGQqjGVoWH9dxtOlriSFOv/g8OFST5R8FU3VXp7x4A6d92Ly51G0PCwkaIBeNL5tVzdGiGjq
SUann0NveBC9cEyzUwE6T/TAWBkHDYWeWTDRq48lJE9238N3Pq2KQKe2mti1FqEpaefBlX83urS1
JEoO72Y2/PkudgFTTk53e6zDuegPgTn/NJB5oTwr3GRY352FC/EIzjomXPN/Xs5tOTAapaI8I0yw
or57eLNH012MtdMdBiWVj7JKuKtRAQ6GnJH9AbKJYNIREk0xyQqJq1gzJh4MhGFHC0UhYVP+XMXZ
lGRukaf9NCCcxSisvYh+TCuLaWj+evAoQGSxHAFR31atiC0DeyIp1cxAMi+iYUx3WRX8bqgNTHdE
vtOduLoP3P3uA5/8/gOX+/LAzSC8F+vf54nu3ef+Sv+By6el7nP/8V3+46vd38Hd5dPylSf99fb/
8ZXuy9xdPi1zd/nvPo9/XObfv5KYJj4PpR3Qd/SDB2G6v4179x9f4h9d7gOfPvL/fqn7n/Fpqb97
p59c/u7VPtn+P77Tf1zq379T2/NLdodahmjvwNYumH6Govk3/Q9DUeUzKyVHeJt16zd6lH3s3yZ8
mPa3ryCMYqnbKv+b//1V7+9a7lChWd5HPq70v633v70+hxmO3p0esju/v+Jt1c+fw0fr/+vr3l7x
418iXr0exotRdO3q/tfe39Un2737+Y3+4xQx8OGt35cQI/H0L/9kEwP/ge0/cPnvl7KdEurcUvs2
SEawb6R2YkgEbLaP/zRiJBqGYqdqF2EWFnFViQl3X9Mtw70YLkkgbZ0YWTat8x4yrdHnXmVQW1Ub
0jULYgjU6v6JUzBEtlMvzqkkbMG3TONizhjo5o7s+y8xLuwuPFGrsYQRS9hEU/WwZZg6ILAasv0D
dNFnSD3ic2FL8bazHQSfO+p8bTO6NTBUxsc8hYF08tKiCCU5MRpYEnA2Tz7cbGJYjfT3FgAVkbMG
ahmxVO731Dnnqry8ObqwSi4qI7DhSTaoL8lGJHY42YPDREx15Udoudrw3RjUz3fFWSdoQN4+pLpn
6g6BVZwLJS7OitJoa08vgK6L2a1WDRu3ANnwYbbVOwCT0+YNckFWFBMrM0eWyKiv97XE0n6nVQQ1
vf1tvSApmkOYxtDy/vWSwi3tu/6osrG4uekjRzRL3Thy2VPEjF6QN6nb38TqoUemRP2DcH0jU381
Dt3a4P+2B5TrHfxq0rJ3DSYJo5h+Hy7AiTiSo++SrgFVYecFRacpTB+Ztc0Ly791HCVwQMNM9hw4
LgRXBK9uM4TxPk2yxmhO0qNefphz86yGctnFSbr/PHFUBn/bhNL101qia2TmkUi3sVUqA636GKG1
Ue68U9Ak3klcAfby0G0tvbULZJa8NqP3AeHXOWN0HKksnVzvM28Lae2DbUcxcdNA34lmJHS2QxlZ
34krBNOGbSIlMzGY/HETXVfXvZSCE2ZkFEcjNivNWkcGXobamA/xWFOop1aSlJOwtojJLcHUanMx
cBud3MVVN8qEvFXvIHzvHmSczJWUQ+kBXuO37300UvxHRIZUArb/MqiNmb6BJvHb3W6CJ1Th00oz
sjyuvBYj9xdz0DAEVddBYTK96z/v69ZNKdWj1NBeijdhWJ7KJ1ImMGzZ7k40RpahWH9r79YuMrFm
1IQQLZx8E5AtCF8PKN+NcSd9WEAvcgIGcRdLtwVvkz4sWPZwvUowNCxUmNH3+tSEYd7sRVdc3ZtP
Nur0oI3lIDa/D/xXC9yn3V5D7Z1VBrVdysGn7A8JR0QUkNXk4st+egmNlNNViKCEGCDeFqFBjUjt
JE4JL629oxQAcUrRB3v622gZ/hNCC/JK2EGPObv7jLtvKYQtxTJi7t3nUzf3eqoxnHo7ytGb1KRk
MnIDJjc9jB4DAGpb2yJoIPMNey1abSM8KOByOHM7/sWaYOxpRnVdbsYlkCoLCv8JTtJOcJJmANST
j7lJ6nG6FMZ6GhFXdx8xpepXVo98091VmP+uGwiIyn2lWB5PblsP19ExLnqddE8FB+5drqvlcijj
9JunG6SUAFgROhsgeZtSUHLkfikMgKtRAf1aWNfuTKqHrQAbCxSyaOrKdueG4STLu03AllOq6pYJ
+K25GLjBk13HDdeazVf/A+jZq9toC/Pi95tjQxV3FcCYi8CVu3MKx9lxctXTmbgUDVzsBhCCCk37
m7WkCrovVGOl3T0hO3WR4Zx8yBshEzs1Yrpd1AEAS8ICuVn1MIamEKrLo1cjmxNUpzKH91lciSYf
EqptUx1Uh1v9Hoj+XMUeIAeYnPW1cJY1DTnoyIcTtbaqc5/GL6HrWJAPx0BOpRg1rD+2kFTWWQz4
09U/2ZM+fYn/rBG1T4Qt80Pt5NER7v/o2JTWonIIfULq9dskBseiG8GTVEq+hYT2II/20M2ET9WB
oCbviTJ86kTUB05rJW1dBWtxGTfGux2o2fqDTbxU+CuHF/wgriVCpn2vJRDd6c4umZreVGCkvPfF
FTrB6JKY1eazXWqd3d/ZesN3dxKiT2i6Tz63VYVV9MUc0bQDpSdzMVIUg7whq9wapnLRdT9/qYk3
+zJAdjP29WeiHrXZ5C+el8ooqHfg+uXsRUFC/mx05qOYEeZ2fCxzNo25TrTWbLjR6JRc7/3Ud/fi
Kunyr4NnmyvR64bC3XsVkGQe7n+5hH+u7rYOmClqOC7qE9PofeA2WawjVvz0cjXVOou0TiZO/H+Z
d3f+PTeQUaGwgpXsB9m6GHXvKsklLPSFE38hevdm9LryC3Ftx9BJ/dpe+BhbUf3mtBEpnbD1H/zQ
5p5phNLerM14/2mdBtKvvd+V8N3wJT4ocmVtOykn/gTtwKxGPOcQIC8xHBtYAVdtCPQSLIJZvoaR
5Cxj2LpmFoFyEqZJtIR3rDk0U0Oy7mNztwkXRVaWUWlL27tdTLh3hZuwpblmbsbIQavtX5Y08vHj
K9znayHpiDpJLq5hUAgVI+5gwUq+Ft1YzpOTk8QnALZRPm9S1Cw8H7UtX6vh+epR4FK0oJ9BqtWR
OP+XJkOvF71XA27vmRgKOwUea3GZewkqsAVhtQ9Gt8jMpdaFoNycqlkFSqRMJQf+o2gaHQIJtO6v
oucVEODcPbrJrcMjsMa/PNg1gX9UkPdWirRakHb0jqUgSSrqmG27m/VLYYQ60z8OghApnpyE8Z99
7nPuPtVEuyQGwlDzNjJYPRiEcu0ZrpDIVfLntkKJ7q/OXyOFVEirlOooimGm+57mZcsQKoe5uA3e
74rZADOuPw3cbbf76DSgDy6B9Om2Kpr7UveB+7T7UnfnDMEm4rVJyn29Hh+p9e9nNhn33RihF6Mm
lkeulZKi2HKbYl7BVeI36kM/DUKMYc8bBWS28O0l09gH1aR3m2ltQVol2NulGpzFaJDzH0kTaMxF
1yIzf9K9fhISkh/LYdlSH1OBpAOyMMmd25m2cBvT36YIXRwSCxYuzkR5tBCXEIsP1czOQHZShlqu
6iHtq1mhyb9db+P3qeKqCyYOhoGziugSZaeaqQeEF0nZg0218cmtNeVpIOk51yJL34KaUp780rJh
u/f+h7TzaHJjB9bsL6qI8mZL79m+W9pUSLpSee/r188BKIm6evfNLEYLRCGRACk2WQWTeT4fxekS
VJhqDktbnL5aSL7uLaP6Vs2qy3JV2IhpDAgC6+r9LM5hZWEGmrmP2vabrHXizFb6RqTu/KevGPPe
XV7JcbVCqfdQutLjmAwV+evMpzQ+h6tZEzAjbb1Gtmbr+d52rgrlUpKnu57aHrW5MSiXY5Nph1kW
aUOAUyHkBBfS8EeTaC9gfRyCrP95JV3+8DaS6CMv1HpH9E590FXAkr/VBqXkoKwWUXHkWCQ8SlMr
VQmbjKMzW80Fgv+XPqF0rm0y55RRJ/QYycI/eoxaebRsJzjeBpAt91HmHNz16vfbmPqGg/I5SJdW
VH7nKLV85gSqelaU9DNn/f3JFDVNtcYdIZNIWQmPstKr5yLqVqDP5wfpr1UzQsQjKVKyUbHs5lFv
2boX3WUn3081Ao7Q+r69gJtm5yy3yO03ynI5sFWysBOvOEpnogjmvT6RKSRfH4UIdT+5HEsCrnZ6
471rauPsKITHyqoTAFWeW7JyZLXynGahmolzzgNFff/Zp+8146xkcMb9yjPe732YxMYPuo7aXwjT
MnLSrxkxONdCFBxhatdQz6z1KNRL7zbZkJkFOgkJKj+yKgvpEprR80h04uFuklfkjI42mzP3cTg7
dA9+DvL398vdPHVyzf3RI9ZVvAVZjI4JQT0Pt4OvtEeLtWcJbUBvj/pY7+whmHau1rbgaTGlum2Q
tSLr8lJab31kd7vhEJFQ3KpZhzPxz11b/EeHQiXnM4mUndaxhJBF2gc+UVei3qiKfjOS7vKz+e74
l20WPTq78352ls2mkepbjbj8v4e2Us/N0Pb817AlqS87Y4LfCBckXSUoznxonTfwpDUR6bSD4kNz
X4EiO2+AzupzEyMZ6Ixp/pH7U7l2A9LLWWIDeq7VhVOo2soTkflIQedHS0RuyitpmwlEJ6xYtMii
+H0lq2DSaPasFCzPIB68xbBXmTOf4FJ3D1qY9Q+6ZvmrYUDx5m6z1So4N6W/laaBpEsoswLpakzu
uJdGWcSAIbY2AR2Cc9093Av7OW794oHoTIelokUSZ9HUHgH3vGAV2+o5s4hmI8V0FYPX3JWcVr91
DZ9QE1tIDgslZvJ/ya72u/ZoiurQEsFKhrB/kq22G34ZJm+6yK5EwF6zWq8eZJtrltvOtNMn2RYp
7YIInPRF8zTvdUB+GMKLZysvEaS8BwI2m2PhE5Eqahlog9tV56WIEGh9s5cNoxXUD17tdjtIWsxH
hPO9oQuVvaqZHYIXuElf4tiCTRcQmHL3laMjIlclYXjrfWsLa8IxFENbK0Hgb7whhEOQBsVVFqqF
NNTcIqArqwga/2xoygY0jaoGm7tzLlqRnBhWYVKCnvs9SjJqxTUIdW89dCUCQb8bZA9rYNcuVhxg
TKaysSFt73kde59rqMYILqUqpPaQ5UIrWGIt7/V7M8KFAC9lfWrbateYJC+HybwtOP+H8hT0D76h
830TV0ZyjtEAvHKm/NMS+8Ugdn34A0kH0dCXbU0GA8Gk7BavfSUlTz/24AQCoN0PXus8TKIgKxcV
4JrdsVSLnIcws5wHS/OdbTsmzuJuMzVFO5HhdJQm2VX6grFZtLkeEqPIaLJRC4Lo9jJ32/1lvJ6M
4x42zdELnX5PYjbJ6Wk5v9tMuVeZ2bEfKaouNCrS9s3HsVea58R0toGqz8Sa9MExJcJ0Gcmq6STr
tAuanWyNqvFL7IujeqJzXiu+vdILtgrgexaEiFYwdNVo+QYsR7SV1TmuiKLUQu8sq1pNxKeSv+dG
2F14UqW3TuizQB6G1LCWXqVhKYu6Jp5fVnMHYKeO4LZZ8bW1ywKlBXBA+6Z08i03XeOZwwbu5IAE
/ols8NsA8b/CCByXDlLf1798TTgBaLHgm6eovDN9XJG8661adTaOvSjklSwipKiOThX6FQx0WhTC
rRa9kbQAN6kmdfNkeG38PiStF7+Uede+l2r3XeuijetU1WM5qPoLaemER9YNM8UoNF5Goj1WgTX4
W9kamaz3US0xCMDAeUL5+5j4hEklwrlmD/GBFPCDbJT94+pb6rIakpawjD8FtQLhWngrJWD/GbC8
alnqKuWn9iQLkq9UK3warL58IplzZi9JBXY5+0m6dFOWq7lpAkb97d/2xdYILeuiO/p3P0OQbBy0
9DoU3CmZTkLHJxrx2olCNox5bu+DMXtt7eqXSXTIc7c813a8vPl3dnCIw/ncSUSpgM/Lq3vR/odt
yqz/l9+9Wxzz/S+UdlyZaZAQK+1D3JlMMoZFzqnehDrEIAp51Zeckyxk/a9mYkGjXRj5J2m/jSC7
/OV3t/3hU8Lq2PB7+K6plc4kgxf+45XuXeTV3+8mN9kbGpnWLf5XRznifWzpZ4SKta64q0DqRiNg
ObhQpfnWJuXGEmxpWQdtEhE8TEDj3TaMBhpGf9RFx04aZZ97UbtOfCjLQXkkcNB67pv8m1JYw0nW
2HLVN6zNrFXP9+YZ4ZBdlBTjKe9cDZUcMjUmO9bRN831q7TJos8tIJeuXqxltVRmYnerft6zZ8v3
v6vDN6KhIzLUtA6twCLfmN7UnZOk8chTiYKDIsivDMrGNQFC4VwHxKAH4VVeWTpPm0LroCP/uwGV
MXaPfetd2u05i8FQCBct/dEMHCTJMbLCDYFDjDq3OcVGQZbc0NvA0reeODDwv6UIkxyzNi2Ozhg/
RqaVbePfJmmv7DosF39fjmS0Y+WDvvWW7X84/R5N2v73IUvf+zV6WwZbgpzctTZ4+blJox7QApkG
JTkmi8juw+85YZ4kEf3gL/NhwMZ6n7WiXfmam16LApIgcD99N9mVdrWZo63sviuXpO57HD608yk0
Cc/e1CGpRE7jjKs/jPJSFkZAgHrfGj7hWsRsE9utz6d78wTivlt0Ph8Tuslf7g0ReFg01tC8VLPi
iactt2NwpLJGpoR5bIr5k6zJYihN8aUZ6rXeTMWTtKkRIJh6dvlxY/IRzeaoNlrLNlOYwJ/o21kx
uuXdlmWtu5h6gtXvA43JV19Du/w2KulgB9Lk4oUcQ9pyD7asn47xRtqYHEXLSo/aHZyRa1FOSHwg
s/TUe/Z4hpt5jkWNNPnqaYLCvwGaNq9kVRbs4X8nUD5mdxK3tLG8q8+Jt+wkTS3Z1lvIBv2yBgxN
nvA4EUnmI804lvo1JTreLOfo0oqatOuhbR6ZOxxkzVVnkyhFfaq2DpJbC2m8FY2qX30dqTCjgzQn
beGgGhdzihdNVsdr21OqS1RanM6C5t2ljmZc+H+7BDw72mtvc4Ci9mb4z1RqywwYCsncvXnIzaj4
ElYkrrpQqYAdKco6mSvnZEIoOXiNam4dNkUeevIhVyBY1HeriL5ywlX/cOItihrBhvtMvXXInnvo
PN1eFlWAze46b1EwNz91rXeQrbaSQLxPJ77iaI3aO5VYyH2KxM3K0Gv7RNr8d5AKIQkUGpLewnQv
7jYbRvuuUDvyzfGQdmWcyh6W9a9u5G7+/wz3X68qbeIdsu7S1wGR8rU4vmxF0YmTV1mQbLSKCfg9
3U3SI9AnbdPpKn9Q4Sttsr+skgj6RLy7tZe1+7hkyeSwQLYF6VKHjrByIbOcvVR9SrKo8xmUvXdt
OGGbmrzaFboaXfKhJfvXMuxHdoNQnvJ84ErokC6QxbA+j1b3PCR8g5WxWVoDZ5ys8o83vuofqFV5
OXmZvq4rk1QZQVbVDYtCXolCusyCztqJXetozn7MejlduaOBuR7D/ivJKoeKtMr3ALjRlvzyfldF
foyMjfrV4ju2y10H/E7hFG8jCUhbz52ntaw2Y9uvEWrKt7Lqz0O8Ui0j3suqpwv4FUIXx4lb5VsA
yYp0I9BblaoqZ/SfiWvOwa9Vqqu/jlr+s1qL/VZZ9RLPB0XW/2yV1eyhNNdToH7v59mD/GqrqA6l
JrG+bZ4QHT2wgrE1FEv4z6wypVfPsiaLLMwEyEL/Hg9Gnq1HZ6/bbPSzbWCQDqMatysxWScxpho4
BCLRTDaYem7eWvmpmaQoCe+0tvR1qQ+wZ383e5VllCs54m1YMmsXU+4r6xapmGWf9sXBSjJ0ApGL
Xc3En39VLSAMuvdZmQdrPWthdOhqN382EuMrIp7ZtgwC4nS6oDjLwvXH9jS4V1mZmqrqVvdGQwm0
pVUjsTR21bADaPjm5xXJhF6tLzzdUS6tEAzhNCC45im0JUsz/rCXVR6Yi8EFPhm1HfsGuMleEGj7
/dyjdMnxRfyp02FU2pb7pR0CHnRJCSe+Jy+jG9oeZkThfQET9EUr+/rZNKbkwFRJW4N4Hr4kTI9T
w/tislPHSW2pEgura0/m7H6X/VgH8Pgm7eRxJOOR84jO5LkbWTckmTo+m5qtfSajFO1OQkT2cuko
i4ylUOiUPKbEalIWUUXap9pWCITnjgtpuJydc+nZK7kIdWMh15YHS81v1WuTxOq1aPxPdRRoe1mT
hWyME38xkBt3vtsNXTdPXWnMFVKVauO92bMxn20/mha9iqjgDGRu7emju5XVTLFeUXVeosaKJobA
1phaHPKp6eFJXiVzmDULeRkEbtIs7k2q27JoqTUiw+nyh+PPS2T/FmZre9Ac5/EUiyJgFyZf1cbw
4RR2t5UNqG/5SJ9Exbtt5mQclnXY8LceiB6Sl6HA7sRC1EI8cE63QpB8bvWbU8eRm4bWF0AsETMt
o6IbeG4ay8/QQWMULrXCVjF6rrO+a/3eeG0Il+epHhu7NtP1V7X3f7aCvosP04AyHPMEd0EuXfB1
dpJtHZvmDwj7+ybu2OQD0sDy0d/bjVM8yI38VK/mhRrk4VFWAy0M15UKmsxNnNdmnNFHSubPtu+W
m7Qd2Xz0nPpD2ItKnz6TMguWla8wxzvLigipQ6GO0YfpJsCMvealm6BAZlH/XZrdbAi3pTEurGxn
s0Y7QO6G1CyuzH9XJ2UchHwhzbfLm3tIuBXS4cBzf/f5a5ybt4a8QL64jxl4zqNDHsS2zp3hpATF
gOA9UlbWoF07tMxNxHyxydZEHYeTLIo6f1HGwNkmTWz7Z2kDDUIMjV7WC9mDIJOI7WkxapXPyU7j
/KdE/BWtb3KSynTYJL+TufgDOvNCtlpR/Klo1G43t5pOVoPoEYUtJ0GlHZGl99tRZoGB9LEJMPvC
MjZJQFv2TGhKJiF1yyHGVqkTe1PCM4N2rWvqKgjaH2XJVr6SVugEkvdCZsUvsXf+r8i+d8PPBikA
f7MJQsZfDW7ukPx6H0Z6S5X4m3D8v8f/r2Hutpt8/O8euQVZhd8u7yYS7yYS8tDS+/5erVB/Cszc
WGhKU63YYygeUBjLHxxxRXwBCUz2VVpkMYeoyNWD7fzh6qXtxHpod+vye4SxmjJuY363lj3l0Kar
9peJvSxpMrM+RPHCMtlGjsJ4M8dW4C00nqvn0h3WmqzKflmZFhxnquZGDUgbJ82v704REaH3dyZf
nXxfhxv+3G/vDV7b9ceGTcfb2zBVIQKmrBBydh4ztp06j41S3arcx7TxzDNxLwfZpgpTMTiAOoyJ
2ZGoyoa27IZ1rXneSo+Zhy9ZwfmLhnahBu3cfPijXm3gPSc5CneF7hE1m3s7sX/tHqrL2XGTnRt1
1qW1ipTna8YRqNaohOhANrjEs2ld5JUb1MY+aNvnm5/sEgzpP7mfz7uMfwYb3/Rw+Ens2saIFrYY
VfrdhxJxoZNTFofbS2qwMiKyslaDOG0c+i4gBa8sd7KK1jlCwBapSLLqZqA+6u4ZwQD3iL6Ecyv+
qsoGaeu9ONqUUxhDHiT2z4iHdIG+Tf2Ixlz9GMWceZmlTsbXMNV8zBTkmfxpk848BdtVOkDrkFXp
J/u2MXMPkw3mW9+/xmuasN2WDbnYGqrnR7PofxZe5xwHJg2kwENaIpnqV4OQLK8QQgDHacVNUW9g
l8OcADNYaVWwkiP8cSmHld6yxYcgwg8NaaRZRTwK8U0kMcsMTfg29k6kTLPJNliopZdDpq5udbJQ
3dPNa/ICCBZ2+PWPFkt2KkR/qOcsv8kTZBqeMl8xa185zmQVMr+isJJSQYaZUz+APrp2SMYyOkXk
uUKfNw5xlm4C9jh3sUNa1VxW1oEzW3sXmMOTYgxkWUNFXhhz325YQE2fE3YRyD+dPvQAJgLfkHZT
p/3Nntv1fLMPmf6HXfrPhJPc/M20U86oKoJkGcEnDVV1qYW6bpqwPG7LKTrMQnt3cJAW0BDQ2zRC
bNdg4bLjFxWuZGsAmvXk2wkPKNG3yif7QVWiXSd8kT5wD27gv4EwnR8buzcWTQ21BxbcAmK38cXQ
OuQxgj4CZ26S4qo3+iKNveTSR2X6jOLStYIm/okwq3xjB40CYM0rP3lkMrN/VJLsh0Y7B/6oJmZn
UjTrM+hqBIQqRIAGt76ZAjsEUMRJfn3WaoW9tIzwbOksfWSDrMqidMhj9wMUeYJQMF/ujvJKEUjn
Yvh2H16a5SB32xBGnzvnUzoW86Y2mkDbVLNN0qLCcm2FEGm15D7aMI0STVacVKexM7iLZ16cbthA
yhb/oxexVPHB8IzVbRA53s3JTPp3TTHqXWzE0eVe2AVR1MO0vFvAI0UXOJZoJcyR9cKWZLCXtruL
vGpKd176mqas7g3a5NKNXdNga/UZeYfixW5GeVnURHZAb1oZqfnnuzActuK6svvi1slwCPypP3iq
87OQNlmVDffqHy5xpaSLP+q/h1Fm31z6yGotZeu98/86liNeWGnLcIdm8x60x7yNRidc1AKh1UL2
BwXglqtS8YxjHnqgtyRqKwEadU4431lOVsRmr19PKiqX9FEL/ijTrB+lC/iBCLISAkxBUFq7MXUc
Zo+18mkYtD2Zc9C41XDk8Euwy4W9mqvvRgKpI4pD/VK25qEJu82g9Ie4sYqvYeY2PCUN5TWKzWo1
NsrwYKtWtHVgaxxdpCeWXTqVSNvpwO/b9kvWOPGrUSrOQ0EicQ7u7dXnPOalCA6ySRagHwhpVht0
A/FmXvHYNOYCzd1vFVrBL4mh8/w0lKWsWYgZvTgjPzI36VYTc+2VYyxsJUqeg7Drn5Mxi1du5rfb
NLP7Z7Uo4jN3wDfZKIsx8D+7zBZPsgaOw9k2Jrmbscq20JLBXDGY54Q/B5ubtNuyEXyeupYDv7lg
DiMgPj2EbGJORBXyydpp9W2VQgOKImXgIfxLiUcK42hpA9jZIr703lA15RdkXhwQy+wCKFnIKdOY
PMhIK6IMr1WbJQ8yCEu0NaIm24I4vjZqqi6mllmHY7Ulx4WJuiBWv3xyCrN4Yi5NskQ+51tZlQ1G
QZ5wHDsXaWqsvj7prfNy8xedAkXIpQYsetKpj9PlYLZfYy/ojtKFkwz32s728t5BU9ulyk3y1Gjm
InGYBCdl1FugglN/72XKNa4DhcUSgZ8XJMv6SzY0nP+rKUkrPijPreGQs4BGUb31fc3gQ/SbZWWF
HJGJh2mqJ7CNY2R/RE0WsrEQHne3/7tt6lHhGxuSexNlXdgudELW1C64kfUUZ+5xHMPqikZJtUSl
Nfv2//bIGGP89xidVqFJYhTBrkrS9rmZlA+f93gqRK3Ou3A3D6O2VBSzeTaKsX1O0g/dTJMnabHQ
GEHJ0Bo2si2aPOdijnCSgqZ9TGOdsObKvLA2RZk76/uvA4/s0FLij9bxjE3jGdG+SFT70nEzsAfX
P9Y85mrSdbkcZ09ZuyUBkKi+u+AwZ8SW5lZ/nUAv3ap6b+uvXe87f1TvrdL5v/rm7P3tYN5ms96e
ZOGpkA946BagHH/Z5JXaQbxgK9jnFCQXAZ5ThqyuCllydTN2Ipo07pxdZhvzYS6hY0soe4cCEs8k
56XXZmU39R2h+rkefVIrYwn0M/xK4CThYJH7qjsxEoklMThJD9jViC7WoOiXBIIMyU38TE5ZUK5v
jXbcOns7UN9DUho46vHfioZbhGfP3bZHwGZVeLPxUoVmc+T4o1/Iqg4c/CFqEkR6aqVbGsa7ppfd
s2yrASwkShVeZE0rp3LpXuaIW/kDDBz3OCVKsiQAAHmRyZ7OfTUbS+SWwq+O4WyYKVnvfVtCFdEh
ZNmTEr6VQhBMOMieiRAmqUeITrInU+vo61xZm3xyrPdhGMptn6zDAPT3TMRw/U9UoXM4tZryZvfD
19qqk6usqfpb07XqKyF13SOHa+c0LVD+7nxOMvU0WMqqng/ZllBge02c3kdGfvy+qu18JspemXcl
Udd6ytaQKgorHGFO/b4aM0gZLAaGjWyQhVam9s3PAfhxBBq2vPdPGw5RkD/qGggQfrhxclS0Rrdj
ZVxPycXrVJ07Zqo9QWoelknZuHzoc7BonNoEx2WMy9INiqPdVZV7u8z8sjhqrsUWtFNCZFS+dQZ0
bjbcCqSGRsLAJ55ShTEgi9O1w7PuC83wzIy/pb6/ZOux+5HF/YMJjOrTPPGDMY2qfGi9pNz1g80e
oZbpFyOu1FWocWAPs/uL7DS5+xIK0XfHGrJFqOb1a94jtF47fr+oAxTAOR/sIYrym2sms961id29
sCchtMaIbZetdREGHPKY32SjUwTeMx+MbJIFcudv6Hd7Z1kz7MZdGu5AxJkYGnTxf44lGytldv89
VoTgiWlo3tkUneVYsf4SpJm5kttuvdWlqBtF7c/9uj/q/ai4y6yDONSIuXWrw/6Y4cHsYEVYL6kW
O5uqz5N1K+bafVyDvlW4A/eiqo7GfGHXmnNfaopW6s9j8ig7ysEcq9yj4DHwzKMdgaCKbK3MO8qx
VGP871cKXssg4tFjBP6tCPTWInQ0TKJN1zfdQrZ4ffWzWVZvPmrWaHviPPb3znHJyiKAH7TQJoPb
aE2M21G30TYjjJWzwJT7qzD5AnuuhtoUIcvE5c07iwiuVbT4MIPIU13tk6WGhBm3nb8ZgmL6bMyw
p36ZuwrSrjSrzn+a/+UtB8nFnt6/vKU5jON/vAK28ai6/Y6Vk7VNoNG/mFPwrbfr6RuQkCcFANGb
qccWyVWWSuZmzfKnm+eF9ACzuBl6j2xOPywJaO/ejVgblwYn8Gdmk5BXVaUtzrLeETc+CC6UN3xj
ao1sV2H+yIPygq6M+2nQa9SOKna1HfZTtzWcnYPTdMqp7z19PRdD8wLYfIAr14zfitoQNx7zBxtD
W6jDiy735peewBb4JCoxXuJTs2rCPf7DjobauTVL9SVwYcEOlvXTP0Io6u5/twv/Xvj7Dv5yfPmB
/tv//roB4/zlL9/Pv/3/Y3z5/mvx/p2pWI8coLwYnvU9NLrhWwcFek5S9GHcBZl0EcB/K9+xZaB/
Qz/9nzE2nQOQ254Jp2XtoAfFG9/1p8/w2kCx1cq7o8M8roQd8eLpM0SepfnbnpNod7ML/9k1+x27
J+0iQ3Dl2JhJXS/STLGP1WA4CHj0+kq2yEI23Kvyqm4MuvzVXMTdoQvHcXe3T9pgsVMWqs/IOsNl
yhL9U9k3ry6nqj/g7WaKA2+sm4fdiEbNcgTDsklLrwbtR4GeVn2SVXklC2XguDww2wYSCo8khRSt
cm7PskhKrz1HopBV3xqtJYiXdnW31WbHPrasB8ocbwwzmBeyn+wiG6YSqiw5nTV4f0f91M8GUm91
8Fq4VnTqB0e72acYxMmY2shpqiiSsDYwL/0A/iVJs0PldKiop0Rzbb0c4W7Y7cqJjV7y5hxSkWdD
8O/y+XmMWN54BcstZ3pGHWR+dtEuIKW0R3xR2Ei7mRB2ZcIR2aT52foDyW3Tczt6IHAJy4B87NXV
MhhdMgpS/SJb7UjkWRElttaMcH7uAHGJ1TCTyXZpqIb3EYfTuwaX8EeaPDiQDIOFbRMfMYs8QbD6
6y5l3qIXhB30avdZJ8Nt2KI8F15AQIklpjEg5QuJa9ypTkhkgAbYTa3Kg6yNbI1c5VV1bfpqvF0r
PGNXlp7ymY0EApHDT9ZQFpB6XpGZeK7zciy2dT8xZQaot+RwcjxbpG3lsKAg/Rj9V78plmM5mfBu
S2UdqFl0SLRhfmqsGOQsYLndqFre2m3DZuOOKMZqSjC+tYkAPrZ5uNfjbnyb3FhbsADM0WGgda4S
nigI4JlZNKJSUvHE+F0gAvmzyvooPiheBY8eFtCFNKj+tXG6JXMRTk1ijdtGEqCJI6rk2QO96/NV
PBr8lwxH0DULYonZgl/bZaN/lIrQEG8S78qBW300iS5BG0rpyZcMww2Dt4uqJTsid139URZM7q+G
qoEyDGCX3exgB0ylfGiI3H4sUhJTIn0Gu/2rixlVA/uG4cfdNAPp3KkGG9r3YTgnRdiGJ+OtawOY
cpnOXb7SfISQa4JxzsmsG++g+KtAbd8LSw8uLjDPhTSriY6Chml/aFAtOe93N0iwEzeVsKG4UnQR
rqzm+zqpPWXVxTVrpCI3N3OvZVc3CfJbkSF1gjA0CGybUJRLQWTlVjXQYbOabrpmQW+TfaM5n0E0
b0ozKL4XQ/tR1Nr4ZjrqsFb0uDmh8DaciraoVoPetS99lfkrjsijXaNF8xv7C4TRBDXJF4M2vYVu
91kh1oQ0QWpqYDG/yYZnM2/NF5XYKf6881uOMs9DOHtP0qkSXxlyHrSFE0Fa1vNuq6hjsqlM+H3k
voyvRu+dFJ67X2wXDqYxEpwTRahOkpIJl24c2i/VRApd4aTu4whZ7DhoxAFMRGp/qdh8MzynfIe8
n+4CJ4i2TWu1n8SRkXRApRcG7pT3h7rX9Wc9qt469l23AXsBu1qAX1tP015ExNEmqZ3ogOgvSZDA
rJaIfelfR+VHpSvTPwSUcvcjX/wp9JxoZ5SRsXMbX31sA9jegMfmf4gfAqClfKsDNyXuptEfAgfZ
6qZ3kJwl1CEvmvjoCYK0LPxpVk/E/mSbSYRW3G23KxfItNvyhbq1WMIx1PiIHcPE6Pweh8/GRggV
ebWqzMdDMDtsLf59Keuy0E1zPKikkfxPJ7VVVI6dg2E8WHHFKAQwhsQIgUpQCTIzIq2/BHVkPZb1
2D/E3pfYNJBVT7MwPwWT/yTbHK+1HsOyV3d1TkzqQEpBvEys0Fz3ha1xhiXqAZTZJbfmAuwb7p4J
47F0t1kF5W8qdW031xxJk8zuMA/WOPFpZuK/EbDsu4emiQj7V4eLrAG87R5K22WHOU/0tbTJQvAU
0CrQLgiZMJS0tb7+kWlKe7h5WB96FhzYoZhhifbkbhXEWqAdI+IfK9155PQ+vqaqh8hM6D5mRuU8
5pnVHtDUjhayGjijfkVNkS283p2/NNpwGHUiXRQvmXetYpobJh3qJwIQwZ8q+2ZUHtl56h9Hp0oO
rqV7i8APfphlIqZ8QsPaerYr5iYt52aLEYLyq57E6arxq4bXTxECIErw7DRMWByHlHU1q91jF6oN
J7ZFf/WFXAGI2Om564gSnEwl+wgCZJsdB1CdbUMXIM/7sfSb5CsqfsGiz0yEPQaQaonb6IhBxIRm
OH32Ai4WLawudh47Nv7W00j4IWnj2qatGrIxCDzY2bluHHsmvfug52N0VXGPUO12Z85Dcib9m1uR
PSZXpBZ5LLIKeJyEmEkVlPMz8mYq2yMIso2Oa8FeGbUP9BMSMg75UTuAbNvQqf4x1Wlf5gLC71tk
DHczEgdZOC3sXnNeZxt53KirWVQHNRnSerLymqD+IAIJZQijAD5sOPVHmS5YCwUfk2oXJ1Ai6VJ6
pQ4530bqIjsiOoF8WblpDhZVb/qL1fg1v2m7Rgq1Ut7c0CMp0mN3otD7ZytQlup0Cq1Ln5YRmjVj
ftCRUPpmlPk/lmrFn1SN8MUodtGV1WzOXdN0JlDWBnWRBfVFyvXoQPsd261KY6EOTX91RRqZzKSV
GbfEYvbg8PsnV6TjStOQBNBZ0l4/eG5aPs/kLh4Qme4XVZ30u5GYuA3ySOo1aaMIfoV2kTUiZQlM
EQXkwnabwCfmCRmY8boyBn2hlJn9BI5FX0yj7X/uu+qKCoQbLHjU2gJoy6ueozwhc6TKo01uFDwp
ByNRCI5K0XTVY4fEjNY5s01lzKuAhCvmid3pVq16X9+0FkAml2Np/gxxvHETTVUPatKgswVmdJHq
fnWWRSYOb2o++fFmTPId9BrzJBvVzIQ+wh7ZurIQ80hdokJaM4gvqZFtbAX0/UQcGD/jwnyIe894
CIu+upBgCNX1l6kRVy2ESX+cnOPdPiaKubSbvtxoURLAiUawc3cbjjsisTuTdRtKDozkaHdq6uGH
1syw9cew+J5dmsFtvyuJ1S1Mt5qe3Xr2+J+aw4GVrbca2uIrMwAbFQ2OkHs1DzkJI8VOVu8NtyqH
V4nX5Oe/7KPZqasYrvZKut2LomALw8wfpMV0s9JdjZPWLXXTy9ejf1D1oH+SRejy0fp6r+5lFVK5
BvEXEs/Y9E8K38InMJf5NnBd1OVFL2mDpkn2uhZ7B+k3tCS+JLO/uXUQboUe5ptm9qeV7DXUZv9U
1+obkqTFSZpGF63ZvokvshOxewVqI+Gu5ITiog1sxE0aypVGPbAZC5afu6f+SQmyYGPaRnBgW1l7
0mbwrtJjdJqv7G6pz43q1vv6/xB2HkuOI9mafpW2Xl/YhXKIselZUDPIIBlabGCZlVHQWuPp54Oz
OiMruq2qFii4AiMJwuF+zi9E3W+8Bq9gNY/2dV4IA5MX3TuVDXz/1hVHVEmQcMVLYCXMWaQKa8IV
MrDVnril82rxcgkL23wOQi069mDQloVnOa9GUDMVqlXELjsXz8LD/iR1gmWTg5jXNCfe16mhHcGn
hdsoivpz3jTFGrVR9Z5ovbU06zp6LstQQ18mRZfeGt8VDCF+q7toX8SGwbvNGbehN3nwSji0AZOz
m406uxui8ZaHsH4yvnkicZbN5E6HMu7spzCx1kExUY/+ylab0E0VmTG8ZTpR6Q5ZV49IBC7kBimQ
efiYAwsLiqE4t8VU3XlB/00OLxzdWqUCWXad7HUcprcEm4296wI1b4uhOxm2na0D3HYfRakJKKxZ
+K22cI+WW56q34ddb/2OyMGTsOL8LczzcqnWmn6fDaO/kVfs2Xpcr2ij23pS0h7zqcHKH8thEED7
tfCbCLpbPdbZRHHFDFTFD42M1/jb7D1j6IHzZoUG96O3jKORBuZD0APD6BP7rTeAsiioD+xNVKQf
VD9hF4lAwVSoGYZe2RVF52dme2DmaJcSRQeqtV2O2XfPKUMMqDxnWWmVvvNdin2XIJbU97gmE68B
Q92Y21DBIly2DjE7tABI9lK2GiWkdhtqId5+4qC4urNCs9j/ngRrXv7a97LVGky7UvUowjo5j4qZ
zVS14XFGmBW5vq9qa3xir1/c+HoUrCWw7M/14VwvgWh/ri9YL/y3etlfGYqKjGQqdmoS+ZvU1QIs
6I3oKegMZdvG6B/YXhQ/9bpS3Fg65peyNdcShX3HyBtpbnVdHTf1IbmdtDmJ09TfJdzDVLrkpu+R
KfhEf8g68p2k43+iP5TBTG5knQSIyIZakBeoAYfaBkLHLg5tt85kkEZWIv2tdJjZa93C8qR4a3C8
fq5mAX2CgCiczV2TDxFv2hxUo4wUmGNrnuSZPp8h6H8elCm5kVWf9XlmNdv+5yjZQEL8j6FeI34Z
pQfTj2qqzZ2uadG5TWN7lUP3WYkClXVZJw8+1IadXri4WkHiOddV17LAhfsHz8tcdlPc8S/8OQR3
sK1bts7h2k9ey/MgTTYzceWXSkX1rJU9gXdoRR0qq87Mq12F0O0icesAw835E2I+QV5bXuc6ev4E
s+jsVeppxJ2M1r2zJg2mnTZUP1zjo8ij4bsoMmPJ15CeSS2LmwCDsI2O3e450GKBR1ptr5XUZWep
ddmzpXawc0q93Q1zMRMV0suxU93IVsQcOqBMQX8c1TB7Fm367ka9dYLTnT2bEVt5nqqbJuBnoyZ8
aj2pxRsYPuSNAjM6RYqbPsAcOst64eQ5CA1IwxOOSm92X6xG18qesX03D0Uf/jHcS5EYC1FRPxlW
8l+H+4Ba3qwpvw5HhN08+LarL+3UAI1hhN4ydon2xMbIXsBpo5e6fXURNXpqqlq5+AmJ9NSJXloj
cG4I8TR42hTxy8CudaPaNWgp7snCVax6q48eDnNGFZyGBnf2AX3oXT1ikaT4Y7dqgkI8T6H1e5Hg
TlEmd1CTWWLPJAz4GovIyk+OYQ5H6bQr/XjnKn7v2HGIf1v0/qyqSjwL+zTygLBW7b5KyvsIdWp1
Cyeg+aWId0y7xyrqvmzV/BTEFQxDz01XhmmigDgf0rR9T5BL2Y9diXHg2ETpWUNxfBnZdruRRdlP
nRvSUSeJWBnZ9QLVUK1cIwGF1xnj4+ARRYiM+hUHwpIM+ShWoJHmgAKC22hyJ7cDL7Vn0SSLWMTN
q2lY6o03OMpSjvJ9vV2mApto2aq+jsj7vRJoCY9pgpMaHO+G1XuUrsbaK27qULVWhDWDTZfwBkdj
oLPgMbIDs83raY5Qdw0g9wh+iChJR/Y/Dup0b8wyOSvW3s6i6Sve72iULYk+Rk9OE4PMwiv1I61B
6nnWjwgYAmFje3owMmxoh8H0D6aAz4ZURLhWbDj3osrxK5oIN5NNRx9RfO+ZhUkN+khbYpuwHbzC
3sPdtk516JYrd0z010oXZ/lBZhjsYriQWMPxIi3UCahB7kVneWbV5Q9FCWwSgX+qL6vGxcAed/GU
0OduUNhwdqrojp1V90d51mbRH2d2L5SDGgIVp8Nn9ZeuuKP319a2m3VVrILAZEzaLG6DdOdiZXVN
m/XcoNtSj15lYzHDRfJwMSZO8iiTX7ZifmOplN3KJvwDspWOv8VWNrIESa7XKkNXuUkH0slBrPsX
TOzECqMmoE0hbHZZ581nxN3XiqqTLsal8Fpfenq968jeLmSPzwFJiLSUaw8lKM1/XyRM+VOcEJGf
+WNkvRwVd465cmPsyGXDL1fnA81zGKnFHVuJ9qnOnNtw7ECCzCVHS58UNXRPsmTX+Q8vnTU5xrR7
snF0x2uymI5iLhbgmRel6fRAJxipIlqz1H23u2nrqXuKu2Bcpvjk7eVYIt5YS0bmtJNjB5UJe+wD
c3v9GzQURrwO1wQ51iHJtWkNNdnI1j72BNDH2V+vxIKzSi0sFLu+ePasaDepuv1umYq1SgA/QB4K
ikf4g5drPaocq5j9/FEdsubeMfVvsl5eJxxr1DndZrpYGdzrrpmc96E1NWbbpjoHYeyeLF1YhCE0
NASbdFjVA7aSpRP0F1iY/UWZ6fkVr8lJdYGc/awXughWJC4FKzR6yAZfaJhVZCiwzFV+oSouwq7j
OcOs5CDrUjOOFsyYYlXumwjwt8Yqfl26+riPSWw+9vl011Q9PkENscDRrrtHy4aMiEPAsZ9L16oA
NZMKzVlZiuCr4WWe9AdZHL0oW/tJMG68GAyi07bWJpPMHTXw2kUxn2IevzGrLpiXMNS1M7tHA9db
rJooAIQz43C1Kd6m7nSTFbby1jClipQVOVvrHSKj/LpARL41qbvDRC1/4iVRH1CInR12qUcj6LcR
1xtVexB9lger8RKUpXYIWWYfDHgyTkuEXGfSXoh+qO4zJXN3wRgN2yFKxsdUH34j9G/9FlnMI+gl
vOSFmWwckBc3BNPDCxK4yMlYsfWbk91b6tB+b3Qsfm3PSk6uBiigrkG9KnZqHtBGqBce6x6mOYry
4MW9eZgDM8D958pfTl1Za7RluiE/jObj3N4ILV6681aT5f0SQwLvSPzadFa9rYarUFHsVZs29gkH
75Y9T8TTEhTlrjMMG3wNDb6oAYx2YoCkyGS9k5VktJxrswgCyCau1S0GlLpWrYbeiWpY0z3euWI7
G0th4TU2KbPx8IG5S4VNQzTd+y4bTkRWTrIkB5A9VFfDvFVVlaJNWdi2yzKpq4vs4vEO20+5Zi0M
1IDvxXzwdcQ3/Cx297JodH5yCtQdjOcLlHvC+tWzQH3BX0Ccv1f5k98CP46xSwrzBxXuylpNsRgo
UGXZ294U7Nkt+afEDfFDIvbyEPilsuDBb967Mvnjijo5kH9fsUY3a+tOmbrGKlTfmVqMpkVVea8I
MX9UllFdApgE2D26z7J6NFTCK+nkbp25V2EbW6GH2iO77QnTd11wr6nv0MddDWC5b3Cmql+zdCX/
HybHfrAMtrzQ6ey8gIudDL8WcbdUFiShrGU6Thgt9WZ1jBQIp5txPu1mKyB5qLXSxjuEPgUCKM1C
Vn72MVDu3YoiVZdhRthROgNr+rjLGhJVEc/kQoDRfBrtRCcPNMED9nN/3VeN89xY8y8of8FYzD35
ffj7tQRoc1ez2lsFZpu/jGXaMLV62d73lHDleF63UUpw17qLU1fa8aby+m7LTzZ/zRA9aefArQkF
ZhUXMfafCNHeCd+OF1ibTd9akKS8wdLkTo/jhPSpD1vxp1SjPJOCi1dVxmsLG21Wud7ms18X9eky
tFJjmeHN17dZfxnnQ1I6xNH94qNN0QCRJVlv+CEs0nJkLYr+8rWbm1TluRCvstdndTOywBF6nu4+
G8qCAFZkA2CUV5OfV6udBt7VyOJvRe+vTaaGU1IP+Fy1Y3ifgeVZ6hYo1LECwNAHefmuac0zppfh
R2aQDdVbZl1X22atVrAFNP0b3akxlVLEhzEGxqtbjgERnHR41Pt4WGVFaV46JGA2eh3Vt60Oo0Tv
zZnQ2XerT7x8Fwzt0ilcKHokzMiw9EF9K5tr+KA4w/QfNRvEbUk4GCmePMYmLr+bWgsfHQ0YV6YU
xN5jHfM3jCa522Fz04LHe4WZJ7tHxFn2cVcHy6ru8x2zFLKLdWSugnnClYemiYrgWo5FlVULo4ZJ
/s9//O//+7+/Df/H/8gvhFL8PPtH1qaXPMya+l//tJx//qO4Vu9//Oufpq2x2iQ/7Bqqq9tCM1Xa
f/t2HwI6/Nc/tf9xWBn3Ho623xON1c2QMT/Jg3CQVtSVeu/n1XCrCMPsV1quDbdaHp1qN2v2n31l
vVroT/xQid07HvdFlCrEs8F+xBMl2ZFATlay2GpCP1SY7/CV0woywTsbXnSUpb727Edo7+CNrq0G
K0skL8+yIdcHqFVljq6Zg1CX2SXrtjGKV98Jnb0zJc1KFtEazJaVk0bHwSyK13YFojp9jQ2SQcmk
JUvZSY27buUSCt2bWfiUOdlpaobqoplesXP9vFtoRg59XFZmpQNdLfCOskRItbpUmjKus9qNV06Z
Vpfc7r799X2R3/vX++Ig8+k4pqY7tq3/+b6MBWoohGab7w3KOWDq8rtirLq7XsmfpCm8kYEpyiZh
baTFfNSpz7IXu4mEzTQ7Al/LPoqZMyMPotNaPH3iD6B51R23nPoobm9+9hJzpORnlepbJqq8arss
/Gh4TtCtmDzSBbIENhgySvgcNEl7n00OZF76+IpXnyJhEhW5/M2XYXz9kRqGrmqmq6mGqcHDM//8
ZQyVlzZ+b4tvg+etjVkNW5sP7J9aFm+cCSSKPBAG/64snSFYVSQ5fqmTvVty/Ic4V0w44/NoWZZn
wYA4sDqlhBAnA4Gopt0Qw0hYCFjxqQqS5HrohixC9VxWQI5VVeQU6CXLfuWCDfe7gxwj669dSAQ/
oUrio4tQa+oiFxmsBAO70r/+niz76/fEXs3RdddwNF1zDHV+2H95mHXAoVPHlvr7VNXNRjPbdGOy
ht4T7k2eoj4/O2akfsuclERUK0Li/kF0DtxEWciGwjGf0CD2HqBlRzdd6o7reCixI6yaB0xasfac
kuC+a6Jkfy0Gc4pF5llUAtfbVokw6AmSFq7qzxaZixnRvY97LN0+MzPyTFcM+/ZzrBz1edFfOjNe
fq7s8VnvDcB+kVhkXgDyciiy0T/YMPLzazkwsPvk29rKVmvu8tkPIcHgOsKVIz6bkyjNrGVv6P7f
zLa6Pk+nf36sXcPWDKHbc5DBMaw/36Fa1Wp03yHBd0pYbvpUdXFZQifJcSGeEo5h/46F3Cnyqu5Y
NC5iBl3evNq1Hh6MpMvuQhFld1qCS2rSu+Ze1l0PHQwZPygwbp37yTpEgFNiPF27lcV2tLK7vtAd
gs1Jsxnlh3teQfI7L7s11BkPuRDo3LFpZM1iqBT0q42Y0xLmAaFkp17GtlYc3aSAL/TLaYMw8y6a
vIun1rACooxvvE/EjjnMOk5DGW+H3gjPeZToa+C1/V3EzLHCsDJ+9DtCeUQzvGel6KHiDZPylgTB
d0UFpK/ozhFd7ukRztp9ZWrNbgJARji4jS86MeGLPINT9IMLoGD5sypvEIOMmvTZdKfBuQ4oSh8G
awp+9nN800G/9AhXhgqzVj4L401WXsbfCD9B4LYRo/LV0l6aoscPWRfQo+ez2J6QtJen9RS610pZ
BJBv3jS/i5gcub8E0x7PYdNk7TYBUG958OOd6YzKniRwjNK3UhtLzQmwSkBs4IhVgHdMlKY7EJdH
KICSrLf8ir3GL6eAv9eo1k83n31yl8XtSpYt3foemX699fJmH6pF8BSobbES5CiO+WQ6J5c8+tKY
kwJtOhtvJuKVV3G+Ictq7jEuJ4/steR1K2u80hkkg2HwfKwMHSivM+Fh7Fzi0TWwLNkISDk69xW6
CMKbiqVZpeNiVCNswubORuOSjs7Cd9uwm+Pk9uoJVOkfhyzDqIeYgL1lPz/pi7pL1VOkAV9E3n4j
+1nahzo2wdluYud2zLCwHzwreHd72DHxKNiWdbW42AN6d25uhO9Vl0PQ8pwEHJGpPJCOO5md5z0R
u+oWbnRDLm08KV6l+usOj03Sv8Dt3LI4Gwr8CqR7sRhPp/Ig6zIwr2iCasWZiM5TX6CxUbFT99ds
hQmAgYHdjYg5++tCsLhVMvAjcpwcIs/cIIJwlPCv+bzW5CCcn/CwrJMg4YuNwOCtzckLVjbbirXW
6KxwUNc/wQbJD8KrrHNt69Z5jEAd/vWbQy4n/jQvGZZtuI6wHFfTTUcuE395c4gywt1YsYpvihll
S5uo0DYvC7xFATK9dQIFO3TtnnPHaQ/Ek9EvmOudCKVEtRDTOZkU7+IL80dfWCM+texfWE7UN0If
1JeoLBayPvCMcEc0tNjIopZhEQqC45GonXE0g6G6XrbUChbkjZqeJhGkm0TXeowXknCjO77DnBLb
Lz3yRvEMiv1Sn/pLs2jzd3+MnXWPMdA+QXfxJVTzK8A4Qqv0Wo+befuSEE+WQN8v/TPqJWDYDZUI
HYdDWDn5w5yXXBVZaG5kURmb/AwrdRcT7yoQXtZheAddvo/avHjAIJsMS1N/jKOirf/6bjn/8Z7n
HWKTCBPcL6GTxvjzW6Qqa8Mhixl864IWJ2gtf5ms2ruL0tI+9XnVLxrR9m9DG4Af8F0LtrKjPaGR
s8ESu38T3ZBsnVYPt8JMm3UdgHQxwJcctPngkFk7yKI8k3WB0MnV2PZNpMfZhfc4ki4qC64SL+QL
YoHYxQ48NH2pFkdPG/tjgVnGUzOKc1BF0xlRovzJ1cUH+Y7mVpaCOUjZFEF9kMW0Dftl5dr9vppH
lj5bNX8y7K1sDcGNr420qje+q6c3wQw5AwPZHruZT2TN2vHtsqn7+ghqD6ilrJFtn73KXkdG3GG3
kNUoTbVR/4PJzJrze6lukR8jtnnP/Fzs4qgmmJKohDBila5G3M1d68bf2R7kzNod7VsbKbdpIczc
vs0r81TlYtyXc4NslfVaY9l/c+Pljf31MdWJUQpNtQ3VZLOmfV3g9UhRd73rG++j7ler3CpA1Aql
vx5ifvCokbjPeRVZG7YU0a1VOtZdOiG8ayOwKEvkwZOz6EzgoGyBZ1Opbp17ZrjIanA1Y4+UmTyg
FZWdHJs5zW9MhUUWnuMOqlOEWoZTx1Jv/9c/avPrIl8XhsrP2VBhwhqGoX1ZGsWmKB1Di7R3W/Ne
akjNtw2zzC+HoUedD76jxgJlshcp4tK3oEb6lZl57qVM9XwTs73HSAkNUpHl3k3phNaNCoRm1yXT
dOt1Q7UpsGa+QD/rF70xNoci1IjFm0W9A3QNSiiZ1o6XensT/N6NPCvUqLueZT/P/lvrZ91nPxJr
8d9M1f/x8OvCtXRHMx1DuPPm/ctmiIXJxJ59rN6jNP3IsjPhee92iCLrFM5YHonPEXoar1A8EqvP
OnkWt45+1DDYug4o0ahZyNNomkHERjlu5AVkZ9mAks0c/fAOI0nr8Q+od4fCQBmMAVorTn97hX/L
U3WoZ6mmMVn3xEDBHUAY1QH0wA3T67MtdUzmOjtstdtrF1Bf16Ixd/HRXFmgNTsiA1tnl6pOH3VH
mDfSbAgn4uziq6LZCUR0IWBRlAfZN0/ja98UvL+zEGXQ7nxl2PSRXkP3dVpt0Q7lLUh55z1QE+zp
HcB4REhsNrHi1Wx8993q7WYJcwF1Ea13LlWCGKs+NyA2RDg4D7IzyBr/XEweoptzQzaydmm8ETNw
EeS37aDO4SEaoql4MQFE/vVjYsvn4E9zgMVu2AXYatsOIETja2QAycpEQ8v23RpAjpd1SPALd4F1
pPT2c2l6/UrUtbUL5qLSg+FWjSa7la28unHvJSo8FkI8ZiydZPVogZ3i5fYdNVD7udXAfzi5qS5l
o6tjw+LxqHCYW538Luj7R9yJypMohX0r/FBftigrfwfmDqPKGF+nugD1h2vKPgv94rFSqhfZoVOy
emG1Y3OH3GN8CPwpWSfeoHxrwoXskOuZuyrcYDx4RebiE+/x6p8vjZ/eI+tb65FVjLEbDAU3Mkm8
dFKLsJ/fc3+ROdqqWlTfjfMB+s8fdVVmVnfygFTKr3Wy8+dYJerqa7/POj1CKYk1xZ+u9fX6pQ0q
iG2STvb8wbbVUwAn5C0xsBeKyyHb57Viv/YRuvG1/dY1cOiSTq1Qa/KsN7vEDhzKIgvTDlwJBiOI
nFEPvRJqQp1Zly4b0LxOoIa6brnvChJ/CIUkPCaGj100dP8I+lw19gcWHn3w7ObNg6ODfdHz+tmF
IHA7mY3zAJzNWPcu4m4hbsQPo1912NzhexQhXbFk4QLCfGjPsu8w4eCVVIoHa5W+vkYyrMqnZCFb
r4e8WZpuNN0lbIiOYtCMrf5TKEXqnXyRP/kUWcFIe9pixXz5rJIDvoz/UvxyuRZG36oUurWQY6XM
yuf1UizHbtQCS6PcbtZdnxsXUWgNCQ4+1pjPhrlOtqqFq1/P/rpfjmb4xlXJsXkzxt2ScHd56ufe
k9Fa5rWB2LR2dCVCXrY6c295Vgw+4BT6xeSIJgMSxMRaDBS1Gt3JQ+41iBl4Ybqc0TTXukaY097O
Zrjw3K+dD2rTwm+J9fPn0MhulZM+tcs+GvU16kZPpuOOd7Y61Uut7+qtLMrDkGntou+cdN81xXQn
67QUeLAC6UmWZH0xuvvcKcbbz6pWROjnt9ElM0RzEdmHp5EqrhMcjQi1jq/Yen2Qb/QvrqKZ94MW
nJrRHl5FaRmgaVBvwiHl1159zEwDtfI0pgW4fBiDy2g00nKZ+CcPabN7V1WGh9qP2EWTMtz63TQ8
6OVoHGf+oeN2WUl8Eg8ocC4gBenb5YoDGYWXkxY/6Lwj0OUf79gGFg/qkLZrS+v1tSyObhzeZWO5
lKVrj7HUlqavK1sYy4TOfPbICHvZ1cbwTOMQ6h2rvz7bYRNp74Rp9fVeNshD0gP73LjCmLWs+moh
e8uWxlZvg6Qo7zUX8eyyEf1tbDvayWsBJAEiLb8nCJClyDq+5GmabTP0FHdCzYsnrL/uZIf3UPft
m8CulRA1OngdbmPeDo4zEFMZhzMU2PQEGWBx7aGxkjkosXn87CG7+UWGi5rVgEw2VYfFcuWwOw6w
Jh/EMH9nSXXQfETkg5RiYjXePst6Y41aQ4myJoEKe/DS7wYCOmVsDT8wKgJYjKXmfTf5yOOkjbXz
InVk7nXsa5eEZ8617N8sksqSXXHJsnTc8z5OUax4aWF6YdI3IABY538c3Ln4WVekJrdxJlpuQLi5
i4Bc7itWfUupHJBWNrp7KkDMqMztc6DyWpaKAdOY3NtpqR+Lnm95KnoUn1FtfJ+cmbKkKcMpVQlV
mZiJ6CabVJDfy6LRynd4Q6CPAjeHS9O2b1BzrSQr3ydA/luvnoqtLCb6TTF4wMOGsdxNo1lv5GAk
IZc5PLeXXlGQd/LicS3rgzrcNZEmnopJ7W6S3hQreRmtsk9qQhjMy3qkA1p0JxNhmbAFveHNxMZ4
UdrSoGga7zByf5f1mg92G3y3NDYYXuPhEMzd9UZRdy6GfWvZq1DF2awtUr4goG8Nq1BQ7OyHt1E0
SACUixi/tWUfO+LJUlt7MTT19Nr4dYzbUzh+E5EPb73SfxhRtiNN4gPCVH7P4UZGBCrOJTv2YEGa
e9PnafUR++mdMnTG3eSHGYxpMVwyYPNLCBPeJo71WdtXab3dqDc5a70hqNdelCwq9BPPrlAyb2Fo
MAQrvtJNnPmo5EdveqC67LDKSrn1ek25HWx0wGK9PMiqz3p5pvZezz+KBeeXBjMwlPXEh22rwcKh
a4rPThIi22Mq3tOYGQmIZle5uHnh37HDcRYGFA4ysdRZfp+dhB7ckaI8RqrRH4xBM89q44szfiHx
LMu2llXykAK0waZlaG9IRRKZbVkyuKoWPPUxgFugLzEokjZ8QqnDPsddyXxFo+XFw4NvfORlGD4V
ql6tnDHF88gdmtthPhR6hLxDVu1UL2tuVcfmMJ/JRtmtNI1iKSDxrWXdl35lMmB7aT1C2tGOla5O
h95NSwx06uhxGkiD+4AvPkJ8MxrT++hEEC48pKfIt/rT2gcxdh0Ega/cRIm2EEClD7aOcKwGI61D
sNLodorZXK5FVOXN41ijDrOw1yZ8u6cmw8CgKnhMIpFWTyVEwTXGYMHW8a3yKTOQs2RWt3GLoaiX
JkaiTo7o5VwMbdveBWhJL2XRabvyhgVmdC2iqOge4CWCP5o7p5Ol3uqF/yPRH714Ur8BBf8tAqL5
NtSlt/ArYT8mlV6vcscK7mD/5ZuoH9TbQSkHgtejepOM3KTEKpBYwc9naal6e4FhG+9U/ttb2tic
IOWJlV+NGpvs7oemBf3vPBpKlSS/R6zsFjHWCM9lOAbrqgAi/LuT6ekqthKeADWy3GNf6jtsFnkA
CtN6zsrMuCm8cbzMpbIp+Kb8IHsCBZwsFM2YEDFV0yfbN4FE+0p1I1tdLUNzEV17IPG06t3Qo3Ln
ThtZJGscbXsCeutpzNIn9KjMRdoq8dHN6+Cs69rvTIbdSxik+a6AZ7O2EKZ88XNXI+xXqKiy0Op2
wVEPmvy+yZhBhI+wzVxtl2Z1gM0sJ9TupUHvdl0MtbqVrfxYULlPqgR8Fpfs+1UFTOnZREbvbPfm
L58LKTBdyzFGO2x07BkttavvcRzLgSaXWHbFVnjykVpcOVVavyCX/gIzid9n1C/JeLvfnckDqDUP
EnBPtkMgsAqfBwUOSC0DW+OXKUiugyynXzpV4Xz3+xSBCjuq7/35k1I9+PWTAMHVL1nlv1iKr3yk
ZffLJ8Hq3U2KtWAuFaBE52S8TNHLQ5U2m7/Z5M2xjlwm669ZedJDuqlaBM4AIP1nnKfNvCJQVPgU
dhQYCH+28UGvMv051aO3yY/qM8J/+nNgxCBY6+pxKFn69KO3kp3gYmNrDNT6OiRoxpvIBFUkizNg
cosKncGN4xLOoPQrtEmMnbwiEpGgLIqY5NPcOobROcaC5qKxK78h+hOe8tzLdkGCzwKrNYQ/xBQe
fTfJF0HEljIPB9il6YAzVmI9yh7+8ILmW/cg2wNsR/js5iRLocarKB3V5GZ0g2endi0EUwx246q1
9SpDmYGEzhFuKfSguVgrWbSL4ygCb0TRTcoBeU3X3smi2VgwQ4tGPwTO+MBE/Kw7VnZvx112H7Pl
AIlJhL4reBaWfsTDG2bpQbaCGGlv//oOasZ/hLPI8LmuKojVWLCExJdwVmQzm5S107PDG8YtAcLJ
ICs5MTF6KeJYDWba0W0rVPNgVRk/Kv6tEO08EqjWKC5e9l1Xnei+qPL4vsTEeu/EoiE9FkEsd9ES
VREm3tZqqKzHvOhe1Y4Xc5sazdmvHdRWimmfKHr3OnX9tJsEMM4AcbjX0kB5YyIEdrJMHHLAh1+H
Qw9p9k7No9PPVytaGLKuY5W3PfYkzyPwbDm8Lqb8piA7jAEX3coZTpGZaXVMQZ++OH98puvW8cFx
M3Mpe/kCQT+N2fEgr4EmEsm6caU40bAciARedBTmLgXmCz7T2+mzyhVgYowB0TZZJw8eVjwbE3Xd
61DknLWjWVovKia6Rx9/xV1upOi9zWefdf/t7K/72ZH7x/Xcn2dfrhKHrtgCnSaHqN7VneJtoyAM
l2zQpnmXNt1paZBsRNvlq886X2unVddqxloOkw2dqZdLM7W77WedLRwE00a93Ih++gEOHHnMWhM8
eb66FwZhrEn0KFXXoXOP/nu+tLKgfdM78Qh+LACEo6ypgMCkOuXJKLv6/a9/3/+RyDYM9ggAMixY
6IRtZfsvCaPMYpMT6k3whlBNGN9Y9q42skcIXs2H5bRbMdbau+o7YhnotnEu0dTfV8FkbSH758cc
9ftFDnBwAcKKH/l8UJD1X1kxSFBZ1Ovm9Nd/svE1a2LYrrANgpuW4ZiOKb4EzixN9cOArNT7NA6r
yJ1qoA8czKTA89m2mx3b5HjRq94fdepgY/GNn91CT83uzc7qA9Q+4OYaFCvSCJCn0rR/88HrL1KR
qrc9mmEPypierVTt34qKG6RjKbNLgxW06cLP9NuxqQhtDib+2nnCS95yHQ3bRFrkmTzIjmTge3yr
wvxvIAiG82Vi+v+cndeO5FiWZX+lke+soRZAVz+QNK1ci3ghXFJrza+fRXpURYdnIXMwQICgMnML
E+S95+y9Nv9x09CBKOuGip4GhcrvzSNc9CgMsjl+QOeCqSVlfqQ/489B3qwa8yKV/fzoFXjOKWDv
vu1fNpczfp277Eu0HFZropL1Nz/Jt/N+bf56bG5h3MHVFMGEVfsbBbj5IdCsZ4wD1EBqdSSgwfC1
tanWHJ1PwQnqDDjnr5ZdqLWGHVfSCTYtB5cn6UVinGozVLfg6IYbsSh7YBpXWpTzlELHd9OvWqgt
8wOWJxG8MrCRBfiH5UlwmI3nmOi45aBWt/HKK3p1aZQcEmqEDDlpz8fzYllrajW3wSy3q28HshRW
u72cqPNTcWQJkGzVFgY4vXhyAiXs7oxEH8+8ITdt2kH3mhfl8IxjKr79Oq5TGmWQXB+XY4gz5Cxr
jnlC5o1eNrBc/UAis0ERj4lU/lxb9i2LeD767eRl33K0blRjp/nQafrJLw6i1VJ8GJNrTSoK6uL/
WiwHJxPg/TpXx+KwbP86LEYgjWkaDDRpLfJ2hUlYK/OdV5oXIrqMSGrTsznfh5GHxKepyS79120Y
kfyasNaW/vt8dE7zAcGZ0UlELbA8SVem4rXWrpdjy1lhOlU7qKsjA5X5Xv6f/qrUjbvQU3/+1Sgd
RMccNKQI6TRB0CWgMQG591yjZMGVVlgXjJvmZdns5VF4lnuq+AoAhmM3yNklzZoX8oWVM1R59bys
6Z7KDJCUDL0sVKaJE+KS5UDEPJ8YibpcLZu/FssjKriuv3aJNB/sVorBpDS9cELgAoxNzsx1IOrC
adn3axHofuD4RZjsqR7HBxheJADOa8uiFrwxt5dVulbJGjbqJWqD5Bj5GQQss8hWJh+DW0VFtUrB
bECVgAdNkWvA+NZ++mUOP6Pvstu6oW7dj7K4+tqs2/baIjZIVlQvd7SsovRSFh15dJwcWH17zqLp
SPEnOfn08MCeaqbtNaryOAyyvmq1etosmznhgLY6jfGlDGr/oWLEIlmJ+phMY4dh+bdH6d1VikmG
4WYTUReQ61d+zfsR0dqjp+fVJu+Z/uR5UEC0DG+WEyC9jbYRePrVEFrdQStyEMKDVbyiBp2fwCwE
080QBB0AC8lX7ahO9nIACdQ1lZLmvvP8AroMQNk4Q70emvJ+OUErYVILFF06kzzVwolTT+3ueotJ
qwejjZlztZ5NOC+DCzgR8VCMgY0hs7L1Qll9UGskR/PhyIxRc+vMV9K+0ldmoA37WVyM7wv0nBAI
h3Ihzg2imxnAsxZjhl/Eu6AuUny5VnMYcv+nYUMeunf6CcU1GWjjuSpL2lNIMJ9rdVpJYSNc4C2M
N6NFXalAQ7qNM3m4kaEsXrfqcTm27Kkko0B1E+jOsknt4lpVVX1PpmKwq0NFWceilD+NWb1e3gt9
aDsnaKb6nCYlLbxR077eXkDMbpbl2bOk8KMmlUfcDcFQ3moEPi2PzKQYBFqh4UmoEeAIqm+trGEM
fuDV+PogZA/IXm/C6FTI6riISZk5egUYQehAXmYqbNO6xCeHubW0vlbGZYUkoa+Vfx8axf+fc/78
J3ierG6reVjw608Ivqz9zW1Z/vNdmWQqRUS8qRqKbn2/K2ua31ip3g73qjqZlzhpL8R3lM9SSz5m
B6Nls2xmYDv0SqZgVtEZdPqWEuTYu17uC13M22MUTgYQD5OgECGJ/9eaoBoWo4wx2ixrX0dL/W9a
k2BKfp+2ziMr2pK6QUAuEiLl+5yHuUNdFmio79SqB7wJdVesFGlrqMA4l7Vf+6z/sG85z8ovpIba
o5DSlYIZk+xCitP7biqpPCaWt+/kYjdmU6RspMEz1mPLnedrm3SaNTxjmChD8ty1TeIqdWXsSwug
qFbfRoaQMCrTs10YhCmXZzajsXsnfVG6wsqkYPoL35ezqACkK8UkyWzZrLw7A0nLY4FccN3VZqWf
kyErYc2FxaPcMv6og4b8x3kzLHLXV7zqzk8n9ZrfH2O+WaAzGiQv5RaJmwEzPTP2kk0AyenS0+U9
Gt6wXrbGuLUuy1rVmiKUMfL0YgP8tL3sFPT0GYKWt/t18vJ4qlRrcX7o17nLY5OWu/GysxtIHQ99
BZesInkbPxRLxip98UgJ2EAJUCT75X8SWdYNnUuV4m3Y3XdNRoWX/5FOXoGDp3yAuJUZ2nORhi9B
NKVv4RQ9q1WuMuwfPL6gJspGwiHv5hNC7hP3oVZyqestxNbzcOlrdRlDyWPMJyuNbe2oCi/i18Cq
ktrCc34NpSCUkrmAO24ztWq6NsOp3DEeN+9oE18rSqi8FJoXQ0z0lbOiBMXZL2tuQvOBNpjOBT+s
e0vM/J0RVt267Lng1NHbcpzWc7CaEiLp1Uacsxm8fqUw/D8nCeOKXrKKF9mKHnF5dWD9ZG1PI1dw
l/28605EPPDTzFLd9K1Rb4zCEp4C4DXLCQn5USu5V6o9fPXoLgsp0MxPKPpq5ZjjZJ5wDyuXuuho
ycwHWo+GLyQr4Vr2au8wpWnp6qlmXUU9Dhe4pA91ldfgywr/XmNuUPjS+NgZRnEcKxV+0piNj9g8
wnUTKhmKfI6GBWBVgein83K0wvNkqNkjlKXhXBGbwJSEs+JwmjajLwBDasPpsYna2BGJvzksDzIs
f9WCbrsT6l64MjKSZJc/jO9lZ1hB5y4PInQxcRvP1HcgzepTFcFmmcYJYUc9z5rCSLn/tUlO1M/N
svCqA6Wl/725HA0rSg7LY5s5XSksfUq6Kb1HS6XxrwXePvQ77ecqt75uzqcuvb2EjVtY/enY8gjB
01ZKrItoQnZx5nnaUznUFcgOgHMIMCnZxzRoOlnfJfmMpvMKkVwpIzoUo6fdxpN587U/sXSqbihk
zWbwrhlNfyz7a4YkTloDBMC0lFylTdHYwSw1EUbiWtLAVC/6VPZn9J/kQURgdbsWYQ1w3pWRNcb+
a5W8GmO/bHs0YzbEbsLI4SYLDEc9ZSMYy7okqudrX1nqp1CchP3/EtfM+3zpekSq7XGxYPiKyq2L
wteq92+MyAs/ur7ckFScB3aRvqYEhEd20V6YGWuBnccRRAt/+qhH76JXZv9K+s77VOXSszypA1Qw
AHcDZW8bSjyYXc8wQAomzCAwsFnch0QPnmZnUuSaV5eTlrVaaciKMs3UWfYJFZYZWwh4jnR5DjoI
4QZ+5+dy+NfjzJ7osSCY8lXnpYNtgTnHaxr7K0Ev1TNzXBE3qyTtMitqT+i2wMRpQX0rBIyVzanq
fkCKu3g+akVbcP2s677cTeFsalqcTYuLyfdT6RBMKH9m/1MzEk2hK2lud9VgIEBjQbEP+0NBZp3l
RwxEMLPKPP0VBLVu7wf1kzTnsy0La3YSt356IiBeOCy7llP1ACikB+fU/XWuEZA8KGnBNokqzZXl
0b/IaTORXqWPJNMl6qmJxG4lW3l2Ry6WjPdW8V+VAQlMzRja7uLCjcH6vOVDPBP4JPXeCoEfLs9U
+dLPZ8rngFZFF+SNLlTaidJWroXByZw3Eoahp7SfEsBufRmua0OYcxE4YiRqhA+RfE4HJSRVk6jZ
spIeh3ktksr06BdVs81JIPxaC/6979vR3K/7lYiVH3WAuLeojeIqmVcDXRT3gsZi2VwWmmJm+urr
JMiGmkzQBqeasS45uVSEVx3ozcRUkkckP/LeVNvalXWszvAyIIMFVAewq6VXZqKQwzofgIdWuL3V
mvvSD6yHKmmdRFcHMlKQ/md9N66XTXRfO5LktDuyfSLaxRjAEujbLXmuvNWMvvOw9n4Q2h46aT4D
ygSlWmdJmB3B8qJlBru7KSe/u5asaXSCAPe6mNB8UOYKkz/Xmpo+VHdmVj3+2rWsmWWvuuGcZigS
+CPFqXkkkdxk0o9vDtKc5sjz5rJvWUwFIxcbzyERkSZwPohB1xUFMEeiHwZItwClsGxP8/ZQ+6iY
lm3u4v/a9tPqURUzmF+Z+CSiH04rMftkggi0M9OYLyE0CGJVv0ErrK8DswgPupH6p9acG05CU923
eQb9ArLvR/uaJHH+mcloSKtKNu8FLnsIB5Lm5PeVvM+NNN4kZVveMOsE8ZGWyWtH4ObyKKkrLv7I
1Qrhnudwad38deVP1n633dAlVC1DFikLW5qmiHydfq95UaMMOlMsvDctn/EHk+IfUmp9eDs+5dqv
X9N4Wj1pLZjriIB1Jw5Po0w0nlRjKxY0Kby08rAjCYnIv9JTGJHl5zCq6l1ruYpRhJu0yIObILtJ
4uaSK766FwVN2VMtINAlLxIn7FoUMCpmA2ZNqpuLI9SvIRG5dPB0OGhhfK7bR0kVVLcZ4bdRt2s2
2CooJysVVpEmINZC2uuz+MYQcQUBlH6SJeBamfIUfaCcVa6m/J4wOgulDwRjmf4myVFmdhQlT9qk
VXsvWBNBRT4NTLz22pZuaupgrBQORnRL0QOqt9zXF20kicvrsNmEUKQPgmjQcoeQamfktK5TlKlu
75FPZQaJ42lSvsbCJa57L1HWk/bWqnK26yi1rAzq444GyHRNBXxwjKpg7K21O28Kky1eXLQyE7qh
WMttEL0YOslQE0Jecp3T44k1GM5paQ9iON32QKMjgfTGMeCej70XpogcGyt0TMIK4V2xHhVTtuOg
p3UfN6UrAmQj+QGWjNDLL3EOsq/Ts3KV+V5mC0KZuqkvFzcRakAkBfIJiLV8avA4xVLYksgQOBBu
hj2CY+tAgiHg8xqDFD3D4DbGNOkkg0zJkVw3RIhltYPD58LDpJkfNbsJjj2whsLWByoG0dS+pWKp
HJHPvPqBsjECxkx6mUeZ7XVjuaca7jd+ekwV9WGIdGXvN6Lhxhr4XkYtvhNJVkN2pF7TY7ljVpce
MfOnx5KL9BgAfW1xZFSRV9wGanGnaU2610Ja1Z56oHx9AYulP3Ht3QUm4e7kjptBdsoVPXqshGQj
GX1PqFVYOzntyGsVMV1XqXYSGKgfioAAOBL0cMpGdtd1zanV9xMyiNVM81wT6ntqE3M6BTkCFcGg
K44161h4pMyKOLLWxqBq+6KMHvLU60/eSFE2hplhSpW3bUf52mQ+anNJNndgS4FCy8OtFFXteVnI
BuTEocyI4AsqRFelqByUsUYqpxjHgm7spUeJ4o56AL7fIIYWsa3Te5PdiCe/NLUH7Ie2GQSHkir2
XkiFYTda3XOKf/ykygPaaIWPUUHg6sgKwcLM6BE3op90uwpAgjeZ8mZgJOumsuGEgvIm9uVKDmVu
L+MwnMQsvWrw5JFOj74Wkzx4jFFp3DhrCUJPgxUFC2uT+EbuAlF29cF/0WWl+5vLmvT7dJurmiZp
hobdk6oBETDflcCQyDLDqqzsHdmR/JiP6KnIjjE6AUNOYwhMujAtw5BaFV6Etb7Tik9yM4xNwB2N
nJSY+PQ43sd02duwG3EN89v+myvv741sXqKhUg1ArizJdCIM9ZtTRRLlpErLIvoYSIYC6U3mYC/m
12Ui5WTWjv1WNkhRKagDOQVzx3Ui1bbSo7RaMMLFBJUjGoGKK8lakfR6TcOFaUvYpNe5mFkrcQrk
9TRfa7O4Dx1LT5SVmmpkAOXBYzOKf/eO/16lWd5xhNeShvweU8if7JvUMq08xtn2ngI028Nc1A8o
dlxy5CNCmRJ4WIS1eHaG39WmXOuRfJ4QaS6bOA810/nrN9eSfiu3LK+GXHYQuZYl0Wz+7t0fEPnL
HReUd4tZCNyTtiLAO//ozGA2LY2NO6lWbOsRpBZzMD8VIX5rm2Y4tr017XLV3JSiwZyFsuGWseGw
94QAwVkTGmspKOHKT9Ak2y54QgMmnuspOMe1ISHu6MJT2srJpiWJQ1st5Q+iKh+FPPRsuYjuwra8
5S5mrfyiT0k0S7RNJSqPYULQY6RCbVP1GGrc3GCIWqvl7QJC1Ja6uJL8bpemtewEmtg5oy9VZHUZ
2IjmzUrXk1XdGwcf6xe5D6mdDqRBAur8tJow2Ghh8yxnE2jFIr/JTdXay76070PhFjZY9BDzq7Ul
03pNc2CBytiKB3Q56jbzuYHkQhJtNE+uDvxSqlnX3Laf2qheuB7ggquS1djDj628uD3KYtOgqbUI
bRCLQ1O2zSlJiWPW/bx14BXHdiyaIXUi6YrwBIH+TUhSaT1On3/9+Ut/GtXwTaSFp/HLV2XDML+N
anJIqUap+dl7ZojDVVdZBfFanto79HVu60BmWlRQVZfnb2dR5sG1xrXgr1+D/Kfv4Nz7RaPCF1Gh
pfq9DywJRj1gZ53epTx5I9WtOaLeSKDLpT4qVUgxS3NajqsTQo8NMzB/F4zSsKKkjfy5z811qMmv
BBO0p4GwXNAwo3BIYApEYya6fd/Jx6knFvSvX7b0rVS5XJiIGVAtU5asuRf6TZ4hxUwn0TUZ72HF
l0+MtRer7WWX4EEgIZ5f7jJDRyIzNQ9asKJ4vwOervzIzWHHrRuzKjmEDEKK/ix0hU311drXxpjY
kUk2AWEGjsRnxlDYlO7CUhJXY5Bv4UOJblP7B8mEPeERYajXqUt+ir4b/Kl2qZyam96k1tc3CZyV
lLxQwplmzHfy6AlDtjZ6aMwBvepDiXx0VXoeJBY/7I6GPtLPoY2MFZdI0jaParuMxtdMpbcZ4Ih0
YmFsV6M/GOtcMwPmoXnn1lFX4oYcrbXfKusg16prpW9SvPOJsRrI7Vp7qhoxIrEYrWp+T3VvavC7
KaVbqX7jeAUDVyt6wRgY1OWroKraiSu75goC8b2SSXBoiU3dNqJwpBbm3WGVs3a9Gn62jPtwLS1j
52HcgeAttkXdoCam6rJhxCDtYeiGQIPfRIVYXwAhStWRq5U3wU6fe20q023SL0MSJgN1V/f+sOpB
mHEL0LJbCyr71uraDw2UYsqgRpa2Eoa4q6JmpHpBgMT8TkQ3u/fGoyUX8TYoe8keOzWcqJZkjlYm
zkj0+ZViCMTKlrAse9EKMpvOhXAdZk+ZioCBJAopPZC3ydgwk1y//wQ2nt7Wuapv1a6enIYStKhJ
VwDu55gj3IT51NR/cxv4Zgj6+iqrYB8Myu8W2L1vhrBW9Cx+l4b3rldhwGiqy+zYEKx1jAJpLYlh
S9O56866rnVn1ZfI94z8Q55gbWfwsB7U7rabAwdxLt6lfCh//Uv78wWCEYClWQgOJF02/gSYUeR+
muKhjz/6sL0gG5ZuJQu5e4XC2PG4brtjWyVXDTQ0dBKdI8kjjjTJlJxGYwgjKKR617WU/xjMFgVt
bCiIIKPu1ujvrNx8Hf2xuPPp+f+dWMT6fm9lrKLIdGIUxbRUfnm/zxh1KazTmsiCD8EHfDOBVOxz
475JIm5c4EvX+iAPdiB4+Q7PDu0hZLG30IavjMTaZ5Ku7ZbJVCcqJ6Ee0OtlO7knLStvme9I5FPY
PupKo+nrkyIVu4jC4UYy/RnEgbEGYpq1r/pJtBWv3hAN9DaiFHtWYhPhSlOdotSrNtSG47u0qyib
cfVp2uHxrz+5bwq25XtlqkzeTFGT0bpa3/QyU9pCBBji6MNM5XplxbrP/cTD9l2b10pYxAd9kPQV
XqmPUSAoqh32wlhrh3SoVriXABD3wUkZxOqopUEB31p6Mgiuv1JMYUdiYSc06gNmX9IgMWu4qBdD
u6yTzqGoAtMj8svzlHk/WrHlouYxqcLneu/h6zlULSzyv/6/8v350+eN/odbqGzyJdUl/duPqOpT
rTb9LPtINE10UdL2Z9zAFkHbnW/sQgY9lzSMXXQy2cma/Fu1CT69cpKdWJS1daJa/mlZ5BalXcg9
QAw0lJXYraK2ja+5VHm7wqyfiWAejgLlXrNJV6FQnQlUHgAwUB7F3XhWeW1XKsChkO/W1lJ9Mu0T
Qb0aaPed4+w5NHZEaiSkWZLjAA8nsxRbK0zsrqJyX+rtyqNHr8SqdCCUHC1/04mQdkkJa9HNZNjj
C4N7CXWvredHgdMSGmLXfjY3P5hiTTdamtmjqguEmqQgQDDoXMAZZMdmph75qVUSYQ8QHC0NL0xr
hQdhTEqXFsUF/WJ+loe7ppnCLVNOnzq9jqk7zQpShrvEQQguO5NyzwAFiWfdf7R6e7DKiiwfrtbA
wG2aivElYVBnTwhaVxGJJ3Y6c/h1rSKquMzOjCCtg6nn4YEmVm43saptpcAb9qM5fg5hK9N1yKS9
Nye6enL2EbQlCAfqmDahAcOxIKXDK8mlbGD7DVwK1xrDFCxyFDxEoDVzKVTV5gpc1xk20TOHoauA
ikXJg65WZFrOCbyySc0NzRDeGOlQB2N9UrtPGvTNJWH0YIPH2MF66zeqV8UPCP33XkWNOB9fzUTw
j0x6yvXgQ/WukNbZ0Qh1iNq4eNDmBQ5pm4TW4uh7xSvsnY8KH/hWyrUzYGf1Rm3bYWtAU+3h0l7k
EEnloKVvWVudVB0qfWP6Vz05W1fAUp1aSm9Ijsg/DZ97oX6mtm88ZtKk2yOth0MmyudBk+TbUQo2
o1nEVz0zHphnY7PlskR9uw96IoQCnLTo9bZ6SOkfPCk34yK1VhG38gOK9/Hkt5SqJtOqr3zyz/5m
fGn8aYxr6JKmaMwfDUtCb/jtOtyRTMm3Tm0/dOJjnDgYGfak+LJMq+UaypDhYpolX8h6LZPlXtiR
D8hDl3w3IJhxo4fTWzqE2iaJAc5HGuDxH1Q9DBtMlrWLo7lCxTie+9+RhEjMIKDwuMT5J7wZdqxn
Pekvnm7LCjZpvx9NV/JH8P1pPx7F+kecZFsF0ecNiICcAMGsPUGv0tZRLn0uNBhcIxuyS5SdNtAD
Al8WP6d1l7hYx7iLtAETc/5Wn4baGk+MvME8gDfUD/NDD1QrnvM+s7pqb9tIlpypu0vpfMFdG6KV
mIEGCqbsYzBRGulD12x8j4ZSPH+FvSo8d1E3nkJdu2qmovqa1f+f36hx9UKRe8vBiiEGa75t/s9d
nvLvv+fH/Puc3x/xP6fwjY5k/tn85Vmbj/z8kn7U30/67Zn56z9fnfvSvPy2scqasBmv249qvPmo
26T5F/1uPvP/9eB/fSzPcjcWH//84+U9DTM3rJsqfGv++Hlo1uVL4PKoCPybrzf/hZ+H5//CP//Y
vb8E+X94xMdL3fzzD/pQ0j9E2tlAzFR+ybrKTQhO4Nch4x8y0ANNnbUThvbHf2V51QQQ+qx/YC5B
zmZS4lEtZit//FdNZul8SPqHxciKW7OiaUhbReWPf/3ff5L/vj60/0wCNODU/nYPJAKGpxB5XRac
BVVSvs8nY4lrowaRlWj1qEMwlDuMbf1dK09UxxCeKcSiBHKzXxYUYbo1NY4bnSngPmG8RBbavLos
onqOHYzm7kmpVftlMQlBvR/mxbKZD0QmcE0lH7CXQzSRQrlfFujL6Zor8s/Nr31ClvINrw5Z7Odg
vBEF7MN5sazJ9cBOtTKLWVteOnDmi32BBD9BMc+qV8qUummWOypKjFLHvSFU6Yr4sOSA0hp0anDl
qdyHraY8D1YP3zRILRs2H3kVRsHTqFZINAERVOvGTE/AvJ1sGGL0aymJgw0RKG2mi6iZjV09xq9W
ppMFA0OY/pba7gEq467uJGldyvWVoLGrarJ2r1I2hd1ZFjejr0ADNXhNfmTeo2jcAfqxw1LMd4o8
SXZcayFTMLMA92Slib2s1sAR0CYnYrFXmLXGjCa2y+sUGFbtl7UwzI0ddPQy8af9spCmMtiIfXgh
jSjfhtW49SMv3ccVfs3Bpz/mhdsBJEhS6N1a0ndm8xKFWPXRaosw+XdMeblC9sXO9wkBVo1hp/rq
bZqGpRtTfG6EMtsTQ5XtpV5RHWHosdQlJmLOfy98ulb/a3McsWq7WR9dA3RmXujL+X5ZiFlWfK0Z
k/dzH6M3fZsg8LWkNCOimVe+LIx5c9kncH+Th1TVbcYcc6YBrwdHVLcGkCwL2+SW27xE39QxfFS7
kVNew1GmJWvauM+0W+phwzusenrdo+XkzToT17AuOmEtuV1jJ2tvQ1PBScEIjC9Nsy2F2xLXU9ve
sGa1G0tx0gcmYJPsgugfxUvTARqp155+qI1DLDE/trOn+FNyER8+5qcgJPl4pRAqEO+6gHQHmXSC
izLcqsV7jvA53lZzGSFuXfJgoIFKzT7A/e8wMukdEDoteApHIjJ7N72K90FhtxOyQTu8EWObDjt2
WWC2qYG/is6mI+prS3aFiiDfo6GiYceKsFezlf4RXdFT9UoQBnapYgDGD2pnt9ktYbH6g966THZ4
20oMmbEz0ZUa3FDFx7qBlAckcxVY25J4pNghYKofMK06lX8urNfiPV11vH2X7i681h+AayMnaY7N
bdcBObYN169t0rjV0pHJLEQebzqeaocHaJexU9+wn6AGnIQv8Y4S1kE4p4Ojqnbx3OYr7DRzJG1n
MymSSZ9UHZFMOMfnx7qvwYN3mzFkwu/MVBvGmnZfvUWpQ1obf1OPdwTDTG+i6cTNDaYb3t15yK7b
qeWILwXhdlDvqDaeh2BTQUuRbV/ez5SKG2U4ZFfyvfKIPk3SuIbgfGLU4dbXCgA+Bti33n7adRW3
aBRkduwzVXTjG8boRW4XlIkTW0ypJqySW/2YZXbzmL0a96TDrJJL1JPmvoJQaVXPpHkY2zFHsk6X
xJmIJZ7s1nDJI6q7N0bSVnzPLOGUjI54NZYucGHQGeadchSedOKAcHF3tvqifgx3IQOlg74vdlh8
JqcjPUB2yYNN3hk0kZUaYVx5o9UmKiAx3fQkK1wptuoDEmPUQ0AoruP8tjuWD8OV/MMknPCpoohv
OXzZuqNZnPlQSX5N9urEmMa2amyfUMsImHPahG/CAVAxwU3+j+qwCneivsKuT1AJn4QzmDQebPyg
0qq5VgN3+rT2idOROrk265XhYCv5tN6COxpAH+q7stdewnfrmuvOSF72LWSiwiaEI53uiVgcECj3
rpgfiqta2QwUaB89F6OitdfGFZRjnai9S7b1dt2FIWTB7YBxMLq9F/klzVd5sjX5PkAQD1fBe0mV
CEq0+96dWsUFkzGs9EcVNYsDY7w7Wa6+wtVZoyZyjcT2nih7R6vkBINEx/Z+aNzqrjw10yFEMdw4
GtX3z2xaE0s5MV5ZKc1TrTxz7cBGbyZg797V1E2MG+qMrFRHMdrJL+Pk5PuQnxS3XJ5uIDVyWlXP
wEOVbfTe+BvdkUIbt9ONFBAvt6pfprtoLb3mH9R90LqY21Ff9wN/f1tSQ38a77Wjj/qan8GGVtCu
X2OHHjtHuw+fp9JBrbnhatn/6OAh74or9B0Swh5vw2cZ1K7nnTHAFncIrLxN1myTK+GNrCE+315Y
8dHz28vuIK7yB9FG8HfoMTwg/CelQwQC2LuWQNSaW+W2WNk11tbhoOFHjLcZNzquO9I+uYv4UlYu
mHr/xYztwLIlPGu5rTQbEdOft9Kv+Xlfp6foNYgc682/aby9djFULiDKhynHa0DiAb2X4Snv7qPy
FEsb65awwEGgsml7Be56ZxSOhvCDaBSGBeu8PlZv0m3zBHiTDNDxCrpR57v+Qy9u0vwB7Cug8G1O
LKq6zukBSA90qkSsXsPFED8DomITF5URFw/EpPRbaU6kyUcabcXOVSRbvh6eipAmpMN/27idbr3u
h1x/MP+0+fWWoysba4WfUIHGxLIjpuB6esVzIIumNLlCpcHFwkCkRThyYzOdjiyqj3wy5Kj8CLpH
cjVTMIaDnX+CY90lkOjX3rDiP8b1nziWtb4P3vzRkew7YaVe+8lTrJ7kM7XrsHGmU79zvKdqnwZ2
yK3vIJZrKLA50XZzkPgRl02c7jJyltt1xlubkuewlvOVFADJPAChkJpT19PMtqvMqUc3THc09GII
UgCcbKndNW5JRoF9X2a7AZ81lzFXra+NmHpKcYifrb2yj270w7hVz8plunj35p5vNP2Zg/AEsaXk
EhNLky06xRMvoaZmWV+gpgfSOiOsF1FMEq0kb9uF50y+lS2XXrOUOd4N3Km7fI0DeG1xe9ghng6L
VRY+hM2ZukuvnkZclodsFa8fQBHwCWrvUvCmBmtI9oNgk39GBsKs0KQGFfa4xkVa/Af9xurtsD54
olO+EqwK4tERcI4I20Fz4nyL47pEi0E8Ybnp8dWjf9dOEtQx/MvJicw0zpdJm0+uKQFS0okBKPLt
uuFCdD8/VW+nkPJsk9Gtbe0KaABudS9QB9pIOmIDO9IdPiUPAeRHGF/LkcNqMNA32zTxqpAPcu3Q
n9ZazAUovN24XJXlKlIOVgwUeisTPZHh87fDN/WxOFnPqWln1+wFeO8dgsMgnE1GGo75WBYuL+lG
PnSTPR6HjfmqPhIJcUxu6L2P8+W0+SQ5oTr71k5fV5umdYkvd62Nssp+NNfCprsGGnCFUKXd1ReA
Cc/l9ppAguzj/9J1HsutK8sS/SJEwJspLL0RRVLSBCG34Qlvv/4t6t6IO3qTEzrSFkUCje6qzKzM
5mM6dFirHSteg1HcLbxboJdu3AMe7RmRfxNXSfiKCQTJ1uaWa1QDRDFJBouNqYvTMttMuWrRKxCi
7A3ZDbV2ZzeR08se8Zjjw24C8ct6F/EUuQ+j11wHTGPO2EdmbnuZmdx7vouAml2bg14PxNhmkGaP
z296Vrf5eb6P9+bK9eePJf22OjPt3Rw4OIbJc8p1+zq+6g+bFVu5S+V3k7Pkh8fGuEnX5TeePIwt
i8d+uTYb2gAiozASEGUv+u5P1afqNy1Hq60TGEUqMkKV0DagHF76dXQRXo0fFk4TSFexu1uJo92w
UpImqm2yH11dZKz2QuiOyDv5lOhnbrihJBU07aoZXkZYzzLQHAyrDQWjVCfLgLLsXcOEsy0O7PB2
+PjAmky169Bvey9f9SLKfE/MXhJmc4ZAH+y2wIjY70iU+sSGtISq/vQwfCl/OKctqLzCV26NLcdB
+bN4QtAd+m49WI4cXumq6mN3Fb8Kd7HeoPJE7Dt8idJzctp2T7pVuPjFSHV7InrxpZH3UuIML88p
/2ydvSeYe8Ws+vo0Px3E/PqSffPha3yqjvyBWeeJcaxkU5/kwekmr9U9gd83DoSiCsmmN+32uOAN
Q6EOVyetHi9qt84NMmtBYF0WfPqBDjY8ZMfwzjvq55GH2WGyBH/WZ5o37MjkWv80ynNhw2epVEyq
gya5GNXXVKz6n/rhl+Nb3jhMaPXrefGpJqTjuOaao+1Td+OitC4BEdScMao+u2GCkJSq1txofWpu
lBGBT9WvwYPMzd9/jPhhbVDx0Fo2H6GSM9cQW/1m6fv/fvX3vb//RCo/tfCBzG2TNOi8K9tthRxN
6cLUbVp5tCclq6n2aZc3MVMHm7+vRmn671eFIPC+MMAoN7napkGWD9vJEokk+vuHk4Yt3Or//W38
nCD9dCSnnbYyUtOpM+GtbiLEqEDN2ICUlSuU9Jn98w/KJu1xonCpraQNCmneYGLUkbg7I9l5NBvr
AbSPgRVfKhV9/pwXKG9OOttt53blHQjjNyF/i8d/T4vWsj0ysOB0JHJAdEQOZGViYIdmT/xVnmTi
fhgC+jXXsAErRlQHY8Oo5eNLl2wTAhrc2xYOIp2EaovvGieFIxu7Uvbb1DVHm2ZyP2DDPjlC6lt6
wIuqeH7s8Sxx5It+Ucj99Mt0i5WUhjOOaMuGh9XifT6hNKIWxROQv0H9eUdvisrZgfx4l99pkJYt
n/6QAuXbgtOtdNs6k2qCk/x7v68/6Dqj0SP/ibjhJLMLk7gLuyIU8l6nrv4ebcST9KFfui9hdqPf
rnuW5Oo7WdSjT4gw936ubaxX5cyWf4ef9ESTWuUvKDVd7TzRaC2rLH7RAMnt6evhE9IO1ZQ7mHjv
mDlm7r79J8hO95at5t/Ylz5S6r5346y6OpfOtOdD+kNRTKc36g5zZL/lRx05ApZckMxGANadujVW
PzbquPcI7GN4NlPyrbkMoTtxIFVuye66U2Dz/f7cBtwRVFj1vmCakCqWzEciUDt7Ps2p/Vhp524D
9jnaymGWgIq8h2ErLWeaLf4grOtTG+2KeuzS1YTgAxULW55rlTCtPr/ESy0vtdu+4QoVEn7qdohV
O+R8OQ5i9uhHO1ZllTqPrzR+9lTDPeZyjlxqwfvGd4B9LNkx1eMkTrbW1wsm0vvQb2av9ZMNZhi9
TaRUH3RfMrfgh1etFQdN72NFTGTrWF8YaQmXLvYKfn/FN16EFwbSsr1a2QBfmfBC/6xswVEkBIT0
hOkxIhwOa8zFLUcvNbmvrWIbL4yZslaMgj9SrfJ7E9LhU1NBRdiZ7Occ5NcSiZurboh/8/AoColB
pIavXzD4qxKfZYRVA98CUVYCYsjYbK29uJZTe1r11/Sola5xrzfS1pyC/Fh+oGCsbQWNwg/Btudw
8Ax44GsXsjLxIrMtb/iaWkfhLt/nkdZSTzz5B/6koqMSHDp8PkeD8oaS+kJg6Aqrq9GuA8uvGNuy
zXdZtbNrJXnFnu6lfxaBq+RDfRrnzXbGHvzUi66lF4rzM94zbcSko83EVN46teaEK0YENc1+MEgk
gXfZXetPjNiqL8yfPg9OjPGexjiIc5zwUpJE+mnsaQcK89+kOoqw15q1QO/+TfFHe6oH1foJluFa
BFuFNxQdSv2HGIARkMx8E/+ZqDhwK8bGyBk/ll04fMYhym8HI4dHy5sI9NopKUs5Slu//9S+ipVR
OJi/L6CTqW9gJhddHvmrdvfF27Sujgkw00QRs5oQXiBgiZwHVBPPODjY/fGOa1a0EHnqMlyy1N70
JVWutMWi54m3tE778VxFH+YvKIIKAMPCIBiQxxAAiBvOIG5iC28039oXiyR+W+DoBKf+IONa+2rn
M1GzuOwx0ZG+9b9scfF7hS4J2jKnVtsOp5b0bWoqd7hX8iolS+vA+wKcWOvnUXdBudLT+IETEFCG
jsiYEky7IxxFuod6VvzNG6/9mCu/56KNeySsC8d35OiJY/5rwb9y3yCA/sPcMDCmFoEA7BMlm3Fv
0UwT30jCrS+y1PdKbxc3RguCFD93O+3t5U5k58usHYrMG5F0SU6en3Ns0diZ8CZy4sx5Et3jvp2e
MAtbqJ4eppCzF3Ao2oWCL19EzWFE8KVk06NxAHQAJ6jBUHfLfTiVm2EVXma343aW9nIG1nKmzuPu
Nj/ZmYckUi6GxhG6X5SVYvrFHBTxxsLXEAsSt70yroOXol2s6taer8UZeqjeV+MN1IuTKNROsUWp
4HHkNF+GZ8Adg2Ipd57djsHRfXXUT/OpxLIoxnzeeRDUDV9kM2brKy6r6fly56TC4wA90Hq+PneK
1Ikv3HkeOeHeM6ZxThiYZod9irm+ODVaPLsgvBTy2Xt23m15zfbjyfhAzWlhoOiKv5O66nnksq3w
1WtupvhijE/9pqh8EyQ08Sey6ykjrFNIFWPY7F3giKXw+3e9uTGqJ54HNgHz3RVFhn6DwsYw9xnY
FVRMrvma5CQTw+A2JLJBEUKMESZusifRfEIW1vNGnAMgLPOXo5Y5CFzGhPxNT7ecUOyiLKxk3BvY
ORd29zq+yL8dt/nC46YT5sUo3uCD3aWCK8t+yEzL6PEHVYyrDeaAiK9mh4Q/teNDuV7o/XW7RT+E
2u4zLuwKJuCNcMribf4Y9zxpbNhPhrfnVZmy2+fpVdS2Odr7NfJ6t5ojQiLcB/Mf7FoImJQr1cJo
eMuKp1ZAfxSowsvw3OgV+lveO9dbvbTjiueCNPG8A51UPrSJWS43Lzzsd+qnFjCoJ6LPCLm2zR+c
G+3FJzIYF6KswInyVZ89o1kx3KW0XtM7OFmzg1yen5mdpfbAOlmONkss5n9W2ldOnaI+b3g47HHy
jYxTlmxmxjRbukqObUajkbczPFk6iADJ2kiYVOOnuPdYfpefkR61LcfauOfYaJgBpU8OcY7xrQPb
rz16+m1g16KGkrc5ojD4n1+pvVim3w50lwfxyqEIKIgQh6nZcxutyyBFv3fipih39Rqdo6v6o1H+
Hwa4YaDNySaZtLUhoI/SE/t1pe/0FG3biViTNRMhPKMqB2xllwG4CEyreC15MFOgOH57/KX2qmu7
gxxy8AGwXtTIaY7S1zx4AJPL18SloJw7d6+oaszb7CWjuzBkdGY6HSe3zMnoFjHkr1x/fGmv+qb4
zF5ET/+oER08TSvs5g/Q78e1dNd8dKTNKsKsyGdCxVcea2H6rspVG0Qr85PtV2VZXjkkF9UXL1zY
sH8+u+0vtfiQOh1dHDEA1V745EjPNky2bsx99YYmIPqnG3Tb/mJeu260U8UxxQDEJuMeOuEmAwjj
W+oTWBWBLHswneJAz/9hGDBuVHty7zaVW/fueB296FbwBFDgjRx8fvFYSZpTbB+yrf/DcIiaLOdl
NBuMlEqNYNKHLW+mnfyPXVfM7WRxhGNE5JrdXR4/qscs+YPUEFaCzSjpuTO88BcTQHZwHWE2OFC6
WSA/xl+EOpv0VL9EK1brN28yrP222wGWVsS4ozfc4JpO6RZg8SHTtn+Yt/qgetM2CXL/gYqLkQmZ
5Qmo0//jWLZyJ3+Vr5ReuF/RlGzynXTUltPMgA4YuaO4FOcv7FGNspIlP4cgK91Je5YZobSNzF1M
9jnjrpIjljtau+HL+uLhfOr9GGJ15B+5c7l+drsfb+EGn3RW/3W6zxgs27HL5fv5yF+XXXNpr2yK
KfgJ+M1rQpngyWv1ffmy7ksbzNcMj7IPziVNPeb9gRR4DhrK/3CnfIS1G+tb85vqRIidx4NBjXX8
UlA+vGKmAaBzyWTeso3XuL6TXw3W5H1Y9b85fc8mP2b76Sy+aY1drpm+K3aPrYrukmRluvDEJq24
a+BbbHldedY+OtUUNauJkNjyQQWOzedN9rFxs8td4ikry3+crO20ml7GNykwd0z7VjRLB2TgLN3u
CCQOURH73I3GDmUKKY/qAnWH9MVQzXBhj2yf+4adf6G6nocV5Tt6NPGJOZs1IiHUjLZENVl5TR2w
wgmPT3ZaYCGysMdXUjVppkWMlU1mg/A78k0Q3t4pp+3sN4KXWfg6rksiQS89iu+tqdg6jrCCneEq
O7i55crHxTFXvbGZlWvFxpqBRYE2bHpKZHmVSx4FYuWN39Km2XQf4+vQ4o3lym+To7vcdCpmlGIa
zeGRro/C9KUkWOdD8/Q1kWmbbAshsKaxMK7IRax9fqjidS4iKrcXnpHMbt9FkFY2/WhV0uR2rvAZ
rsa36Z/IxyttYV+/CZ3ff3e3kDG9cZWfkchjVYOWXLthb/AFcKUNnnoXNo0UxC/TbWw8rfOBLsqf
lAqJdwWar9OQiatO2eiLj2+AnEAAAG5ywz2irJCERJXdQuM97Gpy5F0n0uADp3xosSPuwH3my7zs
FM8IzAvD5yBKUFAU4wZDEoAxwCQvavYx8ImS9fiWjNhv+NaMERt4oSvvQNK/GZgF8+peuG3YYjpD
DvBm9zi0SkgxnZltZLWAcP50jvFPuUF6hEytRYEGxSatkpOy7KXcbVkWTkRSqXlt+wBZ7cLKpw3O
HSld4VVtzBzQrhCoK6aixYedP9wZajUwvytbcqK3HHxMdRaQaSRbjJo9Jzbs6UWa3Tik0iBVlbaT
Fm8+5ocOTRQPzMn8JoeVf0xfkOP0knvZnl07p9uh3/uZfZWHGm7xVB8IAYtsxu/9alPw8FAqc5BE
e81D6P/Z37SvbpdiPFW40acIlNw8t9/sX0nmwL/u3WTMOHLh+vSg3bTbeA/HGv1TXtPAem03mHLR
8M8fKnIz7p6zJE9uNEZJt9Lw7cGLfp29hMJpoe2vnxznEm4a8bQsB14x7jfTW/jYTrINISlx20D+
+0AIGW7dYHGiqTsVuGdxGJNBCSktPsRm8jyzrtKXiAWKuZKsANJSiYIQSXKBi16wtG9qtq4XSDcH
mqixMcp+RMFzEvPJiZoOSZYa9/oFE1FVe/5V603BzXFiCM4nu7YVPI6FdnLNT4rj8KDPNgbz2nrc
UBDAF9L4ucibhO/HewG2Jrjslg/rrGlBkt+0VYOe159NChg7/UYh/Tyy3GxVfHZPz1U7Z4geNjg/
QnDgh5YqsJ8rGpcaB2DqhBRXGZuZrQ+ZfYzq3pOZ/1lx96iAszOCy0V6voPFtIuz7HFxJNkmE4jj
zOv38THV9u2wNryGA9FwmHmNArbsAx+Xyjh9o1ouqh3hCDj/rqjRrE/j+gw7vWU/ke6x1IsdKcGe
+Q4SYGA5QusFzFScMRA8QJ92r+ngmIZrWcHwSg8PoWi9NyMrgxe/19mBR3os+QSe8Dt+m+8ccrLm
Pg+kYWVRbHws4fP45oQrdJfNdbiMBxLezzUlztr4LnW79rLYn+U1c/AdzUGgvSkua+LBCcuTlPlw
/dPsJw+va9zH7LNon3s1N5+y99WtGx82Gb7MYJjG7r45QBUn/ZmvpekJEoU/l5QcEPE2etNRYDuS
YaYWapt6tC2FwAgmxt2SPownjXUt2PGV+e9LZtqi5GVEAeH0+ZFXTn2qrmW5MgSMfkG2PSkFs/Ot
YS2lZMXcLPw4S2pnNgqKDd6K339l4DyBDryDUTXIFa1Eu5/3j7Vmk5cEB8QUmA3bMFzBZTH9qSiY
LsYJBwLtKG84HtWb4jd+e1dKvxJWZesMVyRwTQpuu0sAjXHrTgfG/uzlEt2Wi6TYvfKRmH7HG4SG
gMpameDkhUecR4o5hIA+j7emr6PYXxpvRJASf+gH3Ws3GVcKj6m3BLFBioaW95p8Tgy3Eh/m4OE0
q8EwnyDMIYzG3tcNF8iScoOMKk/dQZ4uN5ALDxrrrYemvEonYV0c69f8hUPdauAM8KEKlB8II4Ia
EmJc1xAODC6ssouoHtPNeNQ7m7+V/4Z38T7T+1J4r+v3R5BuZHfxQHXwMjHt7gP8v9qUgtNLDiGq
Hw8v9IR1d00ufByV2RUPlkNZk+iMwIDtGvPFfXSc9o9ALp58Svpk6JLYYdFQ2+WvzSuP5vTKImPD
e1pNXpQ3k437OOFkvbaYAJN3Q/kuAmHcdMCYLhgnjzGUfIKTdYzOhe6uiOHdNplnggnBlXFEc+0p
d4pVO69Itcs7OBd/Dj2N7WUk09kvs01qro1q/xRpGuseabjh9SoBAXAZPiqyIvT1jNVvowiHf5hk
wqocxl2s7J6T8dsZaMcPWE9lTjNvoL64esYfH5dqLj4PmQEfbSvvzW9yKb4m0r9/IYTPvDwr5nkT
Ni1m5iNbnZPc223z25B0onGk28YuvVaqbb6Y4vPTKcMfswS0VdtQgM8xWFC/V+4OnxHzhYUy7C5v
e9fY60dkQo64NV/gDtG/Gz9a6rnMo4rMY0IUqraWbvXt8Dl/ZxLPoJ3+g+dYd4dmsjumnHFsHm8R
w6+Kh2dBjOzzHL0NtV2C7Bp7IxDhRkRqWxWiEx8cV+ldyo0Czq6jm7Xnr+ROUxEWQUOGNowO5InX
bzSeUyQ9X+a2Qix6rq55YSc+6ntPEH0lxZQWU2h/GVcMCUkej0Ht4iImv6qn6FfCOsxuv0102w6y
iCuDEKC3+L+lrnzn7+H8fpfBrPbtXVwpmJPhr1FehHf9ZXqP8HNcy1qA5eE3efbJT+9yUgDEXYVo
3TlWALd4NeaALaO9NJt4stV7dGFT0MWnEE1Tvap/NikHcz+u4BmYFLOYaMdWz09OUjB+Z6cO8k04
9aLNiq+uyrsKyZMQUupWV4ZC8LIE/Nn22CsC1D2vZxOYiT2/8hrduTmLX+o2OyKdl/GYguD806NM
t+WjCUhthGptARrARS+QzJqthR7qN/lNdotL/MGyiy4iYLNjHqF8qtktdp+ftNUZCMNqCjJqsF+D
CLZrDSjkxPwh3mNyUdnwLul1uaANeFDVsoMz9dyvBeYceTq/CD+zrd2/nAtq7fIgciI2TrQLcKOX
InShlSFu0U15+e98wY7h3G6fFfLEwYsQwEZCcgWw3HYH7EcPgsstTT8qHqxt4jcv1dlaa6fMrU9T
oH4pEIajjSxkK6+0k2l53Vty59GNN4n7OOeH0YVdnKetmHjoXoDlKTvPLtOEQTI4TGMg6TBW6PCA
WQDmXxQ2j+r5Ifo7mfEHnU8LffvzhGwjbjUs5eLGW0GzZ64z7XpsP67qKn/RI2+n/asJYQW+XmGi
mdRr7vMPWEyMwUsb9JqNvAOhG8sX4Q2oAySisVnOirzWj5SYWf1qbcRtwfbJ0VPvWJfVJr+WiWt8
6l98r5ds5ZctgoUivafIaajs781ediUqtoSKyK3l09h5KUzNbD9QWDFBBiw6M18WKHS2tQPsPMbP
JSK+Nmd0nwKUGx11AVr+SfVeKa8DRRKee3JA0ISl2eJ3veOVEMuaikOAcnMbLzrKFx4E7D9b+E51
S8aj9tm/Fq/plvUJeV32uHzTu26yS7cXNtlrv0ZFpf+x/HSNL/Iunl2iiWnS2fp4i5yYNIjxyrxD
YdeZ89hL7+C6vxNV1S66PXZPiVjkmtNHOK+tY/0Zr3m0FvDUNzQh8DaVg1w83wkc98jnPDwwQxSx
6OFuzRt2YQWxajmTh970hl3CAjq1iW4oOoSdfgYVwE48/OCke2WA3DwjLDsjcz137/VddBvq6Nyv
PtmxBRuxwoBVwVk5coJw0ugbVENqjQwNIBxXMVuqmdh3EHgXtnGSZmeKnZLyuDnPr+1FO43bBvH+
OmHsisr21gRsMMde9YWt9Zpj03MQEZBwMgN/LN8CHkIuopgt1tLsfIKP5hGYhar3GQJvBnNguewE
b43hTje47uaW3qwrTWlngvjbFm75tkn55UVuv3nLw/2DLE7qWhBjvmvZ1CdQqvM/nC2st/SVhgFf
Di0Kcpomrz41B8YueafUBGHrlTKVslf8dJ90qskQEBv9EV4aSm2ZY2HdFW4srmqaSxIXxu0D+w1i
B7/174zRSS4VF3FnGK6WraDRkzd6qv5NnaFDPB3iSjwaFLsMRJzGHxELnku6ehwUHszeMT6FEydd
oRyL6L1Gw0KSOXOVTjquxJlBnpX1eEny88gIUOzXUK0UphiI2POdGiLhfP2QSmAsFy+g7hp9T5lH
ciL+kDw+7NS56REcMFaMeDlTFvTNPcMahFZPdWvgNAm1LFkBgNugy/CuzxQqlwcaEEzel9sucPIP
XmumrOL7bC2Dp+sb472QvCoYv5LHum1BAYis1J14ejbUygMq4bkhL8KzookKj6RJK34ewNFlXnW/
UyBvsScphye3oL229wyJarSKy50ZOhroB34ryqrMscp6yqjY+QRofUR8Bk2bI31jfLCrwDKWZwlL
dwNuGTkMVcScVTVCmRTQfLxN3dFYm9Cmw0pRkKHuOKehpf2IDSdajfNLtLjKROKgT+Sg3PtUJLzh
In+TQiSjFa4jFKLDGocJiUMFMoLaWn5efiIUsmM1rgthO0xnhgKTDA+ofVGtlBIhO8Nc7sKY1bge
h9Nj3piwXXCQJcTEZhr2Sv416xvVRCx2wx3MFh8ryhLqMmohigSV2wsYQslO2c1cWuKzV3I7lhSt
3g5XyRBR3ezI8yrElUR3kd3lb+qLdUKe1HdoY50OwrpcCYJNYcQkl1R+RozbTiR+oeG4sTEn+nq4
6l8DsVoQ+/2T4v8fz//3v5LCrq4XkvAfLcDfv4vN6ImONOjh+AWifzPRKZpwZP4b29Hn9+ZQV3FV
NU4Yf1lrEzPEogcYS1uehEoAlNOXsMMGbuyBUvjKqFDUj7OkretmZzKLDAjx/NbfD+XlgWCzA9r+
+560PPix9fzx3/9bjeqbdW0FnYrEvkgZd8Ru84cZf5DIv+81zx/UGVL7v//MLaMHf1/97wd//+4/
v2KqPcZIQjJ0LsNjcI9/L4tlFTve88u/f9pFJY1JKmebgdCMI84HU0U3rs4IVcjKUXizkp6YQTO2
pR9GXTCjAZIxHXSmUcf9+eEl16yf9000n6ew7dzI5K6VhaId9UdyzPP401KKF0UVPmVx6Hw1V1XH
gt5IMsyRybVteF778Mg8kRLEpZSC9r6FgtUyr01oTI6eLouGKWBiOfKLtKTJA0GwHlCNObLYWUlF
1xAkWhrToE3u0YnmSnoQkuytGMpxPSTUp0yccPQx5+7ofQJx1TLAVugw28n4ScSnvFVDZFFttJpN
1eOurNMH1wi3B7+VTI01CDQ6YqYnS1uitWA3DO3HFOHiTcWvDPjJrCUiZP5gKqS1c2zegn7A1TxE
kiZEFEZ5AmWZoO/UUFu0Qx15c4+ssR05CLMWsHkUJ/z+4rchxaQKdepzkCSEHsDnt1qJWgcwl/Yk
39BHaAzYI/muEV5adW9jN5FBBaSI6bCVi3T5txWRM+sxCv9WImEHvryKRxGjOOMnLbTPhwWekZOO
7ZRa5moGyoTJRPvSAN+kqClUA2pvUCTJlQSPDU8QK9PWhfFBx3osmFJ0EQTOjx9zeqQ4/8O9JS9M
TXYtarFmoA1gmNCd1IUAyPr567GVb5P4hu3l4yXEA8lNY/nMEGzsMHA374y4xO67WEDi2rzYtNrX
NDNHKmwWko3tuUwTl0vutRMSdykhF5WZz7dQjKt1VfwTU5QP5CvTNE35aC+ZtrHgAgaGHhIJzKHp
kvSQMuLaY8/ujvnjEw/H1JEOaVUjUsCd4zkKT0eeGR8x3vuBHOpfVrzgu5UDSpkSymNR8+cEeS1u
H5gLgW3KsT4dCq1G1VKGKy02KXp51NaG0nvlME0rTEdQc8cWeDCcoqKXt5qV6EmjBA5Zr5mIQhyZ
sZmlZv6vwSluW5kzwd5gImYys0E/eD7CMRbRaaiQPDm1q/HBFlj9U4voJ9UboDUSpf1MAqKSWbId
GJpcC8NuMeeNQcTHM9hKttW0fRdMzoIKBK3uIIgahmo9mZFXu5HzT60ugLqa9M1IcJLqQrTORnUR
M1oCMjLBlQdYVRHcMCK/Dr7IuvRqBOxXZZrbsJWlVaEdJbp/eTyFLCQ3HAAj5Mh06ypCnZuj/n78
GwXcSqSMnVuVFdfqayrypEgC3YLq7ilp0jCagnApM6dGdFvKKjpD8YF6PifSB3cvDtRyyEt/1nRG
I6OfoQY9LHqW2bCAgmMqp66Yp952S5Pu+oRCpWip+h5Vdh6jz6SdNpKK7ktEZMAWG+EfYTqzCg2R
ZONPQYQyTmvRGw5SGvPGhEuVchbMSts7SZMtgdyrD781Zx4TlKrR8AD8bxY1oQHO7s2y3NTsNFVQ
Ux0c4pTNiJ97VnDcmDb+rfhhQHwmluAW2SyeDaKuj8SLBkk2fYuG+D6RlgWdbc2eMGcesuyvtqS3
34QxjpmYEBxNFchRUG8PXeKs/pMAzRAuqYjYtnigwdWal6kQ1PcMuFFW4CoNsOAoHpgGFzYjRYQ8
6Rw4rdltsiH5yHvcVxiiwycwNlBFLrDWAwTpFDGWEKISSeb6bEmdTTh1vi0VaOK0pnLoJEV0h7rE
alCYj5ice7JuRG5mhrQ9jXLJ+/yB+B3M0JhKg5IhIQlqaRi/MeLjQ4rkAzlWb43cX8uG56THS7Ob
RNp4A3wijtr4UFQ0oBqk/aKJtipmgO10c8ZIULussb/JQvgihBE8RS1kG7SIdaeR00B9kVqQ5NYu
ZIsszTcxA6YMixQCnwkFKWWSuMUqUNDzqzU9xxX0/qMzGWEVyTpJR/0r14vfudOtQJvGgbwtMPjC
i/GXdrMQaYksk5zB+Jt07Euk5pZUZq6p0i/1I5CWHOnBEvXnpGpjz8LWUS3FHKQZnILHDKVcOyEU
MRc3YpWj9HMw+tOfqpDxkeLxavpDhN7wIZLjwWl0E/uXeWxvLZlXvMXnCDmLKtaFQJlDW0oVjXWS
3xKLsIP4oUkbOYGjaR7zCI2DxkMiw8Q1Ox5Fohk63+opph8QH4Mu9EigRcaxZwHv5yj0h0E7EjCB
uJmccM9qlnUvxZWnt/m5KIp59YDmGU0MhVV5cUVCU6BOxxy6goCnpMjBGI1Z84usZUCEF5nocLCw
kYrm+IhY8kbaDu78hKlJK0QQwT21xK5gLAHtilBJtt4ALlfLYDrCDPYlhyIkRKfdcxHQAOfJpRMW
T61RT5Rji2ewuayqakg35cQkpRblXvmghLQKRvtS4ppt/Jd7ewjNyA/pwjIhSWDQaGEQnoxIFiIT
1FCZm8w3mrMiVYKHmxMk4URjn6qgHq1O7zdwwtoGxFNsWDMTiDkcJi5q8IfMSgyEU+pthX0QEj5D
1w7zBGZcbqwZ499HD7+fGKojs/X7ccOgTIZRvBsZWrpKINqlKfeTEIF8E8t3CRsfjNLnwusA1IjF
xIIwEa4WRp9uiD0t/LwG/KEWF/mR3oQ6WkkTG3LUtyM4PM2I+JDdPmLo5dGmzC1xmJBBeW8zTb4V
6mFWGo2DvFoJxDogYM+Y2OrKH644Lbtp3XVTG9/m3vwO8+Iyyd1ywDyu3Y7RWpngA2Q9GbeaHKE0
x+DeGQpQqMYyd9aj+NTCMHYwFEEdkJ6m2DQ2ytKTYTiPLFbKGqq7amwDJluBXmEaCY0yHKIxwc6p
2ZoS/qnQ1beigMgSELGlRkjji0+3rYh5jhpN+lEy7VY2teROlUhC7rxLQkSfA/2Lqw142eBQFDwy
pAtx+7IYT1uM2pUSRA2yVAdmjSVQETHzo0T6h9KONd1X5+UJ1uaF8MCJG4eHZmFgDPKgKmSfkFjh
2PP+3U6LmkM5NwccyN7nyYxX+gga45J9qp7x5l5FM2hSIVtLUBuDh9MVyGoLs62KeTBNbboOk2VD
SMypzsskIJsyiBPQKylGxV+mNWNISc+w4rMFIqvPi6kF2oFjOrEO0SjNa8JziaNMS0w2B8sXK0h6
rCZIi9jrQpE65MvSdeoMMorSP23svjH44J9FJ2TQ85b6jgtWXcNiwcxwZ02delmwkQ47CYtlRtIW
ipNgucVpovpMgC8rS9pUCWSOGrJqpeX/yDuPJseZ7Ir+FYXWygm4hFloQ++KZVh+gyjTDe9NAvj1
OmD3TI8+SaHQWotmECSrmkXC5Hvv3nPlSYWSYUolgBmiFXIM2EeSLv3QkAxlT3dlkGG4HbGSNnLp
uO2ItjYLl9PkoLsifx3AequY/TSVrS+9ETWk6p5N04z3aZrdIUQYjBrDJYL6SuerjtrBXGuinnmY
0aJ3Kmc/Qvm0Bit4KMnaDYxw2dRIFUn/sTdW1b47XqlOGXGLpOYeek+W2354zyVxi9GpwSq8Fo7L
CGiMqKOdl1CXlzYdsmXHe+VjilETZn7CAjJ5HAP3M5K93Jmj6W2avH3QSb06ZRansnxM3mQifiQt
H6ikT+rJfh/K8q2ukBiLrHnNDHDQMCjOkV9JRMDDQXHkrjK7XozwOxdtJAVFSYqlybxombYiiPI2
gLmx0LdV4Gobt+iXXsvKqcqnk5LhtzNnAorg00/o7JDXKtcsxjYwRcezCewuCwW05xaVwsbSSyTH
JU21jqqXk79X3WseExVCmpptOSt746rbe04lloGJ/gvDppx6mhgBa88Gh0glx2dryDAruhHBm3Gj
Q6uujpWWrYvGfSsMrsOQPbaJTu+ogGhItUvzbRzFXY214FFjaKai5i0b4mYZmgrdpEqcrUSYD4yn
Nyihjf5ow+ahL2VgMskz7kEvZyxi1iuHIIW1NGsCwJFq1OBdl/2XNk3xUrQ5f+l9W+GBVljKiGQO
1rbEHKr6CJniGMQb36fUm8zk4oeE/6Uds1q+jWLZyWTdp1qz1jMmRlTR9PPdZBVRduxNYd/pTkW/
qyFGZDwIdBNDxnjIZUhhUqUiYc6mNRctOANqz5HsPTTlqU434djNHTe0ghw8aJzKbOWFam8Wxjb0
a8bKY9je01N4EhDRSisTO9PnCxR6TQ9k6N6TLk+W8EzWrObFsmlJ4B6Z1moyQwVJu3FELC3te5tq
6KDLe6UxEIvH5zjodl5CNK0T6ukmC6DQSA52w13H6kXq8HhDX0dWS4Qqf9Mz5u7haJTorW6tPAdR
VEy7KrU6FLEy3Jr2cN/3OpV3zWLGN2NaoZV7Nm16r4EIbiZ/Xizr7JysSxHkNDfs59nKDTzmu96n
W3c13aj4qIv+Lg6MG/7wCfotBZtQDR72vjo7WvyemEmybSSfUJdx8ityVIJO8mAMqMd7s0VaMvL5
avP37qMnJQHiaPhe+qLZc1ayaI9xO/sUs54J5Jjmi6wi/7qVzPo05i4DbJWOr9JqGWzIpE5vhrnP
15TiXIef3SAPNampRw8MyWJyLcY6dYDLB0mrS1lBziZD6wm3rTKdfRg/FCkyBnAjX6GGpqKmOVC1
FD0ec/XBaleag7c/V3y6Jc0ZsHQIdtqIgbcgoJeoJVxb4zjUO64CGKBrE50uekS7shUcWmdOjlNz
KwOPt4EoLjL8DjaKiWB1MvJ9V6Ov66wpp9om+thETa75pbvt0LjUCB/B3NiYquqfI6de6YXjKevS
id2ithExoj4C+eivLN9X5yYJd30/3UyakRxzF93fMJVHrwPuXtY+2kE/WsuYdIAa8bWYjKM5j3ek
xYnJyppnG76e0LSVrV4gi4E2d+Rzb5mIufrGWfCmbKBOWbizxIQqBmzMOpfZ0cw7jFJA8rJxZL/O
xMaU+BrGZzO1saJq07CMS5RVhGsvAvZ6NRXaBqK9v6IKfkGaUWq18TVVl9CI9PV81nf4QjGYLpvo
bEQR3mAzui8QdpQGCsM5srdJ0lWlC/+i1ThEyAtmJrtO9fQltU1ie/dmg7cCRtuRZeE9HZMJsYXa
ghb6yYnyO5yqaunkVHd5p3SOgGzlN5ZY1K3JeM1ICZNyi7UdeRS0rveYj5KD0GZHdRgWKmr4W4OT
DeYs52uKIjQhCN+7BmK5Yas3HFQtX2Jdn0bJHxuiqK7KfNiIKmbOIdrwfrQ/3eABi0NJT2oReB1J
C8p411qGKWqeHo2vjqJySe3m3dAo68pN41uvPmi8NRasg9ai80i78KPVaArFMAPiIl5FhmJZFTOk
bKrqlUOOBpOv4xfRrLfa7NRCNxGeajaRfmRAf5q2ukw1M43WPif1HEnVuMj5dARkKvkOAWvfTUj1
jYJRWTHXsZISTmcNV6qAFHSk2ooWyJDqJ8DZ7kXWDEQUw6uR5ldgRvrZKfRVIbFRNT1SzaQc8stk
ap9uqYef1DbfEuR1ptuPuSfpaprNN9e3t8ym90IQOKus26Lq6h3tTDkEwyaoojdLs9Bl7TvFBTWy
MPM2HW01Tg2nDIXLmOPbb41VZGbVVgYsYhxYDbWpNly6GE1YxQFMpbvM9f7TN+JyaaAUL3xWJ6Nf
+7iu+x2sP30Dz2/WtOgfqe89EeczY/KvJyuGT/5wjob0zdUbtZ3srDlVg+Uy7xL6yob7hSCn+uiV
tZ3LjGVBptp6tK3p6Hk9Ug7WLcVUk5qk+zec6OKjS+bSIihzmhuu/lgSMLwAMiaQemKKk90rF6/o
PhnacSld7+I65FL5k4/qv2qe3Dxf2SPI9qGosKUWJuA3zn+5btWrNCi3jtAE8aSM07A/+W6acZ2j
xzNw7stB30Ed6e1NVlsH6FD2zkF5YKZOt/UFi1AXJ6fp55yFMg0/AqskLSrwyVPq9SFnFLe19sLq
iB4LyBwjK2hnsrY4BIX1FWXCu43i8m7SMHUqwxw2Xka1N7k4XrKchbxlr+1YbvxK2/Rjy8zSy9uz
+akQnmSc+JdUhBXa3mSVOQ1TB//FzEmIm0xE+j3zjDD+qEFFE7PIKNDGPmb3zrOH+A4AfITnxRrX
shQ/c6vbKrBtVG7iFv7wd0DjbV3UaCVUaU5bDyXGVNKsr3yW3XPXviDjbxM4JsjEMHB20EfP7jCY
C99hRir9kYVcxeLAESiKfYEGYTQ4Y0CXXgVTbSBlHcTS6bq3IBDPcQF2PLWpksMyfzXGKdsZMjn6
fqMtR4X90OxmkWXbrrIRH79QnEgLnWaz2dzVwgXFQHbnwglCuWneOwFIvRmZJk0KU4ddwytoiCfi
TNqseh0vj5YDaZVRzmx/oh0BpLJYxiTY7WLom+vK4FMVg/Zld/LBBLD/5hGpE7tx+R7bw4fWirNR
2yeutXeKb/a59OVhAG66DPMGxUrDMZil1ibOXweqYiKN4cgI1Az5KVEY+WOk75ni5N9iy+JCMiyo
R7g+29VXGuQsSHUXeXExk3f++7vhWN+rdjZUSZkdBk8W8e315UHluCOD6rmI6NW4ovDPD79eNL/y
z2ZW2TARrtu/7l5//L99/s+PT33N+/qz7bhMGNVWF+on/2WIR8LkHc8313vXG1H0+aHu8bX+2bze
uz52ffbPi//y2F82r6/zoc2U/Rfk+fWYYBX2siE7kM/EX0N83d/vXh+9bk/mwFMig/ZB8sqF+qQ4
XG/Yu3Dc/tkWEwjIX9sEZdE7hJD36mST3CWTWHpCg2Rt0co8kAsx8VeKdm/52SItR3fnDya0HJfp
adZX8hBqoTxMoe+uPJclzXWzrabfTyTzSxzbYvIgzN2fH7i+7LopaAptbRUerw9F0rIOkApxsnVa
YuFfhttzfd31metNkdX85xSdD3FkYty2cwxd8fw2rk+3hpT7wvgaLUMiGPZ63K02WoEIitiRhQOU
rZlW5FQM8/2Ua3FVMv214vZCZI2JXWusl3Zht4frjTG0CCLCop7QN04oRKDOkDn9PZATgvlU0v2M
9eiYcAG3aiZmYdMwLhRimQAb20UzxSmeQVH5dQefN6+PgYNHut05db2rg3ZV6D32huszfQDqkORW
gJ6Krvyfn0ubkAvq2NkHWPjpNrn+huvvLgMxk0dEf+TPiQBQ//3/+/W/XH/tr9dcnxpaJim6ynGF
/uNNJf94Z9dXX5/4p9/9Pz795zeUbtxsva7Z/3ntP/2fReTuIlI5CITrlzCzOP25GSAF6cWrMPAu
ykK4aOj47JyxPSW0nsFJQc/oXUDpmYhoXX4AB612TuUzFSjCvZOM+d4O4/okOsVUKWGO3wa7ngzQ
uE33IkC3UhWgvECsrHxPfPS19tO2wuzQVwzia9JvFjUrFypOSZUNqUDY4EMzZpYGGVsrLzcHCDAw
iHqv2frMPoRNK2CG720S75EFWHFOFKc0rwKOrWvaOmgTf1UGfYVZiWF9n9cIP0F4L60BqEEDwyPP
fvQBOV91iQaKtcCqS0YSl0hawC6PusguHlubAUIVQgbRUVL0dMlWLLqZd4PIRP9oBftq0C+Gk9+y
vG2WRLEgRIjiXcolmKwQvV60OQwenbpM8yPkVC5+rqK7I7eAi1nkd+dBZ7DUMcHUTcZ03awGTwPv
0BfDuPITTFuxQEssp3Li0AKK46BVhvsxIpR0S1HfFcwW/fg29CfCsyYPCY3efssgcddTXDkrw9PJ
KVUd8lMfMXrjHwIXA4jmeC8JssqWOcgqCMBFBh2KHtI57Ul8dF2SbuqcsFQH+nPaMmiUTPST5K6p
KLZjWaKhDvHr+qhBye32j5Z8d6T5YSQd5tmGZpo16jtJmDjHKsKA4rZPkBs6afWCyyAjEx7OSd0G
waJy6ZOS6Cm5BDYTQA7OD8Iqhn3lUDsEzGCTNqqPjhJn5gR13z5WGutincq0zWGYjA2E0m44q0Q/
KZIW0Y918bp1ixvRmtVGSf9WGNZnXs19W94Oyc14z1IDJHTcgQzMMcYkfv7TSaNj6iuM40ElbkJC
ahZczmAKRYLPJDXOAZQRU+vrZd3QDqiQwIxlYCzzRH/VWvOHnQgSADBX8KM3tAM4YMLpLhP2pbfr
4Y7eoxGwWEskCjBbOt7OgUcDeF0nwFQbcU0lyZ6gY7XOPYJ0/Eti9fK+TY2f0sDFH6VPAQsUHPVk
DzMq6hsNXEo7vYQ7EeiUCZMR76xk1vXa7RfDwLnwU2LtVtR6bYGJz+zSdRlzVjMzfWK4wprVzBlp
I4FtwP6vGGMZ6yJxvoK+Dp8L2lu+75WrUEWbSgFu8+nrbghGO2gJuTAiezIqy99XfELCMwWtzkI+
6UV7SjMPDZzLSdTKFLY6wLq9Gbq7tvRvmjCqD5ZFfEJfZAdaAjcaJqyh6d+qtH7XSt5BViKCzfz7
stDvmnCg9OPz7sW6lywFzW781hMSjesIn4DR0MIToY6aBh1WEiEDj6X/GkaIqqdcg6kTZiw68QC3
oX9TTDa9Xo4P6BHii3INRYVG3BsG36A7WijsFMaepgapxOl8YypofKWA6juQMfWZ2bQNGgiJK9MG
vgdYeanT2kP8kjQbhwjwS9bWqAxjhDJ8tgiY21CcWdMD8NMR3Y75sXWi4M7puCaT58GnEAWbwdTf
3djTUMPk6C+N5Gm0om7bJJTheujIcx/6Xy0ttE6XIDEM5F1Dx/uqCG+K2hJ84GTinvU7ju6h75HF
jAuvpzMl4fOve+Vv5DQY6xI8+GNXKMaW6rFqGg1tafjDMDtzWdEs2LQSze+gGzpreH4pU2I0Lt3s
RFSet6zxTKdN1sI7gUgt+lveorEyGr9FMUrrwxqaapvDqGSMjxKW7LNjHqgWdB5qUoQc20mAvlcx
pgpoQFmC0thuCEQ1TMBChAPfFikr0XCYSQhM7zY+0Qf7NtBuqwldGMOqp25KMTX196oBhW+49D7G
UsdeSATmQbndVwwplUZb/j3EIAlVHeas0rRnoVUNnzqEfiEhZVbteCQUDWNb52z6uKOFX5g0eExn
xoDmmC2q4TK0BnpwK6JbLFaTQW5Mi7gmlUF2M4vM2HOdoo9OSTll6zojbckgVFi7CtAja02MS0XZ
4dTbrkX/r4aJqGmouCRUNRDzI+A0Ze/TRhjenAQNSDoMtwl9+4MqGaxkLjauITYxDRfeXhuSN4Xg
1RmIl7MZpmt2fNNNAn30iNXCNrAwabW5DCRS+LEfT10dp4dqM6rsPi11zqm591HmDc38FouvXT8n
rhahmSkvNkOtfIqgiNpcmTPhfNvzoUpYG4yy7FQrDiB6dqz2puHT16qz0sYSaA5/PXkmsa5hyXYz
LMhV+Kh7jSTKRfOqPbqcrEKIAEuTX5cdlA3cjjEzNqj5sesTkwsbr3Ksx6Jpg6MXytcohWwY11p3
gCGO8Gq+0VWCmSLInwhdDA9hVnuH0RpeQwGoosnN8aCz2kNewk0tZLCWGXKCGB3UMalyfV9508qY
u4d+Y2yHuQbQHOqCijrSbQp9q82Qz+uN8Y97181fb3H+gSYiHp3ssfmN963Bcm6Y37mr9EeRpEB+
HKWtwDev0UW+ZEN7LPMx37J8nGg4jUl7cA2XuwzSi0Vh5+ZK9wQAktrb5jARs/rNDND+6x46z+uS
/npjuewK5KL9XuaHwqWDTsG2stq6OyT+e2B1w/TrTZlNo6Z1Ozb34byHJxbXgzZOSJ3gaKG4pIio
DNAlxXxzvfeXx3rX47ppYzCqjZjm5Fw5CVGypA3MDvVlIs9B11HQ5fN3+eemmdeoXSSDpcbEeWlV
DDt3+gxlvSJSgySgZsm17dC0sBLmm9iRSJmu29EMZZ0qujFeau5ssqbR1Tt9ieIFMmtWP/Stq+9t
B2KRO99MKUJe0RKioQjOglQFLPbQlbjO6kLehE7BCcI2jMPYFebheq/WhHEolV3QzKAVG8yM2Mo0
57WYpORg6/oervdsSt2VbSHhCqNTKSuCmBqXwBBv3Ye2v5cVNBMDMjw9nxATfKpb4z40HxiLFEQz
uNU2jF2gbM3bpFjnUetlS8YGFV9hoRFQKbDsOI15KA3dPDRmXK86rqGL1kZ9QNYV3iTQybAuPSeH
FgDxJvWhKZQISkumdWNjGUuzp5ZhjnlX+j65DpnD7uRR8q7bSPxUc11xvenme7ryEdNPJo2hv2Ny
HQKDVnVKQ6Su3fyY9zr2JcEFDapX6SHEjSMUztzQX90X7aSTVQZAappvrp//ddOkpZgS7rTj4w4A
6M3fASu33zfeAEPFRSuwJFIVBW5KQWSEJqJStS0IHd9VLHi9GST8Zwe8bo4xnvJinMi2atyLaaq3
ssRT10+zVjKe4mYTasOniT2e876zV0N5/LeMNJTQasVwNoARTt6e5g7wTVIwLHrWwCeTbZGsk7WD
O4yg0e+QAiKmTbhGXg3Pce09ki7zWBwZTWmIVFFqz2tBmMsxC+IljibnFD5Nb+DFvodbJhb+U/iY
ofXYOiOE02X2E4jifFAOW9qeTBBLfEmMAsaFaa0ZgkC3jgFHMg1/zWfgGAiSDSf16QJPulaAXjed
toXqGPY77WG6bb8KNkdkgwsLMQSII2aAbwaHr75CmNO+8l/ZzOKQf9UL7QEzGkPCDDc4whv7FH3q
VDHYUz1+aELOgN9YHPFOtfGalXM9bHGEGNYmlF+IYcDbloBGH/W3ewBW6+iuYxy3wGaM0OJR0CkV
G2zn8Qyack/jV3BnnFCnAS5Y44+FSJAyev0uuZylS/tif8uzcRHv5sG/0I9nrddgxzJh7y788MSa
gdOK8Ra/jLf+94A3/EXBwAYsf9KjvYWBv1sqTto2heTGqlaCKRZy8hPwWcL3Imxfr+wHOOCJ9fSZ
Gp3SY/yJ45JIen+tW5ugxlGAIxa9BcZeAA+dWFQRIyySBjB1LdQdKzHOG0jivfsTaovt8BlUC/nw
w2s37YhU/kQoPF50LoY7q9p5zoUMw3/Ctf+Gov9L3mV3RZS3zb//K8Fr//ovrAvHoMhnwjvCkzkd
VLqS1HUNHLv8Sy5UWQ0qTk0do6Z2KAWSlXXyUxyJpPzsDsEDlNMU3cJG8+8iZzVmW9qKzsm9mb7Y
Q1jXotFLZ7bLaK/0Te2zbNqLdOakxsE2dPd+fgezU5UwVFem2AqPQEFyP8ytgeTvFaIJysDn6Sd0
v022yd6gcNzgAd2Vz/19/JA9ls8tHYelsap/xAeIta/ph4XBZduf0wPXfnSYGjssxvqduR2ZSGyd
e05maA12yGawUyOfxrdvYmwat4ZaWiuOjiWYN5Slk4U7qn12bsAwD3SzT3a/9rrNj7r/th+zEzje
8CfGBAwNzk8cUHJa2keqtBXAtLf4EzGk9k3fGvmrujBYeKz40rHawCrmGY5qeA0CWT9Ssj2GWf8k
79llW8aPD4jNqhckFu652JwxSuDVpTec8vkdkES9kRCqY939RKu/EffmMxTMDblyP6ZPG2O3uY0e
05nTaLy65jo6dXttF26tM75Q670pl9in1ljv2zkOG8Fz9lJAFsH1grJpjdwZcyTHqYMb4DNeL6N9
LsG1LjjCxtsZAfBoassfgMkiZ83qYNUuo9UOmCWwTybYIQbCYzcbL8jgWIJTX+sPDCsJmGjyEy1y
6OIzvYHdFhnfeVyxyliJageRYc+fGGzMO/07y/bVbvigBOetcgHfykP1Nh69N+rKLSu3DWvzncAx
tJpBC+c3+Y6SEIXo+hBv3f8laOMa1PZfdnzb0HTLdmzPM/4SgAPIvkHRZagzScNnPEvhaj7HsHs9
Od6rMStMFxG0rndsMyibMBo94UhqZuL3rFX+Xw7D/5zG8+so1C0LxbNmkX3w16NQxu1g116vzpFB
r5B/rbYP8/XIRwSiDYcN148VPjsibqirgtuyvQ0Y4GKzfMI/Et1e387vRInfp4W/BFz8ZfP/Zd4F
eRQWSRT/c97F44/ho/nnvIvfP/E778Iz/8ZXiTXD1qVBMefwy/6ed6HZf7NNMssYuRmey7L6H4kX
pv03y7Mtz0WK7umaPn/5vxMvDPk3l6wLy7U0zSURQ7P/L4kX0pJ/2c/mNBbLIFnDsHTNNi1jTgH7
+niIEEoS9/FvDGUEytpC21tx3e/spr8gYQ8wACGcKRz7hngwIi398iEjewLq1HjKiXyOJjLhRl5i
pOXJRD9N99LdSLd+MGX2UZOntCA2Gd77xFqof/QsDhjTw4Ar3Ytq9ROL4FUdYrj0+xAWymQ9JcIm
ok8zmhP6nI9c6/BTQeLn0jpExq2tU8NG+kGPUYV3pb+rXTg/cG6nPGEJFTIiom2MbUHeV2ZzlvXg
QvxVPkxV2pKiMu9Y3TX0wCfiBZONpO4xuhbU9USXRnzFngekPjG4BNcsVEID3qVurBQMmjSFzj45
+zqiN+JEerl26at2evec0Q+bdCRKppcTVB09Nt6MG3IgInQYG6ZKAa2O8G5rMKjLjhrMb94rFzZA
bZ06B1L8gNPHdvg8lqZy+oNeH4reGQ9RWmXHQsGoV8aM0+9RvtBNYOYQu7+2rKEybq6P67VtAnHR
blzH0s/TyOecF5HHYjIw+Sus5kT63nBshGmvxmHSV4btidscI8edb07BXYHUJS/UdJpws4BcaMHB
ygrV/cRI2c0wa103u8IHUQvYUANAbBpcBFHnWY9O38zB5oAAJAPbm54hKvnS4lbzAhB5AV5ZR7j+
7fWmdkdxWxqA9M3PzBuY701Oayzc1EYBGhTEMWXGFh0Tj2mQuQSxxbsYkw5Uwww1yJRgUzYl0eIb
ooBwzOYO2Bx272WL0v2kcsc51YDEQsFyG1W5c/JUwYSa30MPsg/vhtqJzpGi1TyS2kyzntV/rRkw
IRXYIFsTN3YydpdmJEd1DMAUd45sL3ktLRwj597bh5ZeP2mi4EZ7D8wJSci8Ych6Y6miv6NYXOgq
tp96rOBxLqJXLXXSI53XaZnYTfw6lXThRk3a67gxX4eiGR99s33u/aL/jGfFzzBZ1n1v01ktKtpq
oQ8bcyD+7Ygj4OyIQPyoUGMrdyjP+BCgaaYsqDUtIPgj7+SjYZtn9GItTQ2Fjbk2LgMy32+3yvaB
KnGuFpCudGGHb6iaWRh72zrB1EFdYD+EKonfiUkXC6UX7mWkUb4OkIZtGkVugJujdEnpU+wqvuf7
yc/7ZZS48t2dgn3ZJ/5nz/qNgM5bpJ/qqXFQgc1zakIMzOY1QW+fYnK6lT7yGU3VpBMIdESEHwfP
SeJaaGELa+0OXvCcJSZsaxloMHt41lPGVu+Q6TEQdndJ2Y0vTqO/jMib7xrLpMdZExvioslGPNb0
39mH0Ev/IZnoHg1udaT6887NkEXAvxHZp0MENEsHWmPlTfkY2t1WxvzXaYPfqIrJl3L9ujkgJHxi
eQDKNA0+mBlVrBut6a7QtfEmTEJM/dkAJIGD7ViVpnOgw4IeL/WGSyHUcMkNY9dJ4F6qyXuMUzyu
QvzRbTTq6+srnKb20FkhGOtDqNZONqKTcoZ7abXqJo+iw5+H+C6TbaBFx8jGVt4MefmilWa2ndwC
i9S8OY4GFFygQUaWBUhj+hSdHsDnImnuJUaRpxGXrp2od7sirFxVYf7Y5Ok5ypvg9ro1BAr/eoiJ
M+GYGKjaHzkDRUua0ATOR4n2kmn4qGspH0dktRQp3jNxZSuHmNuHQjfA6s0+KsWqxLKRj2pxmt1Y
9ZDeCBRzhdnFGzcwmCeXAzopH7qCYaoDgzySWB1fXkrLpl5I/epH6G27Ku5PfYUBwhZU+lOa5Deg
k2HeceJaBH0fUtJiHdW84jmwRHMROQmkHZfLVeZH5cYpy2hX2uZtoPXRt+vqt26qia9h0xHlkzrB
+CKsHO+PB/nqurkqevyxdVfBcm0s5zVlr0pDPXmxPNS+Dg4VBjOZC3J0apYauxcO/hL8lB0Ur92a
S379qk3Kh2eC1Esv25+94HgybB1La9Y/22KeMeAI25PeKjee17AyD4R/n+sQ+7wGi6vf4nJ2+8q6
q0esGL3GIVyhC1t0Xjbn0xAXz7ixfHYKvpTMaaPjEOVnvyi9WzVh10dFEpBIpcdPqMZoCaXjK6qf
eqPTuL2gvu7u3R7shaVB01QW52rfLneyKNITXspTUrn9nZWUgsM87l5qCQI1KnJCrLroaWhqqiQn
b/ZlFUVPRl2hYdb4i67PMlBzSNU9YaEjDEmDoGU79XQn7e5eD0ih/vXYvJn3uCfLTHv2S/Jz3fnm
ek/lvB/VzwHDQwKc20G9e72XpAPI1wlvU0a4ITIVrr402pG21o29ciNc2pFhMDdJ0K9kiFGZS6qd
kzQ/GaCC1u078C4W4kqUC1wGMStEZBpvdJcWzcSHwP7j7hC/AHEPsUN41Ztp64qEIGzTqdbt0ZFu
RhFzYVeSVU7t+KfSh72Ut/GZNl1SMyBrs3vBWRbAb6JvhP1Dn1gQWVwUtpk2Ia4zmurYJ6ACUGxd
lB9h/ot9fTeZvr1yXIJni6Tcm2b1FnjZVg96Yz30idpJVX9yEiZ/oELiFIwAIOyie6mcJL7preHD
qjyIaPBBHMn1oUtwcZfjJerTGtIaM22zbflva0KDLKs9mM6XMxLIEJNTDH9MMXZaNPVwr8uJuVBd
/fQjsCddra0qGztI04I0aH1SR4z+2ySYOK0p1jJHxwov8B0WVlzt3BivibSaVzpeCy3uJBfS1Ng4
9kBBHJXgg3EOlF75FaCeXHC0PotWTvScEHvjYB1xsHuR92xWxpeeiZvW0Rg4+bA+rTe3DLdKd++7
AnBYnKofTsc8u6oyHHGR/cSE+zlx5LaxfXtbdVimy/FHUuJqkilQoHZ4kX751Rc24tgpOLLUcEyl
r7SRyfqA6zIM74MJGIDcoCTv137vvxce9WX+3SH+dBKgDh4z9W3Q+f1Sg2LX0ocaFewEmUpsJFHw
ZSRzcnIG3ZD2VZV+RXH9OllyNaX9Nh9hgKkoO/k6Ew2FmH2S+kvRahefqW/Red4mY4pPeIpiyKLG
Z39E8YqsoAzkzjdQtvXtrT/BzxudFXvTGm0sqYd3Aylybs1M0AhhsJriI1HNvRZo+wYqcizs3ejQ
n+FMDLd0eHQNEC6FKBumQ8RehB2aO0yYRTAskj59yB31aEQTSAuX5BwzrlYc/Yw6XNALKgo3rsEh
SROrMiSdiFjDbI1BwDbtU0UIADbUJ7JaF63Htd48RGV1WwVWD1y6ObF+SiAYMdFinDfo9Dpz5a1S
SzWMv9GNS7CBmk/32XNuZ4muyRQod3LU2BX35mV3pHGCyYJXiW3+nHr9m5NVx2LKv/JWK7eNGHEA
SLIlahXzMaIDMvAwlED8ZMWB6EEEohAD0eaNgDTwCphxklOfM6st+XrqsLuMSUarEY5w7kImGucu
rY9qh12dvodrE8EUaM9aQdSshr508MwI6mJMQhBQ8waAGo32gAZpTA/XIKC16Z+bzHxr5t+j6/KN
PD2m/T4kcZcm3xj+qCyOEVNUX30J+QU5HV6aJyfz3h1X/4zdb64Ad8j5easlChGwZHnj/nSz8dOy
jZPRNjCVcnK2wqi7IwIPpg+NoUiMH70J7VW3fvQ24cMgnq3yR9NY9FyL7GTl4V42fOUyDb9CGd23
jKVwepYfOnkF2J6h7toj1DmuRX1Uvtv01CHJuFtXDrsiDG9YML/qqn8JEPI1tn12S+8+NcA3F2ZG
GsbwprndTVE1B6sSR5ZGJIHX4Xeom9V1B8wsDIMp2Vp9F8/EFfu2TuxjR1eUfrctELg46apwmzs/
R32tamK70knSroPzpYS6E1DV4tJ6R3FwF3D9tQXyh2IgVKZvuhMOv//g67yWWge2aPtFquqWWukV
Z4PJ+UUFG1DOaqWvv0PedQ+ndp17XyhswDYO3avXmnPMfc1kHglAvMLFmTT5bd8H1U7PLtgLsAPM
N29C3PbbLto2DXhKQ0chWOloXXnvKoWoVc/zt/bQTDQp6bjQgvJkEyUQyCgaUHkj89pbJAS2mdnt
HNnfejQTSyb9ga/BQ7vJVvWyZrjcbosxPumaiJSuk7DSaRBJVYv9VNub1ig/0Lzqg3JHiEfCsK85
729VSBxpg26GaonzsfR4Dvx5jE6KFvzkt9Gt2wSPcdn8pBOEfN0Dy7KI3VPKI/MpefC09eD4RfyY
ltZLELC1h3gR1kYwgFEgyYQqqz3YPm+pwoc1gO7/RtXdi0RzfDU0Jnko8ZRuU4h4DeyfKdr7BlTx
OhH3RvYYM9gB4VcpSAaLdK6/4eSn1mSM07LrEfbUpJGoCZqydICL1H1i7wzsaqzdznOEDwjKWXGD
pCrZ9mi41iIg849X7dLgPwU/cZisPtxUIrsxjMFc17Z3M+D03IciR//rJxQtjQ8avpvXHks/RPvx
3WlcfeCceLCjKNjM3pLAZpOdkpTmsck5xRet+JIdnpgqM7z14CPTqSx8g2Y+AXHo6teWAUbXeJuJ
g/9Dmsc9TErnw2R0swpL1r53G6XNCq0gkdJkorPY4R2tLXDZZezeRVOw5VhLAEjj3TNw5jDRWM/C
hLrWNljdDQiqYefdtHZxNwUs8G4mTq02gKclgXeJKmZge/UwBx09SAdARCbjCcUDwXZ+vG78+NXO
MlRL9nAaCnK1JiSxGlvivkrzcCNrxcE6xCmmVXVsHGaOSRbRav69fL7S8p2XFCPe5nw9/mzSOs8u
yH9+73wxEfGR01i9O/9pQ/BZGS/Ykf/cxd/rlzsTARUh3rSr802erx8AQIy1y3zIY6MNrLC4FO5E
unBOd1kNu9aCndmU19AYEJEN31FOMdtN4pWGxyk+tKhCcVR3B0bpN0yID9iLoAaBmyy082rH/Scq
hW83mb5rC1iQxvTb+tbBGobvOYWnU5bRI5vYJf6/2ieHCB03bhUTvNiszG/gyZwpI2jR8lRO2LP6
r3nGGZOhkbrobXlVV85axUWBmI32ttshwcWQAEuu7JbmMl/6ZQ5+/m7OAg/TBWmOpnb1XjM7P//w
/CXquhx2nP1Ebig6HzP+yKPMwTSR7ZHm1xxX3YtshD+PyxXSQOkznVChQN+Qt0y29ch27emW2C4u
V5zxScrZp12GAUUyS0GTQMOqhPVMN2ny0ROgriFR0aY6m838JVMzJMezPmCWEIii5H32ItzKVmhe
it6Sf7+Y//nOof9HKRXyIR7z9NLrzfQwLRgQM3nIcqR1rXW90EVMhx6ceOjM8DkbQJWnOfI7kFt2
8ydqgyc3HvcMIG0TEoWzHtBdDJbYmEZxxCmx65P5xPCIGZ0yr0Kj3igbBBbxsHHZ7+Kx5jyzziIO
Pbw3OKRA6DIvgxL5dosyL1cc9d34rl8G5ZNmWOhuOt94r2XIzuAWeCL8r2ryDqgBAfYW17ZNOUtk
iOtnd0iNLt0CMnJ9N4b6VBU1JBYULBDDpDDeu2BY0/ujxIdzXWKn1tG7nMXJqqGItXOIQBp4pRDo
eBMlbr0CVWV0X6Bd2uNpufZH2uw4IZ05286tuuy3hLBD4TSqKyWSXT42jPMgQk2eiWcnuUnDsQbj
DvizKYZdz4EaGg7q/9blHYyU4rHUNC7L7GhzivKyx2kiYkSZwQteN8wRCeeL8eibN8ptBjAcHckR
DEiaBEFpXGW3ZnKwBO5aZVU/aTWtfKQd3uS1l7ijjrZDR8ArOPyMfgnlGdLPSNVie+XBLMYJ9XVf
HVAyQaoG3NrpqzoPnsrKQeCv0hu0l5jOq5tJFaB31NsUBIwZkSaxNR0xXmsbI1XXVu4qsiNAVAgP
Zk0yQjFTX7bJdijzl0B7m1FC2cviRQcXxY+V2ukc3HZPthVNKuIAvFZfVM0DEgQP5FhnrhontC6g
/zxFNou36puQedFbRNvBQ8fMiYkRcvtHlS70IALekjj5k5S5t6ZxS2cSE7U5nFSavY+Bbo74D5x1
AWIJlcS+c6JolVc468og+sL6qAHXUj1aFdQMtrEMX3qSgiFHkPaYQHZ0EaPQIxpe6wVT2mXfg9O+
oKLAQD3/6fyawE8jLbe2SaAy4rZDPj9kJuYMX2gDXRk+GmE8YUfw1yoiFmLSJqAhG5zgLsvi+9wV
NxgrgSBOdz1ymoPsXpVq90b3ol3Cd0AhDLo+iEzdJwXpEQIb7iCxwWR1DBust38awzoZeHjLGgtD
PV1QoZ+yAEvkjKmYHsp1m/Xf9RwDory1ZP2SlYpguwpAtijwrQ0OK5oNmrsfmHr3Qfimq/KPxN9l
tcbVqPRNED57fBAtvIAYCODCesGdRPdISki2dYhEqFvxokB62mPxECKXaoml87IUQUa2ahv3IU8a
HJPlR1pP4HXiQEKwBqzUpfotUn60q2b1GSSIZNGqok+wy8coSh9w8PxELBTmXP8A00J53N1lgjXH
lVdjG7i0MD/nGG0Xi4KU+Y/ny1Onq+Pkuu8TPhM9+5wxm3WrIJlVJb3/XpaEuyE0dVNsoyDuzLdG
jcnen+dHNDMPJPrhQd/w6XoqxXCXed47UiKUuTHIhUHDTXLpmmHQ2fvTk847bxtOiGiWUhVp/U9n
kM5paoaEgfXUsAXoUN4oH9OiYIoqiWoqZxeID0fBZA5PbH1bum13GcAiw/4D3YMoacyyqflmyWtN
9eZMxXU5D4duDO/wjd47iqJsplOsaXvYRNkM6a0qB8IYYyi15E23Nhw2X51iKcaL2HIf6sQBmTAd
bGvAQo0QXg3ybRA+eUkoRr3YJHIDo1UIdmeoTab3Gf9umYHsE2lCP2Sigs42TkjBM5fj3fIU67x6
9DOfdFdWhJTcCLOL/hicy9ZTxZy44F+I3pJZ0lNui3U3yYk4K//JHGHUOlxYjAjN3LB64gw52Djy
vfhP39rTScURUEHbeM3i7M2KveVo5cPOh8EYYkIenoaihNeRxzfnD1IHtMiofig+nvLYLcn8yAix
g3NQe7e1A7p1mHy67QbRjq6QnD8wQ09ifHEd/ikT/zbwSg6LDrxnZN0nU3IuctIrxmPcVo/ok3cM
OzphzEy7dpEWnwGuNplGt/EgPzMX6br269tQdnzu22EzlRWfSpMnsEnoYC/H7ZLEQVGG8sqpsFnL
1L/m1T/0RQEAP6QdgkEKdReTZb24rEPPRgHbAAdzHcgx9pNdO++jjfLIlU9BRIOjH36ocZ919mDD
RNrGE5QOVGJr3lvY9a0B4awTsa/grVnrMQqpI6dj0GBY49AHqsERSP28bToC6Ku4/0z3BKtqxYZq
mp+5h/CzHbCW2MHJ1vppyMZV3iKdnGt8XV2Lb7QVl2Y2z0gSOGj7C4dFTzYtV+rSluaT8KBaSoZu
Myj4utyiOGN0iOaWDp18m+VHPkDmYwSDFgT5kr+skDVwqLH/cCz0id4QbZy8l1f4/lAmeDkcy4aH
N+IPYB3t1iNOMLYyGCTQq0g9m7FZdK0LsYmgTFdtHQ1Zp7Hx7pB3TkhCRDUhE9BYVRfJXRwhXjYi
ZwPeamm9pt6xizysmi64sDh6arRFVGPTbJuOuAvieizoFroGzwVIbOIzF964mX/XmnRJO+uhq8eX
yvKv+5BZRlYbr3RsbYErdAQmts8BesA/i9ln2dDiGBxrNO3jGZIJx7wflNx4RXrOrMz5VtMIPbVz
2QgGAOL0130gHp+07eFrTzPNdJTLlvmGW4ctO4u/RgiAKnd54aI03aA46kPp3qNJ7vptZJbPkQJu
1PEA+gjFCa4zeki+hkpQ4qO1vbX2eYvLcplu9iGg4xwAM1p98kOICxvNpxD5HJWQsQ71TKZ4Nv2M
2NSxbsJIwbst/NgkdwQGSBBsRWGV17LTz9Ln/KTbG9L3eHlJHaCfNKHYNsrIWms8SJxTMGA06ZM7
Y7aCI5vstLp2nXq87AUcgCws5VWU5xwfwiB6FhXwqXrAgcqEDbtF+6Fmp16FxLS7hP4UI64PkEY8
cRECrRkNu8erBJGEHE+TA1brX8TG+CjS6oSN9T7ySw5oaQTgxCeH1GSctFAt85EmVv/tVWLHXOUl
lYl5gVr0aRxSYPO1oAtPipjtVAdgLzOWyel6KtvvwqjtrdFCwqDPL6tn2TGXdmKXZl4cf1aXY5uj
P+zFzgDpbSc3To5iKJ28b4SC9P+Z6xW0qw1jWQFyxQh6gH5Puig+uwaaAYK9dIluBGBGUQ4qZ+QZ
b8L+o9CAg5Gt+xIfdWdpQYSX2CAuvONA+xgFA/YVD3w/ShSrQK/WCeDfOXa4oIPU0Y/NewsuAoYd
lKRoVMAwkR/KSd7YDArtAM1U5LHyWUZ6WpTK/RgpmurJJmWaAvuULZ2Svdq3Llazqln0qBlh7nNL
jW4TotAvRhPna1gEY9qFBKUJBQ2EdNaJA8uvb5OvmpHZCuzUo5txbDbpBKyawmBlpwnIPaNXBxTJ
mGs9Gu27HUSEglgUxiIwN77rxchT5+fQIDon10A+Bm+ISW3yprUW4x/tcpWdm7cQGJFRjceQycua
xhjXjvedrVEeR8gMovISB9a+Wtg5geOR6iDBS+QWZE8TxSEt9/up9YP1JElQqmqCyk3PgSMfi0VU
QDFpvwSudadGMlmDmC6hJ/EqusVbGcZEFj3rRBfrqATelPXk81gk2hZuvVWmprZ9dCvTBRoHAyRf
gnM7cxsz1neug4xPMpMnUs1dg3CAUIltYPXWVmOvW1VOM7H/SFKPyU2JRjZa3942ZcmSjZ03zw7p
NGHmJ4crz+ZskynnMPhscUnRHKil70rNsCcZopNhMW2Is/EQpz4zukwcwkzO+9mjDHEgJ7nE1Y9+
G+wMsvnwVcTboqVEUM249XoNpzzu4GVjCuZDZ7yWjXuM6yAl+QiXeHkpQsJaYKzgYW88uVETMMk+
6zF4pSB6+tJvt1M3faJHn084zdZMz7K1yO/jcAQPaLinQKO6C0mBY2i0KcskvSqC+CHQA4UHWmPa
s3TtoOddMKrdx1G6TZhOIjDT95xjUacKn1AGJrV94WbHvih3c3xszeLWLhgsVJyzSYTP7oc+9F9A
pdLDKSvb+KI7t5k7Z5f15kpObDPKb28C9F9rI+njHff3EfUVq2aP7dglsXVUVbm1+uJTwDkr2yRc
z5HLGmtY3WaiI6LC5NouzCNb6H1F2EIPgWZtd+Q1jAoJdOJQb4J1Be3rappt7h/0PySBasK6cJx7
G8kehcsBQxPgB2Ys1XFgHhm68rMwwvZSV8ZNjfsRYOSTNxGQHARZegPZzYYYU/Ev7cMyjA4cSy4N
aKfMD2iHII04pDUwbAgBq0Tkt5MmQMeNl9yXJWW5vcUHy6gDm6I0XTjvfR2TSAS+T5PTzCs9b+Y0
erA8MmLqsNC7LK7EnYcF/sI2LMKEyvseNifHjgXe2FtPUFa2s0Khphg6HnoJNL/xh81Mz38rMOSs
g2K+zYxrBXVnx/vuZKXGNaIClB8jSsa5py/BGQ7xTgyUAVdfHSVP3isN/cvMeB4Qs1slx70htB2U
u2w94tsaAAl2bfacEmC99IKYOOgPweHLgRh5gbzhru/LipgjXknczVSuXu5slIOunGn0S296jN8K
azvN1RILN++TqbrrJ/KFcJUW6zTvRjDSjkcfybuOfAWeVVDtkTFzypvMvTZS9zJMCMCxrZTWmiba
GRTNVBEyI/KARsVJQPaiO8hJpCO02zFXqakJdek88M5EczL5UNcLEHLQID48UAl5bq5yhsvEWzp9
u+5MOtlst5d4EyD+tP2nUyrjwlZ1sbb6V9Z2goUK+SVbrwZtlgA7swSsal+f8p0H3Rh/0T4wipYz
L/VvSvS1n5Xkq1LG6pgjFU352oLtxsyygIDFbNRPFcLllBXbRsHb9DS+bcdnfw6AFlhF5rJn55dj
RdxhqmsB+yjfK7f9CWVCmyv9UWXjrSteEa93LKImY9DnLrqIYutG6nOKhxvfxpICDzqY8Mh7cf/U
lclDomhvRgMY83l4mvhvzL57n+KPzu6qTYYOZRNhGokcdKtAhxCgT4K3ej8sL1Ny31m5s8vR/0ip
bwPfXxe8ahz3c5yJI5Fgc5Tt+tIlzatMv8yIKY/ALhsE4x7ZxJtm/E6aIAuRX7cfM+hrKmnhzu4+
CyG242P4YVD1PPdblnLun64t6H397Mrx1E5esA0m2nVDn5MZUsL/irMPZ7JMVk7z0jfFV+CgfB6p
/alvvcfe2UW95WzLZCD1rb72/c4hJACoPVzHTUATdzWUZrvz0vYrxVzE4ZMKOBNufadrdRm7tr/J
u3RbuyQoZdJ86Lp9z1SFQSH5JFkE1KIqEO8b1J9ghmg4mck6basGbf60VnQ0YOjm7463wE+XbcmL
RtZ9/5iwj6PaTnZV3rcbgx3THjlPVg4pxGXefjOKI//WQngVYkHo6dMVk58dQwwjzrgEgTLsoqOp
Vk7PG46bZmVIWrVrLh23ptOh/AcjymzEF+0X0i4OURl0PtOZgDxbVouax0HNahq7MqbYlPJ5FsZX
E47q2FbloYE6du9deY9yjIrLNvTg6SYO/c7wwcHQmiXtbYnhK9Q1BuB4HYzReD3OhDIsJ642bdDb
YZ6dHPKMRX0K5rw/lV3b7DyrEqvYCwmqWPAwdVu+2J4Qr9j+7hvL/oRa/BrmMtipZCJEfsUn4t6m
wbqzQGZdIo0iCHSm4CyLzsYMygKZKm9Fmwn8ngvKMbQ9ENcvYJfHA4ij8ijs+hMeTH3MMWToAMdr
ZQEdNykxS03Dp2pg1DUdCMnQ3kUYcHDXVOGmrkGRG9l1MBl4b/tpupFucpWFXXMM4kYcnFnc0Dig
h53MZJysk5rFWES63ndKog6OB7Hp6NCv2hQfZDi0FNhDewXoOfiKckZsY12RCOHvcKpnu4D50lqY
xkZjDcDZjS0BU6dhhOxZFm8Dr0fePTkPsgyse5WVB39o1G4M5UPMLGo/iiKkNA2Ope3IXYGDrWew
f5SefzJcwPpilE+SDqGteozigYB4gGnraFreR1LRdpwalW2n3GZ4mMIylD2nlo60CaU7Pu9w69F3
gd8S8bOcW1TaXvfRZsonUydbFfh9IYHSIQsIb02tsV3JxfrOQXgJkvLbAzoQwVLyDrOsWuVDYWyZ
vTerKmYMxHfEYMQC7zhA5wCn4ayzjx6/1Y3U/WbI8Rja6XMWZHdxZn3ambPpqhzsRdZjXCIzpfa3
OhrugbwuilrQsMb59GusYb18dU33YtQgmWLyR4GtQsUAA7yr2ZdF1Xw5YU5h6ruEaHbVzdCZ7JT9
cSgrrOZ1eGCd4jRV4FBJDFZfC2lf7gfYoDhxfsUeODsVx29Vyb6c066ODYJRszY95ryp95anjgJl
0sGqqa2HcsSfvnEtyqcpnN8hShFdwNgVEuJGlEwx4u41MJuY/KHurTUbQqFo4a2okL+HpoIg0RZg
0SGrrH2gD1xPgawxE25cKL8G79d50C2iWyyDouHBmoCIQvB4PH7YRL17WbHYuKWa6Q6LF0F1v3b7
/lGETYfLnjaxKuNqrcvuMY8XJ0xLbGwR2NbajnAwQdNgbUmD42QXArhU9ARvC058CS+mMq1+1czE
HYiIlQ8tSb0Jremj6ci5S8cKoZR7WzZC7Rx/trcZc4cVwpXnNKYEHObiGc5uQZNdz+vMLa97UdPj
NcGMedXwKOCf7et1TmogMboeMoQWxggjqkPkAwHttyq6PCNVxIJYOX9HPwWx5gJf+f9fZ56ZMb+/
eIay/P5JRSm0cuqoKy5lUpC5stzi+XeqeiHUnC/Tx8cE+XuPf3Ev58vxFPGj8x/817e/t//3JxAJ
WtM7/D8fxd8H+fce2e9gIPz3NaEKkrVbK51dOpA0/z7G873/fSDne4NnXsLl/c/zQ6wBJcT5HuvU
mZu/z9/fGz9fe/7y+z8Jd2z4PPAmPfj9e+jglvYAbxyKfDQPncRBKj0Ccc7fBWgf/n73e503z5Du
fi8niKzoqv3nN8/fhctK/XtdG2SrMUjU/nz931s4//TvH//e1+/f/XMztrHIemQoV9Khj76JtYRQ
MIU3vw+kNg0mEOfb+q9vy5b3KikEPJ7zjRdNAXx9tJ/+Mlx6CJNbT4ubM3rl/OWMXokWl+U/1/1e
PH9XdO6Vmxb+9p/rz39/vu58I78XZ6pQzj7Ej59/+vuD3zv7ve78K3+xM//rts7X/XMz54t+B6lM
tiR/0gHZ/d7efyFrzndX6Aon8D838/eX/tfNnv8mnf2j35K9dqbztAVlmVQG8TwLsccNYsZoy5d/
LoozxeefHw8Cxpa3Tfyl4yJwPJ//6PfLP9eJsieSZlT26vce/rmb37/9567+1+9JH1Yfqs7/+2jR
F9YkxM7nq89/oKqBGeA/N/pfP//nTs4X//2x4RPIMhEf/j+fgv/1uP7nzZx/8fexnn/nfF2Egmwz
uNa3jrVaofNFRngmehVDx+hD5lbT3YYdVI+/y8VgPRvwWoL5FJnV03ldKGnhHaOkLA/KSt2IHZzu
Q74xCTygpciRzbGMZRNLwVLID4ILyh3T3+ZyQoZ0iWm6uaRb1yiO2E616WVKtG9eXZsprTPh5Y8i
aMTeX5B5Y/9Y65iWo0FL0y0I9gQFskO9EG6roL9pZXmyZzaOQFMzt/l0O1X9F9jMdQreClEaoTJA
cpYeIJyrbJrWwqtRpJki2OVSfPnZ+CgrH+NjjSgiH3HNLoyOSYKeNHOqpDA95SWo8gYUIO6ZKrpy
UEGdwmUOU1otU5D8OpdoARhiAyCCxHgpKIWZolcblXZASsD0jgIwhDvM4k55jrmfgZlbDsfV0X2h
NOFo04EyGMBp0AYj/yTulkqMGXifc9TnOV0DdKRjk9woU5JnBNx9Exgds1z6MZhaEPrPT5bKDkVV
nVDpYpBtFWlM9bEsp2xLARVvbPZ2KpSrKGQilUS03Tixl+u2OEyRvqIrwRkjoQ1oiIVmnsgLYTEF
CDoVb4ea587uiHDyougxZIY4Vzg6jcADQMrBnNSEm7Qff1qXJ8br/Tdm6oxHe/8qnNIEABK3UyTi
KKtq3DE7uzJ7AbneIs9jaqKXuv9JAgpIIagIxtn2CIm4cI2q23cm42+j8XaxcnimFe30CiTThtr4
mVpy3La1KAl9bL/c+BZ+LlmfaG1httNK3lnGNN2bBpxePRhU5sBV3SB9b3s/2jC+z/eVQYOg0lGD
/VoOO9URF41GY2OqBcGOrnGfendj7DeEe/KgxxnNZ4gV4CgKXuhqa0UuhFCOYRcesGfGBnyWOpOT
fWT8dOC51814Wt5BZuJ0pyyavxlhUya3jAdq9d4ZbnBdmvpPnZtkL/PxA+/FHHQkFwBRLyZNJaA6
BLhrGFMM6wZviGoJzs2Qb1kqNXZzSgKB04HIpCG7ULe7lyAmAtxxSBsqEF5NObZrj/tyUJKti24G
WDn24DC0jY7OgDjcBneTJI+19j6rrIBbKcKPqTe2nQcMbZDUZdI60U8A9FZg5fKjL2NRvpYjIYdy
nF/9esLyrfbS+Hb9AvFJbMUHSxId5Cfibu4CUkSmbB1E/eMkPfxp/pX2qL6hE8GA64GoGumftJZ6
O9cUxjQeq63hPUdLBW0neYBLCpSY6gt6IUZ5tRDrVoBHaIpLeROOdCdypq9afNj1khY0gWvXzUOb
1k+I6THX06l0/OpNdv01M7R85VndNuv651IEQGHbhM54IHKaNAQAz3IkuyAsA+RTjDsSN9rbyhDU
yfLeSdSzkdAUxbaWZZyR2hyAWJFUR8sjOUNIvZcWgsssm15Cv/8IwpqY6Zgo7vl1NtMBmVr0R8TE
K7bmk1dHTz3ug8si7uR2uPTlVji9/9GNGhBDSP8VMV5SUpA7gflTkGncCectGexrdJkvfeZfKZNf
y+VwsgT6O+hcyaZH0tJVLdxW+k2ymHZpFDkX8VxE++nT6Xd9kD2mhX6XmpQ50U23KjHWA8TKyKGT
iEmCtVsxCKvhmshC02BtyMHhPUFim0Ydl3ycoVtNhRAGm8WhGrFgYdOqVx1nRHiVmevi92nLS2BD
TW4Hd6hRus0AEnW1jJCdMV+DFGYhAICGBu91CDX8Ih+Dbwv/7qJt85fKhttqd9M6G1N4YylgG6cR
NGRGJmKo7DetkT07iXnXj0tz+qV3mPrWUMmcFkFEbH6VRvqVx8SA1hZdjgaVu7CJZXRzHDOacg0s
POhKhDRexlQrmsJXiUphzNF1DlP5IJL6ul7SCIvpqtI0OlsaVubAAyY8zW+x3kHzbTaj4dDXFNUN
c6uLuISTaLkh59ZwPJSSTSEn7MmBQlvjF7Y7J4RZdmiYqruti3koK6/zlMaW5R7q2vlo42pTjuoW
Pmu+JmBgH4EwvwgDMKJ6IDLB8YZjx2Q9dApYeey6G20l6NqHPl07BrMbxH2E6NrFuA4s4w/EtKso
IADAii0mAwMaJdfZMfV+VHLeuV0OxlaZO3seTmlUPEGNhTSfIUSPkIdMdfYW27zNjPLVF2Vy7OGR
ejDC6ns0wI+5nT1PM8EMqmkfo2b+U47Oi1miq6E1nDv11gnH0+yRukvDVbZIWaXjnMoKGU0JpYDm
2gJSgTUIz+widnYDpDvakLv4jan9ux9mj06lr0aSGxMxIHDN9q3K3lLIlTi0262pqQ0s8tDnBR2O
z000NLXSyryNATpZDZ9P/Nl2tufUjfowY9YXDw4S+3Iiwdx+n7rxPWwXBGuGJNQraRPETHzz9M/g
xk9WPb719fydMKTtQ2s39/FBq/yR+SoTOVHeV7hKdQwSok8lX6zoQcF93pVz3G9SCXUux/Cq/PCj
9doDUJw7SXdzU4BAuhg697tV7bzu2GEvdIeEoVCMnwRyC0MNhCWLYg0IGg16cZeG5KNLhBEbTFG7
0fEPb3mbLA0y71COjOkxqYUrYyLBNIrZmw3zss405+UAQbtyzf2io66rADCZm1529h+RYzwSwyvI
Qn0Q1UtcpeDkSZfxG+OSle8hboLqQmuXpz68lhVlgm3uugR4fhls231LC7nlaWGRQCoRY7m6GBgT
vkdwFlfara5jb1EvdO2GkAxnPfpXaVmSEwRYgaEQJhU+vYMXfGfZeCzTgQiVsXlBFXJl+t2tJvIX
3Nld1YXvdo6YAEprAaQle3N94DczZk+YkjS1LEVveOa9AcTIuWARe6kbSbxrN248S1zxkdwpCDdL
pGtQ5td4A1DbYAbCM8PHRb84HW25OQOW0oblTZbQIMHlw7Op0HNaefhYOtl3tRhX8i4jktbXTzGN
+H0TMVVB0OPiWsBjgO68CHtClYzoAg3jOzYYoHfa3Dp5vXXb/mQ1/qkrK8JvA7T0GRSwmtG6ZaAr
wEKdp6hTvdA1LqwZnGVv8SS7PI2ui4MACB1UfdMlCRkPO30WJqv5A3rqivccYiY01Bd228T3HVnk
gdM9ssFRSd75X2QQEL1FpBgkJXtPVNOjoSZOc75+R/MLxN6Iscvq96b1t2HvMdUASyN9JHMZTRqo
P4SAlzUJQgYfHoqwGk1gHTI+Y9aHIDVP9zkBPgdgVS8uRX3FDq77Ch04tfECCE7Kns0wvlL4sfpw
AIqT8Hap43vJ8rNuNZ+1IEgZE9ZXYVz+uG1Me1wyLk+tp6D1rhGcfMoRVcpMYu0EIhPdvLdl3HvS
YX3pUCyGNNl6P7ymBLlIGqJA4vSZWvvZc6yKyAuJPtoc/9CVYtji9eO157PVkFuYevojJHAgcZ07
gwwMOFs10m2AlNWwIh9G3Nh9zrTJydIL5VGDOQsVOYx/+q2vOiIWZHPB3B0K1zg82Uu6m0mwzJQb
7K0u52BH32JDZdhrpLcWvXFmrp+0xIodY7abup6ZYs5RT2jGhQXqbi294gkF0ScnZfJq0hrZq2Ti
7/KmMX7MwPyIy/QQOEwH4whcmCIsSxCjGCEmBpkIzI3oGjAY3srHlJPM9qnR/mNu6G9GO5avruIx
2CB5X084pS+wGm2gBxPPuqTLFfXb2CRHXUDDsRbCcPVeK3JoRh/RmCijp0ohGR2r4AkiMAldIqTu
xJSPVhYDuIeWQ4AQQJzCeGUGlDURMGx/JDqPLuA4rxSRhFtlTY+mwLyU8AmMeIaB5IWL5OzbRlCy
zuDucEaMpIMSZHyfxyNzn6fM5VMK9Lbe5JLnSQ3qOhwh6WFlXg5JJuVYe2pT+8WAMaCwkSFX7V/N
9tKQW0eMjAFs40GVatsrjmMsUoCShIcPdHr2Fu/uAEsvTVnYDMLQovatj6xP0zGmbWD2D4LM4akj
jXIKs2wVN1SEts+7vwQGvqEwCfmEpBRUFpsFkr4ytX4sxhUXzqi/GWqf102SpG1zNZniLkZdfxHV
cCZ9ZvcGqCtSt8wP2/O+Y+ZLWAXLg2UO+34yfSYP8r62oShWhHKsfAvrXFrayx8QmUKSLAIsoltS
BuMmGcqIIl1Jsl2InnclfSQ8iDteE1kfmqC7NBAoktmmsE1VT0lWnCLhHPsGVlJJ/Tx0PjN4aZJd
kS2Wv2QNunu+phXwWqmvCUlSlZObyMAKn1ir79xieHPbAe57t58ZajumfEffaa8rCxpPMdcXwdhg
65sHBgK8eSr10KfunWYYekGI0qnHsWQwoyQMyX9LbPQn6J8eg+5eK8EglKP7RdF4JPW5wZqh0imz
1ZX6P+ydyW7kSJelX6VRe/4gzUgabdEb+UCfNQ+hDaGQIjjPM5++P2YVUF1A1aL3vcgAMlMKyd2N
ZtfuPec7FpPPNOx27kLaVmOq+4pbxwBYAgKX+aDt8VUMxqup+2IfRvMTDrdhC9rgMYf+NAxJcOSq
9eHpJ49eOyKTXN0VzJE3HZEmxNyBU1X4kpI1H3h0TsjG7oam9zsVoR/C9Zy91jhAT2YSHFiTm6aK
5G5KLG5iwNXu8BsUO0O4dJ5PbYjp0mrx+YXxArUI72mhdmNtfhhZdiJGRfjBNPvlRPrAkGF6qVWP
pIoMkrrdzo48Ul/gCafAGAH2UlVy+xrvzfRIJe0cSa/bREOsUcgMLj/GJe1GG/g+9EdRSzR4XvIz
q+gj6qLdPGNINgYAnYkWiK7m99KOs10g/AwMyV0xgGJscbW4CaM9u/9ICybsAdPObZDwqWl3pdTq
EbejhYVTHfiyZBVfuekrjHxq1xJBazVScgxutyFzpbpjCECIjNInu/ypAkBMaVTdujDaS2IJMb1O
5yoVvwFBkPZM1oVDf5xmyHc8zq8pKra9UWp9V/PEE9atuBtqHqVxbG/FvNeEwcxzHKL17GomXyGj
0DJYWf47OxsqwolcBgMAcAn7+SmD7GIqNE1cwcioChzCCOL2EE0lgYbU2SRCi59RYurIXi1m1z7C
t0+FmkUtE/0TnR9TWf2UzID2qsx+CFz9oqIe97WIbkuIULXmj027zu/N5b6JAPE+TJymPIo3nMpf
ZL3shTP8BclyCzQ+r5g9ygLfla/BBdZ0nhtS7ZaaW3wpm/uhsdGVMf1TTK9SLXxjbYVH1XzJHHMN
LSN9JkbACBF4zaIZ33hGUYNYxK6zHbq7BoQW33eXLz1RjEl0tDLzFQ+qsY2Z/r3ZAu3IWAePXfSj
p/fak+/oZ15UTmxUD3UFLDR4a+CAd4g6UCShpVTcFih4eTbR7Ja1XzfuXv4yXYH/Q75NeQ+TNm6e
St68u2KUj0aWztvOlh8D3A8rHIftglaLT0aHFywEL+HiwnekQLdDknnZnagAXFYWH4dAc1b3krC7
EtfjIB50FD5Wf9h415DHsZaXKRoeM5ubmtsIdDtjjYTA/IiaFgSYKG9ONr5M6BT2cxQ/JGq4SI2O
zGMmazOG3XIJvIzYvKdZPltfSKm/FM7l1mRhps6bitxn4RZb/PnXiES3tMOCks2ntuFpCbFOe9Oh
leZH3zm/DYUkhNd1xFS1Rm/SjEk4/9USyztTDMe6v6W1e23ZALQd55ums34F6+XVM8LLAu+MwNJL
KkAIG0P7XdXTqhV4y3oYc3RIR4Z/FN4m+Z15wGqhiumLUgNoxU1FxsKpDLrfhT08VlFP8tIaqd30
zyqzz4gs2g1DCmoqpPYeE0t+McPY2nnyhwLAYigjOrDC5XdEjE/ipKcGb7GZOj8RYUF7ZoyENGUW
KOHYF3N1S9102jR1dqyGCT+JSbx66XylVntqBJNY7cS7JMV/m3TydxQUj03s7PgVzn10T4LMrV3G
S2FAv0ldpBsx+ItRPgWdgTsj+LsUxotYPWs4dl6M9HNA4+AsglQRs6LmEmg7SXuXnfWt+u4odPwM
ESc8kj/2swbT8kZln7M1kPOOVaWQOI3bktccj7c5Ha9lEj9jofiihPgiLzdaQbt7p5o/+4p0Gc/k
IDdynW6ipQTbJRTy5v6fTuXkT2yZWznTmjVjcUK1Tjch+tRYgtaZ6iXPwjMq6KfcGwm1NI1fSzhe
zFqfIl1cBVs4UBS/K0skBqNAVdPt4jGGS9vYm7+1U307MvsdVBWcSlE+5kZ9h4SNzcXFHRNg/nDr
81KMuwDbq0tHL0ut6iwJZUQMeVcoNCTFP8HvWJgiK3hPElSxTg/5ZRnVOV5syZgaMb0BZNOti3Fj
gmSfkjul4nS/hOqclcWXa9efSMfvhzzwdjHrlCfkHbcD4U89YPzyGvde6Ism2aixD3fKKDYyWW5G
QM5BNsCvJ37Z6SH9cOQZOyeDwc/ThYpyODgDCvNVTz15WOzWF1VJ/TQpmjdgmriVU9GxigsC4t8g
yGyjrHxoou4jGtC+rktwmWtxB2cUR4bLQqGXf8Pu59MR/whUd6Nzex+0gcktQYzsThZxVtU5Ixaz
i8SvfHLJb+4iylpghp5edtA9ORiL+Bn1AuewSVOG5nF14Db23M35R9Ul39x+X0av644KP4gsIIhC
EPhwyHurgl+UB/0xiihRAhr1F8Ozdw06KoKOyJdDFX9oDJu2XjJLSoaawMDZuJSKFDLumu9TTm93
gQ/dVHGxRWkxcqdHiIOhhs64naWHorkWpcGAgL8AhpXxzb2XEIjhxY4D7zAtxq3iVn4MyZwKcYud
hnjk0mg0ezm3xHgniO6r2fHnNgf8nqFlrpc6ZBKhuKh5kenngeXPMzRlx/CQ48/ag8wt8ydjbtHU
QObw//nXf/9vQX5IeC4Z30DWjwlPKirBWdU5XOPzknRNbxsW04dnx1cGP/3eVXiqaj0fS0Wkuump
T5c+MiA/YAOyNw68nv1iUaj2dkCnz8o3XG3elqxpfWDim2bkDCOPw0/j7rmayq++AwEVu5w+izEe
bWvQvgr+KjUDe8kYDdX0jZcWMniCYxPpa/bL6IkELyWlvTtaf3AD89BQYedB8Fsm5N3RIvK2UJVs
jUU+MpFgNS7bklefcI6szXMD0aZ3UIH6jrTA/GLfJTObcNAHR7nEF9OmY9Vp8a7TW48UAY/wtV5/
XLxOYKRrEfobfY7ae/NsiBhecbDx32yGObkspvuUV/dVAoYBZc1zEeJwx8h0bCqblqaC1B3cNcr7
aSZHcRhC8nKyx2QdHWgjp204NWfbDEdcEJInQhfzrje7Uz+ge6xDchyI891SXI881vJYDPYfbTrc
3uCnoBOvU+IUSNLr7ywFqNVLJVlQM8Y7EFL3TTJ8THlLOTQl2Bpl/neMl/bapTBVaW+bDjdlGWoO
2BkIC66qnY7Mj3iGwhn+RQWVnM1m9SJw4axiD+q/kTzn41sgsaUMHne0KEQeW2L9nroSlTBZuZ5O
uDsrZHkwZPwkNq33VLNbpx2QupQWCzQox4dObPd0X9zBvnHHfnHN/L3NPRKaGgwGgwWCgtADVHLC
j1cpXIIikw8R9qUyDzadQ5pU6DRpe2L8Jb9C8BmLCoTyYri3ySGPEGUQ3yXOklnY3vTcrwVDIvlF
TB4GhitDyHe1K+Otm7jDGRLCUkFoWOq6FuFbwwsJ7xSqssZZDOnnTtKwcqqfNKkfGl2QnTav7qIM
z4iwj13eEUsWMphqF5pPSqVfPU0+TpvSwGxKxywj6CRMhrWAFr8cF/8r3crQ56ubBzNHszQK5G3r
6Cn4rOmwYFwyqF07sk1nTIMYKsMMmh7FyGMA5gXIHM3O3jQ06NWB5J1NlfeEuhVOQ83P2MMdRu/Y
13T84qUfmZexYLQMUxgczRbxHPC7Ju0f65whUEuG7MYZgRvr5Bo6cBV6+jYTAU/WSFuTWqo6JgMW
Gm5TfkR4w4bhq3ntGLvjKGUTU0LhsYmvhW3e68qWvm32NaFf5XGpEwwaabGLhA2SL+RwCEObtGH6
7amHpSFJpzco57AwulemZnz+xQJsjo5sELcgZkva6txbc4yv7rmRw74wZbMZyRK5dIr5ad3QtK/k
ZJwbVjEMMGCBHXJPLhAfWhekFq71Z9k552U4Oik7aRaXBKov8oDnDFqqXc4nu11nQgDA73orx7el
0oa6NnPuyp62mh2xLIzRFmfmjXnHg8Y1y3Xe8gzbmLKKYOPZm0JAiXBGkgxtHtG28tZH8j6b+BEp
cWIAJNZUZtuWqOjqC/7a987lvQ2szoWyl6Kh4bHf5tNb4/KKa4cfKVIMZlPosq0xknG94d3RjoUU
HBguTUmi4B5NWiisKAbdfCq7KG2hPIJE2AX8bKua97JmC7XWKksx69m5HkrwJBwONhf3O9PIjZ3o
7cJnWCwjp9hrZJhRRBpEX39B8e+echHshmR+B8dwqQY1QE1ISvSUWCuKmRHRAkCAsHe+yPhr55B9
HSf8XUlCP5QHrJgZKo1DLXQDwIK2uVv9iC7jLZqTh2F16nqB95ZFg3fApzTswroiAAwN6lbU9aEv
zk3BSnYCXFM8SJBZqqs9Q5Qup0IclcDZSVnhsObsCup26HwR+jhMy09f1CRBJjvHqR+W1jVh8mMs
b4MvtHt8ty1cDN0vAWSpNTS53WVUPK4xDreRGbOLfyoheqiNjF+6Ia+ltxpzw36HpMA24PAu3neU
2sx0GHttUMZSayzUIjMVK/daX5Tslfk0p1uO7WMig/nkYsW5i7n62EVPMRuWRERWJJxW8XNnZOa+
8R6EbVAYmvPbMAGoak26wlPz2g1MRNwR311YkBA0avA6U7bw24fXqO1+AR5uW/lXDPGDx22fSzCn
4jBM77bgOtDjV7uLNNHByaEpneg+LHEllASI19QqY4uetxyIEyjQdAfXtE8JUux/xjVmqEpowQ+h
8dLRFChFpkkzLVyaH/J1CLgeJlmXk5I0fhlc3ZtIzZDDYvuYJ8mjYVdAaBzoNmqpiDDQ9K+tgTsf
1Dia/6RhmXL83Q0mFYs7Hiz2Hj8tSlif2W8c5QHfi7nE8LgZC9U88YoSVhW+oqZyMj+SYDyXepuS
iZCbsIWaQD7UrSYaHl3yRtbwkdaEyEqfWUfFxqrx2kTdON4qrFl2g5BlAp0V9V/zXN5zwiZUwfD0
qzKGiVqgA6n2c1K2F5xldP01+YbmUv0kUMq5KiTPwtTBJqppvUalA6GvpnGCga6/L9xNnBvf9NrH
TyM8MH1Fxm7Y8KQZsy1T8a0UfFBlczVq2lu9OnOIw1j8EKrdfbz+4dB9I1NRnf75T/hUvgeHzkOV
urza1nsBXDAdcgTixBoB7cbSuPcMDVmwGeZtVbMPB5X1kpClwTow39sqGreWEGoTyoPn4hmzF/0e
xhFQmYaedglredcEXGTyEfR2Ava9rImkal8GVS2+wIC0G4ApTakNbrlgOgcLpPZ5eHARe1iUOg/v
r8UkjhKOPdZFZc/NKy13smn721B5TxnJlSQW4letrObWacI80xgkJd+PAN7oGG/UY3LfBDNNftqM
OAp/j70Fk1Qxlk966026NSmw7WdVF4EfTRisAdLrRt3nTMS2WNiRE6OcD8CkD4xYrYygxBJoWYJp
K3AHrOEE+DX9tM+Jmhzi4AaU7Bq63FW4lqGDreDFGin9GAs9tK4qipzpD1suMDblPViyeaz7lDaM
C4ljZv5pcy6FGWkSBt7MYHhIAlzjsSOHbVfk4d7IwL/VlvdXOQPew+5t6lCa2Q3lhppR2LZY8aVc
fuzJOzQSOmvyV7ks0CXPvusJkoapOmo/A9V/MYfnUVavTYqYomNxifZlStuzblD44NPcoTN/tVK4
Bkrb3/bQ4JOXFmg5LeQmEOoiQpJjmb/shtA9aiQ/pyqZXq0FC19IVI+TlbwByv6BG+D3pNfiFMn2
U+AlW+jzLxAimJsqnPzIyJHTzfeDZHrg2MGv6AEFCrvKJiBGpBfd1hiaK+CxzEeWcZyH4L5qGRAr
ehGpNSHVUfyd2KDe88L50yzT1QZvQJW6jYLojCG5uGN1GgiCCOi28Wmla3XGHOXeTSIs3WmLYXOQ
h9rpjhbEpD6fno15sa49WiBRORwDMbEolLidln9EKsEZw4owCKWgz5VyGPC+kYqR14ieGi8i14fd
TGVfwu66C/pPdntv3htdp7ctHGVtR6yW+DEr4fKF7PVl47c20SJDxlEOIJk0j+ozc4lPJz9xPwvj
T+j0RNqlvzuIyqx+4Y81n4sdj4QomOneXVpwtTQhkyTfGUbCBE3i5xMlSBAbFxsdBia2Dm/zgGYZ
4RM77Cnpklc+/yf1u8EvuQ3pF9CmpenfahPfIdcqJ/wztdNTK9SfKuvevbl9ZgoBhTQxgOyrjrkz
7rI64DpgW6t6hzmqgefatcEbmZEmMS5faq78JlNnFchzVVu/rWAEs1SgE1unWUUXInzJPGBhRXUc
Jvc8NKdZzr7iCSpQ7+Vs3IFrfMg+/tsInNiwrCe/BNQ8Brjnmz+Fat91FdKNLsr72t5bAScne3oG
v+5AJsd1AiiBd3ZkeLLrvRhJnUnicEihWlfkRzirzYXN50eJPww0vV206OuEJG1L/u13loePmIWj
Ewwh8kKXfwzl1wpAGIV7fnHXeJuizv1udswdsjmH6gJiY+H61jiFF+KN6n3Y1k/4wHamU/L4p/ap
4VIadrWBUR70QK7rjh0eI1nyJ4K4hmmhO8rC4HWDU7RdujiUt1zC3HBnzCMWiEif6WxsprZYz0Fi
ridVvERV8yB7uZ2AOvBrxNsRH+3Wo1u+aej5ERXI6Jlx+SaeYegpmV4St34MYd0S7FQxsZoYYkx5
QrMq8+vOAFBS3XeLaUFtHva4JsCrpRRlVXsoicPCuxJu4wLyTjeRqRst1xh+9SaI6mJnVh1Bfskx
CE2E6iiOCBhqd/Br3mMui9mE32UgZ4PhOxw4in4AEGTqwoBMACvo0Ii3xiy+3K6+t83ukOts3nUW
9W7W4Q6hrjY2RUaGcDA+dKH8XdnnULJrTjGZ1bP4q9E4lLYDsXLQf0iI/KL5ZdfeGxMUfypCZiXp
WXIpjULKiCkU9yqZ7qMRSTWJKKK3jlVIwrFFe8DN3YdJYIajPdX4VW2e4MqANmvEezvBu6lpmDo5
mJWOPDJduLdikc+BTJ5s9pS9RwRy2hAPXFmngJPc9pJNXzIgc0EmJQndSCxwCRYJUU9yi4ySf/NC
ip0KXUwLz9js8mNcgqoerL3qOqoSmo26mJAAGNnFnpqfIBl+0pZZRbLcWfVTVvc9D82MFaYkzcD9
iSfnTz+UuwDSuTSzyjeNiXnZDMiw5tbuRr9pyTKwx0BG88y4l+XyEjnqLVHTwRTyiCmTCJROXGKC
ysHLotHpORCdFq/t5S9a6l1tkgjftM1m0PbeqTlhzfE3kvWHLP1tyxVwQKB4mj1iCRN8fuX7Euht
A/oAq5P1qssGNZL+FfW4zpl0XgwwCSTnAgoM8+ni5N4zXisa3Ln3ajbDpQ/K/5968Kfo4m5+mas/
//vfvtCdFdt4DRr97v7vDANBO4mcgP859eCG0C/6X5svBKpx8fXffOt/xB8o519Mgl2FgNhRQrgO
QQb/EX/g2f+S6ILhMtOlI85A/pf4A6bPFpGXnikF3/af8QdS/osvxRompAYxrR35/xJ/IKk3/+2/
hN3Y2gI2LTX5GsSTmVKtYTjf/xl/oFjh2Hfb5BDT0vLdqXp1vDnwzQSqTSX6x0QqkLHJeCpyK/PN
LrS2eATlE5MzqklmXycHZXM6Fu4T3R+Nxxl5UYzh6DLOFT7QxXYeqMG8sBoe3J5+KXbJZ7qq7Ffx
mF/wH1TvsrlqAEVpbC6fQU/RWuixvqG7qs4EkpGKkjDQhsCmHsmH0xtILfmzAvyahuj4EIXLJ4+k
zX0nLIE4JNZnKs9+b9VusBURwIqKjZseXjt9w1K7Rp5FHFPuZme7cLPDMgW5PwBL/TAbADRtPP2K
vYrIhM5hL8s6P8nd8v0fxngdqeEos/I05WH/Os2MzCNjrq59t3SvNM8QaVUdA3kPXL9rWviwwmyL
QM/P8iU/t1N5mxcAiZF9HLz6i4ltAb459a2aRCF6ch5nzhL5TW/sx3GHc826SRlzfEd0tACz1tg0
Lzq/DF46n9tAbAPerDcTV11WufKY6AW9VC53hjM06I3tP8boQRLgx2FNarcpk8+1JYi0DWFQVEWH
YhmfuHXqnRLPowLXEto5/R2r3Rs2t0K0vQnskjfznDyazGQewn76CMZ83OdTNuzmPIHyCsfzoP10
DPGDg3sn46w4TNNgPdjT8FSA/LgR6jpxWCBy0LwE4dLYp7OD3m1Hdx04bWPmB8Ad4tSqGKwY2c9v
0NO2NjLZB8Nr6B4xwTugieA5gimY5PZBzS4Hkg5oJZbypU2NAPdeC80tau89gWtcQUE+6mrgvADT
51eim/bUF1jnIG/Z5owTQpvNMZtqg0A13BFFjiKa0rA/dClUO6NyorM1Gn/L1vxdGeZ8mMNaPpor
oDiQR0sU+uL0ujpO/KWbLEDXiRw4PElB/pEX19l2kLGxN4JE+52LlCsZtHzAiuytKZ8Ejcrss5Fm
eqnWP9TSnYN0iA8RPp6zmWase+JoNQl0iGPLk9JPS6bE1SNM4yqls8LG6LzEdvKcQnyPWVknL4CL
NCbzycN29hBTBbi15z5OkvPOigr+tQVq0OTwmfk1sh120YCGTwsY2J6nB2zs6NoMpU7GYPLxg5s2
QH9uo4U5VVfObwWF9nbgLQdPuNR+AsgIEmhPahoOW5EDGpezCzeOJqhVJf3dyzgV/Xlqot8y6LJj
UyMcclAsFF5CNWs28JxJ3ljIXTzMy9MYd+eagvNBmXmB5m59+TOXbOQJzWEyalSatgfWZV2sVdDF
1MMofFurSnfzkHrneEzfzchuHqDdPLtheooDKa8iXFXrQXnOIN+SQErLfIXW5wRJqoZiuWAHvvLs
vDtdGLNzWWpvZcsjwavzkUQiFnecnIuAikMa4HajAmQHYGbXRy0KeT2J1F1vkoyKbhMmVZbyoNli
QuYAYBOMlLjJOK6viYz8pCk+bRtlWemh4KVx3U6vhiaejUTWK5Z0C89Fg9OQ/GPDlN0p8mKYPnp5
Kwg4uFd2SZ+zNDftOA0nknCR1JBOvhRowxIn/2VhrEHxHOxrzyjBwkrkA2rf15J4qxyNnqun6amK
GQplCquMmunw1h4xDrZnIa4r1s4Yc5D7TjXi0U7Ne1F3xb03qsdlIa+6KemseaE73GrAKrlXq9/j
EK3j6WNYJW/g3NakFPo7zN2GJDnOLYF6PcHQwD9Ui/1H6V3WxDEkKhQ+saB1lFTGbwSK43MSCFJk
HZyisr+6pku0YdaUO86hkuuDfCzm/t2c2fmtP6aKBPojqI2RGZu3VjsrwxrVZjgN/drHEZuwbzjv
Bzs4NS104Vp9hXGg3+gBBje7sU5Nih0JNd146BPacmNCGeXmhtjPpqO5Jyb0083pYYm88jNxRvte
SeN1NuU5b9weYNKuFQH4AUt5W5gNw97s+r9JTEiaYQo0R20ZXZyCMs8wF+7EqT2fay+F7GY9hzEd
ci+IYEtk6Uszf5Mme99HwntFM/DB4PNcVSrZLrDlTqnAbCIioDnC4a3Nifa9Y/NuboLI9ZBLQLqM
8+diFp+zy1cOeR7t+6bWxxBD9yYMSTor4y4+aFY86mbdPGrjKG35E5aRfmOg5SBvCB9iL6sAnHjR
czKnNOzn+GkyUwKBG/4pEuOaA7DKJxlssWINZ7sV0SGui48gYkIB9bQkBSAaNgPpqv600DMBQc2g
skmE70bi0C5O+dKjOMZck0++a5X63pPEJ1qYolVDyrYzOOZF1xVjRWxTvrcQoa2mNUqhMMctMGLI
pnMR3kYDul9aup/CAqoxuOJ1tMrpFCfWwxLnXOBs13myWUPhOO5d/PEnRAvMahzh+JzU1VZkht6O
tfgr5vkr71MLcPjZHAoNlW18ojD6wpFBVxb4Ee6w9jXEjbTW6n17WRg/VSkQHGT7p9IYP6r2ZFiS
pE+ypukFVOlV2Nb53w8ScgaOkedxKiYKBFCNW65pORP7HvN6lnfWNm3gCkR2mz/oDC30Ir5EbTqP
6WhahBihuqF/Eu+TmpM6smuGqW1Bp6rrzbvGisoX+ASo2zyO9V408i4v5+aQSewdjZDJscxD665P
Z4jF0Kl43Lm4j99ElOARDM41ll2/swiJIsPCekqzcKu6QZ9ljTx4JKe3dcbmpMgNQRD41HW3CdDC
2bbiUzNjKKzSDhQ3MZXDFECyjhjFOG3VPsKLQsoXBBfYB8zW0zz126Z1L0MRndwaQE9SofpTWQaN
s6YqgGS+6UfmXqzsKqR/Epr9c9cazkuD5ynrSOMrrNrce13oG4pU8jz5zKRZHL1u/mloEpCyDgiM
+xFIeC+5TksMmahtwHM7BDP7TNb6u8FDx8DnjEQ7zD8Ra3l7YS6bagy9FTVp3uKMtV9WTXGIZtwW
fNJIAsJfng5JUqjLnrzNzgiP45JgQfL0dii9/n5we4rHZLwEc20dgjFYXTKOvbW92kM2LqKL65R/
+mYVGU7IYDFLQHO1i2M7enQfDON9LCMmzfUzzDtSA/1/yojULF1sTk9JXmA5qusUonBffAz1rp/Y
2ozlwXLSb0Wn82gL4pvtSl096kIiEyoIjQsuSKV/Fc6TEdnjPSjPL8eOYB4sBzyVBLZYSftoCZf5
cKfOEAb3NZefi4nRws6KczbMf6Ujo0sXhIjKwoVDQcUSCiVznqSAK0FvYdvHAcABi25t1yTdQ06p
NdkEgYZJ/0DNSpg27yIERxAjth1il5EI9cD9zHewmK19pty3XLQtHLrFPOQloEShgBJNg9mdU0Qt
gyzpAGRleJi9+dVu+9iXInhRRhMfuhporJOM9xG1GxLVBT9lH2yWjme+4zdyhUHT/SQCr/lQNQ5d
gDtDUt9XNqjocHzUIq6PaXWy+qQ8mPB8tmirzZNDbtdaYQMLJWIFz9UWQRZzPHeYnnK7giVIIkDv
VEeiYzg7q+UpxZOAW2y+lnQlpnCaHkqCwHsZW8d2YuhoTBqwL9gEaVCEN2PZ7oY2NcFBFj/FOlQN
DInzoJgzhIlMZqJO2bfOG3pOO5d8a8jpaNZIEKgjQ+1bj15osp4obTqQP5vYx3+KIX7fO7iuZER1
1XMb99V6CxD3S1it/WCNh31E+cJoy29E9awmxJqxFSf7Osoe09xOrvz/U+Z6FtTgMiNzUuQbaE/N
Dp+jvCtwKGz+KcpGNU6XJCI8huAq9I9dos/mmH8mZUeQsFFkl7pParCeuGQUYOeLMzLs5U6EEpXI
cc+t5x2DR3noJ7Im3CHdJXXIj5oy57mRHhzXEjE3Avhq56A6xJtUjk9Sz9atgSb4z/+MBy/i10JF
mlezXwTGbtJO/hRqg2eX7ThyTRDqiCc284BBhj4PtBGnAHMj6oyqUh8NGoUQiKipDfI1vDgvD1PO
qqwNO2aUJQ6q866FbjAEaKfdWiSiYEItdmX/CUuRZcc94M6ld5nY01/lVUyCNWcqnbZvW5g8kLIa
7lRV8aiktPALDLGbsJUM95Ym9rX2mi3HPdYNIz8R5nEU4Yzztu3ErawsulJYmIFrG4IlEImaNmfy
kaReuMN+ASRq3Qb46HZAvRK3Xu7bRTjbbvGaY0dbcCFfnBvUOB7cxrIRpoc3PRbFC+2qD91QAZeD
PoQUjFsxsdcH8xSd7WkiDwnjIYksnp9B2eNyxUk3cWGhAaYOeR+/LG0KFCltoDsr2KgECOIee65c
epJQCtlFU0xXqnEBNrowYpkzDH7GjFontXUjyglnVgtqXK/LcpWOWiMs8zxNr9WMzynSLsuPESEw
tRgPw4zZa1g2gz2X56QMsIa1aOjGhSk/JsKPXsMhHbQbb1PUKvvBc69AkYoTagkelGDF2rtJeLKn
9FwIuz5atfNjec2wmwJ0ASUGPRRumXGYwmDkXG3ldh5QeYTIYdcLd+wRCRR0+fM8p7zjg/W3pH5h
5B4RhxEO37ODaQhRA/EqtnfpuHxuotbmxeW1d+jdWF/MkUctzk1ib2YD9mytmIulIKHSdPC2ZZSv
IwoPs2LjHVqmrwfb0tE2VqY64JKjsLPca2rF5dWwIUcpqhXkaOYeuA9ppq3zHQNnDcy63IkxFP4c
dM3B9bXVEiacctx37NskY9RfrjN/t8ux497J/HrSpCOuVOOi0Nc6WJ2haXtomB9v6dZOWIAml88Q
KyK5FlzLOzbhqs1w4C/BlcHaJzdXvgCM42nxmG2ogaxd4XQPTflQxKPPKU5OD+eRb9PK2dYV7wtN
K58Ou1zwwi7joDady7PoODi4zSbFSBFCz47b5Y8HKHk71VNCKc4lLJm9SyYM68UNXcknsmR+rNBG
46++4/QocBU0R+mI7h7yHBQtlO2+66VbDejk2BS3qRT2RYwqO5JwBchJAYaiRG8xo85Lu7M0hx/D
1hiBXhL7UAFXSvuqmnEK62Z2eJv1hJ0qCt4iq/UR3gIZS3S/tSTVTokzHEPXZSGhKk6r9MaNoPN7
TepFlYXmzouBV3az12xcCYTTWo/AqRHmBSnPq9t006WyOOfmFM9G8zDn3XzO8R8sSdC+4NbJW2hX
KtLOlXuHn3SF99BNgBMz0ESJfkuBbaBj8dxjHwb09LucTTWysq1O0vodU3RlBf+HsjNbbhvLsvar
VPQ9qjGcAejorgtxJkWRGqzBNwjbkjHPM57+/6CsvzqHiqzqiAyGlRYtEgLPOXvvtb6FFa+LEIr6
EvhtgwMpqu2ewPf4mOXhcDBm997KGutauF8ZK1CwDsW1tGjhN60H8iyTa4Pt4GA5BHd34iTQCu+n
HANZZqtxm5Q0qbQgG81Cgj0x9aMcPkfJ8Jq2RvNMoB4Ng/x7S/zno0ijV3ru2Ynx6NfPHYscvBu/
wYlhWdUCAje+9DRiZkvVj+FCj3dq50xkByoJdD47Fjn7wLLCkf3eCdr0OXSccE0Q1OBA8S3qifl1
kO1IL7EvgylIX278YAeqP2+3gxlWjEmbPbRu62lmzkshAqzC4KZmr77Dv+DhEXZMqmYRYUgc2h2o
gOoQMUwbOe8FgzXtBx8BJvpAl2GLTa/JCn6qWU/XNFV7Qt+ah5EjoD09ZLIr32JmUG4b0ztyEpQ2
Y0pvShQnmcc/Y1GbZ7IBNjILqxtBi/cQWzj5gQzTxGjM8A7yote5jPsBhUMrbwiFysLBODTRnJwi
0K+rIIH0BIdMo1otsAC63SMBGrz+OsH8mNV7aTv5rg/htcZJXKwFQvxzOuASLVMo18GEYNQbhfgO
g/imEodSosiyoAOT4omMnJX8IrIx3KexzxEf5DIQBe9sFu/u2O7GsZpWddO669BkAGFwtVz6M4vL
DAEZu9sVFeyDORPx5HRUM5xshmv11RVEFA0OFqfaIQ3D94tbpHXyIQxDuFTmS9i3ztfAePV9oztF
jjx6lvIPytbBCcHLkTczXFQjDjRyaxBzrrlHLFYhFGaWbTC5Zdhm3hsxJvcy0siFrP6A3pNuLhjt
x7yrdt5M6EMjy3HT+9yzxdKsdYbmQUY1zUy3Z4iUh3ozxzbpJwJwlDbz5ya5H9U000pRP2wnJEXI
0EQGiYJu5PAUofC9iOEQ0EO/9diXbWvw9xLm2goMF6WNBxNkVkyA8CwSMO66Pv3Gji4WyV6rIk67
44jUaRUM6PvhHgFvNThbw/MJtnkCOqFEoHtjtxBGZNnDhlg6Fv2MSyRDCrwzogKddTq16AiMbFsR
57QtowK5Lh91jGRrmkDhFWfcQ+FQjadK3HVj1z9PHidl9ue7gdSkXhbeYxJb3mMp6BAgYyF09Drg
twMBjISRlnMMPUEdjM7Exuz61WPIvNvgcHceguQFA1tDTodF+iJ9hnv6I6tiLJLNMI/ZYeSsR1sf
YVcxOfs8GdYGA4IjPBTG4A6Dy4gJsDvY6LsD+oWd2nSgDl+ULlEt18+V/AFGDLEqvIs1qqSfKmHK
ZS3tDzfg5ByO3kGrBGpKWd0pNXCwxal1H4/Fo5pbveP0NR7SSdxx1AkOzFRDEDUwAMIeFZGfgsyA
KkfHtbKB0RpY/LrOOsqgIBAJedmN38f1Hr0/kpyc8xF7RQwUf3EZfe/LSK2GEkBqP1nXMVukT0b+
zTWwE85JsItschB8RhO1wZJsp25+bEcN/LgGbQrm86AUTYVAD7s40HfaJC6sr1djZxLyEdM2TtIH
Y3bIuvfGI5j88Wi+jxGtwSyZ9mBooXZF8tGkhbJtff+rUZGxI4iGQJcDXI+jGFZZOq4G32QsIBfg
z/spc01MJKTQN70J/sUl6kLAY9KNqFZuZ9SrhlAucLvVRrVsX7pB8OHRvbqJYo+Tv+ouXcCpegQQ
L2Pk5o6INqMDbLkLguE4LrYaLhu92zq50XV4paxY15U0dk4m7swANLMZq7umU8lumKt7ATXvRGGH
7xLYENpSXmfSq5n3K6mx0xYlhMP194ovuivOsQAJNlZqnfY4gDhSs7hiB1tZkSzWgQlE7UfLor3k
OlUQ++dhl0149CpA3J8PAcf1pNDmYSKyDg9b0pClt+nL1t/KPnkp6vS9LOBhxg3ugQbMVR5ROjoy
/akLINmY8QnoEC5W0RoaVtjiyU8mvRvG6sco2awZHEGzuI1r7232X8lLy44ETol9QbCKNHRz1MtD
kKCZwA7JVBky0tE0UFzRAgOZstwinw+0fFuG1TOfFW/qj0IWyc7venxKMQKP0R42RYhILyTENLCT
R805aMVxDx/2tMwlBIAn0wWHkw0UDXgSS8viN50nDwQwElWICXjdIA5XnTrSHSQ2jvv9iKj3dnJH
Z8dR1xkDbt5pk1BkAakhDA0VKVbA3PseVOk7KMJdW2pSM9MPgJRbiF0IHGYGGeySinvlMBlhcwSv
QhRGSKopdM+jLeriZuqnrzKkSVl6uNH6dNeMxrUZXeswlQN5WbZF4yYzjoRSdHBj4VFWE7+IKv9i
OrNYo7wmCesTYzdeuXPZAgssWUaVH5WIs61ofJLBu5B8A0Ry9Ce4eYLguRe9/aWYwaCEid5LFoGD
xuK5DUpoCXM5ffFSx0HuQXNgbor6hPWEn3V3ayH3uEPrmLy5RbuODU4fUjfGsbTkE0Ha9tY0tANa
aHq2h1FtzKg1sNtI5Ma4dhJjYM3uAvE6KTukeoT+6sMdSehy07FC71EyPqGWUe5KhB5haRkoSEuS
FID53rmp6NNHXXUcloepKestpebDL/elPbasoI6HhFF9EVF/BsX5lHnvsn3GRoanBDrYjEpYexYU
ohrHa56ri5thByfx+Cdoq7XwgLYoKKV4nqEz2AJUxfL6m6aFRZT4LXMd4ezJEcd5xZNDG6KDaPgd
Q+jVy2aM6rbgUMRNmd4Ieohb1VG3/+CY4kEz9prGWkeGuB2I6aHjiGo9rY6Abb+5dvnVhEnBa1ry
X5E8PY7NdQ7Gr4yjWQp0SYEz9K8G4c3NDzcE1QWG3PBvyWMMbvpuKartL7XZPAqtjsZAW2bqH0oX
nIc9rmF+UhLRC1JdtzYtFL2I6L8kEKR9w/1CVkR/1KG1GYi+3EsP+OHol8N+gCKdjXdBVTkHphvd
EYgxlxiAyxIkx0So48Q70yGriOfM6WgzZF6pNsIqdTugPN1UFvAGORX3kG8sgMzgSdfSzshqaUAU
ZehTySqldxcmdN+DByRvdCNyqyNMJAH0fWMD3umn6DFYrP0lo9aVx7YDMH5eh07P6Hj2zKWlYR61
BIQwqYwgu/Ed4yAf1H0ZtgRQ17QMjJx3j2uavDQilWexD8nN2AUURJi1hz36pBVhj2JvLWtPGrBH
Qaw6dlU50kWzMdsaziqwYdjEXk5MG/t2WVWUSY73noUIkewAV9JNZg8U+bS+6A+sDBVTVHreOVL6
lQNxQCJJdXFZMI5d6WKaHaW1D+qALAmLELfUn96YTFBixMBVJbaMteWb8YkZSrBpChMnUjaIo4dm
Fg+aebtk9hIcAfHW78wdSr3jLEMfUCvH6lGjflXj+JJZXr913Om5XJ4GkZcNjzCom8a454TQ0WH2
Lybrz+d29/lQLmu7iOIcI457RaV2In2P9+cXpF6Ksjo2TvpYSdLrA1LoaaqF1rpfDGZFX1Gr2NSF
aU9gBfF6vFqcHCOiKMwOTp5dUC2gaPQ59BVdcGfioPO94FgirCzbOdmphA96UkzfXMhlAQmKc5vX
FM3LLr288s8/Dek3FLHoR5vRxrhjvDLAJOoqz57He9DihCan2I6baolhPpUcZ2jPIi+382aXVgB6
F7NTph/Yr9ARt9WDV8QEyafBfJRmxxDAwiM/Z/rsjRZum7h/sXVGOpNC3IlWfmWkHH8z2xZUyM53
bzmdyA3AA2vl5AzVXOGtDY6nIJQt9+jrPj/UA7nLtkW8ljU8S8mewXKOB8FP6Md7hHjWmAPRGlfk
yWOJR+JKOkDq+WxdKb6y0Oi9BdH9sxLyICR9zHF2dp/7Ng2s7mA03xzTeBIRerPlTnEdnwBtta8s
8dCgw9lhIfeRxeHVUKwBK91Pl67B4uTH29FUDCdLtRNO9Tz1ccDtXd8lmDQI/5KYu3CMOLV4cGp0
yDFWYQ674y2/SeSD3vAU9MOFk+091ZpL4E2NZdxDEktI4k9psUBQK5NsBq9SA1tx+SRVXYmMrJ/O
gyBc7SUxO/swNxPBuwPiThX0+UaYH81QcXoqiCxjpfN3UU8zbyBMrqYExH1DpjsdUeSOlCyNS/wx
aAAvLcfj0I3EpFWsgktjztFFsE2eqhjvYh6G96wTcBQB92A8OaUune3SYmW0gubQ1XA1mgQ1easJ
JQqK7FpkeJkMBWvPqfwdBpx0H1iRXtGxE9iXjW2XSfNgugS5BgC7jMx9i1JSAk2LQ4xGdsxI5FRH
Lt0EFDcdxHo0qTBu6m1ad99AJ303+RWjKAdJIS0CT9FvkELVV19zfOsEM6QO3h+zxBxuxt+Jqu9v
cdOhFnDxHeITWxQjELlzKmt0iyEC1ofCHg5UPEC1sMV5JhhhWNQb9sd87RE0yWagiaeYnWdvENPe
6t5NGAKNZeMjhDOegm7JPUte45iL12Il2lmZjm+CiuwVBrb7ZiJkknyS4yA//MI3mLQFB0ktuaoV
UESv+FlDMnj1AEqXTXawmzD56u0qoGgL/y3dDyIX29mRH14JCSImhOYG2Bfde/8UhYQOwMpw0bqT
bA4Gc8MbCCDJ0SATC3HdJV6AAWiCWBqMGami440v1DM3wUrMNITCprSpjxAGYIOXy2Te9zK0l2mw
t9sHs0e6Y9QgwUGxNRHOzKXrDB7Q4cC6jFN+KA9+kMkXA76vOQqmXdq6LLh+R6vRhCdgYHPkvj94
OGSZEFk+l3MI6DQ91nUcHJBgTSuUDM1dF/fXQDdb2BH4MKx32veSgBmdUUqd29nChYyOHV4Y7bqu
oemepheLAltmSuEDDXYsUPHeLUBBUEq/Zt2hTKH/QwBk0xvjXeR5aJLMotz5kHl8GkOsVpxSCDRO
yZvD1kMgQ7/RM96WEXCLAEVu1DU2HIFqyxHIxmxRrIvaz9fSxcrQSo0g3dEf/XnejBH9vzrzsfkJ
FM+FihmWz+txYzJA2/qx+GrXTw7C1UM3oFGIxhhSv0Y8aqD+wKsEeM2iyYXfdXHP3SOucLc6SWsG
ykgYMnefCIPtKCGmBF+dJ2cEu8VIGd8xdGyngXkjpr8kF6cRqx8GhOJIGkasMbQrs3jVI1ZIRS4U
q6AmQ5gjO0L0hDEuPQsWDWMBYJE7+h2SPFSQ5YXJkhztiqwbO/fFPmpgFUWh/e7SD67Mk0EM4SYI
k6e0rKzTVEisOORM6z5B12xwSGab00hmkIOBnlLhKo7rjkSf6oEqj03ahCtVgk6xBKC/qJsO4D0w
RjWYvo3hJoQLvyIx/R4EBRJoAmp1LR/nllBz2vzrskTNfFGug9PIYWxE33GVEhRt1mh1UeLiDbI3
ajKTfdsRde2n9jb2B6aHEEJS4TTbMeHaBdbwYNSBR8gP/otEHhmMpqh3y10sDGvnW/lBjma5QmeZ
rANtg49trB+Mfh1A7dpZN3FGI8Yer8DFsvX4QIVTH2VE4otvR1sis75WEShP4pxbml7jqyrOgYeR
VZfiewqWZO0O2oQmx+c8w5eF+Acfc4u/L05RlMcWhrE627g8ZQux7KHOySIqohEZ0vKvDMoU24qA
lQpNOlSNVNMKwn5mlPcqy68Ytrwj8xuSd/3pZ2GG497J1dlxPZiaHeMIatW1Y4dsvAnUJDsIL8kA
0gfU675Dnpel/S0UDUxAosd8yt1aVuWwNo2CQTNzi3Uws//SSAHngDPMCN5q+z5v8/nLIl7njhID
R+vBtq1tFCO0bzR7kcxgi016MAGqwK/0mQ4wEx832WwTI6Re83TqVi726605PgZZTHGPIwplPYZ1
PLPcDYTQhVFq4xFEaTcQSmCa8VOnrBeX8VEmWvoryERdMtf4zH1J0SFukWhQpnN/ICJzmnsnxBLC
mGpJfrag0CiINbZ1cpX/QnSZv+5avY2DMTopUR+TTJLgQhcfAj7CmG7xNXD+n0ENzhYTI7hnBesD
HFR0WdeqTC++HputZXHbuKL2EfdVxrbKomNWD+FdXU5v8d3YiR9Oysd1KvMvJc73G7P3vkbCs7eh
V90QaTwhg8N+zrJ5SmdKi7xv+UygButRYwOdDpx4U1anllF8ZLMve4zCOM9Hz75UMQcPOyDkjT6n
KQlewiG81SNnaNY+Ip2i5YRemV0PWUyRmKrbg7mc3PVyuv58+OVLTeGkJqHWMiqLozFVRASR+jxk
GSxdZ2ksfD5Y//jTv/v/MroYNy2F5+ylYh26NG79At5oH5tEG47UmRP5glu3dh8xraySwp9QG7U7
v06I4IrbgaxF/hT+40+fX/6z//f5Lf/7jH/2LUKMFAsw/ggwtRJWGnTxcVOHl9AjGwqiHBlbeIlX
0+TPa6OhPRPO8BzD+gtInvegC+pLFEcgPVSC66ZyT9j16I4oE5ozcuSV4rsEJKeb1oluOCuhISqP
rt3TEJwYu3ZgMNKhj2+583YssfZ2nDiTdF44XoYFHxJmYo2j2YRlheOgoc2B2p+9qYtOMM5AEaI7
Rsey6uY9zTb/61eSy7yzSH+yZo6rwmSZw2AgN6pqd1KQh20Dx4nhVE5+Q4z7QBfJilkl8QwN1IQ0
34nM8+037HkSBN06H52vpe1fp8DXABvoUTHENrrhu10q6+RHINxbhqBK0xeahonLc6m92KFnCDqq
JzbjxlYuvjJOlMo3nrvsp9l42eNgvbXW9EFzNVzPpM0GFWTrBJ+R07QlfEjCeroRXc1c26Bn3V1S
dmLrD1T2w1i8z1N85uzCNmg2z+ih6UvPLAWTm95xXNi4VEQAVHSyiazuIcOt3RsPqIicNW/qy1Cr
HVU64FfLrMm3jH40NCjAIUTjdvT6bG/X7lNuhLDehoEkOKjjK+rlizNnb243PI7wxG7A93DiwQqD
poe8GREEJzfsnF00z/LoOJU89p0r4WO5T6kB17hbKroxIwyJdtG4hq3hbse6vku7zjhWHmAZ0mYH
BsPvleSD21b8g0XjGMcC9tBhug/owFYaXHoxXmxm1Xg3N12Ni9eO1lFGStVUYH0Px+x+nrpHrF4N
43W7X9c9CWmGNeojZEpyYyYSzhuZi0PMuCWJaKcOHmkirIK8OnrpWTbtPMjgnufZBzf00tPkwUIH
7L/H4T8dASNALOgxnQU46zYe4E04UJl9Enp+oVC8mVtARIE3hPvShw9TQkGZMTh/vn+rvjhK00IZ
zTum5XQyJ0Xlnb3oJLnK0bnGA7q38Fn4S1a6WZK7wHgRHb586GLOOzbtp89/yJO3DvwcGjW0nEOF
1Y2eQR/Wao9ug+TOmV6sp60ANZ/rH1vD3mWjN+yrsO/3kKt2jjQnhlYEi2TFKcEY76R3cY6jOOv4
uT09fTJOAq1WhvSPujK4cTgPo3Gl+k8gvPj9Wx1SCxK8hTp1gGBScnxLidOLo7MrrZd2lGB1PP9b
U1q3ECt2barf5jx9HeseTeNY7LHLvTl+iLXYirtHOLI35oytrQszqhpGZph1kDynJMV2/qsFH2Kr
nQX/Gk1vSQnasUzoR/WxkWz8mHR61wzNx0JWH2amAT4k8UOHkOHGrNRCUd0NEBgfctxsGCTTZ+1q
72yknNcpH0BXEGszSTfGYhvvTcMP4bOJ8By3QGfHPDJB8tN1GcRtMXrGvotqJo61t1jLJBrvkGAe
i3Lmm7JTEgTnbzn6oqnSDyOtnICJY4moY9tM4X26VFEDcV50ptAtuEwemDuSzArY65PEDIRCr5pl
6gB+4zsJSgtgF9KcRTDq0V5uv5as3rXXcNmDfG5WjJdPRBFwvk/obpmcSFc+54ydnzd3YaCWqMT4
JS5LQCdDDFll6eTPGgAQ+3Yws/qBGZKWwnkcoAPuFFOHadykmFdW84TPfYhlwPLPLhv2w1vvRePR
6cbhlwevnOn42/QNygjQj9X3O4tJhOsgCkqrQ57OpKm1tskYobzvLXlol4HG50NH6A09k4Uq7vrP
YzKqG3wH+Odl1G2cfnzPzEIvWJXnAE/biSNTkSw7SNKuhR085RkHRZwT4I1pWB9VZ9J2Wh7mol+i
D5ksdkvqjWVHz3PJ92ZNz66m7O5k50vRU78DTs1prvIcFAAUVsuapoApQJxtV0MkngVO0ohbY+9V
DjNPDL8u+qa3smSCVyI0I+PxpV4m2IULiw8Y8TtyqfDQu6V56RvU77oTNAMj4xm9Yjb70RWRcbsa
F9CxqROxHRrVsGuOzAFMCBOlC6GSdlx4mo2fE/16KgkBfiNSF69lpJ3PVv3hlhvQR7LHRTvABbOd
16FjUGyaiLHk4EaXRFS39M/THYqMnHNZd8549dBbigdfy+9j4zwGIpzfjKI4eXoYPzInOnvXQc7h
W50x054NqGfIAVAnu3GzZmr3bIfTwlgdtn1MB3/CMvDJn/fsMnq1O++NYLP6fWpedEgGQW4SmCEU
1dKA/T53fvoaMWpcBAa8WpfQvd6mNswRbDl4UdYk44b0vP2PZBboqNt5FU7IAAM4Q+dJIxGtrdl7
1IsEHG+e+9UaDm3ZXFtTPhDt161lHSSHxnVhmldf6FExuEoXt0A2b1HGfZPxFe5H+JTXFm10yJ0R
Q30+Gaxsuoq/2WkdnCRZbLdtC/GJU3Z5kAGikoXcXKCRK32zQV/cmJSz1cOAbBTWUv/DbXHvusx7
n8qwPMacbPHIPqipa299YserycqPcURmWx8i7JqqMsABY2GK4veoiDQ4kJNw29vTh+ekt6RW7+Bi
iZ92FR7cGsk3xbvaRgMXyusceelcyzqwFEJ2RmHxiOeLOhdP04cM9pjbS2I0GD7pYO5OQShxzHTW
tZZItceasaJW6tbuih0A7+oM83W+dqoLd4kNR4lg4/zsKvO+RS6NfLnJz0GVMF0lDnjT16bLmt5Z
xG/N0ZZEBX3Uy5ji8yGjJjwmL0PYluc8iUsSKSO1cUu6q798SSN/17SE/TmcVSYxD1e3DV/DCY9X
5jLh6Ur7IXZ96H5ej56qgv+eGtViE4HziQl45RtSs96NyYbA4XqVQHo+tLp51YQ63wZyueYlnRuR
WOK2SowvsrO9DX2AfNOGPy2tli1yemYc1FOjAjkBi9shgCfi02fcxJG1BM2RIHJN52MTki7Xowdw
SImLwim5uo+DSpAQyTwH294hkPDGFGaYtWkG5JiYNzgS24JeUolppmAx3huQKjauD8LpVz7HK221
oMj/gnnvWkR52/zPf0jzj4ZBiZ/RxjZoa8yD2BZ/bRjsQp/00zaK98puMPHMjX3uW/MY2a13z+Xa
dvSmjokgp+SGvs1GialhF2fyP+eYUjhKIWZPpwgivBs/943LATdL7WOURMYe+UpGHoRawmBL5+9W
KCcN7RUhrOk6wF1NJHR8nDjCL3gr9dSmXoP3oyNtGCbMCZ6uSSOBxGr6SSF4Av8tzZ3h3HhVfLA7
51L6ACj+98HN8mafBt1TYFXMtQTnpB4FHMEw8CLnrik3pWk9dBroyJ9fRiH/eBldx2LeJbTrcCnF
by/jEGKImO022LeDfi8JMn/rYIXB3o7dG0w3ig5HH73OryX0OGxSKdZ1a3RI0gPiXaRkDHYidR6Y
vzYXLYgzQUCwVSLD/kKz+5EPLmacTj+ZExCcxKtv0JcE1zGJ1Zpr32wKpX6kVt0cEQeH9zY2RCQX
4deUaI8dCJ/s2YqIiBUFARYs0UsMc+Pfaas7uONUnZCEXlsbn55oqkPL3JnzWWMBZmN+/ufXycF2
W/5yFx7eufuWC+Q5LkdAuCZKaL34V3/lT80dXM0huoB9R1LiiNl+o/xmVw4Fbze2J46SMiZyuWoJ
U0fKGvbbmHtgNzhddKA9fOfnnnkLLXqjp7TefxrYYtlWexksyaHMG1fvssyCi7upxnn6ko3R3Whm
8OMTtIwEcLwZcdw/GoM4oeH58/fGz/2nb07xBhVyYUssf//rN0fmKzzJGdm7StMD8lLap9uhcOD4
lw0WyKCo+Cjxi2B6JbZO1RBVAVX6O4ES7F0Fh+A6LfcilimZBgxbmZ9Crpw68wu8UDIE64xWN7cV
VLQC8QoT20vgaBJ1/vGnRIZ32nbau6kjBcGwk/YHRD2cWFP+AsyCFJ4d4p8RQjliybloyMUNTP3m
l9khE0zjyKp4Ntv4LYKB9IXTDdnIOGD2Qnf2Q4oQ/AYtEkLMYVJI1I0Xuj7qEatEcgPhDLwjNQdJ
7mCVKuYm+ylVB+WsLWxpJzu81i7x21VguY9sekek5UQDV2l4W3oqvKOYZUHw8VLW8eifmip/6RvV
f/QMu3zRfi26aULjjhTUlg8tgZsfiZaY+WUrHkt6+bsyG/OjS0G9NiyMpFmFnE93vXqtxuJi1bP8
YGnd0/30T0rBPVGRD82hc4On2BcpVCqp7rDZ4bgwsj2my4h9gh5kuGXfrrezsVCPts1cNm/Y3hCO
Nwc+u/h3B4+QBaiWQGXZjoa6fM218m48RAposcQxDmW2b5162skWKWYf2xplVetsUo4ZoV9Yb39+
Fzp/XImk1pbUjmebprZ+/wljwBORHeOme2J26r2JdNmhtXnW/Uva29eIeCYkkTXJnvlsn1IrKWj5
JQEJthEVvzu0xAExc4xM+3sm6fMKZnc7bTInN6ES9xnhXrOHvcNucAqAq8G3CEFHt022yiZ6kE0N
GKrw6N/74RvCNkQbdEdXIpvPZst3pu4g9xmzyn/xtpd96rcLC2oKXG/KEYB5TOt3C4shKwMMrQ73
sy4uUTLZF3sBXavUiO4Aypyy3M72eZA/FbaHTB5c2hMVzcUYOgrMuumujcBj2esFhS+Ds+GnamlW
Oshk8CyXPervIOtRDi5CyHn8ZuH+u3EMHIBBHH/hQ1QC8bkhQae5U054tMmIoB2dbNPRZz6tiS1L
bWC1lYR+E1HyMs76F5fAUn/81UMkENJT+D3oPlpwBn69/ujeLHEEV+G+t8v+MqWBe+5qh3mZ/ap0
297PgQqPVRD90ALthojKlyHy17UORoCkJg25jBwn8tfb3npMpwQVc2Y7T5kOoDDBznPZRE6yqvsX
L4LJLL1rP/Tfq9E093Y14XMjcOrZiQmjAMInjSbGrwIVrHV85PuMscMifc4ZvF2gXr8YQRutIj+J
j41Rd49wunw/L586OkLrKhvhzHbFNS3N4QLAcrwdg+mrazY9MtNs25QT6nCpnpsplpfWFuLCevma
ishcKxtsag804gH9kHMLa+DOrjpJaZhhDxmMc4eraDUHQgIXnstLw6hm3U72+VNbwpp9AOKKRNAc
CeWZqvmhlNaD25XFqavqB8dp3VtSmdAMUwyW3oziGL3kjlkrKLgSz0kL69jtJG6K2d11s3dqF8Dx
PJgRS557L60uIYW4NVdhG4jNYCBIxaYYlAIFui7dW1s2ZKCjxduMSMu29D/e9eSZG9zU4DPdKl8N
Xepf08y60HFId3Gf1pvSRUnc5EBKI8p3orKyaj26GvGdZSTbCPLh1Yw6qIAG8r2Iutyfl7xgi8Tj
mVzyE5puKGIGTXMZuiSkV5ZNVFvCUvDM4YrzX0pHzwgxPjffpVXS+ZonpFxz/2Zqp9nNISIUnJGc
/ToMjmUOSaGPqRvqOfxZpfYV3ebZQrJ1GYDfAk5DQIow56ai7LrWKZHBSgNGHkl/3kSTlTBaz9EC
atQWU2Q+4TMv7tNwJNlX8czQV5zVZ/cZpdiNo6n7UJiq26ybGPCUvvHlz1cWy/b+uLRA3BTKcoUl
lCd+d0QOLYPGUK+NHdPUcbWYCC+phrODoht4+izee4roh7yM/fVkNemm1CI/DqH1tc91AD2Bxp0R
w5WAyz9eQaSGB3ji4yoLvSfpudG+Blmw7fVg7R1HvbS5uRrLKTvLQjaXdjKQ7lV9A1Eybe88nzRm
6RYUeFfy4cLrMu6750CKt8KCQh3lqH7JqKJlZceA4NsWwmbP8wLaKYCTUnYhJzkrkEGrXg7EVmCV
PktYkwD4wJ1lXvGNsTmdarc4d2EIVdrifoykpe/stK1WjoqabThAgposrNvZ1L7A6tbXIYk2Dm6z
xae3zcIjeSnNDz01hwhSOELLq21/p33R742CaXkRb2cOEfD7wAPYzTDsgYegP1HQ0liQN0PPTwls
JZlL+fPeUcG1zWMkN5RgjOamA9wLuf70wUt9chRtvdQv531Gx4bMjsF7xkZ7BhQKnULc5zOaKw7e
zjGUHnbAVld77PMhzgQP5hQ2bOh/uXNJco7mCJNu0WGuLJCSi8z1WKcoYwasSSeVByR5xe4ialuU
EIir0bvIpxjnDZ0vN1v3PlrMOCnmvecm1V2EHmQGW7ERAWY8VJJxEGc/vARhgBfbN1bt2ydb41X8
vGP/88f4X8FH8feirvnbf/P1j6JkcBmE7e++/NtTkfHffy/P+cf3/PYZfztHP2oCdn+2f/pdu4/i
7lv20fz+m37zL/PT//7q1t/ab7/5YvMJ6LnvPurp4aNBCv75Kngfy3f+u3/5l49/D/NjqT/H/HwM
f3kr6uS3gJ/PJ/1/wI/1VzrItqv5qGvcnZot9u+AH+39VTP0hdPqsQyYyuav8gJu0P/8h5B/NS3p
StNUGsyPWs5cDSzb5a/MvxIh5kjPckxXenCa/y+An4Va9JtTjiuX840ECgLBAI7f7yoM3PIVmvqg
OExmkF56M20ffDRbMbLvgb7UMjadid6ASRn4P0kGgZyZDu4v99dvbq9f9wyspZj99VlreRUYb8CS
u1wLy/3dgtg3poG6nwF+TgGwLaX/2HvZee5xe8qZ/XnK6nMNQ7kP7RsVALoPZPtzGstwF0rWIZIV
639RV9r6jy9JQOOwtakFNlT3dxemNuhulC6+crIXICqkRrs2u9lapal+z9rYvKZjt6+KBpuQE3wX
/4+981puHNmy6BdhIhMer/Sgk6OkUr0gysJ7IGG+fhZYPbf6dsfcjnmfFwRJURRFAmnO2XttyykB
CqBskS41JUt7DgrH2fYkGNK+sAJeAMSQgzkUOQ6CdbIKhn1l1KDkyg4pW0VpqXSQYQztgVJacNTC
8Z+mnWWx9pcP2RJoOCgK247LJomf/2kzidwDDkzbFL7wZnEynFECniuZ6+NgbVSeedADTKltOuoH
WZn7FPB5i3Si7KqzOxa3uHT0h0J33wMYq9t/mBI51f/23jjRDdM2lovkr3uMru2SZnCdnKr78BwM
4FEArvng3qZ9SOYN1EzKtZNRf1he3x0zdLUrfajZMbETMMgwfsi1B9pA//i+/nZi2pKLkHfFNC34
ov6yAE4gvlV623gHExtBVzhrQ6Att7SpQVJfnDtMMPR0oVrJItnr4fBW5QOaowKg9AzukCTZ6B9O
TOuv+xKGELEkaFmex3epu8tb/tPXOLVUr8JgVAcjkQMmjEAjPj7fCt3VLl4WNy8LK1g3wqd6yJJb
Ie3tZI0REQcoJ/JG0QwNqvFamCXbRgW8R42ZCTMy9CGWC5oEpEOooLnMRjazt9Lg86UmVkSC3mwl
aFyYu0ImzUWOD4lrWf6oEX81V/q8gWBCT3c0sFZNX1m3qTX4W9J+y/Jstg4Omqr1LaP8iDpWOdT2
QfAnrFC09souV9uVGPiuSPgQCv6MkxqRVQSmenRYHLL8Gdlaj+PW9pqY7SJ2oKEgzgbn7O0/n4nA
N/52nTiWlDzOdS88wVr/3z/gIvdcZlWEgDr4IlvPy6sRgscoPJDFCYIwhG64d2tXPY7BeB0Lcz7N
aYGEJ4JH1aPEIiwjBX+phSdPNT+a3Jl2U80HNAFvjkr+96kOAKvC3IgIO6hq9CpxPHl8vvqG7diw
sR2t+gg6ElEi11sDCmr3NPmd46Cbj6mr37wpUn7UOlgTGg73W6kXhsfO7h8xQ7OqijDat5qMHu6H
LPKuMnBLfyhlsKVzdnLa4pmvsb9m3Tge2s6SN2UW01MUPIwrp38sulzuRTrjlcTXnS4SC1jLRCxM
Qtty8sxI+NgaQQiwuhw5lrCatZRVuLZKFMkoSwu/KhLfNOf00t0pKNbXqdeLzTjK8KJnkdjNc5/5
THAbYffJjos7XpMJkkLcaM2zPZD7dU4lgA+bxvaVLmB8kShlcz0Mn/LkfdLaHpUf24xIIgG8k8QI
wobzNl3Zez667N83qsJ8fKdoDFHdICounWMmRmcl8df7TOzs1ESuEIXjLpduD6w5ittzT5RX0s3T
EWTGCOC/2mV5bxxSCOWFUq9A2l2s2HxHJLM16zoiBc4Z2m5nGOLDipBkYJFB9D5Y1jnpSt/ItWtY
dcXW0TLnzKzqe7UTP8EWOOVdbpwjUEhPgabiJ5HQJkYAfzWast5rdBhe+sIJGJkX18UInlW3w7NF
1/xau8UE+YazRYfPBdEB4Z+TOKRBm8DV2YP6ZFiJfV91n0F1FOd2lMVm8vqWjAKsBak1HicHFI0x
MctDpEWHoUydP5IlwDE5tHCNgJhE13R2gh1pbBEpuZJhFm1bAkjgCBE3fhhFFO7IKmQH3IsYsm+T
+fe+TUkr+jGwKwKVk9ivp/7L2NTTY59r46Pq8jdC5k9z3xkHEpyNZ1PUGipWk/UG9wxT3NAh8CEv
UKAJ4KaNC/1oZTM+Z8/BgsaBUEV8um4Wre53Z69wf/0gtfg/OgUE5/4Yklsy22ZE2blezuf7kw3o
ZohCC3Pr5WRW5o5Qa2Az4VOzHKDxuT4XCazb5e5UM5g2RgQYGS3K/SFTFFFI1DYWAVb2wnOjPaLD
kGSbyNmHqYnRWzc1XPQcRGIdkYjNV7E8I3JFf8jcLoCydqFlaD/eD53OBzqZ07f7vbxxZ8JQ483I
whHnD0FqKo6yl/thVAFyH6fYLTRV9AbdSMRQgjbO6SiYZnl+nMe6gh9EaIA1et1LiL+aCXY+k5l3
ROjjUbsXDu7RdngxyACVZfhWFblzgF06HXpie8nbbPtt11fJCsicdu3bFGP4rKOdC+rqwyWzILa/
D7RkXrG2n3KhWugs1huseI/+U+740sTj1Nems6lJ+MzK3qNau4JR99mlxftIvSzop7fe7k6UA/dO
FKFSpbhdFGQfTB1k98CzNgk2+lMWJP7IdbHVCISx+iHzrcxCFTPQmotz69yDSKf13TT7lLSsbeiQ
3ondvlx59YC4OU/nXTigolZJKn1RxT91hradh0CCkQuMYDYwTjS6a6/lfi5ph0VGsclh9DxFWf6Z
Rmu0Mxl8Dznl76LpXXKWiaTSgmHVCpXvBaEya3i7r+gvUGdPbf1IY/cpFsMtGDV7O4RLzM9iV/Ek
ZlxQEdiQ3JBk+ZhInOXTzEgk9ueiofSsG2CU6LjHybsFE+pRdPYmoR/7a3wiB9e4TZzLTfvJFehG
mamuuTGTRR57GO/c8cVZ7K+9daJUY+3hLCAE95YkOmOsjsNAia6lFWTGiLehRYBZYpCwXfoIeHfW
LcJQcNfzgfp8fZB4KQkxLD7CbAaYF5JSupSVChgzpAG0KzEO0Fm8GDlUjSgGhK0XyfzE9/fohvFw
6kJYfdUMSkEEDj1mMHFuhPMuKxsETjCWWQqDbCEx3nQDm4WGMe1m0HGbMQYpo0WYaXDNfhVa0bBe
7bcVml1Ixz0QEIUIZYy76Dwa8tRF7nDGlGPIYr7KXp2KMtHe5/lAXKC5GVADHDAgpQcjrq5z7xY7
NmTZ3iGeZGdqEWW0aRel6h0fG8uVMbgJA/hHKqyXNMQh10dixemovaEcxOo+luRgKodAyHB+dOun
pW99DNo43DnVWPHn6UeIzmViVfPJJb/Fhx61TAQyexC5ax89lOtxkqwBIAx+WufWsXJzVuAhM+tU
ld45WtYBubYbO6s52tQUj3MLKUMARS2/UUJZtBtVcjD66kIZrLwK70e04FOCwPjEosbyU6v5gYBX
W9cC5KfWeeh9DOdoTRB8Cju3tmGWDCiGYXzY5gydGv/URXe7GmV06uxFN1JA61F8ou81v5StW33E
TvSmUvI3DUrxawwt8abPCMSxQUL4YEiaYw9Pz25I+WoBd7qxwh1S47dBnI+PbVW0Jcr8lmJ5aj/K
hPQqaGtVVZU+jhy4rU4JPyYBAuQ6gDzubx4DfPtU9d6lxEIADpFiIc468tP6WFw8EGJzmEvUtze6
PJQocxX7Rjcy+7t0aK04+agj0qE6tO0m/9mkNd0DIHfkYGacn8YIYI2X9FC4WKPWvTIOnlE/ZI0C
JdnuMEBXfqmoLKnxR2MRwTaU7rCZg+ZnNbtYV0ImcJTpuAFRUibohd2lL5KVhnFkUsPYw5e3hsCC
0yMEMY6CkAI2zYBNjwhHVxVZbRP/QhpD1Ey1UvP1hLNpeQ1s3PBOwJshTQIki5xi5c24ZVARdVuD
qCAYAdZ2DDvmntDzdkNGlbKoCairtDOJFdlmbqx0g+p6y2mib7puHSf2D8rY82PUbXUUQj5teHcP
LQph/eSiawCEv3DSQKrY6JtsjOGeym79sMFTSwG/aurTQKewjIxbg3fBDeFvjH35HsxDteti76b3
QUOGEUrsoSZ6hsDTFeMGjUHbTV77SfxsrBC21eQkz01PVHY7GV+U0sheknm1kxqpUzi/BixJivS4
mL+TWVy6HeBZit/J1W4d1qZGnhy0aEw397t9r8YzMwsfsXJPFLO0qyK66qXPyQjVvK2qB5L0sBmg
mbYUcgI7uLBM1TeOnuafZBQ8akOifhhO61N7uCDmGokCoLDY5IV90l3POnlt32+F0o8j27j7I/Ew
2CdXz8BDzQa4KmQODWccz63uvwWatYHjvTJzJ0JaFA/npgfX0wvyKzCSDSfbgXgQR2yTSJzgrhZ8
9yROy2HA7xpb+WfiXuDnhXFI1Am37gcnUtFmEEhOUTdpeFmFqZ28BKuHrmDhL89Dbn8cYc5DWfR+
Oh0aUyWmq2YlxtHWbP3XoUAbA9i3DuBfIjJFdbWaQA9iIhJlhlcz/hAA5HeauEq2dE9m/Thmtv2o
EfA5lEH1jD7VOtRUcFaamirURTxGxnaDslTRA8a/xVJaI/1oiprnEj6r23X14/0e/HR5BHyWrO53
w4NVhN2O05i+tZ3HpB5ZSzIWNM/U1o0n9CEljsCG9BbUsZh0usSvjQlfgS3Hqxi6M3XS+gX2/ppp
49mRZPGVU52jROLtNIinzq6XvpKU4JAS4/quOTgbU1TYrMJIPnepFM+oK9YmkbWPQQd5vaTZEcc6
3muJVErvl8sHype+AK/0sDwjTyHZ0bMg1GragyTh4TjNGHGHGT4O5j/uYxIhVMGscImUICLYIJ20
ySUjKs+IhKCIdjS18Nno3WY/G6OLXxNhomJh1w/jfLwfysztiWj/1/0ILz/X2zhvdT5npszJ/oHq
adra8mA7NQTK2nrKqh47MxfRiXU5MUxoi/Mcaz2/kZwIT8aQ1ILKRtWy02PrE+BRLgckpGCYsNcV
2A8IeKRbHeborrJPTWl/DRoRnjTEEMLDfUTUxlmVAvztFD6JISGhJb42WMzsTr+xwjsksr+OMW91
kjhOaSMxRCIU65gFXAv2SjKNn+nKp+taT941Ya7kLLBlJPHNRq2xagzfYI2mAttcE86zIIi9b9Zs
fnFm5zC46hWUVL9W8wdcsnljFyS4hqQ1kAGhuqTcFyO585FL42ZogZW0wyExuycWJ+/RMsNk5oCW
bNcK6GlVfdBl4oeZrzfRY1rYwb4ju0johBLKIoRENBDUhQCKEv/kL64v8g2PohVfyv6ZdT7RtxBA
CQNkVSMbB5WbEeBsUeNBmWa6z5QmD5nNNVWTnReLslkLt/9hamAGbCv9MqYzIWqO+66XaMMKlA8B
K3Q3RNNAqQ1EXbZJqCnh7ma4vB9AL9lNRERv4v1oZ/7PpG/30Bl96Xak+JrWkx2PCE0bkkiJHQbH
UiG4MsVuUGjhUoCSmyrRD4mtPYMnbndlrRzsptlX/NAs4pfyTk6YSOq+Cd3TUHe6ZP6CBtsAu4Fo
1oTE7sF5WzF1rmPFdqjM5c9gMYQPeOpmjXlbkywEMM18ST8MQJ6PJGTWhGeP+W6pIBfV3H1n4Hhg
GKLlbegQXrXQIpuYhomRlz8Hi7CnICEjRgLYe4PvdfVqa8EQeFRAbUnGKXFIwouMV9urPjWYr45x
xRbY9HDfQwNKznrdIu6onKfUWVZfRfM5Lsrqna8EzXTw1tQKP14D/6zvEjo59bxH6xmvSYsJ8Mel
hPgyhrBpT9HEy3HlZgYFM8eIrlrmbbpYJxcJVsuu7bQ3pCPXImbXTtCGu60qpi83wFGK5blZB00Q
HTpAsvtZPHvztQfCs29h/z3FMRVD9LmAZe2VaTsOm3Jb36vF5l8G4NqzSmez9CpkJ8DFGZCjza5l
L1TzIS54lBojQdWYsKWzhkhDDcm7Z3WfCwpHqwHlS6mP0Y5xb2FHiAcjk85jRIG60OxHYkSUOYkv
tL2ht4SOecKsNh0S2MBLROA+Ve6TmO3LjDNhnVrS2mOslKtMAWpJB0XK9W2gqHzQiB7ZUKWuH8o6
fnGAi2tz4J751shIIi3xFAjPIQuIknJS5uhkZvtkplz9vjOm9U4qZ4khYt4INf3VmyzDZ6FwLtNw
2KQt7z4zkyfXJpOmTOCAVdOb40FiJvoc+fEEjMaNmnI949XfyCF9AknEuIV/7ygByBG4TfrSQFgk
adnrnnMaLFz9AN7nmmpkD0QJP08XemYsgoBtUX0Y2lpfAwB0cQD4Q4cTQCthrYTVaMABLZk3c6fc
Bc78SgRDdbQoXc/r+81WxgjY28BYxV312aVzvhrFrSy8nYYqNmcUQrBYLYLFqGJPSecWw/FXmHVf
wSm4x5k1YLFSuuUe7/cLUsjHKI58e3FtVYsNtFkO97v3gymX1PH/9cdBZf/52YPjtbtpiF5cvdjL
aljXyv5wUhLjWjPT7a2tmbt8KtKDgolxaJYnUJlCiQ72tybAtvEaPNGL8P5+UMkkd9P3iD24QROZ
xRrEJIRzmYbL1X7oK7o1fayeYKCf6Zm7hEBgb8+q/MuUj3BFDEy2+eKZmfWHNoeZx17X3WK51lbS
jgaoUMn8HNT4Mh10zTA/wif8EC3xDbGjXpH0Gnu1SOOFZeXHkXQXTDj6aZLosfeVNzgvPTJwiPnu
uxjz8uYFU3mbnQoQAnJ4hVu9tNPjABXiGk1xvbEc4sdSPJjkvyIpU9kxwIhxCDut4ovrqWRMhT8j
2KKi3eX6Shtp16LOXFFcNV8g/BQ4ZI5eOX/ny3YYsjVABUPhEpeedJu4mj4hmveuQwS3IPPsio3i
OolnZuOmLdkBTuYCCqasm1FZ6Ymle7CS9uKWZXGq+wJqY4VpTeCAVSXJQAaBY2sBkMKd0092njen
YPF1ErtZbFr6Zec0K66GLLW3CpkVnkEA8VkXKmjeHuJUa+6+jWm0Jzxgr2ZUbQ6SdxQHQXEIoqh4
K4vgtGC8v/QB1TskdeoK+zS7MkWzUfLUtmIx/iWsqPH0gCKd0fxQYfREJLDzAxTdRiFz1hljHhZM
6KILr4mGmg612dpfc8j5bL3glDiLoz7ro2dvpKGjeoq8bKidTRm2qa9rg7FxchMzXEDKO2y2fDMZ
SFlnrSPxiMJkWQ3JXhBZRYmjPQLdwl8U9TaYljCjHljKjWb32tlpyFeCzm1u2Oz/RAd5YEOJVrA2
kKfCakulkjeKbceQggJrFG86WezgJqNECktg6Ha559S043qa+ddON4Ay5rN2aMy+25oT+VDsEfCS
sgsOmzxeg4orUcl3azuYkk3PyvxpDC+Ih5xL0pTMQ5r9rcH/51ufixFWNqkPchwX3YPQTyiX+WAQ
tvpDMmoEUivnMjT5xSU26ywzXGrAHmFSQHFizLwoLEdPem4TYcaS2MzyTXlPZBBkpeoRk5REWVTb
/XPfMhm3oXCR6szf2zonRzRAoKtRXF3Rt8JCImjgNriukwZ6qIMJHocxQLZkwJeiwVkcUojhfT99
RBGRSePQyOu9LOVZxp62kf0sxRfCFasdzEGmsM79ZFdEHURVZByzeLaoYlS7Xtc5x0ZAU2k4v8VT
XRz0aXjh25p8u/DYA6UKx4Pek9nuor/AT6fvyQsEG84JxhABISPx1jNE8UNb8vzIaN69BRyraCPV
k+hPKuvOlDmt8yg/nD5/KJAJPkUz2FikQt1Fy3F6mUxpzdCCtZk+Jm+4eovSN0Tpa/HxHqcYfdfs
Didl26dExwoE0/I9JDjskVTesxP1XIGo6rG40rJJ0ad6UDfXqY7xcQ7bh5nSNhJsfWMOfbybcR2d
urh/nu2USrr1vTbGbWHpyE9CjcV2Yk7b1iiWnTpcr1qDFaugPA2Gs7dtC17O0H0TA+yuxdGyaRWW
M3VAKwCUtByhitdKXyzCzlabL0Pt4ombmiVevoq298pBm5OdHCwGYy8sDo0zFL5KVU+SGyTyKeXj
ME3zCpfA+WheJwZlK+geJn1Ji1PpSzjq8RVBkX5KYdDbtSm24+SBSouq8oJASHrsIj1dtxdR5w54
l3mMKOgNPTieuWX7T6m4eme0ZxUuUOJgffvczf4Ux8feMGOyW+k1s0iCnS6agGSWkJWQQ+fpMWoZ
Do2m02CmabyoHuLuoRgwNiAezAAnYtunO8kmZBvSlVjbM58fC1v7FEFcP/Wl9zqMOMVrvQnWsimM
VwdAAQMPv1QRtRMFPeLMUiT6Cbz9D2VkNgicRDsW/XM8uv0nNYlPfccM6xRzsQedCtUlM+W+Qmnm
hz1mImR1RNnQGsMuZuxLuHvrQQh1RfMLfoeFX9KZZ/Daju+N5ZspEzIeWvIMpwKHR1YFxnrKofFa
aNGeXF5iE7swYOHxE6IUIegL12oknZn9/6ldrFOWN9mnkjUjqGRAc0rv9uxw64ulYf9CorUvrFJe
4sh+E7nZHxir3mhVIC0qSL/bjcvSQjY0fIEKU1+ChbzRXegi3jRgocGOvmV2INuiD1MKJ0TSK6Ze
MEj6fKzMVO3NeCJ0Ma7wo3CIdUbkJuxPwcCKsEIuuOppSx1jm2YzkqfbkJOAFCRL6Fx9opIK3NUo
JEEk2s8sQJGHH7K6GaarHjSSjCz3Q1iTdUOhad9miv7dkH7EQnUXB7MBiTkBTksp2CImwZFPZKZO
F9+6qbKucIDo57ldugkonAHJNfNTFEIVKxrMhDX82NNIWDh7yvGCJB9rljCNTWbZ/bjRw/iHDe1l
10eWebRF5vpe9wZwkM6BTMipd9KWGG0mdsqtOjd/KZZxbhI0zs7WbhkweIPjsWjpCqy8Vu6ASVL0
c35RcsKFM8rqaaiD5lD1bU2EuTWuSrQUKytmfpn1ICRxsquGa2S5cpdkNOJV0b3qgFEPxRAQ4zvA
Lbvc3SghYCaPITltnYembhDtLYf7sJNxBaNDSQ/O+EDTkrV63bkFEn3a1OYo24uF4ziEgoCojBhg
Aqbon8n0IVpuObH2Iy3ZdBfdYB+GTNIb9dRGNRmPBQUqPtWezSSDxtm64LhGa1vNaeZHSc5OIYro
sjrsQD3jtWgypkmyyyCREBsxF6F9GboxOQy5uEAlPpJbmJ88aGd+LTJ1YNwjeROaK8XYHD5VOX+J
gBayQ869l17Gl6JrxEdgzMUmGmwyEGf52Lds/HNS09GggEZtyRbZQxAEvieyz4OEqJcOHoRwC74L
zpA3D0Ux6/2jI4zw1nSS0J9xOiHV1jdR4vQrRD7fpshsgGSXw1aL9FNE3+hjFOFmtvGzNyxJr7IK
g4s5osirLWR2FFCOiqWedEr5FeDGjkARugcsQguX6h+4EyL4Jp3Kzl4ZOgjIuvVuSeHtPTxhA2tX
UtqpJ6hcP0rZ1A+1KB8o0W9Tom2/wOPBFdd/Ix+8PAReO91wf54oLdziCko3uAwcbYs76X5mBKLa
myw5tlWXlRs9zwM/Q3695uTmjG/TV7OpxdqlnIFw12yeCnamU6QHK2FM3bqmVEYf6rOKCMaQzBsr
mvENamZ5owEuNllBP0exd9tR2WLbR7tz3cftsyITwK9LKhXJuOQjNeX4VnjWD62deSjLxJ51pv4K
jtbboP+f9/dB2CjpKsUuazrccN/wrMc47vApTaouN1NBZxOKurYn7tS6zK3zFmFguBXCMy+Rob+l
9ZNN///FTq345jWSCnURy32UeMgEPNEczaGqBGUBbt7vG8iaft3CB9wc73dxZiKzikE55BacQwxp
HrBSz5nX6YIhvB+KYniXTZptRiQY5oIC7J2Kzr3IxP/cTGlr+8N0odgMhmM53PkaoMT+uCX6mNmD
MNtgwyWfEEIJIAMCJJGMNELxRvy6XcQ2qaWNgTtL1zI/iEGDFoP844BoFzG2XZ+gMwi/NfrvaYf1
P5mXSO5hmgHHLoTL+y0MFjZjuP2eOBZ8EEXR7Pjr5rjc/MULcRiNopYgMPrKAMAWWOy8HO53fx8s
J4q39cKjjBeM4P0F7i/466X+9VgD7A2sX3nI2YDN8J+yAJ/j8HZ/Wnp/7P4C6W9kyV9eMK0QZyFm
fKupkR5Le+CL0BKY3L/uLw+GEfn0A6KMTaGMdu2STr1uAZMe6d2Vx/ut33eDCGhRH3aslXjG78fv
H/9fHvt99/fzDNo8ZD3/65WzEMI9/cGepT1f4B1z8uubu9/XtIpvIm7DIye/oHEZm8fAbPBMY9Qz
QEvlCDI8mLaD61E6fLk/QTO/enpLBpwzVgRDy/yP13XmgrPjN0nl/pM7U0ViZNqKpPv2+6H74+4C
XLnfamFF7Cen9H+/3P3xX69J7gduzwr9HCDM7kgFrzsmC8f2fut+uP8AKoAGAKE313H14tH8xKcc
UcFVNsFvGpdVVuftkXXRSg+NzL9/zdH9dPv9tWZIzJeL6n4ljQui9H5Qyy3TBrBez3G0BSc2Huuq
GI865XmKetz9fbg/lkczO0PSjJO0CwibyPJye/9HwoWfez9MTkOYTNqMyEXc4tVLiHBa9AIZhleA
WKg/F11TNMJKXjBWVQU4lXKfJ6atC2GBqEwUW+4NkGuzot28hwSFg0/Zu7yuyQCNXoFhPhspJdhh
3E608leUzrXVHEpkBxOGR0c/uRZbfHAthDehLqB1+JrF+kOuJ2QHTel312O/QyP81S75g2jk6Sxy
TWtF+e5Ohq+KFigsXM59axgAX6iCogK7pCEUP6qgb3q9+E6S8ByaIaTQpdgcB+cgtaOjwxtcDSu0
71+pxdErpzGKj9FPq4BvhhdERbBAW4n5xUGUTzWkMip3UZbliFpS5Pu2cQlMs1kRoTYuveEeTzBU
+QfheCfst4Tl2Ce15AUn/bSx2v7dzJpHKmb7PniVgkTPaHK/VdZ7R6Tvuuw8vw3Tb4zWG5qA/D8h
4DLNRa9VT99mYvw0uPFHncYspnOy0CvrVR+cL5rYizZP1qPT/bKkT54D9VTSLwjadMbsRQcn0tks
MI3HQBUjC0h63EMr1AKx7akBXcIgBtIFwA/LilxJffRLxBYJnRt8ZNDMA0LL6CeGE0v5AuaygwNm
7REVbC7ZJDiqaMnoZAEo3+y0cdGjzGzd4PGozH0B4r+SBp9cy07sGOjK18IeZgQwjF0VYYqBGvhR
2nvdY5tl5CzxqybYtSp4irtrAdt8W+YplntIei7rmk1nrBV72qwlXp3lF41Am+agAakMsc1qrMmS
NGGnrHQdqEFjvEwd8HF84z15EikpNtmF/72F9BqjKIa6sAPJtR4bjxBtCwBXZRdvXJ0/Ae11M3XS
pKXBzQLfh25jraTUD8Fs0sMgXXBWMTzvXnxlA9FyyeoSHlYoYXmQEb6hLr8ad0FXvU+dAVm2jL/G
FWwgNNEbFJLBdrYc4Fa5fJ4c63tAaKo1EO1GNGfT8Rn3DZHrgZ4TI1nkwb4ZzQPuDzhMKHfAI9fp
rou68VXPemhJmjZtWSXre/LUBGDwUh2Ad4ENjTrzNmIHzQdRnGYPPrub59ZtLmT7RFd9Ny/bhvtD
5B6smn4gXaCYNGYhbLptPX/ogW5d8rlzfCdJQYSYlAvmUHf80Bqdm9ZHNR10glPoKyLotILbiLqY
CFACHUq8Gj65KORb2ZZE7mMSncp/0JpV8WQSUvKCbwWQINwLSAaseASnjYfGD10LeiWDNhqViVbd
xnFKrqpKXpko1O1+6MbjOLbiJSnPccArJbXxvXYNjz1WMNwcs6HavyD1k/kHlihiquIhXtI5XXBF
OwNAAWNV5h3ACCyXiRY/h5FzjEzjXNKYdZWlTvVs0SPoem2VO89GZ4BykfFuymb1CHX0pS6ab5HI
PX40UauejOLBNjt4dEIOvitTg1GjQWxTynEj86aCbNrsS7M1rpKdnSI744Tw+wvrnXSXUEak7jfG
LBfN4ewkb3mVuKz+hwb2z8hZMNwQehCJrgiZIu+FpVPFsjATl9p2TZJ5JvNS6MgVR3QNO+IF4Of3
ibWmip1R9ndImI3k2ZTmU63wR2p2OG4pV7WrUns3RgUPb3HLobs6zDDrNqDLxw1OiWrTxN2iVs9h
HPXdjynTX1BWRC8d5fko6PJXmyCbufVerMhmXEmhBU/EtHl4qBJNPt9VN3VDVTIugXTP+MBt/vx/
VhbLv5q5XRfVlWNYuDkwU+p/tVrMSk+82DGqQyrd9DAomt4diOAVmsFXF9EiqKq2WYxwO2sRd4w2
Mab/+S3of3N78B4YUIW0pKARaPxFzu4FUUfKWVcdcg250xLA5ISMANoQxRsmso9MZ32OIKDaeaWK
rqYXrj09l2utKomRqeE35hQOT4vYVCiZPyjczh3NZZ/tqrguKtB7Neof3vUiuP4348LyyQmBewId
vonq/d8F2bgZMiMpcXDij7O3mSVdn5TdqwTxBYw5M/eWcsvNqKSvoIzt2TalH7NxkGb6NR6mc9CC
HB+3lXSjr7Yu3kqKORR/rB8IVCyT8YslMNWYx7a04lUex/PxH97/38wNvH+806bteuC5/+aindoE
z4y0S4a6gqW7iZE87lr+CUh/KYJqH1UGFOmwVTtifD8pO2Z4MCE6eR340NLcou0/D+5XK02aA7D4
T95SAamTCkbV8JiMVbUfq3JYt3lk7bvEvJpd1v/yAv+/Bez2n5PesckIHBj/e9K7n5HwDqL5zxaw
P37pDwuY6+DYsg2Mo564m7z+8H958r9YrlmcFcK1qfYLrsb/8X/py494HHcCLBVh4k76w/9l2P/l
0SPGw0PR9f6K/xf/F7Ul469XFzZOFsCC9Ro+MMdbjFB/8pOwL6XiI9sIa8cr1XbPnwIYNFM7J+tP
kwlPV1FJ39gxUTa10yAxFpCg3Fq4OzONvxPE+3NGe3SwInrT2hQ32zAQMKm8R3TLdM+yltQvXKNK
845TZeZnF3sml1kPSTE8VTKx3ugsuvJbaLBvWkr6swYfebSc+XloZ5ddNDmvJLsGj1a/JBbp0T6v
s25n10gGGyLKDtncgX5vWRFmnwZSYHzqPqtK6dReUrGlVLWXQ/LuTZ6+ITwPfm1GaJtjmfU2FNkX
rdEBeEdxuCfMzzq3Sfbmghs7Ed/nFAVrlpBKjE6/2Z7CTwNxA/SwVlNRNI86XlNa2d6Z2dnPA5if
zgANMjFgKYbIewaWPOdOtAZeUze40iOBha5KiPeq2COSpa2YNHQuSZkpR4sCrhGJvVGZ06q3jNiP
Yms7O8nWZYF/vR86G8pfTXBiKhreA59Gpg+7ibyXQwqQfI2J1NjmMGX3LgyptRlrzyZbn6vF3yMB
lWqMRBGHeIeAyYHAgjn4b67Oa7l1benOT4QqEBm3SMxJJEVJNyhR4kLOkXh6f9Dx72O7am8tUUzA
DD07jB4DQUoUU3Ww75ZizpgUkHVQ2tCMC4MXHMavZz2gdU0x3k0bwdONtFhqkBqCcaRDVppsRU9G
Oq57WLMGwR77glRTPzdvx8oSmhrZQlKObnWn8aMAOg9Fd6Gsv6JcZCXCmG+VfKBSW8epF1IZouBS
ICgHSgSu/zmZP4ng0DO43V1F1VZkpyj/tBOg7RRvR42zexTCzJKGPfXEkvyv/iH6i20yNMpZGKg+
hgqRTo/y7EmToHrOdePLV6k758ifA3cqt5GpY/3hQGdFzkov5jDamlai1kN/CZrClBtlTXJyuF5w
e+DiJ3TawUUOEdb8g1tTX3/A/HSXlI2VNjX+dFAeAyn/9P3GKUZwKqoE1kYw6BkbfI7eig5tA0oN
Vw5nBXPork5FjxuqN1TuVImURkRrdZJU+wBuIV2jzBpO7RHiNsITYoUkkb0mkBeu1ME+3QrDtQJY
eMiqbE2OXbVSsm+PBH0aLY93Wak1b2iHQFFrInUT6Y6MiFpfLWKOv3Cf+4uHEhYqhakFhUK6W45V
vTjReII4FpxksH2C42nFcubbg9pBRCFj0Ezq/NEZjcHYHTskIPt28WNk6F0IcI+JiervC9TOBNOs
HV0gpJQ5sGhAo0qyRc+lUIqFPfhpvy7hcANZNCXuBKUp4HPOwxdUWLiltJlDFGNXauG9AnqgQ9Df
Zr+hj9udJulHrZMr/bKCZ4o5767RjHiVxj3uyZ9UhU+JHTUTIw7Rm62me4G4mqXAZuC8yuIEiM0z
c/icYd437SIBi0D3OoJoIHMC8sfwe1evAZZZZCSgCIA0iXlPBEQHpgZVjeGGU0xuoC5RR224RS1C
70iia0sCuqMv4FqVoaFLIT/NYJJWK4h5fQVyVKpgmh2OVXOANeEgZ2fI+0GJgORSFUgYEm1AWVgG
1mQ86vAT+oDRe2qZBLed9JsLUF5RI1BOLcrr6QhwI2mqj5cBu21q9JGd0pLuRQooMOiQKC2QAvZC
1OLVPJxOYp7+q4LhUqFdnEARDLco/KRkLA1/3ERwJG6Tqo7XnRw+0lGBPxXPqYYUETxMb0nt8K/O
cRDFpPhpU3SpCHvRm6Ya0mE1HVqLNauvFBRHoxzlQ7rx8yw+BYUPv2a4oCHJv8BB/K/vZd6lvKC1
I9FuTTA15NO0FIbqlJrU19E8o5n3bsLlbZUpzAe1BN50PLya7qCVzS1KkQwYoxNsGq0daEKw0gTS
aCVuveUb3Vfmv6JNSX7VIMyw5T4FZ6PBXWFIAL10VG5H2jdhExRJL25o7rKzgGJWXf7mQOiDUxqm
JC1Q+9FalY08yts4M/aSPq7DDE5r5QVJbqhKjpH2GbkEOvV1sCMWpOZ3yU+/0hSCHz14/ZaRuCZ6
/nxR5feqXv4IkhIKmCq6j+LiEIadulx8AMdK3KoOJKdBls/OIrFFzVQHjKY19CLEW7/zBzDe9DZX
9KxYcjNdprz/h+hb5TfwWfk+xB9gKQVJsEPpXzHRHtsOJlQZgCKPZhPorgZT3GII6fI0PiSohXYF
vj6kDAjZj2EBQ2E4HEXzYMChY2tSRIHulbs0zP1OULKjuhnXRIYz3qJz4ftAxz0yvqMoAo4A5GZB
ed/BttyEurlIAycrZdCnQiRq1LFwkHVaGMzgGKgbH9osl/YixEgilY5HYVoNlOwcSTJ8Dw55Kt4t
z7E/yiQjqfXiIqN/UaN+K50xgk1XbpXUIpgGi2Vm9tK6yXqaTT5iUXl7BZUCqYSOd/EqNi8kJjE9
RsOnN9qsk8250abjNjenGylTCeeBKvxcyYe4VhX6d5j2XV9WngYnkAcfqjtAIApRJ3Cy1yeMU+An
wUM4goT4ujYB+5IXX7gRcKvFd5IxzBlUCm5e6QkqlNInRLPlgcsD5im/HFPn4NDVZKfL4riOFgap
zdmGD93rBqJy4YDIg0Pml606rYWQjJ+pgBRlil+ZhCtT6VD7DjktCYQLnbBVZ9C30edP0LU0EIKM
Bnmlor4sfjS++iai5kqCV/mpxrMPSJSaFvUwxDsUwPlk4RqVuE2ns2rS9F1J2RmAp01/KHQjotUG
os+5gemKF88u4yiFLtrqEHhahPSHo4isdDC5V9lDgm2nVeU9EhIPqVW/guadhrStRH0m1yVXVViy
nXH1ofIP1VsP8t7tzNjONX2Z09DKQvdmKYopyfZ6TTvaUH9PL8lqqpGONeVtUQWA7YtfqdLWTfXa
SO1iY6CJ3KnlffEyZFdjiQFnmSWaqZlHlKSncNmLcg+uL8q3UW488u5fGzbdsmikWSOxhnw1LX5G
f/NKfuRuQheXaHER6B9N7u+bQP0lYJdQLNKfUXooh57GkQlJzCIeKb+p5icFAN+RabqmlQPbV6qr
QRUCmszy0yttdVvwdTCn5TaX6VfGQdiT8ZTAQtL4xSgVtm5KR5gsqWWQmSQ5K/UPqNS9SZvOpLUf
Qd/eNBAJxuxXipW8yX8VOThBkNJScMgQ5o6OI8hc7gklIuQ1EKdUQDoL6wILXoBVE4TQi7IPoUxO
9NTSEeK7grEqetiwK5hfaUQZh2mrNulFj8GwLwLxBps3NPQZpmXMxGv3ooqJiGwCHsluxzuUs93s
nPorY0RRl3b91RhKiJqQHrPB5i4XZgylIHLSoIfpmoiIBMgbavi3yAuSS4caO1zc0xo0rN8v3MpU
gKL1y1aRvsyk3ceB8NBD401dTFDFLtAwGai5BxOUVrKy7su0tprCWE3JRUJDzZI19UpZEdwFKDu/
b/ZSEy/gaGb6e61e5QrSQwmGDn7Qlwd5oaXJnIOkpgZSuWlEZhRaFUITStzzISMiodcJWrUJqwHd
kL9fVaMzHWXM0P+cnzYga//fz/w9jqoqdAB7yv959d9b/p5AICcU7b/H//3x98x/H+oS4gaLVwTq
9n+++e/J/+vr//N4fvr/ew3M6lsZsdAlPIAtgjfzZXPCIrvx9yt2Hy2uv1//flTobBnyEOKs+xu1
QBFWT0rv747/fizmkul/H/79hiju//03+L1C9AZQbPDREu6M7+zvO/5epfy/L/3P35SNiJ9KmIzE
QKNQRezmH1NGuwkeY+io6ANC5zf/8e81fz/UmlLlCG+B3WjXAmU0eDX+n/f/92GfLF5ULOipqdJZ
y+C/zyxAdy4rRqiYMaLjjBENqxEvmZYG5+9vej8m9pCSiU/GiFz9qzmPclIBDpkLfyHytpQZ5l87
IZhb3p2sW1ZDuBP2jXLgtJrUPfEEdGyGG2s2TqnvclJv0K4aP4ezfIHW61jATWj3WzwXunFvGbVB
u7xPdzxSKbaKH1ps3Bxr4UCBd11UkJVkF2OH3lKsbXSiIJva6zM+mgdaEaY7BRqg7OnVOMmAhH7k
GGS/V4PIwR+2UyQErb50ysHrnuxfYpUusejKpXOITq9tAS81SKLvAcNDZixbaktE09BS4tf2B7Zh
yHIhNoIXuei/Rt+m3IrSeOfIj2bvF3ZjN0v5jikBn++lpFNt+GLfy2uy7XsCZGegpEFBMHWES2XF
HUfaHqRI6y2uCniwxRL+UUdxNaM/ZIF9oqfoBF1KhATDEtEDEX2MgGA2PGab4o32n+IN3dQ63fFT
RRAGmTAAV5L0MaFTRCO58bJGARJrhLotA03CJyyRk9Z5AJCCflwT92gbwHHLVEThbWUCGLSQpOZI
zmdp+7kLkwBzBY8VofVGglI24VS3lSty2BQa3mLxJnyT8fNa35lWamPL2/SSfWGg0xNQzRXc0Jf8
Up3Rm4Jx0wcSAFvfSrcknFyL3ulv0/vQaU2HWCuw/ZdAiWqTelnnmNoGKjbS2FaCPAguKL32euSU
mRN/KxbQPPf1oRxL94fANNiZ+3ZwXh+5YQtfSC7uwAip5zu9aEeEP3Zk6cdN6RrELrJDeGjRsoAC
gFWvDOeU2DRR0xpYzj+L2AG3dvJ/jXVvGU67Uj79qwE7tLXUTtEeJOxv/uBfWouf9V1bp4/oRpeh
/yt0XntXYpK/ln8KXGDDFu4XA0BPJFwLX8BL/M0CbJTzpKHgjuIhOrdWMVjaWnABOBGMOtGX//lj
3oyTcRJ7V03szB2VtR8AlAZ/Br3miSQSMjm6RxUltZYKYnyIRLvFrXomXyhqeCJKHs5XcTgGbx+q
NS6cOrW3OgW+o15YaQFwG1pftHTQ5qEXErS1AxGdnVqgTd5esRXd/J16eMpvbxE1O/vZlm79ACeo
F058BO/GtwPsvV0B6qrOYosEDiEtG+88hsv0Exxlxl6a9ZiBrdmmm6CkVwnP4JwfKanuSloerGmV
3ChpwBaIxVlOKHAzUsUe5MhWiLx1cWtJJn2BS/+fv5LQ8IJNZsAzTC7lrSvYAR5pZgf1UivYTJNT
3fjc+Ah28ZlVFmvZbleRikCcM9rle7MjQpHMd2VJnoVcjz39sNh+9vFu9Gqn98AaRYduXx/bSytj
Ql5HYz8ieR69R6txTUu291TW9eqvGZNss6O7/1kpz8RemnZKjGrpL6e+/yRLWIds40rOh/MbUuYm
5lIgWW4d4OrJXjj4DuqU8M2TtZu3M5PJKtvCVxZs5sFsnmvA0tZwS9zEN638WOZ7P1jr5Dg2QbYV
N+oPMoijnaync0mT1arT2MmrEaLDQ3iCbQb6/mKPvNMXSRKkQe5APa3US74iN9nAoxNtiHOg6/OQ
ELOKZWnAGXr2hsrSHzFeiivupzXQNA8W8lpyssNXUZ6kc/cPKAejArFMZ0/VCqAUgpk1gL9DYdrV
d3OI3mbifXavM9Rf0m9Cp8niHU+XVBady9GS/OTkLErECSUP4cAR/gQozpXv/ldtnLzdV62njI5p
fU2OSHPIv0g80qr7QKBbo5fUEQ5q5SU3OInvVQcsnb/ABaTSX6BbMwDPQrOG5KbNnsiexbIWUMez
5cfwzNX1hMTb4GLCIpeOrD2LBeC+CwJiM/MN3cKP7jyA2zwyOtO2sumWVKz6QRf1BEDLRrpcNjyU
6vh8Vnr42in9Z7FHi+XW2PEHbbU55AAW0TjoCrcIkOpGg2PHHolcERjEqll2N5Rb4SUFpiy5wltM
voZ265DyssXrEYwq3JGpH56xg3s1nxgX+cFhyRFY2eMW4l2MwxCsiy9YHxKVh4wBpJZnCFRTb3xA
WU4cPlJU5fgrRnuee1I1xTfkFda4Wliq+Cs7BEu0JoVev1LmtVcik9i9Z0u06pj2CBcvlt5IXKbX
r4ZT8Bvijgsi7cc3LlF81hdueL7pPaZn9NdRuGK/rWPD8teNB7vMdGhX6DP9/R8M6+lBF+A2cL3m
NooOtWD4etzk4FBG9s/5qbgVtwA5PQVKFIuRAHeClNQrcUdtmf6IXWcZz0k5qji7y9jjCpJpiaIv
DniDZueLI6lP7FhYSg3TkD05GTAj9w7CYcHmPIeNoTyyzjne/E1lia7oBiuWVfxr/NMaT5UINTmj
PJZQw16plhxQHicpN0hj2XnxyD3oMRJ38ZCe2UbHnKfmj57ZKIf65OdS4AGX1qSKfow2kPJYuecl
cEk3EHFaG+hGHYq2se1DPK8f4sBtxcDyz9M6eqodkiTQnBf6odRBm4nv4dVsMZbL6ZBcCbwf7V28
sVGfkGJg1TfytvqKncrGeGIzaH+nRfKhb4eJZgDLC7bdt7Yp12yDj+Db/xK2qO1uA09wSACgiuhx
xKIGdwLJTFY+PUnfwZYmN4A9KLSjmDYbJmf+f9S9mv7f9xMtlIjR0g1N71J/mGk5bsZiyRDaL3ee
RJkjQ6HN+Tov02rZkzWyyi19/OibYR1BTKtW+1qn3zkuGrYOvgKvWQLZYOcbp3Ir8JUEDcKCZAXu
0FR8QYCMw8NPMVu9spPSp1tEnR0hoWnZ0fxd39qSDGZ9pXcX3YCK/BKS+o3C2hLFdcDUavFapREv
8hZvia3bzyWNYsJq64AssPA9L0iZvGqvyNzWtBbexJTLHm333Vd9pHPDPJUr3V36Htksx/daC+YS
a3gDVw4Kyh3O49EfjkH1SHU7+6mEK1hme/yViSYlGR0ZALPICOe2EDWOHpwWHcjAKnOF93gqDprN
WoatGs0psCTpuBRWrf4NXc3s75VOi8C4P12VMnVFQKGABoncAPRcSHGq/i5XLcVNBHRsf6Rr/bKB
UaFsIcEWA705ue+9vzL7L8UhkxCyUjA7NMx6+TF2UCmWH9g2zhMc6YVOdzvMIXPUgITtmQYrdANw
V6obGPIKxtRgjaPKxjtieUJrCDfds7Kr29wMaJclhsPBBcWhLnuMx1ujOOobzJ3k43MVqjM8SPdn
2vYoZPvo2FoN0sgqjWZ2QipZuoGBwbNOXI095rT5GXU2SMQvU7kqPeWpPNGwaGztOSzpcWqTzxLF
E0u/J267FhurX5MxkQxkNGyS/mRXrOxtQV15sGcCBqS4Wxj1l6DU0PUbSUFDooWy02QXjYdYMQWV
GLkMW7t0s3YgHHdblVoEmSCEQqEiZLdKAEoUuLjsKd3XkQfRYHwIwKrsky/9A3VxQzmMvcfw9b/C
wvnPeGD7Uo6UxFW45iVnAp3RjHZ6FAg8tk28Li+4LqQfxWFdKeDSGThbnucSrjBijPcEITeP/fxK
LQpPnL1XZYAhf6ei6mJr+9dGdJERKic6Ok/jtrBjqJNMr602WboNxSca4HHkoj3wFaE1u3Bhhu7B
DC3BnSYW5/T0AblLd6hPrxvI7AFV9eKtrwCmLjsIH1CgujXRau5Z4Ao0nLS1DBKkubyEd3/8REK6
CGbjksYWhD0QtsQWSDUOPvpXrKKxpbfpOEaW6emz0o+LgwGpYHfEQZ222RKVlFQ9kmjUNx2ngIiL
ETsZQd0enBOHf+IUt/QiJFeKOhsUvo1hrT4aToLhlHqvgvoB6wfOAIfAbLHqy1WdnQHtgVaQ/Wsa
eznWoLDhPaPoBlQRayahE4d4Z/GoTRmo8VYn2pJP3eKIO8P5iKAaxm54Gs9hdBpSsrUDL4OpLyvF
SzpSUsU1DChtCfBkon5pi6WrMDRHirRBv4x1bJs9oJ9be3mySeqVDlQgcDI4c7p/xAlw2hkXciEz
ciu3UMOgRierNo1t0svJY3qKliA7fdN9Cbu8wZN3G51G3OVxXn4rEwZIB3g75ZgE7aKfMnyL17m+
QmSSttd4h5zX7IRxjqgOlR6U0CoPRn7S0eDDy2GXgJX2m1ng4y1LgMQRkAiVrUG/hY/If3F6bilm
3piA6YE3CEm0toEpDAciOUGa8uocCL96eo/oXsEOKt+GfqpFr0JgBFY3yUarc/hC6MR8lBAbE8s8
OZUg3HxK/kou3Fe3Ek+qq1H8gjWIsxwnFm4kMt+vJ8ZG7ACme4PscUxTOoYpSIlgErJTBFs8aKNC
c0XbV36vF24W/oLdwXdHNd6Oi3U0XrlobE5K+3G5CciFcBTNCnLUOtLzSPPKleOB88lqj+wbYyNT
wvaOsAbjv1bkwz38jvaSrchf2VBZH4Lv5LvdfUFGY32Vv/JqvP/QEKB9ojjT/pawThGnEZRG3xGG
6bVnEu70ZKxYou+kBeCIPxHLrkDen2O4Acixk5klvPsWLshujxeNQfqWnf44IlL8g9sFuSXHmL67
ll4pOCmEDTdjXT/6O7YUpo4zylSU2MkY1ssGMniXahJVZLxUfubHbJ9suCGrvaj0e1rNsh68+eAl
6/6IBQ9zQ6SXbPJjXq6Gt/G3gzivJtGOxL24ijRLJRnBqq7Q3PgaWZW03hQofZL3MNxxorzgYF0Z
ULISPBqsVoEofZdQzz2FTjXs54NkvLC3+CYi92V1w4wV527Jhku4viqwDWzWLr+wedmRqUetnHwB
Nn3EBlkS7tOwCm10vcb1YgcAkVX2ekZu+Ztx/jt4H7rvZJsKLROPXNQ/8bY4s935FqCP/al1uuQ3
KazsGZ2zs74tltC/IqC0/7ueoD/GP6I77UyPY6/Y4+SX5Qr50e6Yx5+Tvmkk9BKJvWEZgxbIiA8F
KQTc4rlg2t0QDbDNe/xBTK7TTG+pK+lJgkl4oCeX/YBrpUEUeONsIHPPwGaSVh1PLK32SKS6uONe
anb7KYvOjED1juKaGafT+kiuhA4FMk+RB4+QiEfL4EQUpGyUczngG5i+XJLVVPRTn8AF4KvhFQoV
YSv60j4bmj0p8GH/BCuhfxUw3vWp917gSrcRIVd05UHFwun5WSwXjrEEt06YISaunBxr7Rhl/xaW
eefLkcKAY1jgOK5mWEjcQr3jhIErXiEGFefswaTuWvSmre5tOKShJ619VBTwZhX5VPgr8VMj9wHf
AfvryQJa+0vuQaJpyMZkAf6d1r2TfNe7GuDsVQ2Xwo9PP69sZwAXejfwkB6giEN3NZmXygl2Wu7d
qx91OeyGa7j17/Vt4MAk6BwABNuBYYVnO2jtS63fCxEKPft73MS1RTrRyjyneEGratPIQKsEqs1e
VVvJt/+vv0DxVbC8UMHKrSS6DKDkNYedWGjXyHTQpy76Xdl/DN+cZ3zNV7ZU8YXaz3v5L2spfpBv
ImZThH9lQ1HVTr7Sy7Ww5WCHUK6Bh6hxXBeoZMKL5vBO+opAXJBmbPFjyQ40TwhMQps9i94ZTDDi
U94uzTd8823mEmFSF3U6cpjSp/QJ3hhd3+QQHF7DGuzui+5QKrrTDqiI5BFMcDznF3yB7Et6La86
1TBWKiwTc0CHEzbbaSsi+wzRp1M9IVtPvdRp9i/Y+EuPNmiBNTQiKG9PzR5BJkjeIJ2Esgs1D/1W
+u6gnOikLu/kfGmuxFcY8UONZpu9G+1xrN+Y9b1IAbjb0nZI3gFqWBtyk4KDoCIHFwelRdtFpu/E
1wcZulzbiPrOzz11evAfGRkTCM78z0H2txlcW0N5M/Xz2Gy12Q/VImgK5VVZrK5JBXndL43XkC3x
HR0Z/6X/Lz+y6n/IjZjKEgrVfm3obk0XEHk9Yvw5PwI71cr3Ig3D6jt8UPOm+/QRMF8WBBL+J3k6
XPicnAceL9ESCctyI/j2moFuQ6u6IeCq+nZ7b+/8M2fcVurdfKvyt4KMs4+e42cnrAi8Dqx7+roS
SEVsord7j/mZShc3DKtxJNIw8m9x6GHusiESLaDVTfdYVL6G9DVRG5s5xKrj/kZevYq9uHSQnzOH
dz7sQXCJHD0Qnu4YEK+T0JW2aCplRJvWeBcOHEMFbLAQAnG8ERCs+WYpgDofV0pKDlGCrKk3ruYB
+eKKmgFDSiHM4qwkiuZEBB02Mz4Z7p8FzPaY2wuxennJiGo0BJgfjFZ/x9fCrEGJFFvhvPowevil
/md3C38IXfCLyeViICPkPDx9JcVbAovtMy0d/zNSLriYMUk/akIN9ccH1m38gOO25zUa4mPbgaLT
Hj66+EJSg611wGtP1w1d/S+yMWjXrcM7GqXjY0ERG8JsUjP+wkuWa0J7a4zAiixF0NF3cWCnnYFU
6Ki3XxHQjhJXiI6N4QoHBjmq7JhcoWIhvNrth5vivqBQtPCr6Zv35Ed7AUu2I+FRka3BATU+8e5T
8sK07YkWoRAuxYKcFT6Cxhy8o3MKKRjnADAWMK/xsQM1ZdHf8S+FkwQaIM0m5a5A/+iqPjkY3BKQ
EUg+9WSVnoN6hzQXpFWwidcfwoWcKCZjmYTISllc1szPuOyHZ0A655/CoVi9llQkCpq36PWOl4wo
wBTatjnaCZL8z9ewl+8QLricbZ8Mmxjfffws4m+DDE0CUwAMFw94dj6jryRYYxq4muw2PvgkzIpK
wC5anPBDd0xBT101glooRT0UKuSHgroBBu4rvAyHCL0LMo7vdJ8S2Pj7ODnCecmHpc0FqyUxMsQW
F3nVX7J3Ksnqa1fZw3vIIuT1ZbBDGbd9JACcL+OWjUyyGiTYwdizwMk0GRw+wKBrCcKkFbYLrh+S
PQTqczgCdmNwaW1BOpTuIDF5V+s7SryU2iiGEr8mV15LYqfCuUhg7/KYd2ajVykuuSMpIcLqCizW
KcTjq1zeh3AGDvqq4NVIaDBM9ZKPMvN1QHJUvVOdMda5+VkI/1rQMQD5yTBFG3Lto/YF94wWrEpl
jefcyNtMvQuYfq5Z8J2cbtdglcIChkYuiyeaIw9MNqE14BcgEqzKnNqvyzxAtNQep56wzQ0F+H0c
jvb0gmOiBIheeoAMuXqulU/mF5nWqAP5dGYXGewSih5WJIyA8o0vxJIxHiUmZbzybFbbjerkkks2
kd8JuYqbiITT4hrTdaf0KwrrBds7/C3HXwa1Gz55O98zhysOA90SnueWvGVYuSPuq8Td6ZkRR4CW
GRZB6vWUwHh6Al4z13P0/sRZyIgzXoqwYoxi0YHEBzeIZikEKOEn6Uj2EBeXzCIpyi9WJ5+pjWfO
PV9YFeIHd52SbKySd9L+PODyyay3szui8hSqg3ssJScfITVNCCrVTBWWb7KarBLmjHslGvST2XNk
UjnnGVWJiyahsaD50GP8+BRugFmnY4y7Ym3VuMy+w9VzjUwRVoGl5KtYuLPQXFKHEuWXSUO/F/+E
HviEvkAG+J9C2n5vBKsFObTeI09CqrIz3HnRGjDGfbBWeEjKVYJVjE309818g9muuQSFsBqkGzQ8
1MdhRoasy6pnll2XC+VeXyCCWoJhgOZrhp+v5+DPL6+JgvV8C1TG5wkNbN7EvceRwzRyOyx6GYaK
FZuIZ3gJ0zEsR1rqoZvCC2C9jxDM2ymNSuo8BFwjAs/c/1QibwfZFfwbIDJtFsE8SSWwTScH2QZz
iKUQg0IVO5dvxFez8zcEG0HK2YOXRKLFNpBN3w9ffHF/oUogEDF5fC+3w39Tc+EDNdI86oHpIS+c
EDUrykVXj+wKVVmz5TN526prWCBISENU63Kz4N+YRD5s3hjwsbAZVKerKNZddai6wPh4TCwbhO/g
hUw7d8htKlBQO722rM6BtBKwDZM7ZecKmORcPwAGivfr9PNWhm4DYWx78mGBtfEKF1ctRW2MBCPJ
hAtrni/3QT0LQDndl36KWzsVnUI/cT9wchLbyCt92jENvNaEM4+1CDCF9LM0L6kZ+krGHXeHtQqs
8zY81XoJbpRR5ip4HdOwMKBfgBIWlUmr1vchiEn5xhtCcTeYO+p1rA+mcuxtP1tWiyXfRM09hIMr
2sQCW50ioLkd5t2nE/ZxVVz2tKOwwbaAD7Pttiyy9tS9USANanvei7HdXlMgniNj7IYVbgsonSUl
NoijTS+ARSX8FvMlV8c+VkMXz3HsvCaGhtguaVLR8/UbXEuYE7M79+1nDEysoVMzRYmQln7I5eEk
tRpp3/Lxk0ePYCGuKY0j2QNiDOqyQPVE9c4cc5m9f2Xv6c2Fh9zujOCCLyha4ZfDSgINTY0ccM+6
pcw1Dyxc/0B0JDhWgYSzeNd/w29lLhmcXKaN1jaqmzKu/zPC2FKhXYGpZHwSVO8QjK1hN3aN93EN
1o07o7WNKWEvMj5qg6a3nc9VJ7s+Ke/k8BiNZnKLZLWAgIa6dnbRJUcSXAYMwdIw85g6BoqqtRzS
Ru6lAD4ZWCwQj2tYgAmkchfdZEad9ye0rE/2QsHRmBcHG5K+w9LyyMn9cn/MK8vSp26nzPnJId2a
j+rsc08ETizGaMPAEuZxSdz/DAjSARfZoeb6JPOtoJhjU/CRNE3X2W2atnz9vAh6Upl2PxMv22TP
VX+pkOUkKrOoXEi5O5ro65JSs7oedgyzspdYT7uC2kcCC/QWaR9sRnMb/oBSzd7m9SrYfHJvrF+a
BwUN0QOLjACXGFghaiuGa0Kr4bgTR9+thLsIxvNv2xmKp0GDoZDznC0ZWb7szJmJayE3QOFgUaQw
to5Q2qtAVLjzgGuOQkXKtNX3kNgBWw68iwoj6CkHJmn/te3lM5D+6kqeDSSHaWwXNEwuUDyPz3rq
L9kG8/6BuYQ2N8kpgd/Bu4zc2Y4/MNVVta0rggrHpHAOhuXgvzOiorQH2YXSNbPNDiiwIRJsJCtN
pf9hVRuPeV3LZ+aSRKtIQZSyJ4xbLYl6QC9C6rGzusYDcEkmFwuUkyYFzpWZ87i94APGDkuSifUn
xK8O9OiTVTTpSqVG3q9UZZm1ThK4mOdC2bAMuYs+WBJACzjqbNDapZlP+yLcRU7XDA9tAAAcvUY2
j9vGS1op2GkgMqElLIZv4QfECmZMeVYbwVyNxhud3zDII5dTmB96fS4bBwzivJK6NchymfopTsre
FGDm3NbTVg4OVPaCatuH2xcsIP1H317nqhephNCF2kBmh9YbbJVEyqmd1zV7MRFt5Zs0gkmZZllW
KxYmU8GSBfFPSgq5PchzQe2T68PJ0i22SB7cOIyMwma1U8QbjC1PYdpnnyNcN2fhwWMjhNbBDsIr
4vRquWbWOMnpchWMjZC8IXBOizJ3wSuLEn5gG8YmhNBrgJHhNgRsTU+wuZo9afa9APbzk4wIXw8P
KTuPT6bixLmdcpzahcRqpOgPrwUGljM7JZO2xpIAUJ4iJ889lk2nQqlIc4XtN+8Vhr7xyn4DfZU/
uW3kNgi5svnYl/KZrUuvIV/Eggrjt5EbAuzAroAub0KKXFwu2g29JdbUM2FgYLqtrK6CYSW8PKj1
w8AphTOzMyBV12+hcyORw3AL+RnxKA3D8meM2KzlKf1kzbCluDIs0dTPk82LWMwYIywHUxTQKJ6u
mTQsTwZoRbM5H3kZ5rL5BhCCgeK8g3qPl3fLgbgZfzm1MzBrmV0sjpixLtrXBjhjfHMnEG3cBr6M
b+XsI1nGQ8YQ54zdIo7EqCcqOKpJ2n4uMjCtvCsLaMwBM743Fxx2tOTE42DlyrsAlkx9zP4eH4UL
kiwxIemEIB8cjzAYkB3uWf0BqhDdmj1DPi2Vv9/ABFCSwRPj7vUfjPyJ3CjBOvHqfHyDPCH9CbII
OZUZZtA2oP7WIC1IJnM412SYfDzy2m7hzveMEWo8upOVHIYDjMef0GRQwUgiV+3IYM5MJkKdUy3q
VQ1duRwDC39Ss+lqeC9RB8RD0obDZKRI+s0i6apCskmG4jNLQHK+BjFalppyjv4PH6ZZLYCRxYCo
ciVb07D2Fbe0UWToXG4Qo7Z8sYL0fQgpdCNHaEVanbtCnQwQLOr9Juj8AGpMSWInDbJIWzxGfDRJ
nNXaYti86uRYwijlLSZmpBmU26ANKST5jU5jxYjlahVUhcJrpRgEUoFUcFr5xUaf1N86C77R0uO4
kjmdwylbwt4c49cEgZHDhm/SwN+aqZvoi8toyIWnze/8e7uvaS/PT4zj35/qBJ0xUxYvf89lWfJa
jWRu8rktKJcg08gaeDSGKmLIuh5iLMCayf/5IQUTQMy/x3/EmZ1UGvaiYuPWf9QmSQi/yd8PuVmq
asFRMvwv9s5juXVsy7a/UlF93MCGR5ckCFpREuU7CFl4bzaAr68B5bt1Mu6rZ6pfERlKiToUSZht
1ppzzKlmuaHe//kHiZV8OpPVe/oCbfn90gwTPJo/P/9+N7RcfnmR76df4Msvl+P32+wXv0JsaOIX
BQDqGmWnkjYTOSLAyggk4x6J0ftvOhKK/3q3joIitKnTjjTW5dvfj/DXE5dno+zkN38erNJgPzTs
wbqWWk9DVub695V/vyTLmSFFGVHl77e/D5pV/eyqdBJHHbdSmKs1+0pmumo5sL9f5PLjvzz2+4vf
x7Q+2umJFfu6LU85mLBtMYQ1Upe68mTCRm4BdVhp/QSGAEJyHdmbjv6GFrZyow6mudYsVObuqU8c
yzMzGyivUj1KKjMzYjHTWcrbJOfKYvxpM7Vh5xd8hGaasSKAUxNgwZW1SWNkRtOWUEJL7AEBwVCE
l0JBKKMbM1u/xUgXtdQ8K8JDJ6jyVW6j4wd9BTmwd1bKJG+rjgl5UM11X2QVmuaJLVF204yLm9AB
qNsODimPo/ORt9fGpCBoNqJ4UGmFxGzX1TgHl+rUiW9qFY0QiiSk0dxNmrit1an0dQPhay1JoB5Z
noDWiH2zsUhBwaDFloD6XDlt9ShLvNhgSiuH/r5FV1lRtXKg+ZyrvN+bw16NhU4TrgFgNvZ0DQnM
iFxz2LWZpA5VkZeDuc/LR450OG3bous2TV8g2LNPaSgaduT11wghjtdjGWRRbQsrmumJktKtZxLC
e2iv6SpEG5GwK1ToysxZ1W5ruDXVYvmXA/VRoti2lUQRkgt2GHkZP5VqR9YPqTOSBi2wkVVp2/Fe
zAswiCqzQ4HQkmlAm6h/G0oOWlNLg8rrk+6ydyhGVptLjBxmxc2Q42gb3/AHAtqwBxT/OoDJ6KWe
AoWNJbk+dl8aIMqSD5cKkClSczfqCpNXxuIxKmjA9BSrrIB+1ExtR41niaYNYthM6Nk5r7Wrtuy6
sELsHUqISL1w0Nooj9zL6ErumkEhaCOSr2XPO1YUQqhagJB9N5o3KnOX3UcH4MYzC3vEnlWUvtod
q1HV/HAT1zyFPRNcbmI0JVzjWVjsDNEx93tFm459NIybWiXp3dUHjBIqqcG2WW4ysSzvRRl4oSyy
M3YwWcrh1DaDDo+huptlj0KKRi8WlPkobPOl1nSkBIPiV30MX4rIx9rxsyV7SxYXSKruc7yUEE3P
Ba97JCp9n8Rlt+8rc5UGZBubSnO2bVPu0rp7s0KwGlLWaFW4ede1Yt/BfGPeiydQEqEDDqwv2OcA
/aWaY3/BDZermVxcLzGMr1phORfm+razWI8oA1ioBZflGXlb7IFYHyPSy6E4gzGdpxylEnkVIFNf
01ihCzR3cCsE8+9kfNmhLXeywdiH7eNGH1LtAHv+EJYZq/8peDd1CztHKs9wokJ/eshrezsY5Lc2
VX3CT9MR9JaTSCR+9KnFQFNROGMKoNeAIKkzYcqKxFeSQeN29QhQqw/qfN9ZmGfbttEOBeIIbH57
Z7BRsWkTm6QqydYN0PgDDql+rQbml5qXOdBPyw9ExkzQtI+yKd6klWFp64ko0rOb5UrHqUuGs6lk
GqjS6cNJSWXR4C0RstN6BKLLWrT+yPrbcHeKLnYyrrA0W1htoNjMUCZkfIQYQ/lniMk2wexNUHu0
iBaRgdg1DtjatPdKz3rL1Ep1q4X2Ia8GJhY7mDYpOJU1puG9ILhzL3XomEYU7ZLKPHKJ5B9ZoBG/
gXi9K8dHkbOP67G5WZLOmlzypKLm1WjHneF0ynGOkWkoi0GyGkkp0J32cVKzca+r+qnm1FByRP0d
Ru566vVvU7K/wXElqQmwKhJiuhnp78owYSMUm/PFNPRnGDktlY853jeke1NapBDVkC+dAO0jSixF
b0YQ4r4UFrrBiC6yssUIq29KHZuOWlvXCf/rYQoN6ceBG60niGkLP+1gZSXhcJV+19fJQyCgXzMY
wzFOHq2wVG/AV50IRtaPGv0sK4010JUDTR2kWC1pRkdpv8FV/RqnPt7lMv6ZonyFRD16LDchltN9
6bwp8Tyc3AW7Wk9kcWM6xj2gvmeLRILgxvYIdvCkVlVMNl70VFgD+zw6GVMmzkKZGTadQYIityOP
dJUnrtJ1VSvV2coJ22gHybrZNTNCvRW6gKF5NZTGy2YTqsZYfSdjcEpaQqiiKAeeU7HsLGXcnTJ2
u1lK26U2aAMBebeOfTA8dInW7kMcOjQelhIJ3uGwSeJzDPDdsPOf1hb4A8RngEkdE6iUgO3i1DMt
7bnLQ+lFhjn6cqigcNnDvjYnplpDs7amZHtkN4DK1exJDDoajXa6UwiVx4w9zF4OW8mFmY3x0e1O
2qiztmVo6Y1hQTtp/UkjiEDK+XUsu0uTt9QI0gUcpg4nI65Cv4ujgRq0vBpUDS8JHO9MkEmkgTTP
ia3a2JZZUOqckLgoOs5oLdhr45CxtVCaQ2diSGotigp1p2UP2H8uchohPKY3SmK5nj3nuCBY0NdV
XTOjop0XCRWURCm+yHDyssT0WL8b74GK95mL/b4wBKVy29nHrNB3eYisw4r6kzK590BqNmHRuLRM
iCMxqo1StsmuGtpH1xIM7QpVRUGMDKAy55MIHoowTo9UxqJO1Wjh3lIpaaaFbe476U3uNh3ZHIoB
qUkXoTQtO2pz5EBcTFX0vmGXqMyT4YzrcUyLH4z7q55j8V7NLzUZL+sQgBG7Gz6/heNlnt34PEUX
x8zRNvSvkzEiZp3YDQBon5MjyNLx1Cijim74KzQtFuZh0z1Fyj3xC1QRXGIig2T4iicjuC68J7Uk
Ec0AfHEOw+EzbO3AV/a6We2gx1kYAUfKADOZUTlL+pSosajJjTszbT9FN/iNxnKjdiiCE533EgcI
MWpcwgQlchu/2W3rGeEM+VkMtJtFwBQ0pzdiPE96HJ36ihaqk+hbKVwahDabHLbhXWmy4U0jsJll
GWGVBJ0cA/fT+lcmnHsSWiE8LkSJypfcp14VBOapIrFuFHOH23ypManldQSvt4fhdJyykQ+pYfA1
KdDrrkF7sNXxP1u119QnEwIvgNa+PgMmoKw/sWChQuBEQ+uJsbroorNg7NN6HTHipFGCkzSZA8am
9MMpg+TUBD3qoCRdgNKUXEcTwoNUyx3hN5G2YY9kHkn2abf2JJ51K73MvbTOImuesK0zTzqoN0Hk
HjRSlaA/U9ybCvc2tTiVgCJQNWk6GVwRfU6ipTaWuKNi1mV5y4aizsEEFOfCaBMq4B21OqsyvSxs
D8kw1E8tssVtRX8dusO9ZTWUL4yKU5axoBtUuvQ12W2nuSHnPc7Ka5eAfWtNDHc4uvYxMPE9gdi3
ba3Guz4Bzsvim8qZ3Q4PRDVUfosNGzkwP+ZOBrk0Nd/IfgO5ZjRHicmYoqV4a4z6kpe6iwJqBtrO
zWOlkMjykIMLPHbR5LIkVfJtYY3TFj6WiR+bZYTCyJT1zUaW1EGCxHgrWft6eq5+501Bz16VOZKQ
JjrG9c52uUmrJapL6lzgAe3aTPZiHwykrOglAQYWw2QBIRsRDV7ZoH3QQRGf64HKLpyfXRkvNgQE
n4UwBbxqIiPVQew04BA79tO6nJdVAdJ1WOnbkdC+bYYgjA31QaRNekdqaeJHPc31dLFFlqUNRtia
9JMapL7IB4uqGVHPrjnuLYn9yLF7Nn3QEPDlDRHzVUpNCsoliRM6yxPf0bMJ6/cUPjnmgN40LfCO
leIlfMlsLPgJi/qNZc/pCSYlizpZMOdpanAz2eniF6B9EpjZo6pSF7EMIW4rBzOswdJmZRCh5o2t
g1NehwVh2OEWGSApssFc7CKyjPAxfteTHR/cuYypnLRvvVXtZ6VoKTlkcmH2HaCW0Sgix/bQUEYr
Fmay6oSXTufktqBqa3VmY2iq1KsdFRnZhDaDnExzWxbti6LEAO60wWXNkjT7ZkKOzi6CklOM6r+b
icTA/9J2N4o2hGdHTS6aIZUHtrs6c+fn3LQ1+VGw42MqNiQBE0JwXxb2PijYKNg9XU01YPrOOrro
hX3DZmhTpPonPGTw8WmskhCVF7QdZvRb3csQjE+UHUy2Tw6jnNnuyAKvMVC41SnoCUKZtWyfsrkn
ZqphbKmjQ0unX2nUwE/rlNQloNQOlmZfmcnS6KS57ELVgehQHeFkSM+wZ+lcZChDhY77RMh8b+ed
fmvIYT9QHhkgK57JzEPa7tbEzzo2w2mikwxrkkDBOo3ltqV8aTgLjo6IX0gO6NZqxN3I1cINzRIW
+9BYbBtB2hKy11YwjE4WUUZVaDj8g+a11CWwual5U6XZ0FSMuUWritLf/EIg6WNEsCMFQdryjisD
5P+0+oNpmmlQ129RXAtPH0OalGjN2wr5f1TT/YgiMq/ALpJApV8VWw6+6k7kJTrzyvmQIfLriRwo
L1asnMVDk3lNdJfN09M8T1jIXArAfZnfFG37OEfFTsnC8JqZz+0wfI6Ji4g2YitZUebY8HarlUbt
VmvVQ0s2xGZCQSLKEb2Ccxic9Bw1J12ob80MkiHX3aMNbWDlmhZ+hWS4b918uEtV+a1LbCSOiStk
iF1z1dppejXj7MWST1VZml+zcS3i9A7Qbr3vi5k2UDIuTWc6Qa1LuTU1ziMTkkc16meo3WHXufTy
4NYQUl/Mrg9BCUyzQNEIv+VdmeksCEt6w4T3jEAk2xPpMwPWsO2TAKVkwfheDfFnXGZflR3WVHXr
20YE/alASzkwq9qz8+W2qvCsBQ0Sd/PTe+8sQWy9QkQHBwluRenXeoAOgPzZWLsVzbCz05w9jey2
BSP4uhfjaRhCfQ+wkgV/dJ7zcqCWYNO6qObdCF1jPU4TtoMecERs7XNtqbksxkS5RLlOXUVBvK+B
g88sprTqgseX1kXNvRvVxgvZ3N96rpTbpG8/CoszrsVB5U+ztcQhUZFOSHBSWBXZ7O0qByuNoeAG
7Isaiz6C8XHBwLn4tjjr3D5GtGlHG61HalIqGCKNARurgAIS9WZwq6+YNmXX5T9mIEMU8nhQGwTM
jDSBq74rOXIiEc6TN2X0kWOacYph0aVpPgqBCypwtlNbl/vGKBleDbZywRA99237Mg7zfMnMWwIu
u1XaKxlkxaFAuwhUSQGayzmfCZbsOY/tXZcS4xHJtv8rX/5/QG//b9Cbo/1fQW/FV/xevP8L5215
zj85b8Y/bNfQTVtzXSrgBOf++7/9L9Sb4/wDGrkNnl04pvnXr/6JehP/sE0XvCHVEGFYhgPd8J+o
N/sfNr9wgce5AARN2/nvoN5YQf5vIEWhA910LdfUNdanGm/w76i3XmujeI5GBcSbNxu9n1n6IlSM
80swRfDHXXWdsYC4aRPWgFZCzZiMUFZ9gnaoQXqmPho+exuJDCAOV0rHupxAZj+n+sUG971rc7hI
qfZh2fCmjELcNZZmHIY0fq+JeKYCFKGeZDI5liXFRTLV0ZPmKJmkha6A+9ObS5qkNcPxvhtfuh54
ioqPrur14TjJ8BA7WrNJ8zoAdcoAR4Lcyc0KboNpOA2Tm+IbQcWXOerZBJ5HXxXhYl0nH5PWwaYz
kFK3hGVDxKB40fX3CsTmxjXalR2zOApyJHb9xP2v68460HoI6hEYItN+KxUiyqYctX3VZEfqUSv+
CR68UPpKiIyxHwROvNZrmhIThFF8mZb5moBfpuBeeeT+/QzUwMWWNktGZgnVIu57d6NFlM8S+NTM
u8naUmibBqHBIR5p2w6CIg4+g4wCmxeYeJLLKt+rw3vUu9+EMeB4s095huSzEBc1zDS/ZnSYDVk/
mXWxqap012ddBL9g7G4AO5+afsmDiaPbnCg5D6zkRwh19xIZFuix1Kp3ZahelWseCVZjLUQqPa8Q
VRX9wYmERwnEvXGDUb2r+5+ku7iaFj5L6CCbXOKR0W3tszds+yCtfk0XimHTjecbA55CPtv3U0x3
b8oN61JndymMJptQI8Q3GWMaXHmYTnB7827JKSQ8pC7TL6umez7MKCNck85/osiQiNr8vhww+0RC
EFMds0FNwCFthK3ftQ4SUihHTJNV9hmUbgYUv/Jh4JAmIiWgJbK/drGjPMbgUdwlbDSK8Cn0gKO3
8RQWrOV40wVN8fapHEtrr+FRod4gNnop231gU1LSrIrIu8Zz24Cavl73qxHNjWZO8jipMryhtOZ6
fTCRna5aV0nS2DPT44S/zMnCflNlpcH2CRrGEBozgqqs28wRSh8W4hRbJwSzvdx1SvyUVuW1nauC
KjzWVK1tt0pm42SCkbqz3Elbi5R0QGZA1TSQPutKD8zCwNIQzTeW+WZLY3zo0cS5AbMnFORpn0DV
dnpF3UzkLrRM8mD16otNiXc9EhsJKIjWt2aTmArnF1SMCUIikwTP5tEpVtv3eLaYoybsWzKBaNO/
aQnb/gldh0Og9SrtqnvFCc1TVt/ZMnFu0gSNVpJk6coc1GQz2N9pGCd7mQ9Aw9lcCMPGMtmFHwpi
/hTEtu/O+Sf8uptIVyZiPZudxvlGDhkx0sD70U32ZCotgAK9aVqBORC0YHVCeditGtTb5UTVubdu
p0LF6muUJuC/ztrKeC07OrVAKl+SqT4mvYMbDl1Q78yfReYYEDCsc5hUiCUhqeLE7e56s/9O1dBd
K1qHIiSe4DjBgw5ImsJ3Yq8yoJ339VnncBkdTIKhgCs/6yGwrJOmtTehADIWTjddPYSs++kR5AAE
7ACFVAnszq6W3YMZOh5l+R0xpmdFBzGmW6Q5ZUN/ECpO4EqUCNZy1Sam/SS4OkhrHSHIguwhGZNa
dwGdorCn9eCw+IdTPgKNBCzP0B67urLq2NAOQr9XK/vVBCdG6y0/SuU50/oYUEX6rBhUj1ieDOtJ
TmjQU5iJbh0y/MG5TPFuuiONJrUrGCMsPGeq+xJJEmEKgdNt1gj9ZYn6HtbazRBHLDDTEm4mibnt
YCqbKAV1IeNvUZbyznULAGqz85APSrA1lM65lkjvQ1pavl6Gt8Hc348xprHQAsglmk4eXMZxwfIM
iXrC2oyCiuv8hCJGT6T1j1W3lH7ib6cbO9/KaZJIk7QMZTT9xOhf5hz582y9UF0/l2p2TxHqvlPr
L8PpuR2HvNva0iHIkCkvnvruMI0XobZbR5D6EVYja3ylGpBNjrjzez+cVToItEMq9Ua2cXXphf1Y
RIKAKsJ4UfUh1tDr10I1qKgL5aSnrrJNCbgZIfT6s4i+9bkcT4n9w04J9Ia7L5SJmGBL30+V8IpE
9He2nuE4nC96kMz3RsAYqqWB14+9xlFIpl1DYsSqbkkUjaV5SQjQXJk2fkw1w9k9EzTntZRXQij3
I27cEGSnpqjqxeqWFEFSQNKsp3jYKxWKMoIDW2d+D4wiOaRV+mTZKtlolQntjwqoSZD9fT6yVE4d
3G8GowGdLhouoXlu6uJOahGycwj50MGqclU0SgZkqfqu3EI9NanG6B+TOaNZ+Lwbi1QWnAIOIQln
euEwRhyt982eukMGEyeBL7e1TJ3c3sAtj7oqP2adHhiZ6k+61Xi94X4MlH29ribxzE40unE5eXZF
WdwqpnUQIfNt7M5f6dB/JFNvIG7Ht1x3xXRkUDokoc48nhNb5JjXKXHHDUECyErpaK37WUBe6eoH
NWWJw5odcokOqE6gqxnJvyQ4ZX6oodx7fZfdVmQq08Rtl1aqikdckEDsoleZGM66akzOzcKwI+V2
PzY5apSE3LAqJfFhToAKjeJHG5vKdyrrbHfkTVJW3Uw0WsF6Vqs0Z4Kud+4spl2qhxQfK4vVl67a
ftIzkYbREnTdOfSbC5p400vbQNrsLHiQ5KidTXqpOeunIxv+25B6JibiwbjpQK/t7UF7D2o6VZbd
2+dwUKOV0SrCN210cKrRfQng+KeaVgTRsjnqKj5J8lDWbrUWZfM10gjdlqJ8tIz6rat0mnMt00ho
EJFLQO9Udtk17ho8g8a9I2gRVkr+zE7dQIEMA2/KMP8MBaljKr3ptCL3XFPmj7iFVSiS4qYpTXS9
5pJHFBtPWic0uimY2LPt4DZP1a0aKH7p5EiYQJ9tIHEYW4esq1UyLHnVsArUcv6MJI0fjZUevtge
OR+m0srOGeEr4nKqtParCY9QPotXpe+IRs0bBjZiZwn6xVRBctPajac1N0q9DpBwzwJXY6lUeGQG
Fc4m7tUSYxVTRL8fzFiurYKwhF4F3qOwBinn5MnRa8gf+TlS3GucdtSs426gQDp5Ri1h1LTHPHHm
QzfFWE1mJDYjm0qXEgQD/QiODR2M3DqZsx2EwGipJNq2ocWN44FVoA0mpUO0s++Cc1Tm1U1qqBRD
IFZNrPJXZo6KLTGAMx+DyKz9UVERYBRXzUbpMhaEYeIDhrRlE3lFgJ8KbLSqFlcv7tVcESTHZg1y
rD54iI3oIQ4oIkxDM9CTTRHsOKRteV2JgdUJiCYg+bM/mCUqGFLikWz8/vz7hTW22KfNvS5dCGqN
4VTYJBlMeW6C1JTPq5QxrTWTCD/PkSTD/v6aLGV1a/bqpe6N6sAsQhrQ8t1/9eN/9dg4aDa9HTRy
v8/NmqxBCGxV6//jX/n9d0Et8NlbY5+hEIeD/+dfm2kOM/HPzx1r+E3kZMjP/vzmb9/+eVOhpc+r
2iE898+zFeCcK/D6GuUoFlN//d3/309JEiY7L5J81twCb1NtARb5z6P01yf4/VNphdc31xX3rxf+
faxsChRZduqgEYO65tLOqrtS3/1C1+xGx1D3+4tyuQJ+v2szavjoraa//QKpxry2l6ssI6VkLbpu
KZwvYcSEZSec5v8MKw6SAvZYCmZ7yc1ahrq/ffl9zCXLlk5Wqq3yIpn9rs922sJ765dUqzTD0tRF
NIVaW8towBY1gdB59qgtJzTKuUK7BfDm5mP+VxLw73f/8phhOJiNht6fbNYtR/J0SItzYdhMGStA
swJHsSRF/QYpa+bCgFMbdr9RgTk8wrk9kL5BNzgc0JvyOn++TAtXrqSe/bfHSovaO/IzyvGEOilL
OlM4DwoW3vQUL/lRfx4fhtHdTqWGo5g0o55EGmYbXvP3SW5k3UeiwIP4GxgWhjX199/f6DZcNm1o
dn+Sn3+/+5cftWnqt7Nx5Io+/cr+lneQtR34okW+9Ue49UfcFUFGXzkR6nqrnepDs4Q9/2rQfn/8
6zGuOzwDKz/d307b+XALiuI2abjQkIEa22fVXfkZnY82um88uU1PxNmen0lHXIX7aVtv2g1+HVCr
9k6Sp2Vub+fDs9z6NGdWFr1qkoWpuZ1IlsFUF1z9IT3kJ5Ic/eDaeOYdQMPtCaTwGqbCmm6SPx/a
DUI673V5sRODM+iR27TZPCfO+rSApZ4Le/PsKFvrMn3yQL/hBeEMXE3KHOWXgG6SXrmx/fz0HPxm
grDQodkIXxoo355V8B3vDSsgL+7zt7m2f6iW4wMWh3ktNwh45IZ+VNlsKveaz9ClORaULPl08iWu
z0Zx4bCgPWzn29IkGWk1QQ+YZ2LaXzLW0XT9L4UrcVci+tcOdQtZ10OPpSrbtoev77nTpZ5vLfoH
gJPmPV1CFjk3vHZwJtHZy1ipy1u55ZQQcyVpeCenjAxvWsA/sOOoWdiwAaO1isdaQu/001PvUAlf
gVprJroDK7zYTAoI2PhYM/0RfU2GlBOSSbvmR9fYVmR4ABiLqBCsutwzCIz0VXmkDZmX8HFQqqwt
9+ywYf6kk6chmJBsh3fibQg8HiU+uZJ4wTZNepUd9AJo3u0hzrZ2ccPif3mxkUAZWhCr8mU2yL+k
wLnm1aH6KtYm3lshxqmVnm3Uy8y8dqaN7cYYIVlu9Oti8iykI9Sr6dc5V+dS7x2H3OlbZiyP/xnP
pUeCsLPW7haqEZ26bEPqdfo0TQDR9AvmpGoNlpHuxn1x1sR6OEcHhU8K4WqFvxvyEwpA50MF5ITK
nYaRH32otxnYG3Kuv+toXbxxdPLpKbhnVFy5Ghb0d1I9t9HDsInT9fSxax/UrTcysp5gQTTnbimO
f1cENSr7fK0D+sk+ivycSNQO6RNKuQY5Q1qf1ft+5W6Aa6/cnwAo4MbkfM3rm+pMPiWxUo9ZdVL2
PwY3Ti1fh/0IIEPb2dCB9uZCvw4ACI2k3Awk4dRB5+W6jqh2ZWYH/Wf80Xnnq/KUvHMJ9KayVe09
/ZpN4vVXKI2wqtfNk0j2Tufn+rrC50pP+smq7txFzFo9iNwP67u2eOXpXbOCTsjxMC4At0Gpc9YF
e2xgf4jpMsDoF65HTlm/fp4P6qfPL/sXaiVvItlBj2bznsEs97iQsnlX/LgYe5A/34sK8N6F14Zu
ToZY9sPpr/Ckct9Ua0qIRnXm4gqjTWQvL0l3dHauxXyOnvhw/Mkl940Ta7f3BKDV0EpgfRK5S6w2
e7OZpvSwWuy9ZLc3SIuPhoI65jppP2RygrZ+50puGwKxNq5yisIzF2UGIp+ulLHlQcC4vJmj0x6y
36O0EFWcx7p6cKvPXv9CBIUzB5D3vmz2Kp40ClvNlj8ZJyel+YDBavAHTOcKjCXXTgOL+wE8bSF8
Iaed6N/14HbQWQJi+a3v0gnIw/hWF6+qijauvNWqs3OdxaFG5K9wRmRWgp95FgVq9GQ/sBeHusmf
iMqvZ6Tg5RMyh7BhIbbh3qMWaBJIuwnSrbPivPekka2NT0esJgjM+36+dd+cC2dYAyfZM9q+x2vn
0q1u4uje9KdP7mAQ0AxP3CYMC7LZ0UO1d7l7kYb3rt9hncBEgigSbCU5PMLnO06H7Q+HwVvGbsbY
Vy4lXsMXh/6TcXVkU7R0RRh1ix+THzzeyql4os400e9bI6fnk4buewV28qp8NxTq3rhVWhSyn+q2
8nBuNjsjZU1+Q5P+al1wpv0OTXHv6xQMck8/cBHyTsj3fgG9csMxoO5GFcOfjZeebOvQCy7TVmqr
8IGRMz5x4oB0crTsnogyiFoVO+v14KEnenHG7bQlSHP6ZPRhKB2513oEH0yLwU4chL/MHEa4gRa4
Bu6de8UTgyUtnuVCpcqX0OzlM9i+E58s8huYSbnqlUej84sf5a1kcle2w4GTRRlHu1gCx6OX7+Eh
8vw8eXs1rsr5Gx2J+smh6ze8i0lsuJO4HZc/nzxTSWHYNeM9AmTuYH7LUP378nruK/a6PNnV+t1+
IxNhpTzad7gbXrB8vtl3TH+cR9vnAEXv8pNvfLRGzTKL4ABAsEFvkHmYiV3lRC8zoYEXZyUOyuMQ
caa4NvTittK4IpFQAbzYznczZ5RLi/cK62idn9jYczmQuMjp0DlcLCXT/fKR1+rnO1ce04W9RrF8
qE/MX86Fs+TecdfPzMTtlqDWk32X8/eYD/xn+41t2KniD0cSKN+GQUH31YtyVh7FgZPEf8/J07j+
5CBY18WLSkoIEwlHnG/5/HwsLn6m0OGw3KfmsSIikQ8p7pheTGtjlk/Zk3blNJYnpufgap+hkCC7
ZIzy3YQhi2Nln5n9zDvuMjz6JB6+R8VR4/ytiSBUph2vOPtMZfhnsYz60uWa4WJhT8ozGSqps24Z
RduXV57MGiXnknaJ/CV9Yl/Mu/jEiWfwyZ4YBsWBO49+yYlPxhjwwuRunhG1rvQ3Pg1yB+ZQjiz0
Oo9kFl7Kfntt2lPMhPrGFyqeEzaXTfjAZZ/vp9BDdKtwQVce5wUzNfkQ74VJ5jiXc+cZ2ESXi5We
D2/A9jnCebPR4TctzxqXi5Q8Ci6z7Ie3xeTPS7AVn3c9gddkZ31yWwe2z1mBZs+UPaHAwmvGuHrG
HRbvWUUpJ545Qf50rstVaniZ8DUu9JOugnZDH30zslgwtoC1fqjFO6z2wnsiNGf6uOOV+kFE4bV/
XGSAjKn1W6MA+zHlLYeAcL3bZIIM5vfoxWHgYlIrCFHYLzV9rvoOW6jGmVxVcCtsOr79WblH2gor
lUNsgq5y2xPFj4FaSdS2/Lum3xqDdcyieDdjAsz3nb2lqQUYu2pvG4w41kNF+yDTMAWLtXl+d65s
0lfInxkayBDN1hpom7UkL8V+vJ3qlwJWMYTyt4U8qVINWIeAtwipW+PNS7tuTwr7aTn4ovhdom1j
eX3OciqLW5ZNpPL1a2c4Ii0XJyu/METZlCXk53gAju3GSxGgAmqdvDKdSv6MjPF1JotL9UTiiBds
S/dclU/mmewW0CoZDRFyKINtUdy4o2cMy2XglOcKCgWv9Bi2ApQ7uIrtNN2yMlcl1IdzxOXKitgA
d6iC9WHwZ+XK+bkPz4QI6Ujy8m+Hvf4TU6v9mLCj5AIOPZ37FMzdpWZNs1xgp5pxhLX+J9fsInZa
8bOd70Z3I29Rfbavw7QG09yZK6H6mbkl5qTfq3vs0Azm/S4x0D5tmQNRuUcOIeTb8W50boS6TuVq
cDeW7vm+zyDXNffKYwN8x/DKF8YrroARjxg17XHbu+ec5VC4iauzEW+A/volmkZGAYYVZJAUwEjJ
sbCFL6uVca1ig/V10s7VB0nkoouZZsO15Uc4K9jvML0uQGeN5M8HZM/UHVmkM2O0/U7cQLNnbUBi
csRCWDJBrfXzOOH02+Sn9nNsfwAPW8od3T0keOjFzYP2IN7qDTel7ZPouqTfNEcUAQ5LYwZknJeY
TgKq7Jk63tZUpLHz7OwPkrLZ8EevtQbQ6z0ED81WJnavWQI29in1eWLIFpWogPu5OXIonH3+Bglw
tA+GuSHuI+pXUbcG8puhc7/Ed4rH2tIzubh2LGyJcx2OXZORlHRSWZDo5/a143aHeO4QabXq7q3/
YO88tlvXtmv7K26u4zaEhVRwhZlgUI4VNElbQs4ZX+++cOwj31uw26u/CjZJSZskCK4w5xh9HGhZ
pHgUMe2vyiuO/S++ckW85UscI3ZX+b8lmYLvI20GFnJEhudHKl8jmBrqTRP1eFATVIe+2h+mKfvk
5lvsRwpBTCs+3FDs2+RSxJtAOaTaOrsMF4qPNDubOzVazxlM81Xl0WmhexLuVAqILF0yhRjQlUqW
u7VFyV1vLVpiA+Va6wgUqBugLY41jdqrY9yqb5UiL6GRrzK5UR2hvuHqtlJgKewyiO08EN6CFsq7
54FOt4nV/RVLHL680bgoFbh4b2Ln/VwMK/M65Ttss4KRH+Tz+DqaWKvbdbNROzyu3+ggV9NbZ5LF
vo8xpPETukcEXeQ7Fap3d9eGN4hJaKjzVnA/lfkhYPVsbexia6k7RFKP9+662RHSKBcmOrs2cGFQ
5BHs3LvmPvsOnqZbJjwXJVR0EioU+8cCSU8SHHrqAsy6GUrjLj/HBsuQPayzPwFF+vsO6PMpZxoE
cwcd3IXY/Ogf2HTjte9Co9gUVuqpsQ19rB1o9tyZ9w2FYUH6r3QHu7Q+IYy824w/1TvRTnzW7JxC
GIasYVduvTbv/TvUWMYf1GjZs/8uFIYM4h/AqTwgtctX5r3bBavyE61+nx/Laj/QjARQuTKI+XIv
2rt/du/bSiOJ2Em4LImQxZRuvPMxi/4Y7R397LeML6PH+MOlAECepSp518ahss9me61ptNenqb+L
zNtgeJzTV9Fvi3Dah+GbwQugoruCApOJCpsWooOzBtrmJv2ajU13l78N7yS/IqRmBmaUPOE/3UTn
aQOUxfWaM7MyAOa+XdWf/BvepDf6U3tLIwZjM7gKitFWfwOpFtmDLzYwuUbGi3irXDIdTve2otKG
8OCDEYOYvJiAIUhAlGgbNMlbgEBnyAL7yZNKPjTv/vu8G8/mOWR0A1UeaIyEKA1ZHnw4+0twmB9B
5GCZcsOcWL6HsT/i8Qmsd9QLOMwh0HjoH1krs99bz+EHNqRblQLhpjyKdfHu7rQdYyaT+bZ6DpyN
c7GeKLJsdUrD6kWY7DA8SMPgqQCm4Muj007hjj6qu0PjWrK/OoQ7jTUKNBNlVac4AyTY+xSwoHdv
lNNpyo60May74AQb+knvDhVMqj1+KJPC3A2jqXhLLuMJ9oZxAPZjHLCh3xNhASU3ZDjD5bMiF+dG
21DxZlQgz/0wnoucXucHfF+yEogofs2PcEpiGFDVXpXxC3upnfPKvTh3R7SE1e2DfwVscbZvFEoK
K/uG9PGTOq3GB/TGyjZkFaqfs5+R7R3A7c34GG0xB2JKmF+tt+C9e0Kap4YezGM84gdGnwsfFpg0
YHowuCtJ+ytftHtY/AXss2uhnwpnW4NvI8MFJCG8NMBUCOujHa2tQTnUCIEDFlv74gJjRY6J2M4Z
868lBN+jvW1e4xdGUYh3RC3u8Re0xjEiyrk+FWCIbQkv76r3Mnq0og3fYu2+ErcEK5OjMAsCf39Y
dTn1gTWCWuPZwqDO5p/8O6qh6uqNrRPTHysEpZebmKxA9FFDZ6AlLP8tgBkqLIo28dnZYonZBiBv
jlBuEsbMUziuUuoqvJbgmAGTd7DEwdtZd+fh1UaCwJrWecnOoO5NB4v2tK9f0CgU8OxShOAkApTK
iWYWuypaOrTaHIRBBFGuujvhbKYL6dg4twskp9ZKhQ7RHvPuoI/SQT9ofFvjJ5ab7NCn1wQX/LRl
qV9ubZcUijtK/eoxl3t2lCTbiCcB1KjsqGYol2n3wVWgQ5xkFtjTtpnidyBJ6Ro/1DU8DH9o/bFr
gtdn0zdZBU9pz97ThrJG1gMSi1X03NngSQ7iUsB0k6N38ATIj/FqN74mP9FLRxrfqqD8vtG+TKon
G/dAEocPVmECGXxOpndgXeA2DBQTjONAmnk7UFHvAtjfK8Y41AWsOM5aBaoeUsxKb86UA3TKKOG2
AlJGmwl9EOUDFECsEBjlUXTA8IxfywfQSs0e+rZ5cI4s8h/mClAXtAzpS9n55UdxB0cRU7yVnCRi
bN641/AG/JiWH9IXh7lqQK2KUXLl/4lzbZscM6c7N4ZprDmNOSQ5L3pDkUilyJC7l/C51/YdnnRI
xveYjCB3TG71Vj5TUv1q4ztWWso+E7dduwnE1S08raEkDB2imA8MHYnn9isfVFx/HK7aiwPfbkXg
Att7KH6c0P6hfbHeQkZRWuJg1nHTAlEaD0F8m3So1wDbs3P/5gywC/zJrnrxbcJxa8XZuB9ZTzzZ
AMb7S/Khs+8l74JLBBUvZPBs7ddbmgQF7eWX8rP8LL7ci+nV7Oypa9wgF0AtYFQPKV/oDqzlatyy
VPmOMYwARI5ugQieuDqiA9JvZ2/ejOVdQH3Baz1V+/HPLYEb5Uu5lauyG/8xNw5BC6RbYgC1ERm9
/101EIIsORgwJaXgOPUnJ2pX3+2KEJj5EIDAzeytbm+VLYEfbNHlx8KWcd9/trDzoQ7CmTmENN1O
46E9jGgR1vI8kpwBd5/l7cW9AnQD7lpcE/sVhJGzg1eHwnSFeOPh3r0G7/SrQjIE1Df1gRrb8wcN
IEuOts/hC0so9MPg5NakalSEfWCrBccHBY5hvwc8i8uUuviNwUierFyKn+QC6OzjoVKZL+MfncLv
u3FfPPlHsGL2S+SNj1yJ31V826PCreJnEXj2/aNQeG9f1Zp8kpUtce4QEpRr4mEaZEbmUvBvgXID
lNz3sBslIRPJ4uomCQ8QpXX1FZjfmoxW3KPgq/W7dvAPyXBs3Ue7UM6tEtwGsnkaLMk/y81hyQOq
J9aQKoDoYCgMOGjA+gfZ95k6xUbg1dP6GOgALY+5VXQq0fHsE9nCCqc5pxUqVV16TUkyngeA3n//
JJO3fu+KAP9rrD62ag4rRnbnlr9fDsuvtgJbBaO+GaK2rBgH/vnvE73WjsHgRSr4gVamQS2HQN5d
HvNLmWkVOuaHi2Zoa7Edln7i31/9l79cfmDKXKffXylq0Ltp0jyYpoP4rw63NGoPGBIr0vw4BEtu
1nLTpGGvbZebzhJLZWM+hvoGMvXvX+//fpm/j7mBDNj6vb/8TpbWYL6nYPcvj//e/etWmIUwJOT/
+vuTRIQGChmmpt8fOEbLkyz3i4F1mVaW7mb5k//x9MvbRhEKQE5GhCVkhTk63+msdPstyiiKX7KG
K6PF+hILeU3MatxXB9O0wx2dfXWvGyS1ZvS8opja1Ww8akto2fDQAPLqZJhZYoijgotng6Z7VUNx
bVumdosEtChQ8O62xE2RjGa3+ylHR9mqlNEUsDwdlHujHtYGLQtXgRYeyqC1SSFrEy1vjkMMtFMU
O/s+0zQqxr3Y9RiG1BpZQeLb7sEwkcmGyUsqg92sBh8gSW8DiW/lovVJeuAtYnwyXE16GeIHXJOn
zGd5phIcR35crIHRdIGAs7YEwB1nr0HAOoUqx8DmzXTco9IA2ylga4ZDCtS+JgeOvDqMITuhAcYz
SLKbP8i59uwO0IEZK57I6qcyUj5U8u9yE9R48Dn0BAYbOftmBhzS8uYlNi/BH6YUROlZZOrZHbp3
a6aoQ9reKGP3RvL3kJphPqlLYDQJ6kh2AHRfmUWg4gUBYr1SUNDB6a5cwvQ6kPA3tSOWvVL/g5Lk
ogY26ZxIWHVSAcfkS9O8YEi/chkZiJuJRYCMEcy6nzB3Pmkj56dOJWiwkJGDocweVA4zuXIUodhO
tzoy3TZ/sUkr1FoNpsbkISY5Zhl9ltk/kx58j9/+dsKCHZF6CCGFQEI6QjXUa1IRMxKJ6sFiLcZw
79eoGoX+1Ln73nm0ZKhigWOsM0k8spxTQM2T7EVO02eD6E8jk1HT40/Baisd3XE1awCYxXooqXpk
nDODVMcy7sDWE/M4zoLVHnM8IEYZAzmRB9nKYEilJiIynAlIaUltnWR8pCuDJMvxrpLBkrNMmCRp
EujLa1bW1EHdjmoqaZQ2qZRagB8u7JTTQF7lKIoc57+9H2WUpQlo3iHbchYsLLGNTXg24j9Ftha6
rW6CbHgqHWbXqTUlPacZj31CzBF6IJiAIPCVmjA/NS2vUaO+zSUkuUp3lE1vsJ/M9Oex04pjk83v
eBUZUnQNrUxD0q8Nch1t4Bt7fbpPUPXI97Qj8O4uiZ9cSVtNa599kkBbEkF9utKzjAid1fFpHPtT
T3ZobQGZdfosIHftMtnBgx3mXqYZkI5dyh/GoN+Pz7WMI01lMGlML7PUW5hqZJYaMry0MvWP6ks1
3J8qycg2LThdY9UzyU4n3dT83VDxn7vTxORFiGZrwlRQKvJSQ9PTMOPPqr9D4etfEb+eXAJWtSVp
lc1DSvQqavIaISbq26kKLnNvflg58oWxYB1NR2zO3AoGDxQjeyr+xJARJt/obrCROQROXBE/32hV
wvqjxhksAv/HN4b4PHSvpsYwR/KuZ6aWtdUMutvhpIFTql141tlPjcOwdQdmcce5q2UcLWxOlXRa
QUotamfyrQKZJ+aDaI3JsrWwvEYdu4tMHwA4o+ilY02zI3XA1pbPqZZB6TTna6koz6EMy61om0eW
C9ZToSJDni6h7fQqQTd2Xfw+DdpLHyL/0us22KsKO+YoNDEnkNDbJmAGfBkQ0QBedzQgzkBhDFJ9
s5B434ic3+K7r8s/fkufx6QBmXmGjASuREQqiQ37g7TgzoKhoMsAYVtGCRcxHRcZLuySMlzIuGFT
Bg8rjD0QXHBCIpe8DUknNsvmqcqHK+f8Otf6oWJBO3YxXVNFfQkcil6J++jjr8pk7nFZ3kYCaJaS
MzHU9qyu/Cz6EeODUYww1Q0Lc0QR3urCSJAGp1TkVRCOrmQWoDBdK2aPossiMlgkWPH69EspHDD1
c/sjLMpblcxvJsc5ka6t1gg/nXqOj0iDx5NN6vPE+J3KGOgywd3PmDTZ7UPTRT8tjs9bDUBYPQeo
1YWL3VvOgsgeil3mEDUdpeRKx031msgY6oY8auPWoBJC/ugqyL7NTNfXfyxBu6AK39L204LKtBYq
EIBiUmHg4f1EqO/p2Z3i12SXVM0VdbVUlVJQ1wrIdLpfE81A2IDfZs9K2H2aeJRh3slWl6zVCRLQ
sjQl5oIgbsAJT5GM5lboTSL71InEhY1C35Os7s1AflUKDWu0Ya7ImO8cXsEgg7/LliKIg7Z3JBPc
kOHgSHHBHfsD5C93WkWC9AMZJZ6PeoOm2nxRa5UVuwwcL2X0uFUnj+qsfxWYZ4um8wBFjDKqvDRZ
PcnwclvDxxXLQHODZPOpZfcZyrDzQsae9zIAPRcyCp30QcNTOoKCfdpNKm2GwCdXvCRDHfiMfwko
ORLenm1sY/pyU6pTakPJKCODXekp6CfONesKfxP2ncurpU+Sy+h2VGIU2kvC5xrilHoBRc1qKAE4
uqf6mDa1aBw3kY9JttZI2kAnuG268ktLrMPik/r/lrL/01LmOvb/aikDcvjPfrLlD/7LT+aq/9BM
29awhBm2+beXzLX+YQnd0izd1lxbt0zr3//tv71kxj9M1dIcWxiOK61kv14yof4DeI0LzwpfmgDb
YP2/eMk0jG14xYp0Cor8+Oc//t1UXXLdEfrqhnBV5KSG8c9esilr2z63I8erjOSFyRqBCHamJlfW
XeUSeeajjNUnOpoKxYoIFWxYmtSmJ/0DkGC0VSTeBFAQzguAJ6XzHkoAirGJmyR6irC1s3D+QdwW
HSZJTLHp5gBQEZBUOolUsSVchUxmoH6OcSrV+hz1jPLd8OTXKjWKnNAFrGmPuqoad5ONhqZhzCuH
3IuCKELFqwx4g3y+O4PzIEroSHWLISVBDhHUzjmoqXdIRIwpYTGGFM6bvmh3QW1slcKG/KmBn8oT
kIlpar2EbqzeFDoxZKkBAjEO5qtpa5vYYv/ql8K4q3Lr27bgRzVh/x2ZLfXj2jxHbjseBbwbpvxg
Z6cNzV8fGbYoDOUkxHTohvZtiAwQ+yAIeqT3a3MAHZpr41PC3r40xEUXXfZpuNaJvNtDUMzT3ejn
6lHr2iP+/YrBMiEupdDjvQ/eE1SGugt6Op81dB9HYn5SNPGMEjcDNNBIxOvKHaNNTxvPmMzoVJc2
xBfIfbjPpvkEJO8g0uPUEiCzAIbMgyuBQ1A06ASCIHLC6dOSUKJJ4olsCSrCFX4VEl00wjAaYRkJ
mEaTHnU4pVDspyFFN9/8U0kAUiNRSL6EIg0LHqmnIjdJZBK5Uq1EKHUSpqTN952EKzWEYkmikWY6
8T6N7BOQR12HiOOOEJxt9J5sAMSPYbAC9of2lCv1OR4V98yqb2c9Jy2xRrM7XtIRqcSchp+Y5/pN
rauekGgo+DhXYRYwIcxoPETFNxocmlsBU0ZCW2mvxt1bbgObiiR2qoc/peW+SYYtoB8YXJTagVHH
Rp0jq5NOL5MYt4jNX99DuCqw6NuCOVEN/D8aoLSDIf0CiYRhJRKL1UpAVqnYd6ZEZvWy2m9KjJZj
9e84nMZDKtpLEswFOyK8H8XQHjFAH007cE8zHUCSmJyi8F+K6QZQU3BnxQeD1pYW4plIuMD2lUYs
Wum8mooxn6baYeMM6Qa07l0tsWA926ZzrP2ImqyIUOn8rZmz7a4Vn5ZnTofchq9haQM7MtY7lJ/V
UyZKUuLcGppoS9UTO9NaJJZgXZVZlMO/lLEBa99nb8HUDqweydeUJROPzoju2hg/dB9iTEklP6p8
rrqJbkwGdazVBpY7ys0gMWoZPDVH6kdDlVKkuul6DPOpALymkdPjWNZwyF1rZ7H1w7mKAVQ4tO61
APBFgrqrnRrzYLbVbrQR5Fk9oLeOgLxoSANEHslrmwqk0z3LEvBw03tEAxXMHRUtNuv1wMClTRMc
5Epd6bTVzIbps/K5asANa7MZHYYYfUKY0ajQdVLyiuYu1ecf4QOfBx0WRBTnYfxtIlP9diwIPeS3
E7GL+cyfqsMYZ1+8bqKGE/tYFiAqclS8BACDXrGLgv4iQXHghghLbEI4Rm8jVfbEb5Rtk8HO62cA
72r4lDFor6yppdua0opMWzxjdUNx874u6GnNPmRr0xqTq3IfkGJq53l01Mv0RjQDWADT+urDcF6n
EPq2vlURmCKpblPS6Ud4k8A4UwifVkyqL6YZN03IH8OcmbfIk2Rhf7AkoljcWC503BhK1RrLJokp
fgKUgqR6t4Ja02av5VwnOyaqap3FERsIvAeiIl1GR1ySFjPch+mPGcB2HRPclmDFdhlu5M1k1e/W
yPUjRt5l1SJwwkL6kn3D1kv3SV7PxxoZJfYDgKrFdHYj+BldlH8VI+ByVPFXnPV0q7VW2ag97XVU
IlHISy76gQZiXeDPynTaKLpJuJHyPbPI3kVjWBFro6KIGb6BCMAiG10ojJERPDPn7sB03c61i4yz
1WRc23SO45AxKc8+wWY8Kap/0gY8LAEpV1agI25Q+pdq7NATwETUYsKja01mpNFESZvgAVjEfdXn
5m4eYSobwky2fVfRTwh7uplYvCbogzhE6LXYjarfoC7tnyfD8b0upjTS6Pa4GSYLvVwJXMpvRHZV
bVI7DR0wj2gakLg2NpBCzLd+Urdk71RnzSeiZDTpX0BLmG5BLOHFm6D1RDSz2qKj2xjYrucIWgfg
Zlqq9jAadBeNvl3BrAUcou9DnUwbkhJhOR2p5GUb1XUo1jaowPJQmnmbuPV66rdWz44Px2O16S06
nyXmncgfmBOckRQNJX1yJiddK30FQAZFlxM04dZm87xqprHfdCqKaEuHfNXOnLd61qTPtEivMBUY
fP12N1j1JerKc2YF4mTUKHYCuiYWkM2NORbxDaHwCLWM61y6g6cDR8EaT987yqicRIfet5GqK60G
g5wyCDN75Y3ghEVJ34xVC+4c7GMjal5mZAkUKsK7SLVRIoh8kyjAu+02O1AoHkiGYbfk1La71zq0
AakCID2nvoI5sD2CSt2kEe4DiGBcCA7741B3Ll0p9EP9oERUmELDoHsdBY++HYIuhkO0t/yyXw+h
zFToaNNROklNSzubfkUpKY7NC3glwufKXVUq4xlUJCCi3jx2SWFurQF7D68yu2kilgEu4bwKJfsg
VR6cKAyOBKdjUFAsPGPdnJ6x/O6pLgT4w/D+VmOFplAWwhczAxaquHtokT/YQakfgtnWZgSuNUrh
AAi+X1qgq8N2xhFUVl5XO3/0dqJwox8XFO4v+FZII4KNd9BWx3ybNv3DiBzKczosjhU8R64yYgBL
3SJLFvAVcgK99azSeI8TarNxThnTKAmsYBA7qJSqTbWbvOUwp51GloP7kWQD4liz/1JmXwKFpRdE
zeSnnZI2Dxeu8DJz7g5SVmONOMFEGKBmjVyaOl2S4yyD89U2Dn0MKHgGqlebeSAx2Q8rcv8dKNMW
i8xnyxqcQDSEMMuLHCkm8nW02nXhQ78fO5NNYp/Q0G6e6syi+NmoqHLqJz+RnMourTzHdEpPQ48W
FxO1aHkvKJ0zrj4algYX4hR1lbfc0pHA/XVrubscMoDzRhlRedaG2lsOzd+3Jt1Qjkiy6t6PEE+N
hVe494avwvjy/eTYM57kwF1oIiagmmPUsoWJ161l/brTRHm7vNwB6dk+REeycJMXHPNyMAb8Uqvf
+1YQ2qgOrJdRtkiEbGT0ZZDmB19+7ceoRp7GXoa5te6PlEHrfSPtQKKveWy52QhObwIMEn4e5hlV
e9F6De2/NN1Q6FYQOMqbqUkCZzUDzl8+1kQacByzw+b013F5QBPF7Wyh5wTm/BZIWDbXJ50geev3
YLigsxdnk1CzjQV6BRE5DR0dR6Nn9JjTTHlY7tZT8q1i5d7+PpSUGEOE27HOkgjn5VyYy2lZzlWj
m2cTMs1Of8zrdvZCsxaeP9PPduaYGIhID0/LoZG3Guen6oC+hwNxcomKkigJ2KMUeUVuAvFyDoud
w8LX/j24krmtQjneJe78lCml4pVhqHjpIK+5iO9nRdV0VjoE4vIAirTeqlbznarzoK7noZr3Ib6d
xT3kSyD0cljcQ3/dygXuXcoeYjsq7dsCu14OtpYzXDpEWrJwZOyj6MCojvoorninVtRd/boO9mDL
qMtToL137WHaLT/s5ZfdqFCZt9VIFs3C0u6kK0wtMNj+mpNq6VVaHEra5NCXXe73bfAcOUOwWz6U
5bNYPqheAr2t3H5oDPB7pI2F2AvxbdmRBotYoqr/5fptBtAGJewT2ujYJZdfsakTsWw+6l1FM3S5
kEdGDZScU0XgAgsCZzkhzOP/daqWs4R1vkcoF3fhke3EX6dgeZfL+xWg/rzfd86wTWhjHR4zKGFl
X4OuU40/RepQKB5zlH2tdqexI7YF4EtTryXrnC65Oou3RrKk9B47bks+71Q8KXkXQaMFkKfPM7I6
p/2G3OQ4SFrHdJheayBv29QJkBPkKd0uImg3kFGTy+9hlDpCW4tODaI+VwChtWbKnchSVJtkPz0y
7/uQSiMSykqprnrg39YWezclZKIXnRfEGogC3TqKRtwXbfGAH5gZk067mHVIIyzetQwtvJtfxv4S
5/mXZmvPakCsZapQPhuG6CVTn+MQjUTqlK9Bn7/qtk8MucFXQMviax3mKYSH8U5FTVZUBLaOqEpg
WtAmwKdv9QaoCnaeNat3DM/NrrNbWlozzaYg7Q6DP7H0sfvHuNTLE1DKS2sMziFIw6dKm2wcE8R9
iETmVEY2hFvm10AFbezY+V4zYG9MI4gm5zEGA0hcTnRyPhXqBNspIw+8c4Z7s4NjPTm9B6L/ktZf
o04ix32Z0tX3QwW9a5acQ3P8ZENC7VpRrkpHz1wXWYy3mt26Q2EyyTI6hD5kvKBW+MRqQlvNmzy9
nZzkD8VoghGnkAE0DT6ajsWKMlHoV7vk7Jijsx7t/mDG5b1TH2FB7CudkEHNIdDaLNrbxIYRF44Y
VkWWkrmXXboClIlEf6rjs2/TtmsD6zKxyGjrmq+ERl+UVkPImnljl+WTAxdQM3Aq0nWu106C/aAt
sLnLhvZHY/aPjeW895yEOURx0A1ERLiW+VCniedk6n2VtgjrJmNb1vNXorOn7mPSsOOhuRNkjMYW
wlrgkFg0UqQ1o7HB5/s0+T6qNpfovsz8rmuj3nQGgDQ9JLek6W5BE2/Dgg7TeGqhIPKF/2lk1pnb
uuEGjEWij+a5imEVmOSMdaFYa1VEUICJ3KFUm/usJMQATW5MXTRvo89ZT+7BLEAlS6xLOqGxdJL8
TOH8AOvYa7PplNDQSnrigHoxfuWddsWo+jTX9kOiuW+u1flrWvXruZjNo2qgX4UVfZuWiGVVOpHJ
MKxYk+5rq3stiuyeV7nSeorOgUY3N0eZAqA/3Y1GDmeOnh2VEinGknT9aN4ofAwBuvdUsHBMtiqZ
X4TEG71loxpHQi4QUJsCjbiRubfR2LzOk4/nwUdWDWWsDkKfDFNE/7qFEshxyN+uCR9pxwSBeVRF
e6hzb6RH0CvXCqYCrEPDt1009s53aEqEVf+hotWrVaXbmjrtxnZmOLA6wuHttL3tGgd8kkSASCFC
wFpZSaOTlWuPjZOT9YMpHkBCton1GixmTfeMs1axTqa7mPXDCRLatKFZcphggOJHbkf6omq1d4jL
6OL8J63MaN1b5asjiAEqe3dbaNp3i4YRugo4d5ZYkCD9BpeMm667EjtN0KOcEiG6jOh+SkI46VlP
l6rfGwle9DIj1llNLNo9tgLqvFLOqh6cQ5WsyWBQ41ss1ojsa2PfmGhrwxoUMP06qvGoLlNIhJT4
f1hZoHTv+mrNd9TWA80bs2d6YXfsi+ezJnAauRkra6v7MToXoxfJ3fyXH6NZq/u5Vt8ImiiwjIpT
Z9PtB4FB3CnYg874I9La3s7xPJL8MpBtjxRXYLAxHIxxIEh9wCl0fkkji6sVhHjYViptEdvPn4BZ
3jY51dgsoW+ttkLzWMA+M2sgqvMpBE75GRYQWzWyFYg1vUdP8GmpBh5JxC9wiRTr2pKOrroyC1Oh
gR9lmMra/tAnPRq/kLJAS/qR7zs/sH7QiluauQbkRQKcHRHJYmq0MsvXhor1mWFtE418mmZQ/1D2
mHa1TGQRSXlQff+hYgzycrf6CdOBfpXP9JnV3yFVFIyPP048FRslPzsqiNdApHdwa0jW7S0sPplK
+Br55xUEQ0EBgYFsly1W7/a1651vpnTS7Ec6g7isPS0j/Dj+k5jWtB1g4J6tgbkxZk3WCQO6o9NQ
vdrFDQEZKVMaX6TGwj88UvAivBSuC1q8Xgm8jAwkx73V+g54hsIow6oWb4466AyDcP+rWfm0u9rE
GOmgKJJIlzq6rxMzu1o5ORJWZtFp7AZ7zTNpqX2bsrFet04JqEUM5HKLbd1dCn8klku816Ods87s
hn2RmQd1/gZzTNKw5u7cAv6NgRxg7fDSihbBnU79nK5S51VF+FaoFXAfhNkVPvceeL8xQ9P2TWDR
QRbNW6CaWJUjQtaEcQP9nzTTCpFZgsi3UDVYHLp138SIqAcniQ+VeTCMajgrFllTrnlR2IVtLIFE
MhePeQKcMY8Tm2IpA1rQ9bc+yo6uJvE78qHBZ+N1CnpxMbiqSU3Yz/EwnYUxmExfercjdBQJ0GYE
khYxSqwVCxGlltIwn4vgJTK3WdtgPumQyJXdSpjafcClTyIIgPWdaQ9fiZE8Ft2lgfey6ukkbNIu
dNd9p7NncmHjZCSPRRYIfAyvNL6i26nfQ2tWPcpkuABVvGeqaWLHra27CJBlmBHmmIqXhPr2ikwA
aAnyYPek+SQ5Rp+8fARz90ibkR77ym4R+JM1si47Is+oBUdkWPrbKUqY/IOfbPTLkz8IdW/7eo83
xJKD4QieP70wza2TsHOv9BmJWBrzh7j/jNqTr1fmtmVJhETTN8nhMp5qmLJ2icqktZMP10f4SS+i
Pkxp/zZr4yfrpq0WpO8qhokB4dmdHxcbo2fdUkd3RsrraezhzxiSZhLALc8cga5QCifEh2lOyAfB
z7BRPs4q26uoTb/But0XFTLBtiGN2Ig/S118zlQ8iOkDdjsKtpoyoM1xlIse9TFSTmAqY4fAnc+E
YThB6gZZ1KuVzuLjDAWqwWI9IClYUTK9N6CHrFFVbc3M2Laae/QtgCg6oSwER8tS0pA915pebDu7
KSlmGkfLyIiiN7vTNEIgDC1xY2syON6JlVWRuXCOowJTTAoPMEFdw26gXdk9KI+xTqpzaLlEgGWk
Atths4vMj7zv842qflVlS7Iln2NWhvqus7Bxlar7MZQ5ohVMKTJ+DWwbX3H077Jg3mnT2a6uw0zR
wq2LxwxqPfurCbKAZjR4vFKV6OqgbL3lvloFLaUmdl3PKfRWr17qCJnMwVnu/x6iMmS4MBnpldz2
xgmPSKgRU1JQ+N9M8n9QVJ4gWvZsDtcbzi+vlk+Uj/kdPZFxx4KHZ5AP/R565F2Y9IAYF/JJ49Ek
vrAXoFxUuD9z9uZQygDO4IL8s0GcjlPXe3mb06POndlcx1HPvFJINEwbIELs6Dp4gzzwAs6Ijghn
lI+r1lusi+kYZdbgGd04UMlhIThPprYZgqL2aPl3NNzojCx3basFtVaUCIFlaSOSRY5QrbLygJhx
FRC5dKTdhYsmn7F+yoIIwkQ24Qtt5O9D2qokWegz1iS5sRdyJz/6xj0BRqzUovTRHPR6Z47+4C0H
sPKjNyP0jImeOvhy4xwTakVpi8Ny6/exQh1uwcLSNrNxZ+RyBx74EwIMC+3VX/d/H8xrUBFmig4v
Hvhowc7XiVUeFJPN0TyWIbO7T7OoNmMYvXXbeqksZ1W5g3KhijE/kBGA1ovuFokCJeYcm3gQmd61
3BLy7nJL/gZKqPZguHghmlbUUFRuHcOWfq9O5uWSeeSpusZbtGqxZsGme5ml614pb/VxFRxtOp99
40DTTgZB5NAAu8wmjmt5LA4YOZdbGmK0ldoR8dfk3bdmGOM2NytWE0qIMdjvof9Un8ud5WEBNO6Y
8Ikhc8XrKA/137f+5S4L3oaID1xfy+tTitHgkt1oDW9Y7Qrjr8Py8NS2/nEs7rpmxgDBNiHBdB5f
NRFyF8CiDvGLQ8IiAXCNoaHE4DWKadY8Sx6Wu8vBqlr8GvV9UjITwznsPOKaluf/Hy9CniTLMW2M
afJ1LD8B8wh0giVzOCREQziPoqpx80zlf7J3XsuRI1uW/ZW2eUcNAIccm+mHYEhGUCZFki8wksmE
1sIBfP0sOOtW5M2uvjP93mZVkQBCEtrP2Xvtiz6qQsZcq7LWn/OQwcrsIj6NI2AMCSA5e3JxLYxQ
knFFiKayrtFnoc4rKWlrA9XsNuhOhgktbfSSt3TM3rkHIjpukkCqyAEwyhgle/FYduwlKby+qIRZ
Mad6T6en18GusrrGAgRiMC3hdDQPh7jNNwaFiq2YrGPHiKYbC3uXDnxcQ2zuT7D5jDd3c0BilNmE
ZBquGpYcmth4LI3hU8v4C5zBI8EzQfo9oZ2nU8qeO7iX4QIgcweIoRounNpBKP/fohFGjt30/xCN
mGgq0Fr8z3//3x/j/wo/y/Vb9/Zvn+qd12/55//5H9ecE6J/W7+lZfdP4pE/3/gP8Yjzhw022Gaw
AJIY5LD/l4DE0K0/Fjwxug3bc/nnFwGJ/4eu63B+LUc3CZ+DOPwPGLFl/+HDLxcub/OEqQvjvyYg
EShhfhGQWB4nJcFRCDKe/rxF4eSfBSSW71WtM+KtIp3zl5P4wgnrxLyjnWLuzOUkrk7nNOQpLp/n
1cJO51I0aAVX/OW+bGoYL1/YzeWQW8ahnH2U9NzwkIdAaBA6uR5lZUZdjR13KRs3aTzSUdNu+oUu
pR4kUQH5Pl4qfgz5xFKyDkH9F/vYRqqv5m0zOKLMj4gzycNDjTyux05TDJDk5ih/ysjwiSZxD5FX
3xfD9VgZM/32eONMhFQFw02qFSNKM+7Vnbp6bMP5IdclDimI/BpiNXBmeP4mEpOTyDMY53vIoi3v
DkP30QoiTGgzwBD4sJiQp24dtGW/GbH/doaB33rCKljmqEijov4QJXV003FvK+F8r730HpH73aR3
zxkhT5gaaqzO5MERO4fsMTfaHUQcc+XYwQkCM+m8sf/TGaEAUDwdbRRrXYydtKi6K79P1l4ur6zO
1jbabD/X+XRjp8WdIWJEkA49LZnfFZW7LswgI3jn3tFhs6OeHHxscALZA2ceucpHWGDLB8L3e4aK
d2lhEOSeDhBhnlOzkQD02xDofR5XREjZ5OjWaNzRZt+XGjclQYlqGfKplYhT1BWvVchaHV08aamD
k08Y8zGKm5fK8x7orn8z6ubWa91HPzKeGJHWDO6TPRkrRHwCGkkRDrr1nakhhG6R7APG5WJ9lHKp
x4b1j7ojvrAUxQ8PoCGENSg9+Oidgmgd+SFl+4HwnDFrj0iI7PWk2Mxtdhm09mWPYn7Uqq3Q45E0
34DOkXNodGtctQalRbq8sKCs+qdpcmM66UhDI8KyVuEd4q8btA+fhBauzayCnirB8BSTsYoi+ydF
6As7cY5JF1JjcztsqJJywMwfrRGL6Ge0RCe3Z8drotdY1hPVDSgdjdmJ7UI+qJFSSem/V3aWrRvZ
3BTFd6mLHOwOGkuD/QGDc/nNeE5NVpVv5D6VLmdLy/wkIJot+1NFukype3ehgUkv01uoLXN2G2eH
Qmo36Wwh0sSK4zo35jChcZxtOvwx6bklVtk2nX4wXLnOnAVm0SU3vafr6Hdx0PQ27wQ53nD/iQ45
5e4/eBbgp7veQV2mT5sw1nAg5ODDNaT8VqffAkCmTA7nLqXFQQjjHgL6Iv2IoM64iGaoWtrS+dFj
dKG0itlvQJpFJeebp1vz1k5JK57HG+F5jHplCf1TxJfaIKGHOyRlt9YtsWc4QTKsollNSFP6XPuF
vOjTfSOQ7ehojw1zCZ3tHiju0Y4HC2QV7MmOSf+zcLKnqgsxxBP6qzXIGxJqHFVCj1cOgKw6rqwW
w3A52Vf2jKG9TzHMSju860byEjIi7noazdqNXpjY9lOcsVk1/eQLXvLYutUixEFpE79b+XjQwYzQ
XvkGbvWdaSq30tl7mgaKBHd5eqjiId3CmT3FdXgP33wgQndgnF0uf09rh2wo06OiYKXU+i1siDZd
/pwUDeIlkpvWwF8c1hDAtX3oA7xuHrqGulFIbEdncEwPibjtI6re1KRjYgocET9Ja9hqbQDBtusP
ksAj+jry1iymexcGPVcJdq/kdRAkjBGy+rMlbWRFbF8FY3M8kq7wzU/YmUmEIPazk5+6fR34pLOG
3k2bxZ+BMRqrKpP35HtQoCm6B6PESWkRjEQGHA7JiAKON3NJifrg2xANH60o7/VqeB0rfqSYkaeZ
5Fx0OG74y9fUqm4jvzjIhEB2t8/ftLF5ZPRF39p6LGnQttaMgh7GGeC+1ZDp9wEXAXeYfhpm8SBl
vbPi5OcIUTwZ561mLpHbIVeTrrOodFMliH34NcgpDAEWgRRTs7ymtIasG31k2xePOh9vei5NCCIA
8Q7p+yx3NsQ77Whc+x9Owrmij24Tz/6YJ2vcjJG35F3EV/5SmLcLzn/zXHiUZa3reLCOS8s1Tazn
INY/qTxclqWFrRn+Pwls7ikwhy16uSOxUAEoupnb2x44RLOxrKHmN1ESyfE7mtlbJLe6Ht6TJkRl
rzsJcRjT/NbKEYR5LqlgqIQoWfmXcWlBOjB2WVbcZUP2GSbianZa3EHD+OaJESnUWN4OGPjj5ega
Z25QNZFgHo8+UThtBknjKeiQ5iSooOWUrYX26rSJhznL39dezehTDhRCCxIThXvtFcHHgF3nojWw
vRbze2eGT+MY34ce4v0hYbSKdmYfO9B5Wlf/XgSdt7VFhJXZg6pdCyKZ3eFg1s1p1NLbKeJ2QgYU
LzjJFxqyakfudHu+N/IebE0y7Jf6RuMgDOgIY9EL5FxJl+5k4jBeNba17T6PY0PwOnu7b1bGriWe
dB0m0zYczZdQwrgIW/Gei+ZukRyBRQci9h1x3R6k86c/dhstd68yKR4rw/5WjEa4csf+JSF0aTd7
8rKdqakxFoNT297XIXVNTg1YHPdG66EuYIAkSvPemqOj58MPxiHOgDrFm+XcGmZDX4IXecWDX6Ns
q9I3S5rFyomTp2pmR9SB6ldOfmw1vWesXXG+GynPlS5xB0W5kHRBPxc2+81AMlMTYK4hUgtaT1Z/
tyU9K91meUXlkJyFKQD5YyLT17m6sYcIq9mF9O4Q5106OskQDj+4iudHVBbHRtLeS/yX2BjiQzI7
P6LU3DkMotaJ1N59kuEYz93YSeQfZCquugy6Vltnr5209d0Seey1xFah573Q9VTfyrCGX+0X5jHG
HNL3kKqquHhwKg5xJ6/fhJU8FBOnnKapP4nzBJNWP4pU9zdJJVHQZ9mpwguxCkqNw0E8lgOHa1R5
T/hfkU0+xgMuA+EGz2nqRBubREvTy24mp1xEOsm9kwefRdFAjKFAMLoJkZvTs9N5l8hAgosYXkmn
ofYR+fguqgpaUKhfV+KdYKuVhW7Z8NGzuC/59bBYROiNLq0+zoi51T4g+ybTO9efNY36Em2fAlNC
uB1a3oK55xk/A+Hq+P31oYM+QjXDsuilU2seVqWTE040fDO86sP2b4Wvv0rb+wGSmcOnlacUhQtN
34Rkv3xtlth1/QjDc6Tftm5FIxuehyeiZmV2cCl0aa2pjANEJnfLjPY90uBej7k/SsOXTKTvVBje
6sVrJJL7zmSkHuhXyGYwKeT6UbRoxtucKNKSHdFkFOlE4xOhc3Dm5vrb7InXQkPXTEGWqmH2rc+c
U2nwN5LhATVJw3wpbyWFYbvEvFWk0dGuYR6GsBQ4/dEssB6IIic+mXi3xk8AekJhsZfIvLxblCwK
9NFHGN2abi0XPk0U3mA3RLKV73wTI3f6ozAMsCokxObL6N2bPhIH12XoQrNwi2zrLflSrX3kjlyz
cvhkOD+W45wc5oe4dbsLr0OGGETxle6HdFgjXPPucFdCar9IWk5wU5TdB5rNd9Nx5dCBLZkOwRvB
HA+OR7dcKwLi5idMnFZbPqdGGW6d+qOgsZ5oIAtwmbyNnvzuRsMPQPaf5uysudN+j/2CtpbOuoqC
5L7XLMhZfX7Z+MOOWmiyJ97p3jCRVttECzTB0TFtggTD5rUPW6hSdrOFNJ+Wixgi2Sex+91Mcgy9
9GYQ+a8mI3uVJjo6PGHdyA09zdI7g0bbhdd4HxH5FbjB5JWhpze+gV7RjZz3ji5vULggM5GLmsgI
uI7TcCJUUjYU9hwy5R3N3E16zeW//2aV3rtIgoj7Xsyt+5LK/co0XHImdIv7/76l6+uNH5xw7gVN
KD+4k5WJeBp4epdsgpIaOCXOdO2m9Z1MCv9C+ND2IiphdvJI9+xhCkMu/xdkvmRYa3BBptI3LiJd
Y39J6DGY3Cn3NiGAhOXF3ozFtceWGrk3MtABk1TtGv3HAbkKg6DWuYi9nEZJf6pL+c1sZIRwsdz3
s4m/yP+wwum+FZmNWq++nSRah8p7QeR+orzH+UXnAPOQJRIvvKIEvOiN6N5o4KcQAe271PkxtcZd
qnm7BmT1ih7LKSo4Q9X+k2kE4bZsyRwXsU4QrGvdNALFVGc8LQmwFK92dYA4bpD5PnFzIgUfEokH
yiHAYtXTUpZOwgUQlaKtxVd9S6JULEYQ/iV97olzlO932EFfAmmgf0BeDZW62EQPGiaUdeF2HWpM
NKcOCDdJczPI3UdhRU8eEKJSutcV65VODUmadBFMfWfUA6liz5aJByIKfoSz/I7s+72PnKfQ4n7b
9y4Zf99alYtfsrqjYTiu3bjajRGY05Y7pMgvASbZH4lZHAwixZr4ZiTeBpFZCb0MTUwWoNAAI2Ny
szDmGPh6UkE2sYOKKiyrh7amv5EgwaclgblVJ/JkdrO3vGYQueQiMeKLXqLmxkpbmx4Tl3lfi04d
/RtzFqBLp+gz8axtHz7YXPcQ2X/0ixiSxHV3XwQW4ktUauohVWUGNUnKAWJKx4g3ahZdxy6q2NfH
OZ/yfYGFjlLyvFco7EFxrsMbIPpAC4qhBpda/VDvy0bAgVVT4xftTEoYaqHSYmJjSei8NqDrlu9X
y8bK7HcEYtDzHvrqT7nmWTZHXvC40c3mLViWqQfJkdY3RQs+yEnogdRoW725drOLKaJCq8V8dOjH
lBQiPXwdJCh5v40QgThWkm87aAGDIiFAKZP9ACrwqxgj4/RgSyhQS4Emc6d/kL4XpZ/6a0k6N1e2
3YZrWm/5ZbesATVVKW2gmlQwbjsyg71gp/UX3Dat3MWDqSaXh1ILF+UtrgaogAVyNzody9+WtZpF
yOJ5Ur3bnbx45qhFKPg1OWfDxinIzVXfN7YtaS/tclv3PI/mpVIZfq2lGCsQxf0JCQMrRK2VtOOa
33bol87rX73jrJT92h3UvHoQizSh7aN9bfnrTvb3alXE7gK0UsrH896gnmlGyejTxzChVoX6kabS
SXYLX97sKHcgl3jvCCf1FgjCl5KycIlL1iyxzf3AZq+jBEJhPhTRtkCYsu7M6Z4T7J/azDxxoICG
8zZUFHKdMRCSXrqUK0o75X/44l9+g5p0MwFL0yRqVv3Er60XI6LA0i3MtZLORUsVrW+0cu+0yHru
syyNv1buSLmPjIjzUeMh+Zq+ZJ9qrf6yBkUdXZdgvrS53YqoMOZN4kWvWp/rm/Ma5hC5NF2v4BrH
XqV+UqkPZF9hcVC/ZQjqm8yZwcrq9jBftOQcdRJ079dLl8P6N/C7+uzflvl9Na8iLjdrtScMCcm9
aRlQ/2HnMEfH3VsBsPW/DrLlBQ7+B4By3BZX4bRXezCyYLmfCnguPdwFl7JU4C1H2n/6W5wyOwSk
ZyIlp3Givvu8783JlcetG7eGpQPoVx1py6Gp9iQ1e15WurR/OSPZ5uxuAreW28hFvxJq7Ijq9epB
7U1q6pdd9GtSLZ0pg+79pQ6yrOyvt3SRDQmvawuycJaSa1GH7WKuO5yPcPXnqbeoZWo2XPZCfRi2
bZeymtx4q577EgWrV5zf//suqObVFlJTX+9R81+Tvz2vZn9b9rXbVrVDd0M9ReYGpePMIh0He15m
7g1MktitHQD1y6nK9O0eMHa7MicT1QgOJAJZvra4xMG5cdybYu7uXFTrQYmKG4vzTGB7J9O7whN4
6vujkqxSa7wrclx8Ix5o3+yoEaV6sxckdlW11u+1iX6ueij9kqau0ThkcS0LXaKZaTPraIPcEu3e
bAbGBUorQL5OzTPq9X8/WXgBgVee+S3N4L9nzsNkJdFRLg9BLLkKqPnAdErnQk32ZtPsYxRLUowo
btEqhEf1RBhyoXC8fuvki1JtOXzUg79cNs6z52WjGFnF6umvSfWUp3b78+v/xfPnT45Ht9xbjZlA
whubeXt++y8f9zXpLj/nl6VfX/3LgvMPPH/K3y07f7t6diR0rQgaL9yJ1gZc/y//aHM5Hfz28aA8
wm0Vd49fH3deOb+97pefev6YjhLYSpqMpdSr1dcn7FxEb7wglaWJly7Ggl8mVZ/dzCekG5gH9b/a
L4Tb4T1YHtQyNaWaM2q2HdNtH+g4H/uYGBB/abPXSwqIesCry8IQrQwjtDDcUDTn7iBarrH8GEBJ
5/k0rzDOFIgOe3XeL5b9RT34agcIl9On31TNthTA25bjzCbphruI5WSmc4Hb2JBOIfYsdxFzQk3D
cUmrX17oyTq5HL96OrW6hejQqu2t1NswXqYjVLRRpG9UQydcrkd6j2okLpy9q1TfVkCfKV3k4Woe
nFF1qWYnv3nN6R1sjMULYC42ADXFncRORjNmyIxQTDQZ8TZkaIM6nUiwVVItEXBL997T6z/7+Grq
t2VNo7uMQiWhGjUdLCyPfz4ohcTXskQfdylmIZTf+Nd4wWD51i7CdnXWTagpY/GFnJfF0mQfsJFl
T1OCL7VpuftVEopxXgJ71BZW805jPgW4Rjeqvaa6bTGdkYWPx2Y+d98mfA6E40VUjJf7unp5UFNq
S/+2TCz3j4x9PhJ1IfjqwH1Nqw09FNTUOmQsanOqTXzuyDnqUvQ1r+4vZ269iq7eq2ZcTCY217nl
Hgb1dQjsCYfiZRrXn0NMCLDagpY2EApx3qJqYVKU1Ga5V+21JZpnjpp253CW1xaXgLVsW5RrOL/U
fDglybbOs0d78SllQ1dKAGBJd5icl2AR/vuLUeL88HfLqMDstbg1EPKg3FEaHvXQFZQBWlcgH190
PV8Pi1AoCaku+zqMUCXgmeN3QRw48QqTvZHt8N1WUTxqO4VqE6nJnlNIYIZgN9uWff28JdSGOW+d
qMGXqbnkY6hNcH5wl5PTefbroOyccpPidlGbQW2gv9tU/bJ9ZGlW0PjmtdooFX4Li0imnTrSvjaR
OvK8ZLAviknSEonwdOBcvUgnd9qnAYGdF4m54Mw4aRxsEsmF8oPEafWBeG7YyGU9hQarPcMLTSrC
Mv816YcubPmI8TOeNch7y8PX+v5r1rBgyhoxDbBFZRRj69q0qfesTpDqiPFxduL0WIRIX8dS6ZBO
UlI/gzQAnir3xgvB1r8wlzNDpBnEO2VuwKjITPfYvTb0Lyk0q2fn5UwRFASfOXP1pPalerHClcvD
eVZNqWW2ptF44AZC7WnRshq05TP+W1rx/yWtMGz9X0Y8X8Vtu/xXVfGvWA4ECsv7/hHz7P2BgsIw
PGG5BkiNX5QVvgGaw7IFOp2/mBzCXiQVwsXJzKf4GNn/klQIAB+u7xq+b1q4iFGu/VckFXAElvzm
X5gclk8t1F9+mSNIf9bt3yQVsRsT/l4h7c8ozu992b32lnPt58jrrGIMGGoxOtOGeZePKR7tuDiE
40RNrKP30Jgm5NIKmpSL+bcR3dH35xs/6MqDo1Vv2VimF6HRf445jbwS7gBiXXjGMpQ/h9JERz5V
N5mLTMAN0xnLPOhiwJVTiH/UbWg1acO1SL7rE8400yzX84jNXadLyLUTAXQnfjZkf4F4D4+WzLOj
fduH07zBX/ea1/QVx752t1PSi/VM47b/CCM6xZ1nfXOKcUDaapFBTFIi/KNsK8Hb7POh2419le7g
BUer0ou1vWOU/k0C9O5i1rBcJVFOfSfIrlPNTkkRQJNozUO7i8e4WtF0hd+Whx9aY/gw6zrx0HUi
3nd18EI5OwZdOkTXbhAupAaEh+4YYPp2Z4m3cgB1FecHKxdWvEFKYW6aRMOjv9T0fTfU9+nY9uuG
Ed7Or/E104vae5jySSPNuisTKNzkd7Ce0+FqarNmX6bVLueG/DaL5m+eQ/XZTNKU1vX7OJSHISqG
z4YA6bkNXqQFBTWnl32hUeTdTUltrGvCq+J43kosHJDIMZGljvlUBETfmsb0ACFo2vltwwcB9ES+
isU3GIJ1Yg9HT8rxdnbZoJWAj12OaXmYa9wls5adfANPfMMHC08Tm7hs3gTJjurVUxcBBJ39I124
PMiOXmBxwqs0kmj4wCRHi05lNF3LIKaS6jPSEJXm76cmvQx8s9khYtRWSJAup8yJjq6H+V92MVwC
OzkysEyOnOT/fFC+7fOsela9Ti37u1n1RGAl+m60rZOa0xyKgvmATq9JekJif/sO9XkA9HhGTc65
hQIidO7P36t+hpV4HcK//rkWLePgf/6h6jNxpS69zVqAjOYv+E9/nnqvetZKBQY+HQG6esf5CTUb
JiEtZTX5y+/7eqU2P9kONdCQ7jMKvr9e+MukeqH6mrmtNlpAt3c0ucOMvFI/qYfWWMaiM3x6KGD6
SYYpIo4h99fDlHaXto+nToTjQ5GfHNxQvzxok7WQszOWaaiSwgxol78sG6WFYj/YUWx4Ue9RS3tv
hu/rmbR/Q+vSlu1zo2eLvpWSwVokmC3JeI+0+ioeS0rQPruSoecapHepndSUiHJvMwfwaju0z8fM
HS+lL6FBJKYkQVaH/AU7Wjf2Tj6Lk+954qQtD3hbzJN1UYQmjLG2z55tVxc79byJRWrvtsMpcLUJ
fAxYTd0xabVV0jqFoWOd1FSXgRxvp+meCrTfCjYwWt8TZD77FBYETAY66/C8zI16nELcMY7LK6Ym
+Gigi6wz2DqxlM6xygvnGEn8reiDyq21rHcK06D3k8prTnBOCx90M9aCVdVCBJkJvD+pV6kH3cmM
r1lByt+ukul30yEOdEqyNxnURIrkjKRQUMDvdgFoez4hMCb/03zZ5xHddSMUgN+KjxRP+ErUlHcL
3aiucjd9Qq3l7Jpa5tsWAcxqKnNzo/e0hFXGseu44wkyi0dDGzl8MS00dh7GhAJJZTQ+ZWpeYTa3
cpgFvBi5IHWhbN/GEgqdBniSpmVpH8a4PERTEZ2S5WEYE3HZkoKrjxiKMqGtafVS5XX5wCHGce3E
aXklildH6NmJ6hqNSaSsLX0sWWjzSZsMcOxBgzcoydPDXAWXETqpr+UzjeKVbnnJVr0sWfZ8NfVe
A133vfI0AdjWPFojIVIlQcjniSw/9BtpZd4Ulj4cqi53yPhstkZM1WUYmuwU+PyScNaIPsNuYnff
kNnTusmt0zTOxmHK5d4inbxa234qNjQB2Pm10N5Vwn5SO1YjtHHrRER7N16QXdVWmV/N7QBzxJqW
SBNmLQ1r62QFpADqU37VYUHAhwJjUmtaYK90HeIkvMvC/LbpcU2VrodlKaWTnIZtdyGSim5tijBr
1EAaYtcwblw735VCZM+xRpcekdCN6UTGXtWIR9itDOeXEbOqnyo//xQgZAqXmuq8NATQyDEGS5bX
yGUgpqa+Fp7n1RsTNXBTz//2cjWLin+G09nfqK92zc6leR9jAV4++vyGXz76a5K2zmMbmNG2PP8S
9X3q68kF5+c1MiBPzolrOMzL6FF93C+vpwdi0I4nnzrU8Q6slBVePSgX/HlWhWv+tkw92w9WRHQ2
wwBvZy4DhCbQnS3ljmtBfVdbei9lkHDAOe91Eb7TH6rXel6/O7P7SslluOqxH2Bui7NdMn+3LX0z
sl4P2ehwAFl4hrkRpKKeWDvLNIZ9E6QusECHd5jlhdZZGRmScbVtMyKg88p41vzm4JjRKm7ntQWD
f2VGJA3bbnWPdmAfocOimjCuAgloKtSiG63aGD2JHqktYjz8BlgyEn2W1PmNE+aQXjzyQDsDnGSe
ATSIg26vpDUIgUDo0mqX3KR59QHWyVq3SNFpOz6+dGg8uuid7ND8LgtcSVqUuFug5khM0QWYtY9k
pn2AjYK36hmYIfI+x+n2Tikm7Jv1uEln7zopm22aUnmIcu01r3Iw4LFNMsDo7WsUIyBjEcKWLfkc
sCr7Uw+KSedEuEL2jKsAWTub/aA1oOqLofUPJY/Q7TGu2WVwSDtSd3VpxyCtx0ME3ge/O4wWs8as
J0IkoqUnDpGN3cnS9XFj1C3Fo5nqiteiwISdVq/jVj5nBndgQQZgNBXuncZ2aOKWqr5LsGGehggp
bJAVMiI+SJPZWzW06I1tJMURsle8cXYJW1r/5hgjMCyrupo0AWc6b787YUuYRsAwOJ7ol0y+fxlk
ZKRRj8nWWMnx0QzpQwX/52Kck2rbzc4rybThMdKbdivZPbkXc24nu89PMPJeiycXXcV6zqqd1Erk
iXr/vXUClHOj+y5dZGAmJs20a0igwfsr/JY4GQmhyZQaNxVjuHN1pHBeW72aehKt/SvXk7cVZjXi
F/zsYEwgdSVRpRIzE74WC0nE8zwHn3jd9niKUfShcNDJ10aAKfasMXFFKXRc6UdjHrKrjt0RIbK+
RqrKoIEmKGMPYo3s6tIq9eYRB1cEGnPVlT/hkaGUCnqS0CNeXrwRBBKvWzSqDcK6CGDhyU/gkFXI
EzFh73z4HSvhIEUoVCV6gCjc+EcRDwfLBMRfG+J1nKcJCWMLaSKFJ4QIUPecYO8uvGw8NjTuK/2m
0YZvOfrTISZthwvcBZ5viOGBz5aCJ7WWPpJjvNK1NeKhSgLStEW2izMqG4IX6rZX0jnMtXXBSWed
huMplVQzE8ffIRhBEuVtDTN8NGr3yUoaDqmACJ9GF+ABzX3UO/ElbHvKqe5VOBX12sdsQ0MQV3R5
4078RnvYtwUyDQPhEMbYpN9j6IYsuukF9DI9I1wDjeGQBBMsq+7REfHbCMMPYARh6viFBIi061pA
KdE6Tit2DDS48KJw7TiZtp4m293omv84tuIpSfEIDjjIyKGsceesUiehyj8XDTUdubMLIdBcMAbE
gmwdk/TGgTa6qqOIqAQd7X4FPnK0hpLBUcJhGX4P+kynIDJ+l/iDiQ7vrqPY9U79WL14gGdtkrVJ
iOqitSE7k6gDX3sbkfVuiRZfBXNiolzldycVqaB2nceb3JfgxiJix8P0CWE1kfQRejWzirQL02f9
9BMBICLRdnCtYvSOMJdiLzRxc7ZXczmeMjQmDpLpXYHXHbttS0AQQrASghLpYtO87ivtarbhqnLa
T7Vha3SlRos3vA8c3zsSK4/BjipVhIOWcAxbXzsGcuwi9G7RjKyK0U0vUEmGBZo8zfPBzDOUS0zs
44WPlk/nVr4wKzLcGv/gIasL3GAfu0T1oWgBXpvW/O19cmMMXcYgnFVrGruizfItEExEUWyNxJYk
V8TVj9A+Jd27J+gUWjRjFn3UKyPWES0rPFgElQQm4jJabu2CPZys+MIK0F8kYrhqiHdCEwRz18IT
prU6EPKeRBHfGRAigjJGBH0fze5LMTT2BSRdD2wDZzxVj+zq5LsB/4bk3oyq+HCYYctz/21F9KqB
1kU5UYK+JzZ247nbQbN+hBgSZzziLSt9Fd7mkDuPwRR6qym0fkaUMNCjxf1eJIRaRoCinBF9jP8C
9uvQZBHDdM0i26JJLidjwwAZRHRWQzjgomR13c8qJq8wZ0XjgR3MNTBPjkdTAj2MBk458UNDX37D
zcOtGGRChT//AIxAhBFIa6NBm1XbebKXsA1KD+xkQjykrx1ESvhXJpvdNPTr0qf4TphsAeSYlB+j
QOyXuSfwhjd67N0XMr0K9Xuc+Fd4sjIwXlqEdKYBWYlKv9StlxDbvrTZDA46uYXQmWThkz0Pzq5w
JKqu4r5i5FnbJJ4VNqnDVdxegLbfJoYBB94NQO8VzquFPQFFrL9PDJqZfvRhJmW57i3ZwSOIj/R/
Ube1YOyGEiX9km/t3LYtCk8NEWKTeKjU8aJubyuvFBuvdr4Vnn6H4jriUh6BJijaH1kRYvbOSGob
7Q9njvR7S/v08mHf4+S4H2E30KDsQGzZO1Ebe5iw35uEGwtvupUmtuMxD9+Knt1LS/F951HILTLQ
Q4SMZmVtWe0DfrgmX89V/Clr68XpqJtwEgE1DvIZTAIvD4JjVlLXguDDRtTcve9BiuPCWMCG4bQL
oPmtW+q4pQMtp0yiFxcbsChiPCMjhS1TFA/onJokfKzy+Uc0A3dJLYLWe8f7PjuVsS8jHKPmfFOW
bNcoNC5Chg0kOY6vXZEjkvWmZN8uUpfxPq67C5yxHw4ojwaRal3xqdoeEvZrV2uAGDuNc+JQUotu
rgcviQ8tkOh1nlowCPEuXg8BoQp6Wr4W1GgKPb2fZPEKcCbZx121noap2XUTNH4Zho9ektOcXm65
zBQrA+xOEqISRqfZMvadbb/exqis3DrcWYZHhrd9BUqIlMUaf45vD1sa3/XWx7HipwHnDwA7fpnG
m6adn8tiJpDNYQg06i3RVpV/M3kYdDJbHAc3xTWVOheW9Mnga3zyFIbAX7dNcOtn480kf9qia7Zg
U/H8IpveIi1aCNbRc9+HxKA1QDx7/WmKoGx46Eu7pL8yslIcQ3Fp47g+vKbpTMCa07CaG6LHLO9o
jsBHR9PGmWjVKMm4qOa2+6l15WdoctoMHNNf4UxG19cSQhjlJlzu4Lr0LXkz5ZQ6ND+A3Gcx+ow8
YuC9AyBgD38mUJfAS+YVN7zdqblL2llfx3GyEOvL+bZHVt/VGNvd2pvWZTU7x7qKHvdCL18X6/yc
CZxcCXD30NjouT9e5M0yZHftXUmpA4tQVhGEjdcctvfedK3wRhLanYLbafPG+Rb31k8z10kYikOS
1jsYeJyKhwsYw+2J+7oyNd4jbpr6APZL5Tb2Nqldb5UxKN0CLR9nstOJQuHov4wtAHwaf/qUjDvZ
u89p4HN3bQLV6ueW+2lxIhVhnXu2fQnYAlNvLmPwauJK18LHoqyRPsweYXk+kiLXyV+gdnz7v+yd
yXLkSJZlf6Wl1q0pmAFd1MYG2ETjTDqdGwjpA2ZAMSimr68DRndFZEpWltS+FmkZ7k4ajWaA6tP3
7j23R/fATtsYe1e232mGeyc4MlkfOjnZJXRmYFQt6am3rddxbi7tMsud2dpkRBp3hemQP21W7Lqa
QAPNpijiax+r26EDWuMLQrtB7jp7WzU3VuAedbZif2DVzxPuVJxDJIDnGddhcz9YyaMhnXIXMC7a
VlP/bMQ3nlmtgcoLKGHMfoRP8O5bIFZ9qdekCTSeDnL9SECtoVX6rYs6qH3j+lFwwolc79bv6ASO
KrvzSoPEtKJDVereIza7uGV/NRNeDkXVlfcJCkOE6tmxQmTd3+apc3dT3b3Ck3zMlfPa2JqKt5fo
6UT+WKCPRT3O7K7Ym+nIuOi9GJNhm+Kz3+VEJ9aexE5mH+ZpfEyzKDgqkVyNoPEvi8683UZBhzp3
wWHOLQIiu+qkweGHtsk5xmvdU2MO2a3W1W3RTSj7WC2UmjnN2ZF97OjyJ+E4WG8yBrUA8CnZK9u6
nSrATEOS25TScbCXwvqpMJZfOARBwaf5r1qqZExg21KdMGPhEkzUReSMDkrYeZvYla8DvetvXtJj
tbexkmu2H1rrP23k2k0+05KPgwOitsfUUul+bv1gX7I57FT8q1SwV5pY4ybQcH3UtDP80t0HKuDw
1ZK+MYLQ41OsyrCuyOmFWSU84tHoJtLC6o8BfXKM9eiKcT7tnBJZa+NJvDZgMaOOcz10T/KB8PcP
CcBVJ7qLfeeaZ8EAdLbEijmNz1Y23LdBFxDEBk67kOLZl3G384yaw3R3qnGXygXtNVFzY1YeF8hB
QY1vZHCikq3VullWIa3oHFDBXUtcwWi5lPm0SONg8Q8cK09OH/+OSGc4piTGspKnG7tCUmfgZoTa
I8+NxrPoeKzBA3shIFZsV43EM6br/jnrOuvcJRx6ygyqNEkj4MhI7nYMQI2xT4Bwr8Nmzp5Nj/Qc
2fSPkw/dMQb0sEG4Ry/OhMzCax1Qwu06QHNb7Z8HjSjLT2eK4AozesEFZdrq6FsVlkjpzns/dQgL
WbkXrcqa7Yw4fJCLhekk3TYFNNHAdH/5hkUM1hh/T7Mjhi3JZudkYaLd976oWT+KgSMGKR2p73/M
MQ6HoNDUwf541O18K+k344LJnO3MKNVwQKPzjnG0scFwLeNxmLznNqrEzgRuRlSDYYWAkvCVAI+O
J0qVKniNo1bzHld0a6Rotrbm8IxB7pxrBdG0Sx6w3p6o3xgeGQZe+ebdpmVtdq9tAY3CAZ9wXVIx
8xG9ERvCabYVny1NChOb/k1nko/JicRXcRiUjf8oChdJXOICSJmI6mvmiDaE80suMZgngMNlMuWM
k6x0Y9njR61IQEqM7HVpbmMsmleYdTXWyByoCbX5vmpfKyCi7Cc0cnxB3LrThG5hsH9MwPtygqV2
DRSrA9LtZzuOMPn2lKWWUX3rbHrAqFKR0i8/OQourmVgfyivai4eEj4xetywU9J7e6SE7sHC5Wsk
hJbeg9Nkv8kDuRvK4bkVo7/3PUYeZq+WHXdlxoFr2NsfXYQBQjQ4EL2UA+lie+3WmdPngpPZyXTk
I8L2c+VPhzSwri2g/wPzP0Ulz1k1faVpVIYMJzE8ErLoOP1jv96k9CNBNxcCPJZzHvs4vYz+Jv9c
hna91Jx0Y46YXms7kmFKskem4eSCaTtMYjliR9dIf/w5lD1XpmSkejD8MRwz53X0yACcXVIKiRn5
vYzItHsBVLMJwNX+iFbGVzI+BQP2tHj6CeF1OiSzOLdB8xZNsd5XNb6FxMakg0Hxd6n9KVQN0Uo2
/A62zTUIspu3DE/uuCz6fTlXDg6Yihz6Mk4gT7M7BrO4NxjMkpb0Cbz5pg3Usz0YaZhGHd4ZZdKK
zh8Mw3keVy8VygwMeoX/rbFyhpAOSdalufeNmDPw8mk6NdDhpr0krSRTxeWoGLfAN4gd2ReOl93M
qwfcRKQ/jvWd4hLhvgZxVoxxQve4eGvhBe8TZdoAvEGgmxZdW3osYttUUh5LjYvHKKNzTCCnTeoM
pwviOp2frvCfWyKBCmERp55PH1Wg0PPOQbP3MK1kfXelPbkTcVccRfk0dJh7kvHS2PZ72Vd7wtnz
nZlip7GNzjh5009qzOzJ91ZkpR4uS1Cf9NDSBVSSQzmJg0m2z12XQ1uqKZ/pgm36YujWqeivZVg2
vue4t2iAudO6js5LdW9JBs+JI9D/tNCazDUAAd/ErbRr8+hm/PoF2Mw8JkHZbIufPab7Y9LoCBcb
HOJZRwyuKC83PosnHAuNW4AFDZgeXmIP8Tg+pDLMl/hqeHN7IlSMEeoYHBSiPm6gjbnCXGSRpieR
gOtMnfSYFymXRjO/zH2HBM2ClgUW6NSnKNCcIUMI7TCDqgME/5pXXLsLWKrKTG8cce2AlFFel3dO
1t3MFc1DqLf1wad1DGeW7ktnf6uj0UVO4jJ/8NrblPLVLRiP4+dZzWP3IjX9I3cMXYM+f8CUz545
tu1ej73edaUIm8wEk27L/lCb8r5HDei5xrA1ASUOQy1vbO8FvD2UzW49HmXBRJaj3rE+HUqj+uBk
dV2Mk7UIFP2NvJ1mKPVyEu+9ohc20Ck4zEFpwxDowIAlMQzrrNnPrjeEdWKQ+lXdDtXPdIaK5o4n
q2Pf7GyJ/0lbbCfOj9TTJcS+J7u4HzVw6TYS1LNRDIFI+BDIKnxyDd6nraDLIMTjqpb9Ev2ZZJ+6
ebmjCUTf3LgP6JYeKkFWeO4SFEBAzjV1vGffbw9u0OtDOwMVU8Pib5sUKINO6A1MN15Eu3PQxFba
ykSLO1/crJg3CnTmKS2mqxXgw1aEn5A5hOTOUHSjB0r0KcVsUz0sufXBbApmwMmq4S2VLXQgM0/p
Qo8u1mfjs01k/Mja/NtPIpoomCXASGG2LTgo7UlxTGEs3cP+xtRmbfI+rm4qHZ8JFChP5pK3R8se
7pn8447KSFbLMoKfjMijkVPQqB5IJsPxICF2Dt8S1E17DNO8wbkOSKIgTKnpk1cqEQDtXNSkoGyT
poDT2dFSncV75HchVPjhDTfeQRgDUBuAd1uCo0Q4G/UMozpOSUTFn02o1HIeBY41xgP6wC5O+7Ob
PohXe2cgceyNZOD66NA7OAQpeNaNaxPHGwOj/RKE/ann+4uE878Wkq0asuAfNH9/fvWfOsCUKfaW
wAWDWwERaGUNGDrKBX29CKynr5/8x9P88VP/6VMGq2XBmDvSar/UpV/Pzm7IEPrPH/THd/pZdUH2
l1GljZwpo+g45EFMwbu+3j9f3x/PAwj5xpCGDP/ytC1Cb85M6eEfn/nrz3984ddv0hHdmYwRORHr
UydflpA/f8qfP+pLgff1x6Sskq2P23b79cevf/h6KsM1q0Nqm5e0FS/R4NJskPQqial8L0CH7xLD
I8sVBx7NuyHByi44uQzsmBN5Lyhq2HQt09wRLXEMqJkfbj3bW83bljxldnbAwWvu4p5O2Lzol4IV
LuutnWPGZFRRsiY1PEq22HEPkIxlHpnlKBnfW/iuIwgi00xSnFdVL1I3x9lGz+Jmj8XwSe6agcCk
7Leuzm8NYx2ZzJghZuETIxjfmNV8GZrsxzrCaGex1grqquzlI+8QbOrGvRkt5yDRkmwoMXw3FJW4
xWfLer+Y7E8ZQvlu6EmtYz8Zy+jesFlQMx+FgO0CIY3wZAeLIkUhoQCUdx4EEmZFUFJr99JkkmTH
pNynNrFqqXfQzOLxGyXXKV2GrefBLVGldRn78nNpeXtrRly2goMOnImOYffSVxZMs5xxjc9Fi3Z1
OrGxHYWC+9onsD28+cOmlzeP4g2djiC3YLpBmkNGGLKkYWVbEYJ2UHk37pPEDlEKfkeWw8mhh8+K
jUqKLHSmLtrDgmVk7qjXsvB+1ij2d0Mz/xz9sueACOvStuthAzErpcjuCbBZ3pLYeq4LylvFSrYb
BpXv6m/aoAs6YfH2TNJ1MAW2InWPY04iTGVmchO0DNCzdFHojoJDY5ACZOaE0qQmlmc6Aw462q0G
Ib8bAE+DKjFNmCmOXCnkb80IHtt38ucRUAwwSXLIJCGPhQXopPQZR7WfpKHp4nNmU9sLJB5hD9zU
TL3xxm+tXeq4TwTZkEzQrgBwpvLkXd6yjO3lhHjB7YXYZiVEWK+RZ2OJHlQHRhEJXL2fOu91xPuP
F97bVrCuwn4O+VfGTLJdNlLXd/0iX7sF3Fzef5RrxMfM1NJJ9Hdj0t7eNdesGNgd4ZfmyVN+t/kL
2On+D+Xe/6l0eY++vO/+/d+sVbD394I+rLe27QQOqCTEKJCa1I+PR8puvtr8v0nkzEWqaU7NM0OX
chDy7OdMFlKzuC8M1B2YyZ9d1ZBKVZILLvokCoOYrjB5cMQ/22i9rQMzFMi55KFezFLIBweqzpT4
5V3OhVD7HYZVUpz/9Qs3jX/ywkFIWYxWXRsI3j+88CWtWpBrih0HbOhJkPLCTVLbK4ylBtnT0xrE
oqnSIlkd/el5xqD7372Gf/Lm0f+A87ZKIQOqvL9/8yAZZ96UlOkJscZ8pwrrlJtZcqLyI00Xtu2x
LsiBijgdiIaSQRtnD4tvpb7/6/fCRvv5jx8iUlGk+KZlBKbnrarNv3yIeT3PTpv78UmraA6ToHVO
umc8b7AIjl32Nixxfahx35hB3FyD3CRsimbLoJyTItvnOsi+uaGgx1AQjNcYwQz7FSrpxEzGvROz
TKMINa+wwi+R456DfuyuSnTWVvnMw1vBTLoqohpHtPnhBcNwnOrmkMvav/l6SNf/6ovl7V//2v/k
2vUtolRNEuwCI/D99eP5y6+tSRJJ+oFIEc+0VhytIq1L5jNwUj9UrrVNnKW9GZqRs+WwHF0LbftU
Md8vFsr26aYq4+EIGss5mi7ZqZGTQKaNE7lpVTQciiWxjtoan3RU2+HXK//fuML/hjxnkhjIffxf
k+cuYOj0j3z+qzb6/33T/9dGm3+TDL8tVyJ3Zun6T+ZcIP8Gis4H/2y7f0ik/xRIy7+ZjiXNVSXt
eZZpQKqDWtYn//5vtvc3MHASjB19Yc8w/2ehhV9Eub+upoFlkJoYuEQXAuZkcfr7KxLVdAI2OYrP
47TP/vBFNcrc0SgTp1pF10jGZ4DwGAt857lUzHeXoEqOxvSQiuKciXE6VX2Lxq8FF22AY9kUsoa/
w8QT+BYqY8cunV2viAUo6DInefaUix67Blb0neGho4yw/o34s05jM/5qrTA19QLk7z8/kn+2Z5Cc
+g8LToBgnZNcYBCI45jg+v7+96QTPbu5FXgnJG/mtnb7cErzkgB3Ut6/vClYK4DX4JagWECH+GWm
iOvAIcip2w35Uhwr00AhbJ8X11AH1TJjWfIsvWQtR3Avgqdh67OW5ovX+93W1PVTJYxPJymd+6+H
ogTO4snJ2KOCCB2UN5M1nlJRhoWvGhQX8NFKbyhRJS75eBFFfZopB46AqzlC+hOqiMgaL7IjfXFK
nY+cecCuRe6y5/U+f4FGvRU9Kqlzz4y8/uSMIjUyyNWu/dMiHv78a+m3ayJyDMq3t3edtBYqUlI4
vh6StI9xi0sQzKtP7usB7VBztqPoASmiGUZuT0SZ6ZVZWEf29/qofOvXgO8XW2Sco4KG4gp87602
UvgxK86VRmi5Dn2iXewZxlmJmIg0D75znTPan3TgQsZFBh27xfLDdMoZbPJDkU/5eRmTIKRafvSK
ITqrmmaN49HTQfoGU2f949Ib8i8PX38noO0hDfSPqEcTiv7uflq/quPyWwnvR2tKBENj6MZ1gUMv
t+Z275t8Mc2eOT7lrb9FsOOcG5Kizl//NS8gU7tvpFkNYW9qUlFccrXA95DS2Bxh7QWk8DHDQLEN
CbfjdtiNgio7WIV6jr3IVef8YeUEMP3FiIOfz+j5q4WObgmz9UZ6PjiZZAALsj4oj7whO67TyyDI
nwTYBstY6devv/p6+Or/AqrCqu3aD4uxJmrQySHjZn1QwW9zDY1hHAa21HlXOTG7NZR3rKHA5Caf
tMbFPSekz+2c0aXVug7Z2uWS2lLvh8a+tHV7U3R9vSU7+j3wvhu6y2FsYWT/Mmd9kZdVCnmwtsVr
Lagy1YrR6BWjvYImzUZViHEWgMzDZVzPcPGqLquHNVapk6/SQ08bYY+A40TPq1y8U5f1yaWaYy8k
fug5zlp6d24Br/yemMv03Kb5FXxLemhkvEumJjhiOqbBTwITx1KxEcWEbdCQ/OjUE3KXT/18EH1x
UxiiZXbf2FvmauOpit61o81wiQLSjd0hR29Wt2ebA+N5WkmaZmNV2xp+1JeVTEm048hUpr1Xf+P7
/dMXYnfxJphJrp72dBSmY49sDQG5c84kt2g5cIIx6mY+Ww28x8wJHeafkddd8qZOd7DQXtu0/yCo
XZCFdZyWwDxFDOKZ+A8XPSbFAfLFU6zm4QJ1jhQzFYqxemnKJdgpRYDxF+XYA3fsIPZ241HCMlHf
7ZGDkIVxzW/c7hDFSYu+htKeSe6Rq1geLNtkxYN+8EocQxlOebGchvhHPXv+uVkfCvnIwjGfcpdz
jCxoDX0tlGyYzdEpB+SAbnNYpvKh87W/K+GK09rW8b6s6Jp2pNIlxG30NRi5PFDttp+QerkmiV02
uYoCTfi5Diz7JOOXRE32eSJRzOvz3zLOxy1CbJ1HYp/DRclqyFVLnIWBlTGDGJNQFPIt8dGnm6YZ
QhV9hbeNOBoeBKkeBFgHSMVmN8HckwogOZn30XeQqrSyh3PSCIsGJaerWG2Cxn6prOK8zIE4QES7
rXWz5n9Ev2b/yYmrd8K2m72K/wCMzwXsjHR1RQYleaMMJppiBSFJBxIViIKdvyaXda33JlB5gLkb
9pnv9FwPGiRrR/K5TvDQYoi3LK8L4w5jaSraI+vEo2+/diaMZxoOHfkFCN25IB5pqPC1vkt66dxs
eTF7Be5831tAbwRxqrLVR+D2BgxNrLJLo91bk0BSp6RFkVVGvQMUN/HhjG7uHlOA2YAk9b4QNqe7
dXrVziSy+21/ckgQvlT2I/MMSKyecS0T+zsdg4yWLN6wX96c3DqBoLfRMXltp+Ykzcq9eigG5lI3
267XSCID6HiK77Dn3r81bZHQFiTlNcqXBZgy2vzaIBfXQi5DXiNsnNxqDsYsP6esDlORRw9L3OqN
EdPAR3hxp6jebZKLGQrIMPOKPTIWLFYJ7FkSMY/tjAFGzcesZKhiyugO7RSH87T5ZpnJsnFljJpw
pjhOKV+Sof302wSNd4wZQUzoeUuR9fu0GBZI6t4xi9UxsccZX0kN6izRKFqi5Tq1ZBfkTd7u3GbX
2QMBMgqVwIKqtHAX4pp7fJOYUFNGpdTtUjvhsJS8jFm8+GRtolMQ4sHr1n/PvFu8AWdLLdtAFDvh
/YiimP9XjNc7i+RZj6+n1wbbbkjn46oLZvTJjMO1Oqb1rFvkw27HpvqeGlRm4yPR6mB0arvBnBLd
w1ZonjxVXB2YUj1JL9s2cNo9qvlwXcpCOih3k+WVLwyXOyv/5kkmPDlSqU1qud5+aNv7pZ4b9PBY
AfBrVXl8XUieHfG/cp9rxjUMv4WGs6uHd7d3X9OCwKTYyf0NTcdkbzo5+aG9yXASsUsdt4SB0uqq
ez5+lWb4oXqP2SwEUMdAbNAAmLthJmV9K+o7N3mM+n68G+PgO6jddtctpWY6Dv9kDMn8fiuk6nHs
CXr5ne0crJnRuh/4b5klSQaCObRJSs+8xxxm3ZfJeHDq6C1JicpVanxuRhjy9uD8Lmia1XPa3eSB
EWaSioyaRu/mmh5gYbrzrvMr75SpMt51vyH/Ez0DNgxcERN71zzFGmNCVcLtT536o2bsuBn7Af2b
l0mOkPBh3Txi0Fp0BDIKSmAdEZ0Xx/2NLxu2kGfHKpFkqvLGnDjWkkdG5xGN99KdgtE8muS1bjuo
Fe+zcXXGYH4Naihgk3b2vRa71uu4Tt1lR9KPf/GJZ4S0/7ML6DJ1S/XmuAM5nPgPPacGBYhmvBId
zN00qM9Bbs97CXXsw9+0DQS8JT7WlkOPuEPImzfTVpMLq/woP1D+MaHD317S/Acm25ZXpGdNTypT
W34GEjxhQO2edT/50J9qe3jI3XV8UMC9FEDVirICXZcZ60BjDQV/6b7qvDhDEG/S4ax6boWZKSfc
PDNnSuHaYUPyjxc7D/4CUazyzWOJu2ab58zp8knexVF1rBebvFe030UURLR2h2DLzPHXhC4f19nD
MgXeTlfWVdAPCDyizuueLKU+kaEV6fepCKil8re5UBvhZwxymI4mjn0aRB/2vGT8f8AT4rK7N+uo
2lhj7CJt0gD9lKEPkThVOmpgIlhkW7Ycu6GV5jurrb/1809YdLC0Ku92bmSL7hBbQaabF8uaQG76
b5WKnmqL9p3sh88eNUnoL2V7lNOrqvyDPzkBYLHoQOAuQTEaRAl5wj5MGM0dnK5jVagWO7ubuo2d
NwsaHTdACwk7KyWUx52tbD+aAESnrr8lS/IY8ymHVVAAmVk6uLRyzRRXIGu7i70Ur02jbn3b2Ufo
wZiKx8ueQMkbp2JyO1VWdTGJ80hkAInuY+ysF/abgy2h43uu/q2s4dQsE9drOgKaXJb2RM3529fF
GMYlieIjuTvCk1dZx4hiHhbK7MeOcqy2Ww8t7QJhL33M2jLaeEbc7xJordV3RacVbTBl0GCRJU5h
GrvqEVw0VZzxUkY5Ua1BdTKsIubTyL41BtNYj+m1h6LkBCiBPjiGn6Qv21CTwrhByTAnMZ8t3Gf2
fahp+S2gceRf2Q3ZPJ+jmT+2+KIOZWFzknPTa4RqD0qRd2/1zsjEEDK02dgWSwpojYWkGWIhpqxq
josndTj6TEuXJp8OjdITgaf4iyITt6mPxqRPCI7OG7DVBTTXKLAblORmvUvREXiDBB8bZ7zVxmpC
DLKXpgBN6o7jqTXvx5x6vOV3dlvbPziVfytblLEePfaV6bw02Obi9VTlDvoM0XITeWly8Dtp4zrY
T5MNYWDJzL1Kuje/ju+mjGu/RnsIzWiPWv+xnUonNGrWwt5Yir0s5LtjK+vaMTZaRovkBbnsiuKu
mppXq4zJcXMFSWMxinzONwU75i+NTNPGpaogrB00xincb7QOV3R3JQXwZANFYzMHBww2JU1gdH1t
6zznzfqWshZ6QbrtIkWK4kRiW4XLisA/ghIr764WcPqmgpoY6t5toAlRnjQ6Tyu1PmLybPe2ibls
YfWiH3hphPtSeKjy4CtG8QhNiPGEV7BKOAUp43n+IzN9dzek7nfXoZlrJAQsSsZ4sQm2o6LeRciZ
ukt11LCAY1wtjTKyDXqCOuRshrXHGW5ZHJeYyjE2g12Q9rdFZVMKkmwhpt96Tr9DchshHZmvsqUH
MndnnYw/VF+ok5iPNALTg0ShjHcn3u77LCWXflyLEhNgYz4WP3SX3MhS/qjhXdiaI2Jd1PGu1ic9
EruJgKfjbZJ3lmlffJ2dzPr3iPLiWQhqDjJMsNWc7Lin4i49cvOK+ocbueM+9+Z7QWIZHQB3b3Zk
m2KZaEJz8Q7exLg9YH2ftYWNKcI33mpUe21EWl2Kzta20gzkI3zESMKXxtdPpmpOCe+Xq9HPRfea
L/mh75P+MEzkdHiyfSAZ+aWy02CbyXrf5UDQK/XL9vQvi7OIU7bYIUPHn9+HqTM2XeZz04/vhQ6e
UvRhg8hv0ZzxGoo1l6hGfyq8d58K3hgJM0f8b2xlJN6Kbjkyj70ThV9tnbZ54okpmzIWsC7I3wxG
P8x/5BazGLK5gCKvr/Mk7Bn8Xur+e8os7lTG+NdngUzIkxVHXWpo5JE5k3UmhQy3rPhWc5Yjr0ph
hSqQjCfgGrMM0pOBtb5mgLx1WN2hoLPLFnPGVTIiD6fCdqUaNpYXZLt6QvFHSBPSyyqD/WTtEzNz
Ee6gFCui5Xb9X3kqZIrBcMqxD1YqD3v3Ox1ELtcJCO6s1EZTkMx6OSVG8laLgv1V1JciaAL8B4DO
8UB20AeoGLgdKAsYSzIU2anS5/Zf30iMmN8CrLjLqiH0GmZqnMCtqCPAk4GS200sAejKhLTenQUW
DADrFC2pOsvRaNa8o99Fkj+pNFRJ8UvQC2gwO25IU4b97CD+NJhNVAMkTM9dwHQTIEdt/5rVPunM
0Yu0SZKbZPBcUURu7RZOfFJHD8gUdzYzKHx2TAq5w++aJfhJ6BgpuxiFJZpHUndW9VszMoAyMmZj
Vd5FG7yXy9YpGJD1R8NCid/ReGRz/JGaKQZOC1y645PX2eUWZ3n2iXiaJjKVed+iEeJQXqNn7Ei9
GGdnpu/WcCJXEyK4xiNPXttpSF4C7H83iUmGl0hBSwNhtfqUFr+wSNLHaL0j44H0GKmySxJpZKlR
QvvEYkPKXlXsvBaDmR8myVxiFD9IP2CP7d9TEmBThSalxyGC1Sufr6whgxZPrimRHaUl3NU7BY93
KvtsEw2SLxuPlo5u2ymiYTeGEVnNSL2pX8MlRzVOaYHp+5GopJWsNgF1bKBfR5OxafKAIZKwOYeA
jl7C2eYNpMp/mcxqRbQDYWOjZNeDwYRAd9PGdrHrWUQXQjA3KSeBosnTbVCTLj9Gv6mrBnD282OD
HfNY5FF+LqXcNaIFWNgdO1nfWA7VfFEP01Gaywt5xU9Rl97BoDBAhCe/lOMcvHq19c3uIykBr07i
oB3f2q5+rV3nrjO8jSa4bKKm8Kfi4vj5U29ztwxU/YjTHzHx5JFPcByEjV0U+xdJGHKLqqFC9moV
YFg53Qid0qqaLi5OqTTpf5ntyKnFAHBqlydd66MU/Z2x3mt2/atpq2+1z1limThxDf2PpRbmBuFq
j1rJu+81pn+mS89tZb1E5hOk5Hjj1OJ318/XICbEMBUaqJ+apl1RkvMYt9OPfEEquvjMp0B8A5r6
mIRBvFonJu4M+5OCbTumBFHg93hrQOeABfM5RGtj0w/pPdwLL/N+W0N+S5AYvTIz/kB9dx9x4lxD
27zK+S3Ql9Xr7yxG3Gh1tis1CzkIBILukMp0fFII0oCGWAXoqSq4IvM3J+j0sI1/ms50KngXb5Vx
neLUOuFzPuWUqdsKI3XYVtIMfWOKt5yDw0KlYzi1NM7o73MCQZ4H3ngZdt2c0kLMguU8U0mSRQg9
a4ax3w909XtxioV8Sjkr2I3BLp29ishcjgUlxyZdkPsB3QUUNOsTODqmnJ0KY5Dkd3GltoNfeviM
YIj34GUDBGQTyTF+QckcwC/eTFgAMDH2XYha4Xs9G4hOVc68TsE49cvkmFq48iaju0TeUm0osWlh
LuOPkpjRzaDzfVC7FR1JzuagilpaBBnVK0LS/hYL7WsemsR7cPA2Uf2mzmvgUtGIwfC2kypum1xW
W1ssn4WCWUSiMEiSAcGjyVEiDAZEjylhznLJv3UZ+Xcrfj4qyH8sk+JpIsd+mrw9YjJUGHSfjk1d
v9d9+YIvvQ6Tuf7pUOtuxQNIj6upMt7pCuU2M8LpJkjan30Sg6lJHfOAngq8sZ3714gin1pr+Zjw
UZwgszm3zsKFgPPivlyc5SLHeCdKK7sqBR2ujYGWz+whrKBlH9wlCdCAnFHTxrcN/1ArL0Vjj4Mv
Wsz52JKrMPW36YK5aGG8mmjfI3jWODJ0vFoa6IpZ/AZpUkLcrZxtMdOohH+N8Kqzadr2OI/VlFFP
026Wywr0rJ8tA8Hh4hReSAQXuPYhu5+xmXACmZ5HSFc7DEMucyKQtMw/kPDOwaap+D41jru4IqZ5
8QaFt1uSvBO4T9Iqk0sa25BQs7Pqkb5QJbN8zdo5dH77mZbTTzD1wOoq9+wrVAFoMjbDMqhQRYZ7
8D28VVHmf7ZuQ/BjEL1Cnbz1Y/050fu5NPVCzBEG13AaBeyKls3RIhFkjshjCNouuzJER9M1sQrW
3UeWk9wyWIhPOThCUwjKX9nskiFt05UiOwO1YRQgr1DFQydM5+rl9OdoX4d5ZhYHfhV44YV6JFIn
3UyefUoZ/94aInlF6Q0IVk0ffdY0N8y5qXtjklBxzJY7v0cFKgzjLhnn0zytzUoE9ygM7d7q9gYU
OlKeqOJsmGIQ7uy7tPGrQ2WhTXFNfzpqH1Q6Gb97kg40BlxnfpzrO7FqajLcwA9pZeyN1jqxTTQ7
1zglleOeqvZ3G4vxhg/vJ0RBdcjqhWEG8XipKW58Y0jB0rzZzEQOXU6J74tmuerOfRktu76T6rYC
eutwcAYoezAMxgmExgAvqxk1keuLX2JouUPvmqDosXBHrN+ud0NrFqZtAGemM5qfvp4fYc89qjm5
YuR+M9g9iJ1+ywXuOWSGzd7nDCr7qT946a+mL50HZekXjsvRmUTeYWFACSVg46q0oQBGjUUo6DkW
ut7PKUR1sehHrB/3tI7GA0shFPA+eKoGEYXYfp4jia4MkOz40I3przSvjj1nJCAubPFjXr+OKfqD
mlvSlN1Hlf8He+fRHLfSZun/0nt8AST8ojflDVl0Eo02CIq6gkt4kwB+/TwA79xSa/TNTO87glGB
QlkWXOb7nvMc09vP3cJNrAZ7G+v+a+wUXwySAO+CARWjbLn8mWP4GgbMOBAgPUwKcSezOhTONgF4
QRy/lHQJduH4Ek7puQ0poqLDeusMkwTaCGOmqTG2G4Ot6mwCIJJV5zE2DHOXoNK8ekjwiTEHIvLG
cPuD8Eig7FEJtdQxJfAK1MIKRHfQIKFJo20tCM4gN/R2UCMuWwwwXtlU67iY0i08N29jZBPkJXtX
tjC3a6kuSmDL86qLfdIIl1wlQUXWNmGnK+G6N+VtSlviscG157uUwJ15Nhmlw2YKS0zvtuuts6j5
y9L4nhHGfHJJsIfr1m1tUA0lg+sja8j16rwI7kZxJgj51VImMP6A+krm7AotxeBiNtHBwpRpgzWn
uURYPLkJDo08A5kT2j0G2HNAwxpFib1yMVNlevCTmKxs69KzMzprpF6XXoIp+2ByFe2TOMQN47+D
C0cpWhaCUiLZzUSSHN36L6kQMRMKBgpXkMqATM692MF9DdfqhlThxzRlgpeOJodn0t95fvctJGOo
BySzHjWPVLD+vYhUhJ0dBBXiYJu9CVwQv1afgV4fc+JatBZFMrWlu5Rp87ZqAux/iAxNwBu92Y5H
vJpAl3pGf8oavrj2tzSaLnFmyR3tt+5k2KRWcilBSl/tXB/agKnbzoG8BgZe4FE0csaO7YT1WZbF
E6aCZ2xHB98aLayMpdz0JSeBjPJMQooJ8VWAimUTWbs0oF3vDHm6eSsoVUOjsHh1021rncDxGBb+
JdNLdW5ba5PMHuBIOVzpVbUN0uImM1SzmeKiOUZVZWxErB5VGjrH9AuhtOCqyTV3lEmkAjvJDgEt
pjZDEw9j4m+d0f+aSqs5DDHytkqfAyzGYi+ETudGjz8YNgDu9pAkC9d8SCso5VgTzVVsMAIp+4Ip
nJs9pppicI/dc62mrqatjyS5LtIfIWnFRCRoj3jmXX4XN7x3U4n7tjcoNiZke8sHIDXooGLyFPLJ
fbQzrgZ+PF0sJoSctLt1b7nuyXLFB67ldDMMXrEJoDS9pO1d3f0MGJs/TIK0rkabtrkZtHxt1Iyp
jvdIdOxuD4U7PJn9WB3agLKcCs3mrtON79k4ym2candNh9iSEf+NBtv/0uPuv63K9OCgINQtVT3X
zoSjVoq9yo27XKb7Wrg3EgFr3Pl/pdG7ctNjpnM0lRbCuBAujVtYh1AxBuwMZe1HkdfER2AwwS7r
7o3IJgiJtPu2wHRjWaRPe7qx616SqfyZ1x1D5FauZW2++XaBtc3JgNGizq2L2yRyk5Uyu707GdW+
1ji94Jk7T5mxKTU8d5PtMikKGHrD9+GXIteJ00WGgmatTbqz6QuPinSsraRSj0XA6acdAnx1Q4Of
DJ0E/JHv7gg6uu0h95XJdJtqDWX40U93MTws8MvRLhmym65DBeYxcaC9McwsAO0oS2wXRjrtu85O
ASa8wrVpjjpjIxTT8XZwIv0GmGy4zuYctbLoQtTuXntWvUZ0kXLZUgjFKRlj18mmB0dh5+vV9J3R
Bukn9bvsHCKo1dwVIoQ51GHfMu8GDDJY+9SCvIBVPHsw5/GN06LnaOp4WxKzcnEolweAg1ZJb8q7
IZhw0MHqq6ytSJ0DvbWPpG6LrVsDIUgAVIiY6YcREFLoe+LkNtaRCG26DU7S7MpcPkK1uZ/Iowfl
SpHCctmcSTV9p11569oy+Wty9SNzPC5m4XaM+C8Y4DSP4xiBAmk2pW273+F221xM0iPOv/BiWx3X
vglHRgh6LUlNDJcivuWqAZBrau8c/FDaZHBIp9UtoIqVNRvaG93bUCSwV5noinsRUTpxY7h4svLi
Qx+UIN3p8FiCqjYoRsiDHLmakb/5CRiLIis2DbrgpE1u5GCkT65+IpMdmNV8o2lJdmO7uAioGm/w
9kC5QcPBIBZTjo2S2PKpEORzpnNdMJmPMxHTOfKK8+TiSwE3sXNL51tcuPRuo8m8J/mCsyZ9RVQD
dCKaSj9j138N2/yM07ffJCTh5HaSvWSSbd3SfCcaAVNja6MjmTudRGFtRe+IrxjqzPGupkV48j0G
XKPvpZyZ8T1RNMnPHZh0P66+mN3obpsSbzCVuoyMMA3kLRN6sa9IMV2rvkBMrfAoyd5dmW463KeC
pO2hBTVYDHeOJ8mjabTd5JtqWzEMZBD315BP9C2pY6oOqobp0z1wyrBZeY5dbPH+BfieGaDUVIgs
Q53RpUx7P8/2ocAri8XgkRRwqtZTrzFM9inczQFto9Oi7hl6tcNn2QjE7WRkjdvOEUcfA+VludEJ
Z4vJo8f9GmMat0aK/pG+LwnUZiZaW+jCkvolYkTljH2+17H3ryu4bR3A9UunN+b9IDtxE5GMnZqU
XM0+Yn4Kym7lYRmdbBNvTsZUgACp+7Cv5sHyqXAYOw2kKG3H8ODludgZ6AnGcDq3iXwOK9u+EVEc
YnyE+R7p8t2zLTLRJRpuZNfjJhgxXgmVvBQ0NkeZQuvqxc0wcGIqyuqoPScW2o1Sy/AlTZU6xA0X
d2EGHGRTj7dqdlI3ZXAfDoy8Q2ILaUP306MpW29tANQLu9R9Ikrnw0M6LaznEvetLLW1DtyMjCXE
+gnpV53D9jFTf0/kT0bep3sfMkeoMdtsfZOwQa2S2sEeyp9mGmMh071dpTvNbHO3tnY8AgzPLA6B
qSj3E3tTIezvMvMR2mQJVUzkZ7rm3jQ1UhRwW0cvdd7yOKa61Pq3HTE/TwmNR+w0a4bFnBnl18po
1AXxFyCMrbDDOzohzOhy78jcn6sMJ37asNt6CklhLediIRGahSuGdQPyoxRs9IbZwkr2NNTimpd0
obcTgwN4KbzvaJBRvhsbbd9UyAPzjAZHlV9q5YzMNptzOIldQLFwhcY+2tQRNZSyrWcs50bCQtzD
4pQ7gWWxQ2lewWs/0gakWc3wQKOzu6uLxzAOIKXFsXXQ887YaGP+5nhfiD4lrxseYyGJJ4CpDPrV
xHB/tM08+5ZJwWybGpDfjo9M+YNjm9CNIXNsDY0Q3XBQ148uBsokwTvuADDH/MZvJmzcbD6leNoR
zJEJwU71Ecm09FeJfCianJnSEMFE5mj1kf2vTEDVdEGZ9Dro/fCXgS/xwEDp48aQLfRHTyNwhfFD
F2t3lU0eWmBz3p0yyma65xCLWkZfeke5a6+cHjA14L0yA1SYRa+tOhvqQDb556yLg8Nc8h7KJN7H
rfUD8wcNWPJLelWAv7HqE2K18ZTk5CIZs0VoFuTMpEbOQ9xYejeeWieqUTnqIPaGgIapMTSwmJCw
LDeLGgNpAkkhUic4KovQGNVmgqlFzLRwZhw0fOKCAWvEfAp1GIzyOYUcv+/80PL4ctMMVbhrNe8r
X52W74Lk9uFG7wKjuY/Yvp+0/JBydNUTqwF1VAPkgHBIusAgJWAxLJ4phfi03THq3E6Fv+Gk3Jym
+QZNIQKQBK4QtCpmfGPXn6hwd583z7Ll//Vm9VmuJV/cGtNI0jvT5yrYwup/UrwRQf9/pHgbBGv/
Itz9P1K8b4u8fc//a4D352v+llIvKd3CZNKoG4YwdQtutPqraf/zPzTDcP6Fd8twddNCbL0opvM5
Ffw//8NaArx9Hekv0A4Lz8g/YmrL+peJaRYOiiC5xHGs/1aANwq5/xrgbTOPIuYLcweUMo/ZtEdq
+a8Cf+IiUxGQNn/njM1DAOJjptTkB4INhlWm6ccpL9xdIk0OUBLKZB9/A7XAeGFwDESnpFZW0bnT
cxBZCN7QM/z08K7LkvaQ8NpHq6xpMvcWQ+He5mKH0cttOaThQD83dvGQKfvOjwTJbSg+9C/p2H6f
6PMWRC1C2IjGFQzrNybgHzT69w4A5zuZjvrDzCchP2+F3AJmStB5K9uZDjh5Bob5lrlSCMLN9L6a
pmfNzl7MUYv3xc9QFVsFaKf2MKkzjc53Uc3QGgFkR3qX3Ie8jMEh8ABm1K9SMoGJ3fHHYEVzXQf1
Rm2hROSaqTO9YJA0nsL+fZj09CFjqNv5ZHc1U53Ay3XPFKYssuPIDZLdiP1eYSyN/fhH1XnnvJcz
pweJbL8xRKPvdQ/ryOAjnkC9SjgktAtZDHtR0gmnx3/SozbeR4gxGALRAvD4z62h624owJWh7ezg
vMVMkTJv06mUK2ARbRIx3kdQxCiG31U5BdUytTetNdvTTf+JcgD5irV+3/YFudMaCpcpJWXZKZ8a
9oGtZtioEC35atRIx8ifeTc6OnZmHIWgh5CtRiXTN6LddmbSMPil7u2QaL6F/nMSPnqIsiK8wLO2
dLTBXsgatZwD5yHkF6Brh8RqcL8Zsn90JmhtMMj0dW7BVPZ6mhpIlulceuNdpaL6HHvyZ5JqGjV1
UNdUg6LWt8AI8x74a5/hoWXMxUAZR5Kme2EPBxMCx5BE/VGmEZNNjLYQCat5ww4XzUSSkEwkl8cz
FTfX7R3Jr8Ye+NqOI+WW0/l3A7jenh7rNyJ/UNJGzCr6cZ78XLDoJmtllu9Za1FTwTGv6U1yqYw6
3TgghHYgJ0xBWnbIaAl/ASNBWdFDFT99EHTHKOte9VhOW9SIcyPM3A5FEm9MQH+0AMJz6xya4gOz
QcZFTgDEJc9zb5n2eKPrLo7PSDzAccpxzkMKi6i3Rj4NqArQaRvbiu8DwSvJDJo2JMlUwyoZ4kcm
obqDS7+yPtC+5hGmcr2+c9Hj7kKDyg2NgwgKinSNDdUtCkGgNaPaSo+jV7wwmItWJY7TLIYeUvsU
UqgevWd18KPFCEKECRUrFJm7GBF0Mw7xyhphiuTDranP0cWJgqJVdR0QJKJ+DdBd1JXI90Za1+0M
GwSLX5YHrUL1iSo+zJlGGyZZD8lrZXvD0cUPel+jkR26vN3UfRVuZ8FwHcNUYMBVb6c86zadPLDV
stnzHe4JA2Ro6unf4rjdFFhNR4+gdJQFgWv/4BdHZI4b9pyq+xYkfm14bNuWmZUWUu3KrePAPluH
FO8cgL96Ic5prN6lI8hn7IaD3TFPnBzID4gVcMDFGXgyGn/HRESvpR9dCG6tN5EH7gH+cbUi7UKf
y8fmxoMb5hcWkj2GqIAGwp1u5cO+9LO11gVq52sI3Qv5GhbMl1U+mHuYB3eYWSPAT13dkHBMpVxa
1trQ+3YnLO0d98djSnSoncd3eWbad5o7m2UD2I3ECT8k3XgbfY1plUiDgVrStkh4mLCGTNJVg2LE
ib09CNkVWt/gUFsjvKRho6HksGV9FyUiZTDV+nB9eqS7OYUKifVWkehRMDaRPqMUZTMJ8UP9fF21
PKOBcyGq0+drPh+bX/jLfcHAa4OzkH3U0/pTOhWKARNLhjLvJ835YRIblkSmsV9SbZiNYd+0PQJ7
/gk5SmsnQztu/Wz7SU3rym2G/dj4d4ZFaA/YCHQbcKapB6jwrkGt6AiAPuTFg6eNwHpzot44kSvW
RNRplwisgc6ocR3HlBL9OT3FW/IZl8XlppnDciZ+BvzqxKMtN0uuCkkUMLj/WWe0A6makZoVN5P7
AEIWAzM4omg+EyZT/WjS5ymzoN+FYvpSkF9r0uu/EJl9iJpYHkaru9M1oPnLTQlm92SF0bFrMiiB
tZGeKvvMfoXi1XbunTB8aQP07APFT2RC6NbCW48UnqPp6vQ76zLMDnUqtu0cNBTbRrWr2/BpcArc
2cu6JZNIzsYC2rQZjm8GkRsvbUaqrwDCBIFWlLzeW0Kh2sSszlLZP7FC2lvNc5J94jZ3y6AaKd/f
Y2zdvRCpAjLJ1PLisASoUGX0+xm4CjI0dMJpQxHSRqFE+Mtys9iXuqzhCy+LBrV6yjZFu61MvDBa
LWFSOziMB9Q6KiWjtLQKzrhXwAAGovxkpml6QpFpD0+WnvWnrDhFgMqRuuJICAz9JkwBW3JwftMN
vdjRaz3Gqsp2OpCYLO/FOlMNPnkrpGgdpOD6lz3A1DHNtCgO18YcULR80vXmt3Ui7NAB06AiPK0l
yTCepx5Zk5BVMYfNLL9SHZNplBFutPw215tlhnG9+7mUoBB0bf2xt+qOoChupnaEgxIj3krQAYxr
C2zEKkGWVFrKGYiY8BXKfbbGktCz3JgBVQ6a7q95Oshld1gmGSFKum2li59iBK01hoSC5cEeDW8c
fY9k9EHtk+j1at69h3n39uZAtOvdLO3z7LA8MuD1mij788ysmkP3AAIhW3ZxcP39jOUxSqs7q2+i
hNm0dbi+U5/32QZC7bBa3o261N+f+Pk2nx8xf4Nl6ZePWe53WffVU0zHfnve8jafX+f6UdfnLOuK
wN5adDnCfZa433578N/eXR747T0/v+rnxy2Pf65YfrNf/o1fFpdnBV43MQIZUpi0c6Lmb2/9y9P/
+J/8+fE/PvW3d17uupkFhoi8P0syMJ/7Uudhjg1ETTOE1GyMPd7D+rA8EMAMBUgyPycLY0Qf1Acj
yEHc2NlXDhIO+ch+cpFd7sKJRENvSTT882JTMsTTqoTuhIEBE1G4QmbVwtJyC6c9aVQ79fXy0uX+
cmOQkAIlHUG20Rv1oZReu8HYANitOudq/ics0JZlI/SNzmUUkfCsXZUYhRxO6qcxH8DJWVyINmFc
3qEO/MzTLRSpdUu255K9+Rlher2/rLxGc17zOZenFEq2h75lWDSn1y439ZyitiyJNBk2VsI4wM+G
v1NmKRH74/ozZjSIgH0sH48dhLXLYn9dqzzzNbcZkDhzYBmQcGitRfXmLJFhEZ6cLtHkse3pKKwT
z9e2QyoItI/eQ4HdC77j32GhS9RmwmB4plknWzHK7/koILyD+NKn4ZxaJXocvzsssQDGIE4twrbS
K5E7FzgV5sPRbH9kCqbN8q5MTP/OB6X6jXLKPTqx+jEp/77KAm+1/B9B6jwFlUp3+XJCWNYtPwPn
XvfI667fT8xXzH6kQ3j9FZEFMj5HRsYZxcvsTWDTNa8FOlhGSq+9oZvbcqm8LE+x5g1cg80qB8NG
BYDyktYL50Ad2zx8I/eIFOJxqBOyYgx0hOhWswTb2xKBILoKoUlszEByl5rd8i39tL3UwH93y/sv
3wvp8nBsUfubecvozXz4fOI/m3a5m3fdR2KO1HqLApF3kZBgvHxKt4QczkZCbclbXu6nmL9oR2SH
EvumNFeN0rcGXGRQaG2ubjvdtQ5yNrN689hHzWZW9oWfZZQB+pi377Ilrrmu1w2DN/gv2YPhJO9w
Y0eA/azKNf/OSvBIzaUPT3mdn2zZMstuHeo9fG2mF0Fh/RJauzxhyV9dlq5bctmL/+3d5YHlKcsP
c33tb29FPvbA2ON2OZ6WfW35MsvdbIkavN5flj5XTjEMbZ280s/thRzCOehIhZenLB/LXJNr0LI4
LAfV5+ISVbl8m89w4mXxl1ziz9eWubceGCdqfvfFmq/7S75EpAW0Q5fDhLIJpodwtL4VdV7u/ahP
D8WSSbk8/XMxmA8UWDTkBTF8mk8My566LF1vrutGura70RD0PWhrzsfd8u9cb+ggcslf7v+SH/75
7RHOQuG4HQqY4T3LTTFOO1jqGYNj2ZD/ZX33li9CIVVgsj8uPzYBWH9Hh19/++s6lwhMmN62hluA
b7M8sHz69e6ydL25bsbruuv7/fbaOP/a0QvlHMZPs5w4OzeqZ4UK95cjj188bc/L/c8vP5WgR2JN
odb8J7r7um+hMQvn8L1lH4uFjqZkWYy6jqHMsiP+eXF5i89T1VCMzcFDVQB4mpiS+WY5lyx3l6Vl
3fXuss6ZjX7/rectT1bBh4I+jreZq9Dy/fplB70eM8FnluqyMy9rfZF302dG9u/Puv4Qn6/6/V1/
X7s8/svKXxY1o0bXDc1k0iF7zvvxNbF5+dg/rbs+ZXlULKPAZfF6s2yP691laXndv33X8hohvzx7
eeJvH/Wndb+962+fFM4nfNAGNTJ35ujz0J5KgtlX03451q83k2fif1Tz9eS6clm6rpuWUJrlftX+
E5/zGU2zvPn1qZ/vcQ2tCaywXxmm4JQ879HoQX0k9vPicgT9cv9z8fe1y/3l+b8ensAkhxhiUzoZ
lPQYHFcfOFkdoVv3ckoxR4U4sfLS37cVxTdffcW2SYRH0+lfOZ0MuDhK94G6MKDkCfk2RoUjOgwd
iaUzvuVWjpDD1L4KI/BBOBfVRgT9E0jneFfUg7/VkzQ6QuEadMd+zIdE8A8GFPUaWd5MY5zjO27J
nbGym8mNKTdSJyHbA1OP1xNjrlyqdbBjd9oyA/v9H/48nUwQNzF2EpiXDRtvIb/18+V1ubBebwD2
cYm93v+85C73//T039Z9ZszPb/v5CX963ecnqNS/cRo0gtEvudnecuxm87G93CyZzr8EZS/31Xxw
fa784+O/vdyx23FDRBeuwHY+qS0vzzw3T+6WZ/Zp1dC7rB6WB8blEPzzYhxC+rPx4Bhx7aAFjQdq
eAoGaUv4FL0qTCXRh5vfdFrJhkYpmFguAOTXNJPWLm7qAwU796R0UxI1aJ96r7WemzK+J9T8xhv8
i5n377EHpm4OFhRNhq2psx9RFn2UAnzXfHrexgz9D8rwaLBOLi7bOFf4j3EBdrjCYSNqzaZqugaE
JAbOLGmpa1Jn3Ldad66/oZuxdyJkZFhpXstH3IdSDw8BaPotjIwaGXcLziIiJDiWzQGthr427PRs
cJ09hCX/iYMYEEGFvdG04NnpurcwGmC1yUxsbJSfA3U2qnw9VTAK4eiV5wp8gADEdyHou/jXqBSM
F/BIVCkcJAC5DgwlwEBC81Vux5IluyOQM1QTLf0GkUkTyG1uFT80w7+zyN1gqozus9R+ZtowYldD
81Fi0oil/SwdJAkuhbmqLNx7UKvv0UgGtot1guLAtimCl86pHrwsAZ5OEJZ0+FV7SQ7Kd2QU7aUb
2wmcNIDoxN65dYCqO8t/jF55tDVU4EU0DKDHZ89ymt9Xhe7fMe/7cEm5OenEjB3cghxIQf3aUGQq
I80qZ4X7qsnLXWVRXpuc2a1HGz70JLYvTW6ZtlE5J/i2KkjilrVFPG7v7LIBi50ieTTRaSL4yD3R
rxPJolwMOWAM0pCyhUGyoNlS8dRy80kVlXe2x8rCcAfTtWq++lNgblw3RP/r+U/JrClJ9SZ+SOzu
NQKhlmaD9qXwMVJCo/iikbOyBmyF6J0pz7kzgtuccPZdFzoUtHGbjFGsn/PaRtzWG1idEJR5fvVO
oAAWKqigJHFZBJM4WXPjIi7YO1r+1nmXfAQjLGTbrGhJUCg33K/ZaLwz+2RWaUljlzeAuYI64N8d
KDrnlJk6DdWw0X93lPTWvlWcACY4N5Wp0FCW6Xo++0eIJii8wF0c8rVEh9gCbripu3AfWUYHZw9t
u3mku6gR6R2/WUMIToUCa9XVB9izLY4D6dCr8I36bTKbH5lvN1tpOF8sjMETHX23NKLvo6l/T8oh
f6r7NDnldoHeqUBsIGLj0o7Uyum3IPRWZx8D9pMif9BVnDux4u4KFd4MSM8OCkDGUNBh60QR7sfu
r9CN8/tUpT88Y1abeOU2qYnKAdBxGQEXCkc9iU7/PjkYnTlTpFQQsChzGXpL6WoTB8Lpv66q1zlV
ahv7AGw07AR9g8hhZGdLu+h9ap0S6KJk+CmTbR1Yr8VOFAqmv9N8cxSthGR8DZULuaAVN44S3zSv
87eFhuTV77c6MrHyI6/s6CHRs3pVlvkAyaKm2IR/uTfr+sb1auI9HPUmXIedhBrxGKOE8zX3wwjw
Jvdalt45yIJixwS4UxglAlUXGxS5BQbyIoLgBrnW0K36DWcM+N6EhCCw6edeoixRxJSl/yOj1JYN
aLSDcbqRUf7gVumZcuywdd1j6jDXNOSLH3M1BL+DzwVSTa09ebghqJTifafumdv23jLTB+FJB8nh
hcsf0rEaPYp7DNmO27F6KlDBf4S4R/riReXoFi2PpCQlA4g//JCaIc8q6dEf8HGbcHwWdv/iK0DD
ktAkuJ5slLy7z+zsrAZOpKY2AQAvUf17FuJvA1HhqrNMky9tExxQ6KcqIAuM9pF0t2bWPFuMd1YE
KCukbeLs1aSjWEnwIIIYFVcAEwVbzEZN5Rk1NkVyXeNHKIxbr4sPVl0OF2vQAoiQDVeIketSFsIA
oQEw3jCeWVV9/dMqLOdQoRTFuLyeApCbvUmcXgxAsrWm/NjWWHAz1eXHymJG6AgL5qTBUR4CUAaU
PypYN85urJS6DdCFY9mpzV1J0yb2y/oQd/hWUGtTX4l7jsBO0c+msItOJ+Hs4lo0ZQer3Xj+W9nS
MxU1raBQD39qYftBStu0bs2HXpnuETInKX8AwgYrTdcRvqIcu96tOYmvSOxhKY5peiaVB/Hde9WU
2kWKid0lkrdK08gHyJL+SFMO5HSPs4egQAJe9hQK8pWb9dD8e0Tybd2cvdBF+Ei9/4Xz49khSY3Q
Q3bUHH10Z3KyEgbwEAR5j1TmNwDd473OL7ZJTT/Zm2n0LTGKS+IREgWOdDbgFBNAJXErtP5+apMz
zJZ60wXOd2bMaKAo1vrxLU1xgb4XDRRtPRqhQXgrHFGuu8q7BDqyXLPGvQelkW6VMzzYsQ3ZXCI3
sgqoXXnun09GSS944HA869pXCe5+FVKmX/mBY63N+AWDrLeV70FAVx+Tg9wNCdPoOAQwNj5jdsKG
pT1UMo1PwEAehtHc05hLsdHvKB6hSxTjja84xCvP3zaAZPHPdd/obnOAAjFZFVZG/A9QTTszvhId
0D4QRQDECvm8F6ljJ/mFoBvsan9IzoaOP14DmVbeqKHxEWyhSEciWODA2AoHuq0LNEtlBDEFs9yH
2OmUjrIE55mQPDIivOQ0bpLIV1UnkfntWknG49B8t7lABg5mf9gCW+XUN8VPHeyc1Zg5jKYruFgj
jkZI6U24FYCcVk1V4fO7dycyr9H2r91vJmau9Wj2lLZEtTXJFdjqDgpiO8Kgm2NUgHaC56catLlp
2Z3tXpDCkJ4t7XVUqbsPTcVRL+FM9XHzNil8mbU5fRlA4scNDlg8sQrDYSFm2A+eHIyByrPfRpQa
Q1aelSYJdCWAdGUOGRkZvXr2sDgYbl6hSathjpE9zUXuSDSVRmc/6o6+M2JADhkwx5ELx/0+6rDB
MW4qoWOZRjk9JqTX4nyJkGNPoU74VzBcAkWsERGLW1xB6aoGsTuS9tTb0Y8yn24G0w229Gv5JWJj
Fx0LN5zYQP3dlOmb0nxCJeHBd8H8MrRcUKUzE3xrBpjldOKqRCcYnJIUMcm/ZDT2qC82WN3ePLs/
+vBuET97G9+PfmZj+obSBCssdQlsTu2jADCwI0/SPgyh9x3b/hcbCMQWQQx+Sddrd40cGCYZ9lPk
vmTMf2hHI7ivJUlDOPluMvvW1b65YVTtMSWAwtPOmprUjZp7VSMWxwbaC8JdhmKcTYs8jR7jvjm7
xeQeCS+nax/BBRo5KVeikpvRcOn6Khjx3SoFciJMMzkq1T17o/ezrhxjXWbodX3YR3003vbIAFJw
yGvHAzmGRV1FuOx9Ajhg/d37wiE8xOFa7In6CJwXY3TSafiVHXDwPpxm22bOQIKnHZwGNtWBfCVr
p73mSjBQL/ziDA4B1aR35GpoPcWcHVzvyBkd7ZyH4roYz3p9nw6QtmWmPiaCk4IczH+MBChOkA9l
FmyYKNlMZX9ItN7fVfB7nQ6DYmH741EFwUVverEKqyPRQ7P7ALs8GJ99nlT1BrIcITexHm8zcz4D
cfIzG3XfDcPJZxzEqErup2YE7RCQ6Fn5ikF4qu+1gWgBExvhkGTWQzZtEL3QCI1w5kZv+VhfGjus
L1j5kJJEtXYnQ2NXlzlhv2V5aZlAG56eX9J42FntPDVRBNWO3rcsEzQISTBZlw6JAsTGfY2cajMy
AhiC8jFxiWc3SITtW7npTEI7cTrh6YCTLPNpG9KW3CTEvo+V8QMgjkT4njBZcAMJjNXM1jJL9kwb
XquiRWWD5oAskoYQtll7SZ7bypiqg5/Xe/g8FnmpxBKM6iSm7iu0QveUJ/edbs4jdKz8+BDegTff
uDEFIDwoxKKMqCw6w+7J7CqcVR8eZcdeqEQ7XWDpPIFD/LA9W70Wnv9SAUcgKUD+iBPNQRoKmoHh
7mEw2b8wm9WpLZ5l7b40KHtokBrbNnTwxuTIgnNScDRoNztg2y1W8fBg5PjVWyt7alplbzKJinVC
7JTE2tc8QUHb6GhOizHb6sDgmatNL8hAq60+SEC9bEvHTthzCtgy9Yhnc+iiHYxTlCtFufEQpq0L
andGtOk186JMDJCVSZQq/DpgIQN5Vuh/lZDGPsSbdHAmLGsSDniNHBrAOgMdMQwK+xveAQCVGtnn
D4AZ053mgijtJZfcFM2XAbyG8iZiFQPYAvnjhR10XM7wRQ5V461CYhVXXeSmW0X1U85JUTWmNpWW
LYc++QtjS/FZejepjvMo7lr7JWO6lIS08gtUaWu7rolcRMI29WA4PL3NoGPa+qqmLQYUDEx7gpA3
C1GPMQ6+axOsUZLJB2cymTYn2x1tHOySAKtsDAjSUHI1RaASHItZcu81+wwvLA7y8TA2yUPmYHKP
8PNyUMMEDmK+Suve5UEGvHogqcRxdHJ36v4hwVZqB4i3AODROalRp+m+nYBwbDng2ANJ3ObsH+a2
ccIdGO2CUT7riclpnosWUZDEeLro7hsPPh5i6UE1z178GFntc9IWGJLCtADYt+vzxDmyNeqwwXxN
9qAfsvEsbyIFakBg1cGUaDEsmAX0dS/yn6MSODx97weCWZ09irJ871oVLq4k3XQ1WnBjMow7uMfI
6QIGM0YtxEbhP3Gjn5Lfcl1po4/lMv0LuNB3+vf7+SviQO2+2VS5gN3Ir/WgqIaN7cFuQ/LUkwyg
QV5vVPcK2mLXu/5N7O9C2+w2adXa558VaYInIGv8B673KJiCwNHEaWhBdgyDcI5yY5MSMrVjXrEK
CUi6dIULO27A5UdhGA1eTUgtBtJJdK+ZEQqi8lzid6f6okO3pyNQuFRB8mYLITXf+bX5lHhzD9Zx
UYi3cw1ivOsq8pkbw0R/XAGSz00j3MJzwVNltJ+A7//hNP+/OM2+8Mz/m7b4pujiJv5NXWx8vup/
g5q9f4EiFz4yfLqsM6v5H3Wxb/1LtzzBH0xmg0egOP+tLjbNf+lzg8d3PEe4PlOxf9TFgjf0wWH6
rhDIj03/v6UuNvTfGMb/i7DzWo4b2bbtFyECSLjEeSxv6Y2oFwQlSvAuE/7r7wB1T3Rvnh3dLxWi
SBZRVQBy5VpzjgnM0nYE9HDXdy3Hx//7n+JiNnBDB7BcHUuXVKAk1sFequmpmTGTT3CVPOEZ25Lx
5H6iTHTHYtiJXNbrpmfdxopNFDiRt4jUAi+7SGh3+7K5jm3n3quweMYEgCFssDYVoEfYUOwr21bK
fVg3rAJjfCwsODEOgjeQGidPKMo29D5aIXdJaqPhIgfkpF7lrY7JOfaV7le6aLHRfcs9LpUytXug
ptYx7YEnji6NCyP0L3MwdLtxxg9ck52boejdyM7cy7IiPEpxEE3x3rDTOXiOeqJ31XJH4rVWZhtg
u8QU71hiH/XuCusxBuXS6H4hQTSPHTzHHPMPV5rNNtCYdhgbW8zARIsXPIGqp9PYTAU716BaT2Mz
ni3J3h85WSCHW8XYCmyXSYKPbWwpwg+A82HtvcWWqjeBb0RrJ/UMWCmCVkMFCalI4AQNlh1tInbT
geOpHY0qHw8a4lPEVfOhgxLN7pJ2l3S+T4SCHf52Rv8XzLX1f08Qx2ED7nKWcM5hjv/PE4SSSPVV
X9fH2g6ezBbx6edDLjXwH0/XJNB0wNuItDI7Dsohtm5O/P//Zv7zsSDs/zvgn3PVcQIbMb5jetK3
zC+8bWEQDRZlWX0cDETwSV2+2eRM0ngxurtIFM9EE/1KnPzf3oHlEvgbznz5s2j5MQ2gNcUG8DUc
Yu7Qc+jYy4/aSPBjM9XmxF58knGqtm0riB42EAmn8GRXtWoAOGnWKXrcJ16Gd4T98PLP74Ow/ssR
OYFvWh4XrDTNJQnhb8j/1KRaLUibRs/DGwGb2Flrps2raWj3yBrsldGB4fbAY2zJBT8PZT7Dt0WQ
mBLYOdqeWEP0/dWPRLJ53mztadvtP5+KRPrtaAsBTi19/OeD/hrP8Pk2uuDlpYOs3PMXx8TfDzri
CkhwZnHQxH4wnZgObSrBcfcsoCr1rA1ZjUith0U/g86zibgOkxCYD9lQFRiBj8abSriBLQ1/o7r3
MOECMX7OQ/ZUo8AaGOOPzoJ13qQ/2mqxOAidnRBSaGw704+g0zfYs3kjRPIxGiMpLm4FiiEWD7ji
yLPMg6d/ecXLpfHlxCFtllcK9YRUCufLKx6zKGenaSbHsh2OtoG3TDUJvsjhOZazuNgBYaAlMD5T
OOkJRqK5NgyLDOHZwzUw4AyuEdwpmkiwAygoTSJoE5TKRPssBW3w1MP9wbp704UQL7wlFiWoQeYS
QvEe1OwsXbJBT25mmbvS7d6bapwPiu0XxNxy24T+OokcNFjhv10vX/wqfNCuuQRROKYf8Oh/uWPk
lvanomND26qAhn838JbPtyrMfyCk7vbN73KqNiUdL6JhUEriCKDBvPV1hMFOgysGrob8mr4i0IGb
f/lI/tuxcXxCoMeRjiO+RBOohtSyVoERb6aDqTL/NOcVu6Glx6C9p9qg+JwNF4E5d3PRA4X0wI2X
EW5Km63Ueui3Bo7DVd2J79qPfzjzlC37ontOSyZifSPXVeumGDXVb9cx5aoUTzMuFLc8S+neNRGy
OEOgIaoAVm4Ys9zptHeYoiVATWuUKGnynagZ7/rPL9v6v7cwFyKbZQWW5zH5Mr+s8vAjhiQi9ec4
E8dGHzi9I7s3wHfQNmuo6fdlQ4h62e6HFvdiyBfzRIfWauIH9tbFoUyAkf7LIX1ZV5zA5TBwupmU
Mi4mrC+H5KAQsfo4SI4x859Vbs63Zuw5e1WUR8LYHUwkMjtEvXkWgcQX4xPM5+Nc1rgn/uVIlsvw
b5fp55G4Fs4qR/qm41pfztcUmTFtfC7TNgnXrvOhmTAeF2b+LkmHYS24D9F8jE4zYAPMqZuqiutD
W9TjaRpI3GTH8oyQEhc0nL+dSzJthTXhn4/R/i85PyYBPzLwWPm4myzv5t/u+J2XgwCvRm4l2r0J
Wot0rKVrH1QvhpD6O0BQ+jrF2U+a8FDHP/yeHaVL5tONmxQ3FJQfWUoKmKw/MjdIH0cLEJ5ChZxK
ek9GHm3CBDoWid3lVs5Ff06F8dx1cbOuJqGv+Ui1JxV+GqZU//LKrP+S2mMFkjWd7YsgyujLFdlP
RGA1xD4cTWS+q4ZxcNz0E6YiGW3aJWnMZqRcCjglrcWks8q7FA7SBBxCV/SJ/eE0lAc/S41/uWbc
L9XGcloI0oQ8z5Y2tfhX212PIbeaQz8hkjjY+y3MA51WKWv99OSagPvGFKZ8ks0PMrSt5Q2Mgd4k
YucAKxXYsGdyP1YKXtRGj7B+3SDZVDUzB0dM1oHA690MI8Tzh/zWRFKx83vSO/pEWisJOTyBvPhk
Lxbwbk6N94pkaNfuiYOf2o8ROejWma1uHTrdZXAEjEW3uGdHGO+mCjM8kEp66iJGT1UNhNjK9iMk
yOGcdd0NriVgHj2fY5sdGrdu3+WMJI344xJTXxvnh4BGYhdEwd7IZqCuFbyzcNGVhxzI/T+f1v5y
2n659FxOZpJk2SEFpvflw6dcDQcSooyDQ/lxGJDw5w2Gpnnmhecd9gm76O/DwAvXMuzLXQPFaTcX
TU1zCCMFW+c9KC2bTujoHn3Hpp1eAAKT5mbqK7K0q/JXZRP4C2/vNcwDfeB6lusoUO6GRC1nNQRD
ckQUgTGdxHbk1PVt3SvnrQ6fCBQBCS4ulZvnOzUH3wg+9UDQkDtsl2F4nHq7Os00aqqYZLUczR+1
03J/GM8DTnvoN78H7bc0JTFRRcRWASGCzTjAdRNcy++xxtGdDxM8dfYLts+ASgfRoc0wEycGpnFG
HSCKmvaA9GJeERjebwbYum5kiPuymm454pYhQLWbjYoY1HmE6+UGf2zFP8f/iX5Vd38+ib8Ho331
nnIRECcsbfK0XGpVGkL/ed8xUSkgCeJdMpK2I09G32ZhaQJu6GBQWBNCLLLNBvzVKC8oZMbyycvh
d9A7v49dCyqHL2CpVPnazhy9gozSbv/5FPq8O//nKSRN1vEl+Ery+HVTkJCja4eGhg+x1MLN0D8W
YRRtK5O1HZvZauAyg6cH1z9EZZLTgaMNXX2fEspkf7LxdMG3dmZm0/7MBuxfjo5+wZcTXJq+T1CQ
dF0SluSX92+S2tXOCARXKsISE3Bd66gDVJv62S4UNeOUcZjOhtNO57JIEPemdB8RY/1Z9HAzbv75
gOw/O/ovb5jN7JsGHlspDu1LVZqrmhCJRoR0evNFRKOzh2Kk7LLksexL4xvf2jG3LS9RAgm6qH8F
uajf7eoNOIGJp8BWPzuYBQYhgYdhlvHZqX5RznTn0B9KmNseLd3EvgsLZlxD3MgdoRlc1z1XRQ/A
Av3LC0YWRBZMRPpsjO4UGekrcNL1kY/ymo76o0I1dvXSqj7odr4Ll4Gfjgjp8XkndzFZ9+s56O29
p5IfKo3jy+hCnssqRa47fidSGryTnfp3HRUG/UqOs8fLph3505zACIApwazm2GNwaMro3OU8FZRh
vXPhva5SM3oIvFkeQWoNzLYX/mVYJKc6DYe1Xc3kWvf6Nx83kifIOjtCAz5s5grMcxQvqgDWsyA0
S+IODqZtrgV4wXMVkdLox076JOQbb3Z8tcvhITSdcOczyyHdk/GzxwaaRU5aAMWJEwrzaHgJAVN0
GhYPM4FNsvcisZGiVmcW1O80r+d7m6Rrx6clQT8zxx8Vu6d86VzAs0v2VpW/+ZYxnpOcxOghKahn
ixAvXO+8FfA0qPWSTRb4mzozvCu4+/FcQNBdNay+h6DzWLHoo6+COIz3KAO8b7OAOST2Ku6nY1uI
36RKiYcuT9/9mSbxBMloj/UZ1Im3rCGe3HvwljffuAneFJYRXIEWH/XQhjf5QgBDWI4vYhz4JGW/
E0EqsHUWNYCOkHBin0HP2I7N2sELdVeLAug5qsZQONae3Y3YtwwCWUQ74zg7ab2xjRDJceW/RBbI
p6kub/QwghH0bNC/5uKydb032c4EmUYl0wSc3BtvkD9jB+gmSSvZhaJ/Ca9hLFLA6Xhi24wzBdwK
vzktQdgVKYY95zIR8+3RU8MH0z8c0wbjOunW5ByRLbTR0FVpXlwdl4zQxAdrOpIJFkzDszOjfaKo
ijbe3JERSqNWs5na9oSxgE3zzk6gaQsNmjAU7e+Fo65mSuJp5jFKFWm267zS2FhWmzHJAPiD5GM8
eIlzL2wMp3h6qVM7ODNz1RFBNcK/zMMiOo1Fczd3y5/wmBXllXlvNtY57tk2tsB4PotuVYYkV3T4
/qwCQKrnkxlfWnu2OOJY0cbehMraRgagw1q51Ih+J7bKt8c9HhBCtJz8NbRKyEMaDnPWB8ldnkNo
mjXLly1fKtA698oi/LrLUGCFldlfA2uyXuyQCzIWz8KIxhexAHUcDS9RUDABSCb0mXhkjL2oNrMw
CpE5MiGpJTxZu2FfOz725eRdqYHqtAgZ+7nz3hud2wB2+NUsfvYmgQKzE7qbMQuiq78cdLL4T3Nf
ruMKrK4G6Ldm6kCv08buhEqw2QQxwQY1GH47jm7E9NMDMjZBl7tm/WysnLQq1soBFWSkpXsxyQRj
M2hFe1Jpn5xCHGJI+Jd+JAwBdyi+IjM+tBoWC/k3l94ar6E3MGwsY/Oe+eXGWl44ERjD3uql2jpp
N77g6slAic7PmSUu1I/GgcQAdSsFB5eBoXmNW5gJsxnAwgys6ywbADFmf4S+7u6LYbZfap80AKOK
+3Nvs8tlNUziLF9zWe1q7ZYXJFKgcJPMeS0Zq2yYPZfnSUT2ujK0+daEDnZFcgs0sNU9W3feJ0l/
gpT7Q4KgawtGY8G2yJ9k3fbwf9BTkXoDgdTzHxR2Ucb4sOjVlIqz5abfyfeDlsTlSil5M/nJlkKD
rX8zf3MUt56mgwCcA9VT4a+ip2vArvEDvbLeNcxcjrY2+lvCdngLi+C+z7TH2Yf8h202O5wyOnTB
4uadHPJqyoPrx0/FMKpbs0I755B0wX6cPIZsuPrhLR9lfsRm+8MPiI2qTKtmPsp9qDd6+4Y2yTdm
9ySUtPim4yS+FmV+JmhsP+fNvRtzDVbKBqwVuCP3emZLKtX6lA+gKZJub6vhvayclxZG9BWZNUIM
5Tc70HinJEtXNZ3xm89nHbWPXD+RCCHGQTEPZZzmWN+dUXGvGtxyHecmSTSIWfvSrK+zBq1sL3GH
REcYAiheLQJmj5zQJuz7FaK+clfH5zlN1X0DEmAlNXGCVmjt265/VAUS0Dyym3URKBRVFoa3ufJA
nSrrNqYd7neyWzOlyE/D3M6rxFbm0Qoq8xBFEHoMc9gaizBNejD0cy8/TwkCIpemKxYk2OplM12H
Sj0TN0gNbfff8u69LWjesGMhSFVmN2OMWhL363xIkLEPheuhH8zVjvsFg8A8xcOAMLpS7qX0vPQy
xAgAk2QA2GSDCYNfwqrGItgUlf0Yg6tyrLMRkDsDR+DIxHg7oFu4oOksLds/OM2CCZ3zYx6Lb3Pg
W5fYNxk9xifTbxucW5SANjO+dR3gXQ7trmXYnp1r+RTE7B6CqT0VhrYWlTO6BKTxgPolVI129Ld9
jQHZLjp1NvF/eWR9b8NYWGjEavtgEUizQqhjQW2WKPUDoLJxeQ2c+DQXNLm6tO6IIQEin4XTeR60
2ht9Sj503LELdz32Md268qLxNnfKgIQHEsP637o107tsNh5yR8VbXTBDmYiq2kBYIXS2z05KuyB3
xxmJUYq7k5jMvc8MZ8U0Jd7JAoObZQ71EUoa89jh+2C8joVHZngCpb9DtixD9zFbBh7cx49cBRIC
CpWhq8LnelgrpKel7x80WLm1iBzrIootivnHpKPNyCWnWXQTso8QQDLWmff2UIPlaN9NDPQMMV/G
qbiFHTGv2PnRdiI/Z4l/npYg6JHYuEl7L+iuqwVH6tIzC9FbBqiylhjpJVA6XKKlJ3yuxPje2Evo
tKJ22ilkhKnjPlJSg/xEeNGRBhMRy7Qj4LajDUOK9TYsux91hFi1pxkzafst8skoGEm/lqRgqyUO
2yQXu1sCsnuWgSPaX7JJlvhsGBRkL06LLGMJ1xaoH5ew7WL291lCbJ05o4NTSL5W4xLOzVTAPcAC
StbkJJhLgHdPknf9Oiyx3s0S8F0vUd8YzZ+G+ZsgmGabLWHgDuJDwoocez0uUeEDmeH1QHh4SYq4
RZp4OqDOBVEJ1JqkcWOJHIdXvsOxjcTAfEuI4mtQA25zpeHLutzf4cAxjK/WMUnmhGEZ63kwvjlk
nCdknbO3hyfXyH2s2W6Thi6XWPR4CUjvSpCIoa2fYzZwlBWkqFO2971RbaK4/mF59plYer2aluj1
ioqkX8LYU2+fLuHseolpV+S1l4GHTpTB3YyqKx2N26zcBoCF10BSV75fJOsM0hwSi8xdj+TBD+TC
tz0B8WmLuRgbDKJOOv8rVq9bO9qPhLmh0ViNbJwQXZAVSTMoqMV70tXXZgmkhyFxUUb+U4DrDqLL
5DklVyOWQmsJs6dyu2kjZMPKUXhXwh+ZJOvTLx5rTx28vn5u6TesZtoamyZgk+4AjMvIyCsL8wAy
Y9gGtGVWIcAFdu3pzwztdzEg1kaLE7fwCuklgjAi3EpDqT96WWRtvuuqKO8LGRxibgUbLyPEJ126
gWYv+r2q48daATaaQlddGQFySSD4g7KhvlMcsWQjNgR5ETx7SN8t1yr33eJJ/cs9KokUWScEjwJp
wVv6+Y3PH/nLqvtpj0l8mqcgcXDFJEPYb1vpvn/+nPfHhbP8cvDJZvj8mc/fnhozWe5C58+v/vwg
aRLBLhjNy58v//anlqceMhnhXIzD8GAZQNqrId3XTcFHYfzvX/98LtHWYt7+/WknLTY04kswCBzJ
X8fw5zf//LG/PUsUiEfo/6CIRZ+A/lveFJOgMAr5lHyE5Vg+n+jL8X3+39+e5q+f+fLGfX1r/jzP
8rRRVz4HmmbUFF1RGjKfbc3i6Grd3zIVPvQp6oDBH9+DnJDNPur2IxE/GLPj+WQonBa4QRBAmyQE
udzRdilhM4gM++HOlhT4aTF8K+JuF2fJOxLda65og+raNYHq7yD82BtYZC9DO3qc6p3cmm3WrhJo
Eltr7F+juAyuPqabxhzCo27jkqUNu0pSAB0ts1rj6OrvTBBMlFYYw1UYn1D/l5eK2TvupIsni+LO
Do6jJ9G42mzB2IDEWwQy1gob2m8dB9FDav5QA7p6kSXyUCoYWWHgjDt5nEvqcwAq7yrJ77Mx3kaL
nNEEGOOhlm3o9m1syd0UF/cVLPhwzC2SCNVgEm5s36tpmUOE5H/K8dLGWD6S3DxU/eyvmylnKyVb
fCq+wl7hAYnNyWSakAq5sHm0AyZTGndQjpsNr3pT2oBvhhpzUmAfcMIaD9FWsWNDTe6EKICI4mnI
uNrq0GC62UHNduD3m48JrW5EVP5P2XcCSXgAyRrKjDccPU6VlS8+cmo2gG2sRqReWG7dkL2JIysN
2yvCCRv/CtSysezUlcYEdU9Pbkxh3BRjE9wa8tgUw5W+xrtp9fvK7DZRBpqx0OyD4sGdVn77nNqh
vMRBsUsU754dTG+1FdzBJW33KrXo5CL673F7bSgVFYmEKQr9NruvQZevUJL7OFmmOyfnhurk0Zkg
0F3vqZuhdHNSaAfmWPar6JFhej2FSONnFUdLOx0k2EWxo76VRKJEzY1vhsS1TbZLAgVhF2OF8DEs
nPEUacjT85TyuwEJZHRfk3oM1/aEBxFM5lrORnKYcVTFZcMkx3O6U5ajhKb3EFqDBIdTE7QwqaPs
aHnETDInQpJwwnmromMNnAw0nNIk+uyzXvQMrwfDbelNDsB5485RcsBo/YHzsdwVpv0RTmm8H6cl
1rD15E0Mn9HqOWJ0JiDafaTGU1ff8dL0FYnuqmSufGOkaNgS/5fOEbgYIZo5kXTWOnXd7tDB3QLL
jctSbEIDPrPdNEcrGeHCc2JJYGKP/vjhmNo88kv4GUZiOIuF619533tSFc4KqvH8qEDiHcgdooFv
6+sk13WPa2YG9AuJeH4HIOgCaBpu8zJ8yiLnY4FOKZ9QPH+JwjVOYbwI7VD2HXpfGuvYQQlaR0Cr
g9C14YMH9ZbF7huULU79JRULFjTa57a5tVOyFugcESuXZZfQQvGnmAiYrs9CrMBwTY06CwfaRjr/
kCats9La2gUiBgXLHbKO/0pcI3JNMHSsm86T1tn9Mh6YumFk1Ubhbif6KdPRxXV/kFgV0jU17tSM
riUuCPjzlzTBfCK9xDRHNM5RfwvdYQKpRua1NGvr0DTud4KHuWk4xL9ZLjo5H4T4Wgw42+y6/UZi
47n1LfCr9vxhpguYdHokqWOf/O7CyFoTd3LquwBzrG/95gQc1sOYU0OkzovlA/SkzoeO7QALN/xp
F9jAfdp5OoS24AREihLn+RpCOgJw8K+rZrJoz4m82OY/qDHGNkrOpCucZi8n6qcF8rkMnyOhHoIy
xYDckVeDcneXJS+Baa9qUdYngl7SfZJaVxjr+34WJ+EEdFEd3CBT8mQQwLtmphht/AawtjScYq9I
thy2XiUpQl0aLWUqqrVR2P62K/qnlLaF3aRYDOW9bHGotlgqyM/DcPWgi6bZ5Q3WxGrK74usuE6u
MLcMC2zf+mhtW2x1215w4bwGE0LOdMm/6IbiqZ6Jo0mLVG5gySHQCltvO871jqjBfIcynXoGnIty
aCZY7daz+DPZpKs7FGvR1TBvkBW/1LVmOmEP7yGyCQwIFi6GbmJ0PUcvaeb8Es0U7vTSeppnDyYe
C7/Ohf9gt/EOmoU5Qup34VpcNFdArIwfmmx0cFvfDFWyYSES6Nq3GHxc98W3upPZkFJqNmsiwXpu
ftMx0sad2STNXlqQurMlaWr2SS32mZ3FIbxCo5QvcTQm58Ys3jwKvaYl8Vx0PiU8aSebYfSe5nk4
WCHJZJorNJvJRvWMdF0llUMqJQ6nrmBOWqXjwUz7jZcDI0668D12YnOV2W1PmF91TTr3e0cDdxe0
oDomH55ECOWkTc5ZIH55Iz/bEec2V2wSkzBY6zptqL/pC8uEMzMOXFKARYlt2rLrQyF2Xsl+QyYT
xq9Ol+hMTwQVwaIGm7ehzG8kgW0ZCI3LsCTqWcPCeWkwMnj0NBonf9LdzvAMtLLcPdmqQtHOe3XM
U9h5Kl62eFqDianapzpgXy+7jDhWRKlb2+vNfeJQ8bNUnUxNaG6aTOwHVULWRulvDLPPFy3s7xBG
NkIVf08pwm15YLI9azBWUYtHyKSbCIpQMH8MCzIQFzxbPJ3R4h+qqD/WJT5c7FTcOD0I9psyQ4hH
0t8zBOhsXYoRRH8y3glnIs6tpylskxBVmXTzuH0PBE8ZTZ+t/cheYCzQvsbqoLyg3boFFOgMiHO/
XKRmgFeXvwjlnjThIErotxUrR0aHLIWZOHQp2mMLkLqccO0STOpuCaAdNzQrFGOYVcmY7tJEv8ok
dzaz8uU2xe64pSf0kHal3HdWjZN7fJwru/ygL543BGEjs6iBxufJK0nJr91iuYPfTHFkNWdjZIxe
1sdwdqmBYO/B85lvSVZYNWS0nrmIPtwqksxFMhvekYlZ2hY3xlDEJBc13Bp68S2ykp08RXPhHNjt
0KjT9fdCj+NWVPUNaE9olr53VCmuVKr5Yad9Qrvx+u9kemjrPj0hkq8IWCpMks1Eep3iIjhM5vQw
hnvUc8ZWK7X3UoXQfCATJvlObAZhCdukxrZTWLhHyEB5KNqg3yi7q9d57bxguniYKv3SxIyzm9h7
JZFJ7Iz5tnNCcLSivZowachlbK9I+M5mZN8RoMA7MPiEGce3Hpf/moH7Ter2BRd7ExKoTr9T69ew
wzBVTT4ZRA6ZGSNLY8N+jHMEEno7zltXI1rzrRL0YHSpxvaJOUG6lkZQbOj7P8zWXauKRbKJ4qlp
A5LV0MaT+oKRigCd2VAX9IHOth+B7fgBOUyu1+BwqeOrWwwPndXT+6zoRzJ5t4zbsQ0eCw3h6hPz
T+uWpnSZeNE2hQDEv9LuRF+N8bpCHCT8isFSTuhfYRg1S2xtP0eCGVUXYZrATb4Q6wZSI+eq3HRO
BUKT2Mn04MX+tpoD8/T54EfGiPyO0iltAdUvD144V4jxScJ2O7M7+csDLtaTP5v2gfDbclV1ZCdX
RMKQ9ytOQ25QLLYwddtBJ+fBe26TmDmBkc9vqHO3md35BysLxlM9KhRodnUJDVOdPh8ME8zf579Y
rjy2Do7E9Mn/YSlzxyY9ZSJVp5ZUrVOy/At+PkNUa4BTWRGB6yzsq4i21AmCLq/wr6/trvDJyJBM
XAvfxtTWpXjB6tb+g376BLKUCfsHAObA9VetjF5Fhr2BltCU1uDSl79Z2jEs37/+fEL3TRPdR0a7
N5xoWaPYD/CO77rZeHQ6WP/6jUEzdO7l+58/NI4o3kZBkvRsh9ygW20QLJoNxAeV7tqr2X9Evllj
yFaM0csY54hDN0L1E7HuwITA6pbrskmdJW+4W5cAPmGRUlZwBgAdN5eHTBe4Y27kQpkpHCLUVjNx
lkkdJscgxDREO+jw55vL/p0PkkHh+GP+JJd8Akf+UEnaglfCsBu3JPvPz4eUpWIz0rbCyGqAGVsg
UwV5u6h9b1KvQINa4xShisPOHFXqNC4PQHuQzDAubw8qJU+phSdGmhkOSEOKt8yd26NMsgNabvLM
sui98Rpja5ecv21b7LqJwInPB/rZG6vzKZWHxl9PBGXT0SAv+PObn//Kly+VrJmktAHxCh1Dz9iY
WMSX3prfjy86B1+Gmjmylg6OiGuKy+fKsydaae0ba9wbd0BiblYIoBDR9DmZSr5ALpAtkSXm7whD
IpaZ4T6X5yw0XwjtZJoZgg+OzZeZfe0KyeqdGO1XS1gvLg7JdUsyYFB4D2HS76Z5JF5VdDh1+19V
RN38PYJJQIKxi6qPp3bL8hbe7j0KzBdNBjRynefRowLx+3ezD/jbVtNujOaH7zjviC/vR4XZL6jN
cY1m6VjI8oyTnXvSQMtcCAKHSEzr2VFy/TokMfYFJSN3pYpkwelCsBKbuuW//nrQ9KMYOnTxsZxg
7i7fzP2m2Rspe/ble19+NMmXk+/zKT+/bXatv1Wj8/rl53oMdKyey/N9/tysXUkSsXOtsoKpUFmQ
UjxBB2HU8JtcgKuTo3ZpguQbmaHJRtFtKurJePapAHA0B+2pV+ZGGuciDeVZdQay05z8RzL21swF
7w0tb0OF712Bm9aN3ZI6xAdS4GxK+vDBsZdJmGvsoixgD0u4jGvzLS0ZbfQJYc5jW/uPXHKW+bsj
quS2Jo+1xJ7jVupqcfO4eCQi4ZLbyCzeTEGfPhCIl1LRU9yUFcgEDyPwqIvxxo0BAqmldxflQIuN
uv3RIPPcV0g+G1EcaCSIg1E1T2z7fWq6Zg/lndtda+4EGmVwypj5vM56xPM8HpwuougOWYslNcbE
cr23vRtbBYcxbvTdOOf7BofbKQ7FUbkxyb2S0PZUjgfwpsirYxTXMSLzPZ1I9vqt9duHx3nKyI3V
GZOk1E4B40E7Dp1567PmT8Oracn+RHbnu5Xki0Hb+6lzefU9fU/gwZ3XRh+OW5pnzJObKCIeNu6f
h0zszUy7x5RossGk+J30vnVlf2Q7+1woKZgNM6iziumj0vKlEXa0a5ZBgK78G66O5ySASM44s10V
ttzJNv6R6uEbd3teYgUwVrCXiOMnJxjvfBeRE/P+OScttsi4ztqh3vVVMzBzmTsMYcEv44N91nBJ
JZQqLyIEPYn8Dd6JJxwn7cl1phkbYY6tNfJ/19VAxN9MKIhGtqaw3L/UBchEX8PqcLP50WGzUrjC
2lvg4j0H7k0Zceky+2CuNm0XLXTLNBbSKYk2YbJoqepk3TFE6ogF2iequKPVS5XL5tyOt4MhDp3u
LuU4VzvXIHLWcPq1YyZ3oH2/+3Z8N0T9XYoYwM3ZUA5OTFhsGJEKFTS0rrONa5hbrM/sNLdN5p2n
mjQvm+FVhpJEuB37ZDE+RRZD4FLFHwZMAboLxrlsNMKk7joW45tDMg6u6+Euq/x75dGraN0Hc+hf
47z/VsYxwUrjIaVn76Y12R9T8V366M9InVzZBpeFM1SXqizf+fQBaTjRPeHEP6m1ZiCB8VFM2YUb
Pd5D7wMT76Xzhl+j5fzqGMlzg34fcwRt2iVsPOnuAHUrclh0S0yluPjF9KPQ8jeQdApiF9OMMrk6
rTvQJWhgfvSW9108tZ0G7rTcKOem+jmZHu9+/GuUGc0zQsPXpNTdxIX9ls1LK0Aws9D9yxSIkT1R
ilhARlyiLR0KopYRuL9xXibb1IRzQsF9M0XmS4vPdZOiE6YPb+6a5XnQiyiKeizV05idbakeLYnr
QTNNpHVSrF0YQmQGDosM0KfWA51lloLZLX4B6A0X27cZ0nPgmSZEkaCzp7Rp6305l4z6m3PctW9t
jjFYTK+JzDLynaxVYRU0+/owOCuigjNVr1rDvY1Hu9lbpaAN2tCjQENulUOwGazxxu6hLiAwSKcu
2/equXgjgw0217cxtOhxuq0X25DTPCuavF7kXtrFJu8v9yzhamyE8dGMHeLAZURrzfk5mMhwRIoN
WWKCBXVB7Wt2T1KnD4PGDEvndawXJkbFBMSg9YuTh7sVJyAhxLT/igZGszxwlS464WM66PvONt7D
QD7wDk9UIqzt/d0Ucesp6q0xeZsOK6fRtbddFp6qyD1Ugs7XILZVMbzQYIJe/Rvxc9kFTAjgVlTV
9Ni382s9YHoMrPxEQOSF+HhAVXw8vYv+0aKBZSU/EYZkuX1v/z/2zmM5ciSLsr8y1nu0QTrgZjOz
CB0MMqgjxQZGMklo4dDA18/xqB6b7uyyqh+YRad1VTEZAi7fu/fcDIsKSRPvuAnadTL08ToenV2b
mChqvGFdl0m7L50KlWuLlOQtQksHLCb8uYzmsLV4HzmzMjYePAI3MxP/q6Jf2TvvlCZOi4dPyQ3r
j66bvoHOXac1jtNq/qx7ZGiNCOld+d7e6NpLnIhXuhYU0bD+QnUaP7tKsWdawSNZa/te/QjNkBwi
3zybhXGXWiQvJfIyRbRC6RQiiCOSmyyGKSwvRsNuW8n6I8IMP3D2Y+Np1G4IQmvXUthfa382yXff
aSa56zEN6gNWBWxew4CuzTY5PUzz0baHX2HH/SXrgesL7ZyO4SMgm6FYXn6ZlEXZXIdHcjuZlKgJ
5lQRtRO/LO2HkWA76rOG0dJ1J2sIGUQI+vHtPxeNhXEMpAqBCXmPlYEjMMmRc+Qnd2B9vkWl1a6I
V5P3EdXUFb3kd4umwEHTbLdJURXHmLXENWhEIEwoNgZOt82CE596uLWgBqUEutjOLU7ndmP6s9oM
sXmWWkZv1uFNFHjnYBLus5pJJcxQ6lXIKyzUeF7YpfQpxJZPie5Hl5dICP4IOdScFGwkjas1tjD4
90sfqYPDRWzrZwkZ4U5EzECNfL0S3C/JO7BoP7dfmTUeconsKckgj8W2XW98tIzEaSCtKvuiu0lg
4u6moFZrEtNfwiCvn7s0o4TitsOe42aylT0Bw16XJafSmx8V/bxb6Xb+rUiUvcNbgtdYedWtVcga
rLt9J+38PRr85TbERwEpIDyM0le3vf4jqJJuO1k8Xrx74sbWvpN5yk/VRIncrJeSpHEuiMDRqSyh
lrxp8l7utA1zzgvrQP3sXqSo565/gKPmMFtsCuXJfYYl/CZpHTRBlPUjMRLM27OJWi7G9zFrqY+x
lZyvf1gzyj1DojR3l4eAxj2RcaN2JSL6JKha3up03F0uJpyFKTChAdWvrSr3dmIzBJfWk6pXTeRo
9635zFl1ePYJYTKX58DLCG0wPfsk+spehR3dr6EYm5fOmoodrghOiWkKsyVlyEWdZzw61WuEJ/rh
+g8isuadpXv4FfCTwfVGl2mApMC1UXRnbbuc4yVmXyX+Zl+DxSGJl68H8L17Gw/lZ+sSveLYIO2I
NiCUtwGKT4duLRSMYTNG/ANr5iz9CdlcHxpbkWGLyKkErwEDuNsFOsLetrnudSlW+nEgF2yWBs31
ouO3DTSGl4ou/2xSc+nkeQr25IvMz/yWjZ12h5lN/T5LiR91B6tChge4SYyC37knade6jWa2uNbO
EDPaRs1DJgKAPglXhpgIurk3D+HgHA2JxSjmOJGnFjQ0SDVVIw6pVE/d4sQUAsGlaJ8lJjqaGItx
NzVevwlizu6iR3mHPKbbMM1cltTwYEzpwiBVM4LRbafYmZKWv+yYEfQLgvJqUglYmqgrtm0XbMYB
9QXiAUyU7k2YIKhsnZazon8T5e5DNaRHi8IfJyijxb10CUzuHldDb1+7ydqMWtJPufmNTo8/jw10
65JDZJEWAzS1uYsm5d/F6QTEo2vu60VHOxTlbvKbH9lg/JLu6KIlhVsRaXlLBXCoLfgi0OtwdQ2z
U15iPuYQiC9/YoVZ+nd3ns/LUBJePxBzK4nyrNooAEvBRbBi2ywxtSS+sfWaKNkGxRzp3LivLByb
Q0c1D4nTdPbT8KT/t3jsvqlPVLmS6luMSIy2ZtyMGOlD+6Wek/k+GA1un6z/DhiWaY5/kLv2VLXk
3VhRiJAlQ+E1A0ID7E3NswoIimWpdisC9BBAAR0DXu12vU4fjt6hEiCodaB2JnO13KXJR1568shl
nwKqaFsWqbneuyUyzATY6xoyxl0GGm3lN1iyI0kRrMluKLwSTu6kpDmG9Hi80KRHJr7hkkkfYM19
VyHHj7jvD2XEhW0Z01uZthCpC/c0g03R2/aE4ZjcRIsYxihzIk4zXXxwSFJakfWDHbKIdrYawxtH
5MxKM++eHMs+pO6vMJMxZ3AU1xOt1VOYxg+9NxjHkJ50F1lqTU8fn1Jsndp0CjZVECHAyodiW1Aj
1GPc3MJNIQJOZuo0d9ZOlWwY8wR9pq+bo4n5CtIczZ5hecyt/CFWhTiUEpo6/Y7ktvRqY5VN/j37
4as51T+YQmSJG2g9g6WRR9+KVog7jXvbri42Xai96Lv3Mk3Hm95LnlAVa7fJdDun5Kb3ScAtmPNF
W46XBkzbIoCizfQ8JkFxVkSgdKpuWIuUDsmy/ARu1lNW9G5bE/uAW3OjsnvmN13kECtlesP4Sqjl
1Q9es6wn1WP+8Wvc5wTX9AtSmuixrAcX/7h3Cght9BAt05XwvuUoIkhFgpjSDBi6S/cdsoWxK7OA
GjodiW0CaSaU3fvVGn/9xoqyG4ApEQSzasMWW+jyWnsHk+jxVR34J4A56CIbkCqVyxExt2oivDhZ
oTDH/YlChDowRYrATW9hBD0OPbkpVwvF1exnjqAuBAMcNPZEAoFH+ImHov9cu0/Xn2rAmlEpwNMK
pgCxNySf3RC3KKBiJXnoYcJlGiGCHez9Ucg9NgxOBWlwtpy2grFFzqJbpne+Sd9EkVNSZ4G1lojj
7irZwtBgNYs7tbtaM83IeI/m4oW7Pj2zBcJPHJ4yK+OwiZumyt7jEaiRJSgGt4u1zbzkvXQRsSJp
if/w2luDuxtHGrhlgYQpZAZANeTeSXzUPiYyjdifQqMEMIBj0kSmZ7genoWfTj1i80Y2uq1m0rlD
GpxBiXku8n/kFOPW3DBfUpdfmTs18eoqPOYO3zi6qJsCo9WqxQHbCzSzSf7iqomXhiGiayYHtx4e
eocTFyR8MJUhasmwqbetDHVcAj/pZ1xor0tq5inQVG74Ix3Cl6ibWenoISFf47bbz/lmlMaXQ5TC
uiBGbD0sdGgyDNQN1hB0VjDVDGpXJFEqHDptmj1YNbU4eywdCEi8RqbSTRwjhRjtapOkw23iOW++
xXqUmc25ijlRmwT4RjbrfEz/GDkjc4EwoxHEnml7T4pBMvOugtZ4mXI85XU6/+h67mKiputjJDxs
l3ToeE45GBmozNp2o78ZmpGAsQIOd+0Ejm5C4UGBcw/AauMUOVFpIDGv+8kCPDGPgIanD4PtfRD+
jKJWaoKdLt8BQuNCGL9PnCWncvgeLzw7qzKILa2g6ZWIUAiMzM52eu9aDiF19VScUplahwYDQdt3
066IueQGNsf5IB+NVxF3081okYBimuelFe1do/rurqLnXtAzPfpZOR31GVjko3rIHRbNZHZ/9NHo
PgwcI80JEJcn863h2MMDQQXUN5cNvbZyM45Teih78aONSLC+/mEM/c84NqKb2ai9LfirWyPqzRB0
PfJqi0vIiYDwb/FoIJ/1ZvtunszkEC44wVlHn2i2D/vFNp9qrwNDRszRyenDE2IUzkNka9Zc8Q8q
UD9lbtlkxViPcc8Q7WZjOwo2ST2oTI11iHv3u+HTTEw7/f1RXrvxZpxpbnizuBRB+ZS3kzzS7JF7
feefp85fIXAyj11w8FUu9xT5YRGh7yMI3dzko9kcySOX1JuQ3Vo92QWWDR2h5+lxMBhWJBlvR31T
sxs72rY0YLqK1h8TMTpWZvI9hRu3ynzcDJwfH72sPvtThKVsgd3pP7SFj9q0SRhLo3GuOMkgceDQ
lIvs2e28EhnOJw47AGYOAmyL2/qKUGsmlqrndQV8So3i0tVBwzWI41KEuqds1aXhZLxWE2vQdSGi
vAL5WDqS3BK24zA3oGM570upb6O9z90/Se47xewHTLqmd8/hVq3URAwZyohj4dP1p7I2bP3ivjBB
lozhrA4mlAhOiuhFbBdFB5lVvBqrcd8O3ywDw3XIscyFC8NRn5ZxV6+7vLnB9YLadmBTvX5PQnyH
so9Y2cIzb+MYur5hQgYW0G/53hyj14WD4IajK3s9DBSLFNWEJvouZgggTLE+SeeeNsxJ0lFc3Fg9
YolgDDm0ThQycdVRUWCuJmTHAn9KqRmwYNkWS02G3KfrBuh1CU2HuKZn6h+JyPA3SR3fNH78rs3/
XZu/FyWjCSEtYm/L2Niztp0Hw3NkdZeZYYVHCZLKv4ag2dD0TvF8R27/QuJIxoqVzayP5a4p1TmT
M/tjcEys+Dsu+nZDqAz92LnkWMIPVZ2/Bw/M1Tds5Jra2qeJgZ1qWUCgHkt+eC6WmTVZjHeUrue1
Dw5mnaD89CJEJugDSEWj7E2swzayiifu8WcjwiDoWwjm9Ho1gINCFIFmn/W5JaSFOnYCgIQjHwYR
SpV2+i7b+e5aUsdG4qwKbvHIJCpKcOm8ASZ96+s6JUv7sgtrTbnIiofa7+8SFpmVUbx3FgysmKzs
dW0WpOe59PqXQxG28cajfL4y9HP8Y03sxxvDygimG9N34PiEyTuYZXJig+3BOeUpAgpvlOt8YrYT
1cidJD4rulCrgrrtt2GIFW6RKtrlfjR/K/AcmiNRZ5XTfyYUdA5q8syHoDI/p+k5kpX9k0IFiudy
WW4TV6QHz1kauNK+szEoUFWmmd9Uqjomnt3fOdNwLAYuf9Jy7buBM06RL+isqzncSyGZJyGElBL5
Jtp+hnMN8mCl/JxfOOabpGkV/d3y3SsJU4NnyU7MCGms/qOT86ttl3cwBc5jBQ4kbIYUSWR4NBv3
SO2bS05v0dajzjzq0eOZikWKU6KpV4JJZmyzLCpObhCQnjPjyNv8ufTzjZ/jcxZu9k2vh8wTVAc+
nO/kPfbDlypTj+Xifu/m+Feei0M8Aq/Gy9avqGqsEc0MPFL/WXG8dkYqhE6iK/s5x11XTyI18UJt
RWFv8bQVsqjvozpeY/VleNccO/DddqtlpvhmsiLLHL5y7h+uG3bI3da0T5jmUlhiXr5JaXj06Wk4
2U3wXpvBMXMl7kD7GFsJ9qyu/ghB1UHPAdTTey9TQJ/cLdb4mUtZzCsSNFZixsyylGy+wcDQdmmk
sPml7wIz9Spa5EHPXTttFzCtOHWM4GXqWO4aMgNWhgG23OSs2OvjxOSEO1fhVg6q+7BmMpglbumW
Uje5f+cKHd7q+s6bAZd2KuZ7FRjP/QAle5iwv3GKICPobGtv8LywETg+9s1OssjFeK0m/6wyhv8V
RHWdLlEKHtgt7wy009QWeb4RJoS+TwEg1ixLIeJ4DBsXof8182FaDY2zwVjC6oC/dlMA/gAxvJ5n
90wEOt+C6zcsYGb4lQAm3ut/b8LOW3F0DTb5gFQIyVATKp6kS8d0vnPHsN9cX0v/bMsCBx6JTL8a
Zo6+7tS+aa9th5nUJ3c4onSVnk0nLtuMQHaYjzblkNKgWyJYbOueQRHgaQJ1ysMr2MP6In+3C+em
yQLsY5qTlSblIfepKIaRFtgJPvYi03k7FycvgE8V67t9YSx3WeV9eDU3FQh/SPspQfsx+RG5YYot
J5/LIMOt0XC5Y/Sv8hzLwNWaG8A3ZADpSuFUbmHjQ/DnKl7kHBH8QG584Ec0dzBkGKPzrGwvWSFv
E+zijS5XxAjcuArobZPBUeFJX/ZYNIztonCfZbg2SvWz4slt00y+thhrrMR4TFoASkkh6Zq6PVdG
yFth45p7SyV80LZ9dsf+0ulbFgxK4mWcGQcF23RgYhmNx4cUb/cmX5L30WbSN67Y95IgR5FxrFW4
ODAgEX+AxB+N5YKkZJGUjPV4HK98pGpwebdf17UbL51OLUPBPlVEhZXkqFc8sslxngNVp2d/dj/z
4h2M2fSdNqg5+7e46BDi52h6cTIfnSyZb5SOmE1CV248P63XyBqy+5TaA3miNUUY4YMuKiQ98Cp4
pp2zLsfY3vArdhiFkQfhvrOYQUc3zbejnF6zfo43sskQ4cwtLX4TtCzFw3GDpGdrjuDyjYUVy/bn
l8BBE8Xkx60x0FpRcjkMbfsAQXA+pT5Cttlrji5Birtmvm+peC3oloI0vEgyE441thx0OGI/RLgG
lxqeBswIK0kyrKay2XVOzx4bcQDC3FBBZSyX3aS6B7BHmFrmLH+yHJQ3Fcs3RpoBUZ/dp3ctN/i1
QxGvNMzyYeK2+LQg4OzRk/yB9Pn/dMK/oRPaJhv+v5n//zv5/K1t3z7ivv3suvYf/+OPOPXjr//1
j3/9zX8RCoX8J4DgwAKHdOUTwmcZP6/x577zT88UwgFh5dicBjWx6//Gn9v/DMBa+QFeTQ98oMN/
aqv+moxu/ZPlTUoQwY5gfzfFP/73//wP4ET72z//O4DiN16TGwQWpALf8SzPReL5O/eGQpkgesao
sbGO58qlC9JQGoxrB0MUVr8kMMe/AdL82SvapumCSBBQ35zfSDs5yTnANKz6MGIYcGhtBvWrLZA5
IgwZw7j/G0LEb4yw6wfkhcDaub4Ngeg3lFvUGeHS1FlNNPrOzWGlImG+kG/xJtTfYeP+5KUCBysn
2m/Bp/sd9Tj4OcZOULPAYbOvLM++QiP5SogszKL3fxtof4IN+Z3pw1PjlQg+tLjx4RH67TvsRAww
z5vqQ2iMcisDpThPiXydTchU//qlLMb8fxA29GsJCySmLz0/sH6nN0Wck90q5lPRULTXg2NeApjS
uMRPEzdR+so0Xito1k2HgXfWnB3/7ERqu3CM/Ou38jsw6PpOoHLaPE1LuMFvRCt/wJ/ZoSc+SGns
zCykvDg/zRi8LWO+TPX01Lr+J8KEv/sG/uy5Cgc4CzAPIVFR/iejhST4isoosAzsy8fU7ECAEz1b
jU+qozygTfNldJuWyyUNOMcQuvHWwCiqZ1Sfids4qwl5Riqyl7/+Nv4LzHL9OlwHswoQOLBjvw0C
0VS9TYZGfejcFu1X7h3w8zirziHAwARJ1Jt3fcPxpkvDXJPIUG/kj3OG566mtxRgkJmXfjeK6O2v
39ifPiYPWowjqC6yvPzn17X0aQ/8pSDVvFeElA5UvbgdbuZ5ZIK7zAi/o3Pe/agxoa/++qWt38CN
erazYP6/19b//d8wXgEkrsHocyjbnnM/milHeYrvXNchWTXTZTIlXwVC9FGI9yR5LZuw+5vR8qeD
5d/ewW9PhWzmmDxB3sESQ+u0/emCZuptwZi7JoD0668/r21a//1ty4CPzbj0pWvbv8MAq7Dw8CHX
qMLNeucr/ySq7GvElbaazcHi8lDsqc+RifTadyHdy9jo1nkwPnmNc0CCTDCYOZ8C/s6cz+BKGDuO
IW+mUe7q1rzU2OtkNpwjs0dd1j9V6W7yqm8TC5xM0jdhUcZpUSAu+U6W1W1NP18UlEQrfo/++V5Q
1qUuZY/Vvpqd53kO13VlL+s2uI3K5YQq0lllGT/kdb25cuBnLY2iHI43awQhECL40xNqGsYnMKrH
wRZEDsWH3IIkEnOz44mWd36cECLvWtVGzW9jOz1QEV1TWrgJq+l4LdqUplgvZDzRPhjR0ZfGuoCg
uBJxdiygq5ONumvT5UL40sFtf2V9+kb87om2DTgduUtcfIE1bEIQKl+Fl39Vdvqlx5MtGcIWcL9V
Uj46XvsR6KVYfzN0CZCk2e0OvQbBGPaHgbwFm2r8JeJkb/v+XQvMg27o+GRN4jBOw0ve9VvPazcN
3+d18ejEdIobzBtGQysDr/cb8tmL2/AF2ax4o2z4BfP8ZCUE5Zj922jw4QLQJ7RNV/2AKB6HQYY+
nKyNyqLtXABhWVXcQbCx3NDvf7p+/aGXfo0IcezKeMGWwDdZFV9N0QLGjr86n1ATR+eSzQUqj9g8
hUP9IXEjuBMf1RhZepBAXYZkOKcSbRJFGS8YL/HIPmHTAO0k62Itb1Rs3dcVngCMNyQqBcvjhALO
ZxOWwfAkOVMjFz3F2cDfl63cPmYtenBRR294h5F4kddaJr/UMJ1It3/TL1Eu4xMIIQZagsWT10tm
9bNNdWhR/uYs5gkavFrpSsZUi7OfmRdIC9SIjK9Mq/7S4m3wMV4600WpGVYf96wqoroI/BN4w1Ma
4JI0OfSryIPBH/WPWUHjQjqYuWbJ+CTIDItTdYu2s6LUCqdJ5GqDFPmy8I7WZYzJpE4gKqr0jTBA
Yj9mdS+i4ZNyJLIvh4fVCDnvVXauPgtraz149Ja18+yGeXV7ffd+xuebrOFJ77upaulqvtl0SSHd
vI0Fc2R2b2WHF2ey8nLt2tzmYvOih/KoN2fHRPLWW7TdwuKQWjwb+HfBnsD0NQagi9OAVW9pYR2z
dH61YDLcupj/YPtDTcCOoc8wgq4J4LZQ2yOQkUZOen8djsqLvlI9ccHF4dY38u+OHT36XWljHuKl
r0tJkORfo5guMmeuVNhbQyhs48XRJDHLYC1WoULxuMy7qAoB6sr4DcM6TzTjXgqVh3rBc7twJrwu
W4Pe6mOspCNp4dj36L4gsVul3Xyx9INaV5H5ES5IXf1HUp1pmvn9E/mP8ZdfkTWUmyx9XQNcus5Q
3GZvhqIBkXQ/vQSLNHMAHdnKirK3ADXrCrMdjU22LDlyBJ4Cil6jMpz99QckVCI1Msn84UKpDdKS
wduaBG/dcXgpi1fB7phvGuIU2oDIlwDrztzd1sSxgKpvEDrvlobUnyYxAESFd2bPdyMXo9+P5sEj
s2tqfBvnLekZ4EG8FST/ZOc10x0ZsBXNXPsiUGOA9K9qfpFaiQ6VqYcVaT01MQQdi5pD3Vlym3R4
ZlWYb8K7ays+M/hi6iDAtI4ztHJHeCeQps14vHEc4kM6VtG21ttkRd/fMHlZYRovzK1kDzt7NxtI
++2u1YQASiuxDr+r3ed4gKlrTLXc5nX6OkXahVLiy6IpUtAbNbcpBWUGJ9+VGOfLtVp4HZDXwwsl
ly+9HZhF/uVF4mCYOhBpvnQdhq65M3+p0HxO43I9mNYjWIPT3KOkGQeihkTQkd2pH9HcfetlsZ9A
Ml0Hf0/1dRPcOL0R0ERgQJVp+WZZ2by1cmwU7ZyBER+BbDOs42kgwowwt54KNXJo8axIHDqOIdIM
6ZQ7Mo6AECJBxa4Ytjsnal5VzzcStXiJVHHbkVKwaZT1LvqWqO4lM0l0z7pN29mK5rayN+bImHci
Y69EhS9XiwQ824C1U2jS9mKDRBK61Rbd+CPTxzOYh27YbYaIyl6fYlepieqgvH9IF2tieLYz8IuA
Gl8pj0lJVYZ27rQp/HjNRLbX0EzvylqnmAwc24P5UwXd2e5Zt2hvSQrxn8Isym2h+JJoqa3qHBFS
H0z1zvF4sYHFXKVoa4Nk2Ho0Vf94dlXOHBqW7qt0L7AM7qeJ4dIVjQ+2x37LYrqU8JiN1bCoDfXT
HGsoj933rTf+4tl222QPlgZ9QITkQ5+JXHv6kKnHJUmmErsymqnMIRomJ2KkIioMfjT3C4SL1Fg7
Y41GnYAPXMXr/nMyi2k9AgQu+VCpWz2RuHcpJ6ZAHPbPSzk+wrVDci7OCzCDtdcyRaPR+e6XXbe6
LkFeT3xYauEeREnY+xgL2dsgOF0mP/gEymqsncB89UcfiUeZYmZYCGmtEkk7euT/8VTyTYe/Hn0t
Jy3wwlw0OyBqERrWaNx1fQ/yzAauG5UvncD45odYzUWKpcRlX9wss6gOS3TbErrODOdg0DOXaahO
HswVBHXls93Ry6GmzBdVtXf2EnzMxfgIS318T+kVx5m4iaJZ/Iy2RKXv2s5AboukbBgwQXL51tT0
5HvQ0vKhFDjeGrDysiQP906Vnmw17FVYJ3eRmuhgCchDHRQaooBRrDpx9ZFIQrgWlWb70tiaiXWR
qIIFYLe1PeWvCVvpxkx26MHVERc0myBBQqZaFFa3hVy2qQR4UUBMUo1hbhD2zZvZnrdVJo5NDHCg
hToxCnPlQ9rjTu4y7McS3HPvA7lD0RmBTaQXeIs9jCXTsx88Ahg3VlXdZwJJmmcEoHjh+s9DuY0h
gZP/FFwsZD9HlOkblZH9GRX9g2kN/DDkwcJuo5OLBlm5vQL2hn5YdDPVYolTFJHyLzQuZ4QWINzt
bpc4idxPNTVgCeHU8bInSbCoV1yCEYN1rY8MzcSOmpmtgXoPCEBciS2FYfqAHPM8/6Ob2D5MIIkU
d7X2sbpvHOs29N1yjYG5osGxMck2XA+T+901DCSeESu5EQGXTSMuJvg7mPqC+T9L9zAUGeqoKt77
ILsINfXkaqk92FgZW8Bg460fk6Bcpz7jct56ElHaMkvUIRClVthXSf7JTJyvEAlG4RUg4U3vEE/E
kiIlvY2t9gbOUM+ONOFOouWNw+I+GzGJehUmzbJziUbJ/C3scVJ8huFHmzDTcP4OiL9oazhBvilx
PO0J5z74AS5DnyDzA+ls29Yk87LFByyjJtmPPVpnIwzXDTsMfIlw3ojadGl8gBGF0boF1fI+tBnD
iS8VmRevLroOn4VKtp6Iv5zGv2EO5vvrToeCmUsmMrlOtDQZp8g9Lii5gMDXB5YzuQ/L8slWSDOX
Ir5JgsiBaOZsYnaFPTCRDZ3Y+E4KGFRhBOuecIx5aN+JGQx3YJfiDTKTn1Xeya2Tf1fwATFjDrvM
ajkUdciXXbBUQSdeAgSzO25vYocj6g4l5SvNdwhMBQljsM6qjR9OiDk4Gyx9cAimiANiyTHd6sEP
WAwC6ucc3i0wNjjxTx7Xh1UgrQs44XAVoOBH5j08eYnD+l3nb3rD/KO6hPdY6790dTql6U6zY4AU
gFHJs2/myo44QvOcMn+BhbQYpwpc1Ka1OWcJk5sZbRRzpMWcJrHcX4+tWexsoxqTlNV+yztA8iG3
mXTo6h0UvYcJGeXa9GEXWxPvFOb+GvFexhlvff1OFid4qcrqgTXpG8K08/Wo26VcMwMbAW2bpBc7
4PCWRd2TtWoq+7Ob+dyNqSDqE6yYvlWhfSnJuHBtaDACJ+A+MZsSZO8Pj7WDRZCsqDAqt4vjHfT/
pM2HRur+tTRYQogILrdRHt4beRzQdOFf1SPt40L1xCRnb03JQaOAAmSpIDkAmwvIPo2DLYpH2H0J
UgV3Av5DXObicLoIeu53BZpWBOJMXKTShqXo7vAYU33Z6nWtBaE/+5xuFPWJ/0pY2ftSmRdSyYx1
5GRvkAuIOlzgjRXc0wwhgX3wxPBjQmXnRrK3S77cKn/wh+m8+N5zEYgz2puv2kVRlqIaCNS5Ikx5
xcZ88din0VapTYXiHlSAevb0NWScspfaLHEhKAxmVtAuGxwpJ2cobw3fLWCQBDpcsfxBT82zuV/6
dDSykLseK28UcDVFVsVxL+OPP45UHeGsGD/rkssXOq8ZeUa4lgsbqr6W4kT8aXcHw0VMmrggtfUI
jXp6cI1cTinQnKAOp1VT8Kz12+4Dge0ZtdsABUGrHQ+2Y9Iyd4ixC7i+CHz6K5sWb5LLQ1azU1vF
gPlM4vyNrUPkjE/OCLS84XDcI6vUJ3suaLsiSb4MKadt2g9PmeLcA1f+JiqqO1HR6Pfa4bTY9uX6
DPqkCHFgLoe41+9Br6tlpe8W+n6Mt/6bC8WrBz4CgxO/U6CFn75D1PX1luzky2HyjbPpcdQSJsXq
hXloDciorm/C1qo7fbUtRXGnD1N8TxzE9WW1TpdT7736qWxWRjXf4Gi5FdjvV61Wvhvlre/Ppzzr
7m3KEMj8bwws5esM8S35NMmXrn940fA+Vq+uaLQpjCY1YwTf7oOkpOfY4lD1wc96oHFYW9OthbsH
gkLy5ugr+hhxJAu/Xctv1zdv6T2ndhmvOPHezJRNykrsr04gnrr27rKCOq/sj1Se9X23Wi0tAz5L
xDksqPdY0ykorEesJoISzHTnpOyY2HUMUlH55l/1gtGX9ffcXJPTxso3WUCTCGO9XtsMxUWHtOxb
Dhocgrnr9QEnK/V8rSariHHUeMQXC4pnGKxWePhIghRnu4uwgpWfzcCc1pd6QnOqbW/RrfAreeu6
HjtAF2NMhYJEtsmWI4bcIjm/MIL5G5FD/GG0t/CUXmftoqtjysx/1V3nra9jPnDUSaeWM2LJb7sp
+/YnYBwQZXoyfiuT4Vejhie9lOinGi/EG1UeLq/4LbU+0hL5eyuydZ6XLDPG/ewQ9ywrLBwJo0KX
IIaW2RNN05Pnv5Dq/KEs6LpUVRphR+zqRxwAIOX0dzKEj9MyfdcfUxi6psyiWJMn7QUUM32DZ68L
lz0a8opTKxvJq83sUIJCxei6QJgKdq5rb8Dp0GeEHYLEMARSaVjLRRnt11TnT0Qo7ZYRmXLM9J84
qK8gXh0nVRnYx7Ov1ELX3cC4SE2KXkP5fRYpOmvQM3CDWN+i+Gt2qWqIkXcdt8aRVs/e4pDo66F9
/SNpdHEKYBYuJWUm7cqc44PIxXnCfkBdhAYTDYutGHE7inymd06dK37JvblehXYAAHpk4JFcqctI
RbuuGeB4GSobfbw+CfS9ZXEyo86eUfUocmB2uuJBH/iNCLjzkNu7gdqJALd4LcrZU7FvDbFPWopz
07V8BmVG4niIg/BuRAU2t6zqki8ntfmYfMSpGd8pHm5VAwiwRyPfWxz88Kt97wbr7jofQMnwCBtu
9pDjtrOBIK4QvzCAcxeC3sKFpttFE0GqwTesfwcIyQzx6/Rr/Rdtl99cr9phopB75DcWNcah4s6G
gyVf46UP9fWe/X5Q0Re6Gw+/5AJ/hmsRXLEj8WJP+Tjt59p2yE7R5wOcAet4mFbXEzWM16frTSvS
pbIckd5cAuHDhK5V08wlGi5/KPEKg1030RAGEk11AFQa6ypMxOmtlO56qBHjdzEPxMsZkmqBxcui
K4sYxHBSH7ieQpSEo0JlMCZvDAxAI5GaqDl5boWSewJYHRhqWLiALHNBNh0Y9oLTJDprYxW26Ef5
3YrldUhfu6gC0NqyxCCj+FU2g3W+3j1LbExJGsQbGP98N37x2nQgXNKRXSrsjXXeFRYYMx+BbcGJ
4Rw5LnHaxde1SmMYfOgmTzaqhp8tzADjJ5Q7L2ZrKylNXjc7jorZVimGrcfVWHo2uoqU4+ns//Jj
LUrUJbkixLAdp8FngHZm0xQGO2XsrK+V7LqmGt04fHeZzCk7cUZelfKhSgt/p5eSWd97a0kPKbbK
b+4kvvrJpYAIzaCiipA4/4e981qOHMm27BehB3DAIV4jAqGoVTKTLzAyyYR0CIfG19+FqNvW1Vlt
1TY2r/NQYSkqGQpwP37O3msnv7L6Xs1sIdlCR2mpvrdLd1cj/thGSAABYkgWVLY3O4bBxSHv6nJm
Lm2u6sveBkSYpc9zv5oWbMXarF7W1pSQ3JilnXtUjHd0GTau4BzgYqDXcYDBjYJEyIw9q1fvekCn
N+8TAyft5V5uDcEZtV4IzeSnXN4opde8q8kQ4pCKhQG2ebB+6XbHD3UM9A4ifYit5hEo3gfxFP6h
aG6s2fwRScptkIU0VYs3L0W+byf2ihQht3P9bFyH6npsTlUZ45znqp/yxybHA2X4BXdlUx7aEqRB
RK1Se+ntEjyQ5WTxBUTdlQ0knp1XlOf+pmUvZSnV4ogR/5zx1s4OsmIfyU6k58/I9l4Np6z3HM8P
Mu5Z3IK53zaB+l433TmuFWkGvC1kQrNEdqVKtC7Nz7ogjTiRd9FQnQyz/rGg0dvOHmfdqGuvWyeu
T3AVjA3L5bCTM1HzhP/eTObQP82melEr6gcR5RFgNE6LYL/I6bEOEqRAtO+2qWnUiM6xMvaVob8h
EVsmea6QnO2qxW6uLbvIcGY4V4reQz+Jfm8OzS0QgnFjFEO9z8Xg793et8M67uW2achBKSzKhqyf
7trUNq9FWYKASJa96TOZq6NoOJJe9Kx72z0pyA6oikuOR3AXIctH/ot08r1UqDTb2ngjzHjtkcbZ
canJFK/N/FUhITuMvcyvrWgUB0zz98hGEXz60nx0kXXvoRF1Z9W6HQwPHuQim1OGJC4WEw6o9SGy
eOh/4DeyzlwLpAtcHmQFtCmbKf9NmOPnuLS9/TDXD0VTuOfLw8o+OkvunDGOq1Mb1/z4orwrVqDM
PBhh7tu8GWukf5DQL8acxQ0D4JEOIasdThuxcyuzJZ26+Nmahjj3yvxR1gwUACdboVotT7gj1fny
kObRj0DPQSjsRp4nP/nzw+XPkCL5IUmKHylG4bmoZnSTpXPu1OicL7/67bcoTe1DLPU5rZryyoGu
EroBQbdGmZnnfz3gkgAIE9RZODQRLRzkz+0pK0FMRXUo0bcfbSOvuPubEUuIxypgp9d5bD9BIPL3
Y0BYoz2RiJ6k1xdQyeWhXxlJul3vKxr+4b/+Iot4oiKno2Fh1T9fHmj3iz9+1ee5jblo/RuydWhQ
mALvBwix+wABPbuA+djmlvlYNVm8z+HDEeDsnpKy9K5zkb7YLm5tp+s0B8dUHY3CjM98S48V0edq
Musn09XX/PV061pYlu28yE5BgRDax/W0df1V3Fpq+0Fa5LSkCVAZN0uwkwZluess2e4dKgIWnTlA
Zdj7HRfU+lsa7c39yHNcfjehig/p8ENwCFYMVc/Lice5flxsVT/OjuPRGqdPcfkzj2NYR1jDvQO9
KDerh6W5pSk27wn2+uGYVXGXgrQrNy78hASHKprH3GEjAgjT9gae/csvAQZ8WlMsQteDHw58yT5f
fjWs38Kf/sx0EUHHznd/BJifr2LIUXg/DNPr9qhrmyun9OIrJTdTkE5n1NTT+fKraUieaJwtm3bF
KHmtCVvSLX5lDNrDnLHh+fJHlwdzxRRdflVrJKZeURchi15xEswZBD3Js0zeeIEP+cBVLiqC4iV5
1fNDAPSFaRMP/jz/ZDtC0egt0dMsDtgNnqSBkVpX89F37FCsN7C33p3dHJiHHhdUo2Acqg73lVF2
ezru13KGOKVEvIIbpBl2uAZ7nV+hfEbiqwO9TVlq1rgq6kQd4reKz3q9xVuckrTuaizeqWkhvXsg
x7M/D7mLXF2tq02xLjRVVB3SvA8ORBRl1hYyeLKrReJuTM6Uh2IStwkGCUaJ4hh1+9ojaQFI8xX/
L7QVdwg2+fqjXFPKfab8uz7rkqsckj4A5qmiC27gy3LLn03Dc88HZ2VIDY7uz9X6YmKRU2Ncfkn0
FamqfowZo/IBqUSps4KmnPPlV5eHyNH/+9tU1mKvAp+dsz/NXj0firIZzhf05wyE5I9fXf5Mxi9j
HC0nusdov6OJ9niSAuts67RCo++Tg2BIhwyM9o0QsCuZemzRUAhQXX8v4Kps7Unv8PrMR4AkLyLH
Oo24P5lnM8y5mGk8jPF1lPpngQ9m63ZRfV0HkiadGyOjtH6WBSnRaW1+kGyN3R87ogn5YXoLmvrb
IrtXsmcifC72caQu5eQrsvO8iluR778ArGU+l6JxJXzkziQzO2wNg76H82YK0hOGof2Enn7TYdU+
FLGow182vsTUktyzoy9PySzc0PKQkVn5zne9elet9MLAa79nUn20rv/BwYQk6zWvpo8/piZ6nx0N
C7x9LGMk6tUimYdM+9hITusbMMV4oC7zV9V1Yh+WnFovmyluex8hN8qLZyC1O5os23qI9ykLss4m
1jYkzJbt3RYJq51239LC/qEXfohekl/4GLLN2KfbFPvRzpLqNa5josAT/1kE8YftdR/2GgPSPBD8
MG2KmApOSo7fi9LfSX26Xuzz0giGcYJ5LyiqvVxKDrNzJ65VlX5nFbrJzUSfIPpsABrVB9H396Kp
FSSDfiYFDdCMNpzQHiKUuWQ5nZeKSEsDMrl+mEo5hlSz+npx6YAzivqVCdzVly4PHIJdWZlX69tI
1oNAkT0PngavwAnLmYrLvA7DpNhmFf4J/WCtERkex6dLRy8L4l9rK2i6HKhMOiy+KredgHkx5Gqb
yfGbhhuCfwBDCnILs4s4QJLPxEFHGEwCnKyhQeLp+7wZQ9vN39PAfLIpFukdcmb2FdZcQCb+QF9A
XlpISAl62kJFWrwLZPAbwgqC89/rbZxVYvbnbCc/MDkVIGsi3EnYlvObvqhdltjBnl8c7Uoey5mz
Sm2ZSWgtGucGJVytPqj0Io4xYIwVwNRLuytgoNYLsB1JJsOWqpsGRQr1ZD0ZXD7KmDajgx7eHk+x
4DhLybO2hdvbKXOZMuN13fQR5+1aohiZf4GoZF6VUROa3jGtCOoY6fZUmQsFg3RXX7xPMlvV5Gvr
gEA3lmtK/gywrnHtImP5+w/FWgVdf/lQ0JBaniNX/ePvujyci7NPS+SolfWtR06E0Ze+Ey8pnfwb
yyOO4Ugm3G6a8Nb8/XOL//DcpA0JntRCABX8nk7WOoNUtPoLMMZMvFVEx4gnspJvkjYD0WW3lZgf
XdQi82R98z1xCsYRFl/6i7HoYxTEYHodc0MdwUi5u9EFtG6Hls/fv0r3L6KwwLRMTwZo5gPbZmj4
77K0Uk9A/9ycy2b1AiQdB0S/bccNyzCHyXltr2HF2dZuj4A9QFeFZKwZ81+rmCPFfbNRJdORvvD3
FSditAbv9nqWw0sZhF5VvmdavRe0Crkm9o6gKENq/la1KcXt/UWCGJvruX1tB3aNc9t8z2YPMm/M
ofCi0+CY8ItBsLvzimQjBg7yIi/qQ8aGGy/TVb6+SnJUsGAMjOImXcDjdo7jjMNByeFxVslXWo53
PwK3eFwPbPR53l09PhKdgANoehVrkzF1mxPZRqvIo1oYPWp7fiqm5Pj3n7Vl/0Ucy4ctLWFLUpRM
YKG/yTXrKa0MPA/5MXVzoJimE6JR5fS76k30upIRzcqkcU18XNBA5CU8lKxwxe1qYoYjVLEd0FGG
BEVlXNTtVdml47EdjEOx7twzvicyEgtPnRN4FzS8h0cnYgBcWxXkBVjjg7n8UgvEfokqZe82M9Dw
9TtJ6FjYEJ1V8h4DKSeRln412Kz3daBYpjTJspG1X3NGMdGobEiluZ0FDVE7E0cyh4B5KbAVtNtc
ttAw6+7HhMEUNJZ0o6riu7dwImam/a5EjVAIkGI9s/LoyHsrOo+qcP37pODhMm/tja8iAylGz8HA
ARlmZfcTA8XarldKUCmQLjimh8Qs33tBu1HZJLwnHSMvnHMlybEYSbEvReS178fSfKHQo19Fx8eh
NZcLfW3Q5ELDwLuWQfd46bXXRnXrePkpqY2vSnD5wBgjvD6SP6yBcg88G4ORnAOWia6sxRCtGfcS
azgeDCWwsGVEUzIuweSaEZj+LuxsPo/IpgAgyG+Sv2RCcI6r8cMZIZq45Z4Ezxu7BqSyigTclFGD
DtyjrY23WHGfry+1OcVV8mWM02OfV8PdDBRqY+HJAJk0kaAlEWs0oILHTp+Lqn35L5frf9hRiEt2
LcJuXEka5G9pgVByo8wx2vxor2953Q28lZyLBOfT6K5K6ENuktBdYvi8iTAA7uhq0NNZlXR/BDJ2
xX/R7/5V8Y3blk1Cch8JOpK/Bxh2szu6dWqlx0LGP2oCPymfT2vruwC1auj5FK2Ks2ocvq3SK+UX
75HZvNq+/C+fzX9Y3O0AvbXAIuEgifz9Tu5TwHJuWaXHLgGAPfXcVf3GzFrMPTV6ZpTiPzVHtWGR
P13N/CVGct6u/Q2CQWx22xQT6VLuVOQ/m336jBV4DumERVsY5/9FiRv8RSYfOCZrDgr5wLJs53cd
LgW2wxh8TI5TngFZYoqOsmJnDoDQAJ2sw2yO9QtQ51CifruCLJiIaDx7pqNDwT+kQX0955iZQWao
EP2EtxVrNyrFK4kBCWtdMkMCbhHmVX3wDSQFggdzxMjGJ2Rs6iFoT2M+vag5q3bmgipWKB3T4nB2
gSGDbyQXpZjYhX4y8kKHl554DFWTWmM5CihpdPqCcBhprBWvWN3zY9GUfVj3abLntgDpmsUv7srV
VsEtSLPlJhiIs5qZWxj2uIudGjy55raxm7rcCssigj4wXnXdYjhFvssVbH6fC8S6hn1ce44XqShs
6q0fGM8JA1yTPSIRyT1oN+hrZflEsCSrpq3mnbKNU2DK+7KPf0mSHg6ufYQAq48VbMvNXE3ZvnEv
vInmugnq+vHCy3dzVis1dxMcgvSrG9Pqj+rj/1uj/os1ijxphxLm//zTZ/QfrFFp+fVnS9T//ot/
WqLcfwS2Kx38P9L1bQQ0//JEWf8wiZklhNNzhUuVTYX9T0+U9w+HSl5gRDExFwiTW/Cfnij7H6b0
PDLYkViYDr79/xtP1F+dFZ6HX4gfRG524GI1+fdyrfMypKKTsRz7eSM3q2XeAve2IwRC/LTO+q1/
Nk7xDoWaPJG89KcP6v6PsvnPhqy/WhhYQlwpWUcC3o20fnvyqpRVQ5TxcqRjh25nu3RXxXhLBAjI
K3JPyev03S+2gP/Hp12rqj85J+CMy0GnPK3+3hP1p+564xD2xXYGONZeSRKh1X95ynVn+7djw29v
9Lc6jdRNHfkDzwivul/QtIHUD2MOP+muy779/duD9fqXp8O7hAXPE8L0HCIUf/tcW1QbIN1xpGBa
jeiieAcCrVccOW710m8gBORJaFec+t0g7nYzUIubQFH4Jh5TEuiMZAHBrM2MyN9z5QZb6kYosE1d
bRetJPG+NiKi1uz3i2e+Rt5gbSritvYzvfMerBNe583EFw+L2yvhRq3pQ7bqDjnwTKg1xNtn410E
SAYT9Yiz2cJ3v7TZTtJb3LmXvLBh2MH7JxzLPDmVeOzJ3yH8aNpM00wiD4OEje2q2wg0Oc4HvSsd
/ZoHaDKMdHqxfRAaDLGeJq+Inm76VMBxqNPjOC5mGHkmSijU7VbSWkdXv7fzxJVnY20lnbIq5xeM
jNux7DsGwPIM6tij6dHeeGO1FVKey6Q/jaL7aVeYzVG/oryxv6QCu1A3b7YYXuit7jA83BhyfJ3F
6G09JHGbJYOY2AJ9oUO57UegZG47xduFFIXC/ehTNnp3tifgYA7Cpn58mVqMvXWt38yY7gBxPNsy
RZI8GxTVFQo/l4TdnV0dm/wntfWXbfDvRptvQpAS5yK53yACqre+r7ZWuTxUVnWoRwbPmios5GND
PjN/L40zHhoVdt0CpbNGiVIQQpgiuq2rNHSc6s1Dv5OlQBL7+StfppfEJdswhqWsp5d5TJNtAQ93
KOnooLv6Il3yJa4/S9W+921TgBhlogQujHYdk/Y8U6E31m/RxGnDc/eihJxou8OLrNWXOVYIuLti
t/4cZU8v5izv5uqecaqC3IfwBgRfWktGuRjDIY0+xpLlqtaEUJYG/0tVhY5or5c0KrdEWY27ftUu
EVHIKNiGfqNaPjWfME10mL9awXs8TZiBOE44XwZ2uIOFLdpRHJ9yg5zoEUVMlv5qV+u8aoHh4Sa6
zm2Lrqu9dMSX6O+gmSbMce1nUMGlNxJvCpkYnFXO/20s9pdZIEcsYq45sbjbwIUcg7WOpEReSOMQ
RL+Ui9qaA4EAZiZuCjKY0N/kjDZ4zSiwHgJLP2IgxfdtWdcVfabtwMkutE003QW9POCyId3rdSbB
9YMKlKqigLsBpCWNTCQreaO5ZPgHQ3O4fNGBz6JDe5B48Xt+VgzohDWemdRmFPpQA1Tj2budlYw3
YAgeUNb8cfmWIqDjDZnXytyBeqZ4IBQ6g3bQLpvO8R9zAgPJ/eHdRYaF/GnJ2/V0xYDGzU/rdTPN
5XOuRg55ksFE0b1ZjRtvCWQNq4oJoOMFJL8ycNoMgsTDyaPulf1XYRD4OSfmceiJ4BiXK0942ak3
aSbVthsOub4H6k1XsW9vyLp9MUpNzGbPx3e58sw8Z6wHygn42psQ3IZFikksy6Iw1VEcyvWOq8i8
2HqIeZN9MBCXgyuE4DBHZMcBVE1POzaPY/wDHUgA3O4SA4iJh6V7EmN2mwtrS3IEd876gIERrQcy
xx7n0j5wx5fB4zNupWb2C6zAC/oHPbtI3fDC+GXMtNVAfzx8ixCuY2gfvY3qVA38a2KAJyEpxmRR
Rb06rZeTXxlYCwWLWdyl5I6kL4X9TTeMpJjzIqNX7oOsCIZzuSGTHP9bNX/r6hobksktDggGCQ5L
/mU5grQ6t2sADykbvaQHefHBqIg3xdSTLhQXdux8dS0L1TDzjRQ+i/807koRPfpwgZjXT6RQiy/q
edbiIECh6D4mNphIXhhy4AkhQPWQMrDQw3jodfliiFzvkZuRrJLqy7+flm4vveo1EONLM8wvGuUL
sVp3DIaIxkwBCcfZ9LLiAwHLPvWorVlUmeuPhAWt09l+XNcYrd50Kl+aMhzi2oMvbZMhD9sFMS9r
pgUF0H4YnYKurXpQQfMrWLwdklFmsut97PCNLhMfV2vke2egM2GCedzKRoEiI2vBMdQ5Wtqb3uSj
UBPfTg/lLuFjhd7vbSdm2LWHJsDrVgU/ab2beHQbRJyzt9XzRJ/NYNdEDowrU3yBkmTtzFIccHdD
f2gWyEX5cRpYP42Atxb7WQsLcT61gX5bP5K5YYsR4ACBqaiNIhGNUOzl8gYtg3CDpk/Olwte1t0b
wU4kZ4KyCpaw5Tm3s8U+Stf04LXdD3ZkGrUiCXXGFx5EcxSarXrwnPaGrf0tsePvOk9QJnsOcXlL
fj2zjfceIc1BCmsH2dSuQ3jT6+Jjsdx6m62rGrhIJtJWzqxZL6sCpCNyd0zDaGUDI8N58EeGLlUN
RLWrI/jqXvuQzRyFqoAYcF+7ByuRBMiV3EKJnrfWqB50yU0hpvEeMzbJ4vhvSmls1qCQYt35kq5A
iNc9OEaFi7BKkNwgfZzyaJcNFawTmPf++FJPnto7UiybPMMK303Br1X8oDQ7AHDgGsC2yaSKt9Al
nJYSCap6gcBjcMeeGcBCnOvmlwCPSUaEZsgqaxzqWomdnyaEsaOhndsrPT4vwJtNL7/rGOUQi94s
O3/yv+vGY1wsAqwqDBobbwgV+knizjTq7bgtQpPRB/j6+bOVS1gr5x6qrcUGOF3n/Fd1pFvMUXes
xSBeIVPvfKkOxUBZE2X91Zh1/VXmQhxu5H4olbheDCZwTk/mdJoSXz3KH663KtGqkaeaxNtoEWVS
oW5KkNJi3O9Pg9uE1RgHd3izHoDikkDZk0gRrW1C+HjbYUQphMCPuYPNm0pKn4+zcNU+C/LnYaGL
LwhdoRlVfBhVzszaXdgrCA3ZoDc3WbRJ1G0ccnIrTrYTs4QzoTMEFI/dKUP4tA1QOsI+fOjd6MOZ
C7LeO+PN6DASw5Pn05iHI32BCvgO4MER16cQj8bgnxBaQbZkruC3jAhKY9p75NNzrcX1Tmm6Nma/
+Kh19bVYmjt7dMsreqDfYoPFZwCbG9pLFjJOneRgHpGdq71r1TsI4XDXPdukLEPM21i4ZSzYf0cG
gz8Xry7Pma2ZwDBLH6SPjnZ4JlXSQeq9RiYMaJwT09/w33m22dO1M8KsaT9Z7cYrd5iuYxuYZDdh
NPTH/jmz+gpaWPROfOa0at95EWmDGHuWR2e+E8ZyHUzpG0Bo9Fuw17bkFRCTniTUBhU5l9g1BOac
eJ8Z5qux+ifSrj669mSiVSFyLDDrFV9IfzvryKngEIpq0Hme7fTRTjy187qB8bJwSkJBLSL8gmj1
mlD+1IOtD9Pk3zqrYjhFM8HemzVwadIMMJv0TkQxrzNQuSvoUh5qADzL9Dl43FRRYtU3aVacWIAp
CjrmzH5HDlgS1+axE3iWCojmRtP+bLk1w6r+vIgl0ef8RIaGhGTx5k1WMCTzogWlJoqdbGaEDqw0
l9PnKmINp7JAUgRGleF9zt3CktsYQUqBx4u/XFEsFKnnp9wv0U0KKW0X0J3yNNlUrB7xfG2NtbsR
fYm0wlndGx0mXE4SFgK1Gdt6THjlZET3hfyMC77s1q0Ym5flDakRRYhmhT4bOVJTJdNw9qMmtNP0
I++GAh1qygkEGbkTuHC3JCYEDrdUNj6uhqhkKrzQt9l7cctOj5d8ZwjzJbUNXPuI8ApOX1skdMRC
j/JdqWFHsXVafD3cq3RmGZCkEcTRIWIL32cr4M0eOxSbbMTjlH9wKgLbL9YZXeNQCysiwW1ITnUd
s6MTjcFlnO06uy45+sh9aYpvKyx+21lounXspzAub70UN46dgM5KL9C4JH+sTVInV4oZ6cPJIbCa
fqPhpm8Egtb9kLEeMRQNkpxVUQ3ZrpL2tZPCUC1BsjULM1Khtn0BsWxynFsUxJ89B9btBfCIyWkF
oLLpO96nigU2u4UQcklpW1dZumkE3yvyOIxJDFOgcOfbFsjBFgrUa+EOj17NtNuqvDWlITnFvuYq
oHX/oJN5N3jWGCZeBnOv/4WTNApl3XKwnbMX2yySPf7M8USNertq3USBzyP17WqPI6W5aiktAAkb
Jj5AvLdZSE3pQobHcZO1PYcNm0vaxe/KSWGPQaw9xF60t/WEU671v3e5JXfaMZ7S2nsU9eBymlDt
obBXHrgX7+H5UjWDPoSkTRE71+0hyo4BevYbW0ZP0Q0IZ4mqqNJY+0imIaoMSSba+grlNno6yEoE
YleeRJnclSd+9+EtXbKzUOqNATjgOOiaHXhUVpsBNcgrlO8O4Xbw5Npzd6KygpE4uQxPooTIjsBj
CR/lNYWwOmDOkrtgDO7GBfNbSssg6cd567a6BDDn+/vOFM9SOOTRTh+ORqDogQHti/g2IzzuVAKt
igp3PKh6+vClDFgUuc8s+MbhGJWc3X3Qg3y6XO7dGFZZxhDOiYNTNxI16TsaXJs7cYpru+upW2+3
TI9Hl8S/RQ3+Bj8oBMKIo30aEJA0xaudS6K9HNcrrYDnY0nzYDeCLAW5HxNOjNoKkAKwWm6xj1FQ
GvYZHPppMaj1kwbNJ19VUsU7OhDH0jeJ7/LIKm/pN+DNM1DdM3vxcKmbyzHw86tqrG+6gszJwJ0P
Ahwjgs58lziLBjC8ryechW5p/yitOtTWkAOuLz48I3kbM9jKP7W5nLGA8qXL5r3CTMVKYkHfds5Y
zq+ZmYeLPx2MoUHEnitc3c1XPs8nhy14G2iCUZPMnFn/uX7pF9JXLn+YMyM2PKGnuaofqtR4r2O1
Yj45fCmzYTtxtsgM2dMoczatGzx2CXjsO6tygbFq/YkfimkckfIbUZIQ7qXNfiFXfVf1U7Ctqsde
cpKNuirZrmTkzI6RtZfOuJ0d0kV4mqfSoXOYr/moERIan2CO/mL7I9CpNA+D/GZMXnlYXJnsI0vd
Cp8WGPZqpCRgqFWZypC4k6qHYOnU/Zdq68dBJU9eGX27AB2BDHBkT0oX5AuLqmdc2SaiGJU4Gjhk
9Vp3UuyK0q32kR8K+lGbZkTuEnj5FuTdclUv9raIeQV8utcTSjoMPDeo8piMmVV2yGpr3xf2dHIc
Xk3h+kdHwhhY4FPDmLsxIjopGV8bVa19X5N/t4dDv7IEcRTOhnNwOKHsvFztVdG8mCX9kwmAdrQC
80licnZxre5dxvY0YADZzzXHu464+11PYY81HMptVJMh0Az3HfIkukMrCtF0v7kUSXsywbdK93rr
Ob1LNo15Su8NaKfHOcFdprIeuobb7LLDBT1a1vAv8XxSI61Uz2JB5IJ89sDhCHZjY0XnAuA0yopd
ofISM0fFzMX3Xmocrvv1fAcYGtlZ8yroYODiJkClZHnLMv8QmXOwJVKwC5v6FtWJy+pSJNdFRvkz
O8a5MgXTsnb1GpNEPJOhNKj5Nvd0wIKCu8lO3cPs5QtCYmeHi6Hcji3GijllCUtAWOal06KKxiyf
T8PN1E3IxtJkNeEs7XFW84hPqJqOhq23ILxI9ixq+7XPvOue/JE9mYzlwSFW4arKEZRmC1NdszZO
g8weCUNUJ0avD3ZjM4aiCIrWpT43vbMZVXuSDVruOXJ54XJazM/o/Noxbo3GIKPGNgEez4v9kbT6
eWzrO+ERxmWvONhgxsNkjXrPIM/hdg5uQDLrUz8WQFvEXdFU8moiEtcBnHCoFburIihcDwkNJ1KB
SMD5Y69GAoGnkGNalnBqCgI2bNni5ZsjD0GeZya7cWleq0UdVO9Qa+J6J0GbI7wFZGgrXJ9Kzovu
sS2RptPa2wsTuBYFWTl0MsnavsOV+xplFTRSYRKXNifnekVdV56tT814WRezl2F98Vgyo7Pb0nXV
VXwgEA/vu1BFqB1arY18jZBkh4K8buwfn7UyfhSkyJM4NhFUmLMrFDKAv8wHKAAEWsSLUVD6+xom
Y5zPDtpTHMZMeDUi92RvJZEk6Tf45ssW3ZrDZ1oSzoE+Md8rWCTZ5JyLWV+5Uj0kBl3DNmDHHKeK
iiXfZXTa+GTK/YU5zVWDUSYH0riy3h3TgJqDYHUe+nbnrNdXh0D4YDo+KQaqAYjIlVMYUCbn9qeL
teGspMDsTf+2KMM2TpNdrkF6VT9cbY3XGMqKecJ+q0+VssxzN9J8JCeMe8Uqfl1goHmS9XspKcuj
voOEb3HNc3FPV3R8P2Xf0BQseGVI024K27gbMo3yYrouS2vlqYv83qmNjxJ1YZx7O2HW74HG7zLG
ugC9WFnn+M01fokFJT958S1QEQyrSYWHVWZoKeyBoYJHklUqDgUI5htLw0da8dK8leBAt/chtXFG
OhwggsVCJh/kn+XE+j4HTXYoX6plCqFfR9tBmvj/vIaw2ZUxm5POOMFY3Noro7n11LUMUAhy+gGF
gS0Llzm2GVEaz94Kn8atiyvNTJJwiRx2Rk28lnbpBAUMVM0mHunSwulff7LZ+c+tPxNj0/Dxivzn
OE6AQWb1kM7vqEqyA12UG9fAgJzAV1130ZSE1m1AqqMBlJ+4dxlshLc2ARd649XY3I0CgiSHPaQb
eAfHzjE2MXrvTWSxS1hQxINCuHttuXejQQO6M09kEm3VoJ6NTxkR3bF0Hn7KBXtDIh/w8ey72sas
azh7OSTAbepT7zTvjTzNOsdy1HAkb2X04UbpPiKJgOJqHzDeXgJJwkGKSDV28UBN9pVbYO7x5gXr
j3VtuLSxm3avWu73kXfhV/o91wL7S8BySm+037RhpYfPQNBSTq3ilsnuVuYxhXvWAhR4nNxr253B
mIvJCDuJ+a302PM6ku1qF6thHQHW7K1nA2qD8Nt4jZHngzSsnSmTh5gsN6kri85AUlFL268RQHMH
xI4vZoY2vfFAhfpew1Ynm/sV7sI1c4KH1mKxG41zjapkswj9PuVzvR3r6oibFcPBVL3TGHxNJ/t5
MZznMS9IJhxvDGaOm9wOIAHXGfR8S70TKPfkGOUPBx7PLjf0VdD25m5G2E8DDIG7wUC7TgjcZrPM
F0mKC3Bf+ljfLwTjOg2uFdcCaOnqp22YUN4169mFs448w7LemtnnY3EE/jD2uwsN2KtYyXu1rA6R
rUSl/weqVqecgQtvW3C+MklaAhWUQbdWo8K4mNysgFuLYy0mwGmHBCreSuexcp3gyY46jHocAiGR
o3BuCM5q/fygcRJ0kjGLm2l3O3SC0MvTzC25DTCeHEwThdDoK49Ig2x8qIbm6HnTm0BBwUH7rqW/
FGaAAFHGTfccJD3657DbFb0m4d5AiFpu5tZ7XaT73XSHFEMrpRNq1TF0yttkhdNeNDJDxsndjHuK
TqxvF4Rt4kL5vRzyEN3SqB4o6cwMv1P6ofN5um2xDu/SVR+h0G1f8OfLDPO48zy8iUH1ZA22DzKf
jh4EwgwE8lyfBP7+vRt1GJLUwVRf4xB8lD5RzYLbXAbND1T6hBUTbzf4z0hEeL4MBXQRzCtoGb8C
hdFCZ7rwEbZz1aNuoqe8Hmw7+ygjxLcWt1VhW5hA1YNfdHyFGQvklFRnf42zCHrKEs/yngcrftRN
TwN1GEnyrM+XgqWBLbyxxqG4ksZDW2aa3Arvfsogt+H8rR9c87RyptRIQnarzVUOnr5mfRMDQsdH
lM9QQSszuUJ8hERNuy+yGZ0jEUa0BdKDjtzoSlG7OIyYmqYW6EHzR5C1za3r96eqK/RhaePs4FhE
dy4GOGX7OZmnzxYQE/iHZL6i2NPI/5OtMakAtC0jmIjTfD8BKpRtxaYbQ24X+Ekun5mP85cGoH7W
8kUZ/0PYeSw5jnZJ9l1mDzNosSUBAtRkkCE3sJDQWuPp+yB7bPrvrJzKRaVFpYggiU/e6348CraA
egNPeIZPOZG7AwjC3BH8IVIP4Zz6ay8MBL5BLD+gAGA3GPVToLFlk95+UhbVMTB9wUm1Y6WYiHg0
coGF0rj/IsPXY0iSLWl8kd/QGx1pI4o8vF8LPYoFZPeDf201tGkVVPNfQ1eI11zxxVQj575aTqCL
oGUQflKJ6CJVsQ5iZl5EkkBsXGGnaCYsdCFUG7g+wDb0byqAbrMXKSgsLHDuKz9KzXOHJF5HEnXl
qvzpghCnOt/WaoDikKGt2P5E4sEyGvrUulvLayyW41aVzMBqKF1UBVcLFq11FReFDa2BnthEIRRC
tF7S7kW44aGh5FuW7GYhnAHyVuZNB3kRQwZYCTm23q2BNil6PadMzcmLE04AsZGFK1HqloUozm1f
pd6R4mTu1JtCYZGsVWwdReok3GXJayFmjepwuBZNx5rZlWf4PEuxkiu78BMjRNpJJDHbeQ7KwDCY
g0o2cz7hRcrcN+SZmKGWnG5rwTFz91pM+eCURvEnkkgKt0LL2PXGTmr1L1ip1k5pAphMMolnoYHR
5NdXXdNLeEFliYb+GG0sn+TbziSPIuUoEIlsEW3QQytSyGMcOB2vS7jjtjCVj+ijkq2UeMZ4lQXm
bNxmGgLPplzl41TsJpPVOpCe5cjf06/E1NsLzOSQMgVpPtK5FBUSOIY+WFNrsMM44NbD/ujVwnjR
iNWkYJFF51ZMv1OVXWbU646SAsZiX4ZCEituLeJqSdXXIgnH66xNXCWjS0hlZhPM8VcuGrRJZZOu
jQQ4qfPfyI8yaPcr5rrM3qYB+kg/pJwajWMe2kR+WYAp2viEwDrF2dvD9Iqq5zzxqUZxmRJ2mLcb
fHTxy8QrZ04CyNdq7nZlYNmEAOYRm/ahANxHXV+BsQ74zjUK/XOgAa/JKXMWT8paI20zH+L01Sgq
tKtsaADqlbIW2fDg9oVK3Du0wXJ4BNNP1/b7uMUEiy7i0nOPWGlR85rnlUvp/2vBFgltLqGZFym9
hdhKMou+RhSQmmAE/nPQCsKb0W8MpYW4NN+LCg8Z5o9vi768LTSUOqn3li14ehr0mJbjngMyrVVb
jSNw7Ib2JkfyvBOTYuZFcd3PKZ1LUXUo85AmUtY326pMTllZyW4uVx0HkmZTKDSwJL9/F4Y8v48d
pVgrIby4bh7zqSy2QwS8nhMr8PNEWYsW/U88mTu/wW9MYQxK4bQkPwSTy+lmqYLjklJLNcTv7eSk
ODzKXM/KXgUI54d3Sa19m43P5Bg4qVuf/4o6P9Ed3/k67IYB5ASuSfOIEbbdlxkUrhZcPL5yyR0Y
jXbK4N0ApJ+dwuhrNxNofqp5clCS6UemIWJ3/TTvZGpLrprkL3lIs9OSR4pDdPmxcG3QZw5wpCys
l4Xvwh/gdCTL7hjDXBNnoCexXqR0bHvau0InojaJYgbNop2QHA1iM/fGfLiVIqAZHdv/loMNtHl6
faYxVw+G6mBoBj1fWJdBptCpzyOXcJO8MkFJNm3cnxN1kHblnC0sLNnJZ59iCvehoCKIW0qNc4k1
mGuHFTa7X78AYWx2ipSHMukf8//7UhYZYFKjkt5clqpOZlpz+u9/Sv+QP/r1d6u2npWXX98hEu+x
L69SxArcLKJ816o92H6eI/V4vm2ctdFGif1HMSi17Zwf73lk1ud0UPAB5YHicrPJ1pj/LRQoOJgt
ZsBaKaUJ81FpeZK1SYQ8WI9xcLbCWnh/0OeiXjWN5Z8mg8GSyx95a3wn1ykQpG3UptmmnPxz2Qyo
9a35wnuIdmJJ1hWWE8OMMFyLvXWGQASGycQcu5iz84jucYoPFAHMt6axjmVQtBG2JfT3+Xk3iQ19
JlHCJzo+Sa0DkVTbXEPUHpflaxImLZWE4TXGcp+Nfn8U8de6gwn2L+GixblGOQa12m6mlGeokJ82
lkO3oa+fkyISJfssG10r4hPJSoTnMlaCY1XE0LHKEZwAdz2ZI1MWg9+zlH0d+Qkn6+Qhy4p6g931
cZQRZsR+RtyzyglSAWwoZd1zW5BjnpS3KRFo08rtRa/Btw76gOakqffUpHL0ZiQGtWmv7QRZYIlB
vbtV0P2tNUyh/C+ic3WhJhU/lBY5pGvps1WQCRoZm0HzSx4vTkTC5/C5FORJitky01XkeZYyRg8w
qU79YBirkMqhIwG12tHF31Yi3WVCwDYtziga9oEdI7RfBaKOpG9iFyYkApPWABYVxtepmzlBBU17
UkQ5c+cZegxlNKIaaatRfdC6R1Q6MRdvbPqRXG4pABJWJ1rekK5bbqS7Qpi+p9xMnhFUrIhV2/Vh
MG7zBu1HFNJtrnICwSaNWl7eE3UHYbrDsMtgR621qlJAaV0T0voqk8Ah0VdedTCP7KQsv+YQJ3YZ
mg9lOVCZKOniwkO7qPEiQ+pDLd6ro7ZJs1rH8adnpGMOP3hA8LSjZrbo3Rlz8RMrSPaH6bMLK2RF
kXrQDG1P782mMEQxUlKqpbL0jCwvdIIuvzOItZM6ST4naKS/pKCqN/1iClF37SIiqeWAgqUIVI3g
+9xuCl+3dWkwtnmm08DGjJXS3drV6FGZKr1x9EnGhAuXUjTjQu7VEDEgF4nRFpiJtetJo95WShPi
L+BtMPyzbWDpyr4Qi4Y7iAXDp/Nnd0xk5Yhj2twkSo/dyKfDHofHplL9E3oo2anlWLwYkp87cIJz
b6bbg8IF+k5LqOaDRB3S1iRMNFRg8foKmvCgkKTTCxzgAPWMt1altV4LbXSvVAGscV2J986qJhLr
oF8g2anXlVFwAF4A8LBGxq3kc6FSmWHws/z6aeAaQ/peUj9Zdc0I16LyKfA5m0LcyZ/aiiYS7Mn0
iXyChEoBfWGxLlMQh0389IsqL091+PQrJA96ZvDkT/SXWg6pj2OOiCCNLfORhYmCfFMaj8irINvh
g73grofIV8hUuJFHmTWKxF//G4ezfNJIl3TG6KVLdR1EF7113xJoLVbCBZOcto30Zjj5gdqfWtw3
pyEvlUMX0sdcfr+thtYpraynT2Vox0Zq93VseFKnm09tYj62A7rIfP5IxyGyu2RpL5Dk5GRm8BrP
0H7SEIepGjSGrY+qxKcUj5tiiGqn6aCjmz0PQhgLyUbr9km/csJVUpPr2OuqUxX0RmtRmo4y5xIK
I4niJG32LkzzQRSl4hLrMTnK5WmAbeWmVWJcZl6xEOuHPIh3VlylD5nGckwHOKP2arGe9Tm6KF6/
n9TGHvCbz0ZER1AtUUqoxHEuIkcIzmFNAVxw6ijU0QUY/VFTe7ong49Bd25J4am7hzaI921dzC68
Pbo1WnJB+u519RCDK2De+zOLfN/TTwY1c/ALc1i3886vDJ1cmoiTHccpNoH2DaYxpNGYmNBsqr9M
P6bgluCXZdUO0hL3ddbVdpeTUl3WGr3R5V5Ll2Q9IAdlcWcRyfvmUOEIxL9S0fXT3TlAiIUQrEQg
AHPGDOEzoaLUF/QYB/YUQ1FrmATIa7p+jDlscmkipVmZur2kDqTOUgI+G0V8oPO1b2o8kapvFpvS
jOQtC8LoMfw0XhggqrFCxEoUHFTq42jAMcqnBimIgSVKS0PN63SdO/2Y22TNSA4BMdwcQDRz9Hts
dKm6BAB2VwpFMZbtGVZmNe24CslB9DTP/fwQUEYgaAxtS66I/rEJB0AF2A86ohp2SOLWebGwM8KU
pSSo10lXGZiIqAnwJudtGrbzxZglmUrd0RSlBEKwvpmGTj2kUc85j1iQnbrwdPFeQA8QJ1AqwBh0
TT7TFUSoqijP+J++p7R+DBEyM7Kms17SLB81SVlyazIyi3o856xaXgp4CG4ktdqujg+i31AUwP4H
QGA4I7QYDZZjS9SzHXu/70w6lF3ip56Lkf7IJFrE8HSAJtRRHfaqz9VDNs6tCoO4CWnYdKWc7YSw
F1n1u8OIvIwMJ8wesVlAeRikUzD7/aZjvNFaTwhIDos71zoJtZG+r0dABO2o1tTue6Knoe7RjiWS
AE3ETjMEiGETSrwiAH9gIXunZOxCvLtMY8bWUEuqxx76gjf0lRDNhWYmeLVRnywZDoUKzWaTV2bq
+sSAOZa/xNfpwa4zMzbPsr42CjdgXNE1rliMJ0IeKvY8jvRiffHAyWZiMPaQ2drNMKY1Pmb9/Ovi
yCe5qjNdcMNq9ow0Iy9RQ0HQay6aVP0q6NjdiKVNnY73s0ll46gZyHHTvNedROQeXYkyynAhOM3Y
9A7NzPVCUCbSe3WVso5vUSVEjLceMnTjfRw/KYGf7pI53+qirO8tvSVZV2s9NY4vWjFRJUkDHdON
2m2JQuQu1AaptA+KTtrPPf3Bctn8f/3er1/ACUt7f7aQpWn1RLE6g1ec6Ybi1XrjBRrUe2RsJhbD
Ot6o4DC3yjiJ+2j5g19fyTlt/tzSloo4aGnzCIVPvfatq+FaJyiecbqL5hUqUfPavwzI3e+BXW0j
W7rkL+Zb/2kdJNqFITGMGzytFHaJT3viuqBeKwaC6gxXUsD8d4WMsOHaVK6FlhB/E2WVad2om9Ba
Sa9Bv8Gd6ole6mIo/eQ3zsVN558io5e4bxSr7Ak6SHOaXw0M+MkakR3uIWtVU75+NA7RZj4K4kbw
nqAFFYTkccA/Z/HautMiFD+MrXyKlbVySz50Y6MW9gxB1R1Bytr5V3lPKLRVR6M896GtX4MnNfOa
6qMvjywIS4oy+witzHwvNQ6x1Ypsd4QAAiM5oozOAoIeKdjZkFkjHGF1uokJhneRwsgP1UdBWq+X
pUfTuAvCJ28dcd5GeUwgrSYONabhq9oiLIFzB8EzXY0nFZkWTMBdCUb+nt04davEuAI3Qa7I2nHF
Q9Jt86f4SXhDSkApCduDU7id5ihP6kcq72VSF8b1HH63R+XR2oE0SL0OBpThBTQTV/2+OqBvg2MV
v/XvWb9SrqFtXnhz01r9HN3huQRD8hLeuydpUytrpLZHgfBYYLY3djUkRC43TslBLtLj/FyV6zpF
hbHKH0XI+u1KuMfkfINc6J2+tf32NJ+bwSZOG0jRQvWhXAkBbD3E62Y33wYP+0uxodkjxA7drT3B
BDwbkIqH7Ek6a/d8WKv6tZM9DHX+Ud3JZGZ1u5E+xE28GnegbjIDR9iKjOvKfgHYAXOK2nC8Fg7Z
3jxSOOYieY+36biMgIAbx+QFzzTs+g3swWP1KlzHXYpC3822s6PuHxFOOuEx4808A09CUEM1+bPh
yPtOfMBJPElfI+X+lWZX2BzONXvcG3aIZxbgTNkWpSNBxFVdlBgtm+rJ2oaIr5u1sZ2ylahs40eI
Jh03WYgtFJmZqnZ3rzb5iXs4WoJpLYi78ClddNU2T6ShxVLbzUFexbvgNj4KbnzS3GhrPNb5RYu2
ekDGnf0sXeWLv+VsmuA7f4aGnXzX+2zNMthQLKG2uglU9p1V80q49Uu99ykDPkM9tIUHULE5OrZV
64XhBjVJeBrf0119NC6l+w46tTkobumgyq1s4iCfkzcMITfjisaleFFXBbXowAEoFQVOaK7bn/gH
QgXiCayviBBPonJpPWlP0Wd4YylTPujzLYJ6FOAu1e8UWd4J+JCIUtPDH/ihARZ+Kx5BKO7Bx6r3
dm8OyB086aN5ExOHRqvlCMdqKwKoRN27HtfmS7U1b1K4Hj71Fd5otztnt8XRgxR3XolecksHT7hT
K4pbHinlIPFOBvZn8xK/kyReOYarXWdjVT+XME5v3BPnHzjSbeplB/GmXK1rCK+IoNPtTAH5xCfE
ZT2GcLRqPgTVbl2OG7lDm0jfhbvirL8MG+PNP9T7wM298qfZhP46/iC3cupWVrY36J7wzUH5wVnC
/+vRp9t3xkN6Tal1bXCKp4/U7V9E2HPnWLW1JfDSbjyCKBEjI60bfgLxSPo2iE4yII0vdJzThAHm
NCCtIaKTFeiOZ6Fir2HQwJME9AodPrc1zp7Zyle2fPKr8il8Fwy8Ruvmkxvr6LTTCnUizViQR07j
SZcQ9bELDkbfd4eo5mEzmHKYO2xNi/ZhZZ7LKxmcJjxhtqwIpKdraGsE0MjrdKfZ+Y9quVantVg/
IIgc54twk+k7PsSP6LkFSsGrNHPJ1pOOUE1oznn0TCFkf/SfQIaPZWz3NgChg3AbL9ZhPkNbSTgx
HK1DoB39byjx8UHYcEvEh6Hc2RGJ9M1ftLtxMV6DG1vCq7FVvoRDAxF7BYYQMSUtLyZ06NVP+L7H
VYRSdC2eLQczwzp81X+gMF2NgObrSn6VKPQDXmSo0iP1pJMVrCKXRq61awJ0CmsEwKJiW5Zj3urM
rn/EwBF28RvZ7P6DtJXOVfceH7Jn8JJU7Xz0ylBU1tzakMkQGY7duz2nLGWT71Wsh+LgqtumsoNt
Nm3iH6t9gh1u2trAlqlCZljT6BUsgJM2M0tFXWt3r9m2KT1aSmgqgESJW+FICxaV9WQriGVogHjz
NcyB4KzgJ9vtsA4dA2n2VZlW8qZ9so6S6JZ7TJCasarc8aC7FtNEOgsvidN6HN3lS/QdHPEem19i
v9VZUy+TtEK70NlG5qIT5hCkfuZeu6fHmfEWq8eeBPlhLedrYm7WfegUp/zVeuGMLh0qYWUY68VI
/U6dHzmu/6WdElJTLom6qsn44JrSflgQZnH3iMfaZ1mwhat+C/qrPu7mfWo3brMOMAC51TFY9R/5
s3yfXjLaKB+UfsKduc9Pmeo0r+FTOTnNJ1NOgvO1Vz6EBz7djbSDFsUHZgxnPoi5WkfkNN+TkPCx
awyAWNrKtNFaypo8Jeb0SnkWo51uOuN2QeGtek+COO40L63Xotw1wROu9C+fUJXRbtY6OToQ0o/9
Tyt6PrUvmVqQmz81CAbX/aPwOvNJ987AZexs7iOFfpOTTw/pPs33vmdx91/BbPfUD9W6dmeEicU4
rcla//S3CnD4aAMeWfOEYdM8AijHv4jpHYlqxoe3x6A4OXJE+9kbzlp30EMXN4Z8MH4Kxna00rSV
caQnr107tnsBvJeNkFh7qq8DMvmPHM2lA1ZyvAibAEkNyloDZfJKLRwmZu6WrullrVfPZ0ZYcwGz
IYHgE9c0rJA/dPu0tU2sSPlOfuDvGwLA5DXVp+lh7PdGslm0ldB/8ExCkQw3ZG+Y2o47e6RfOSnE
xaOuHtvWbsw7F0mhO3JgK7/rh9a6tTEYL1d7i7OtdGWBQv4Eb46iYP7QnKNzjqdyN1ROcOuek8pN
aLxorFEYh2xja3JwKT9FyHls+k/aeVTwqWy4FaMM0L2gICcXZhtEvxUqpOgUvJtv8pFFIv2Or/2b
Qe3O6x3lrThU23DX7dtX9aFM3YmOMJrSm1KEuPYBha9D6NOZXTqV4VlvbeYSXtJn+0JZT/k5N2ws
gAR2+OdgvhVf5duS9I17E82DydH8O9Ac7B75D96uTP3GWza94F3EhkUIDio5hIOL4LtctRvjXBM3
vaNMes/dqNs3N7qd/rNA6MZx/ikO+q14ic2175n3gOPXLn/Cg7omdwPMQnosNbvkYWEd0dcVk5Wn
xGC7VtK6RoGyTh85x7X5ewBDi9LocaSu98zrxByKeYDta5eg6wYY80DHzS+ftf4qXLIbThkwpxzH
6V7HSEU/EHvO32xsFcaIPfxOapT+XnxGt3JruHXsBJKg6LWfTI/EJT6+fl5rV+2Ijj5+mjawy9UP
Br6w69Md51YMPzYF8/wNNnr93R0aW2LKsD2hqkOQ/5SzVO98j3OLnV2TvVLb2qbYpRvSzo/mocQL
ZnIKXhtHaGSJE7wxZ9J9X+xKLDCq24qr8qbPuzLeLH7bBAW7Q4azjzWG0abttJORrcY9dXXqFKrn
4+CDxcmMINflRvs3eJNYsDhRxTbGknyfAEN98iV7Lr5ehbdyfAMr2Kd29ULVORC2PoAZdhAkCgip
OZ6N9X1UK9d86ErHDzjWtzlttzWfnPXFw2BXTTjGc6HZyivhmN3HRzNa9W8WmTQ7NVxRZf+Cs6vd
MbTQnZRUe77UtPw21bPo8Rh9SEhrbu1Rsw85+MkbCsEmeN9HJigA636j7rJr4CKyNVk/d+k2PRTv
vbkK9uk9OMGaKSzOSh2CnW8KAQ/qB/0ZLqIcWE0Hm4x1QLEcrBLE4rvokj/wsqWL+CZelTvFDH4s
7ijuCK94fXoUycjZ94XNwxX26Ru1Oy4K6Xfj7xGQLF32e/DFapwJOxRV7cl8xrD7Ef/UXkxLb1s6
6qd/MDFr+tz5OCOviqP1gJdxST08DFBI15rdOOFXFtPD4j7ktauIeVTvYoc9ivHSvVAqYL/uXih9
tNW6xthiy3ZwVh+E12wjforTBiDkEgVwSVgPEX7ykbfvMfWlz/qHXWuobJJHCIUftmFvK47/6e+b
56Dex4h5t/JBsI1dhs0ttCsikc2tuKkAJ7ESMUP5sH+Q0AvaytphDDLQStj+uNFc61pf20fEnM8m
8cn4HxF+MldRhG6mQ/jOqZpACE6XKTkrdvoxUeALVt99icpyw7EJfTa7PAFJ11A5pF/aC6PzIXr3
3cyzfHuMbGtvnCT8hV/0FhBdENpG5k7hGApS+JX6JhxEr8Io71jERNus/vqe1okdHhlWY+PE22YX
YoG/SLdlsVlEYtzhjK10ISuOeh8dBpd6XnAiZezlpYIp2tqUfWja4jlnY6zeYO6A5N6oJwYODym8
yvvwG/ur+ZCCMvqBPffJJiDcpE3+mt+njDTBtX713XFr3FijmBTGF123g3KYdjFG4dcEdEO6nm98
s/G1DeyO4OQlipBT2jrcciL2v1GOc11Hext/q1wxOBmBisJqdcReJT6wygfgyVfUIvHA3ItT8Y4c
3Tos9U2Bro/jPwS3kPm08p/Tb8Zw/8IRetqhxxSv0ZnliPANAcvZinZX89w8a6/NM8tj+CDuMRJc
qs3wzN1VPeYHaWPst8lVdIyXmtlWISgtNiyeLJaAkS7hY/82eHRjnstHBGqCPaEj3S3hV5vphQu7
TwjDoUQnWdnNRqTlR7Pvydoxmj5q8gUoyxDOwYptD3fzZRr3lt2f/M9hfIYWJmSuJrqFyt0Sbmzr
GSe4xFz9FocPlzgS5qSV+LpMoPFUDfvyx99osjerG8LnRuDDlRe4/MXC1fbTqTyzCqI5tHYTL7Z2
6wcAuS6fgHhQnIaG4CMe43CVUA/Kn0YNL9A2YqOkuXVajs94CT9yjmWhA6oW+qObNA4L+LPAQr4I
F1alZxzL9+YFO4XMxVO6Co+Rtg60tmcqdaprIIIerBTGIK2Z3a+vklGHw5WUlt3MYmwbNVMa8T6G
pjd4oDw8JRlmCg3gjvZ4ZUMx2UP55fcTRFhZ0lYMFSvZN1JvOnHNPo7nybejGMOUMqcvQqo0G6PV
eN86hOwdAQt8GZjJDschHb8Yd0nE2QuVMgrRobskYlxB9OT1hGWP1XliMgzLLzGym3VHZwOP96wg
g2sOqjRyXBqL//vLaNbHDsyOm+hhSkJnTotS5UCZ1mm1s76t76Kx4LMKndktIewUYdEnOFkpcFP5
9Ys+P6aGELg0FyhiIjAunbaOOD6E5jMiy9oLSw7m6B6xIFJ4VvGeouSgRDvNX6IW34XkElCxGGAc
IxqQsD7Xp0GVv+REbAhX4zKnm1ef97uLSLBCy9TZRcWdyxe4f1tL0mEwfSulf/RbnyguNegwj73E
utwwVUT8xzyITpU99MoZyZIz2+N4NZoucWesFlRmaJz55ZPaPE/g3dbL15E5wqOOmi8hju9WWt7q
sXlohTlhjVTXxZhCzSwpoU7PU0l4X6uS79nrG2kyLskUeKUgnxQunlbvP+SSejMIzFwZsrZK9Ikb
CxGpcupffZo7ztCaT2U3a5skQA3kj/PjMMtnHgcHmEL1qROVX6ZAiKTRw1MXx08AW8LO8kMcfaHn
K/Whycdm2+GyYp1J021tcHQ1Rm8AlneqBUwnmDEm1686tyd1bx2pSxezMY5mao37PueQafUUA6uM
cpAwq64F/mqiaOyYskHSMOIMO5B8/KPPc6f9qAMEfxjpTLcu3Wgpx4UFUIuB/RRXIbdhyfxL8q30
DxajiXjJ0HRQ7pbED/0N6KKPqZz3gknokwofoiB9Z9WzX8h+tG0yQKRZ5dZqvCsVmc24nv5CC/sn
32X56ZakiKZOh0j9je9ijNrYAgyvPaJXf/xRtcUmoHQQU8UQFoGSX+tUu0S80v/nf8hGfwL2/IP8
xdsGlGZYpkZzS/0dlyY2ejnKo1TTackWHOB5qImYMIYLHLWlZoKaPquP2PCOpH1iTdQQ28aFslWt
4S94Uml5j/8LqfPrpRiyoqqWxSv67QlIiSZOyENrzxfBIsSVABZC+A5JYvKEc3gOSvqTCxCG4TvS
PesfNb+a1xYn4T6Y/jIc/pnzDn9NQouqmKomW7+/Fi3yJVkoInrlVY6hKmaDX7AChCi+h3jRfBiN
f3kSyp8GoIzFw8BiIuqq/htLL6FjN5elUHt6TrnPGLJHgu/RSXLS6uYW8SYfvyG1b2XpA4whRgAn
ajVytEcOgMsk3SkpKaQKRTQRKy34Z876qsY/8pMNtlscV3X9ZKIBKSeUqUDdUZ10tMAryBFciBCH
OZHZXv99fP3pmcqKYmCRNRfq1W/jeoKsxq4UNJ6ZsRHq4GFWejX8ZfL8GqS/jxyItiJQfvhbhiEz
sv4D/0SMY0sOklx7fa3dYdNc+8zYDwbF75YZU1KCNYb8OpdQRwOLLwZzO8baEf/HiH09vZJID7+4
KS/DwVfNA8/eLU3122oXZkn5llb1cZ4AaJR65YqNfxG78KeoARr/+4clLwDef74PXZNFy5QsSf2N
tGpp6igFssJ1wOJoGhgFtAIdjROtlinjmc410PkMaN0I7UlcysrmJq/Tp0AaEDjCbdf18TuwZII9
6sdmYS5A7ASGMQQXPzPrv8wR6U9rhwI4UGfzMmT915//x8euNJZeGGQjeYysdQcfHj1OCf0Z6gUB
WI8JLfXF0/82avtYoXYZIICjJrNKTfFvweV/XL4VFm5RRVGPMPS3IUD2oCgJ5lR7iUb3xKhIGllo
I1NITaiSK2IKmE9tT4s9oI0xhNnXvz+7P05fBdyjKsJ50xmI/3sMWvhN/nsMjgiK7FqSKTL3ESLR
6dHsYhjcRFE1y8zDl0Wi0kKJUXr5FkOWXi04mRGbHDb28dtfgCgzYv91G0vfrZFQcA0I5Sph96Tc
sq0We/9070P/A07EHhslBdO43y2UpXbBUP37G/v/fLKmbrAby6r5j3UJDSoDSKw9ItmI76U2r+AK
RLW2GUHNADxNtrNkbVMK5zHkl3//6X/aFxlhC/FMBLin/LYnqCMIVDVjT5gWTo9AaWKY6ab2Q0yW
sfEYazkFkqH9y3v+06qlihCTVPg+kOx+w8klY5f3UzrU3jzyLBHcvOlm8fbv7+xvP+O3dxZprYxP
lAGLyO8467WrmtlfFt8/jkkmg6RYzAua3L+PSSuG1SK3TArSupSBFsDEKmKNDDCtyK/jL0yQGjla
1R3xy1wxNdGMRz+cpgfSJEms64+9iD/UlCV7mIAqqwYVg3AK36Iy2LQNCuBeYSR3wvQIh4TK6AKM
CoyHMvI/FuCY6aPS+PcPTlqm8v9eJRVR1EwFcKhoIdn/bU9RtbJTBGBBXoA4fdWyja/UNCNdcQAO
nzHNjCYlwJJOzIK7CYSKrknJ0be0cvvfX4r1p1dimGBeZU2WjN8XnUo3RHMqlcqr8h8hoNkeytSv
jVaijztdx7r19wrAilDZ//vP/efpBNWkibDOgHSrkKv521oTSO1cJ2nlzXNoGzJzkuAMTKBljx+N
Rbf2/3YeWkb8b58578/UDIzz2j8BsVYTRfM0mbjDVFI3Y5TZHGVfyjp++vd39sefo8qixANmNVeX
d/4fW4rOHU6xaqPwTGo3sy+7woCZofL/ctY0/7l1LcD3//k5vx22BCXVfYQjhQeSohUs1UbzzS0f
PPmILEAqVPqKwPiLbdHEJH9O5asab40qvvP2qTX0Xb8RrEVzpWTw/clyUEJxE3MSWs1hxivOCdZS
KUGpAwq2SgVw0wXUjFRrxH5PDIMLP1RwRk1E0Qvdp7MIBbP84BZk+MBkn2t+rGy1qgk2c78psjA7
DCodOqk3CoJoiSyKi9YJi/kTn7mwHbhQ4pkclvgFUpG6z94UkRckYcCFOMe1Mybvg2FzPaXVFowt
ejXzVTJQSoB9LDE3Da1dbJEhSXd8jDszCF+HTBcRrkLX0Ub1GpThD3GAZML5dLANzaSGOUvGpta0
F3Ejx/OFS3Pl+lRYC4sGeK9jt4kTxAPmGD5F83wPovO/jxTpDxsTB0pDYzEQUYZpv5+W0nQWFK5p
hUc2WU5NZbj1aX4lR+xm1tYH1Yh+JU7JFTvPswUHurFCFUjTgNX/UETabsrVG+b1FwJ2HCksH2ch
fZOWGBxZackmSsncnUIKO5VuR2LwVPd6zsP1uzWmRHf0xa+6wV9tJFdsbXSp1PCp6GmdkhayVqyP
dBhuWmud5ra7yQkl197fqMQscp2zTnUVOio2wlblH8QEMytjZ4cDXs74msnqAS/JVW77G5a5oP6K
p3yrKNLXFEiuLxgneDDg1WuZnErJLcf/Yu+8ltvGtnX9Kqv6Hr2Rw6nd64JZpIIl0ZKtG5Rsycg5
4+nPNyF3U6a4zb3q3J4qFgqJiBMzjPEHUo8Bj911yWIFASYgybIoR8AVcBbm4jpVvYsWldXc+6by
Mv2vNS+rrLoFfbuoWhQqVOB8dexse83dGKQFm1J+rsJ24/bUaYr+RVPTC3gW2zhIr0Zf/eQZ+o2H
NrPpl5+lMbuC7YLmju9/Rmr/a+nn42WNUY3qetJdnVZXemO9OIZJNN8uHzPoiJ+i1oG7lX6CGpfd
MQalTLkQrs6UkBMNheqglkrwyQCVaR1VJi72xcLlDXQ0MmSZVw7bGuXSORr+EIVLYxUkzksAgB1I
RgmcRea1R1VPEtTVus2ZaxHN+VEFqqkWRp66g5aHczxEIcrStl2eZBvkQICnbyNJCgRRLVna4OWw
8263AO/luZR3z71Vf1cy+b4qQdb4vq0vszYnm2hL3kVX92caMeXjqENjhCabpqrYqGIeRz5KD68x
vzHTjQdlgHhXbgOVJfECuNzbuX351U1G1AktNd5UFjpbvtRdNI3snmnUhDjy8SNC35b2zLZRkqfH
8mvdXw+R3blDg7ys/RlFgGQN/y+RlpNuCKSOWR/2wy6NASdq2UUp1DRqwTnXWwdYcYxSuWx+N5Jd
DJ2AsHz/Cb2/8SpzMTJuIZaoejRXHZCzblkvRlP6pLUx9xLUKopzaGvp2bhyG3MGZSM+N1D6OLTX
GB+hRi8bxDbUSSr+XatWRXUeR3CqUGhtrmvVIfVePqNBNWvjcl906T5u8OUstBGxmOz59yXvYw9a
F62pYiEJbTmGcdTPjNocdpMSQkexSTfBV1r0w7AnWrfC0uKyU5O7UQI89PuTnihT9NqRu7YsOkaa
bB71PPMKjX+vbeJNFgH5BEuYR9XzaDaIfoQ3hgtOOoUj1z8noSXcg15+f/qpC/jr16bLGretYnJj
msZxx8wL4jzV8djbjEatk1tsKR2mCvROnhNavcEw47aFcUB62yAnjemp0hGdKDAf72X7sWy0fSM2
4wh/M+A3Pst7m4hJ9jwMd1pzhYzfNsyg6Fvlubf1sZrgwhl00Gk3DC7/qGdXGMStzSbhwiHd+xps
4NF+CSHhI0F5ZnRwqmBoBP1wb1DpCRlHp0LAX8Zly4k2UYSugQXDw7PWiYFjJjhvKGOMKGvn8fcv
5mOHmdtDMV1D5FxUNsfdLj1HWFOyI5BAHN7Jn7NB2SPJsJBz5fP0yLH1XmKncKY8fuxW6jJDck0W
nXVOfPQRGBVBjNq1oo3UNNshbjf4DN8Epnz5+9tTTj1TQybcpdkoC34wE6Lb1QcBx954qXFrtozh
Mz40Am40ldnXQtIuI11dhTIWzWgL6BW1bKnBtGqGiwBQICJVBjpwo/UouedK1onuEs9AwVOGtlA2
GRH+Wr32ktqnYQjtt4QHNAb+vWb01AHuZR3Uu6b9qrghIJ8QjSjlXFEzREt7/D2Kqs8yEAmjpTk6
Nw1I7aByFG0cA3EJHaIfERC0FmQro17PuosaTbcZBE3kGoRBtObRSmOOoCbejQ8JHuMod5wjPng1
Cd7aCkRAm49aU+Ae90mEYg0tgYeDeKoTMFPUcgEzDlBI3uCiUqV3sQ6JvBcKMpPoGO57EOhhk8AT
iwWjbT9pGUiFvTQ6xIum3RHEc9BOQvQJEjmhVuTguu6proxt2SLJMGayIMV7K9/GmxrtYyQ5gm/E
9UC+9Yj7SVm7QYjLmatK8YzA8yoXw4AzBU58pB8erO2I0IxiO/px3mAM0XD1dSq6oZOe8GIh42gs
zWGblKDR8MieuwaWfilKJJCmXmDnLLW8+vT7izj5cWE5QPrCUZHFP6pIEr2g8+Bl8QZOJ5AqbluO
lL1t1WcGbSfijZRgx2TcS6VuEuv7tQTDdtPSvEjjTaeRdAKbaDdIdlBPV3gM0oXao3kAHpx3U2vG
rd+olyV2j509nruQjz0VEaFXSBPZBD95+r9eyBjK0IiRZt0olfDpZLLoy3XlPUfJ8MUQVM6qir+V
hXEtiPCJ/e0/f+A8BZ0GXbex3jmqRfkMzDbyqc2GyH0Rz7sEX5aU7pnKWv04SCYIRs1InkFY6hx/
tT3uqsqYUWOYESkGB53/GXaboLOs22hQUHmgzgq1ehO0pjPrako5yvOzFoyJWqIiHkF4YOSwGR26
vCJ9F+jOY4JmjupiNtADD6wUAE7nq+FTtQ02FDojfJI4H8IytlnaSPi1EcjOZit19VbK82ce5TxV
1ctBPlvrn3xOqobWHbIX9ofMDaaamWUS/doM/Y2kNEgiR/lzQ9gUSUgbZE0cfGvibzrCL52EXFVH
j9QstkEKAOb3BcMSX8BxdcCLIsmrKxrmJEftnNOoCDx5RbSBZAxLB6F/G+EHFCgLVCsDsF+QpLK6
+uTTm6BLcOvY1Vq2v1q2vk/A1mSvvQd1JUjaTUV3KaSBRGrax8qBSesoINt748pw3KuhVvd2TzAj
pzDIWv6s19GDo9X3SZ49O718mSNUP6tATurl19I2loUnga6lv0SomhCksx/xtdVQa8qdQAgPvwYZ
yXbfTrRlppqXcIzvWg0JmNwqd36jIW8hr8jwL1zLQvDUfEwDhrkUexnEaS8ja6le+hSHWWQEaO08
TfOWmSynp5wXRFT87Fson2tV9ZPv3iLCSv0Ht++4a1+6lQgpJLRsRblNEVuyo3bbkeRciA+i7Drw
Qf6wMZQGk8Xwm8mTDh1lH5b43nnl98avLkZZ30sBvcy6o8IuyuIeLY5Po152dEudeVT638NvioPk
SOMDSjCHTzC8NhlaZJHQmbJiE2S0ZL60FC47N6p5q4F7FHWxZrFJRgEfeakctk4LkyDz7uqKfJYl
nWkGTnUwFFlnGAnB2xHDuF9rxdhq+jBAQGQj1cpM6dM7r3e3crhUvOJzVg7Pcg5Wx41vnWw4M8ZR
TzRBCpWh6DSTrNWO+/uqwletQ9/ejK7yglzbF8T+HyzFxxo4vQ/zp0bRNtpmeDUFsQwD78D/ImfW
ZeZqz3hw3qcFgnp2TtYvF5GqddUDoFDddEW8B0qVU9/7ZXzx+2/1VO1KTEsx6e/TH/sw7G5RW+1L
L8s2XQiizUoviob4TtLdl1F6MebRVu6slebD0AKlOaRcHDiSWSc393ENOsLyoc74N7E1fg97/Uti
yy8jWnCh/VlJhueoks+MqU6+XkUhLUkuhjHdceurS04YlHaVbaDTXRdmh0Nd9eDV+U6Wg1uPzlYa
98sh9NaDbZz1FTrRsebcIvKsKoZDXf1r2aLK6+pKLyhbmKfMVUqz0uuXfDVrI1sYUngPs37rj/JL
HssvxKlXKLat0869NtTmHmr+LKptYMyIT2tyevX7N3lqsMvFMZzR6IMxcjuqdfGP1RGc502OdfYF
ubHVMBpfQoPq0vOtGePTSzkltuQZxrXpOVu99x7OXMGJcRVvBntO22SAZR93A3NLD+okJbpUDO29
eD+d6Wy8ChHz+ovutPeyHD1kiXnZR/Z1AJ8MnEcWal/CanypLe9WSvUvKSL7kg5r1lLOfJ0nmmM8
5Rh4aTpt0ofsfIu+ZToShwYJ3TCuzl4No9jHFQUo8Ipbu0nPJYNPFRYNmy3VUFTQLccVESXDzdRq
TDdEB1alBxoePZMZyquL3PTvQ39gZX/mcxbv+KjlJV8vG5pGBlpXHVFDvQvx5GPXl7JL8ArG8uMI
jrGHG27VV16Wngt8W6fe9vtzHZU3RwqjUNdFoMxBH6sKXAimCkpdjHCU4LnA3rvDhm+W6dral7F7
zzMLEo69sweHj9ZcQFnfu5a9S3Rr5ZHPK/PhQs70R4TqEzL5uJMgtxSP61xpAmR45ItKyvdQYn0k
9LWaYC0qEjtrlzflflI+BqKZkH5Emy9/1VNlM2j0Cw0g2Vo4XlS+clGk1jIV7pTBi6daS6dKQdJZ
WxsONiEXtc82dTas5cLZ5WV77SSIvkjDuhyra1yA9xECPo0E1RQCaNxeJe1woTWw1IrmRxjW+7bi
Kr30uk9RMEnc8d6IyZTgUN0z+BZSWBYSNnE/zvJv9oUfMTzLdAfNF1f+gpXN16gyNyWSZdKgDXOE
tJ1+0cqY5Ggo0qwK+GiTwqXDrax0UJKw8XRMCwlYh16xSnqQ0nLynAPNIrJY4YNV70ZviNFCTWlH
zAInn4wSiLzAWtdGFVEkL9jyBcMEJdWyDr0O4GbdoU2HUFQ3hBhENNFdk9BJ1DBtFPL5MYcQqvvA
EtFKMK793vLXKAsBGSeCPcOE4YtbgLMOHW2dYgtkS/ktMnpwdCj1o53eInW+0HL6Y5bcX1QpTaGB
alwEXxiz58GJXh3oQVZQ7W3X3hl2+doG2a1XprdSVYOlcME86VDas++VrTyqMbzFNMoewv4CLcOZ
ZSJ3S+Lg0UIcyc0heSNS7Pgb3+BYkXslY2rVIByg+caqli5EkejN4tYZrJ1tDpBIuUhRDyCSvgbf
utYidA9d/7ILmi+Z5fWLtBnWv68uT34/imUpVA4asJWjAatZVAU2oVRIauUuSpMa2e8+DTmOF6CE
9MFcNqOz4xbP1IOnOinEPxi9AqYAq3R0WsMf0FDxBlhkpH8U2blOo4R4fnqmJjrZHBn0MMlwEnJG
+ObXqkgHHIR4vZNuusHZNF0DJwol+AS2LtGUDDjdLA/8W6dUrwJscQrlfE/hVI1Po2qZPGOisMcD
RydPiiTvDDIKcDjiAsRpA/69k8xLVl8DFGDQZ89cb7yj8l/6AYhXJBEv5RKBZJvgY4MhT13jnq5i
qWWbOzdRyWAZiCW7GNF0KGfOEiXlE6zcjRenL5lX3zW+t0VXfOcMLWIKuE21RglDISWa72EU4kEg
TrpmMWTmXmuQgYuoLptB5AhjDKNL1Er9QTCd5OFZS8dNOmK441tzjLuvE18GyP+iVhHAnBYCPr5e
M0sL7or8trQzMOw6pAG5Hp/F28xQBoP/1UcLOzQfGEpFCd6/+YB8VnhboreEci89kSdX6gAuiIyd
T72hoaO3ULyAQE0bXtl0UvEqCJFTIApVJVa9UMPWI8qAjKOChDBmzmssP3AhAKBex/krRCqESTEw
xa4UWX6AEZ2nY2lQ6/u874rVAObfymsPeQcHhraCDgW5R6s1t5UMiTLGbbXp4di24cMY5ahvJAIk
DuczcDmBkBX8/Td4qr00NYbojkp8njjdr4U0kCsjSaM2Rf2QHJP6OTHj3dDJ60jBrub/6VTHQ7Q2
R284Q/Jx41soKaboC6fE2JFJnHe1dOa2TvaSTcZV4FKAozGc+/W+5ELNs0Ivua9oU/m46Xnp0u+z
lei3h8rwVfGwF4PJjtzwmds81eshSkNIiq4W47CjLrJZAitIsY7d9KR9UUBPEigvdX1t+c5OyXm/
LP/+wZ4+o0EkXxibfog2IE4NugUdw00ZlhDAyj2qMs+KOzxmcfla04ag6rT8/SmnquO4nyXwscQ6
QStbx+CfscpR9cdBYRP2sT/XMTlswThCtnQwGpXL2Vib9xXaTHjBdfG9be+LCBXHcqCPUHYi1Qc5
Iq9vJRqqCrIrPNOkpkcajGtnANpgSBmqEziPWImxiwC9EehyIcWNF2ZumfOxHNeem9dzy+Z762Cl
4TVAbHvXoqO74FvZBQH6UiRvq7ni3pcxxLgaTbjE0TZZon7uneJTKqXDzCUSC6B54dc+asKOFC1U
/BOIzXawjgX7vKgQTQIAiElYNmf0iStxE30NbVQnDMTxfv9UT5ZayqxGKojUtHPcIna9i1ea7ySb
rshf4+HBQW0kcscL5OuuVX1ZN4sQvuN4LpB5qgChB0Qgk4Cu/mFkULXS4OeqmWxQqH4NR16fM1bP
Q1w/JwKD0Zf5Lbo/+9/f7KnWn8wTiHdZTKbe9bueuuyUEYBklA8jmpAMuZq5A05LNP1lZmxDW7mJ
s2Iv+ie/P++pGu/deY/Hz+Gox21myAnE5n5tx5Sx0K6uO1V5LLP2+vfnck5EqHEhNgGJMSylVjgK
ldedjaEHpkwbLQ3vehysFwGwdSzGN2oZ19i45FhRU84wdloPsg+X3UYzg7ihwot23cqaGdVG817i
DPUj0+xvQk+7RauyT1wETrUYkJ+kvHgmXKxKRyzPNb6GYCSXqgosr8d2r0Jj0A8RzjHGz3WDpMkY
3VM3ot2L8tTKTy/o00KLhm1SwdbGue1xIpeYdihj+wTtzrmOMthIhcR4Q0H+esbIi4BxRl9fSvfY
bFRQQog7u8raaw087uoKNz2MIYFSLVOj+9qOeocJHMMepTbWwL2uXdNDyblD/BJPE5rgGo2JaO6p
aAhHWn+rx/5W9JuLUnu06RH3FWUDS4Wl5/ePujdig1Xvw6y5xu4hX1qRtOsjY9khPxtI/g9pLAfc
0estHrP1tVH6uEVBfsWh90wTc+qjcYQBNYkHvtZjUGcc5xW4y5y4es7oKtMeW+Qoall/NHJjR8L3
scai7ExNr54qvA6YDNgQFqni4/LE+NLDt5AKwoytaxXBe2C3rrpQqnmBEm4g3KEUkYKrAmdjuiGW
hol73QdhuPHC5L5sSGvmKmnfBNcONfyRuvkX8PaYW7WjkJaIdmjxopfQIKiObNYybqEAKwZqEL//
Lk4wBXQ4FuA8VKobYpVH34UnDTGYyhjNIzdZgZ+C4S4T8e5L5VpPuCv8t/JZAKlPGtBfjyQfsz3H
AZg9ZETIPYiIklOv24ZauE7vcdUDvwXVaY1rAUxc9Nux9IgfWm3lmhri8TmKl7WEAUUsC2toGd/X
oPU3v7+pj47fSD8CGlBEZ8om/CNKzLsazTEHO6lVLd70argsCKojpWbv68xs56XarxTHzRdZgnR4
oip7H30FxvAp9F4Pb5A6jdZBxDAA1Urbt8/UQ6eAGIC2SR2JXoL1ITDr9caYuy2VbW77l00QP0tx
cetnEKMNHSJyjcdJiY53ZfR7xB9v/L6+Mkh9zVqXkWddWQ/dKvHT1zriRaFSD8wteR1wK7A6DtGk
9g7TGtA+uvTjzDOVT9SgYCOACgBwI7FznNWUQ9czCRsl4LNLjJQi+H7NQLXhylucn8GI8HT7MQsu
On/rdEgPZGE0Xjky2g2d/yIPhXpDAo3sdoxikOYKf86mAPWmDM/eyOcyxN/wh0yXXVrfoI6K7gnO
ik5OjCM1+VqMoJUWIbqq+HbysQ2ojht2cEdlhUBlmlmbOHJ03HZTxlK2ts1UHHI0n7iwyHyhm+Jv
EVBDpC8mQNG2QtfUfYWnePdYFZoP1tCRlnKRgzyVtDvbCB5TYEgzrdGVWZfTV7Il+zJyvlsdVbAZ
Ni+eIS9cg95M2m4Asi0K8wnF0lfP9ba9h/aTFxoLT8tuRXvSWp+xwXwSncI61h6rstwrTfOikusj
b/7YBqpC9p8Da3K99+nzd1174eQ1CXJ/h2p9u/CC7seVK2vXDq2Bp4fRmmghlPSywDLFsW6xQ2b4
iCIgVWyL5ldeb8ZY6I4O8lOaDd/PlIVTRQFAmiYDWmFQe5xVG0gmxFWtJZs+zGJkIbUZ8r53iVf1
a8ZzPJ/AuW11CRNPUX/Bs4kS5Qyy5ESnBYKgDc7cEC36cYAXu+uiSEQHzcl4fV2cP5gWEsOtU/Bs
gJNunKFYjvBIZwFay+e+4hO1P6EScjqEcekhHkffU3LsTZcE6SZqMJHM03CjZ2iYWQjdL7QCelUG
GenSNu4NvoFV4vqIh1YbN8/wffZre62m4bXbFOqFNggLwNZBhBBfLtm4aJvevUItc4Fh0j6wMQ6l
b7GmV0OfsCzfWrH/+t7/H+81+/Q2TKj+/d8sf89yjFc9vz5a/Pc+S/j9t/jPP/v8+o9/X+HcllXZ
j/q3e61fs+vn5LU63umXI3P2n1e3eK6ff1lYpuBqhtvmtRzuXqsmrqer4D7Env/bjf96nY6yH/LX
v/54fuEVoEYM7fl7/cfPTRcvf/2hwmNU35V5cYafm8Ut/PXH9Wv3r6vXHj3YE397fa7qv/6QFFn7
kyQag3VSnfTWZQpJ9/pzk/MnkW/Sq/QPyNCYbEqzsvb/+kOzxJ/Q3eZfdLYZm/7xryprpk3Kn8DA
GCIz+LcEUs/+4+9H8MurPLzaf6VN8ikL0rr66w/GuLRy70aGNMOyDrYJrC/wEKhyR017AfgFnlKK
lXMBtqcwcfMD/jOuo7i/DBHxRbtZksutrzqFDLqooqq0lLkkQXv1A7TRCt/4ric+Sm7GZdaV/Rb5
YCx2xUTDF27rqgBxpWR4ShS12Gq5BG+dYRpZVjGb2g5uptNs46bl2/ZpEa2eAgE3BwE2vHSpqXt0
WbQCeGrTrUJbw4hWTICSQPucZnOHbGCQvNhZm24dJfk5sf6Zm9Y1iYZii4IcmBsIGXGifNu0U5Jt
RkssLLWZrUcdFcbEGha1VKTbZhiZTILv/yxOG+CkYU45oD5vRNnWExMtttN3EwNE8LrRGRTTBG37
qv45CcSiEH5ejUF1Oa3PXTymBk+4dsCiQsMw9ZmaUgsjp8WDMFaqEh11Db0SvdVxd5lmLfr/F1F/
Z+ToN8+0aii2mA3/nEyLYRCmKA5KP0rJbrqdR0GZjZWFgzoJwH4HshA4Fh5XuD+hedm+1MnwSWq0
bmGOQG0rJ7mq/eamDGUPJ452bac4MFoSSnBlE9TruG/3rg+tzC3ljWInZKpI4OU+KgEwk/G7K5Zy
Hnqf/LlZ1OVuTKNyp4s5zMyzdasoz26EMYAmBcuy09uVFkXw8iJUtLJujAMNgbq4yrD35F1N7wa3
58+YaxfueJWq+sP0/rxxDHAaBCdfY5XdIYto1uhNdU2I46yO+WMmm691llZImgdgW+Sy2U5zzj9z
h3Va3hFpPCxP+xwWD/+b1smOC/ehiNslwZKcPOvfhz5zmOPN02E9PC145eIa37ZHuxKLtXfXakwX
d3QN0+J/vq7MHQPTwdF9O+N0gKQE+3M43mFdG4fArA1nlVm4HXGBh8fy9ggOy0ebp0UwlIR6GyE1
Kf7sd0q+FkSQWHwuOGf9nKT/LEYVrq9o8/yyuUxpKPHiZuW05W2n6e/Tsk48aqhxKvfVGuf5E4c9
Wnc4fT4MQoPvxF8O+xyuJq2FjKna16ibc+3ThlP7HY6HAa+zKiPn8rDq8NfDusO9HdZFlXpTmiiS
v90uSX1wISnRgNzMtlLGBNx4KS+hEuP6rkrNOD+eVe0g30qDh0KNIoxvikpeyiKmakoe+WtxjMPR
jhanY0VWhNjRtAXKLhbS0+4D0MlNjSjZtM+p/03r3v487TNdyNsRDsuHfx+ty5JevYhKGQ+Vzm+3
ufuEVHCS5tvabPNt4MS9/LYcxGZP0EFsejdrDC5qX7GoRo835c0mwQ2xFpV6YInKAog/Sc8A0y6s
qdJtK7aUU5PwbieEudh12iaLhuOw67TYMCpaDZFxHTbIs8RiQp8sf5tUSkANrUil0OKrbqcN037T
nFH1yCgflqc/HxYPhyHB9/OoPqjPGfYRxnwUTydJgXNOc9PEyBzcHuyRKOphQ43wM8NWJFeUqN5S
Q7+fnFpXAyzH9WLWiGfSi7I+zaniE5zm8Lzlu5m24LmyyfUWllcd4XQXmDqgcQYIOLgG18c7v/1v
WitNn3o94uetxj60NLoO06RpXa4+91D99K0CU04at2kSqKJSFIvTBiWSCmGW/ShjPn0hS9i+TBPV
kjt4CqEKPNnxvvTiUWkVgm95pUlbTy66JU7MwQxQIFJZHZWTIfCWnU4dfphM6/zM+CanvbLUhT9Q
jzH7thWT1OB+Ub3HCyevtyTFa9Q/mQtrlxx9ll8MDVKGnZgofT2sMXHe+nLSycIGhvSaPt6VboZ/
bJghsicKzPR+B/GSY3ekwEwrm6nsGKIRjHdj7AX8X1MZMaUovjLmF4Re8YimB4MWw0ZXUguPdFnf
Yqaqb6c53yh/zg1mky2jhqBgkqSCvOxQPaijTk+DHmC2lQkhb1UfYepOR0DJxj5no+IdaPT62N3z
oLKtoaFXVuZInxkGo9clQ3FvGSSYc0W+jKOlhHhfNQbONk4aCYUMqZv3toWHVwpkrJe6ZSl6dfrU
e4tER25aJjf398ppedoyTdKRaD/BsBgf3awntzAtH7a/22k6yLQcx5iBqxDF384z0jOELhpWMyiQ
97bSJaseEs8Inp7qRKNj8zbpA4ikeadtFAJ3imdcqGL7NNFEz2uaq7QQBfFpefrnYZ9aktlytPth
nxJ0A1Zmsjs3gzzbTpOxIaEJMJhlSplPYRbd3ZPbBxORMNLR4eJon2nv/8W6aZe3s0x/cYPuxXO8
cnk43TR3uNW2J2WjDxB0p5uantbhdo8WpxuNpLUx3taiQTpMFNEIHRY90Xy5oulR6sk33qTAiqaF
QSat2WHHaa63MI+bH/5z2Px22ACQ++ZopQX9mhr319NO+/yP60z68HMt1lamjB6gWlLSp0ntwZV7
W343O23CsfDnTsd7VobBq/yft7870vGu75bfZt8du1dR6DAkSHfToT9sn3YdQdZdVMrLu3Ocnj19
psNFk8nbDw4amO+uYJo97PLuENOW4+Vp5bu/v21/dzlavNYrxl2hFKnvJvE/iwnSdHohYTooVh3W
H/5A8tNd4mT4dFjl6rW6VY040ebT7LQFRz1018RRsoERYhKsB3qu22nSA/TajmICUKxBAFjMTiun
zXEtPI8Oe05z8EiUxQBSHO3wfzbjZ81gedr+7nBqmlRbtcuFH62Ynba/nWlaDstxj7sxIKimcZTl
4e/T3LtjHi5pOvq0mdd9J+EquVKSXlq2pfowfSuHL2Ja1D1TSTdv34XgWcFVF1/htJecICfoBvRC
aE7TbdeWDIf9qQfUib7OYWKneBFAIZfnVo8BFi4+imD21T8nUjuqdGXEMuo7hozwFbPOK+mMYNs7
Yjwbi29GF92zXvTZDosJeKxwC8+VSK/UVNvK9p/o+xBBGDT8WqrmdWj0F5eGPM6QpI4yb2Eo0P+z
EunM9ovlz5JdgF7Mqlb0J3/QneU0to44TObsHKKRy1Lc3TR8P0ymEf4YlPDLPZoZCfzLTsaaEotj
Orj4/WxNjcbcxBs5KsKS0WGDgr/5GdMSYEL9rsLwDMB4u6XA4DsNoBykxCgZi7CMUGr+e+w6hSKm
UWzSG92yMJGgdLpWectL//+A3bmAHWB1MFX/9Xc87EPA7uq5HOLnFAj3WwBwivK9/elnuM4y/iTq
JljdhN8gnL8L11nOn0TqiOPBMBV0LXBqf0frnD/BjZFHIk6nmQhQEQn/O1pn/WmTwFEsEw0QS7Zk
7T+J1inHCDFH0JZk2EWAlkEAHcezU7kJy8SPxk0+Np3AB5LN0alJLETRBylB/BDEV0RaeV4UDO5p
uBliR5Y9swuEzgfzxUESQ09rZAdwV333KH+GFt+HEj8A6Lg4S7Ns8pzc5kc+D0oIPiqMeGdIVUMf
SYdB3CK0atTdDbwXolZJ+TDoADqTdq0kfKq5qVXnMq7HaEEuwgaLgRiewWDrQ8a1hrPaFobfb4a6
wO2e1AYgMkYBA+G1ueWCvI1niaddowz4+i3M0nxptGQypUc54hJjTA9Bud5nFgr/Ya1jVBsk81yO
n+L6SZcwhycAWiHYbZ8ju4uMxK+RWAoXrAYVfqZuqywcAxCbZrCDdrBqvECpiJ3msbXifEl2YRO7
XjIPe9OY20mws/xQXnhyaSywy2jN8Wsgc5e1FH8iu9fOp2c9RtgzydRUEHjJUKo6Al/okGjI47WK
vO9Vv2T8bI64IX3lIWmMuuqdlXKa2g9uawcH3Lw1gllPosSTG/R5G3WYq4UdbAJQbbNxo1ilPkv6
Rl2SCR5mA8B40mbkMez8ToV3SZurRCtzFJ5YYbccLOzMHC8WRn3FHJ1OO42ueuzXXEZDdMolHHww
Y61sNUSF3SWZZaQXepPfe570Seo9/EUy9okTkzdDIC+ODHtuBeomKrn52LVtUob5k4Uwdd0bxcJq
kzXGfoyLRiNaGMgumngOLjRDPEmxdwlAwgw/4SgHUI/+Nw4xHsCDvMShQkcICNe7XW5pSwUfKpy1
EPnX4i9eagWYoBQ44Lk66r+q98PxsvCiS9pkxiDPX6tu8+R1+pfMBrVciAJOAJyCFaQy/gxaO3fg
1XQBQ74k2kF/+x7LerTQQjtaDJLnwEO94e+IRekGw3e16HBSGMiYBunc1MCBBOGD3njFIrAkPAQG
vqpMu7RCNWK0lX8qAHThThEjqx6a69TB2dml7zavnhSwzL59o+vSrCiqYV13OULieGQYOVYmUe0l
sypXX00LV6ZaQmEWgSzUVmEbTl+p1Mo/wM/PKpuT8Dl4tiGsCUG3W91jZYZPRupf58I624meSrKx
WqFZczdx9mBGwJz7xjy39GpWIuA9ePJm4CCzofR2HcqsQYVYUK+Fj70RPU1bEoXX1Hbdqjf0e6Rk
KrLA6MGPAGiqaMTDBrnb1m8hh5gSCt5d9VmXsRAaQv1B8iIaVjdeiZxrpKfQ56IUUW+enZXzWRej
/8PKvUtQop/RbSPAbhAvbOj2mLbD4KMkkmw7iLirwDqx4OgkkP4WlUcJXIXBbXHtKhTEtCNnqZjI
fuvg1ONUBqKNr0CXKVTLub2Y7sALMAvJ0uFe76BBew4lNSxRhpdb2HbivY+t/qMz4dWX3aUWdvtu
TOK5pBSgUHl1WQR0rgIiklMtlVIV3XXw8dx+gQweFpcduFwXu5dUwybG1vJPFZj7JcCxhWO4V23A
EQZbTxd6VCybTBSM1vLw3caRyvISYBplFi+MbvwatsKSQxamHH57w6Ad45qe/T1S92OxVi0jX7kF
gHRHGm7aMX6ApAOmvtO+ocSATuAwRCu6YJ9L1NqpOV6RFc7xCJewMuq6h3SAW5dLhoIRAs5gMmrC
oSsYzxqlN3BQ1oCU+BlhTQAxMX8kIoEndo1kX+XwSm1CO1M1nsnk9ysgzSsZBeR53WWX0G+rWdBS
lHjNlu8hOyQamgIw81xy1RtPeoCq+70xCOjDTb8sixZQoDK3atRxneahUajZ7JAA/vRu8obykTnx
08DofCHZazzNMVUUuigNHwk2xs4s9jiBbwLCUHLlSlb0b2VCExHFg7ok+z9rBqy5wp7PObxpYV/N
Q/wNZ3rEpz29ETR/iKp0/nLspVej9+/KnjpiwGDD1rnqPg6TebCBqQ/S1uPuUgj8qYprSh9zdISC
1gkmDX7KO8pABGX5VEyBhSPUgIhRhtuHVS767DNBwBd9EJKI0ZOiFflyOhG9FL7ofms0moqvZRms
Yzl4qOziRkOMGscFXjttg7r0Ou9uVDG9T0c+jbYyZorzHALayArvy1RExo7aLJa9H1WGanbsy/Bd
vZWttFhHBHdAJeyZladPTlxi8KFEP1SZBiivaDyaEM1GRcULuVXiG8MAJd1iZFF5KJb34gVqJrD7
chFlzo0bteAyiIbgULlA2KZbkEtc1Ir63UPhaoYgg1Djyj9pLlruiJdk3AMP1JaReEVECi1z/bGK
hXJr715MBdMdaLxxYv6Bm7a8kHBmGjSgd9lYfasDFwQdKggoi99PpUhzqFYAsT1rPkZe5f8l7LyW
G0eydf1EiIA3twToSYkqmSrxBlFSleAT3j79/hI1fbrPTOzZF10tQ5EgCGSutX7nbp2QXULV+Thr
eYG3+GZCpy0us64Nfl/H2cbGV87tF4Y0Ddc2YzE8Dezyrude7k9RtmsG+12SuTydRaWQS3TZLEFR
wOdTZ7CEmujG9XdVUZ2yqP4UseOhUCRNDtNrLM7rrVuwFIOOESbOOVU6+UQDfn0iebPlK89lRTRH
9lgY4l6xrcILmjfpEL4MOKiSDIMOsKyMgb2BJRlLOZdFng8ewTkehsuyiSL2nbROAzynHzVTVD6U
tF/IS7iIq/q15dyGrkHmek9odG3xbadHyEL7u01wcmPKmPOpVf2EMIp1x9Yw9wh6L/6dxu0OCvsY
5Lhv+VZhkDdovQ68+2Bwi/taBygMZTGUYZvkM9mQmMh6Lx5m4g390IGuYkzfu5pNJc2QD8xt9pVV
/XtlOrfCUnyrxDinHHxI4zTwafYlphfIP7U/1eFdmbi4ZqeSpfNlKKdyy1bLNmjvC0S3m75iIdOX
4ihICYipWgJ5zgw1+jkkOD3L0kMhJJs5hJ8r7EKLSiGNVv0TV/TEo+GTK+cyck4TXd87rDabquXk
/ilBtATkoC5kjiKsvpbLonObYK5sD0bIY2UQpa4buzjmNo/G+nnoljfPpj82NzShD0Ymtgly142J
txt9N4kEsFgOph0HbYtBBtGoyCNCZQuJHPeK7NoYD3Ot/KIpgcCWc6v0YZftc1c/V6YnPden71FO
InEll1Xcc1pqH85OU1Z3L2K1q7H/8fUHu0U9a5BpvZ6LtlezoCpAi0t8T0hYHjdRQX1lWBxCOp3Q
WA3+esvqY7iB3VQj4eJeViKezHTmX5GLxs82WUhheJKFjqcVudXKb8/EAiHrp0O21BCSQlnq+uoS
MXPT0MdGpvJWjvmX47K1Wh7XT5kohD95X/QbO6vy4qBhC56F/gPbTvw4CdVCoNnG5BxTKc/7Rdbx
k9nuii5/qZR82Rkzb1KU0UG6yLQ6q7ICiYlMFaK6Z/NABixlUcwCOswJbMUMDZBNFIlOUPVGtMUn
Q5pveg1prE64zTGyOlep9V2q9QdjwQnsvZULO84x58QtiWae0GP14xtUIGQtw1eYc+sg7yQ6EsN/
bkH0LHr32FHoEcgbf7ny9Yshg1COFlYdx21uF7e+YcCVilulkHPMlFoPpSJ13UfLWxfF6sHBZ9K0
szuwgRuIkn1IaZjDpLHCGEbVt0VvnmdSUFVzUneRxrXaGqSj4mt317Lyvl5+HshF0CpBURIQvtQ/
i4Xossm9ooPjMpL1XDkVt7UMSvT3fCR3ZV2MU819WWuQdRFPWzZXLVWfQoMQnD7TqHuyBv4bXgp8
lH3fvnoNeacCncTGEO5LVSS3SbT3tKKr0eHDTQ9T/GpUWhAtlBlexO5cqNLVvc0+19rXsbEhCxX2
cEM5FwM1eCXFzqwH5I8k+RfSee5uCu68zd5hh7BpD5SQthqekj75SrTsHsNboDEuSBE1SZwk3MU8
aXNzc5dwV/Yz+x+kiSBNWyiJGaZYskRd5PK/ZNgV1bYgDEhWGy68e0d7DweWgKYZDnFr3bOCjRRh
3HPuZU8i5VwPSX53WpMolcY3DNm7a746ui994r1MwmCN7OxzN1v3dXdcFBpX3e4fijE51ZTgNBRJ
F6TWzTTze9JS1ZTO8osCJXBkFZ8X4QtkRYpB3vs0xhcvGm6DrBu8glS5COtzt0y//igz2fcsM4s3
M28IfhCPycoLkw+KgPrStDZ2fhT/UWL91MXvPmGRWEobHznS2PaVkv1er33HHpN9EiYescU8Ik9I
eHFCf+ipYkTfPhdYgDtC7i/ZQtGS/JD1Al5/L7lL0z0k1MOGnZE2xblxx+WagKlvrGn4KLt7VrNh
rh/zEj9lPZxOL40WvDPjW6S5B+RglzFm7al7cddbjpXQ9X2CQHYPmxrboPYT8rBG7jCLdfolWyQY
03JBex4XVrv1Opb7cG2aB3XmsIqesj0rbsPoXkbtaVYJgnFTSqRZ739Tat4hRve7FpZyYeVfnYEK
dBjm7dzIPneMYZRGREHQ8p0SZfo2YiyOTPFSqUVyrarsrFR8EGbp7mp7UQ6KUr8bifXaqe7P2PMe
nLy8AWJTNWiIWXI7/yUsZ9hDfsl2j5nKElMPL8liVyxK40AWoCKbP8TcbDalzgx2BAUOdAvobYEs
qDsA2R4QEyTxYC0q5QxAa2nXSwulk0kW4tp0ltHOhiFJmUdBqFUJme/hD6ecL71REeCuUFqgJny1
2SA3nqNM9F9skgtyhrIoyTs0Db+s9XlfJdqlrzyiM0PcuWpN8Q5xZDyK3PsaQgdT7zEP0szKdt6H
XtbdPhy4a/oo3E2DigC7Fxc260vkUom1S37UpcDXaxZudssmDEhMkJjhAEOvwT2K69xxhmM9pMTM
2GRXQuR+XpFLSyKZnVMB+U95GQYlhMuNKgpIU9PilEHqkorkYdV2ygww5PEmcmDO7VC42s7DQuvf
MLB/YGWjvmibKiqTgKUBmI4EbbNwrAPEO0JR6+F1BVHXgwh1ipUDHHLoYPJ4+hC/kdLRkq0ugdV8
SB5hf9o7de6H00AhdnIs4lUjw+mDf+DiKziuavo2yd34sH63/vPnIRgmeBl687+A+D8ouqondMAh
EVH1RAkoR91///P3g//+2SAx/b+B/fXb9bd//8xb8fm/f/j3Y/7Xn/3bsyZQEDYDk5p/vb1iJQ0M
FjjMH+rA+kTr4bUOGX1dlyEu+H9HFqr5KU7nkqmh0rSIxjhkFCJm8c+T4v0qvWQ6rrntmoqQzyC8
nkynwsRKpUGb6q+IsjGMYUsU21+Ic+TYT33l1rtwpQmGrb4f82lfd6I/qfG97wgD51yOp7CPKn9q
w8mHUGKfevJ0UM24nX3iuK3T+sP1n7ome8KICC60ImgGTMEiurgMXWw7OacoT93T+hXLqXNKJBg0
ddrB0tpbV4Xmrpwj/aQ0lX6KGcicwnl40mcP32SbDhPO8mfG/luFNBzHaPD8durpvpxia2sFhrx5
Qa6Rmu65b4HUVVqRQhmJdMWmFD7IIYwhmtsiy0iaqVACe+YrELn3q5+36WycMHwlYRR9lR8RiKbp
eOJadmFvzTS5DiWt/NGzyIN11TDb1zpSvhCOpo716c5Dk9vFD1ZLyEYsSPHjRJ64Vw1u+oQCoqXr
HAiZyIanasBXQWvFg+LmrS8a7yFUCR1LXiM1Oo052lJo/2jiR7cIWm0JDxi47gg0v2b2eEnaBNGz
Y3+2YXarDNMG3tV6siQXWpqccWcWCb+3FurwMHqcsFgx+ui2KGinlZK8015/7t0sO495ErHRuWJH
lMlvfTY/XeGYvlKTeDuMxS+vJQcTvftnjQZ8GqbtVOcmFWK1L5PuZqX9Q1tpVMHFdMEKgnbFZuGt
rREXadM9AhNcRTcGA0j2RhjjFIz9r1ybh29t2xpbw8RdtSocuLMcss0F4ebOoQy1/AgshOsBcctN
bpSPU+HULNVUgHPkHIomQUhTYSxWSH2MTRwdpPeM2Q4xb3oTf5sK26ZoycyzajUupvIYT0Rm32/i
FjHl6D5bUhDiYbamx6hdBIZH4ATE1rot+RN4NfiIn5n5FvPDUCjawUln1AN44Nd9itCiQ93mRu91
jXOs2Q5nz+tKvxyM+YiINWgrCH5Mb4kPHu6a2YRMYIZg9J71hDE01k5nHaSLue14qTrDReTjEgko
6kNlYLpR2DSZVdj94gjoV7TQ22dGhRMCkb0DVnV1Qv4rIw0Xw4m9qca4YGIjGMVNx2Gk2yIhTSFK
0Jl5evmQLc6FYHHUUlT4+BEwjwOEJL1xUDvr6NVOYAzkc/Vt9UlreIgq/W6yNe4zKjEEHTDpwgxa
TcYMMW14qRpD/pRcUoRM51h13YeB2TUXEJryRsXDsE52OqmClr0EzliaO6uFfdhbGshlHm2ayHxU
x3AnWoXAQ2BubPbGN7uLb4wRXu3Q3fcGi4Ud17fS9q6F5ryEISORxsVESUseW2WcX5RW/aBxZaRi
p+deKb9rcQ8G6/S3qiUqUBKRc7MiOTgZ3KPwaoy00wM2WESlz7jGMUJ9cDqisbMRM6uuGZGdTEc6
lQ9GQx/xkl4HzTgrOW6MiXiwH8w47XF7ASfRxoTNGG1BG16UHN9lGz80MSlPbZH91HoMJds24rIN
GdpoD2JCUA85j83MHgkAVNHlUpcfmtr5PkPheNQtdyenc8Je2mNd1r8LryCBjcpo0edLJpgiFMTe
htLdLF2mJlhC+9YYVXOocTOb9filq4qrl5IeP/dy9uhpj+MwXOd07E/YleyNJGt8Bt/cqHm4sVL3
6LbRdgkrfdOPS7LtK/LKB9NfmC0cY6vdh5mqXkSexld9nI/ppCTHrshuY5dVrJ1avy2x6z4/wYax
nhX4gZvUHnZhTJpNh+1YH2Gs3M32G/z610mQ40r3UrbDVukJItHHt3n2blRygTfY9gYx6bwR7h7O
90/4y1aRvuBwvWepe0nG0Ufw5SclliCAez4Owd+7gXlvbR062zh5Q3kq9In0E8XbSF4J2Dcmm0b9
XBHLVwEFhfMB9fgOtQMIBz2itL+PE93XqwH/fTtYdOemwn7yMzYx15qe8jb+NAgyTsLyYUbm7vbz
RqWKr6cCf4s8yDS46G6+H8m2UM3+M40nZhN1qftd4V362vow5SxDYcLIaB2kRAm6bAtK9rC0+rUq
q5fO1u6krTyCbdnkzB/DofhAd3ew5CWtRenuMrhKfOlKY6tgKjJGpCAOxaWrSnZLrFXz7eQot6Rq
HskcucZ19jIrLBteWV7TITAH/SPWKYP1ujkIVXsbI/3JsetdBPvOwjOEsZZVQ++jLMdU4GFq63OW
RuAAPYlwJNZxzosGZ65F/6FN1U3Lo4uejI+6zfzAchi0LyU8EROWb07ut5pfmoharWOLTf0oxddx
0QTh6zFjKjNdgjZ3vhn0XJuB+zJfyA+PJwIEmzdFNc4F8whhmm/yo5FPRVjYoWZlc5mM6c01dX+Y
JErRsSOkbIb30LU/p9p5wULVQ1g2Tc5rzsfRT9X7zD004rPhakR5xR8WTjyeGwVhboF4xQhAc+cY
LfapUgpkEH2gZbnOzGW8MoPfmDBUXUbg/dQdlek+zURKGoxOc7feEnwQ4LL1k3nKt/nbHOX0jCoB
80w8zRCqQo5zRrx435QChIJlCfZ/XtOqnhdFLMHIiSf95c1OnKfWLX6KJTp15c1lqJO3DZ4B9V1J
ceMzYuVny0rWpUyWSG8hmFZDDgZyf4VTuG+u3aRfxlVgkKKi1urs22TNv5mJfadUCeqq+mySs5ty
GQq2K5/5wRGbDrICi/NUoDbDoUL12vOy1OHO1rKBztZ9mhlwOKMV02GPh74hQU9kae3nmnMzZ6H6
Pa0kQ9HiEhJXwXTEOtuM1zT4HAo382ieu9TFjSl/oK6Ogtlul4C0szvxDb+riRDErvX8RovsQNW2
daFY52lWD2mFVqIUnUSZqqBzp482qz/sll1fmFyEagbEajFUri5kam2hy+EWNQcxHntTO37FA4pa
xLZ+a+kIGURFG2VF76PCtSaTEkMon/7kjdtRweSkcK0lUPuOTCknbjd8HEfFSV+Nmf6oLvR9MZm0
F7GoAmWipSoIwDJHwznbGpPjVPnGhPvJVgzDT3M2entiRqtnfPLzeNJS7dtMkSQnL1kA/4GBMu0g
Pi/l3I+Qskg3nTJzz+r3qWnhmxUpcKur4b3HknjHfGnaNFN/LwFQYySfWnIry+VdnQRiVcGeThbb
xRxJJVXYsU2TaPLy+6BzjYxp8b33GJxmKLt3IhmRwTFuY3O96rPBNT/273Mc73o1B9Qq69hfID74
IlFeo9zknOT1qzLMVzuJXwu1I/TFmTbzgkSuG/tzqlv70daJy9Ufs5C5iaNGFRBesgUGgRa8DF/Y
YuebwALr2pRu/FJb3m0sXBmGbRvZh7lQX1Pr2Q5TqbmgF86K5Ckl0mMMzYOpV+9D/6h1vuVqH/UC
8sp/M7wI6nW/H3UQuHFnW/jMgb5jpDjukNxvwHiZitWCYZdFzqRhbtQxI2Pa3Ljs3fq/fpdMum9S
3jc4+LPLAT6T484FovISNk8vny3BmKeutP0Q/2yQxf71p3pcsRpBFpEP8cCuJvwCeLnS8g7yKXoB
zhmG/uz025mno5KX3+qGCIzkdSG0hOeNakIepfEPDw55jT52HUwFMlZCjmoyBH44vZ9kL8iLmpLB
HLMzT2Q7jQ2piu2g4msDMeT6tfwd/1X4rHlcOejPUBDxGIpUre63TcrAQv0YD02pbAwjXv9fAe/S
VUDH2TcKFyOR9x5/Lx9SEbEiv5a3o8fzpMK7NgPGDCUGCyQaPLIO+RoTu6FTv+SBCUIUgCgZ8ybj
U5VCMTaGXcdfYDvk8e1QeIxwBDfOvjItbON0zBZkiHF1iksRyGO12jrfLkV4N5Dyyxevmn67vgGA
ayMjsrh7nGoRyKeTxyVfVpFvB0+09b3zHLW1j+i25F/HrvrYgGRrBRMTHtqMoS9Pj3x78hT+9VY9
jkqfqOaYm9ULzQQWTQnAWjmZW9bvHfK+DYI3HCC47p0ikF/Lx5Tg/ar9odK2mCXTDB7aZn8eTrTH
Xk2I0ubppPzO1TtfY47FhKKOnZ38UcSvy9Y9yIdgRBYsPR0KNiSmln/Kp1KJryd9jHu18Oem+RhL
cZNPKR/jlQ/58igfIY9JlL/jh78OKuKH8oCj0jrKl+IlruOQslIv27TV1peTT2ePPYLeB4P8eVqU
b95yIJiO6iXd2qK8FA0mpYBYCNVuk85gsSGCpYMtH+DjvhF9UweDDtIRGckXvhUvBndVOioapHC7
2seRqrDdz7cVwK+69Ivt9kWZuFwLq8bZtHiJUqIo1EI99CDm+qgDB6dEoHfMolXBpYiXwTUNw2kP
HeGr8trDNIFm43ue7ESG2Gq06oPV4KFQp5c6+pky0GOz0VGE5B/FMBUA7s7jSoMway7UoXhgk2RY
JkERs34xyxZjhcJp8QCZSxr5Vhxx3or1Ij4akXhG/fgSLi5sHfxka2ocxg35qS2HJ/lf4dX6tpI0
MUkFayEN6dhZ7oad5rQgWGwipPyRWhQO5S5xPrFtIA7dmr93YYMMw2JErSZMvhcqNkx89K3ROK/G
kr4bwnGR+DWYvUttPztEdZ+t7jmLqIcWiyG7rYM2GTN7hjnQxqlHZxIW+gg2rCaVpp81Q2NiVVm7
IvVlHXdjgcMjy8QJlKApiguJU2BVEoFhYJf7jQkek2BQq5jJwWvK2GfGyuXNUHhGxNj1sDPTvLxG
5IRsbAmZqR0MilZkn2aTtFv8z86ePnL84nfploC1Rv4Of2KrKh0VE+D+cWy0g1oAIOmJmvlQjOuu
+i4qTRAslaVBSMRkY5i7RQNo6dy+9M1efcZrCZRMz+9hKVnEtUB1D0hRRiGhVga9zgpOUjsfhMPs
QMQMunV4fZsuNPZL2IHE5mzDOINiljTvDbsUO30azmqVm8eqUc+NxzBiHhPDHyWYaenlZR3h58ei
5DBX5lUJVWyjViP8v2GXTFjTqCGzbE3C0KMG7y0vn6OQInW90F2HJOFe2NtG86wt+YH9rqCTmZ0h
2YsW0E8UVUuFBe7cy0u+UogmXkYr3Vn1xZ4t4zgrfKr94OLiTd2ouO5BWPN4xQEiAFaxHlXn5JXK
2xJOn4m7aNvES3frS9cT/As7QwA66SL2BzMSR5X62hLS7NGERDIZ5cMvWkHZVzrwGLlZoblJOpgQ
13RJxqCNsOVMuC5G1X7L8XHzq5HBaZ9bu8GjblmSx7DEKzOZ+UsntXxCRLgT+/jFkMyMkTU6xd9j
UjC4hMmwF1itFoJRczxKzcocomXW8wDDhbzns02+W2HpkpTuPdtYn+yEFov9OH1ScZZ4+c7Y64ry
3GHmjkfbD1UDnIjH/EIfaPnztGS7fhQ3Iy4/wbvjDcwbbxujK+nD+ta38UWz0y83v3oepVGdNyYO
KUyd5b0Q9lzbSjG9wnXp/cpmDdAwTNUHmghN7S6edsRxRt9OMeytgsg1EgZgWaxwqgQUV5ZUUXI8
FHmEbCZ3ezSuGvW+k0MR6UbKoy6lGmy5lBjbxF6sYvlHaWTaI1DXQKGXJ6fexXMDuGgFDZocXI7y
455JCw0cukCQ+E41y5u1WN8KGISAPQA33MB9pT90vfFmpTRwQtmrQI7ZUF4Gu96yHezU1AbzGfts
FzogAmUvNl25y8LbpKL+aPC4WBZ4ccKgKpMvMoJEi1D7nlflvc2t5yyGByRZXmwdVI+AZUsnmA5x
Axcyoyx3811YqL8lfrYSc5aBdZgXPVsGvAlmxddoDsFp6dHMGCtCMuMtGswVs58i5m/G4J7rNLvr
WnEzKq4F4cXvyhijlAbU1vvU2eWjw/08beOuVwMrZMPvFq+/tB0dqDp9j6P2PZZjIGuAyZOgytpg
a0U1NGUv2sKMCE2Z30zVRE9iZH4aR2zZEcRKLFB/QRAzAFWx4IoYkSkRbipU4G5gN+Nh7HMC3Ovc
uxSKu6ss/WJmwzfsxxJGh1wg9kCzTsK4NAoVlBFFsy3rst26pfFctV59AmQLkhL3eFuD6VGmVn4k
xOHRKK07ge2fVd9+qGQ4bI2FGkAQRpsMfASeSX8R+RiH/oEZMdw4xSHitLjH5wJOTyedJKPN4Eqe
loSZ+obuwezdHT51hwJwronat2zy9ilZFX7jgGk73Rfp0S9/yFNj+1NUX8r4RLCgMPtzhpnTdoX8
8sS+Lrp2UiWts5VMTwIegi7RmJtUA4SatoE0Eom7ROyIWoaBA3iznefkS4KCtlu9tfr4nGkewxr6
jWHm6mUQjMdWZT9x3XwTjbJRFbxoVuwM2w10ht6PZlx+jBMLUJmCfdZezCKsVRFGLen/Ybq6uqT8
w59hZQVrRBNArcYpG945rOF/uBQ1OjcaHNgOXxA4FHO/gqIgv66bioAd9HmBHHooWsaIphIyNPP8
lbuAdrTaotH5Qw1UOxa+iY1dcpXqhKuhbMqbIpmMTkRZFHrOcf3OCid5ued3zkl9iiN7r8edfZ0N
Ohy1OqV5T/82AEd6EsCrkSnSgH5bIs7bf6eTW/9uHyPp0PJtGw4xhc5/5JpD4yqLKq27A23aIWfh
mBbt6jmQRxW2ZkKdr1n1Vc6TG+B9bm1qVzM2PBOcizLlhqCTgxVAuVLCv5slzSeGCbAFWfqiCPlZ
t7IAW7wPtx4gnLi73uLsrbsoAzafWPHzkLOt6XHxPDQhNwIU5FBJvmTZFMvrFH9S5v4Gn8cfrr0k
OAjBKCis5xtV1vvYsGLLFa6wSTWGWnl01To5ZPG5+l0ny2OjkKT230+a8W9uHuvVwhvVDdslfOQ/
AtjxwMmcQTHag5IYEOCq8GUBoySCgbVMYrlT89zpwGIrmXKlR4C6HEuTcZzcWmhYLk7poSyzlNdB
KA9Rre9WcsxKa1oWFg/HnkvauPycdS1nzuYSitX4iTHp+x82m2m8Djo47kKLJMkN0Zgclqx5wnOI
TTU+NiX22Qyl5R3439++85/XjGGxaKDCcGEy/oeZZ9TXme4l5KaraqvvkjxQQjfyHWlvUSgR+BbR
0iuZXtVJbWrd5LyS9BSDjzIpJAlcssnDOXy0SGM0amfL4ndYbJa6Yji2FRTLtWCYanJqYRqUclOJ
zOI+u5wZQT6HyAtekCT0Ag4E64+CC+8IRuQtf6hDVhpDmaOtyCsVb9Gx3Y4OKqjIhUmVTjA88ung
qPh0LvPKQ0pHsz5ZLdojFwdW3DRpsGPim6zEPJaSiOVGQ+VrOTCQwfgooQXfew3sz+yuhnCPovk1
g5qwOC15jXJ3Ba6qKMizGj45n7ieegE8bgZg5rGGiRX890+EZNF/d0EibsfQEa2QM4//Hg7O//8C
ZmGVVeUzqdBpSZTLQLG679x0CnSsnwoxPtiLTfIQgd2BqPGesGtkV0P8xZ5c9RCb9S56nSWnrpI8
K1GLM35OV7ISbHwL+CMlEd8bneZfgF/9WZRa7WiS4NEOdbpVNP2nOi6/nCS6wz3bjW3yonv5l5ux
cBTKM4MPNtRGB0OBVZY1tuq3pXNF/3dfiqraznXI52G/15LHiUF+slWGONnGc74tHOU17GJMlat+
fPScadst3VmpO3WXDXrgNsI6C220zhZ01yzDCKsBJol56stQYIzjDQ0/EdoxHPUgKerHllndgRik
jMKrxT+1bFXY5HBng2pk3JirmKKwKU56eZccfKe2GXay4Elm2EpnMzoY6JbxSxJim5waSRZpdpN/
5R6x0y5rk2VSBa5MqvX3OoWc0ShP6hB9CUTLSopRld7+WgvKqKhutgKC2Yge42d5Z0jiVuNYL0vY
XGRfHFXJDydtjl4ZvrJS3mVrShdt+LOcDcV592P0rB+hWgWZ1UPpHXAXwrVtzxjyUi9UXJ5CjbCU
g/RrfZfEICp+38Q/cAeH8cscpqe6KM66Gts0iXDoE4MqfPF+zSJ6i5r8sDJVu/hnGfUfii6fK6aH
wOLNEUgirKLAzd5ED4kFBb8CsVNRvisZnWhSi0tjOy+ZAoNXsrpkxdnmrS7JILkPqfzi5vHRjSy8
6/7w23rZd4iBm04tevrIpj4kcEhdhghOzKhDEujMGNgpw1LfFByu3hbEY1Y63Huzeuk1+Px1O/iu
bIWpZLctxEjknsYTeUM/QrkKOQsvrnb1W1LrP9YbPG6qOLDE9BSnAwyAKkIAU+u3KiUmBjcpDVxF
0rUxdiAm1o3GG9J8Fhv6no1F3rtFT+4q5LCQD0Dz7NEWEXr5barLb1VS3mapmyCRfNPRHnstm78a
5tiemuGLwvA8CDXNbwwCwde2u1MYnAwao4CF8l6T9MdS4Q8xtY+T8dJHP5n0K8p62cbxWdMadg8w
o9xwz5UNwz/tjOTccJLNpYIkIcSPsVi22FSMMIQArkHGX/us1M499DRLIZJhzJJbqo9HYrTHQ6l7
DHocnMHHhWRgBGmMLDD+L8XAfqJ61t5c4ptFb3lUMjsPqlAFAHTHyzgvH1Y2688ZAVt45V+IuXup
FkQsnfPqkhEABlOgZ+2YOCXwPdW4CBqn6hhvCQayXWLuRNzq/qgbw5YOnUhnhBV9n+/tDiOEifDJ
oPQmOSXt6FRNgLtOEnsgaUq9rbVdiUEdsp4ZA1s+CUKs4/AEq+xkZFW9yxRxQvxuB82kGtj8LVed
qfk+HhSILEIci27WT4u3XGNhZlskMFg0aRVPVy1ESmf7xVxUCF0/qrmu2bzraDda7deEzUBgKcwY
Sl0zTlDSjJPjtP/6CthQk/Yeiq4+LRrBVdDXDpVq6EFsGy+2Vy4nr3sbiYtivgQVZZxrq6CC58sO
MKjvkn0ZZxN8xVo56wROQXmYDhgzKefESZ1Ts3yt37TyJ+tXKOoAQRsTmq2YUXS7hgUB0L0ukNcP
pul457BfUiymjO9J7WWXKZow416KAOcuC2hqVs+ks1x7+p8D9lAPkeOkhzzNNZQjqJGTvCbHViHh
thwSrHZLyzrHg36DRGft16Ncj8JwsLwVRvtVhnBYwlI0kB8SIBV31vyQNtQvR8MiJm/Y69EcH+08
B9+ps0sepp5vJbycWiZnoaqkTuQMzjXAw62hweNtYQie3eKt7qHX6VZ0zJzGPleyCAk1zCfcCfND
xGZPZtR1h9Fy947GSCWj7gRomd4wbsQQbA4mXf9ljGm2TXv9X35ZU6x91pDTd8VU9ue4mno8E4to
R7DVNpsG7eiYAjCHKeF51E3HTyNgQ9bi5zBy37JkSBDZqdBZMPkaCtvvBT2kYaTncX6yuvlBtNwu
safddIXWgokJ/EGlTQ/TcyQW7eQmp4UD6JdIMBjCPBiS07BvtfwU9XO3VwubLrmul/ZkKU7LJMPY
DAsgip/O2k3AcDpBsE+PaRnCPUa5wIxQms/QFmaITDDIKfhI9NQJ1ueIoPISw2BMGE6Qc5En8UMC
Q5xihREozViC0TdgXKudVgZw1qJEKcsOZpYi/KaNGKs78WGVcCE9ZwKcDV8o35lPKfVlXbWE1GZA
r/6Vx/arWSyva3VBRkoZgJPtRx04L+raH0ME29EF7oPJnd9dHIKzBdcnVeoZLGL7oJWQVxduV2p0
Pk3JPkZQNVs41zfZxxxF55WeLfTc9h0KaeA6QtJ1RGujrTzAj9qtR7kSpuWIaAmL2xQHkBpPWqw9
aGYNyYR6fcE9ShA1stZJzcz2MUbFPk6hW+Wh1/gKgWWS7EwIVetbYnmS2+fKIUf8Aqu/Ye3nXRB7
k35bQqa/RZvdR0kNVqGdU6Y3L0td3CUfVrLPbQMGOsImoMQpaJEEJIggw3Ip16n5GM0Buz6ltM0z
VSPUHAw+25DqskOEaGTgcFWNUj4/pcwVN33P63RQn7Ma0pnS17RW/GQVySxRpW7uK7d/iOncnWRH
XiU89Wzca/34snTJcBQFERKJEV+bfCx3artbNVsrQZhoh/9h7zy240a2Nf1EOAsm4Kbpk2npRJET
LEokYQPeP31/gTqDe2736rt63hNVqcSikplAYO/fynWts4v26Oy3boWzDCHlj1WGaEoacE5psd9W
4+yRSCTJGsH5mhTKg+qbh1GrrrXuv4T2DFdp3tlu8YY4w4uNcldm8c9cZdyrUFCd9pKq7kXHwTtQ
Tx8kLVerVq+25kQmoSsO+eRgNLEPywLtKrVx17g31BK3QTbWrm9QcbVufcwWNE35AX3tSJX8XVcR
rDKcsEQ4oKvFQ+OXmzmznjMFaJbKXaMl4DE6PT9D1DG0WGfbRDfFpt83OF/4Z0zC0GZy84BajnGd
6FW6q8jOBTV+sAIrhZDBRRUG331Er8lyRcyRBRbJGLlKzPLKED2sFrBlDNhP3D57c/12T3PZb6xp
xxB+BV9xOmz0ZMBJxItujrJDriJGpqc8ZC6i5GdjdYTpZFJ+NJq2azLtbfkLQjtA0MP5YOVju0rs
5kWZdgTnA6dt9aZmzwU/CAgebys73Kj5vKnq5xTqGpMMs68EtEkS1vpIK85xrVFjO7hP2WRdK629
xC4q6KBG6dxQSavTFNRTjwg1yFvn6yXGmYRCM4eodl6a3tkvg00JQji+6XTebU2XG6Qd+HgoOzHR
IfCFhP7ka31yvwC30PMPygQmC/UJOd9e7xfb3on9c6usqLGyIhG6y0sT8HTLiqjxLXw3unh9+KWF
lwLPOWj1q24FP6U2kzWGfrLAvrMZ3YKZfJjvQ85rDaiBgz1y27XoixuBNhtOH6wuY7aNtfCPkfMe
qimVBzZlte7HPFQfh2Ly33UpfwwTs4C6b1sjenQIgu3b8jsN0qOhABAJ8ouvVz+mU/3Vg5xa6jWO
zL+l2xEj688tL9FHOURA40rORfAw1+VRWiZyMVJNWTQOg8at4wfC3mgaEfG9hbmxq8TejlDrWmPy
syAi1ChtQi2gLAUgcCMg3Zf/rEW0N/TGs5d6n97oX8Ggtmpeivpuq/deoLRWvAPK7VeEH7ktcEh2
dBo18ylV7vd/zrKQD3ookg9/TD+9MPqmkaQCjS5xUnc5JZd0D44ksEVs8ojEOQ4bfBMTbKg1MFRb
+7LoWHCU564h9HfdV+5OmVbUPq5WEntivWYm4y9Jo3WFfmYqJlYF5a9PrE+S0zAMKofHsh+VEU/t
MCoxz7TZyu39l8U4tTgwDHVRVZP2mptIk7BTLwDcglubamp2G0wp7YD7hkAFdKUhll8GP6n0VGLI
07XFjZoCRB660cBmn9Lwoy7FxZ+j43OkBgjI3+2R0qqtQ5jeOm6oSznWjs3cy2TfGxSEe2g6/Gs3
t3tZmFQQoD05xo2BGMvxYHHijPDFKOfR8toJhw/DPiUiPBpiSUpzKQ9zHPYxhP+YdLVrPztPbZkH
a9Lu4XjaHtTb+jupUzZlBx3aOlhpNcJz9jX8ZE7JTZQfxLgrIySteuy4W2FtzJZPcXHE6vHEkyj3
t9hpR/JNiehm0ZcD297yEkTCiTsE1bsgM22lbm5tFLdmzHm6ciIlkmWxErj2XQBavWE4SAexrYLp
bkwGAgxcF3RS5Uer1N0VnencT7XxsBhEh/Ag7I7VqN1g9dTy20JwLkuu2ePbs9wzTcXw7KDvtSze
rVbbhcV8bQZu1MV1G7jwlXY1djvrT+ePL77WjJtWYFCLx1wcE53elNT5KrBB7Frpnkt6niHUAPLL
SbeOBaHNRQT2oJs4fYPDEtMxddp0IdWUNjx9LYceY4lCfOxQ4PlrvPwMNv3g+ngPCEn/qafhp0g1
9J8uhWvkEBCNeU9iVEJ0HYMecNssnuXFeRLN1ZET7cUX1ftCuU0Tzzqvnd5n3zgn+vzYyzlZIYUH
GPNTpVLIN5WfvC+ON5yiPFej7o8bzLcR3fZQuC9tNf6iU4ZOB+dlCPpLXdh7T+2vHVAFqjE8WyrX
IaDDdiuVy0vRzU6FWZYXv+yTmk5ew6CFySoqUiCfuEBwXq1wHPj/PPmSsr43HewxbOZOuTGXuyu1
pp2ompOXm0iX0lcR8qMUSXX0OzR0QbvK1HhXtRzPyy0nFSOzkBqKKOr6P65jFCDgerWntSUT7O4t
F5eV3GNb/8o77ktNi3a9w8npS9IOFHLsuWhdddqflkeyl4Z/tKRAqsy7/A8lbdQD2chrR3miulk7
B5r9vDC9y2eI1AKuPgF0riHz67I+di7cROO+QDTxZFEzUqFzMnUedjn018dxlAmh+HRk6Np3L/rf
bTA8AodBOKRhsokOscPtUQJgLFeDVsfldrkvFgxBg2CB8uEbgk9SVuI+qZkZ0Wa6WZiLhcBq7c/A
a58XL5GPtZnk3WplzwmNDl44ASTOv6JRQ9IQRLuceRjskddKsDtG+MxeQzXy7VMgqCoj0UKPAtwD
3B8AicQYKDhjnM+huiDLjt1ZzdKdRZ4CO+hRq/O7Ty8TqsP8bGQcvg0zUxxqKB5QezMIjQdLPfE8
JJ9YubO7msfI/ttIomuUX5BsCIV9qUnLYPRc3uUkEm8Dc6c3AvgsFi/j1Z2dhFepw0s2Gk+xlNpD
Vt+gO00i/FFcXxyhT5mra9kn++V72YrVnUuY1KSuXlj8f3INSzTx+w8en/x6MRaragh16gPbkdse
7xcMaER1suDNY2ggOIWTUKwL+jNnrTPtweCWuwTvYTW0805RmEjN4Lw8PhZZ37E3/25YbufKf8X6
AHEBloGi3rykWfR7uYcqwxh27kgUtOEW27CYtl6Lw0Rl1ChLnDNSn5J54X0x0nrKgK/cvK72lQFS
rAbT3+MtYcxQd6bXZx8AR/rMHrycFB2EtjGN25RBaUxM9Wb8WiiOWRJKUDrPU/Tafdu0wa1GwbMn
cK/4cj5yVuqVD3RBPgP0Up79WG7+EcvhHvsTdsvQWPhvejMrC+3x4p/UPB6qZsmTUzb5eVJhAtJN
81057gV+gEKwN6iLdYqZ7VuFTqmxBY4s3tDqsFtchWqei1UUgiWxvyoH4iIbsS25y0QCZFxBaiOf
wq2pHSy3WDu4grZ5HAAbJ1y16saC9nkg1/KRXoYS4cc07ARm56EU9PgUP4tgAIk9nGnebgYrbDcf
da0ZKMrlPZ47BpTQ+cALQ12d/OCk+637006tM7Hy1opG3iOX6ViR3+rUS8pui9o/ZzkKrdUwZl8K
gxw6ZsjFwc3z41dIlg5JDlzXXoo1WMfro+b0Eui3wyc6B/ZxcIgJX36EqKftxSdUsyoiB13488Jg
5OraHL3gZcm1SLFZ84xE/duGh4JMgLTUu3Vqmx/UNUGKc1/FBXi6R7PgqEGcVaQX8edkC7CGlCZ+
1bDRHMTAeFoEbnNWiGoVGtXTlDkVGy/LX8fH4pf4Yzt71WsYibkslmEFJ9Q9zymR96If9Y6qvy2y
ajYy5ehoTP0fTFoKcwN7Vq5sOz3nIMiznWe7BebXWUyNTV7Lry6LL2pymlNGNGbbXZbEuIpzrh1o
lV+6AQxDPSK6EjqazPmt6jDgugAdjhokbFMY5HfMp+XMaJQvPUkQNKX4J1f4WE5BPe6Axbe8XBY9
yPR/bPFMNmPnsjp7YLkGCUu1A0xajPO0ZtpIsVSw7YZyo5IvgImgd5TDQdbttw7hoRFjsjZ7DhL5
g3QUcDdwj53hg6ewgQlluLXbfoOWjEoMor1QY/R/nSTZq8t9ORPTJOav65Ldwoc4Oq7/zIVSYgRb
xkw98pDy23+9AgtEJ8+JoByNBL3gAU5zPVSas1EY+BJZ4MU2AXvedYkqIAVTrqMJlLewMUtJZsjl
/oksFwMHMO9KEp64refwrGYv4cKHluF8HYc0WDdxjYrPfSUbtkTG/bqACQuOoTUTgcG9+byEY9TZ
hNo2bVB74gfqU45Rz4/YoS33IaLozYq4cuh+3dPKFe6al1nw6E5TnFnSozum/JkEAUiphvW0su3n
CAac3Mv5MLZcA3nOg133e2NXpIdOxbxIt7honSCDxJk+veF7cakHVYq8xOc978BqPJZUu4zPEU5d
z+t5FMz4uvzBrNZKGNCyEQHDl+us5yYqAmDIiHPICioe1zENRvIhMjp4tHyj2HedNoS4V4+6ofzV
ciQrZEUW4DFGeajYjFwf0R/i4Z9lgW7n5tmyul/9MIq1yeeT0qi5XzKWAugSDdZ26KzNOIwR6zni
24EFg8Ld77QsjlOmMwI680q4SuqrgHrUZe9TLD/NiCMCdq5fD7POWYdky3QRZ2iYdOJqK0qEXEPm
nOJAn5DUiUepFB/Z0F+r2pzha+Kr8FQI/4wOTirxVBkyvNvclYCz255HSzg5YkUhWbyqQEk3Os1T
i+SipRlq5djh2WFIWVc+53Ewf7sMtmhzcL3kLj0C/7Cus/wtK9wYdk0KUO3y/UYacLhDEXalznYR
D0UOWropZD1t6BKikyf7PdrWPwFHRv+ZtDSYEcK8dusPy4SQtZHkrtWTXHFiS/JO7ECAVDbfVKPh
SBP6dgFQ+KhplLDelnCVOK0uWtE/q+dmhQYd4L47kVCFjVyt8AnskGtwmzdh9rfo3pYjdDnP8uQj
dlgKrBItpXjL/HgfxOADTj/SPVrXFxfudcea/6FF9taQ5WNUffde91lW8OpewmeWmYxsMaq69ehi
wLTSc0N/y0LjLVEhDOPlijQ/8NcPtd3loX/w4oEWCOvZyh1AnnBfzWezj1Q8QANeg355J0r/pGnB
XhrpnyWUQ2qccFJB03gIVrUSfYSB9+K3TGCBxQTmcZwr9MslFGDRdAxz9DB48W8Uh4B742qBOUuo
njV+wr3fu/FhCYZalF5DtbJCngOLcECRf6mDiNYL028kT0xGQResRJV+L8FCtFNBLxXWhifwW5eI
76TJXlWAkXps6kWCSaOoae5oLogovxa6DrXffmrKt5l6ZbbdtiTbReU2gHIqzVDforZsYHYjdfMR
1PuCRfO4EMCGC2MHQLMSvn8nC/AWIPfbYsrgqA3RvLfBs1qfxpHxntIV9KnKbta7KsGK6VAqiV8n
5MVJfXM959r3Ag6bjrITj9TkEvUCQ4KQ1eZzNxqU8HlNPTDLAQqiEJ0M/Bymom7XI35bLxcpxGi/
tntnLeniU0Q8xbuoZ9W7z8WNrgcCUrblGZjwrLRKuBcOy+y37G6Fdo1lsJ09OM3MienPRGyfFjXC
R4TZFgFNSHTj/SjSfZs4b4bJkYza9E+kJLWRUW/9xoQiZQ6xau+JLu3wIe7Lt9bwqg30ztp32ita
M4TwKkpMbWmjikTC7yeo2n1XSmnKYIkO0AA/FbxOE3oj0Fwv602rksYWGrXrzC9b5Pmms78ye8RR
qOIk1Gaj0NGYJ2DekMdgjS62RFa2jD92lX1WSUEE0pCk925Tp1+iYkYqYLGfCbt6IK2TYzR3P9UN
kUikaSa+GjVFLwI4ij8Ubxq/V7ekZqGQ6geN1ATQdjft4NQy3wajR0qI0Twu+V3pzOM69nbo5j02
QJPsPujWrYM0nGbAiHs50Hb5hHHahLJal/TWGabzotDxuXC/cq3+VIlWameE+HjF03KosuquMkWK
2D7PgB6AyMyMo4A99Z+JLf2NixAfJic5xx3nyl3O+suSfZipl+9r51HX9G2V4iFuVBodSSJyH1jI
dJsTIObngrIYIydH1MwsovVrAc6P8TRGBhhbG/UWTnNa8pL7J0+JeYoisCBQEMGwallZ/ivTF1Z9
kVCqxXO5c2eVrqd2sAV7AqN4sJheMiH/Wgo/Ve+yV84XWXoPbgldNzt/5VBhk0Giq8ufSWUeueLL
jMdH9fFYtpPuIuhN1mLIAIfrkE+DwtIczqZymQ/5TEX1hIWPBzo0nvpjCt14EFCeWqnJSr3Ny0Ss
4PRlvx6pc4REhvVQXz2RDodanJF52QBb4hVwHqenSR0U6gmO5yhtSd7rxgSRRJkQykYuPQ5ejkJt
a0v2YbaGD3zJ73bDwavVDgM3OTW8E7MatT0F35N1eaNVgoOez2zuUFzXlfe0PEl6VD7EHemM8vD7
SckkwiX67hBYKGf5IIKQzDaOqO6S5t27OmuWZ78dzFcL4dEWnaiYdiqKrUOOszLD+CcgB4NSxZjO
YbIN47z83RbPk2W/LAlSauh1rPkjy/0TDjwVP2hRUh+Gb+1Vb6L3UrO+ykexS0Vhb+qSD1RNFcvD
RvNwg07TDkmkF6hRVREK5rUhLGEl+v6Y5MMRm9QNif6vZqCzEXf9Sz48RRImGUvES2WaFkRiwtGV
fizzrZYLbU3/U9zYNJFUwz9onGEABtg2zkYztP5RQf7/ROP/KdHYMHz0VP+XROP4bxSHn/l/JBr/
8z/9O9HYM/9FDi4VfPSe2p6pW2jm/l1A5uv/ErqHoB+rAVWTwkFN+O9IY+H9y/B8hOcOmi2dkkxe
xb8jjYXxL3rCdJJ+Bc2ZVD3a/0+Rxuov+a8FZGQhGBTk0f1NSZ4Q+n+vCazAl9oqa4yTFhjPbV0V
l2Du7YfCstmj/T+jMdYPqHaijZu1+rYwlXKymqKTPxvX5XedUXgPMvMfJ7Tyj7ief1fFPJyW39nA
yivNiOQOeS49Zfo38qbHQtPEOcprtkyjxOecB/GDOTjEXUbyFKaOTfRDwWQjOxwYtjQOVpVXqg/4
nYRbB7KBIAdo5hsVl9ZrkMzcH6NOtrvrjcdikDfe63vTEgKUu068c+hU44TX62hVdzLASToe7Mhs
bsJsHcIv9tIMw0fD7qjkmnJufvIDmLOH6BPVwUGO/bCzol7fTKORP7NRRPBHHsSTQpnbKAigmizx
OOtdzNDl3PvA1J5lYn9aZCE/jr2oT7Gt8aKrv04RDs+uFMN+Rsi7SQgLUeE9H2RGlWtsxspPZfcE
NZMqKkyUHSZ161lGGNSU6P2zDEsirzz/jKc3WmVRKjF0s4rx8cGgIeS9ehO5C0bQsNgaSXT2RH9T
03mNwe5otFp/RV2+K3F4fE9GB8I+NP6zN6NGMFEF9ox9qyZN9FthBs5mgTLjnnawMG76s9M6zw4I
497EhYL1wchveYEKFzHQmWaVQ9HExDY140Ou9urORtJb8OVXNAW9Ftb3GAxvNrSYAF4YLBON7Jqf
7qh7oXPH7x2cIjt89AY9vUgX1XwAYAoJvJ8cs70S0zZuNardNhop+I9+hqfSTpJL1Gof2TTTWNv6
1YlgScaz6ldINfrJ6NkyI70kstUf4EtA5aY+9eg+ZuYxR9c89l7YHDzTIFvCTNcIlI1744/DGscb
shASY1aTdUPkM/xPreXWf7/hBPeZx5FAHIdtIxX+T0Gm13RDFtRzfRpI+90iyXPgV/sz4sFixbJ4
afQuOtpW/NwSeHFEdfAuSA3YRLAxEKPMof/lwPo/5IabjEr/2ysSOvHpwrbJIfA5Cf7zFWmUd5QU
xoQnP4yGY5ZKbEV2SSFOOTx1qRRHvScesKlI8/M6hyZBXXsMqG2ukfhXvlW/gf0766Aytm0mvTsW
iBnBbhB+DGI4O7DiPPKHd5fPDb4qCV/8v6VvTxsB7n1assrQ3zDpYqXZ4zoIMBvaK/YCbd0reV1R
RBcnw55ZAO21Hf9j6JCNFSoPJoTkAL1kd6zkbD+t3c03dyJOo6O7d5pcMqqQl+flzciEgxjJire6
QSJ3UofjVejHltzSPxQmAMIGmrt3iLmpxZy8hB0xlkbkntwAX52n9y1Ak2EdheFcUs0IL47B+miq
VZVEi/Yi6/zZnDQW/nB68mrMeTzOUzMRZ9JQHxxTE/e5DvZRYETYhQdCOPx+0yal+aKvoV7ytWCc
wTs0PI2lmRwi0hnRI2M3E9F4NDQa0fvhR5Lkt8eS+GrUDjd3rGqsLY02ZD+64qHnNnb14hSGyRn8
yt9a8l3KllagIcdSlvntppXGp+81yNHy2dmnXffm4p/aMBylx2SoSJb0syO0YkhybBuuozbC7NTM
uJDlCZujBkJZoJlNrf4xx5zcmPmRl1QcABvrrZcSYpRQ52RXw3geifrZQpbHZPdW3SFxjZVp9F9w
Z1gmVdkSwt21YYRia9LzuAbJQtWfFKceUannNs0pSr1N09vw5zZLFC7Fd0oB9D3eAzb10HH2IupI
f25nMkc1WPqy45sm6h6pbe0w6wyrTTC9IRZmcZ8S7MRCi1ft5BenSviSmnQTQyyKnMwv/W3bQHuJ
SIiTOU8v/Ey32Q2ehUPUTiLi/gJli22WaMwMPvi6MFZqSaA7VKefokVn5QtSaBaHn/mrryZiNbk7
0DAE7s6tWYfrNlmbhd+SYKMfCs/yz3bgPmJdTXfJYKV4kAhCrwLfOyODuGED1Fat91rZXAOZPyXg
L8Gn7bNl0hUEfWVEe6JhaIAPnrVOC5BeudWFLuZVJ/30CfVE5LQF5qjC3/tjX25yS4VOdGjqRlFt
i5IFsjXGJw9c1aU0ACIM5nMKMfuKMT9qSr89lvazNRrixiZdGrN1bCzzr1aZxHDNOBnTmGxW4f5i
DZIrzcqxgYt4WyVFcZ7qTYmMj9V8vJP73KwnAmTLpNY2gan724CcXFYOa907pMHwKCbcNIH1cIk5
XTVTb2HeLndFa2DLa2RHbnac7wVT8ASfgiAF4FnmCARQPG2qsbafUSITUKM1CA+zR2aSZpsbutiA
KlA1Oo0+xSXFa9hPfwh9qA/CCu9J7ROaW7G84U17GuNcRellH76mjL7q5MHM/UHWEEqTSDPXtl3/
6nP/tQHRJXh6lvsxh90f1PtQ1PZJT7QRHBvbQDZjPiQer/td+z3RAMa91QmM0Qx27rAjyWO0iGpl
4d9i6Tp0gx6fiwh9SpSRvQHr8RdNAGmzf+VsFswMctMx3wvb+BliybXYwP030RcxXPjU1c2YB8E9
cuoDQSgx5jhFfcbRejnjyhTioEY3g8jBOpdj356mNj5kY8X2YLDXi6FG+TUkB7Aup4RBq/X2o5RF
tak9cuJnZZxF87xPp0Rb+8pkmqg71xTTw0RGy7Yc0MsEQ76z5ZMdWC4xENhc59G+tkPuApfzxbT8
AXFHxdV1a3oSGajqxq0Pfd1dkbOVj3h7qMqe63M5AalWqES3PDgc+In2G0C8ucquwxvdkbaPTiqo
De/u66F/97wJk2kIUywGEJ3e6s5Tt6l4bYCf0npwKucD5opAD/RXT86knUQ5NacsZIQt4ujY+uW0
diWmXyB3yHbHfwkyyznkpdxZ2eyeqwItZGwitNOSTR7m5gV5EOWEc6RthkiLyLBLjtKb9VOeDvZu
6tyfYeD+i1AlbYQX66c+t75BKpMDVgcQYAPA2UH6v7MHvoKpJGAxJCWOmHFq8brwK/XT/LFKMTni
lX0nxzF5qK3uEZNFe8o5TK51ZpunGGqbGOTWOLM9HDMx2sdWJx28af0tFHG50wbnWuRXNPDJsSEx
15K4zzMzUFnLmGKFEDtcM5/a3EHiOxZJWbMb3t3Qv0yxzkCWOc0ZJmUgerflYXTLo5FIFGTkmwn7
1L6iTXc1qzy/XE7FtjDK66BH1YWiQYrdw+Gza6GSqpabcLHko52YiOBt8UEY/g4MOFnZvGNrndD7
XRO0DcEpEQ8IwVpMZwE/m8bNKLTKPrp1DY2dVEiGWM/PWjI8Lmb05XdDqjVEGpfAbjPao5ZH7HNm
RgcbW8OhspVvmtDJXuVmco3hQ+s5yw1St5D0Bo8hKk1d31ueF7xhH8EwQTT0rh31m64TmjUTMbCd
be8zI8py209KgTixlvRNy88ditep/igDv90W6oCN1VHbhWgUnBndiM+tdDS66bcl5+hsekEPNmzg
fDFNnukNRlDy3A5RHamQ66e29b5x+Ban1NSMl4YyIgoDh3PGSMvcUn8ZCWI7zzWupWW88HKSQ57G
3yNc4L137KNFIwJAiyP3WDFeCcVz9rFoFfQVtPuhIianVx97PEAwzMP4Kx060mpXoR4PW1Bq/9pW
2rGYqpuw0p9Yt8pDFE17nWtV0KX7CHl+BRPlYTAbf0Pl0029am9FJpXSFuzNtOGFjttJvblTkuwy
N9eeeHQJZyKNrNbvOsfuQcxNhq4XVqCOCEfC6vOO37k+gX0+zlGVP5U1AlNv7MS2UM6OrCSEyfbH
p1g3m62RcFhYGbxTqjkmCHe9M/3Qem1ck4hSvBJ+0d4l0D+xxbjIo0J5lNQvXa5/FUnCl2sRC1gd
TqeoxRHby1PSUc8z8R3W5twfuxaTBtKmgHOYn+QwViOC9SaH+HZsHDzLAlnH7vwEJxrHNskx4FHH
MianChtNt4mZBjd6HiDyJY5gG0RyPERzgNXAM8NDH7S3rEbmVQ4tGTilAglLaGM5Oe2BxonvIHB8
zN2UvvQo8HAbR+IYuwibR7TBftyV78tVKcNwuvfkCqOluPllVd4jeE8iKOmHMO3xT8SGhMMDfx/S
GnM3+EzepZjKXelWbybbnZIjoaRubCpR48JY97kjPnllvLwWODhkpkd9m9Lc0k8mXQhTtJut4cFV
Rz90X74NuxJ7g5keC39wWEPLTUTFEc8tqzgVuUX+Xl6SLRsV6kqfD74m/wRkQV0TrlE0P9eaqCid
OgwrZTRveufJ0uJk62nZKdT8v5TZ6A8kQ3yLuPjDiitOJIa5B3At4iw8b5uUWPDGOsGClA7Ozgcy
/xhmVFdYodYh5BsPOW5l/ruzr1uk5E7QGWDqKtbE7vxtaB6tvjfOfWf+MSamnFD4a2sCsu5KvFBo
cInMi31r48YBISUR7SQoFHjienCkBboiWGozIzXSewwE+KYYgIibpg/O9ociMq9DbjxZABEawD6M
Gx3BdC4cM7softlFPK6DnACWuXat2zh+mG22tR4L2LvDhJZ3T3fUFSU5VW/aAelgvZoMWe0Q25I2
MwTWw19wa/1KBhiqTr9yNrnD2W528zGGAiVhlGRI6SHabc3n1iPrvKsUZTi4Z4s3a8uCb6LfDxHf
JHlNAUli7BshfvhUyLYuU2MjFfIe1kcxI3DB+W+tzIbmbzuSj12V/KKZzoFHbzEbOeouUOVFwuAA
8GX1J8ACcLY7mOZGuCcjTaZre+jh8S/ZAI+PxsY66DSoEJNhXgriHU+8sM+ASOBHOzAlci0S46Rp
6xedmZvAV2brUNzbArVT3FALZ1fc3paMxS+m3GcyhHvXrI9j3l6ZAdKzR2wnX3ibDIuYSIxGdx0g
x3BRIpUxMFOUJ7SO5CX7f0bsX12eBhu5svTHk10J+0JVOkmbaprLzcBdR0l4yQJX39kOm4NWAx60
zO5bqdNZTGSIf9ZTmP3EM07LL+Qa1jgSbkFk6KQlmfO2I5rTcwv9QNirs8c/9ZWa3EmU+sUAKAXI
eaQ9DXlXnIaaUnesbMUFyzvAF+gyswLgjV+7ZLvWxlErpv5UF8Ijrp92TNLDolM8JvFp+bfKkJuA
XPMHX7TEGhUksEReUZFPy4VlGcYtjvXkCXwyv9mdZEPjICA8j5AohNf5xh27TytI0jv3SkrMQ1Sj
Imd5LM1054ZmeavSITgHZNmYq94YmUUxB54Y9dNT7vGwqz0CDQ19Dh5Qbvj4szAlM6InfxF9CVjU
XD4BgBoHY+qMrdlqIeaedVxJdyfy4D3oWtIGI3Vn5WTLiY4sVmQE8bZ3q3EtKNN+GdL8jUm326P+
DRAmVceCS3KdYXncVmU83Qw512QtBTH5jfiPUrCHEPbsiRAzeiIs1YWBNArVsXHyCOm5DQr00kbr
2o+g7WSuhPu4C+OXEDP/Q97yWrRYj144pWeaLMIvkmZi91mvXPc5qoh1peXROUaTTWyO25p7HuPJ
Y0F+VYw17aQXVGmaNWfjlNDKYFQfxWxFKngS5N/pi70WS/PeecFzz8a+s2wfA1XUacSSFNoR2cVx
+aGRxeyKEDn4VJsXi7zAy3KttIZBjp98HJiF72WZzasFhCyhRk8zUMZGBOZX4PSE4hhehhWsv83B
diK9HLsiYMmcNmTJjfUqxmvFvOxSYiuwS8sGyq96nd16PtegAZdac54ClymtQrQkCk2HvvDFubq0
7XcyR3gABo4lCJQWcM/kwVvLZF8zehHKF7unwg5q6jePHbXPF2hExE8yPbtmMq5TD+3KSIwi1F9L
FFnIj2TEGHT9gk+q8ZqXnIHigIi5PTT1fHXcpl3j6Rwucu4Cmmiq+Ko1c0PlkzVcLD0pNzr1OZt8
HqRYxTFWnT54wkrunVMhaA3hQOdpq7x8s/GdS788NUOG1SpmTcrQaO8D5B554uNcG+nBFeYUrUhB
doko5hdRmO1+HoZnuzfdU6804niHu8MygGDrfJjDmpjkZjQeLANlxDwbxwLjGSFHOg1K8Ph7phRL
JgZ+0+G79POn0a1OAxHNiFmKz9BqCqaHMtyaPKGIGvMQhoWHBtADdsjyjpRiyIOe0DiLGibeCYvw
qiC5dk3a/PJJ16tL/dIRNPuay4vpRD0RDEl4lblhXGwt3ulIJg88MkxyezlBq7Tx7mg5E+Zd77Fz
/Xnju3N69mc0IV5snaq6vNWRXZzGqvltlbCnnj8Q34fMJxhDccS//CDs4iWQiL/UIlk0VLgCq/9u
PQCdpQpFk8XBE21O7Ag/fqP6yWkZ/oyb+buIvHrnN28avN7sOO7RsuJLEOokV3qMOzKjRT5JnHk/
F+jdpqzDRVY8ECjgb/mQSaamX7wkzfNcaP0j0YXxxQ7z31GsDUyePsGZrHiSljo1So95b/MeY18G
1aidYIP0k8LwU2MPYAoJu7qoTPCmgItWKvWdAM7uoGp2HDQN0jaT20u04UnEqGmJg6Xv1COOwaNZ
a4PaatsxKb8mNXE9hkPvQGHp+JhQ0jdl3oDQEGu/fP6MbtMm0HAJOaJ80/o233vmzCqU9cnOcGrm
ZusX8a/tbZLZtQcFPftkYCESMM9zBr0ApSq2ZdZYlyn/X5Sd2W7dSJZFv4gAyeD4qjuPuhos23oh
7HQ6OA/B4Pj1vXgT6M6SCzYaBQiyq8qieMmIOOfsvTZh7t0AoDEsHYoKGpkqg5vZWm19Rmezytgr
H+NpM2QoFbiPyNyVOd7akhfdUPWO1EW9ZmT+c7C95tKyMrVdAE2CTueul4Zcx+bgHouxxBtapHt6
SeicBxZCBWGOIwEOPlWqteGSNAcNyANtRKOyTsQrAQzE5BGQs04N5G+yA40pAyBPdryjTBiQXRd0
6rJU7ZOJi5uIwEE4dmyjkrsg6WJy0kmO2DjhYQy9+BJk5nzFqvqM+UzRz5NvboyAJEf98SAMunu6
Qk3ptNGPLO3B+dEsqs1C7XH8khLpNiPATtpcUIdzRF6pz77r0V6C4Vj89EurgaYsjRcQOVsPC88/
zRQAUF8YezzXY9Zv5j7v9wUgu5QYkdXklemxePNiuuFI/4YHoThaOV71Q6jkOE12j7Sa6qI00Ci7
jUaOGNf7cDapBvzSJIwhSjliWbcJWs3aKzD+c5rZ5SOQKt+jbeM59Hfov3ebogEYgRGu3BjeezZg
F24r1p2BTIknJFRbWbtHTl7OFj9sj3mnGAh2pBWUkhS1wS6M2u1brPvhPdTua8XKMUMQe0qjC8KC
8olQnzW+R9xg+PcoM636a2APpJaF5QBf1UrWfY80NrFfdW2FB+no5DR2LXjjAaYtz+mXkXZWQhf0
3rkXPNe+0zRXoZPn1qPQDufiVmnK3LCygdEnUfiGZeeqspnaIapZQNVgnLoKFcW9I9EJ1nD8yiau
whnRSA6qYmD+xXA9TVpv75vpQukd6XjP9UyuUJjse0dg3u45+LF80ePy4hdMcOiQG6CkMkJC64ku
fmknpFPDgF/MtWpMSssXN/EvpKDo3f3QEtvjEx4wYxvmvjzZPDqIcuaerpEuiOdpU647aE5pnWyW
nkCFpMnLDi5/NEK7OBNoUiAINN68Cqi+VjEcpnAwr1UTbiHaNnutrafMwj3Uip+BoQXEuf5dSBXQ
zXConhp/3gwaPE3eSv9Em/QWDQ6BEHjSz60NMmSq5XFOvXfTkM2uquqU7sEYPbVD8pn9/ztRHuEL
qgNsC7rx1w4nSiKc8KDStclfCQ/CJZRCC0jLpX0U2ruauSnuGi5U+b34HM/6rwyoLJF4uHnt1JMk
yBQjyc7dgD+sBK/a4V7TVss+7hUbR5FQkI5V8TqbxbGxg+KgjcWJOXbMfyNGrOgk3U8cgfY9oonN
0PfopnIzuqSdoj9jJ1CuQOx3YTC/tovtLA0ZG4R+jxvbD246Ld4VXNQ4MO3XxvnRBqa39qVv3ua0
OYdDkm8bOym2GXSilTPQBROz/uS55ZJgX9PssAZxsuzqkxnwOIdiZqLZIUuR4/wlR2mzEe4XQa4j
W+pQM64tkAgOoFyLiQNK2Be7gmHg0YTHn9LXFLa59irNOJIp7XkOnZv0uNVYSMfPQxP9JFWCcpCu
2znogaexlH4pa/tZpvRusrLGQjewsfARGbukTtob+kyOKO6Zt8O6pIlBfmSkkeuUnGrnBN1Jjk1D
ooZ8HmW4ZDmacovWGsfCOGH7TOMvhp7kzu8bubbyHGZqS8JFn/sg15dVMtScML0SZdUYNfXXmgyq
UxiRS3P/b9kzmYuSi5465dkzKhRKDB9X9Uw94SxudjE9dgVFWtpVu8adblEHM0kasX3pSTRNvWm4
8R7Ch2XewVjMXDmB232K4m94/DQiosg5RAFNE2oitWaEVV8cd6JPHXKWh1OLSCxq089u9WOKZcqs
raIJjumUNaKJT5J4WPb+YjyN6L4qowmeKN9owjICnNXUbbxidi6lp+G7RSmU3JT0U9LV/PWo0Paj
omZkM7FwzSkHkka1j0NRiLNp/cTO+s9YO0s54YdZ9xrpRL0Ew2fTs29elzDaZBnB6RD81eea7neC
WTlWQr+MHqZfmjk3Y5p/DF2pnyXxEToI167TAE9egtZ7K/05slCtVSO+lbb56kkvREoUZtv16MB5
nUIDZbOc5EqP4tFpE0L+YBwmqXxM3e7FsREBUXxs+g5/Sshj7nnGj0i2zjo2rIyRMKVE41KTG+1F
U9tyL9utZexNkwCTseX1iU3rRH2D58yAv1lhxgsIuN9BOFdR/+RnqUYCAA5p6osflmlJZg+rZZTi
WTPM4zIY11ZhvmuDoznD92A1phMvfdIzPjDygp54R+zRtkoI+DXqBIAJM/KtAxuvdsMHb2jOZpFF
lzj2wsv9O3hp5wwx00F7Iww+kYt+j77jyyDRqeMBBA6/KESbWDLa58v9u/sXg6SSY28b+3JU8irL
IkZoHv9ohMgQRuZNfCWL9QBIdUKgsvxdt/zd0KJV1Q77BNPWFAeYZ20wyOFsX5S01/sX00aW1qHH
+efvopmQeqWZkPjOmF5NGaRXjv7zQcrilo1lev2/v79/R6aNx5lAoSH2t2Zi0E4htyY9Eo90xhlK
hUaaAhs5S2zjT8sZMltpWBjk9pH0xr/vr2Tf5XtBQ3jdENJBjyUzj2HovJMvw9tjgYQyzXzfG9mC
5iBR1Z4btbFCDr8YNeeNEVTWBm7m8JLRmjyD2IA5GT573izRXyfp3mZFiDT9Pnrxt4I7uzJYBNsg
vyYlHTIRee8DlRcEveRTZdY/yyF5E0O8p/I/0k/WDCUmiueGVo6exE6JhPa7ck7WyGilECCyK330
q4Lx9PCjLL96Xv/NYvjXSWXtB4JqLaJXc/9zbrmM1UiaVNI7hxPNYmo7Tm1eB1iplM8tc9TMReUv
Q1jvM52zB+TsrU+KWeWh0zDC/iEmFbjKzG/lGLYP8XtnffeZF1FJOcdqGIFPNPg2rV4WmzDNUPXh
cHF6DwJclwMMTd0CnYlNnCnZvk41PjoKd7PjfZ2tnLT2oCA5oEBSEfhPRH0x4q3V1Z3JlQDeTqyY
MumtOVHBOBpIQBTVMYdVOtGx2z1FtMRxrZLPE+fd1cCYPcafhVv76FY4H6QcGg3t0MfT+Rkjmlo0
DF9L5MmEi7Ysu2D+Z4JiE7J4g5Z/08yXqrDdZwZeu7L6nvcuKABXVOt+xvJkRN4q9Tdch7sWVgZl
fbqN4XdojQWcZuJOpwozWGh51oo8Kto2W6ZWnIcLdKd2B6qIeR5FjvgxDyCiBmchE7kvYe2vkzn5
gbfZ85f3QpkxBFbCC5za/2tOGgeiRJbv4mB4zuvsCgjpidkxYUMar46Zjc3WU9HJFj5vgaQ4c4Jp
hfxm2jSN+xowJgp9TYsnJhfFj92/w+xH1vlMTVvck0krSuATdQLBw9sTBj+tRVTucCvr1TS01QaI
/pH/9cvQNy1kjeZkp9AZ2rJV1F3OS2yDCcBJbW5qdOvs0UsqoPpsV9ludIcEIlLzt+ubQDftrZ1h
XCZL5MAKTzM+3tplyScAfGVTzM2zrWBKF7O7DSAJ74ThP4X+wERB+jX938WEA3WQOvOHNYpbp+g+
gu5cizLWG9PVCK+Sv31MTUGbdGuGlRA1x5Sc1VaudQSfM/LVznbLx5YGj/BGjyl9EWx1Zr4zlPzK
fU3qRzEaPOAeD1WlA47zmgF9Z2yYWrPHVLRR6hbXhyTOszL4fCIkEeTjoNcFI3iIdbun5oTVJF2G
MDVNe9BnwGNANRlVvh2m9NYuYclYgSxcUmG4poPGhmNXA7GirXrxbI7Nbb8lHlFv+oTwHtNp1yUS
6PVcIEzK2Q4HqRjQowGvR7YK6TdnqRJSvrErZzbNJjNfFY1nrdHUbRLkTZs0AIlnZE9VkDqEoebz
ajZIWU0Y60yd4bAQ4lj3SvpboSWujEPxsVszFnwPnvMQmt91Dm8EUAzkGAXoLTJh39Y/prQSq6Km
aT+DnUcB+6mCIZIX9FKUpSRIzPSlsxrCm7b4F/8qZM50ZfqGsulbxor24MNlwsE/HvJWedshMt+b
iZYPHQzccOKtG6Bg+69FZ+ntXG7JjQcF6OtLVTCqjTwacc5EahPOZSKT6RQNrj4kXo/RjUO8GRAN
DXNbIXlZDToOuD3tC4xonColSkrYe0c34UP1TG/rtNmBwu5zmmbfrXioHlwW41JNmzAZ4h0cv9dp
PGHV/GqzEq0146htMDrPJu36OKC57ARUvkn2BYxKvJE1aNhKvnW8dcQvIREnUACq/PxOts/fft/W
YBdOEblEslZfCw800ix6Rg3zuVKC1mls04xQ4KcLDa7Z6G9WCzkiNaLkYvJZFFGq1zkmHoqP6ky/
9AfqgHdZ9cPB08HPfg7/JiOQ1I3cQIgcmA+/l6ctStf/1Kc6vi/4jxX6ELfD4AO/sKkKgZC6xk1H
9kUyBZ9rr9YrNKNwLweUzrZA247REPdEF22yfIQRZFwyCv11hyth42TIysEMxTvJ6egPF+f/l4tz
XXS9HiJf3wk/0GGdaI79mFnCMW0DcVAt2g4vTLDHxs6GFj39/Dy8hAIeBh0tqHbQRQBMrUCXzmvD
4lw2zBElSmGdkdGbO3t6/sMFfiBy2gF3D4yrR9/KZik0P0j7+rjyujaU0dGhzCN3QHGaIDAxmxNj
13DhuBmG8QHqDCK/BYQDJwm6aXX9/WX8ojHmKnzThCOL2DgInQ+foeXg/JZID4+oaRhSzBlBWbgi
C/e98jh05suHWceISSrinH7/o5d/+l/8Xm5AgO+HTyYQpoVY+oPaspGhX6MO9o5iGUm3jAvTJAk2
7oCKf15+Y4ltAIUMZtvf/2B7+ew//GTLZf3kyTU9xw1M/vt/kYMtsl4rjAouI6ikeUT2ddSDAQWM
JAUtk900AE6y2vG1nIOf5MgqCCO36X7aW5JQF9ZtMeZY8cKe/ls54mSfu1Oeqv7iutW3wuMQj9bh
T/JU4f562cIMzMC3hcMj81GeOhW0fEJOxkfRKforxnwcFgVBxdBhnQmnvwlrxaRA7RHoObNoQI7P
+RkBLrnXTY/RoaV2hogvM2buBqkVqmunfWarp1rX+tSZNQBq9Hu+MHbMjRGRzz+KIeh2Q5sycGA0
8VAguDjXdoxWzvdWtKJT1BPY4RlNYxq0rdfff1K/Pp0B/jeeEtP3bYaMHz6oqnQakztNqCR9Y8gs
sItM0WyavvvSCk6CiaIBbPnpZ+Vl5vb3P/vX1Y2f7VvAgj1mn7/QWfPIHlC/t97RMnHGz2O7RaRJ
cgkpnP7SNv39T/t1uYLLG1qB63phyLL14T30tLAb1JLeMbGNv4eq/gTGhZQQuvuZVfwc6+jv3/88
e1lePrwDbugIUwRIi7EsfLi1WVM0dD4qd0mw8aEopSuOxDurJTmiwq32z4ggwcu9ksZzXasSmZdg
t60CmoDLeLRRvkOsRv18F40WNRl6paCqGiICJV0cNyxYs5buo2wBqBt0cv/wG/y6gAaeuyyiVGKC
7z7csjLpownjrkMCKtmU9CzKXdqqm9UF8jj64bi3LOOLYBDmhVwugqoOZMlIj22RIw4BCpG63LUR
MMDcmULGGd4FRNObndTydS4/RW4z/wFZ/l8e59AOGe1y29nvP95zEjUSDKyufaTVQIOfXGVmO1i9
UAAerKjCyr8YHWiFy8I8/f5u3WnoHz5vnmTfEzSgfYfUlP9c83yat/zswj7euXBNOU8PVoByp1fZ
yRJM84kxmS6WDvCsp5pZ16KpBVwxPqDx6//wtFvL0/XL1bABWI7pep4rPlwNycaliEPPOoJJYL1a
1EPzovm58fzFu7n+RFXOC8f50PCN6g9v9kfwMjtPiEvHRVDnM7D5dVlh1hWYZWwea9P8Sk8QMEEs
pi9usCtE/jwnjKCFi42rgBWIeTWFwpNLhiSx9+4n9j7KDeu7svz93FXuYy+OdO5XiaXqtZpRM0gv
JVeEweXj6Fi3eUFuEV97lGFnnbK+6Y+uO5MV0ps77Zbeg44ZudVoaq8ykdjw5vZhIb9vSQhn95u8
cJNUebhOneK5F3rfNWF5YiixLA3uBOUnYgUD6IRq1ppkDMjDRvrVckwPlcVeZpXvqSmf7Tlot2nI
oJBQ+r3Uq4AHZZ34kpjW1PZ2w4hzUdbG2RL99D4OYm+kqJKMInsmRGrA7IoXux9m5mIhw86Wiirt
TPz2QR/AXspftMxuXRtbVGel9YfH5b9s2KGJEcoO2fYoIO6L2b827DKhepygtB/l4ASnOXNBqxXf
07gNnkiqOkH6PqlsQjOQWhQyrUtURFq+kkngHsxZMVymBSsbdMV2l++IBKVPgJaRYckCG2rcTy5e
5gccCvYfLtz99Y0H8s0qy/E4JKPg/iT+68IJmkK2whnweJeJumhMZmP62Unpfi8K9R4Y0xFckH/J
ZuJ8ya5kJl12NxKc4fLUbKdIaArOX6xZiXmO8mRF91mgHlTjimGnOGSS2CsvfZNMqzY9U76dEyks
RzWzhpaxlhV+EUQ4EX1oFM5J5EzyPWTqR7ist/vJSlP3n8F4lKQY1uFob3I7oYfMbPnkFOJphM68
ztVfKkL0TFx6wqSQJXPf0MFTwxRujfdA1JhSCoy2d77TzOlecIcfi2gsHhRusH2l0Xm59vD1D0va
r3Ydomxd3HEsqLzE9octzGzaeO4DtrA82Ic0e66tr5sNcjb8RWEuHqQuJhpxjASzyqmOeQOQYowR
RWRhLXcq+8Pqbv2ypXqCu+9YWIi8ALDch+tpkpbBpZrmIx/vcPCJEw18fzNWpromDp0E/ZRp4mv9
Gt3jaNbbeEapXvoM3pK4as9dYsV/OOn+uupzSQHWQYzgIbvlxwNUMNtosmkeHu04EchMvQd69AwM
mTdksUV7Bg4yU05zIpfLmQD66lVh9vZJWL74QwKD9ct5f7kWtMaWKZbDq/thzS9w59QtkI2jKy18
gbgTDq1udgljQMgefGiRbSN9Ze651p5hrf2OazOG+lFmefkwNcWNuX7E/6dz1g3VLsVkkp4I+Xj/
w3P16+7kcaBYihLMTRQIH0uzXMTJ6NX+cDQUgHK8k+ahkOYZdSwOe8aOexqwA0tMGz1GUbg3wl1T
8WqHSRGfjeRZzNBjBt/9FEulDiQrdCCMguIM6/8Sb0eEvs91MxYrlrurDjUgYtsrSGu2MRwN5Ld0
LMNV1tbrycnUZq7Cr1EJMmdG/llNItoapi7QWdVluI5LBOFu6tBcXITVcRMV2z5wURZ67U6g1Hda
3z24jSBnciJXW9sN8CfMQic3prWNMm3rdIG/61qSUHvLL7Hrs6x0nFK3c1Um6464hUfe6ZKu5HCk
Nxohb8Q5XTlueRoFY+H7l1pPegsj2NndC5CKgR7qV6HPM25J3CGl9zhDYV33m6Lz7U/WxHE+zeSn
wq6/ErbL5D7JN4ajrQMOzp/KRA/Sixk2UqkuMnb1yuu68PG+iKY0DU9m0L9MTfeVPDu8EcZmQGl1
TizjubWBb0tAxIXvyIusPzPwT/EcgLjx1LS/V9JJpH6OJQr2NOy5G+wEKyJZYQrnCXtcEe1bxx3/
cOb49eF3LSp9/MahK0AXLdXGvzaCpMQhg5qrPSYZGPFMre5n6HqAkS/E1mgYIAzT///tdy1ee8d3
GFL44uN5U0vT1v0Im5Rgd72FbXPJuz48QdnKAUp4xBMGYqc10c2LKqvAzPOPXsHtvOD8+5fK/lDg
OBzT/cBmJ8QM5pq/vFMl1g+rUa7DaNp4bXyIjbxEbMEuDVtkvzvsG87Bi6MLeL4Jylj6MPs8iW7l
h29pZmxjNTAqC4YLSdPfOYjQOLbJikfoOJK6e5Uho/w5fhKM/+DNJyT2VWrrZmTZjaP9p5WeoIL/
PMA6/C6e8DzB72JDbnCXvelfn6eTM6l0EG0f47EhgsyIreNcuOaxaFP62vc/Y1kED758ycp8iSBN
DgOQyGOqcUI/3L8NIiRPQOmKfDsJ420cs/l4/5JwikfiTph3rtz1/a9g/tM8pHUB4UHPRxsMSdPA
ShcI4RiCNAI2FAaKx246qGZmmJKSjZ24qVE8xPX4v9+aKFMgmTH1gPZ5TONg2rhe+7MIJ+OYVPPI
/k7coSpaMnEAqkOZj3pkS7kowIJm+xTsyrFPneiYI9eOgppfewwISVi+nTALMZA4lsuX+3dhm1BQ
mqXJV9zJHFaF+VS6GrOMSl905OCWjhq5pxbN96Pn7OzARGYzxi9Nx6bFKoZirnktdIHQGFQFI6sZ
nOCnuJDuzm+wszFLQC9ueMmDrWISKFH//2O/Qi+I5U52K3fED9RNjGVICWxuRvLN0uoYiaK5zg5o
OK2ScSuWvGqzreS+IN5+NaIlsRluPKdWb72Wcbdu0bJsxihjVJAzYLUmR51CPEFQUvjjVATB2S/E
mt5ztK2Jkr4fz6ahvjmpBFEnswDyno73GqPY/SqZgV9KZu+HLgEYbvogs3RmA6PPeBooX5jMIxFa
e7mhz4aounOK+IniokZybztkvml6Tbrsb1HUmK+pNMMdzEMkN2H0gud/BVKc38hoBPtSWxvr2L+r
/ZyLLGX+2KQIZqsMBZY3eN7hbtdh2zIeIFpncD96xBSa1MNpwi6PW4uoTpqUYxkjXhVGuYtHRb3Q
Uk6Hrqy2bfsX3tm9FoP1Sv6jeIDiR+a5piU/VS7ktdJa1E7u2c1Qnkl8FDuNyHWHc8t6SDT1U9iQ
mZRF3iuCMeCSqGt2VYEfMusq7JaJwfxHvtEjesRqRRsKiG2Qx9bBLpy9pNhHow7TFFTtcUrIi08e
srKxvpSF++aUxZcAWNU67uIlurfwDnantkZP/JOQFlY+WR08sjtJrcXVp3r7M8JZzs5l7mwGBWi4
jTcDPzTt1HjjMh+0hz3+nw6lmSE7DNRz1aBSx0j2fDemTossd2zCVxt9F0MYepkuR79zOXaPlTV3
q9JIy00wIK/q8+QzStgGqB2P0d1dHKGwvcG5xviSeMlfKv5mytnbhWQK7IjTW9xeOQnfaVxha6Vc
x2XA8zrbTzPKmNcBjfhDluQx4iT+mDfdBSOPxWpreuhG6C743YCoJRbjjcAJhiB92m6LJEj3bWOe
Q9co96LH95zmmBdHDH8bB0gNLuxIPKMX4MfP6gW8qb82XXOTGrCfnIVzlrLzrgIyF8Pq4Exe/QKZ
Qa5q1XQMTxzioWYmrGW+6I+w3q41b76J5RQBQb53ZBUiGgL22zqTRGxrIoFU8ZlmSXxwUlah1uSF
AMJkbJXI2jVhZea6Z4B18WyQuwSfnMIhYMP3mVBD00Khh7PgNOym7O86QyqKtq8+m0myKFMwnOQI
K89h+USlos+0evMNDchw1fip2AYVIRG5UclD0JMNlXmyeeVcu6qC0nnixIRlJWwvpe6sayiMFE/E
M8YdkE+qY41p2zlf9zqkoeKMw4nfPz56pb1KzGC8pW453VBQxTwB80M/+M0WnndwM2RrPda8TA3l
7Eoixjwm+OCXBu5w7BvjnIKpjCRDss78UhGAKNEPvJLoFbFTTtNa1/IRAXHwkmV/sTEwYW1FcNQF
VQ+VZCNtbJuIeZ2dxmTRRz1CqFs4Wu0rbXlrazYT+dxxmR/HXJ4IYJoykuq7Rn/Lp1LtElKIV7LO
OuKq++hUVcFza44ut/Rb3MlDiE/mmIWI4CbE79uEsTaISMJIXdUXn4rsU9cKiJu2PCWoyfd9Xx+Z
MqYnw2WLU6EL6bys0TX6DsdKMnzGZyOTYOLQf1gVgYfa9LejMtUuytInp6TVp2te/KounbVh4knr
UJgfkqI0D3IqPrHls1ChUeVumzT6wrbDkIS+bcWZmATAGE5ZzjB4JztQrRKm3zJNTWtURE7Qnmqk
08lDR4JkU/M2m+41TMXPjFzqScTMY22mNJE7upsE1VQpmXcjnK1OU8FxuYnWXum8k3JnQy127a0O
XM7NefaI6p6PIa3NdQvpgQnwgPPL2MkcowBusfnKSJJGmzmHaws38TbGtrzBFQPnam7wSoRWdlLm
xe5McaVsQasGn+ZxUMRBRMha0SbZYhPQs9+NhOxUvh2cEdB1m8qtYqiWhbnjvsK9zyGwNkRuu6LB
c7780wyFk5W10FqQ7hC14o8vA6vQhnhbFLmVemlsSRKW7EbEEzfHFe5Lw1JZ+G15m6eKcNdeD6t5
SQdTfYbFJ+pgZUamteFOphtyXfFSTu1iGUnOOhlQ5c1j+s0M37zs6iSd/9WDt9G6TY5fC6haOg79
Cyq11V37W2UJY5bY/Vb4HqrClNip0NBwzA3nUpTORG6WulFSAtlq9kEfzgfLXDscpSiMxh/IOXAf
Fu2T74PEMivL3Tudf80zebXpcT/a7fR1cuponcv8bLdmuLcVUUezQGoLMzxddXKwdhzRNl0ye/sW
8wQwezOhF0fVEZOFSbYLCW1tH1M1e4cia6x11Tgv97FMp0V28CBocd3lu1iCr3TvnXXZnJxFbD1K
dDt5dq5SRx3srGOcHEmM1r2G/x+SFyT4KVASicAuq10iY+vs9t4JiviPRqfhNUIWJGjw7PSsbs0I
rhVYOkT/aO6OiRWt4/lUAp69oi9DUuzUxoHJM5AXU4UbwujNBEgDrSAIAlP6XIVBfHGxT4CHD86N
8tbBLABmRcO3u7Ncg/cMiC2AgtmemwDQrRtCkAm1Xt2HIUQ6GQ9dDxsMCjM0aJ1uxoQeUUUjesM8
H02rORyylMCuoLCearojafeX6W4bxAiOisJDgqbkIY5qsslMDPdOifXeq7G+D4uFEYcoPmElGNTF
35EWj/taixuK1nI9papGBNBFR4o8dPJYo1dWE6hzhD1zl9jutyQS4uLO7WJUSg+2mX+JxsHZMg+F
vlxgXvDx+iRmqU+AN1/CvF5lTmoco4XzRcL0Eqc5vBCLZJ46R8JodaaVnpySZnG7t7D9Aiutnunt
vRaTbZ7yGb3KQLxEnuQu4+2+30y+iK/ISbbDjL0ZQIl/tjqN8WToiQzGybPBlJEfaQsWFMwu2XLJ
G8u4Og40jx5nNmOBvPUggpgFRGekFrjhI60TL0FAmTARRGDJ2K9p+3e6f/WT93QHnMjMH2/3cyii
6W0eivjMeV+wjCPpJo1PbQzefCB4M0h9X6Ip7Hg4Z2ftOLo7IPJo11IE/ZMRDgcTX/MFFHuLEt6F
MgTMblfG/mNqOmpnFKRyRzPCO5gFCFXa5LvfZ/NhJD4a5UPxrKyMDY1QQVM69Q7AdMhynyI+cQfM
4El0CMemfi5nQAmW4S07pyTVlZ819tnnXrQvTTG+edYQPdMtQg9VZ/Zjj8ma9hCAmSklYSXNgmLf
ZlQteJuw5vXzCZDo/LgA5R5UMRjvk8gfcSJ1nuH/jOKU31aZ36iHSVC3NdkpTEebmS6ozqyDykrO
Nw7PRr6YqnCAtTWmI4Caw1ngD917TfAdOoCNc+zUaKZkczQVx6yCCOu4ocC4Ad3pHxFwC5wA8Sjj
VMxFD14zDUc4Pp8a197EYV0+ocauDkkcEDAdd0+BKPxvAy9YOGML6vK2JEjKMZ9r4LaK1eSQyAD7
8dilGNTJZV0MfvVIsnDqfPEag/Ng2SJJrtvaWmska8e2bpJDXEw32czV1nHm6IsXo7YZiYoDL3qT
vcM7l7bi6s/sygrp95TE9i0SzmPojnhABpGfJ7zUYZKHr4HA44i879I1zqkeJvXktnX71PcoInuI
qKulfrg/twOa8NWgYLi0Hcrfzhfj80hs/DXtRPjG7hNu3Ak9PEaf7VQT1dejjyVbrlPrcJgOs0Gd
R4X95oSDczIKE4OlaZc7PpnPoyqJWixZbaPUXNVQkw9QsOXTgpSpFeL4KRsdAE1ifCk00IIh6/de
jrGbtmHwkgdfo9kFgGKFLwP4lX+4IrzWagn+ZltfxgWdje2Jpw3zYhUxRiwBt7QOYOwlBobGGZqr
cjwUJlkOgXJA1PT9CA6g31Qd54G8EQAu8mzehfkA3QBe6JmtZoIPYSNAqsuftDLCDVMVe9WqolsZ
9jgdTAtXRAT2dJsi0ruISmwR82SngmHTQfv6bI9xcyTvbB246sY/h/g3nZAwZ1m90yFSjdHUxk5N
BI9VkflC5m56mmhI39tbcxv/VfbMcEOcrw9FF6VnLNYszQA8GcG/DuV0VQauLocT3FS2KY5HF6No
G6s9YbCfQ2tn5Ga70gvLqE3dtyTBg9OQDLmJFlcTVv32sW76dgeWF5+VFZxYSPod/upga9P8Widd
+w30qABJ1s9ME1DugIVd1rCSQBhItKQLURl4hMnkgX1lWDZ+zaEgp9O2yHOPo+248aIBebusS+qt
sr0OWmdHS0fHQufVKWgg/OrG2OVyxNHhMAWrBPOwOyJJo5/dINuKgW4TDEUL6goTZ1u6rXoSKQfJ
KFXfpzgklCFClxUkPZxl0iYym7mLl4z5GkCKPvVSi2ORuDTMKrc7chxOzm5BlN0sL2MTE0HQEwqp
GJUgAQdz4jFkdWPuYYmKakXfArvZOBw6X3n7JBqvEsHlfrTtn76a3EthBuc7rrN18KQ0UzrsY2SZ
a9MQ7w6K441HRUHR1M+rnvu399XbELA02IJtvRuG5zsIirORyYtPNiVktjtmAqm5dY2IWOybWF0M
t3ttUC2uWq2KTR1ATs6apNv00sovtJCjoRrPgzseA2qIYw0CrENZt0Hxm0HV8tSJGK9HawjaZ+pz
Hs/FIFskV8DsxyALnUd8uaeqg5NMO0be6N+v+zRsNr6U5lr/D3tnsiM30mXpVynUngnSOBmBrl74
PId7jJI2REgKcZ5nPn1/pJR/SMqqzKpGLxsBED67hztpNLv3nO/YyCoHxS9OZZE3y7gs7rS8GV6a
DZryBdm/5V2FEN3AtWa3Y3WxG/NI/iK/PHgIMK3Zp67kgbP1kIAoor6b9C7CKrTSPNSXBBnS75H1
c9Hojy02ZGxGpFWYBJ+GLpgwGERLRv7PieLjQYtFce54z73Tmc9K5nxirrIoDBlvsdUyzaWosSUy
BQNNHJ4L0hHnVWaZDt8LpXFu6fvU1jaVRut1NDl3qVPV0mnjSyF8JrxN/ODqbxowLuzhxcC0ytyp
RSZepPsKRfGz1+OZMezOXfuCNMVYY9nfC12usVlqK7eqvQ3Otp2HOyYa9WpttLBjfMc/4xz8ajRM
5GwKAwtLK0hjrXEEIZjGrSYeI52SmKY11tdxaaWflFEnbgsy+5hI7dGJyTnyrI96a7Z3Ioj3pWrH
x7BI7r2ShZehG3Bf3P7WDQagdVuJSAe3JGT7XO6DWhyrxhvWVaebr60WmGtlMPdWlOp3rEVP7PKZ
VfV79ABiNYdtzzO4jNFVC+heBKiO+ZccBG1AGO02RVNSe9tRtb/5GvUoXJkYvRtkAd3AsVqhWPVt
1q9Zx7DjVPqHin194XtDvdfHtsdZpaRrRx3WDBPBJqi7oxhogbZacfkOgpwEZMCf+lVIGBkGB6oS
fWjEK6D9+sYd2DfbBp1xmmFniShWJuGDY032ygrhIGrfrSwMZYX+LV9C6icSMHAtDDPhGdcY+Q/u
mILewSI0jv2bbQHnG9XQoSJIWiFewWlAr77mBMbtYIlgPW/Hz8oWLg+OH+fSiaY7WJ3olr3ut6sZ
3wVVAHZSj2zfE3V+6ATF2lk0SaM4OlgULxeRCdDF9AgEsUuqsCzrZJpXW6Nj2u3ELKc4BVktet4U
Y/mibqO18LL00NbRa1NbwZmpfLEoLUi5knnT3s/qW1c7+l6vbE4pAxkYFE2p5E23qeVw0oANr3Qz
bTde137sjLLedHVMVkdkUfu0bTjasmOh108WlbpDaONX6m4+4zc1JIksazclq61CxxfGPokNFahd
HyfdB6sS+8DA9WyrF0y0qtnn+7SnZTYAHAK6sgRu2l+ReNoLu6RTqpbrvhH63mWQbaRVHUdVvY0y
0i6kyuurplRwbHcdxw4LUTktduLa/Vx2UBMkWYWLqgCyIc0K1rjThQciDAmtkdY2npqJKt48llHQ
8EVWbOmfTLEOZDaMEDN27oixSnOLT9yH+UU06zoItFPVFRfR9dZeGTCAU0u/OofsbgmxxaJalFOd
wumyDyO1WlUaGVhw6R/yWFT3cRka+8SoKSUqybW8WJ1p3MzIO5Uy+6LKWK7z1ii2EnEChQrZbKj4
ao8Fp6p9StcjK7MrKPElsDncfC4nBAzmeyTNw30Qg7eIBjnpN4JzeB8X0iQANdZWDB9X8h/ABXSF
txQhQ/ToD9aJmWg73FFDXunEUixCaKc3NKs06QqLtGSrqzgao+FOx+WGcTgHa54X+k2Z4okNUckd
YbE6OHAcjayVTVoR055bQIXB6ttsgZ8C6DJTj0Z4ZUx4eBgNeecD4Rf2JtIazmuKoFztBNbHbvgq
fdxZSu6yxBR9fFHL5NV10k+NSdFkiB+rRIgn0Y64TdE/gvXIj8Jsv7Lm91eYphJ6FqN/x9lqZViC
7GpAJRsd1/aCsjZMBc+4L01zPTJwPmQMRoMvDyaTpo3fG5/zYgie0Rt8kGSmgPkt30zqnV70JFOp
n5pG9c8GA7KGpuwkGtoHknLLDuD4WxdkPtaGmM6V3hrPrvuRFdFjQsXoPiMKahX40V1NABidjGDY
jL6PwbQLoh0T+lOXUk5XwFE/lLnK4VMPJh7vglAOtzNB3lGT8i2vuuHxehZMgc56TthhoG6JPkyb
w+BHDd2g4jkym2pVRGXxUU5WBLfL+7uiyNRbp6Uf8NPl1yGrvqUNNDLRhfE26hT7ZSTjgjLwqFyy
Ae9H1I3GRrD02lWNEzKBUqqL118bKEjZ1o7dlW6HiIIpsS0hkDBWWROowASATQJnNR7cYKQAOKUy
Y5HBz4NMdo+Sk0KXE6sLX6QPXdi/uBnxbD4I3RPJMUd9Ko1YAxmHLZ7fVZKVwwUd3XARDGUrpe+p
6jbDU9R4xrUdeOGFwUcrio7ZLmmBEzy9ffCxbO6sVuXgmK4Ouds8qA6J97F6F2f+NrMz7cnzu7Ut
1ORjSXdlG4Op2JSZVj/ZRTKlqa5aC7f7Yu3iVWZ/hFADKpKokHz42AE9efYdbODSkWShkztfk0kw
IiNzEnNv19CnWMVLqz5mPhEPDu+NAyRaTC3pEL8D+LrGWm/v+Xt7u7aLdoH/nT/O12twh1u4VUfz
Iq7yMX6xvlINFiQodotOx+APyYW20apmBhGsgqWBRYf8pk0HHWDYgTcuT528C7oHdOykooTlCtXs
1lit15f15eMFZ9nilfDOpbvo1/1abMxDsQ+uwbV9lh/0b2BvmPWCpMeVPEFVWYAxBtwX9boxaX0Q
erWRn3vaVTt1Hx+Ha3cVj9VHIoppRkZ4ooDXl0sK125FYv1aqTdNt6WWj3sVJQgOEvXiD0TVmLn/
6Df5pgKIhluKRmWTy3wHCLHdumFjYMUvnWWoD8pedukF2112kY3/scuSngPVWtO31j9HTATIRKFA
ilnX3nlpdoqjtnvNcmAATa9k5ynl8tp06vOUyVx1RLZyIdyObeYxxwziFyrJS7NEghCZfoG33DBe
9NaiYhYy3QzTo47hI+VDPLyUa2uBx2bYXEkEwZF5uEaAq9yHq33DV1nknbUyq6E4zJvCyItDAe7z
+1XbD6kj5rh+QhGWBxtq28EtKkJ2p6vzpahi12hIwNJopx3ofJG+fkqo3G4K0WcHJ7cy+uVc+u1q
SXdkN5rtKpR6esgSG5KH7xVsNfplmz6W9/M9o0vyY2CWVIi1JD24oX6yaRBu5jvdrE0PRetlh+kT
dJ1Qfro9T22KcHhw0k5LDvPGC4lEdwM277fNl8DaTMM+5+wY17I2vWeVcr52R7cYl/NHN4OcdSU9
3aWn5dhwmvzgVl62Heq4rI5qLpotsa/8S2QIza9ZVUH6/dJvt4UFACetjMslfdKnMS38TWkLjEyV
H9QrTmgQoZQiPbDySQ8Vts44DcctOkbB0CN8HEI0qkWs/ryZb/PsMqaklx2V6VufN/RjqZ0GTsS2
t3pwN8QBL3WVUb81AyhbhKscoumNOtr737WD/5/s/49kf5b9P4lLVq/167+9pVSYh8tr8vYf/34O
0vStyurXX9H+87P+RPs7fyBqRyVrGsitUXAht/kT7W//wfIJ34e0VDBP2EDe0f7OH7qE0wNuW0z6
bBsRz59of/0PInGAPiHdltTv/mdof97mV/mI6mgo7qHe01SEmyJmBdpP8hGdsMikNlIQpaqS+eRn
5TbV7WNmwM9YDxUu1iNeKv0NT+sIIUbasdQXJbZ/+7EIReJ9szW9M7+yJ2bKk+FSjXzu8rKuvnmD
EWevo623ytcWYndJLglDzqiP4Ex6sq6iRSEly8UFpz/4qVluxdVDadqDoJ9bVc+BSFkuhFXuN9AW
OalPo7KWbRyoOO4X0296b0lMnCeOud/Gd5Ei9XzlkoBsb9pMqZOFoQIIPDWwBaiMpsyQiSDxB1R8
Dd7qrRVLU2wFXl5aHSH5Hiu1idNPqpRYwIgmiXDrxzi3Sd7BvrAA4WAwy0EDob2JoafXXIFD7pFx
ekm+8Iu+nkg3mJgo0DSVdQJMFLX+XZMiO0MVVsdOVfFu4UAst090NZiyMDYD7dX2y8jbgwEiAl2t
YhXCcxdF4Z48745Wo2/cGx0Gk1AfC9azma3VE48wp/1M7tln2OYEICiGE/vn2msTQAWx7dLaVg0j
BlUx+nCzkA057kfs/nAFVLcaOZmbegLQNNCGAw0ePVyRZGNO7md7cK4NhrXuSe9koT/wQCf/avm9
/+Q5XfxFReVYbauoAN4SlmUOqMCkF0c4kl5/IhsPe50OivCSOAyOQrj6Y6ph0w40ptyAnzHbUfmE
eAivsBeHyBDGLbViHQsAtYhimWsZwcpV4dpPjY2Nf5O2ed3fnAa+I2Me+eIrIcDwH8qSf5UmtI7U
aKVVgnqoMdZWfsUeYwbrwBo43ZdFlU/tUtFAlang2W1QXozVsAiUlmTTmCL1N9Pu9GqhOCSC5Yue
ehw8kwx3xsIOSpu5fxt4gXIE/oQFOREWS3Yjz0cJLdtqSQHHyNvZyGBsQ25D2VH7yGMwzWtXrRLg
BJSTxA5ETSI2Fsst9ZLnBGzjJRchpWCzK84xumfvrPRebz+nJsSYHfQfKQ8uI4pu0PizmjFaB2rO
r9ItKLN0LM8aZk4DTU0La+2BpCTlQ24kw0Nr6/q9Br1ljTGTUx9w56tqD96JI4BOSW2aFLhUSlZ9
HQdfY0NEj0pZddsuhcCELDr4XLSg7npFmEfKfznVUcNlQZ2kW5H39dpGg03ClZXli1FNy7Uf1/rR
KLXiHKBpR1VD4UWJRgxsgdI/xqUltl0gs2NiFzYJfWq0ddyO1GHNtph1GMm+JOvrwSo8d8WKcliC
QAt3XqOLvep65rM6FK6/8J3AxJOnvxlJN7wiDy0vhtIat6zp3FvXjkx1NS295Wnr8X1UPmX/trrJ
zGs+t7GW7xs10B98Fr0ocRrbP8u454GAXrZV32kfEuKuyA4J6ZAOHCrgxKKN7gQgcmSYEHRNRuOu
CrwIbS1zMaB33snL3EAuEEqynmWEvMNrkX5KeyNcF43jXS2rRMZahu7aNu0a/wVWwnHoS1h1oqLv
S6PFQQGA5aEuzzq74raFVjdFmprX1nCVVxEAOi+aLH+G31BfZROy4k6VAX5ZCK0PFdfeCtWYsYG8
YtMMjCtGcwGdzTeSS4SfYOWHofotUcP0oWyS6qL1krBmCwuMhWwjEXujGpUXpK3AQlp7SooeBkzK
qh+Bi9VjHO4tpVeo6N5K0ASi9+Ygl23pn4QZgi+qIdT/dAIPoChwmGOG7u9Hq2g2lovxz2IphsEB
VvfO9cirFPQdtlEi0QVUJmj0hMLBgn47pg4KCl8aTYTsIZiYS0ItHuj0W5eyNysASX62dvl9dhih
zD04uX4vcjK+aVorxJXr+qEItH4XxeTjykT0ZyUUMWerAXpaDY7ZTRx7lbqm/aXsCNfERxScVH0q
4Zc5ogah59tOkqyhBw7BS1T2LrKs6RwOuf/kVvFw9hs0iUKo4QapQE9umxKuHbzGB1MmNdHmHGMW
6/oVOjxyeH0DalQyyGeUDCEcuNA84qihwBFhsEE+09/cBAE+34HNkJwSHxp1WbZ11KmPD5SZugbC
MYfcmO1QUlPKxJhvqAEG5Koa/kbxtHRfiAwjgeXWF3vI8WzFQ3Mg48WFDQ/9pWbcXPeeTZE+a7Xd
SEYa4D+vRdKJo4kTgoSuYGBL90Z3W+Q5FUGDMJUaguRXak3wLcKKJpYNXSKVWbJFHhQs8yhE3pKA
U5Sy6/dKBGkuHBs6WCEGSN1u+MWHod37dEB3adKARNJ1lg+qjVYdCdiLjdDtKSqluFNcu1lxwrS3
nRPGm6TGQeoqWLY5vBlE68GlRMbZAq3VsCkMXX7zDdU7aoFK0N2olPdQ4qhrm2BCww72DYpIlAPJ
iOB0lN7ESqabBI/u0IxYZcO26e7gBudrpUnai8bIsR3BmK5Jz3KXY99625BMR7KGbUgPKgkGpgLV
lTJD0FMKIfEvSL3wgDm+OudOHOBh0ZsJChmvesfVV3pGqozTYFtbIMEbj15mMW0ffZh+yABB6LUT
U8wa901IUd0aSTuwwSqu6PFTOdQ4MhIjHTag44jyTh324aAsN3UYAt1JO8BNodps/S6ZTiAdwh7O
dzQWiMjuc429NAm9VdwTHxeFZCMuIA2E67BVOYeWKgFfQ9PcKwpQfjMZCavWMmtfD7jOFbPnZy9G
tJ8lw0ylO8qOwr25RkbRr4PUarZjZLUEMw5R9ZqVOSwvtTW2adbrQCb6psPhWOT+rbXifB9L6ePi
kFX5Asp/3OjdmF+MOOziDWhNYa9Cj+Xcpoqqyj33AbL6lRp4cbPxNUuaO4KjuvEk+ZJoGBajVT/2
xpizjnKbsl4ZFObOnNTjbKlrU5naMgZKgsApGoLmDUcrSC/FK2i6+aL0GmVQTw2JWJ+9sTUE7Zh5
av//ehW0fcumxUH1v6YX/pLlQ4kgpv7fv16tvl/33rJpTfHLlfW8vrg1b+Vw/8aqkKfyQj8e+d+9
88cq5R/WNzqmEqys/3Vy2csrS1XQZNkv2WU/nvZjgaNp1h+sRSbvpGRZgg32Xwsc3HF/2NhXhNQE
y44/Y8ucP3BIEaeoIVzH+D4ZjP9c25h/MFnUdFYiTJiwL2n/s9iyX5Y2gMVIPtOc6ayGMVpghvpV
GT+CvkAm0qBBUc1pEI0GLDvenmJ6B3ySxMmEFCosVN6iRta2tTjIUlWFjD4VGqpcFhundIjraNSz
Ekfffvomr98dpv+WNnAMg7Su/uPfxa+esfnTOQ7ACqSlhsUX9JsJySPQPLb92rhZZFMgiMASAQQM
hbFi7oNYu2WGe29y2FK3Dhu0y6AhbEvTdo1H3dpOZLCOPMRk7kgLSprhCbWVs1AHG538ZHpr3GCT
JFioOQss9cz9/A8f/1cbyY+Pr9MCY42Gl/d3G0np1VFHudK4jU6ffySSOEQ6GBaEfeU5vDjyHTzN
d64++C29+zjAjrrWmjgmlu2fdBRrJ8LcD0VN69uGqSqnxp6stScnL/dBppDHlDAFCURR7tu2uhe2
qI4uGfWZm9C5ytEtJUp8+4f/afrK373A0/9kCwwqwFMkS2xW5L/uMEIPvJQTk878zCSrBqXvsmUR
sFE7b0/4N5HTvmaeKPshqo/k1GoolIOp+cOJXIBuG8jiSfZDcUR+v5l1NoZ8xMTY0N6IjHsrLrOF
hyW1d7z6Hyzosyv/Lx+dY8fgiOKo+t3GnOap23i5I240dpaqpYT3g7btcO4u4iRwlzZ962MKCmYR
DNEZxlj/iX5QLbuNaSotJxjQqFlJCbD3RiwITYYtJII4ylyaslkQHJlanRWCc+mxIZkiVM/n1Kqv
MZCoR9+gv2Hb1QA2I3IObmZDFSqJ17YMn2xOvDjsklW/rhOByhr4HtV639+w5CUXtcuzna3fId1X
STTF9TDSMbnRcAGAVueLRkFCVQy0ayZy3LyJOIW2hFmYlo89JFLPA8aXvRlQ7QXYBZML2FOHAeGT
M5HCZBe8tErWnEPFiNcMFf22Ul2yqllrbAy1bu/mS+hyrjDworVKk+FeB4V/UQt3n6FqlIVABoRh
sbMicJlwu8o+0lCsIcBG8lfse5JeV90EH7J6Z58E1QeRomEbe2ncfBLGzaQqd/8Xu6o1lZUsYWJj
NH5zeEpIjE1v++KmiObU2rTbY1lSLqjohzU4T6j3XDrdkOR2VE9+YOqUzlFrZV5Gk1G4GvG9+bZx
lKUWAfmJG+0Gd8SLgKDrAN5WYwmSxkydl3/42L+67b8fYSRTOhZFJz75FJz5s1nJYlYY9map3VAo
LBm4/XvqLHe6HSV0I+FeFWSy8sNDAJOoYuhvYVNToofKQaeriiPmiG+zrKSjeravMEEqtMDWRD+C
Zpzs7X//cX8zrc4fV9dmtzR1Msptv43RrYNACZWydktcWVxVNGJyiD6hHT75TdYwIU6ZHaXygB7/
pI1pdNK88ClA87H/+w+i/2ro/fFBJgO3BJNh/wXK4Q52zamJX6lJW/IlNeNUvsR+aJ2yQF/4qtI8
J+1HwqWMh2CMzp7onWXdCXE3f5VDxSoUQAUC3NpYjUOz9BCwhWKfF2Q0l5VmroJQgTuH3MGnvdz2
ib0XQXvfQo29pMVw6FxyeTwXbEtpY80gfmc4KGH8IYx85R/MubM3+beRTNdVgymFhu7hLyOZMBC/
FKqr3qo++GI0Hd4JCpjwPXV7FYfm/UBUr5XJm6JQAMndnkB5Sz9rQ0uARaCPmxxmxHaQY7n3bXEU
NS5iMnL77eiABMG55S3+/rex/noiR7VtTOcM/mxTTL/dTxVUdLegHvVW3MoKtJOAibllkMZ+2nzJ
h9q+A3uiL4oYzkZjR+a6mURrydRxr/BfNiz6NX9Ed5v1X8wJYaD5LIhMmX0yVIKUZw2KLhFw+yK8
60bEzSg99b00XqzakzvV10vEnrTaUt5h10CChmZhrJK8YhoNogb5iZ2cGuC1JzXn4MZwa4v+PlJR
5rMyJfcshMyo9HayiEC8jbK9FLLdc1aQd2E/1kTWiGtaeeY3JcQuFOTaTWkIoA4b75CF2oM2xeyQ
21MuQOoa9Jsy1rZJf3YtsLOJj2dn+qdECczy7793YxorfttRaI/afA0UGDFz/jYEhojMWZ872s1x
wBwv7bG9B86ZHWcFsqVY2DecliAJ5hewX8dm4aPlnMX8rQIEPFFZCTeVcRilhshbuTQN0ijT6EHM
kki0DwuiTmQ2HHPvqWmrpUstf5MX5NnAbwGyVzM3TAfjwSOVYtOGIQXo1MKeg1A3FcdRb8RZZgjP
i4EmuYiMDRXGXS6z+KEtRhJoamOT+KyWe86Diy6083ViRg7UPTLI//6b+q3GP48etm4YWMgNvq+/
eO8VFCKt5Rrarc/TF6PwENs0/oc5UaoqNGMlLWWgQ18iPJxY+OZQL/wmQbxm9PkRwRkckHw4p7o9
/IMv2Pp9FkmkMWMaCwcV+6qEgPDrsUP0pAjVaKhuszIr7CI0K+j7Fk705FKdPZU2oesKlk2YsiWF
jzjdsnYFizmpm+bdN9dR1JpDaYLUUPQz3LmM4lKrngbXOROQpyw9l3W5MVXMjToKNlE1Rqu6gYCf
6hQbETR3+gvKGMbEbkR4lVvGLrLrV1q8HSycBf6oYJvEJg5AI0WwFefboRgdSv5oTwzqJWY17fxA
oJZqmwMfhLkKK61Z1IHjbzQbGV1qRETCe06+0RO1X3UmxYNJUhBFr2E0NCf0jnnM0Mzcg6VuJp6j
RNNwz6Mua3PC5hxqM4AkiOGoCDNdmpkxrvUg84hSQtj89zsLAuFfUSEGPRdV5YACp0f53QYg8euP
goTJsRGGeDcyM7NLogA9NZTYXprI7CFnnkyz+IpeFILdOMh9HQYHB9zlIzGb5b4z8az69mfZl9HF
HBrDIEOGzA8a0kwbNXWPREtSo51c+sS+oXS3PsM1Z20TQgEfZjA6XYqGuNGrqn2s60K7j9z+CVUG
IRbZNXSiO5Ww4BVfmLr1w/JL0FjbZDHhgUBa+fddKyyk1sohwipEfVK06xTOXouzVnJIL/QsaM7p
wL/UGhpz1dCjho8YlDNOeGxCiip9fG8HxH+MPrOk1nJ2FrUljEC0xX3Sgy1JfVFFHENamYFmOrUR
4ltRf/p+STS3HqWq7fY6ociue9JIuYOGivWq6NZJFhULogls5CvpKqcTRStGTde57LWdF4l7+hDu
bYAE2sCMB2BVF+GL1pGGGIoMYBKY+jFyibkfMcolMa0YwOALeCLBnedLZ3J2tVs7rOwtLwt3pCIU
uJ6obOzoBSID0KMqSW4LqpPapYg/DCXZKg0L2OVYqZTF6cm0kLpPTq4l67JaVw7zAbw31C5lDrg+
bMLLMDm/e9ex1nqffBmbaNilOCSRXxqX3mhOxJEEd+A+Qf7e6QHEbjWqgPHoqEd6m04WSvWM+hfl
L7N9C0UXH9UOc3Ubq1tLuv2qpDdvjUpzMzr2Hn7eeAuqlpA7xcXrNCjnEVWc6artJWwd/drW4adK
H19TCbMwhPV1G1LaSayV9q20rlh6PpShP16DrNsYWRKsSo0dIjSUjZJX2a6IrHhjZtVXA2fevsd5
gDZLqo801PcZto0jP1uwhKt8YGJMyriJBTGuwLKST0LaGOwuNYrzYzxY15xDZdfnTn3OV6x/3K2T
EkiQNW9Sy0jzLavwHGsDCmlLr7CnVdUkg64ucemghW3KvdRkchSw7ilnEHCHEAUvMvqXseqSMyaU
cxPYmHgNSR5BZTWrHOxAm/JvWXSs7yQKYtoVPsbHgBw5DHfIb7qkXHQDji4Sx9kdxr2tatGli7+B
7o2uPYEoOxpvF4fP7DLlyjDnnQF7EP9AFP2KDmxGIAwzcAZk4jQU3TrWVguGr8TnzE3lnY+P6M6I
xxqpmeBr9dX4iPHHw/A3ZRcYOBul2j9jRmbHUGG05qMiXzAg+egEd3nl1AuyCNQrEYHqdRiH7hru
aY7SIKj5kqowhwiR6Pis8afgDA28S966hxroxynxrVdiwoK1aY+7oO4tApzbYhtnFXIzUzHJFhnz
JexiQCal82XwDcJ89E+9K5UtTmO3W/WI4BY2e/4aT/l40EePsdav3+w67C/OtLFz0jELSVGItZ19
dH0Xgmsff4WA6F3Huqv3inCvmXSpiY7GY5ZW57J0vXNg6RrezbLdaX75nBSReLBoVPsw4i90kW1q
D4tWx6qgsNt+xr3wdZiypbMxQThTOy1+Y1LpRkZKTSv7Yw7BJWctFI1+RNWYvCVntK/zXMYLg7uq
V4ILIOGL57v+zssTd4vjip5xrDO/awtoulVoEZTbZoeOvkthufYVT/+nwqqBEcE4MCIySFCMrmGd
fKD6DvGYIvZCawqMdK2dPXbGXY66iuFLg4KDeqXBblaRYkRNpHI3dtSuyH5IIEVYPK2l2+W3yptf
a/q+Kd2rTkD3onIa40nTxJPij4i/pIu5A0kQuRREk+CW/9dFVu9c3/YCpRCr2eLQYhE8sCzKv18V
VU/EwnyPBG7GqEz7zAnyA5kzo7oeJwnT9+uTQAZ0Iu3mXwVMfq+chV3h51X4WpvCLH/alM5BnTpO
dmqwf/SMsmsgHF9JKSwPhs68yLLdehWhVIBqwcb2xuHg5vYCeFy7K7RgOeuvfIIttkIkkPuVYZ0M
7ev3m/3g5Fsi2uY1esly2iS6C82a1C8qJma4ioukOiTGRHfES4dVGer3oDTVYd74Gmnh5BtVByIC
vliIBDZWHMcL1wHzLzJ12HRp/OQZ3lMJTH0rcdAvnDSBYD4ptOIh5gTk+8hrEcwf7ZSDZSxbdZGP
w4PwGagTQTqS0h3Spjf3bYWuKDCjH5vfro5diIyfGNZJ+h+uOyMnSLVKn4VCMIY9utlh3ow2Tuv3
q+WgGLsWBr8T4iFSpg3n4vwwX50veZ1OLut8nRyRTakR46rb6V3Z0zvHx7FXak7JdowGt2OwXwkf
Yx2I4imYkpBEK3vUDOqgrYcEtY2GKzG35UqRuCqxmqxt7U3NrTMGwXChq6bFmpYU7kiS6lYX6A4N
5Gur3rDUdV10+H+6bgkgIbtgOashdGw8NG5rRcSvnVNtxw6AL2MlxLeWni4y1w3dJfL1cnfZ+Oaw
qEARQfiFbNMVCV8U9YpDV6rfFEd5dUi1DhSbw9NnhRvVuB/Cbl2SWdTTu195LQJRpjgnoOkp/Bl/
LwvO/Zhtil2QvqZkd3UybVb1iB2kMgGMKFmLMyue1+rgSGPlwTLxLSNHpZxJJhAtLLtdDnp1pDS0
Sye9GMp37CXBMHKoTRtOX2BLSiyq07VwErDNj5svzbe9P/b7c//Lu99fwfQpDtYtNp/f3zOpGFIX
72+TFyr4KtDWP712ND9GFC1emNQ+YO3gKe8vjs2EPrFfvJVVTqzifEfG8DQuo7bmFxlZ682vMN/z
/rz5o8xXIy8XzPmn9tqgrMwyRD+Y9tjVOUIyaRIqrrBAkln9NQzdLbmAKp7IblxBPSAkycLee5g3
oxBY+EJVX5phzYBPfIRAcI5AQRbLHprgUpokOISQ54+qBRs3clpWHAa23WUuvvhhgKlS9YkYbAtw
qJ0ZpovUdLDI1v5DJyVH8nz3vGlYBx2k7URLUeQGVjod88J8D2dBE+hOiB4dweH8uPmmeTNfTczU
2CmmuaqmF5lvN5FDfb+UxypVA5wjq/cnMJOHfMZqGbb6IHemC2RCKjVGcwBAJrlN9HHVSuBRVZYS
WP4u/ACO/sFMTImIjDEEPQexyPPFlPwYRJK5DBjWpvvmTWepORAPj2luljMJawrdWbmzVnTaOJNE
9P2qPylA4Wqy677fKP/16Pfb5ufNj55ve3+Z3qvitVNJRp9OxWnczNJNMR0SEZ1naO1R/+jVXbAR
9ACYAOHfP7xv0sKyfr5xmPSi73f/dnW+o56EpO8P8RD7Y97618v+Z09hOtACn4gKkDHUOr4/OkGf
9OPiqIMHWrw/swqiGiFPsjcJ6yGB2d25Mvjzw78/7P1NlUlE+351vvTb4+Zu2PttP/3j8z2/PaVz
CmU96vDM82tJ+bTGcTz9iz0WHC1HJsbXhEGxqh/U6SKijiSBRMQ3k0dtmuwwX4E6B4gz/2bvv+h8
1akFC7Aki9l+vzzf/P7Q+dL8QwdZ640UWaYnkOerDMvUTsatHhIMRkxHtutGJ19PEQYFC/FmGubK
AT3Ket4D+lGE1Yd+GgGdeeiwSlZHWkEweV9VhJOnyT6qmDylov+xKStJ0M/7ddf0lCWOVQRhmpWv
7dFkhcHONb8o8bPZwRSaR13CPWK6CRamUm4gs3TL+Vudf5eSie9GFNljzqpu704zGDH9wGP9FAdT
usSfu9z7rzPf9tNPlM+76fdv/f2iG+XsNkHTfJKN98VWMIgiI0JiAHVrMTY4t52CIDmopcfeVTo8
a2aPvzICZ5Kz4lLlRipgV4MQyqflug3QH3qYRtRFwGsaf53XdbVtHbwCGVNJROdjeaYFgSlVFC/m
VUEmdJLpzdVMbx85w/+h7jyWJEeSLftFaIGBY+sUzoOT3EAiMjNADJwbvv4dRPUbqequ6d7MZjYp
lVlB3B2AmZrqveceIj2CyVRG6Pli8TmDfr7iFHmygRIcjO5KBg6Eq9y6h6VgBDRaPnHXtba6Wq4k
CJclmD2PKVGL8bs0aueS9PHT3MBncTPrKR1rgqRq77NkscLGnpLiPA7xVkvY66fE/1E3BJ+hJoNd
RGTcQVfaKVtst62j//Bjz9kNBjnVnSfesUTNW/IaYObC4C2jrrohKtoBKxjXoR5OSNQ50GuW+kjm
6UexZGl9I6l1ncMTEyaD2sB3dk1LQJMpXQNiYTkdfDH9nBdH/JjDbyTUKbrTyZFxN21hNfdppF5Q
oboHVbi/ihDvho4ZBnsXRHpX9x/QpSYPbjvX+2pInwdcXFuGw9lGwK3amKokEjsf7Q9joGFmijna
t1FyGHkYblFJtyqJs2FXJ+XFT/VXW1k2W2yIJxk89YaP/QotsF8nTfFTK/TiMlQLB65IA/qgdyxI
AERIBlv4ElfCP4ZD5sDQ8PX8qV/yAcEef06oNV+aLEABDR9ec92dr+nlxjPUvncGEhpnbKShF8Ec
lGyFae0fW5OeAdfjJ9rh6+BX9inBQFQAo9oxHfrCkcOUWc+dtd4WYk1eR7Y65syBziDxi5clO1Yz
n6a28T4ypJuryOiNQJQRRFu0MYTQnaXDomCLtr4zWoWIqhX7rBX+uS69lddpUIe0cN7W5XAbVF8H
rpgwsmGbtnsooK7d3xvEbXDtFDPK3JOnqMPJ60Ldf8nZ6DTPheYWRociZYiZkjlICtC+7+67PpWb
frC8czZUL9HgCjgoyaHGNbnrFT1E3caU14Rwdj1ELWScaT/6IJPWPXJjYhhjIN2INwegB5+apo2k
wTNOUC2oFqSvPuSR2j6Yjr3375DvzIansVxUV58m9jYsvfZX7kcJpBTxwvyGCnZBowsxbnm6yyuO
4J2+xA2YeVOcREOQcWUa5/xjZuT80vmfRqUeVFKE9yKxfpi1Nd1FQI2PpVIXRnj51XZTFjFfHw7Y
mQiQK9uXZmrsR6OWF1Bb6RlS08+ioUcV4VW7KC0fNz1G/6MPF31muP6EVGs76um0/aYeFG35Mpoe
EqN6IlheIwzNnM7DYrNzExJemZssRJTTIGYfjR6APMUHjDLd0oJMzc9plTVPZCGloTHdSXMXLaY1
L0/WTekcNeJaaRUzFRWZS4kExQy66LRvEkvfM7SZ1hSbkCk0WKseyvZ9mTE/qAsVnfAFrgsbiqnB
vtrIjsglpCenbvZfJ5Lfz0grMcSTub4Bcq5DSAPCZYaWeaLwghuWG2kganM9Vu46FAX21jx9U6DS
ltM+5Oeme9NKFMXGkIUXzS1+q47w2srd8SVL2GDI3a331ame0HchPXg0GoN+An/dhHNlMm3ROmbx
n342iyth5lf0rO1Budq7zqn42lVQIlRMqDKmbAwjc35m7PrT0Msnf2qfukh5ZIe6QWnPlzSv3koN
N6jdTHs9ZNbqT+86TJIN5NklkLEJN8v4UZi/deTqwm8+xJsRFvNFi7UtvNkKbeBTon4kyJIP5WD9
GI3eCXBmPnR2+vWd8zplzE3skm4ucTIDZ9knvDiQ4FzVHHL14CW1vh0mB3KRU8yP40CH0Sy4ACZQ
WQBIq8xJtWdh6ITwnA3ieJ9isHAT44CzjUpsxeTBXeeaFgF+HfSTivRDGTe7wVavs1W3WyBf3dUe
inRblkBAfPdRx1J8joqORn88baZ08PZayAlQaS5yQfpRKwc7XJGMZ8KbtYvdbyDUVI8YT2lpmdUt
7hE4e4noseN9lguUxKNd1xvjI6WcA72y2k/ZqN7MVl7gzZ1bM40f/YjkGRGneLbapgL7McbPGrTL
e1enETb7yH9mp78f1M/EsJpPrXXqTVXDqOlAjbN2yYJj9GisXHdS62aIRnpAsrpXHXualxFUiRWB
6NuMbkI/3+OA7QnK4V9CUkZP5lT8lqkPSMbqkVCWzl6firNn2Vowt9RQxpwQTboA7qoyJaOS32Ol
Q3WJ0qnfjTYW67rPwVCmMn1WnYMSr4zJ+crTW4eKj9s6Z+Lhkx00TsVtyu3s2CRZs+WeWLeOcepb
NgbM6u0Gcu8vx+6uqhRiFankA5uae4iKZdlGI7lVBaiThqKS0qvxd5ixad2TWM3aGnwbl12n2x9N
vbQPk6e5wFzrjvmppT3iQFx5lvVVqH58qez0KHWQBBYU8wdA2eUKffdeL9P5Lvblhxmr8tIOBVmC
zKmP3b3mMgR0amuXstDvGbtwlLfcfa0wEU9Wzh5GV9RwDkPp4JqIIdqYGsSWBldEaUYWNkxnqZXG
D5rzGEjAWwOwGv2LlfqIhyC9+5Ocrs14H1Xv/Mr5MPIp7JSY32KnsVZKj8FAaQOORmUqFLu0TEM+
mTXGuOeulHAKNHuhj4Yunjv5GuEyZ6JngB4fDfL18LJuTJ3ZbhUSgqQjkJ+pVN8sK3seRosKlhar
H9bdBlylQz0wPUm7MBCXERE5jtEN4l25Sx1eRKqZ7jrxsmA0lbenLUxzBc+e7nwAxhJX3e2Bg+3N
PB/fzaIVW8eOfkcNk7mSOdP9NGmUlV18dv27KcLkaBTZYxlxKw+JN+BIZ/mnhOGuUPNNzGZKDGfN
oMhtb7OwsWVH00vCqZkO8pw8gdm6RBGMpdpWRIGTjuiFVmCm/q+knrK9PvC4dgiItqnbXjUJi25S
JmYiy30lIouqLgt8Y0QebhfcLn31m2HOg90b+i9TS2gk+w5oH7vaSuVuwCkb91XmPsdzPn/EEYwS
YNS4Sc2amnGQHhg1sBCVAe7FdwkI02xyLdvoyBaqv+h18elWFejJdsS0KOaVsrBI5EbYn+co9s+V
k9+E41LXox7ZJlkP51Ny0miopc8cxXtfuvdau1ReYRb0JDHupfDuZ/ABQbe0S/QZqLshqnKXZXW1
gwCwiSOrpy0MtQIXEQKIlPhevKbOux9lP7w4z5GOO/V5FAOgrCk66R2R9lKOetDJ2l+TmXVHPKh3
ZxfjPsTmwiw0OTESDGhl01ex5vfaJzSwZjFoGcdsRE8brsRgtkLbBv+sNx9SNDNrDFRdUGvQDwlx
yg4Mq/juiYFdRrEfZ+a01n3j/I3Jja1JX6XPlYulutO7bAvdByGS791VE9h4aejvU56RASDYUJY0
22IazpQKHa+gMoPKnX7VtrhNaocXlrUaK+qplv4dKtCbIWi2iLo4yNklcnMBAOW2ewd0570SEgRw
BQhDGPiAZjfEaoUImsgrfUVZlaKJ6FC3i/whVdpw8L1egpVbjEOpCaSqJQrStyCMCbLO2NtuhuMf
mnqkqhi8ghbu9OG0DGAsrU+ebV0C/mqP0xRSNmFR3yVNLbeyc+kumTYPvdWtu8y5FrEJu1n+sCvl
/i7a8MMq3xNTnx4wftyy3nwvkZbeXL96LXwpjp1h5VujahX1JlT9OrXtQBP9qZRQ3OMEqR9RGPnF
IUfGZGNBbjnkV7RYx3j5mTk5lGtj7dS+eBqyKoAtkjNpm+F2xjajL917kKy/eA3sU1Z2BHgqtHOI
C/O9jql4L6wJh0s5f9Ebf4jjgg+rBPAOWA9unqMCiObvRENdKI/ao2c6+yaN5qtOuEMCx5aEbnxW
77U1ijsDDNlK1HVF7GM53yauxKoym3DrLSw2YnPwx5ugers71Xn9QdrhsbQwEGUWeTEdyvhIlBcj
Hu6zFFxqCV8EFJWCBgEvBC8QyScixlfuxftveWaUZAZM2RixuoZINjagRqU24vwJ2lQZD8SoLMW4
1Kbr52Ayv+mxB3zLS/K4BOmhu9dRtT+FBxGSAfV58MZA91oU/2R9r/kUFCPgGZ9uDEyZmUaATHYj
8QsexmT8Qoa4j0XN90oozQPDmhXwpWGbTNSUunWq++x3HXXzBhkOiFlGx+BbAeyEuXiIV9FL7Gln
pjQlSIQfGhbINfCk5A5BdLqJanb37z8kYtdLnavXUbp9QOUH1y+3gxxvH22MOAcJiRIp83AUk1wY
cLx5aj04x/KtbSykkj741NCp8IygG9mOI2eQP3iYxnDE1mCS1lC//LM1sPD6l0Svkn+c5Jmvw3mC
3HS2K/9ccB4BXGzkoJXrLpC+94uJf8Bi0J8wE97XUopTlDrWjuTmE4YVLrhuaxeYa+Qx1IazEZOG
FVL95nzdBoB+Po2pyDapVsTBGIPM4Ux0ymz7jQGfd/Bk7CPI1X+Vc0W+6FxoO92y21PfE9nJcxNU
QymZiH0ToPpwA58ela7Vb80CjxueX9ITCUMHBQw5JPMJ36YFbBwWGyq9/clCR6D0o0bQPLubLLdt
UQ7rlMHHnhNxs8p5uDBwVNmpKPV0q/L5ziGEcrMIbfqG2Q2g5XIl/Mnfok9AfbVthz5gEGEu2dck
xWxdVY7njtPYgTr8lXumPbXmQ0dX415K/6rBK2CZ1HMy5AHMKuxfXRdjQTVR90SRZd3bvkYsAsWN
lRa4DM1dEeVm4OhhyhpNyulc+ZQIYU/6A53Xo5FqPSCvlnoeWdeOWOVu01rJK55RebGbIlzbEUFt
NLiSbRa7/j5Wulyjwxz3mkudWaH6PfHDlBXyiKlaBU7roHZroGxrS4MEo+OviqSsy1RFd0Y03OIk
9F+mTiBRLginZt/tVmnltXAk07OOMPBYWIKSNLPyAB+0idcoQycHTJapb33NswWMI810rakq32pm
Om2gjjtaZzxYKv1djsxYo7aY9qAY+7OfSz+wGZSti058aa1uXtw238491K9xHNuNkyTHmbt0PTVe
HxSLyRFnZXuLw0xctTyQbRmfK0ZeCCEB6zMfmo5EAox3+KKPDv0ZLR5vY+s8V5V2wS1KNpEruk3v
6wfEHeoCKdVadWDgLy7Uc61uSLdeDiRRbafXfO5f5z6G2CaNX+PgLjYmA/pkbzyPLIk+qKSnoSHm
3Brca90a9Q8/B2RkZT8Nw484jxuPta0lgQxRUeD0Tla52ef3vUNF0g3RLgRhsy19TFzKq3yaFcUd
8kvYRQ1PQ0YKPcVYu0o7J9269B7WqHXSDVrK5cgwgoVn5NmCLRjd4WJMNaKo0ti6oRMGDYFS9LIY
nI9NMXNHKk7rS1GSCpEeo4ozAuNLJu0VVFCCnVdzgtixMscnk8woZrOdycAgNEjCxIsBQQ+febuD
Jr6xjD7cp73omWBgYWg7K2F+p3/4VFB23fAZy+ptkFI79raRPgiTYUi19axGrb8tCZ7H4UW34IvF
VUTeRxR9EhswMGZ8iFgurrFWfIFJXRMJlgaenJDyxH5OQi4q2LYvWPfnDCQhR701cxRtBx/9GKVg
59xiTM+eusEiLzg3qnDlxGLee+0zLHWItiDiD4zgcc8zpCeOwOiOgLwJDcwt9yg7RZlGPMKuKxPB
wMna8UTDm2t4UBtmeaF2M4qJ0VVjbSMcYCddgriNUTdld1E3xYdqWWbBoVngD+MKWEX9KDPXQwR+
MRnhB+i8gcMV1u6P/prePqQ+FXVT+eqmZo4L5LWnhNeGr6pqqi0OzWhlZVV7M8c7dqPkrLXu23cL
JnNHa23Hhgjku1lmghkugqAS6jXPjTUxRBygwEay32vN72QJQJyS0borhuGXnTsnPwtJFieEYm/j
0Fy7k/1ot4W2rksb2QRAQXYS/37whTrIquHMak5AxGX1xdu+N+vkOS8iY9PSMl2bNgTSoiJ9pRvo
ooyLhCMmm7cTGMK9SOrIbruc/HGyEY2YiBf41MdEWbtvjBnkm3rjzMW80+KwDgy3pP3nUlmbZpU9
GCJ79obkwZ+IJIuiZIJsRwHi6DD+dL+0dkSQXqfW7U8VQwT9apUhwUGV+btHYgGPjFAMQlo3vo96
AiYYt5vvjJhDtWkVSXa4hEplMyd4PuteANb3lgJjQOPYVvYlhiR4SmV4Gwt957ml/TFWF2OOvbOZ
00fKU9wndjr/klqDv1HvuZ+auSaoIQmpucvf32L4cPI+i8ppX1f0qtJVbHvhXudNgtKa25tDmott
PNvTNH7NZrlWnJgQx1lDMIhPCq7k1s0Gfb9myi6mV94NsHzPWZmB/iyRp0qeZvKZx3U+9s2lHL0z
oUnFA31bstUTx91QTT13KcHCjJtRDyw4SgRH77jkm1Md4ZHoXSvZNqRYrtI267aqblE8eBDjjAbS
EtnlSs/RJKVLAHGvM9n2me37UfykGEkg1UUfAhEPJK5jb1AV90Gri/OcVdaFhOwD0V5Arh9VFlcH
O26iHURrG4cGrccUzuwKVrghJ7r0mpI7q0vfag7D59TRXoaQ+YuH5vMUyerWJot4EQSvYTI9hfwS
HUf/oXJT9/T9R6ZZ3HNt/gBewUS5af2OOaMiHEY9txq14kOlV6rk8gzSdHoFW4/uNN4WIsbeUEj/
qbL8x4wH4RTBbXdaf3mqJc24KaPFJePuhhKuvRmVh0deh9mIaNCj7aphsnH97Kv2B33rVjMbWVtd
TEksI0OW7kAEAgVJGXdHG82/kNq5zvrsOZlSed9Ah6j3RVLKZ3ZncS4U4eBNvbcAnD3qKOu3uVCM
bISlLr4g5AFEHwbhzEPE0cz7796CaB44omiBPlYkxiUoDGPmH7rXJIH+a4q1+FTDId9LU3ssOv5m
9PZGdcK/qFwetDJxkdw39RED3I+k7r2tyBueKK9OV6MH2zaZjNVIUetaBUHaXUEPKzawtBoYsi0C
L1SalyxBBAWiEEEupHJ6SyScrAenKDYcRpyNFtaPemtO+1HEuy423YfCVXuzQ6tXeoLQFvmjmxcF
zVC1D4V06a6BQkw5q52q0vYOaUGjUCRld6o1yFyTod/ionzhI1iQEpTgyhR3ZszbL5hQrhG357va
I1i3L1xrY1IR79HoNkePDkuMt9avHQP6h/apjYOzL7xq3rlAa3dV8tJF+RTE4ahWHfQIGqvJJSwk
CMJs6M6ZFxGhOPX5tZGfPjjxxDPyj5TVdGUiX8HxE10IkBi3hWEScydSViMnIWh8wsShjcJ8swea
w7J7lWVGKE6rPZlVV13biHXLtQSO74b89cmf75sJ/EU4fRUM5bdDzOmClo+6c+IwvU0SDIlbvDV6
1R5LLGNI8wAGDsk8oJEtuktfVACSbc4PBhyvcbAvmI7si+NL0tTr7FB6Srsx7AdfzuiDdl1zncaV
p4ermWbQI3uOv0SouaeWyIA2zlYaLs1g8B/oe8tHTfvKVFfumRkOa2s56oyVPE90Ri4Z8SVrL0q4
29IkPjvSvKVWWd4g3OTXrH3+4y/GwH2BJJvIEgR7jlW4JzJrUoR2o7VNLHi9bDvlU2KM3CR4489m
R0jj0EMwHpvZDb4NF8ZIBWW0nCgZFZX44JE3pg44+oGRlRFp5XlU6Ws/0snThX4HN4fiAaJaNi0M
90o0dKKM4PukyFtA9Ztism47rm/Keu/ZHQJbx90bydyvXR3be5zQvJvS6c6OOHFG4X0Ti+nGK6BC
9wA/jEa2lWE5bdH87smr40yLk3CDOtS9OHP9MeckfU49Eo46Es7OauR7tKwnrhsW67rT7qN2SNGn
qylAx6hBX3TdYFA1LeD+PivMkcDZbkn7nmLGHIwdq5Ztnzi8FnDkiiEWFWtBWYwkBtx0z+ZAs8tb
afgvVkUnKUvb8qRrDs0n9uFatGiycNWnYXuqbVJO2grZ3ADhfM17QpMIjNnrachFk3iBs8dwZCTZ
0ZWBslQM9Df31qICFmYlyPlNozPP1ShOlT6nN87JFUcB2AtebDOLKKoSs2hEw3WBUtLQH+h002MN
ILuoJyu10vuIJStSClGLqx7H1uYr9MRDVybWQ7WUZ4nYhrNxprmA0SiFuqdKRbx206PLwUKjRGw8
uSbvFAlvbhnYa0zavKNX/XZMaR006uJrMVZrGnEbsgCdHxB1iAvG8N+bHQtT753EsniCuegDneum
1ca6qZRD8ScgjS9MVqN06d/lkN05o0g3ttFIL/bJhBYhQ6xjGdXp3bCgtZ2JVm/bpd2xQm7BTNO5
Vl5HhhoHLsCHxmvo/CAup3vhYj2TlQ3NIWnGlW32qAuciXOnHlu72DKeB7P8tIx6vIbe3sj9lvMz
B6Aq9Kk/nPxhjjEkT82+sPvq3XDBGOXJY04a9Vbrne5uLvODVafrkrjQ9fdkTmY86pVY8peE4uoZ
ScSGY4irYaUnVz31FgJ0RYgsC2SmbmU8IdByxnfbM3mTZMgYpRkQ2UABYn1qyHHJRok2DCVqts3e
3TDBjNYqA+fXlTorh5DhSx53Wy+GllaIjjFxPY9bYqzohkQomLOZnIRWQfooclqw3Xjq1TDePUWI
lU4E3gBheqF0qsm6IhfFlo2+Jf8x8EKTUYkGUtko8mek0tPJXzJ0FJMi+ELmsR9lfWkQrOx9b/50
zag46aBSTt//VcJaPI1SvER1U+1COBHHiMQLgr74Y5pNnKGaopeUtRcI1FvHwWhLhBaVuSA2A76R
2HlJhHK6Lx9G7ENMkrnMxRAjS0xJ1y3dAr+CnMWTaqKGqCBs7E0EGptQrOlChMX6215WMF59nNOf
CLFuNWSu95bzSuyL92pyewKUkurkwl5ddSNQRkdzT6ZcTAUJzcC2nC8GcSr3ZvoDWaL92FlyTzQ1
SAy9J6LhVFYt2KWSLBvZfZVJ/hZT+e8ZP9DVRb3OpjxDUx3yIyMz6q88OSbR9GbpOctc7E0b3zM5
RObpx7c+YooU7ekxqS+zNUYrlNKoy8k8R3ntVXsvHp5icmUgErJS0ob66HkhKVq9FWqKL9HZ9cq2
eYwhqi96le40WNZLTgQW8jx/E6XlzzSZ870ItY0ybHG0Z/tihV65aTvcu77Vb9JEcTD0hlPDuOjk
h/m56iNJohE2Xquk6jY7cicrvzwyM36O8L0fKZPISWHKTfeU3aFzYfQvqp6hMa5JpcwdwO36WBCD
wDiQMNMMEA8xDJG9Rd/t7dqc7kkymtpaFTGz5Oqpz7x6G3msEoUeYjxfMnbTQnVrSXbcinwzHiVf
0FYcuxBbuky3bd5DO5SlfZ8kToY+1T6kFzSQ4bPZ1gzjWe2Bl6FIIaGZ3mihPpCG14FuHyNi6i60
sij7DW1LOoXx7GXu77xGF8W+uSc/Bv9GW6N6B/KZpfR0Z9tmH1BlgLBqDEYkCAV5gl09BOao64GW
f2J0KfdDmdxiGrIrnCVt0LbOtnXGvexT9+dIbk2zHeexfyiN5ubFY7NpbC3bjD39T8ASziqRg7mB
SCeotA1xq4fuklrYlvPyLaeltsJO5LK+VNXKqEArgUg/Ji6iCeUX9Tbwsw7fi+NOuykCwNK7eXaZ
iv7nlAr6kuSgmMp9rgUjktqV2gpgE27xLh+3HcCZFXMLLIIkhzieLy4cUO6bUDTHym7eI1Mnp6fN
7zqilMxkjC6tJ+4ULDEatWBoWQjVMSZQpSNfkHkY8yfOf4vmcbxqFhycZm4fvv0EnSWeEHiWh66j
LrKs9JHMpiGYC+els8jR7ipX4VLRftkjO0Ueyxqkue9jtxmx6TF1WjuZMM9F131ETU144aAWAan9
h/H5/zXr5ELmW9mWX91f6SbfxJKf/wd98v8VEUVfEr//70SUl99NXhbdn3mPpv39Pf/EobjiHxaj
a38J7TVwupsAVv7Je3TNf0Bsc3XXsYSD3/HPvEf7HzpwSMFU3dWBn0BL+V8kivEP12CWw/+x8Ucu
eJX/BcL8EzICS+YPQMzfQEf+apm1Dd8mhtV3eYFkmFvYQf/q7PPE0M8JiuYgcvyf3rKuJfezGFHJ
kEjxX1yn/+JZtxcfock7tVjLgVxCq/zrLwv7oTbMEvouS4HcGV7P4W6YwBjXZrIFx9rov9pWP/Ry
W+scQAvvrdamQ5azsSdD/iN382OZlfaqGVuIt1Bv5aSijSUXOECRPNPcfyJGkxLdMU9JZvv4oWo0
RQ0mdUvSxp1cb5XaybnEJj2yxG01YoG3g9bc/ekO+JsP1YVw8ycj8h9v1HZ0j1ElZw0u71/faEzB
RuiV5wcqsoKpo4Ntph5Sr8RmfWHeKSjo7MT4aenZV5YwqpwaLAl0GLuwqLYg3ugo50Gs51+5RTZz
NowbVGzUeQ3A44LejHKSemtgeWERIhspF6+yjxGDsq6CejAIBxgcrJRzZBnbsqOxHaG5SitzpSNw
6glX1RD47Hw3fUkQeRwJEiIlkVnsSKC7SYZJFm+yhrYq4wxeKWMSQP0eiTmwa3B5EXbqRt2bIkl5
QfsGsSeeiwTEW7TMjzwSq1JSLVe+SRkyuskXJ9OgqEYaSVyAuCUOzFhhe/tdZ/Wd1KMvRzJonWXy
CBxxA69+AHFP4ibhpe9ljfgn9IcPFOzpOneycfNfrtVfDcd/XCvX4johRSMD+duQ/Cezvt5YlZkj
1grimPOLqMOn1JQ/gFWuhoKBbyGpOpqiB5FgpfZmqHXGiA3JfI4dtAhBVmHf0ejCZCVNb+3KWGdo
42xDWAsbIxlxiJJUatfe29Q6zFQtA1zZAME6TnP0eUS9VxA24IRHO0/di9dBJ1QG9OiXnZJTUyWE
YFLNxau05L6vB1RURJLTa/U/M8bjR7Op37K4OHPq5eyVYBXyQB0jJj7lRvVCuXeXl9x47iSJThhI
oZY/WpuTfqtaONsE+BwUczQanteUNnNP1pRNviTqbFNvB1qrVbziC7CycBVBwtqAhfx7XUC5DhWo
IaiCN99XG9fK0FfKL6+RuEXth9znjvkv1+lvHimIez50KI+N/xsS8afL1Fpm3yt39IPErEbAgHO2
8iJb7QTHwc5YytG3//wL/y1GeVmtPA8ZKnZ5QEDfgJ0//UZ7EG3OycUPzMk8VY5zN3tkp1vLw+AU
/WuVFFdTk/BzvP5NKu7gBNzb2i0Nue0L7wAF7AvJS0SC8NC//+fX9nf3LOwPj7sFpYn/r2wfQ7To
zbXMD1ykEkyhiB3mpbErgack1pB0XuYj6Kz+yzX4m1+7sBWgEENAMf4NMeM3huFlo+YFaLa+Jtt7
Ykyoo1NIv9oazGs0oUNpvaf//F6F/ldEzPcTivKd2TnOTPPf96g0EoY/8uAGegf/Iolu0TiBuBqz
c1jpw9JdwXY/yG5tAWl0n6ATZqt6MoY1WXJfQvinfKB1hOud1T9G80BfuU5ZZEI4A/sF3ULY1l6R
4bsqUtqCvBAiBBAukwKT31ltkqwzlbwWjXZfWA5OHD5qxcRuI51yW/N7afJgKswsZ5dWY8e9eeeY
ZHe6DmHVMssPQMnaVWSCEoPdVf6ICKhducxeUQFMQO1nTjXl4hrymp+d/iwrORIQMt6QYIUrG5wJ
6Hv3R4f+B4Mha7B05UbWSClCn6woGA9fEzIMEWIdS5NuQBo3bT2Z9XD1e+fbUcNtmU3z2YrYDHRr
WE+Ky1bRAMfHvkommOhmpp7MoXzuASqsM7ZWoPvqwe3Yc2oNVWWf+E80ynhhPh8urb43B9sywiB2
B/hPONnqAvPTDpyyDBoa9CVpFNTTSOmyJv8vQAJhgH37lw0WKYUACOPCqXaIrV824D89m6ERgmWd
mymIfGNYjUwmiuHWqxmaetiW68G/x2OsOHnSGTexJsVEluHP0jDGR+TmWP5m2GbgFCDlELkSenog
PHSLWQ5YFb7mI/EMwxpBPTR4/Lfoa6NzaYjnPm3F2ljOQgi0WdChRuB3jC3U1QU9S2RePzlZEXqG
qEmB+F3b3ki3gn4pR3QQwARNY0wnL7eMiCPN1Rdd36NLVsaGYL7PkmNBPD745VjvkkEgOGm7PZwQ
hiyzxcCntddhqJ6mCjchaxaTRpKS8AtW8yPc93NmFw9eTd65MzXmqirlYjQx3vw+G3dQHXZ2XrjQ
bH24aimeNg/gI86ON9qD+aGbBe5EoXZaUYBiHLRXhwTDCXP93svN53Yu38Oyp6nQ2q+NQuGUZ8kj
M9CaAN/FPEzGYeieCZXDXt1qcN96xjBhshmWhB2ArevQ9UFrNIcu94Brx+OjmVYBrOKtp2PAd+R4
aRRQO8LuGUXzUVkv3QiGdqqHh6K2vxSGhD2Q1l1RAUMRFbNox+V1h2kMUAvHpmvjK3Kk2Ek/rTCd
GXxvrNZTSMKaO6MDgOqaqVIu0kg+PdqsNDr9gxZRfFXMjBCSrYGtpGvDUR+UZt5qJjA57RSmydoU
O7rlG0WvdjXTrdgsHjE4zMOtbeFdDzPkfYZMmzo1S4ABfszdwC1BrgBB0o2FKTM1KQHNHNkmOaNM
AY1TU9g6OVRsziaEbi9belYWEaRS5G/KRvc21TEhEdljatd4RqoDgktjXUsybuh1Bzk2BIL8mA4j
7yMOIba4GdDDbhjz9RS5k+S2C2rdp3oCOLA2lH+PqLhC+zw8Ri2KPnrSz8ABMEMJ8545voa1V55E
awBOwL0o+TFsJc6ecf6LXdtXR0eX1opYYxky94XO7lJPNasgvHUyo2jE24wVy+S5oDeWCvg4/8Pe
mS03rqRH+IkwUSjstyTBTfu+3CDULTX2HagC8PT+wDOeM3Y47BfwDYdUz5EoEUtV/plf6lpYm7po
XibZevj2KOMLptqi3s88eKXsjkBQWEPkBDcCCLj7hG6tOAdFU1Hcouck2arFu6tRpWgEv5sVTBTD
+Crr6YFF64a7jbdJLYShbirbjRmpDyWrx1jw+ZedEFeY1M89W22pWKES7tigwpX7ajSerIgr81Jx
ibXjCpZzsi2y9CHzK84nXz/2hhq342gkG+Zi10vXJ5CSOauZLR+pn6Y2YjN9UM8OYyQvN02Ea8HQ
2U0Oi3yTlwc6bT46q+4xEVMb5JaURdVRQ7tJYX0FwxkQzHfL1ebUac5jPPaAOaLbom2fKt85Pew1
BWqoRXIDtvkGi/7eZZbceAkIGPXTgmFBtI6OXNlu++lqdNuPoR2fg15+5vY5b5czDc8pvRB1tjpV
M6bDVbZdPP2GEWo3DhGLbgKBuGWWifjlUnlQ+FWFvk2XfZOUL12B10QWwVfuowQ6+fRUBDSPlp61
da2ScrFa4ZzjUo+QJe+GroCzphIZIqdQBTbRwyixCQsX/l9RXKsqetZGuaV0c7lVfcyoQBYfWcVf
J7FfG6HL67Kj+NxwG5wVWr8FZPApGxL5Q2ME1dGr+3YTmO2DHbvGHtKxzLMENhUjBZggEfvGTeZB
AE6k23AHHvj+Qr/4uu/ZfajHNmHEbHMyN7VkUGkPLx7F6saa0rKGbFfhMs40kMzBp/gS8y4dm94L
ShDiVkUdazMBSlyWvsF8A+ahx2DoD0kRmgH8oSDJvqL0uQNYsQWosU8S66GKKfhZoMy41mGY7IuF
/9kjDT9lnUsROWb4tImGY0Nek9o68uSqZV7n2V6oRosGMR/2gdYvODOcTS+JywULznyTBuKa2+1s
HKiNg1oezL+M9JOznHrLTGc7Jwhexz54mEzu1TGopL7pDjYuhNUQFm8eBAWkJ7cvDzQpeuHqZ98l
TdttGzXuRSmuhc/Oj3UkSbWRMONivTeB/YF+LBvsfX7NfTNV45XjEsq04t9QygjD/C5tQi90FBdb
VlMveEBSnKoNlRCOPsuofxNG8Dsq06NLm9YGmsVr7lLJRXP6jr2+gp405cdR2O+qm59LLi+buYAw
5lGROniYsVWwyzXbyJz24cD7k2VSbBy/442q+k1Tb7/xXDPUVXJbW8l7FL8j4BcVZj4BpI6qnuBg
NvDbhwRc8vrf6jmNdym3t5580DxRgGyh6260CWceV+sC1g8qpn5L6LzbdIafbVQGZqADV3XsxuXF
GIv9mhM8VgEsIHg5yLJcc4f8j4NDAtNUro9UVL/VSxLvWuGEsrXNUGDuhdFRokWIjg/Yv4LZ82da
f9ji15xqcfGaNPTmtVTpzW38kki2a3jYzEx/DAYMzMh7l7HpvBtE/1LxWBJfDw1vAPtmLBizbS7x
FMyWwP4MFO0UWjkgcZJ0U+g0FH6By/xJMtGdx/mrGtx7ranW8FARTkYzvVNrcT0k0VnhhwWHlzC6
MV5mXMenSeDM0I3CglrmoWmTiOY2UCCi2pRbg9Gr6GA1wDWwc+3xaLqOOIiVncEGsPvrAVl9QC0v
FYEI54Hl6rKvLRzefj6XVLwb6DoTYBchg/bErzueJ+ii58uzvx/iVaAoM0odxKho0/Ki5az8+DCT
1j+AIG7O1tqYQxzD3Q9LfUs0bjknLSl0cOwgJYg9rX/Lkb5QCYW/mA6tg5XTD65ivwSSWQy3CUkl
rp3Va0ccbF91w3BOI8mdQ2OiTLwETlJmHkZL3jSOuBGVtau0pOJjkDeZZOyXly8c4tx27ZzKdaI7
8EtYjThq2LS0+6xWUrrRSVX2Zr6Jjfxn7NJ7vZQWkfnqx6HX1ANwmrL3WOb4PoqmG5ZJKPVecq/r
/qXqcwiP6VWJvafT0xWRnx0o5S9/dD/ts79uPxURkLGsf2SBk5K2K1MS3Ks9j8oqEz+qvxJeXe7r
48uEh5g11JVq12WKncDyXrj1IYb50AC7GcAMvhgupgM/ZcEUH9Ig9sm+D4uTGAE/WmMVKo/uhNo1
19QAvqVBVvZJGYU6N4SZ1oz0JT7tyikKnbF+ddeGJUyHFBLxQec9paklp6iR1imjOD86Xx4qXRhg
VoCEaR3hT+SQxYt5sLGKHRBpWqY5OQbVtMRR1Xb1c5YPv/sVlnL5dC/PLscKHX/mLp2pRNwA/EoO
l/T33zlw36YexWzdMoR5siU39OxKwrhA0X/JugT7QXw17cQHaSauGap6jTBPAWOnlj7L/+BQfmbD
dKTJZiUsONdyiF8C8H+H2Q14v8LBwcLdrRLlACwnPvsz+k48aDauahi3nATYd1nEUcg3bFuWblt7
7V8VFbx1uXzbs8bPh4Y5ZD6uG8wjMc4FvyZH0aTOfunGd3ZtLI+EISDI37ggczL+weK6GWqX7UnE
n6cbsj+MX7leOsbPRL8tKSl+AXh4G6eZyFItVH7YLDHPHtvLzos4EWeaaFv3D6U58m6V/i6bxKih
JcTFZ2OXw/HiWbxsuRfF98brBXpdDadGEnma1h9Hmz04n5mCkJTjAwnvInMZZfDciuKzXRbWtTnl
OKLIfvdR/seGmAUB/+RO/H5Zd5sIgyBkTPOjFCIJ00E8ZhLzeURbzsnDYKlocA1q7q4YLCvAGinT
WdzETWpuG0DFe6woWzWYy850g2Tn0hQ+KCq9ZpZwWdp80V30hHP5mM22t+2s/OgV41fpYjxMlTwV
SOTXMoV9SzMxDtQNcQ25TVypjx566vDV1+yg1iNmWhJ31646pktBQ5nsQWoyjBuYKDsOta/dnG5j
6LHICHyUfsSnn5EOPE0O5/i4yoq6pn9jpagNXvcduSsoQAOWNJnpRQqhws36NwBrB29G4XBE/WqO
WHXtNkLDyPVVByVgVzCposTcDmuLRROae0Xmi1qH3OBN4Xq+nyg3xElByVN4+XjosAWYnA5bN8o+
Bz6IUC2weQS3sgxlUDv1XRZAGMnFohnY6seFETc8ceZpTm7dGpb/IByEkxQ7xwb06aORkm2agnVM
xV+F+EtB/jL9SMf0gWYH/6+jLp/o0jSFwsrE6oQQzZZXf5aF9UMCy2IVQvKOg4cWYDBdKI7MH+hi
jPznIrOxIK//xq6t5YA6+Q7xIn6Ulaxb6lWJ8Urnoevs30WDNhTA/UdI+kkNClvtp0Rh86E1e3/5
k6YZuD0r3a5C5RxzjjoVBVDrd6vzL9a2NQsfRRitXHVcnG8bt8fVzQFOV1P+VE7TbYa1JFQ1e7ky
tX2KU2gRLhZIZ3Fp3hRNfqwQGzYON4pw4YDfTAOf60XcrhDjULb1CXwI9DsUHsMFN09DtTyWCzUO
gCRCOSEM1w0mN3NY58PULfCdndNIISqx6uwztlFhTONamYgSXVaD6rEf4RDne+R7bseJR/7KxGNo
gJgkqLoPQE/j2a+GYxA9JRj38cgunLQpYg2l30C9d05W57iJ2CngkT6Z6XzqDOc9ZvTArqAJ2wq2
Wpz/0jhXT/mIS6/wF4pkyBlyADsJwpoRrABkOrO6iO0x5TkH0t/3ZiceiDQfSgt1TmTISouT0tg5
Illw4KFfONsqv7rMZAoj+4O8wses/WcSOLcE0B/6iMOWBVRflAAMqDaRxphTH8kxttgVqLbM2tN4
S3UTA/ZQjO1D3wOXS+r8j1i40uJNtbhUUolcyl00k9+hV+ZKQhPeIdiLsoXElQak9YpdScsWfbTN
ac5VTukNH11Q97+jKLpZVdwovx7a+TFR8ZsoOaknVxq7Imi2gepXHY1VcKz8kxs5CU5HNlSUW/y0
Td5Rp5VcOSZxyoYZ3zGzEUgDWtMNrilbOlZN9AdGbWWseib5+PF1+ohX9Ktr1Zlb7C6yMUKvZU26
JqfJiYIPj1XixDant+foIAfjLg6OJcyAuj12QtJbXO/peDrETVOfmBS8pfbwIHp9rFGkTLmGlXxC
FdTA12AdEj6PV3cA0jau7efa/ejMgkFHMb+4GN/M0vtSvvEb8CEheZPKZskKrrVOrsmyMM1SpCgi
rd1acSWzt6YARUdR0afnaLqMVX5SxJkBl7KvqUxKUgsFgcuFcUillTPIZzAbWOpTsOrFLemIh7EW
JEnK9HoJCGtFRXcMgKxctbX7yxyLd7yS1yVh0xDjK8UmBcejJ6pdJBbFvch5N2m53+u+vTUCqomR
bCkRWmAWGYJ73TDSaBrk9RXZA3V2h4e/jH8pCailhJLm0Ge3yBZSPjTZEJ05IV32nw6dWBBo/rfX
XYCs2db6bPS1TwTB7A6WET9i1lnOZkm8zIMXtFWrp6cHTcu1pN2RhEQQXYQ414k1l5sZgAzWH14H
SXRnWrLe5KNP9Ka0quuIgewCyYtZHallxIJNkso4rDRATE0qbDYsnBZ5TiSQO6aJJSGW58uzywMR
CCam3Lspz6Hr9vIQjUXCHhdg1JDk1l9fu/zDAn0OzX8iW4BO2MGlzGLric6t9LohNqbbkjMvr2kL
QhY5VhHzSSRTtsb9idY837kSAT+o5q69iapMnP9+cIKG7l6barKkbqsrw+7Ol9HA/5sS/o+aFmky
qPy3KcpaGfPfaih73AJd+u+uhH/+R/90JfjBPwTUfduTLrYD3AX/WUHp/INdgWQk4f1bQYv4h2tS
6yJQ2y252hH+5UawXLpbbMlsxjQFSwzQwP/NffC/uRGkvMzx/mZ4OwIvAnQMqES+T4ILBPR/VfY7
083asY2Ts+Qa7tvxQ2NWwyFfKWBFgqVrzgsH/So6XF5dHlgLhgh+2VGwcTkp8/vS6Hp58Ck7oHx8
3X9A3Gm2Ylhu87TkyoqREl+by6S6/hwECbUgrjqQ/c6OoO2PyxAh5ji/ES1zPRXo/VwGEwYF+u3T
kmoVYDjxhAzijuZdVLasKty4vRY4t6oO22cVjGT8TKh0/rg8YckB7rgsZA31uiAgD8z2hnkusgue
uV3bs8XsXaj7XVCUm07CBs7z0NXeue2C5Y1cGcx9vR2D4rqGCB5V0a+eieSO3jkulsTOU5rW+pxG
t6UtQXDk1lYCJUZOl+6GWgj0GAZJFHY3KpzIxbFJDaxjclJcspjdADCBP7CXBlYzshDbtI+GfRHk
DcDE6WDK6G6Kky8zzWuiipRRTY34sSSiIwODbAYN0LNlxNZFZIkLqcE9hjt1vcZDiwyAV6NeGjA1
mBsIusD52Y/1VWM1+SGLsz9u5j3mLaDdIUedUTbTCcu7L5L43m/mE5LrtBMuOV0Kl1n+9lemHHEK
EzvyqVGPC4odQyRvuVpC10pPYjozwWIduSScZRyFWevde3hqsepSABrk/V1nMNpLgfRvVM479ght
bPCCPS8VlL8U/zrOxOxc1o8Za+6vXsJj1z9TkEanMhJYZd0BiaUrdjRzOiGxmCdH4zTxCcUAe7V3
LSRx8pQJPoEAezbxcSpH6P6j3Kzjrmno6ZQYxXmZHmb4xMcCbPUm9+znoOxoXh6Mk638m7WPjko/
78qjVPAq5u6kFvzSY0Rdljb5eJli3KeKt+mYFW7kA2oNBw5OkaPX9e4+GD21ho2yY2R7FU3PYjWD
VPNJ1zM1QWvdxsKopUa+eF7JGDS191u5rmTaAms7PWzGnZD8MfFvnhyhPhgxzljbXAL8/rSpTLcK
SRFhKFc7ijcqVI0Cqx/g2DP80O+0eJiTArBPLua7RdvjNjGcF0VEfaelcxbZqk5YIt6paeXlmtvB
srpHN4b1kBD0YHHf8TfT/MUdZ35sKDUcffu7YCf/mfSnvnWuRrs825CoIMvm1/bKzPD853ipPiDo
mLsoTWnsTqNl39ePpB3SfW33REZBeLQG3d6M1TfSmg8ZY/O9w/3wQKdh4OOoaxNSWoNQyS5IanaW
s9ybCWpJyvo2LZrbGr1qaDuytXMPa5RRI7SRJb63JncvHXePWEVIS+EjHiqbM1wm4jCU4LE8CUJo
7RttRBtWbl6xc4uJU5ZbNWIJkgyjHBZQN9JM7+TU1CHoxtTSt+X8MvTGcnAa5qiM3uGMxU8W//eb
zM9uhfA/PNaedL6CXDC867q079HUxjUuqq4a6fwSJJjShW4Xt+czvk4hamxTngNHpwQ+xjal+5Ea
0S7Zx2UPgo3Iobts45gyemupAaZUhFyK0aBecmUrlM79rJblTvX9u6GSN0SviOUoyfalb+tTF/n7
mu/ROPWvjmUc3t9ivxR+KGHihlQjjKzDxFdsMuyhXaBM6ZiNdBz2Q/knYWk2Ui4b5XN0KxlQor+g
4DtUoTPk8dxtMy/JTgp8OtFsu9u2Y+hHvYQaKyCtNrrm0PjdlpTizUD01Vkyb28X5tWyELliPQQI
FuxGPva/7NKg1SsIftLWfmdX02Hrpo4jlc2dObNHTMiH7RJi0AdL09GELXNXcWmDiOKekmw0SLHP
XyQTLNwHyzFisX4UZa1CkSY3FqN+rWKLO9FEG8vI1K7Sw97Py7ME/wz5Vd6zY+ms6JjR/HFoBhIo
/RzvZRPPt8DxhuXVm8A+RL0wQ3/xv/WMlwGWd29CCEl0e996uK6yuvhuVfqbupmMoBz6Y22g4ibz
mzfkfoiUx2AAFbibh2hjO8tXl66z0w7UWY88cmgM9uSNZEwMfkcfc6H/zFNdh2Zu3+g+mPfILzh9
sSioajHCasIaza3lQdhPLW6kb08j7LEs9/L8SaeBs0Ej4xqtMeQXQv8M5JEfKtBORFCZmAaM4ysr
YEEMo9w2xWfaXRP4usnYYIoasBKGKwZ5y26MzLPpxhhfC1RIin92nrniVRv+SoNSv0uH7HscP4mk
OtZ9z1WlvJ0DaQE9mU2YquLV6h9GqytCF5Qlk7CxoQETt0Lwy8Q4bBKQ2ca+Voc5tZ4ECMBbmaBD
pLRJD/jg997qJoEFyunXYt+p209jnmlXKCRjSoqM90I1OSz22goTd3pxk+U9tWk4Iy2+M7WDMSUb
P2vsM3gtho/BJZq2uHj3B9PTzEeyfU9jtQdjiZMf/xy8Hyj6CbxeyO/DNjDTd6o5M2YtWH596qdy
B/ZfR9nzzvZB9TpB296ms0FcLo7SGx0UoaPVifpR6742dQkeiY/VI00yVgzh5gy3iNugB+W9Ojs2
BZWeWiWehtFuyWKjaAGKxit5gnstjQTJ2aese1OIOjkLWZyM0WKvHQfNdeN1GMed/th2MfPusXCJ
sYnXUah3Cx2OoW0VCrR4pqLYYerc+p0AGsKyeGv0DbkoANcVVh0m7FzPQRWdvNF4dH11rzmM6My4
El3PaZz2xm/m8JatjedAZHexpeIb8KC3UOGKYRnOQZrOxKN8rjrz8p43nLy2VNgL4mzeNFX/zl3H
2VczMDJI82x2HfLbGMbo8EbUGS0Trp7w47saLkKPrhB5PbSsbnI2Ahd/NWCXEEbV75XbnLqp/4yW
dfs7e+m5c8yfdGCdEVGgifkhOzikcVtQR7g9fHFyaB4NnZJJPDaMeo3Ymffm6lQznOJlMstmD2zG
3HpSRNCdKvaZwUqt9pb8mgJbJvasFbbJu0Fyj3c5b/uAZrTUNOLX3qFqGMSCTZUrGBkWkV0NOd9D
JM1L8FWcXuz4GKdunHo5iWKFM3C33vVlyRXMt65t3BjgY1Lugg0Y0jHNWZFqmT/UjTw7KxBcUFrD
Zn1fLmbMOtQlqTiEI1VQx14hXrAlgRSYyisxRRj0Hfsbcl8N0gFWn8OKZXSeOT4xGAHsY3Mr8h2D
nzNUGVodNBNMbt4cGdawayVdd4iHZMHao6VEchVYeAkwNLCAMeQPPsoevZDRxmCjZ1yqUHN9auNp
F1eKyAHhXsr26j33nATuDvkJi15mdqWQOFH1GL1w6aTHANsOEfbG/pwkx0pqd1dYOrJdmTuflb/G
jr1ePQ+oPTs5cnu8vGwV0VOqAEpu8oI7SBDcQyiRJ3ipp4GTY0fzcrXNivoJ32i1L710udZivX4X
ATEpe+3acAlm27p+bK21gSYHJaNU+1rGQH7cBpW/HVD57D67ovzgJhtYsNNSAoah3bXtA41bAI0q
L9k7ObmglG1K77bZlVt59yZ7jG1kdGlo8ZEzEnM2ZZNGHISEU9vSvVmi9I6U+Ftj2D03YcO+MvWO
xHzrg7f1tQQe7jrEETNm2WA+ELmi7HqR+a8pwwxEexia5wStrgjklW0O7jULkbsgUT0T79LduUCG
LYagWEzbGzeVy13fXseT24Z5bx1sDHZAIdSePUf/thTTaoYormaas0+dqJ9oi41CM7EG4kXV1UCP
5bXOof73OTMej2/u5ORH5eMkx48+DU7EBT9mSgKQSxMLR6ODl0RSu6K5jE5msI0DBEAMqruFQBzv
9KZDZ7kV+JhQKEvYJAuHWd+HS/yZAAiHq7/NInYwbBzeO9/ODj0k7q0c1IFL4++0gyZbmOVVR1sw
hL36ZA1Tue0aDFq20xxBd/UedJ5Y/cYd6d+Y3Ni3EQIao4ToycjUdxGQjpmcdADg/qjibnhNHLc8
pMl3b0xiP7bddL0sGWxfVMj5jLTOWHH8CJySBu/kTlDZe+O15PGUsco9AE67TvnbdnlXfGqEyakM
m/LqTxyKTN3wmdOJImBhBO1y1wwe53Tit1Aipdxj9iP7F+xHUJ6VR22B0KsPT8anzk1pnBrjkA8c
I3IM6NGFrqUxbQD14crYqv4lbvrs6CD+mJykSUUZiZw5jpbg0UsooYlJQ2btwn3Ao0zQNueD7feP
hsgYVk2B/VVmWNOyOqRBrvqWWbp10as3XdO2rHBXxQ/8X8weOIx1fjvN0zWIhbsOqfwZpgkXaIff
vzGN7myhzW5p0zjBt3DCjpHalnV4tcX8h51IIC4thVkfcnqIKOK7a1z9NKYJt8i0gd4n1HWUT9ax
L7mtzvVwN+nlw2rK+0msBYk27N1UEtQqQZgXdbUurPoKmF7F6WguYSzSCa/6/CDpqYHyULyWHkF1
l839hC133znzEFaeOk2qcfep7UwHUlma7J58G6wU1EKE3G8UEiul+bv3/YLztPyT5e0+6bL0xlTq
TrLZZpVJ8mjMZH9SkXqG3eUy3YHxlOTc4ycq7mLWBcCS1uKBsi22jBhYWtZEv5v+h5SeGzJJDJ3C
e0qZh+F7gJqX+yagUWrPd0HVtDdtlmwn3b12XpyGWGn1njID1HOhzBu/Y26Fa4V5MBwPYBxUwNhh
YDPM69O3zu3S7WKAWTSEfEoGING98sDhejjgPY+1jsESi8wigwoiXo2pfvrUfCGbZp+YiFkdILnI
xhfSsIURIak1g2SB4mLSBKNzGGX+aM/2lbTpF9Ep9B00iHU8BXvOnCoCxHl/9uaRyUAu2JzXZkue
febON9CM4VQvsk5/YFW4xG9ntseAzIqp+MXK90tK8gLw/q5jzbFNV3W7EWUALqdrbAi4fHvW3+5M
xKxi8dZ6I6eDx69QxUxUm1a8wc1QcGJY3M8NTOHuzmA2oeHrZhEA5Nkc7ytXynMrDHnmOuWVm8vr
ZU1XXJ5dHhp045EZte/2Ctn2gcF1tgsMgnKXh9ZpzXO9PlxecvE2sXFrkERlIc/N+pAU2uZ21CW3
rutmB2knDqu24N6N8uh0+Wn9+hYuD0ST8V9Azv7XmxAD/h+nkH34l3FidU9cnv1PL3vdberK6E/e
+gZF6Yhz733VojJPlxeXL09ymkJgND+C2iSMafRUePPCwml9s5dnlqLtiWU+FtkIhfryNdjaQHPS
GCA0fzSYR7Cc1mdWVtkMJsCg2GPmI8yPirWI5dHYntwPg40+sxoRZkMMx7GrwpYLz7leHy7PAvS5
v57R+t1c/h8DCwAZyg4njKttuWE1O5zRTIaz1ePMUgJrtgGN2twuqyvEWv+7CSPVxUBgRwH5DRUT
ImcGs6x2lMvDNOQBpuZ/fVFxR+EogXHOXvfe6HJAjsJTLCN5FqwPf3+NZIxxhFS6prT1eXDNfz4U
hur2sIHwE6xym2c+xhT/nVH/6rNKtEmqXqU7OXXN+e8Hc/W6XAwvLdnlnS9ivABg7U5mgFFuMPLm
OHN7PjPDZrjPGp0DGrzTxalTlRWGMh/E8OWlkZM7D8a23SDRa9wyroapyMjJdD+YB+mzMOPq0DIe
mLCzn0mGa0yvfN2voTuhgyqMjf7ibOthpbHM80hi1mML3xbByPGMMT5fyg8zu4GgO57zySn6Y5Nm
I5A0P9uC2KLzIW6G898PhZyGc+7O076eqofL1/n5cD/xsTCTFtt4rbpZ1uabphIJKp5mGDKbzSGu
aaB0sB9nTQIhrHeH898P1fpDe3tgdHj54r21fgcTlN45Xb9hu76LcQYngf7H686gEbUqQEpG+Exq
HAO0g2EHNqZ0F3tcJj3wAZZgm1StFjA/ZuqWDK+Bxi2RBpR1Jqb9qaYWelmu0UUW9zfQ62AdXp50
btxEikl2Rx+NEc3g9XNS6o4BRVPXbb9VTvQB9+chTrqDEsrZj3RqUn3xNpeVDqnANtIMKgnRfyLK
E1vpdrhJBpupuut+Z8YTgZE2nEq8LZijXmcnvrYIROxHVut4FnWwL+fvMoWI6nMe07EWQOMnKmzY
DoOfjTjqSuU7+A8+80pq4lyfrFjJgMcqXmMfb549oKIW5X4YoRD3zC65pBZPdeNbu7gc/rCkG0+j
w6rUyF/TnI45N+N6KQ6qmB1s7hyC7iqXMxnYLHWE68z3xrus5tv6dKqhUtY31mRU27LV+T7r8OQW
Wm0E1slptL4HS2NNogG6AC/COzc+bMFxUc+ux6kFjCUCGaV0a21Ign8ZxWtfegsFLi5W24INlwSS
RycQXlLtnfogc84+bad4DDv3xqu6U56p16BSN6qr5zP4d5by/GabgoDLfT8m296wXtpyhkbPYrnU
xlttVc/GWEP7IjTRoZUdTCNyyKPgm3CY8H+oACeQBea+OJdV95Y6xXhGu0fbMOTJM82Pka5ArIzS
C+tqkqdYv2aD7p5RsjZYTw54nmh9K6iib6PiYYqdtQYA3IvH/Q0+5xR65viuHKpIxxYBanC/GNgU
v1xCR5WH08T0kl/D4qX0ORlwVjQfhhGPE5bl6hd/8Dcg2SFR7z3NGNTDWfUhVvJbleqJVPOGwgLY
gdH9EnnzbhrRPcnRHQYqZgpkic3kTukB+xArfdvnCj5yD87qIER+v6v0MRKAZ2HQiINVe4y+bZ2B
JeiSQzHFP1ZOwsBiQc5sYVXXFPxa2vJMmWPFHNnZiQY0wNrUameMT/vghR3CtJkntpgDa4S0/0Qr
+NRTRi+SA2ZHozAyClmJWml9P1eglPKmF0fLZxoyJy+qAybUe9CH6aevqWlMrkrzvntcJL947usb
luAfi+UPe7chQ02UHiEUTNhUa0IkpOsdiS+8u+HU4uii2jCbMcfGjvNhl2mJm+KxLl18U9b0KszS
3sdq+Iwwje4MR+Ax8DjM+ixBuchY+NTAwZPqI+aDYR/u7AiEgJMeBLINO8bez05dhdW7mpc1gLAO
ocroeZl5pxFNwHvTw2tuOskNJ9dmHWUU3jhgqiCuoKhqhiPe7Iu07DdeOWaP9n1TpkDnSYGu0laC
FmOdRet/UQQgriOKdNieO3eNxOjlZBEIAaS+2TWYvWefMwB5uszwT5hYPGLM8jREmA9mJN7dLP9E
2Ma1E9cYaZtT45vxFdfWsKoHoKz8st3ghsbE1i5xG1hDDVFC7r0HZ0ix+8ruGfpQytbk2zD434jJ
+IaxuUMpR7sDyOju/cL47djlgmVB/Ok0oYIFQEyd6mVPvRdABrt8djX+YjeHhz1F+Rh6No0aZbRW
Dij0ZwjTXLPQkgOEbsB8ZXM34WemZ6BJ3BedD/JeHPsWwidHXtTQmFDXfYyJCr9kX79UExEHb6Dd
rbXKfey3x9axK6wrjsJkWIFP58KO7TILq9gPrZjbKWaYD+p01d4f5mtpObdcsPChp2xupDXys5Em
2VzeJsWro6DWuF37KpcsOtMZvW/BJaPPpsurVgApgAWirC3OqZPubT1bSLRy31jdfCzM9NpOg9ec
HtztQFTwYOJ9Rg8pD/Oc3gDiNtl0gaUs6JpJ5l8xHUuHFcO6KZT7zMLzTSSWgYw1HbyA+z8Y/FAN
gyIERVthCt5XBG9jNGdbYMAm54x+TRj+I4SdhbbYjDRAGbzZe9KYdJZZHGw5Y2hlHsOGz2nYKtdf
daHeyEUVID7yDUicLyo38VZ35mM/gcte/YhlG3Xbso71tRLjXV8WP4iBtnK3yeojVTa6GHNL2szq
KD1l69cu/3B5SNeSnnLt0MlwUaNrZnvqnvX58tBCxGcBBFiuTJDFYLMfiY2seN4NtX2PZdljkyHR
1Opzobrx4NasGS4PsNQJwKwv52iIBNjeNNr3kblrCNZRWps2ktHKaCiakG2AcQwmfBPEb0ojUIom
yZiOqj7Gn+0mYuR3Ib14dj8diyi/KfFaneinvksmbuNBZvrmttJEVbAKnnIhZlb46XSeAk3KBOF2
RZqhefpezwqFRazrEfrO+vp0+Xq7FPJASQKbev+hRb4HX8p4Ms0fdTS4e2GVwdlyAxbWpP4GJz03
ckQpLPHhB4yyTp7PQsjtSXoUgwNIzMBohPWyCWcBeIioWnG1mGN5ZccaRYTtVTynDREFdyBOEdcO
NBFmM66k68+OWXa668Pl2eVBZwVbqsvTikrHc71XicivqhRhaMotk/mw+dOMVP3NZDa2hc0CbjYp
P0Yt+45F1p0Hw23PlLF258tLtnrQuozhSDUT+sf6GXnRWrZ2eaYWYLu047WT11IoA1tq6WhY8T1v
RrBP823A5g9ePT/Kniq0cwyHC3+O7D/YO48lx7Usy/5KWc/xDPICGPSEBDXpHi5DTGDhHhHQ6kLj
63tdRObzfM+sqjrnOaFRO52EuOecvdeOxge9SLSDZYvimIYO2YwsAz8urJKlYgucK9+sV9dHZtHs
Q5N6Icvi4hJ3wEWRzAHqrr9mapuc9QmfQ5bIG6Qx2Dcf93WivZFSkrKjUvmJBfM3dlUGqmzdhnra
eo15dEcS7+tImj3g+Mk6FwNYgA1+RKVnWOMs1wtDlQjLYmdY+Imh9K2C3oyqIv4WcemksPWMsaqD
dmyTizloh7SkT52k+AUt+nnomQ5lCKY+8SW9PGtyt2bdeHSb1bLe7nD4mK5kG1NL/fXCTXp/b0bu
XaGKuS7xfpIlHAec1k8uo/neilmGs4QrE7adSi3D3ah1KVsm2gZK08HADovqpELf+tp1t4bAzWOW
JTXPnxe+p+dHI6KELWNiLfleoY0m2i9bZUSuaZHrxUd4pNX4WFpdtlGni739lPR3mQrU/K0W6Zsd
8Q/1MSAb3tW3xMyZx07Y20HViIWqFn3Hop6J6OOuP0SkKD75ojIGW+mKwGN8TeejGxnisySvKxBp
Hn6+C0bBS8cIiAZlMWmHxSGOK0oX+ql+fYzdjslbVFfDoZ/tY68Szoo6fAx9v9yvf2csCkRUo6MO
eW0b4qmwxofOQ94G95+1eljR+LU7PuxgHz2zR7KoCiHNwT2UVV9aJbC3VqlL4rBu9d1lm6qET3WC
Pzfq0fWmjcHhYPndqVPFHCZYNHQW4rRxsTlQWqoW9OMGU6KN+n5oFyZDMYMnb6ApbPVvwpwf0yUF
q6pK0TWCNSf0gaOSuk2OAz1PmfBdDFV/wQybnGraCqsEZyqnGPew+oiV2j5lC1SL6UGwfvS4+TKL
XBJ/pI4UOc3hLZw3mMz8hENmpoxR1shWvDdLQ6Alf6TSZ+sUi+P6ljMM1H+8+3pbz5Lff5tRVXNe
L8yPmNj19jBY7ba0lwekpd/iCFn5GHuHdoBFRieVrYstxICJvWjHcFIHF3WftEWzcZlCBOt/bLs9
0aTr94Bd6MsC0yVIpwmNO19HfC0R45yRmYtz17ZbgIbW731z/Yjw9vCKwT8N0IKwtiy8t3CuXnLV
HmmbOcLGQytF3SIX+scwFQOxcYSohowPtzaB0VtDJamuH3XdX9ab68WiHhj7uA+IxGYFpD75NGvN
3iLEyW+du8jOUZfw66YutDZOkDFku32WUAQOY38aigK6PMHPLISZh9fzF85g8NpFQfh2Jh+0fE+0
xJPVe9bRz/o7o8Sw7EYwvKhpgoleywag0W1I9E+sIGhGcuQy8y4P5JCbTFthdVmC9nVjxOyDBFNV
fKtmPbzX9DU3lV88erX5Bf70V5F7d01t+AEVpX0g9dnm23aueYrbu04hNuk6rFMVz+bWX5X4Omgc
/VFz0I4XLqocGKcktxTfsIov234wi11eJ9syDpm40lkcLC87NIn90s8XqwlvFYznynRGsq77u3TM
v1VtzsHWvvVjAfckq95px7ePA73KAaOCxGb8mIfEZLAe8yICZlgVntxGhS6BuAxkLm606T95aWht
3AeDGPhdbWczJ/fkfspZGYN7KXfebO8sk8KYRSoLlQ4XiKze2SOXDfyyYWMmKP9NvZ2oIYgUxXGF
57lhkAK8V2CAL0mDa3os5J8cN7Tf41DCGEFm6lcVa9QBhbk36q+Rrd37NC52yP2zkxi7X8Yar0A+
wtS0BK1Umr9fd0aazortmAZTKfXDKLzDehTxJcl32/VqNkXQ7+cTMgSOaxBeyUhZtL0fl/55Amt4
+o/WkxK0m/83radlKDLJfw+guvs5/tf5p2x/zn9Re/5+2T8ZVNYfvm4K17dtmDu0Tz8En67zh4MO
1PZM2zT+Ivo0/mAHdMmxdjDduoA3PkSf3h8+76brPKKj1TDEvyP6NExX8ZD+RfRJAKCjc4QEauXx
oOEpAsi/4BxMlODQ6R15bCdElvGs3ZYOhRLMtnibSmX5jBKa+NLqdk0RP2tShIGWFMW5JZOgJz7i
OfK7xz5q9CDt0uxatoxpEtoEm0xCsZ+8lgZiXqG9mEhRX31zBVGWYaLfkU3n7IERWWd0KidDb7NT
4wt0P184y8sLdBWmtURvc9Ej8OhggNu9X5DxhmvIT6z5qfkeGumbBIPy0NrAX+zWvSPVZrwSivZq
AjDi8OY3l7wdwqBtsQ3kqUb1P2o2bsSaVJ2uu/OG/Bku8G12hvYgUZ+cIo6Smq6/+g48PgB4SpM0
/0KSCrd+2zc9SzEcT1uh2efOxiQNgKU9RFNxPyR++NyX9jue9G/0DYmq0xFZNCyE66aDMwf3Ak4m
qZ5zdsYHChPKxCd5A3PGgNVKb6nUsOUhxggYG+M6nqpiP1eRdmLi/ZwiG9w3dlbsHAtwht0s5Jik
hMNE48vcS9og4wG/U3mACQqEAl4TkyHsJjPNym1V6edBi75ENQN/ZbyRrBoxWD7TzcSVMibXguh4
+vmweePkIGq5L3qcWk3CvLeuGOgq+x0xBVjEx6belRAp0jWkR2JWjZH/DKy0diVfIqcZxk45igHU
tSadohKfqYVlbE6P3UgB3zfKRdEpkTGciSodMR1Pxd6teXPqtEtuia8dgaUHUsloOFWPmBP43oqB
o6TEEzSoXkqhQ5xUrxgFLFQQSjSDU86Dfsp9BT7AoHNaxhjzUTf5OvB44DictGQ7ACFd5KuuTfwo
8YlIPyK5rAobnW8fl355pYrgnLzkOy91wYPOrnyifNuMSXgzFlcQAN5dxxElkT2bYzA7nKctY/Dh
S6D1zSZ6Lm55mAe+3qF4Md3p0ZcSPs1coynIqLaYZhD33u0WlF7bmo0uASI4wLrZMRYjwtQLevhQ
8fJqTmxqxEoc2IYn1nxmuA3pxi5EARVpt4tgz1vAH9LJ9w6RXyx7MlTnUmmoXIPphTIBur3citHS
7uck+1Iu9xVCkQsLQ+zWHc4PB36/07o4w3CVZT4Wo2ZM2OaH8U2ILzUdhade+8xMNlU/6nK2qbyD
hhyLVKbeFYoB884l/tK3qXa2xgXs7xyJk21BQCjM6hCnZvUK3nFP5SEO5BGUx6niJxANOV+VIbE6
NN3VC3WlDvewFKXywaTqL6SBNKDoHirZmweIMzihUW3QUeuWW55Da4+FHkip1YdQ0l3G14xCOjtU
KMMYygsCHdl4CrID6NKjcV3g4tRXLUQgNsTIaC3o7HOBmKMjCwogwNEiF1J45jfwpQ/S4kCS0Fef
xyUCkYBWN/o0FwSy1F7ZPnlWxFhNgnd3h3wX9iRIePykgd72P0UV+gGGXjYWh6d15ujsaWaRI+uC
I57G5zzKUTpOAx3qHN2Jn3DKn1rUFcZQHpCwPEwucgEqG59eYv6WDITIFHP6o4qydGtHzXPW4hcl
/q/bLrryeErsevwKfeC2SkxYTtresbYDcVNH+xctxgR8M7+z5y/HeTLOi+qEOgla9rljzQHaIiPo
YHjKc5KFQDkvu0HaFn0P71VjibJbaK48ZOiNR+1npmcv6EiJ7iJ4yyowWONqQ3vmHqKG7APWOnVI
IYZEFAJw8qZNLNlEnB+7rDZPuGMrgHnZm2xBnI6YhYbECnRXU+MF3INOzQ4kzey+6liIsbxmP50K
+Ay9x7qYAHrpFjuhnjRhHecbKo8YaS2y+3L/kGE6BiAyB86Y2rv0iKWr/GZacGiiuCfHaW7sTR4V
z15P6gRxeVffYlMoq512Il4XK7ByFEq36W+Z4d95BS0ZbNApKiqilvqS/j1NzxSlQtvS34l+phrj
TtDFVNU/oni4RXWDFQ9JZ6AZhA95Sp2gFXMwigTL3WQfusHWyPBDmW9ryMPKKrrLdGuBZeY4e5F4
vxjjm0Q0mcNhKUED17q44vNETVKgb2Jart9NSUOLBK2VLCyWfIBHr2GyxNveGvJ9YXbNJxPja1vm
2jGS9QOq9vreHbTkWubRAYkjMk4TvZi/uA8TssETHUFNrZnPhSEJJ2hp+KecVbRKI5Ig0sKHoZvv
fCttLo6bkPWbeD9wL8CqNcPb3MU4+Xvz12KmzjVEKE4WMLgDM2naW9OWmMcxm1sdu2dpgutwUFPv
Gq+/tBWZpRHy1mxx1GYAUxXD/JTCNBpKxtDqvEVs8N5P2zt7nrod4xyNjAqOde5Z02L2+0rcxYKA
VmuibA7jN872GHzV21GhPU3y+6DLAncB3BRvYASzgM7Z93JC+lclj/5CqE3U33o6DAeWZvzDSfxC
VHW8J7IE+52uoQJSOyP5P5sBqUOAFH43wcZGzxvtasL2jvZAI5cYMIbKxtfcjPyDyP07iot578tX
EzLhdvSZ0My4ayvJoUbnbdmKM+J2prsefM/REOE7kQogDmcv2TLwo3YbUb4Ztnv0+T6pnlKmJ0Py
2GleQMzGkzu5B1sQjYuLFdqa73xfTO+Z09AQlGowRxMvCfqeuaJHegORYcNA21zrAwTQ8AVa4xcn
ZkSR811KvPFeiv6uSI3j3DKYTTokHWRBfLWsjg2Do20W1leACdBvPTlsEfe+AWH5XDHfvGLXWU9l
Vlx2RBozzKpZIDkjmKGJszkS3jxAmHAgFTY8G7CRNmNHl2Om2PESjehNFGZKhp9OBnPM+Nm3W+VA
jIHvzPxjfLnbjEKcAaU20+i2UdQNCG4JSN4kHlLAybuXSweXyyChL8Z6B6uo5SDH2kRTh05F1TZ7
6syTwQSVaXtANtaFcyH6HBEBLKaRcdVmwQ/ajyQeisZieOOjckwmwq+qpLqXLTFZNJ38x9nr3r3F
fiJzbfhkOClp4an3WJRPVQdaSJhJe8mMZLyMWKcR1Vwrzs0F58bHcrHo62WdjzU0tw5Rt090UABF
4iafarvpMdUsHFEjbFayDkwRjs8Si9c1a6wfKam9T1l1nadWf+onqN3R8LxeMOR+mSeyTUYX/SR9
VIE4NhqOIVEPO3ppyz5amPjV+JOZFJHbp3J6O7uGu6Nxoq9sM6iEY3AMJOGgbkoip+rOga+vc9J2
wmdOidWdHYY6A7S42cXO5D7rkemeMhufuQc/ALJhx4wrNJ1b1yxfxeT4O6OctV3bjwThMY/xi8J5
1p3ZeQ4zYESl0T78vgtoDxu5TtlMuoPD2Pw5i9g5MC4MxyoGot6OjXmYSXZD8E0kUx9304uhsfsa
ecjQlQwf1uH2O90SpvwjPy4eXP6L97b24XZOZnkrdVhPUS2SO78wkQxv0sFdruiYkmVkNDJl8AiQ
ffXMHpKB7LiSNDC3WkjfXrzNtfFi79Ew6M/bYnghnMzdVEx7tlZt0CO2H2Y3u3f7kViPRQP2L9Mt
ceLRsXUEIVdj92zR+fSbtn1lMgvigCK/9Oks94Q1L30dBmGZvObRDHvLHBlga0185BQHoWxkxoO+
6vOI9cbGY3AgohsHcl99EZBnd5rFqSQe6JSaB7nQK4rAWqR9c6j8S4mXeuKshQalfMHWQb6aiPgK
YvLREZkLviGD5cKxlHRUKDjAJEHZMwgRVRk2Aa7XZtNhEre9YZfWvbtH3M0w1KYz3w3uc0GoH+Iw
8m2XjoA3p4j2MiH/kxSBN6J3hoCEe8a1FkaQXNiXnv2mKz082eUCL26rMZn2G8PZQgdMv6CRY4FY
Mf/mwApdPdHBfuNqmifmJuk4Y/+ehh/pt1YsxQNrEXejxtcE01wd61k4BCK4DN6DTq1QBq2+StN9
Lgu/uW+W8uDEzhuLcwaxi0+W24ToxR/f2qy2HjjcYBQWMUE2IyQtD8kHQYoYDt39ZAiddY9pHQeN
zMEC4ZnvZr+KmDEFea3NTjTZk56aB9OZTx5rE9ALQFciy/vpCPYNnWqyaDEjtk19REOxJ0j9YUr0
4jiZ7LpINhI1V7W/RI6NOSVpD4MQTBZbeYKYvwSSVVzglOkTqTpfvJpfpMgysWOOvLE8ODYh+vty
mVguDvkTrZ+rJsNvnqBYSab2CcKXBOLS/Yg47y6j6xGmqiAcrvnFayhQs1pEu2Wq500bw4ZMBvfb
XA9Useh8TzBhEMzb0SdGOn2A9xGKXJcJ/ElUEXru6VeThQT/XdRipUr7q8qciUYN6Ya3JzDWekS6
o06DphI2sJYFnFtH1d5sl4GeHjSIJidKPP7hukBkupwMztwzpyOhkhjl+MRwQjh1hxnouaLDHYb6
kTKNPvjOgZ6zG32Man4fvmSRB4A/k6dpcaDOZaN/kRNwoT4GPM9J4nlY6JDhfsDo4hpoBotgrP36
4kf1VRhFdz9W8LRMdANJbBIYVrlHGJD39Jm1U9t2t1CHNymQIwa2bdbbzneL+xHXUoOgmA2l+s7y
4D1zzQz/zoY4saMLUO3oLvVFd9tnoHkjgghPMg7XEJZkfbeN4H4DStBeiTPGqMbOtZkaDhcJjjRy
FgpOc5KhYIrHJc2gcYNAMAMtIs2urJOM4Iai3wkDnHPqKnamad7aJcmujnwTSA0udtzfrMY7M9Jh
2WCK+I7QJAxjdkF+QsLxgXB779SP/RTQWiJvM2RJ7REbVZms8rLuJrTmRmM2PbFFos6PjVuouVbg
GuLUG/Q6S4yYCCZr9tHef8Gg3uAz0H6Waf22aFN24gAstiZ7bBAPanjRJUgnUpwRha8/O827JxGt
hktfHgsmwWJBNKnVfDi9LA9VK5hs9D1CU+rUBZx1tOhfzdKgc0nDdOOMlrnPYk7lUc+q0Q5t4K12
+ykyewPTWf61QrQxCwhGsqr2IgpM73HuW3G0saLucoktkeCnTawz9e4r+r4D/pVNh8JKkHh0nkib
aex5M5OuknEoZxVm6LQJEWaYEg8sDNkG7rObt/5h8WN8/8TtbKrWuGUNyou7loh3CtdXzly/hpl/
wc/8h8YSDDIRyaYtO3cY9bSoRvpUkwfhsPKtXTcWOpwh+6mQIaYTmyX5osfgTKfPeazrh77D6mvQ
QZNdyYJh+WmbqIETkXwLWYCXWukfWI58H0i4wFvCif0hrcJvDvxbgI3oAa2cYsJpPY4ai/2OQxAp
UC93liBrWI/fbKMw0PdPWoAeoIVoNOU7q032S8fSkNJvVxVERg79veP2T52sLgIHwRGZfRVAgelw
hDifQBayt2d2tI0byOUttUzP0gCiThZiYgGKUrnfmOnJr9l9aevgUiuJ3Fj03X7R3mN8B4c2+gaj
PoIGzA3G3Vi26miHA+WTW5LkNAAUXAaqV2EKigOGd3uvAfpDFFuJ9MHHBecgAo/5D4yFRZPVMryY
NG0X5enbgrpui7cHjluVXkpm5NuiZ+xBf402Wh0+z85iwwQpPq9VHD53L9Csu5CT2WGJ5j5wcDjZ
fM9rKeG1EJVzVoxx89JJfdpPlYuyKpoYSj2MJm0breq1LakjHPsShI0Mp6O0QWBPuNjBRi8HWZze
TrqwFTUhwLbG2Ycduy/iOEv10AiVBcZJq6Zwy/pIfA6ZSJz6dy0QGbiVYji1nf2WKv5vN+pnO6ZG
Ls0KWmlxcvMnDSadnONqi/DV35ZNTi/MRNnPSnweJIpzPYqOSyGe/C7TQPkN5ibKG+MY2c3z7LnR
pU+LT+FM6m0eoxIgTaOGZRve5xROt6Gay0MURu8joN8zeWJPNgLNi5mmD50Yrz2+0KtEz7vtKLzh
1LG5lRNNFz9jHFNYyee+ISVNlRp5W1/aZPIulUC/N1cY3XujP+OFz7dxAb/IrqenZPHIIdHe29Qv
r9GM98IznMt/Jhj/XxMMABPW/zTB+PSzLFuwK9/L5PtfZhi/X/jPGYb9h2DqAKXbxu/pURj/Ca3w
9D84mxkGD5v4hFY+RVnJLv6//8c2/+AuAS7atAxfDT8+phj+H67hMMdAYkM8h+39W+gKA+bF36YY
nqvGKy44LXqbhuD9/jLFyFmCLkWtz8cpr5/GdFxQ66ZP9jxXOIW2dYvBLtKM+zLXl72pCyLwTHxa
haerlolz9Bs3f6xN9mT8mRwWmXVSY+JitaNdgbBmg5oz2Yh8wFXstg+jj6i/gGUaTPFEGmBsb+Nr
MUA8kiFcvgJ/V2FF0S6ypsdpRKHsG5/LMEoxxy8It+1ZvVcW7z1LuzPBD5/tuyZ3wk/VWyqH5CSz
auBwbm8WgLTHJI7EziZma5uhZGelmdXkbvQerjl66W0WffYtCohcc8CV+hxI5CjSS992L2n8iL4E
e50/HOIuHY6Ucl8JmZYHo8P01ka/RtqyyDaJvJvhas8kg9sV5NLMZNys5bkKp4CooyKxUCvr20ZY
LQ1LDql6GTYbKB0mExXaGGFvzAGoTbGlrZ6dXFO+UdP/AiTWBJWlveBNa3ZLiju2nwFdDLl3KobY
DhJh3iDgIRDEUX9K7PaWWbdx6lim2NGpjAHIWaU/ktYAR5pxhHeaMjPeukjnT4upjzvpZ8ndTBTV
JvX9M+j9W4IH8WKItzZus6s1sOzWLPeGiqag0dT2O1lDv5BIHFTpD0Vkoj1tkX5oC8SXRGVjWKox
0vodXv1BLd1stYiz0uSzzbRuwySo21Yc7Jkdx21QgYYA8ds+C9aDgxwXPJ7eEU9z5jFe1rXuPWQF
icGVbFHWlMBUi3tHLTNdteAEbk7SA2vQRS1Gc1aljlqeumqhiq16M7FyddUSNmQtO6lFLaZOwm1Z
5mpqwTuy8rXUEjhUi+GWVTGid/+CZpGWPivmXC2dQ9bQSNoKJFssq1u1wJ5Zae9LtegmRGHcQNJT
CW0syTO1OC/UMr1XC3ZPLd2b+IdkJS/Vkh7lHiJrF3BDqf1sMmJOSHNFVUglgC/ceqSJz3DNPaXU
Coyrcayp8gHWXr3XVcuSlzRbzkkClyhfnKtKD0ENgi512Y2qLIFYIgPK9m+dKll0Vbzkqoxpmy6i
CNW/IFqlxDFJxsPFd8M39INsMl5CPeSrwihqw2+FNl4Lnbw1TpusUJKbrYqpkaqqVOWVjswuMAbr
i0+Xv1UlmKmKsZ6qTIasSyQBzAdk7bfqe7IIJYulkJvNp1kVdlE5PvhUerrRHHtB0kg7F9EhT8Jn
iqOfJIZh8J4QEFpUjAaVo0sFOatSsiC5cwtR51dBSOzSUoLHS4iAow6xWLl75LsUuqo49aRhbcuW
4xZkEJLsdOuBb/ktSRGKgs0jaDSiv2W6b43LgFEVwJbPPM+Q11aVxkIVyQLl+6XLXkjSuxLMdbBV
OQ1bonjIvhlU2Xgj+BCq8J6pwCkGNDTEFOWgjVRvgUJ9USV7qIr3yPG2JJ2pkp5wDap3qvyCaj/0
UKgXHUzLSVH16LK/sRAGw9XE+3IamgM9Zja/sMv3hCE9lwKPh+ECzCwzSm/dTkYaq9AvlGy3wTTX
J6wplnzY65WawkTDXT3FxdF0OBjRGD2MS4JYOCY88gCkkn4H1ir/VNEBqf1LRj8kpi+CVy7eOj6+
SNM8SnMJkjAtdoXXfCEPgPZ9btE3KSlpdeszfHQDmEif7Pthjo+jhUfdMRiF91P2OiTMjNHqEShe
puMO28jMalQpOdvXBQWITsenU62fdPSio7FwuIDsCdsVF6ywivuZjpGL0XGsUEsCUKCZlM4vdU6v
NkGO9vhlyS3SCMJ+YcpymgdyOwuIpBP9KVc1qmZFA/J0XFq5fi2R09nWeRyz9G5RTIkeSectEwkx
CM47gkOGYL0V+OT8Bn7hvmu+czTLIjzgH2H7leD8WE8SdgFfm3ngWWOIv7jOD5tIV91xG2SzKfk2
rhEIAaSQ4PG3pQMt0yfl525HfQcXHJaNHhkpNDWJNFp4p/Do9vqbPhCH1FnxQVvsNqhrFpkV9Go/
7E8EfKM+S2momV0AmuNXI8rXzFEdA4kd0FL+RqNL94YXGnhPaZnHfn4Ll+zRrHABLZ3p4wKyniwz
uTnEz8JobvqjVrIfsxDBoSNs8HZRULckfDJT3zvzFlUaFKaGYqUuMqbexJqm3V03hA+NDPd2AeLG
8tmIakH7zPjaxDkB4C0xp4yKcFqaw6nTx/lMzjrGToG8J/cgVRj0hlzaq04HomZifLKgpthbtcup
OAexEwYe17dJyXcciepAVkBFhRs9QHM9lWa8s2Nme/lyqlI2ubnsWf+GybcBFtctgiab9hn/ioO/
XeaIjBskmlCi7gow7FqrxHgGJL/Fd/mZOw/98Di+ewNhn5Kk0DT8HhGl58+gS61G7iKnmM76AtOu
md9BykZBR53PzzMegKcHECXfR9899VQZ28b5nMzeu8NiPOjla0uSO6r8T4Y9fo6GZQ7Spr3X0isH
hZB5p3/pRHof8gG7MoUk0t80W41QhHVrcBWfEhJTty4D+pJjwbYPAfG03bzrwqam4OYgWYenZDg5
EiF3pI0M7Of2baKkAf+iwf49m9K7GnXDcsSO9j3IxCtojXuo969Qq+GETN4t6ti4Osu6VWEcHdIJ
CyP9uVNUVZ9l74Lm5OjGqMdlqN6+EHccbqw5+2FODVpUzbqvy+FlIeUPsTw0CJ+qb5xc8xJ184GN
m8FlpEEDr/nde9YrRCzUef4InualbJof2iDANJQEZoaCgXvPuMB7ZhRD07BwaUHNOxGPjKZitj47
k3uGIzVrKywDEnRPye4kUFKSZHHWvfIl8tDy07qnBq5Gg3g1dTF2NEv6vKh2WUa+BHMPwb5JkHMI
rfKMJf5fL9b7Vmfj+gAbAEtOAUYzVarL1Ya4XngOpG4JQArm5X5Wet9UyWqTVXy43mbnzE8Drp2i
Kdrzb/4z0be7vo6BMSYVUrP6qch6lLoJA/dSeQU/rINZixZ8vbk+4NSjICKOf0TD84WFwCjKs6+E
sCsJGsHFqbWN9jcc2lMPrs9YL9ZntH3z7uDKJrSFB9e7Pt7j93t+vJ3B1Lm91Ao/lzZvBENb52p4
ornsnwRNO1A72V0clfQVwHDY5/UJrvJMQDE5uY7to+lWn81bSq6u77veDmmh0APWif9VQl6MqYhm
oYSwiamr650fF3+7b32Hv90XwoMtlOr2b/d/3PRCwkzSFNhwBRsniGNt2SAKgL6tLqIsbnCvjUiL
19u267zmNX2RUf2iHz9ruvL6YMjQk1rV05OUKhKHJ0GYeC2yPKSVou7T3ag6tgTyfLx4vfa3N5QZ
SfWCmKudpXThHxc0HxDAqov1vqR1ikC69CLWj7C+VbZuY+sb/r4aheKzmVViN/3JKl+vZavGG6yy
Opn0P5DDsM3ksREsI4qIFAbHvIUEUmA3yE+R0aaOsnTCVVl/tihqFO9vvb5+96maEVdOFwb6Knym
211hwED4vF5bqejrxdjdsrqAN79q+PXV8bteXQ3BxMAfnAY8jHS7z+tutF64bsqvwJTeO5VONxP8
RlFjMIbaMnyQfBvsRPMM2H69uV7T1U17SJUoVl31h5QYRqRTYemKo1VXXzWfCXmVDEBmuWfOWvmJ
u3E91pLZ5rmEF7gzu/lb24SHbF6mR6O92rPMHr0EKqMMv8hQ5mdXG8lzZCm9z2Cl7Ws3THcJJuzS
rp/LykKP4hUPpVVHUDrK9BBXM6fL3srU8ZJiTsD3qRa18jBRwtsOYuxY2ZRxIqTHVplpDZJYBmQz
VkYAC3oo6+yk+l3T5xiaE9CraMvSkzGxiogy7eS1KJhb+IiXEUPCxhjC4s40K86QYmHt4lJa13gw
z3gcN5MT1fdArgPiDMxLPw0qVCbZ21D6gjjCFJXmphWgXkYcPZa/2MOfbU70Jwlsc6MxyD/2uo4Y
AmlGQFYh82n0Xy0E2lAIkqe02b75XghIyqePHw3JnWmxIjSkRK4Ti6o4ZvTpSByn1KxXh8B6QFbb
HD01Ti2julr8eeffnrM+CqmQY/ifz6PZ/VUq9qWEGbc+ljcCx+l6dRm8Hq81nPQK6zls4PpsqIv1
5u8LyhLsp0h/pPLppJQzC/lKDRw0YLQ1KgROQj56LPZAbfChayzDfn0jaALYUtS7yQwpfCaX6SQm
laJXn9fHwrJsGKJlo4IS1+dGlfj6LC7rg7169cdbfNwsW2feoDMpgpZ8nZzVK/qeGXfIarABqIeH
Yr36cZF7aYuGeTxhRwLm5hDgMK3bv4d/Ys5L9IYZe/l638cDHzeF9Ecw+TjpDyhxkNGz76wXUTZ/
x/ukcyD55101rCscm5zzV1/T+r2ktZtgvbMvdaLzG9rCvuaa4e1d9Uutv4PwEh5Yf9eoIBwGZhIn
YlOdenTL+Wyo1AypMA/rBVk91hlqWQR9cAE07Lth0BPVvJGKAzymtXn0WDitFoPVCLReW91Af7tP
aYK3xFygHavwrEUqCKNUp1+f0Rf/ciYvjSuSdBcuD1WBn0Jb6CsnLCLH+fbboaOMBes1HAPzIdfG
Y4SQ/Wxjoj04DIwpXKOdZNcgYuhPg8ayHhBXE8j6AeUIqaFSlv71r09idvZVbd1ZkoSRNAdJ4Q3f
5hRew9jPh7pG27GK0E2RyL2N9231vazKdRxfUXdZb085UzKEGT646ClKaNo7hA+40TKf7VxOJy/7
2SkL4XqRdr5dHMmQ4ysvNNlewIlVB1/Pz7/NOeqBtstSRFp83atNa33d+mi/mnZ+e4TS9SwCUJHR
VMG29S/PUu/x8RfXv7W+/L+9z2tjzikf77BeW1/3cd/HzY+3+fh4H/el4INw6tIza8l9DT/eeX2y
W4wsPX5/9o/XxLkXHxfD3H3c9fspmunSNXFQWPe19Q8zWD1EYl/L7H71xVQQ03Y9p15KfHbl1btD
8yqujqtpbb2zWqYXVNrx3k5TAfGauZSyt1QRwSC2tIyNvm4yf/OxrVsMWb53MD7MvVzSWt+ND6mF
XdBTRjUY4TNuJrcKSHHCm1NWkHQ6dR6uU0KpQL/wedYPocvhiWTJEvUkbMrEKo6k3kOcKWs8ah7m
Wa8wkjP/As1m+CFwfk+xLVN3qyHNOxVqBZrMMN4w+CZbzt5A/vCQre/BWZyBzLg43QGoOu7OeDgk
MC7pWje/Yzn/g8H+36wRtun/j4OF+yz/HlfFX4cKv1/0j6GCb5PAjcHC+ed04GOoYOgWaGtBpwoe
n2mo8cB//WOoYLnqEddwhUccLWm0pGrTlFLzBssCle1ArxYmFChe6/071ggyDphP/Ks1gjssxeMG
qwAX2+LP/XWoIIfMKydhkLOUIJquyJobZ2x3buYHeRi/jiyh62nRtnWGAqTXnkA/IVjvjQmAFEii
ohtBsOliW2p2TvAnm2fTMZJMbfvkhxqBOyR+nW2bpV0krV1vnuKxTC69dah1J9taQ2hvR9m9TQ0c
oaWt0ElA8rE8aJSzcfRjP9vbyl+8KKdx60UEqsUoHnFzudQJzmvt0AEhI42KRdfEeWin/8feeS1H
jmXd+VUUuscEvFFIusgE0jLpTbFuEDRFeI8D9/T6Djgz7OlQKP4H0EUjgMwsdtpj9l7rW46cw+y/
HMgVmNDw4ZdNfMvxFJrP3E/kFQ6Q9bQZgbtkWIJ3FUwRLwdpX89MdOsh6mrccbQ8/MxCKb9eZgVp
jvnCWvLnwesd6yGR/2I9+/kDFDlJjIPXoU10SIr2K+7GBdxuQb1XOqHXAzYu+HCA0w5sDAN7xvHq
dczJ32d9hW7GoV66ZAOcGqc/UlZDFbrkZxdNAvAVT7kT5K/tgHab7qL5Q0dtxyX15PxzQO2ONN0m
rXzOKBqy7x0sHHw4+3VLr8+046+acAB/jePWGrdNp6f7MqsgsrXFrT66H3aNDXhoFkhkav4rX4rc
j5P6t+siYAR9eheOaeursU2qDuFTqGFx57aRHO6UV+Gy05Za3oHtxlbzpuVQ2cWV4UrnAZUNn2q3
TvVD1y7TCP0WHUfI2xbZKqAW8OvxnB0VaCmO3kWUHYQWI3L8MkqtvAwsIclKKS5A1g7CMc9taoir
cBZUxvT3aKT4TxCtjFRT9QsckGGrtQzYhlUZl7q1SCIfRhcC8/Aw41+eSMC7Ql/lBa3VKdRxIGHo
IFswcSxoxUDxHUbTOHR1WVybsVxqF+2wN8ZoMDdahmocj+68NxtlD2d3ocJJiJdejFcl3rkrw+43
1Th1Z3eqrCu64vbecXFkyPs8JHe+SrGMeKBhsz7ATtmB6S3Za7z0y+zOxkWTz7rv4mcEXTNitXi3
3rfIB9iJLMsCcYnV5QnidbvvzR6dblYuVy3y0ysE27wfVr73dOXDkd7wRbrER+kXt2ZxsYXcNncm
xZM0NZwdG5v/uG1sX9s4u06kH53+XnFWpEd9VtqdLl3srVdRJ+F/zupOnq43/hzK2AmUwpIpyFBa
LfocJ6Lf0j1JqOf1akVRZWrJVmlxkAWzPUC/HAZNe7dY0RN9OYTrs6mfid6Zoqo9WRM/FtQpt3mk
QRAnQgyCAFJkSutG5k0nYS0YZhDU+dgfZV5OaWpHd7rNJO2/Tl09GFyw36nc1EBsPFQeXf61prMW
q75Pa8f0Wy2rDipt/WX7kbvSsC6tzPAOxtOYv5kWn5wrrbBrfWjlQOHj8bssnw7rTV6L9UTTzAE0
s9YGDAkUy2SFEGR2jI4ed4JaRUXQNhlqRUSWZMbprDlyO/3IsFMEsVz3pvKAsfSfZ+ttkzvsU5lb
0Gng8jpCM/xFsw9FL2mMg7cEZo2Dywm9N6P1oL9IHNX6lEgGArvfasH3OylGE+LWpGwpJLBON3M/
MabxQHR14+vWgr5GM9vAK9kJTBIg3WB4x9RSAQ2MCPDA6MDYsBZM1lpJr7KLsylIJ1j/O7VUT33K
EshIAOASkZeUiECFhypdsefdkPZPxjLbp8Z18QFV5aMd8qYjYQWhqCBVVENtJDpOLWX/ho+xNzyM
CjaRALPhbR185Cgyr7qBxoyVKJ+lMXhH4CeaKK2DzORdqy32ugpdT9cIuU4uz9ezsaGyjHgbkxqB
LnuvIKR+/QKsBZn1rKuq+14V9W4t1CWyYmYj+1+2a0ENKSuTF9xmKqeYhguHmkmSYuJfSW1maQok
TC1oyt6YcVTrH5gi1cCC5bEzlu6OhSXOtLEzcF1QSH61uj8rjKwpoplEIunEh5Zg8UstUW9CKAVa
Grv2VwJfKlgfSWIc+84aDNf66MzOZz8MIdaGKdCagjxkd9Rhzhr9rp2PDar8Y1KMFLoZDvEHz4pP
dwNc0/3YTAR7yQ3iz2tfLzFbs4vEdnAh8Mz9fhu6FMipGgIp/3eRcy1OWZN9levz+1hqdDlkxdIc
jJLISDJrK0pGJx2d+CZtyMZV+XZk8guaWSypZ5p4re6Rn9ws6SZmz39arifHgAWsaLuVoueSpEGY
WIaGmBBdYSP1EpBO/BAl9QYIizi1yNsSh9+IBvlEVXc1zekTqFguhvhB7RkgRCGFWSnsAKjc4qCC
CViRf+uB3QMDGBtG6QUn2Mbb2qlXH+NhRjJMla2geZhmSXgAEwZ0DqXWWnf7KbmtZ+tt3SLu1Kjt
d+vwth4MOez9XK4FOfAgwJ4ip/XjKmJuFTWlGn79kUpYF2IFTtcD2lxkX6Fj0Szrr0i4IHxWJaNh
LZF/EwA10e11fI7rGFQsDOlxT25ICQGp04cbdkqAykz193chUG5W1ufyt0tE9sq+tIudLSvrDl6w
sHePIXpbIp2bGeGGm790sIo2g1RvrYdOyU2/Aw9SV2pkIj5uGkKkrK+C9VcwxUp8lvFYS1lPdO4e
ldDOVEiUfDPphQQVcd0gTtai6Lp5NG0iCVw8zltaSIzOYaMca6l3j7WdPkavoMWDlH+YyHCRztEZ
mMnMO4uqy/ZrvVWXrJNi3S6vp6a8Xu/5uVsrDp0QxvHnvvWh6wMoqdRHZ/i98hCdMbUOI4H169Va
Il1bED+X32dU+o7GyNDe2DRb1tvgGcKvWN/H2rKr4ZwSj2VCzt0bvOJSp+Fhyg4okoDlyhLecagV
3I4OwVFJW/5JigFkvcxhajCp7jTPu1vrzrksgn+XteVZCRZDsmb+dePPY/5vtzndhAuIPOzvqvn6
4PVAint70Jrhu2D+8+d/HrGe2XIjvZ6JqVFwhhk09+RPr66LZLxZT5vWLrWtO4HiQ9aXbicGdIFS
qAkBrqzQx58p9OdyPRtAE0hCCJPrer1Osz+XBXLdgubdqZ+obJaaOn3X7ddCPahOduHrFDTK35Fl
IrwEx0SZV9af1gOEGKSVbi/cwwAUeTRqcbUeJod9PQpyxiUQcH5Nxu8mJLeIGVnu/VcKJcT2sENq
TkqQLAyK5kBaGp2HOsIwtZ5OnpwKKcLB0fnbXX95FGaBkdoeevbvR5WBUKv6uDiMPoRxMQB38tew
nq0HQZLcP++pCTtuz+ut7FoaaYzm8SsSRlsLvevpTG6IhL3866/onYVSzAF8fI4qLCbVWqrV1tLv
9x//6y0/fzKUlcT1L663TZ2O+Brdg7z5b4+K59glOlve8326/t+/n8j60PU6aRwetV5//x9//pSa
krZBglRf4oWYGSD+/cL+9iy+n/bP3T9//b9wW1WcU6ehQLNjI3Rcwnnu2I8irCI/wEcjUhvLgSb5
I81XkpQTrDiT1lybYEJ9dL4MeiRbpgkB35VXP+PAkMkJC7KPVjVJSXZuu2yqf7EV/mKJ/taT8Rss
sZ6STK2UO2zw7D8qZMKFbhXEIcVPk4U5COZjeLK9BYOMwK8eEgjSdfYc5InX7/qqfzQIq/dr+g0b
dN79xh6GR2LcRl9InnBlLtSH8AAOzpm2x1mJE7LX9RLTtnyZ5sQuYBTdLleY+Gxn1yOPkYltbNv7
FORH33d+CrWQom8Ng6Xs/4R2jKh+QkIeq8Or3k9JYNu/3BTpmlOnGYT7AZV/u8N1+xssdLMZdkM1
CRbayIoXWzGOYI9PBT+XQ9Zlp1jhfcs781xVvWDoS15jpEDXcfw5zu+5BynGKEMZij3sojJ+6QcV
HooRH82GDSmE5VNkGHuDcHWtjsCgRA0pgJH4RGTv14SR7fWQigRdNNA97NxE278ojv1pKX5rywJG
MTO38k9R48z32RTujGxH7AHE9rqg0Z/bQZwb75iR7sBJoI0p3lGuBYIl180s8reiZa3btJlPGMVt
M9PLqRJD33BGIsxYsuMwRb2N7N8LPCkfmXV3rLIc62+Oyi81Jtwjcb8n5IRP1lYKQK85QgjT23tu
/6YuHUTKNnruJi89ZwrxPRROer9m+xgQbrhXzAxAKWnJE175HbK8cqsZ7lvKN/2UMlNLU+GyU+Pk
EX7hU+gQ31rrYC5sFqAFVf7SsrX91IcnzGnRJob2dRgj7cEdW3Nv5NUxLhrzHovwg1vn1yOOECaS
jMqwFt1gfN/3zQSQG1KER2HDD3nL9wmW75WSEBVI4JI0RDrQXfFfgy0MEx29FQRVCQOcbIRvF1ps
hwSwMsIbP61SEofM/GQt6o2XtOqRmnp7Up30Sh3m+cablexYKPl1jat56vi+alpI9guClgG3BdTO
LjBHvMCknxn41tCZCW+81VMTA7nZUEfv33W5yHJVZzqO9QsmLYZV4o7xf6Ojw7KFzQviR9lbF3ep
dJiFlE0BPqZnsj6MfTM498Be01ndKblGPrOV/SJv4d3qrHsTMfCvuqteaoYopOiZikNbSJ3+0u71
ZRwuqnpJOhNR6YQywNQJS51xuuPBgjTYTtdV6Zt4BrZjpt3ZlehgiRIpmjyQJUdzSidSdIoZ+x6d
q0b1svuWqE3SKUwKWMrnomnPJbjAPI5R1RGxDaCz2xaRTYZdjraBlirsoaH7pGtlEUPnPaB8Atd2
Fmln7k2cQZvGlrhPMZlM/+AzbDPk52ZhZ4Z34njo1BV4n8UQXuHYwdgaij8sclPAngS1hAxOVUFg
A0Ez+0SANys6DwRiDFHZSq+bEEWRHWW/q0xlDvAmv0N7tDUqRj6nYREKQBrkWwmXOg5fihA9WQvk
c4t5Lx7Vh9pRQpIjiZt1sFz2jXnO0D7eKZMpwY/gep2s+xx7D1kFYxQyKDxESc8e15zYRffdNSK2
22gA64kvcKywDgv6KZ5d9r6rq58Icc/WbOg0pJK3BQi66cKGCnV8MR3frx1Oxkuot89Ga+E1Vudy
Nw+80frzMORfNbh6jHGtc0C3LNWyllm/UabgNREXujG17NULp8NiV49a7JTwJLNPUTnRtlrifI/Z
EJSAaRQPhU1sruf5rqaJ29y56owCeXKV3xPiR5AavTs8GH0e9HWCpHo26CnUsEe0hVzM6U1E4+/J
RV66jE99lJ+oX0m6Xf7gJcOTMsseH2CHqYvPszLd4Jt6H8pdj9xqm4A89wYbj3opbSwjKBD1a4xr
Ylm14cvVykOG0YmiHAkb5cLXL0HNRylzudbkG1S6UBTgC6ANJgrezcwwULTCgyZbA2k3Sl0qdiGn
ieS9HuH9Vg16rwGhlaCD07Tw+9l6ukxV+R569yVHgR8Y2Olo9qGWxUH7CUAT803yyzQbIhIqEw15
N7wj8YZYjyi40zOoErFG3jD4dP33ICOIwjpzYCTAbhlowAvzOuqSIFQjPCPzjG/F2do9lD2vsIH+
KvGraV2WIryeapfy9YjLygzFq2lkaE5nd9eO5L7Ztg1rLL4QKSIBQeawo897Tb2Z3FJ0oGzRvNLH
Wg9jbK7v8EsdmIWbwOtxlDqYueBXvVRxijMQtlgw2HqJN3sWm3Goasit2Z2d4PLuqLEb8fRm6iZI
IT6Rrsuf23iZWDPqf/TqNrIoQxF6RjYSxPRCebYz/dy91XH6hKHsjX5Qc5pQuWMTIgiX7er1HIIf
XqL4Bu7KBS8NdtH6pii1W3dpe7/00mY3KOQFej3Rk32kHWeTwTgOG4ShxlPfxMhUY+ZlCgj3JhRq
J2SAzJJavaujUuzbMjUo8yj3iOeXoBAI3AcEFqIvcBBVJvCSFMFq7Kl70Eq3GSpV3YEJPInlCkXx
7VSpFKv5yArHOc7RzOiAqDCAD3VWyiiGiVsTet/muxDXY5hjQp5VTIaO8wQM7izK+NYBvHCuBvPd
JARTq9tTZSbgzAigDaaQWmCcuoEt8GgRBFRCOAs/tHh6FAvvo5I2KP9hrW+Yx4h68zoE5g0r2EG/
1yzEHRGKU2fZ6AoAKDV2RFB3aeRraeybQ/meV2O1sxowUXEKvtYjacGw3Dc0bglFVJaAhtfdqDNI
hqmGS2I4+xSncWRV0R/2HFTxAZR6L61S3ns1OHPNTGZKwvWtmiBZqfZj6eQnPQVYPKiqF2S6savF
eM8ul4maXx3JyIxwlkvZE7nTZEbqVtfmRzZ7D5WO/n9MtGDEElEoMBHwt1xiuQ1ZinuLXaefQezQ
XBxPs1HfaYmqnRVwb3WpnDs60tg9a+Dp0vi5LE195w0ttWYX4G5EKskS1cgCmupMSTxGfMTqlmyO
TvmlAL4FbjS128xEBFpl7o5qU3kbJZ4DhWdH2JpHrBmaW/IXml3da16Qi0m7Htrs3KpkEnvM4IlG
+ieJSFMg8oQODPFBs2UcKwCQNWSMW8dQi0BVkOJSA0/IlKqR3FKZPJg2JF5NHDDvkvhXVOeZyHXH
WhK0vHQRVFF+VKn5Cb4XYb1Dml7E0gqVqzrdjNMYZONjyZJwr1e1Hdi5ACCpxoRrgtAxGBoYED2y
xfvpKiY49GZxrSOIBd/NRy9gmaRs8SS2W/aw28LqrjMzJumcP7upBgqUngPjmmCoZI/S0E8Tsz2O
WpvuDbslxB4w4N5B+5Mb5rbXE3uHsp18Qu0doSrhXTmjcqKDvLG68CqtpKgnjL+SjhA7crOYX1lG
hgc0BveG/eBgWHoMWxIvo7HbAfCtt0bmW03z2g0UzkWvP0MLy3lGxl0RWS+10fkU8O4015biYcK3
JqLh/Knz0I9Vy32lKzB8C+JVVd7xOVZ6Kj6RusExf8in8yAysbEclWLydC/sEa9nRZSTM50cEcPt
KfTbnkbntlenD6t0Z38A1kGsIzcpIRFAars8u47cF0CchieYEMuI5G5Uut+CLBxfqxeIhjUOpJm+
GGLsQgBnK2dmm7HPHyEZgXNKik8D/qNfFGBSJ81F2ZQo6qZqdKBef/S46HcNQbR+nwka596ham0y
bx26g1lc1Qfi3HP8xmQ05kg22OWY0gawo7d4yW3+z3llEbrepcwNxo0qmLQm8mLrBDJUluDkSxPx
G+FVREpVsuxxAr22fSoY8NwgrExo8q14s6f+MRPenYnxGT4vNQYNr2K4BC3QbXS609tcFrw63XsZ
ijShXA6/pW5QwC4127V4LvhmjwGFtDNhyTG/VMxWHQWgwvWOWavIV4nR0UKjXO+dAXZiVwyn6jwk
ybuVEDcztAbScR2s7/jVLsxKFgA6Oxr+mPNyXWTyAyR4js+MbRveqrxoZ7Ak1RM+VDTrhfeSLdq+
doY/opie9Dg6VpG5Z1n/hot9PkYei+XSs+/VrryQZfqYAbaxc6U/9ZbYlxUprvCHrEwFiU32+qaa
zMQfjOkCgftUhWFDEehNX9C512PkBUutR4B6aTRH2G421Mm0K6FiHbLtZjr35jWtoQh3NQFy8VI8
qUSBikXa14yCsMx8vmHvQiXIUs49a1JGYY9yjdqL56U0qmt2KXoG6QXbHDktcziC+DMBqvQf9G2/
YgH5tlsoPOK73li2+cQo8dnQPNvVhbHXhqjhh0E+aO8xaoPF95mfo6tBGZhEI7hUdNY3UU9rwbOG
wFOaZztSh52fKpF7z69ntGpgfSP2gNmloZcnn+oCbtMprFeyteB4m1DegRV7yTuhART9+E52jtTe
067eADKgPkLOlqJRTOza6iteGqIH4png2fmd0GpyP4f0GEIPIlxvKA9aTPwmkfcQcX6JaCKK03Gu
WSO8GL3x0OrDrVEqdy7xr6RSzH6RRpRSi/HD8JZ90zM/sZFvBDqwBCV45OBWABq2M6LMpY4Dy85W
YnbI5CZ7eqXt4yJm3ReXrAByoQWEUICB6E0qzIxqs6Zvp9KlUurNG01n9S6mkjckZIo0iVkcEa3C
uKJ3gyVP36hzRfYStsyrjApDAoaVUXt8I2sIzL2yLRZ7okfWxQR1pM+z9oZv4TUqCCjoO1IDypnZ
uQe7PWjdteZia4dNpE/2RQdTiSKOWdmEIYCcAjCHeqb6BFqq8fJD3qnNNYhVmSvxlIC4u7Sg2l0w
sTiv3iuB6j8Tg9gpbOM5G+/n2tlpvapCQ86+vJb+tNKQR++U0a4zsNHHTs5a0xhnXhGyoIIMOn/G
AZcruPiFdQ8W7kmMX15M1dvWnkarEeAi3N9EFzuOzSxnDAVrPueAbwyvdU+jW+pJSVWgl5qTvUXz
6xjXzrVVq812qSLtqpyBNwtWqg1QsEzHUjNVwGe1jhFE7Z1t4Xa3sUJTEFMaw0N662Gsj3C0aFHY
7meeAm4tRj6ec2y4VdDQM9dYjraeepF7VAgHIXAVYrFsm5c0qdOLEIjjSYbbpYquE+NrsfyGL7Sp
3dukV5NAGXNfwKUItMV7QuD71RfVl9SUWEVyM5Dks2GnEvIZd03yHI+e6+uJC8Y8Z3WukPQZexuB
BPPiJB9mXtxaBeEEzdKaOMkhty2QRvTGuKid8tTNJEZMdln6MFQ22nMRImZnK8BgvJSgNOMPZYiS
XZMdJnb3cEPqRybNC9SVOyfi61kEhvyctCz1tuNg8Bpz3sCh0VvW0XxbiG7cKE6iBxHGw0H17o1R
e63S3MPqOvmGfaxTO93GhvMQU4DeuOYls5AY5GFJwnd8Sz1u3FhjdutYtE+RWTTd+GjP6WMyLPfT
lNxFyXxM+vq674pd215bmf5a8RLgoYDe/ZCEh2hUbjuLlGlDuZoS9GLlgqmMjSkBXBt+uCxoI+3G
yKI3PTSeFvARwBHEXqTNVxo7gHbYJQwFhkVLeXK9+VBb6mUQ2JLaBDxfFfJyrcb+bS7Dnc6nZYRm
MLEcjM0Hd1keG1MSEl5pKhBOiw63z4l2hE/aF3xjgHXinbSwSS1ekKgtXATnt10QCsVbrGrFl+i8
34YQ72X5PnYhrkQaHIUaPtFGumuIZi7s8kvnyeZL/RXF2UNuVY/lYBBVXRKFpJXOu8f3ed+RYUiu
bwdXjCEpbeZsY/TVW04qa9s6D6D+wUvlFAqmo0keXa7XD5aVnttOfXG07mHExxlPtIorN7xzAXtv
0XF8ZW5250XPoyluQJld4Rs+CjX/qFW6Sq2jkKEodkhGnK0qY1Nawi8hSHowrLTmRQFutSSvWd/9
KaJro2uRMuEI4+1xLwhON5WIb0Jk7I1iXJzB+rK0AkafKYtVunE9DHolmTVUkVhpx3XQk/sa9i8G
+eFx9As0q3Is+vlOCdkKOioKtOR+Sfb/nxTwXyIFmFQ5/1+kgJv2T1SV/8EI+P4n/5Tz4br/h2nb
Hskwro2mz/yLnE83/2HZlgW2WLMZ/iw0e/9iBNgwArgPPICuO5bh8Rz+KecztX9Q7DHBH7u26Zg2
8rz//T8/pv8R/aluvwHG3d+u/1spitsqQdf/v/675tmSAfAX0rGKQ5KnYOm4B9iD4pv9Tzlf1pEX
MwovuS1hKMnwulJm2eFYnSjIzoc5j3ZhJZ5jowlPFKolpSd7cicYj2oMNSVhRejJRv7PwZXGoTA1
riaoan4+GbfJaqySh5Z2a99U1LdWC4wle4IwVJgmJ+WycuXXQ+VgVFmKVPf7Cv3I0DZHW4Mi2ccY
RdOcKGB7Wlzc1TFyo2wg8qArsoMwhnNomB/Is8NbvBe0QAzvmTBy5BAWNn2aLLbnt9E43+LeSO4w
fRxDloza5LpXeldcLDTSR4aU9wTbXR0uyjkykds0JFPtGs2lWLZ2tJCAl9+9LSH7ZLY+Pdfkq/tN
Rar7UNZ7K7eus4FcESVOSxrUFFen8IN0G/s05Qh7q7qCsi7j7UwXozDUT5B1odiBGGIBIg/eMBmk
6r2NRYTgnV2V35qs1CJejZKeVs38j8B8vVyl5lpZPk4Z9dBVi15GtnLoHbzJTRSdM5A/0g/KAmjQ
/J+GF8HKGGukVDhzqYytL07l/7ZR2O8EsH+SgLLA42ikV2mskp8768KfyROHDZQ5J3KFLJ8V+A07
VyCo5i6TCgpNQRcKCYeYKQq6oCfVocPnYuM1hvSMTbc9Jb19jEKXgA+rbJlUe2oG4Nn0zTQ67Tlc
wOY7GTi6InJ3ehE5e9UZtKPh/fWt/9sn8fPpEAtvBkorvgyz3Kus5A80chFTuROBQT3xl+sBTVIb
uJX1B0oSmhkxdqfIRgAnGqs92fLHsJ79HCYl7k56XoV7Ez/A6gVYD+sL+tslvR48agty1VaHfBVL
FYUMKW9oa8nTBZPLmLPfTjT91ZS9h1WBvp79XH5HqTgt+RpISNdPejUprGc/h/XLsF4u80S/w6Lk
tP4i1x+js1rAYqk/Wm9cvx2oE34ZBQXItb26vnU/h5/bjBhyfpZ+ew7+EjxiSGnEKtRfDQP5Mkq7
L0bPNUUlk6KC9bAmqay/82KVG3TSN2dJ35wujRotUdnSAI9Z5y/Xebaz5/7O7BC9Bu7aGaaVz5Y4
fyNLXWBXq1B6Kdjui6xfToarLSdo7stpvVwPOrhUgn5qAp2s1xTRBgX7fQ1Q9YCYzfBRSiKA1V1E
O6sG2UXDiLCpBPJTTv0ZvukLRKhAVLrqO4lQTq5hAAlait24Sv3WJ2ViAk/yk7o6JeWz1ORIuB6M
f5+tl1Dbtb1HcIHm8CHM8h/oYUdSEsG7TBB+3hBpmvURlKmCVpqiKhGEw2o5gQpdTir4x5MHhHq3
mNOvpGi9U6LE8clcnnhnsewSnTGQwcFhiIm6nPnB78LYounUR+fWMR/dlKyw9Tk3csiKC5afk61D
45JCmfWOIUmL5pejeiStjY2tXWtj+jjP/cIvGhhEttx1Hono1WjWgRi663SZ3vsWrbShjONGHa6S
CEevnOm2uh5+Jp6WH6kQarsGJL4etg/Q85JDlIln1WwOngt1kIXbW1FriA/H4s7bCcgTp6RQr0bC
4XZlwyOapKdcX4GhGAGFwuy51C4ccZIiX0lP9rUpeyXNyjsaU0rru3BJu6uJtwFufSqm6cZo6Ytq
Qn0NZxZYlVawzRTiOtGraFelbobYVNAIGkAQRrw6Fse1CVULgBrxfzdZXF7lkOEZIobkyiyLDUqz
woqKC+HfpOLWy5m9J9pfMwGYrl+0Znpw405jIw8DTS1IfB8Jaw9mCJKa5U6HxhrPa8ZrDZt/Q1BH
d/ay+Xlqac7OqSKZOeVnZrD9nVzxoaCIOi215gSGC1Nr6jrkSsNd6CpxoHvDU8L2fl+nM150tz9G
8zjskom0+Dqfge8p1PWN1Dg7nVUcy8wl+hMxOuga9FOFHVghkesWfbtUN4kVm6uz0pIiKANlt9bU
NXtYZsXW6EIM/4mAojXewHfRYSPCgjFM9ISgT2j1L/BgLHD6ghw5qDeuxhheGXhxDWNnGMLYukX2
Z9YWFWv4/CgowOStDfLbNPRgMRRECoYD8KI32KUsEJwpPnuaTqU2DetdQ6YZaqP8tie5csMHP531
MlPI6I75x9FnPOf2NYF8ud+ENcWksHia6p4wYCfVdsglfgMWAKoNmLQ0lgY8eh/dznl9NnpX3S30
eRSlVa5J31TZONEVFcVgbQZCHYEltd3OgvBFhChaUVeQS03ioF9oxMgQF9G858hyNovG80pkBL0O
e3XrusbLCDgEx6qn1pul1I9VPPiqmnxmkBRgrYQL6QLKhT7CVpubmXwulyl64gc0lPErhbnaJ1bW
8Ye60Y6kdJFJk3uBntnKhSfz6ZhkPAy6pgR4Kjpz+dRK49Ypwjv8QZcMZCc6wOo3/c5XFG6bcPIu
Y1WcTIffbUamBa7x6Ho0Yveg5w5FcX6qeDLwkcYxFcBQXHVA7Z4WJ1TIV6ACYrG3sMv6KZvZ7ljK
SRKjd7YJPzlX0x3os8YfY0RhwoyfK9v7yPWU6QRkgO+qlnJNPIIoqnTvzDa/Sa0gt2hU88CKAQyL
Wdx6Uh8weBaZiMP4ESEfxicZpoeFEJptT4yS9jJ2qu7XivnKrv004ktBtvjUY/fzJ8X8ylrHuivb
x3aOr2ovInk06jNAUUDPWZfqp7IaeLppeOgMTNEhQL6gdg+tok+3euY98ERvE4lX6ZAlXFKDIMk5
OnaF/SedjV9LHekw+dUrQw3dwFSHdhsZAOFi81rgr9rRqfM24LGVTVuoyqUIx27j5slZNZqvuqKP
3w5qvKtygl5TDaKjQWWGsmITsAt9n6zwJiXAYDepzSUJF+JsJdUeaO1VLybQzzTlgQje6Q7tfDXP
tt3QP5oCvF98Q9e+Pcc2CfZOQT3RqhAsZAORsRpSL3bARAi6BHgy9EcbUFNa0NSU0YapeyHBSvj1
TVJlsyzPxJtZembsLt8bmVAurmW8WdZvGFXhuQ0bEOUx8FxAEnTWKb8DYb0dHZYyqomaBlhNV3bv
VPnznUODcSm7XSzKX3GUsBJfKOLmCI7BY7zELvJvkaAvXXB01vEoDqJWzyCxKGUSChZkSvNZ0mY8
8kbk9N5uaotI31ppseaSLK5sYye1KLjjQ1lqpiOMR/hjm2kzVtPsG3nknYYpIcqydjc6M/Z51mBg
JaG4Zi6NtrW4bdFb0JxIFF8HziXIryRlDXApdYkKsFTKNkcdAoJF6CbCE6CaT5nHkuuT9Xo9W0kD
6+XYpVRjFZZkcvuyHliboh359yVTIhFqXfk8wfLbDEWZBhysjTqmpb/yB9bDSgD42yVUEesYTcjt
We8ZzCYowOYHw2gJhkprDEgyKc8RNGzqhg7gKp3G55izS6LmTU+73ccmtocyfzIqdd4pXjcHDdWy
TUMPdCfy+GMVfxOv0X0HV6/ibwLCWAG7LINIBg/9QlpuHRNmko6peVNI60O5JtbJg0ZDa5+Qw70i
FygpvmWRBFTrxTEZh2G/3txqCe1YHXIWidRG1cxkMaK/ZI+B4UK1et8yCvn1QmAJNuZzxh4VuIje
WQ0mtXUc1JPQxvYvB3CR7UmPCoRoGMdtGdq2HlbRdFFTn/Ng8W0imVm+Cqbhm85qsF57eQhfv3Bu
Vhluscpr19NVbrvKctdLTbo6MCCwsTjBfEnonMpTxi6EHyoLQzGSFVwt13OnktZjag+WUT3Tfh4O
zCJUKmFMXqKhuSxmYT6aUbhNDfdWKSq+3JWm3NDx/xSxQb4XFjK6kIKcjBrVWtin07UrD2Hc/1ly
mzAzy5lPCozUADM+O9gYwZKfD5qyj0P1d1KyfNLsjySa68Cch3qLOt7aWvIrQtpwQ6m2sG+0YT6E
JeuFMrbfRGVaVw2mgTxOouuS3DLiNBCkZUqOGtymJ9i1+tvElssZu+qeZmZRPyikBWE+foFIFD3a
rgIvq04sn924In3r1tOAJpstcEKXeviacTNceg1wfpejwcrkflE1dDMwLTxOENram1hE7c1oW5IY
VKESSK0z3zzamDFDpp1o5f9h70yWIzeydP0qZb2+qIvBMS16E/PACAaDzEhKG1gklQTgmOfh6e/n
oaqWlKVW9d13mRVFMo0xweF+zn/+gbuywAUhduxwJbRoPJn+hEtQc8Ki/syFYEiX2vIijO9AaclZ
VHuJrzxmBSX2C7msgaZTyBQzRPSscYtN4084NZTx9IxVwLAhZADfZIOk8GIcX7JORUCM1akn6xA7
JZT89sAopqywROrcca3rM4KlMKv3Y+1hVi7qsz/FzbkrxmZTAszCb4nlqXGQN+hD/d2eAA38MNi6
S6zgW0RX0ELHSVya2CuOVjpAONToZLKGl04cylL4bMEMyQ4O9T2ejPp8xJRk3/Se/ja5CBrs1DT3
TtH8UplIySQ2ITvEvhsNp8B1QRj9aop77nJjumBg9O564hIxON/jhUEmkW2/yDHCUzEZ77Uf/qzl
k3Vpp6o/Y32xzN1cO9m6FWz9juk3UrVtIVAwTPRYL5bOZGeyR2anwbylfDj3Rp4eyTKinvOWOTIe
+JxOvhiswQITZ6eSEP+XnWVUzxm8Rjd+hor/hERMnKWpHXVolDsxZh+tZTnryScbI/KkPJseUxDM
n8aXpArzHTl2oCmomuAsPLkjWQZUFOsefIvwVMPY1+n7RKbR2Si4rilirlXUEeqOBb25ihqpEo50
IlBk47K4SjweI8/HwYdXE1PB52wz22aerCWjQd4pkjPGIMXBBHTYdZX8Wjg0sjNhRtgKaEnwAnvi
WoHS7HjYfF2FHW7nKXw8rXaZXiakyVfD2khGROZxQ5Z2EBDdM1rrKRMH8OQXcObhqc7d4enxHS2K
SZSz1FeOU+fblI4aObgs6XtCWKGMoOn6TloUpkwrrwQIwyoJdHnsfTAgrZA4lPTCOBQQzUQRdydY
OpBbHHcgSmkdyIHA9YoJOBakB5FVzmuSdNEV2sTia5XYW6g8SommY5VCj6OFEu/F5xE1BgB8/yUa
A/2q5z91LfdXUUSbqs/0c09+z5rdFR/u+psB73SJzKKF+6ajLTUzjBeajMDpvqMmG4z0uYH09eyV
KP7S5tugh4otbNX7CFuTt3IOD9B+vX1V8xCpLH4ZjCfiv5wl/F2GT3ULfy6si7Mu7K2E4LaI6qo9
Fm17d1PyoHw8+PA4R5onDZurmpL/DNbR7exC+6Ur3WmDHWYKO8y5JTUJCraQrx2pj2cjsot9J+A/
qD22mZtrCDUB5yd7OBsyo72fkIC4wXxo83qpFxmGDHrKQugi6NueccGXLzx1NvZm2AJfIgtzF7v+
iQxmZG/e+OJ6DDHighXYBh0OBCj07TYb1kTFN9RpibaYUuweXdf/wkaT7o3J3NMCf5R2nZ4mYuVI
dnfHTZC27nY/I5hbwzrwVoRTH0wv6jap12AmqXsuVzY2WDHvCYpdSswW4qhpPMcJ2dcy6TE6RB0O
4xLlk+YksJYiVIalWT+TFtpdFZpK6nMn3Q9Mi7dt46y5p1AmOPgdQ29Ta7jYhvk3Meg6t0OPbV1k
HEbjGyXGsEvyCUGjCmKRUb6fHS9e5V1TYV3IlF6Lxy1Cv52fut8lZfsXQXXfVXSRzBMdJKhEBmfV
bsqnO6YHWGE73EpOPzFOZbDHsWLian/KfHsvYyc9EyBrv1Be96i9ibqPh5aICX1khGT6n81MKCh+
1i2lLoxz17GJo9IwaQ8KCuzOyN8qkqamedKWXoSpqT2aHlMoqJJjHDfLxqSAnR2q+YfEphpqazPU
5vlRijEFxbr5YSRRNLeW+e4qqgtDZfB+qdinRdspumHnAjWEAzF3YQIzsnhichg+2cN4TEiWOwQU
620Lbm0HhKbj9o5jPX5FZoDxdDxn27BLP0b8u1fZ1F9dqDepY2ISoomjL7v2EKVmRSh2vXBdMls8
W5Kgp3eKg3gXwxwdByxzICjgf02oLBF7c7ky4B6efIwN0bp61JwRumAjmRmvHXO9qE8Mu8u+IIUH
S9eN7fXTawjxLGnksAOKEgsTIue6aMiYiuI0Oqc2tbcr5mTj075WJJbWRqQtuxLHCB0VGdTW4W7X
5TVOSsIJqgQnOieA6TkGb/OUWMCamFwkQkYnn2H12vb1J0gwwVp3tWg/U/7AG/DpWs1XOqnPftbH
J7dRZmuFVFZf5qffmsAmprUf5nytT2QAhkkmODMKVFItQEdn2ta6JJz82EHZ8msoW/gV5F/gi43P
nRU8O+LeStl9FZ3kZJvTetF6zYeX4KC1YJc8a1hf7Hzipo7YQW8sXfQvVQ0PWYOPxA4jgq2dEJUj
yhr4szGuOQddWGX+E0EwX6fUp0aslBJd44sbFNUxw1epIdYKhVE6q8kp8eHEmxfrCF4Mg75Uewpt
/H6l39S7zBh2pQE5P1cL1qrNVSLGde6U40n4jbZN8vJdr7z6qRhkRHBxvRg1t1jC/MKgF9hsl87B
nSis8gtxSau4Zz4Y2f541aphO5da+Epkzm5obNZYzvzDkBCS5sYrtraH6NFvu9WQDQKDd1qfTCf9
hWh5ucadcmRkgd1/woh7N/h5f4xqdBIc89oqaC3zFKtnYYyJON6YOUghZ6w8xuxJJpEqt7bxZjHO
XjljQ3oGwxrahwp6lbwWTo5hPU+69PrGhJZChZpUxdkLz2Na20fcfYhKqdJ03ybpi6Gh+/UHLoDr
tzasNYhbzKI5AGixl96kdfvYxGM6jNITwMR2EFg1MIxvjqjp2o1oyF7oCbVnFOQa+9YpPpAkj2AN
XrsNNDs4YweLIr0irYaqaIMYn09khg+M9zrQsdmXe7vw6NeKul6BQfYrd9AsHLS0fPv4oI0IPwrl
6K5VUJrIIzu6JXUw7RlUnM2sXLpk5e1aHAuC2K1fDN0kg69kux2IF3J+1oRfLXOveNOJDt7ZoaUd
ZAhNdjLbU5ENP/XpbLDLwnkORgGimHWzuaFWBiBtkndRjUgistkiayzzt9WUfWuzpIZK4hOX1esp
eGTO5MTKn2KH4iIAXsUvoZZHxU41tFID+mZiuU8g0e1tnaFTIZ85k8Oj1wbpyckEHKWkOLd6u7F4
Z9tyjGkM7fAagG0SK8QnNbzHeTyo8Mdy4QRWtRZe6xxS16dJK7SrLaV7fHzx6l7ycOR96JbA7Rm/
6Y0YMrbzkBKyyrx6Gw+ue4LjmJ94214Xa89COj/ZNvLGQP3UuvInLJvrI019D4DPXjBYztfM1XKc
1vQCsqN5RVFXH2Xc9qQsm+3aJXmyNKfhmqsvo9+s07y7+j2daj7K+rkSt9L1u6OwYYXRPJhPmgtr
Ya6gXCcpMRNzbMh94ePkm6fGxYTA9gopi7U+wfGLxxnalzBQg3DhlhF5cXutk94y1sWmtBlY9nMd
46lI7eqzdy3JRJUYh8zPSFSMXVGM30RfxTuTi3rOw2qpZVN88sPOW8LHxr1cdh8D+Q4vGGOsfI7k
1x73yyjVzxq8tzM9737WXZo62OqoeSjO070o7ObZN7x0U5cwBfOmewYgrI4D5BHwbZEcnZyy0Qa4
TSeI9WS0QDzgMKA1xVQ6WeWJXe/LjE04g6V38nFdlSBOF69lEVnwcSkzn7o6r04u0GFsI3RLS+tt
sM1jWVfeVpNhvA89CHtm1TI8qfzkOZn659kN+wORt9uGDKKF8It4j84InAaJ9CDgrkrmq42BTpgB
pr+Y2DxhlzLiaaE6r40it7CehatDuBH3dY+QXdbfdelUWz/3vkWTexiaPjsXLbKyAU9zCLdVt7br
+VxbRYQHIfzkCHB6UTIf3k7j2G5FylEvaZs2AwkN4EJVuYm1cutVUEYjM+xumV0/dVi57i2XeTOp
p/jG48CERmuIjgROXnWvw3i7aHmtI2V66XVvZeB7TwC4b6HBWQK5h1kvebFwzd09XrVFU5V77MSs
PT03i6Oje5ugQmY22K4xVzXnGvKytvJe0M8Vu8FGx6BpmkBfa1P1dCBKxCB+t8KxOOaVuw51u9jF
Ml9byjWk6ZqvuVP8BEeuXQbTcO86KltvlOvH++i8ChHx7H4dopwFHIfpbjC6L5HXd2uSMzBWaJ/n
4OaMeM32WjWzBToAxD6TW8i0cOhb8VYmR0Po4zsU83g11CLbKJf9X2f5ylDzh7nfYwL4+F0YdG9R
lecb0FzA3kxhSaWaxnZNse4CRqMFoQGzh5aW4VO+0vwuZSdALPMwijByPVumruIgPH6W5NcztMIS
X9kDTD60R6xSsEIbIsp3IQiJa/10HYsYZxQ9fAlhmS3aSBIJqIZgDwcxaqhhB+EWDngMNUHP7pmF
A+Goazu/fsYTN92GSgM8KD8FPfVdDMtUZq5jDIfQzLNVZSmWkUQ19/gSpfIctC3OwkA1h2bCvEMQ
lMgUey6OQVLTKdvmCzdLveid6mbPA5luIoYvRi9THCWRo0uG/tlK9z1gDMcoy+PEHUIm6bRPrW4E
hJ6LpVTyflfTscx8ENxmZFbgoF8MUjgJXYEZ62ObswiUJwhRCWJJC4LdhXonjy+++tNUgXy//U6z
TLnBovnLD3PowKJKSuhG7DEYDo93/viuUL67v/34+M4tJ0JxLSZJtIdUwTXpv4/vvP/67vFjpD6w
wjTf5rY6R1WGD21Juhobe7qe7AjVofri48eICE7DcEjU3eHxxeb02s8oMzylrp4xw0Ior74tkQn9
+uXx42xSjEpZ+AuRjU+9l0zHJpx16gA+DPXaUNey+lYPGkbyICkk7M6g6gyNmVZQ8BL9Sd/nRVui
R9+NySICWIGmhAw0h+SBl1KD4EyI5SxuEtEGw//2kCkPtsd35EVQyBOkgQeFfH78ikHiuI/cW6ve
TkFU1a9f2oefS4/cr1f3z4MuEzqEJpI5A/pWkpvlVN96D9AMm3sUJWhYkL3980tvFU+dadTbPkpg
jdg9xrQPRJjhoEGUkEx2mDQDI4JkxqO4CC8xNv9LEPsfEcSwWoNR9X//ybla3dv7374//vJ8z77/
539co+KX73/bN+k9/+UPNLFf//AfNDHX+DvxLeC1FtEwpof92X9FyfBPni+E7jMqcTzX/o0kZv6d
v8AGDs83R+iOyT/9RhIzhK0btKQGv/7ni/sfEMTgGvyRH4ZVJVNLXVi8Bl6X5Zp/5IdVdUiIuu8D
OrrYD6Hs+xkfeAds0mvNrR4UF4iT7XqySEQFo6NN8EdUKrnEgNYwGDe4Z7nswuziVf2bVzAxN+13
aj5sveInr1FSTmPRJMmdKNWTW+gbUugB705RBgZakMUdvxAwcGb6XxKnOm57pja+D5hcFZ63BbC5
4tLlHYzypR3EBpg+oVQfSKULwl2YpWfmOi0ATgEkZuHDXiVQbNNOv3Xzya09SCTk/i4rTRwSK6Xx
k7jK6BbTMsP+bCudlDGUqRHMyki/adI5+3k7gy3j2aQaUAkzvOjhxOam/JQTkh6vcc8leVFgysYl
Scl5Fu4vPZTu2ldW7Q1DYqcRO9/KTgqDSEyxYla0rerurQUGIStt5bvZ92GaaONqHADC75NNYB0B
GIFdLexuwKZGe3U55jCZ6E9JUBxDwGeieLRVnvcvDFhPcZueilzsurzgTzDjr0C6IL3FtXvWYv0Y
gzEzoL74gX6LNHtn5dOFWmnBUVRnxq3WGH0nNbygCc02vVUbfxqIlHwt/ho00zWmxjEhl3QJMUCH
JmjWbuGdXWvcZmNychJ5N+z5OA28zSQ/DUZ/jfRgb4Z7P6Eri7sNKqMTHqEXIaejBIby6+Qw+PGh
lpguzfIUE0BkG/GpNBDZo+GFUt8KSk2I7mY6bG3SilGSngeUQoXrvFdTs3G16aLPzqmdvuopgRW+
iD4ZL8FBdorjaEf7wDGOQSV2Qx6uJ2qGhYauAP8mYwf38QDswfk5GivY1fDArfekh2lkp0/hsPZB
/8rI3pVtdJBkZKBuPeh1clJX2AiGW9cwQpmTbyJJP+0w+qza8ao+xlKbb5XHohbzm1FtsRz+mPQO
sBYnQH3cTsrmDrpEmif7KiFk2Rqufl4z4CsgiRCtiwAWMMEiAdAYLuPs7AgJOhDunRj2uZjtsxnx
CZbjkTThXRhOxzhKP70Q/1MdRnY8QqgQyYks+5tak3Nl73RdXwpcjQJ7/PBK8+R56zEZ3xzyyYZS
vDOVOsyDQbBrcqoreX88x0Si3cjIoGHUCLc8XXZV+Bk0nrNI83Ebjund1cejI5q14KogY14lRLIJ
1l87XXqV6qHH73YnP+ukYZNoNxmqYh0aD/YE0LbkiYZnFxT4itTwYCBbZ2TejXK+xHNySgbUWZK1
qtUk/657OW7rqr+KtHurtYyRDduB922M5ps/d1ewmSIcryaXpHbSe9P/RHTyoR3mm1vNN3UFO306
ammC1jW7qw9GrUcjHK5uPACtz7eGxLsehUA/QDPgLQVWBz+qXliu2FGw5Qvq4QuMhEtrDlsYROaY
7UOr5vFqBtkJ2arumsSmxTDY7wTYr7H32OGQ8M03MDNgTwATfO20aKXWdpKMR/Xa0pC9bGC4Hxsj
3ozmVsr8JGO2ApDno2N3qzlQySYZAbVN+jkKsY7j9wFBvRGPb+RxbNRiwvttg1fdLWhROmc3MO6t
1bvvY4nMAgEXjKt9o/mvYdlsalseNFlvCguf7Xy+uPV4iezxLdPtVZuvy2y8aN10c+Ww9XJkMEER
371Q+8oA4uWpGe2zqPWPCDF9HISr3gzJotKds+WOH74dfMkRwvu2/Gzz6Yi4YFmxmLUwXrcTHrro
pNcQ8i7BUDxZRb9yBmMD1rGr5kTJaJiH4U5S6RdUmxiK8a2N99h8tL6h+H/RC3loa2tXmekpqx4e
4fAXIpYEn7RDDFf9c2PVz103H/2yfYMshTwSv7BgPOJczzw2OWlxvCnwLbVYXiN+JnZoHCu7+2iC
8TIqkzPRvVUAJgspym0QQTd0kRizWcXYQ8D16XIa6PQAWfFNbdhgKasQyMTnZGvlfGOOcG+r6osZ
3FDCvdEXoD8X44cZfW9in5m+w1gjOak9QffdMyXwRt1Ejck9ZhhIk/vQe++6skLLwEnji/eqs3ec
idGi19urI7jn2agWSX9Bf3BveY40Z3ejiY8wx1dgCLdadpf+wP0RPdXRWT1XZrrnxx1njCjzIT0F
mvi51TRE64FSy0bPpFeg1pLK7mhSohDQzBDXtcOooSjCLA81J4NsRvZfPVndEVgyWJHGhwwxkK+Y
uLtkcjzB9RrxSXAOki32CeUfjdfE+B0plpW4yj61/ZLG87STPYkPUdUg9UzeIeldfOgoxwl7ndZo
fqbYFwsr8FqiPiDNBFCgcs7ZVlvm9kgtD7Nvn+pvI9HPB0Niv/3wjXp89/jdNMfTdshazIaclziS
5uZhJfdbysXjR03U/wi9gKfGyya5jVbIV+7rD+N03w2/9iiKV73VPiFXDQ463rRQUdJgCXE9tpZ+
PTMSUF8GZYaZSdFugtn+aoCtzlMXHAKPNrdIv0YxkR1hS+fkIebeZ32CAK6vNpMe3wzXiPYTYyIv
mtlCOn1XtQ7BP9p6zvtVPyfrXGhrLHgWnAHYDL57zadTE7eCf92U20TOtyvAAMwWJ5fftKBX0GuY
LWObU3WaCgAp2l+/dDQjR17cvJvd5uxG9bihKEIRh4FOhAA71aJLXohiTf118xZ+at9n299FnALr
KvLudW54iL16Anbz7mcyZ5a5JqM11mKkqoIcdc7IaZwKkAMXF5pyUI2LgxbdRmjVwucJcxb2LM2P
VEsOfW6fPVHicIGDRFJ7u6Kc3vHtBqDmNpc1mwe3QD5118yfryFx49xs6wl7IUgH3k+pTvobWDU4
EsYz0EbY/kYTEHZKmIBrztnOhjeznt4SUZxTh4SnwNvOdnyPBbPz+iigLPyuqP9H3fwHIcW/lsm+
ideJI7yHybJBAV9+3K8ELSnZxf+JJU5mcmA2T9zOZ5Wg4U7fGPq+Bd54Rs47a9Oxoo4a3Wr9b54Z
LcjvBRwU6L4JJVK3bEbzaLF/EHCQG9vlxOblhOYYFzT7hLKlzj5dOWibyR5YxCB5I2GCmu+cVan0
b57+B/2IenoL4YjLK9AZEek/PD2Y7WjB1Sx2ZksRz16TR+1Gq0qM6q+JMVwdK743xb4dX2Ibs2LB
rkZhG8npV4nSH6Qtf7gCynf6d0KWX1+IZ7oORZuv/vvHKxBauR8RUZvv1MW3x/5qU5mk2tFDFDWV
FAagdS4+KwBgy86o13naXYlkwiyJ0yelYPUFDqNiXbpf//ojUj3av74yn3wO1zVswxU/OGaXCW7C
ciL22O9oofT8aEXWi9YgRIP4SRFqk2SZdN8eyxsCyDFOpw8qsbewueCRc9f98cOK2AAe5aFnz5dw
SxjwV3xlby1HF6ZDS2eiDKG2c0g8cKtxq0oQxx+2CRaEETeAqtJ1FM9eOl6zSB68TL/Mlr2ruRZD
6K0QRaMU7q+SgGRDvDNj2FQcfoEHq5Z8g9prrtU07NLWxsABgSfuEVGPAY5Tb3QM7SqLuXIW3rSQ
cK1Z/wp8CE3GWrogKJ7RXQOmhpXf8fDyXmMlwBm2NIWLFJVVs0h1TBJT+r+sIBCgG/o3Bq75r570
/+36+LPlQWo1Q1bH0G3zR52TiSVaVpgi30VmA3VCv5AKesjSb4/KerwZbb3/68tuWH923YmGVV27
h8rqR6d0f0Buwj/mu9ABfErlq8QbU1o3WQzXhoNv44nkPo1sarPyO+j6N9rdQyWyg0Vdn/b23phf
oybf5wUuNP3V95Grmvkzia8sBp2CNO2nizUENBLmc2Me4xZOgJOjeOw4Oob8aWY/hO14VI87eOUG
rwa7JxWcAlR1BSkrwY+QLZjjkfHCEr7RraerAvXG6BTn8OxnBzq7BumN/n6L5eQph2wUN9+YqlOm
JN3Kd0h7G41kZbrlLp5MIowG/C+gZ6i5KU7YIJ8mgoE6hevlBafAgx9Br/9htJ1y/n0zqxJzmPA5
T8bb4AZvcdwte1owKnDr3UypjmsSzG3rp5p2tEjjuypa23LYSjs9Z1Pzte6mj96kHMtjWvboWtX7
GIVJF+57PmN8D06Jnp0iT7ybBX6c/SET09OoyU/NLHdmaK+8sNuQbno30uDgojizLriy7KLJxqN6
Ovat9+70jH5o96hYjtNa43aFb/DokwpnZ3Yz2250qPKX0eTQ4n3g0Xz2HUW1LmDAdivX6I+Dp38E
nji7BjDBX6+0Hxz5HzufgGHiGhBATER8f9z5ZlcrKgx4cvIqDCjEIxIw9924uUH5Vb1lJsq7/N/s
tn+269s6JafnwVmxTfXvvzvuauJu3BT57M5OaMgaGtPi3x+pf3LLug5qfxgrhokW54cniSPla63j
zSO8HpqZTWQ9lq1v9Qh9knEbbMIF9KrqOs/UBl6DPQlq/Sj5VFV27c9HiZ9SbPlr3zYU0rLzNfOc
0Pb0pnh32QjdPD0gacNyvl42Un7zHJ6m6pMTpGnyWFLc3dnOsvHWhVh6Sbbquk7wZZ/X5ZRB+fMX
o9tdLa5/FyR3aIrHtoWslPMy6ctca75FvjgnpcC6lJIc/wvbvc7DuLNpdNSLtKlD8NM8T5bzhiKQ
JbPuvfILFhcUi+iX8Ry35MkfujfDtd/DbDx6jjzltXViOLXWmumo2qY2ik/67BI3UD+xPI5z+OwF
QB8NeIFZAyKA7i3GvvhqdG61CCJMQ1FJLAiB/7Q5LrSJniROTv2IHAZKe8qV9FILdwgIzjydXrPR
9IjFcqd7y5p6nVTuO97c5AC3V3+EsM1rCQI0Hezggn7trxe3of9JgcMS84VHV6QLYf+AQOYmkg4C
ufCrSDk+86xfFhU0z7ilb0Lb5MAF148Fs8qlEXGNtDHG4gTr5VF7Nf1lukKsfq5p82CoHTvhnDvh
4fd3s0niqejQVevW95cmG6+RFj41nvlUefInX4Vl5kRfkeNFpNrXyUvu0uTxXZOPdMi7vcBVrwD4
y20YXyZ7XgUE0HPnU42qogK1xLUL7LPaVau5/8ACFrpzc4yD4cNl58fg445L9UmUPNPkHTRhU3yM
WwNwAfQu0Mar7/VXo+tWnT1usuJn1aS6aPFqbdzac7spAUcaS40OqXbAX6CO3KpIv9DgjZAsYJtu
VTUWJP0qpJlDK3CGGBEa3UHUzTVDdDF1kLYoguxGQRZk/+LJ5Vj8P3C32JPfiHTAji3klrCClxKI
rvW+JTaeXmXbrv76Qv/JLkbhpv5H+DnI9g+XeQhJG28HbEkGht2N3y9E6YJrDhCuWeRWO16EcwjK
8N+sLzhB/1qeeZTPnNCGYcLy/mH7rISFxZ/o8l0b2bcMPp4652CA9Gm3HnQuRpqdgqFFxkOvIvsV
EuNdTcFTTgAvIJwmN4rV2PjMmNDhgKwoshNgzRp5jarFDOebA5Aiinqh6iUPoNQldQx0A1nWe+83
m6GSRGu1myE+dZq2bXpnCxHKRamDeRhVWDZ9kBB4jgh6E4B7cqohNKcnO9Nvat+VLDqZAyHmA1oU
G9LdupHZien+iqnbNaTooZ4oqhkHeQ6jnKspxZODtJJ83VOOzRPu5NcxnY6Zy76h7uHQSu7qPVuz
fpsN/SZhM1Xw3prkm+bCWBS0ffxtEuM06NZr02H3RbynCh131I8ty76hc52xb67Sc4uyzQ7ewQOV
KsZ7VwhF2OvMYiOOW3FGY/ep4BCvx4KQyvyXovK3fTaeEAUzzf3EywTz2ezkCKqOaZ4/IMVbATtR
oi2dfAnzEK0Rd6Uq61CK3WeY+IjXn8MocNj9mAtHlbGY8eFoaHcJPjhMsJwjTz+VKUisdM9kG9+7
yT0r1NoAr1No04SIkni8tQLh6L0+1JtmqvpmJsal0uKD7oKmye6qTviYe2Po7XMYTBf1M5wT+M5o
YdND3cWnHDi5x2GG9HWI6pCQ4gSOW0CMfJuKndp9FbKGyeKbaPtn1CuPJnbq3rxp+DAK+ToDzqBj
fNUOatfF0eikB/JkMjogheMuYKAbeUezGd2F4FVpNjs06GvWkw8ZSPINwyMZQe8KacsQ6tTcvblu
v3OEM3Lm+KC6LKNXWTnw03isdLphtvcuw2hd4L4FjfCjjzjqqCb6PCNWTx4iHxzRJ8MDKXPoEnEV
bhTW1rYp8GKFZHxHdXsoy4ksGRY8Qw9VRkLY2o0Dnye7lwAVEHmOuxQNGCY1PomGYIhwioe9Onxy
0dJB2ue+6Vd5+KFr4PpqwSn0VXKoliO9Q4OqDYoKIwjghcbtb+nMhCfCpKmv2PznHv9XUGe2Y4UT
zmXw/a93LcNy/2z7cG34i7bDJqL/0N2lk4VLobBxhXenj7zhg5yHvRV8AecC8EAat1DNqNdlT8CY
zGgGrIFg84A9q4XVQK1YwJnCFRQBD+ra9JpC1Fbb9uMBXPNbJSlw6/iTFL4P6WmMdMYzh/erT+KS
7nghLkfkmYMHDWvo5hoxMHqBrU9MEJDoOXNyRLprPUV/MXbTzqpKdJ1dd8lcmvTQJGbdLimZvfmU
FzFjblAkZ+Y2GZ2s3hhmdS9rP1qFZJotXECNugALbQuwTd0qh8U5p0dfOogbRxNnQgwQfVBuwllu
PoLLvv/Ua6vE0jT7VPtLNOPWJyUsOB0jI+fsiPa4Ntmc1J7zCsHvjGEy2WbRXUec6/XDDRXCdZRi
15YJZuyHHgKzOsPTuGUfJn8Jcko1UOqpc7dLT6RYbtT917j+q2G99sw1Uqlf1KOpMik0VWscH5Jn
6PvrgpmAWhWJK87qQXzw/hp4WSEDGuMEBvgH1WnAJHwzEgeS+fQxZbwAcPtsQhHnG5tdXVIFFd1V
f4orhNzGNGx7sqmRTaI8aj7TtnuzCJlUN3Tr/rP0/9+ktX+TtGbBquNG++/n7q8F6Wd/W92Tor3/
fu7+jz/8x9zdx51FMD63AbFsWziqRR++N+1//odm6OLvNDieJSg9XWXH8tvk3f67msh74H0mlmiu
RWPyz8m7+Xfh2UCADqYtv5q6/H9M39lcVPHxO1RL9zGGAVnDR8bwTR306I+Nlo9rXosJnnaUZBoh
nkTwkHtet+w4cpdjk+wbDrmF1jTvnLAq6D04yLF5nzPtkk6Bu5QVHDRJZonomXiY/cwAcoeN+5QK
xb3E/RgxrxvPOD8jdqw9jOJ1cFQrn1fks6WbQtmUGdLbjj7aKMJ3MHnLro3TvZNBsw0RKy/qDkv2
Md9WlXcxrKRg+8GBy6oNRfEPlqnh/6TX7iscgi+Ej50HRiJeiac4EfGbLpuOIkcViBMytdSTjTIL
ujC0cAUf6WZyLdr4myVnYs92eUnud6U318RW3qskl63LDsJYaxfLWqbr1BztJwOv0iaOV17Gsd9r
+WeUpltdjEfckfMSJ76mu0DJRkiRNiAE0B8D3MbImKPbi8tFK8QXUo1WGEHfNDe0FlhJsYNjR5UM
zQsWaiTIdxWBT6H5MRsC0J2SJKnMa5WyYTn2K2IaJh6lahxIofVq7eeWbq+s8nu76vuWkFjE1Ias
66VpkaSZFPNaG+svhs5Opg+YY8EutDt8rp14gDjhnDTXbUmIvOmyP/UFY3o0gZR+vN2ET4Eg5Jx5
UX8hwqpYoqHIlyWZv4m+d2R5bfMRkarp4YGQPM0YOy49AkkWmhnfqynqF9oUz8SyJL8U6SUJ7Wc7
7F5FF24cHmOTqFFUF8f1ikn7CnWtXIR9SCQns6NAGbbH9vitzpInDZ/+BazteANYj/1U6XzoFDtD
mQ6Hlg9hKovxOo35TuJ9vva/eUl8JL9ZR5kbgNTOF8ZOS5NA9e0Q9zCRsZH3xsrdGwJrCw3xR23A
oPh/7J3XcuPI1qWfCCfgzS0JOpHyUsncIEpl4G0i4Z7+/5CqbvX0nJiJuZ8bBAiKlASbufda30qK
5Flao39MujWd2mzODeWj2qdRmxTyaCxOvh88xs2OwMnIwURMBf1xzoyXEggRsDyex7GfX1ymj3uj
2zb2dC/QZx0dkdxYg9HQ6I3cbTJUr6XfvOYo7kh/+2Z7+UuTNySeD0CLTc/4llfVjxloe8DYv8zx
1pH10dqLufqwiGKa9k1fP9aj+7CUPgAAGIdzM6IJ00PhlhImcnTnAoI1qxuP3mhopM4D2aATzdKj
swT5xrE6SbV22Vg1kkRMVVurt+jl/70QbmqHdbUifH0E48hnKi7ocX4NfFIDDWNH/+yXzJnHkdW4
DnxbUIBt+dw0HCITKRjWcDjQ9ltrMc/qk4FBgpeAZ8QICv7ovugHNAW6hmJFt362Q5eFmHzDoENH
4fTVvlujuaw1pIuKHfiVde1rm8ZYu8a3vQJi1EKu0XBqTYXErTfj3WT7r3/ezED7tSolWdpf69rS
OGGJ9ujPe//4uhKvid2AhWyYtl1NY4+BEvySeoXCsrfojWcYw81V9TNFLkcHiPTq6QnwGtE4RFz+
w9NdpOGS8cYRXeAeCXZyLMmyIAKZtldWG+S3MLq4gm7dX8ULUj61NlrN3Tyjn/vapLYjHb9JJ7IU
v34+XT+kfmzmWRIuDlxWbU21Nn1gP8SFHMrFMw+dCo1W2/T1DfUjalHFEVZw/fC15eunSGcGa5Ui
EOTmZlypT35+U6++T20A6fIQBwNzzo6z2xnqRyGdaJ9Xqf00lhoop0MzotfBN+8VJvyL2Lfexvo5
WqRBnlzqH9raa+8MQUTv2E/2ucTcLds+OwMnf0Kk1F1LMzGPrlHdqHgf2bfxpmuq9ETTqRpARCXx
8n2isZDmYWAuOfh2jTJ0uQ5iWxjaJRGG0zw8EWZV76qhdjcRMIEQp6t/1XlmS4G2fha+NtJK0Olu
NnLXE169K0iA7hPs2MvrZAQ0dWbwAtHy2lmgQx3tbbF8KLlatxymKetv6lycclMn7H4R31theEeN
ae+xnOsPewIN0Tttckzw3D6nQQRo0MuPfUqdl1SlkgDJ+K2d5a8qkeLBXSVvJqA/C2K3pzG6WyqZ
Xi11RRFwgnMJyZr2R74r5+QBmxxGXeFSK0jcldWqvw59gpk2bn3UIjxwBUbkBOciOHYzue84u5Ci
r5EJM/Apo0JMO1eyDSO4FuivN1zGjLmHGM2zPbXJwTWjs8qhyla4WtKJlmLpet35A8bzIThRjNfL
47DKndUCJuLtMOAWZTRRXk3pGs/W94qyZEuQnAPzL1sIrkjPg7ZVZFfutLpk8pUdtcjUDenCAxc1
p/pKLSJc2VcZMRh/NqrXc0McdkPfKJlqEz7j1EF3WheUoHxACZyh8LXEDJFeEEihadWpsZv2SiEW
ur/X1Lavl97SfINYruEg4zusihCkueLpvpmrcZcyVqBA6EWbVAMmq961mzrbpiYN/rJP4US6hqCk
N6enYqVwqYVDJgoeoPW18v/7ZJu77uDv5pTARIdRgQnQ/WS0BFUu60JhE75eUnEst1FMrE1J9RhD
zSoI/lxNVrG1eq2NqMCzvPlhx4tArYwvLmN/ckayG/AHIF4piIc5jkSn94mHCn4mWjTIBjr863Fd
yjVCPllXnYbwh9YN9uooJxme25o2xrDmeH8dZbkC6r6SCtUbxZxjTtfr3VdQoYroUyeCWvtaLK2k
MtGA01bHXTEm1EJFGKptTekxeok6N96XbvuszgXbWNI/p4HBuAEirSZeo0o4O8/Tm5OefqggyUiP
7DCPK2IH1W5dd5liUPSele9kFa39sL+2qf0dZ8I4OFNPTRTZ+tdCwSO+Xqo1tW1x39o6609+P4JO
UPtUnW5qLS87d5NHvr9V59vX4usc/DoR6XKcdC6sw6DpK2O38G/ziky1L9aHClVzlCFBbRzTFRee
tr8U3ePz2H1eo7Chi41ahdbIrS2Hef73gfNiDQDCfzuGlgwYwXvyqA7QZ6Ti55X7ue5kzQ8vQ2Wi
DszXIVJH7F/bPCJLSOGsiEBeL2F1tX6SNNSxU6/VO+QkQiRF9WoU+l8XbydWVNv6WqjYcojT5Ylh
3yatCvzD6pJRl1Kyou/U2tc2IzaoApn2QSWHiojptay2DqlyB7FyPuxVna7e+/yBdVsdIygeHAj9
wQrjQ6sElOTvtX9t07oWS/uaSErDDJZbysxh7xVpTNIDwWcBAHYV9matWBe1hmCA3IKge1eHEHbi
H4SLelnaEfc0dUSbtHKPAnGqugTVJVmLJAEtEhvcKZ3c38l8iI+dQkR+3mdvgrWoq9Yt1wNPsWQR
nCGuS1dQEjIEGZHqMv1HwGhjGfdVRtVFHeiKzhA9oTVWVC0in2f+pmspaeYyZwayQuQCx2bAqI70
P16jz6T7WgDdnauJc+5frBRdbSyHHo9pn+3/FeOoXjp/B06q+7baFuGJi6o2wD/+1+2yiJaGnQT2
gfvYugqL5a0KYvj+ubD3wfqQKdc0NnfO6/Loq39hUhFzn+8RyAALY/2JyWB8dFSr6i3GYX8+q15S
qAJvjuzhY2iaJPmI+hwT9cqAGQxOZLX2tfhv2ypN4y769TO009g1/+0rJuYqO6Tkv9XXFOpzIDip
oFrp4R8f+2+f/de2PAFlsgiL03H9W9W7euF990aqdepVPfVbV8C+NLr+pzGuj6OKqtsaAfJnMQh2
99e2MVsvNlPX9npneodpLM6lJsuD5a4HQH0snkk0xpzL16gPq43/+hr18h+fIYp75wBtrdZ/Pums
FyMx/Z36qc+v+/zZoUHUtvHZG4YFBEi9rxbu+vd+vjsAE9VLThTNbng8i5EnP9Bw8lzwW48n4Tbz
boBB3h0Hg/h3F2cBJiWUZWZVHQjdIuF5XUzq4d5YKyCSgiPq5Md6HRugO2tRSazjBXILOYRR+doB
jIDizRUBrD+CqTNCuiF2NWpMHD1lGlWXWQOsz02m+jR+KfeXeom6lTuvep0FpbEGw2CnXp+2nwt1
21arTW9xCvkrmdLHFDta8meJOXzH391c6evCWxFQ6uUfi1r17Hv4CWYmeKG93nkGPa7YbRFpNPwH
apP6h9QizgwCy8ri0AfO1BzFOhhI1lFCuj4aERAmqPB5BCrTlsaDganeClDSMxBhIPPnbeKn3PuU
T0mZk9Sa6MvkSnIirjdQp9DfHDoztIngKYl1odaAOoV2KuSxX2+9inSq1joMU51BXu8ntXW9teej
ySn46SdaX482qUYzwhEbSApexPX+gCamwQzl2Nwlo9d+WNb4+nWwqNxln2uEOgNDBYtnLcZOWdpQ
8nVXao24lGCfkUWbtU5i7szraEWKfrnVXJnIsIrovTbxaruq1gBxfR1Q1Mzl8XQk2rLxZVQSUcg0
bky0fUIF8EBmSkyK8no1zlp81zo12A11K12JnY4ipX5CUnuT08KOLm0QLyeFRtWpZ81btaochJWp
z4dKZkcFQ1UcVLXGMeK58LWRCGEtlB1p3soG+bUo/cw7LMKjP/MXL1XZKPuYnIRekBjT2E63nzTt
Xn2bsoepta9FvJ6pSGdfJKTcnfqiQj271Ko7lex4G58NCh6a3TaTsTPAeHlMSER11jG4WrTqVHOS
0MqIH9dBsgFAW9/VagsEa99+V15Cdbb5QQmlS712FLAr6S3JwbW+m4N5rlT+tDr51AK3CdKisop/
U+xrdwg9dL4aocFStempXU2EQTxOVzqKCCb7f78u4xbiCLZDZSJU5soaZyikd6BHJUNPrIVpmvLH
OdUPjIK4DQPAG3Tghiv18n/bRmalFhAMXo6XwazqW/A2442MSAoQ9LgKnUIR1rkAgdt+KYEx9a72
OPhLBq4s8vaJ6bpbP6irg1eVEHGWchXxLumu0/3lzigfCFsAqgj0vWjax0Ys/jmb6ieYd/AHU5y7
veW+wTRKLiMZ1l29IEGTRn0p4mMT+dcMtzNcMbp1JjZ0Y2RYCTBb7UYaMuQe2dvCt+6A/ejf/NTO
T/lAipoYvIeMyBiqMOilBh0HdE6hcsqG6NhFy30eYa5ohYcEeBwug+VGxxG6FzE8zj6N9SlcwEpK
j+nHLLL26HoJRMwRIFYwCfKNRXFTEZC9gyBXwTvmjHZbV556KY/ksEF4ah0angQQk3KjUQqeX0aM
n9vRG8khoXm9MTSAeiY+tRMtu1sqW+25yyw89euazNtfRNmBImkF6vFEDXLxgebaRLeJOucW9OmM
Yx5jWaVSzGP4ZloET9kp7PSmKAgQMZiN78kJXojFpB9l18esSMA5EI6wDN4tt7PxiegdH5sB5i8c
dliJK1r6MRwuTOkAKcG7UQaJRehkOjmUMHhmK5YX018FLo0kqss2M+Li0jrUfP/awqGz91qDWDtq
MzYeekqF906jPRWB1R98D6d6TyG1tOQPJwX4FZjjjlLrQcKd2tiSRdQnZWhNwc6Ohp/1yvKZiTxe
xgaIqfXkVLS9owYkISyy50k3k12boSiapO9cNcnik5In32vk0BtZYSXqqKzPmf7hCoq41fCzibEj
N4tOhT84LhNp0ZYrryth0/6zVoOXpVMJLrKHFv7hwWpXeYiwYII7k34vbB6WY1WEi04+H+K6du/z
pCAgBohhT4IdagSQBjAVp3Z2Do5m7mwNGrjnkMQHbNDa57DbLvEcy43L0H9vIW4/NYs5b8sJWuqY
/hywxKHpgzfJn6Flv3SDrEDJsG9LJrm3ERihhVfW15alZZSa+MWNg2qxmI3kZtKambGs51CMrv2w
lzQziPL+1TvreNNK+k3OBBNjcB3KXPCwN2Oe5uArqECUh9TqYQlXxiFySFO06sIMI4LQCI0JwokT
dFsJ/xayxTlAt44EqD/qRVOe8rz9aCaaJbVh/ZG8/P/u3f+te+dY/2fX7Le0iwGH/K+du88P/eWY
df5j2i6bGEGAh/QN5EJ/One+9R/X82wPdKjj+IQo0NT7E6xgBf+x6fMx1tQt1zUN0hP+6txZ7n/4
NsqCnuv5psnN/P/FN2uq3/LPzp3t8/stmoOuxZ+h6/9WL/pw0+p6jo1jv7T3bsBN3c7hgHoXp08F
RiKSAQLJw6RtSTTxMIOhrB6Mg1s6f6ER5tXfwgPAOiGrr6lwo9MFVrAW0uqmy49Dbu4CimFXZUO2
TZfu5kF7xqbU0UBCmUvfqrCKaYvtLSxcdEsGkse03oAXuaKL9uiaz4BuSLTiib3x6uvCcOXOS27y
3wgqX5poeo28Rt/T6GRuH0/vo7hLv3WOIAwGh2I6aBvPbN4zEX9Ma7GsTIJt3LgPqeli7IUG6LvW
btBO8+9UAJ7xXFJjRUUyEZXF+YicdZvmJo+sNXwTkgKs2sq9rSvPvBK1bR19uvi5sxbvbZR80CX9
02Ij9gMrmGBPWuYwmOlRVtVvD+sa4wv3tu0C7juBMYazbL9nq+lhyDP4ud+K4KflBE9WOuCtC54n
FGgEqlGeL9axIYfvISUgdh+vg1nF7S9hnGkAs3UHbUlXwrKsJTc1u9f8bZ0sGvOviqRxIkZTNH3U
s6bgCvJaEiKWRDejjTG+o/TQr/j/POXvN1fmYcdp/xwl7WtNZIJdVOfZE7+nwGsuTeqeC5Rox1LC
mjfpqjq1nd6ZUnRbJ8LlNTga+VzJEAPei4/WHKe3pd7/5MEuqbJSB4Q8GHyb4fl+m8HnNLNBqDbO
MXMsGZqPUbbLF6gSdu4aRz+7x5IF1TUY962f2LfD3EUnPy0Eg0QEbHlwN6/+KqlZpOhYiLia6rmZ
2VNBPAnEHvRoDTsmQW4ysfjhwukmHzDjpPG5AdJWENoJOVOc/O8ygriixmqlML9BCk/27lrBSaeO
6rR7TD0OP0TCOKSVhRSr+OWMwdOYgHOK65+Lr30kTKn2o5mPOz0iorWzd1nB4F00WyQv1qHyq0u3
zlhMo6r36zQSsd8mXQTdI/4tuNr0kA2DR1M8IBUtyzFEw7PVQc6c4Iif885G6tcVxrZ2y8dmyRCV
GPMHkWrj55QkkMMldpnrKmqEM9mggMyMR9haZ1eLriTCfNGQDKqZHyYIeOktGH81ve3XOa4NJroc
MWOoqcVUvKVd8GbrgKE60tj6FVLR/8hxtFPop3PcEUAsbJpGJfoUBDxk8JlO8btciRHqlE1FfOH2
krKj65+FV77AoI7AB+6YhSPFax1KzDWAwzFyqDczv1aLSCtO6bxgoV5H9mp2yXBwAXw9lVEdolGh
4pxoGvYMaPVB44XWumO0Ejp22T3nWX/MOhS/eu6IHZKb5SqqMv0qKmN8Y2uIR53GRK7q4r4Dqn7A
aneDgtjd97lz07aOdnCDItSa7M5rO6RbTiK2xItwLyTqD638eGXa6a7oi+XUkyTXx3p/ml15m2Rw
sujumRvqC5g+VyZuMXYEJGrQm6XWUUAhE1jhQbLBt/bdoN+27ZpF4cZoMGUCBHf9O1PnETDZSOa8
pMqi20Ri1cMhaukpJGPyHXa/3DNUf1TlBzrblORTctN+6nkwXUEMn2gxgRYdH3Amk04n4Ywa/VYF
5lief9PEHrsWQWJeZ+VpKkC0T5T1VUhGqxlkoWCf3+DwvIJiFR88zdzAriLjhWwGORt38YgAQXIr
2HaQtWfPTPdN7c2hQF3MudTeOwZ3Gg3a4RbJoHdFTaDemmY2PxAKd3EZDoVOqS2HngRGF3SJ6Vs3
tH/oxHrL2cgQMk723p86j1SB+KlbNRsFVcNNNI4edwSQd+NsUFmxD24iOBhO/hNqVrxz3Rji4UhG
QC+KNGxdfZ/M+Uk9iKbOvhaIw8IZ9ellmvLHKo+iQyTy+xxu2s1k6PVDFwRQdLru29zBmCyJ6VOv
YnCtyOQRn1j9y1iZxrVpCBIcnZS01EKLDxR98OdLmtVVhE87x/8XxoFOfzA37IvRmr/6Ibkqu7oj
y+cy2jYeWr9fvptJfQOzDmJmuc5mxk6EURtYL+xaSgJzf571ZrpUJZmCZt5fSwydRFiT6dgFDWLs
wkpXBbTBgNces3Ybr+nbswkXKhugU+U9Z92E+xlz5rjXCRs6rpnc5Ou5HmpPl2xVQcC3YJx8Fycf
NrZQxLdw/uauMXbJJO+6ZfG55bcpp90McZhr6rqe4o8mgh1mTznzXsM/OU7tXZmMRq9chdoO4F10
Yx1WU/4ielu/OFRkoXxW1gUn54D+WOSh70Ne12oUf1FBpVjEmL5MkX1zCXICaCOmkHAKSQxMQQpm
Qpc1aJMX1ymrSyxRiDcpgQ95M7owi33zqq97gieGoH8kABIEnbiNquY2CWpgqjTQKR+bw5YaJ1If
oN3YqX5WFk+RnmJ72Ob+eUxteYLV8JSOhn4cGZFxn5D1efEN51hoQ410JS6udb4rVG+wC6ud1xCR
anFFIpO9wz97RxloeKysyj3UIn6QGmSfFIkhAL+qum46XqV69gDWI91ToHiKY+ukaRZu+Dx6Fw5D
+3TIm2sEScOQ5Y9ExlFgtJEBTODwjcnor5i39d+7+VDoo3aVLIKgP1FEhLAjVQGDJg/T3EbUW7Mz
ygjojkPjTgAHxMnztLtsrIN7e/StTT+03ZlMDyuGeTKQFDF5dJnrmaO6yI5hnBEcR79HtCJLgPDY
p/y5+K7J4MHSXCakbreVztBeYt+bL1Vzob5nbVInMq+kN117/bCiSAN7T8AqODUx7tP8Vk5WfPLt
Id51Az+0uIzLmmh8k4sf3xk9cTZmG+ycHsNuwykbDdYjhwj6kXthdNo/aDNIfdfQXoe0LEN66eVz
GdvXRUaOap51F5wkVCsmsZz17pFGCjR+cyxuyOLVQ1Bo9dkU9iNWIYymZafdJvqcXGsut1b/nYD2
+I5BBLL5HH0XUljoBtm8wRAJhY1I6OfBpo4gu6y+MkQqn6WfO9wzgaQsS7sgWQPQ7Nftc2m8okjo
jvHI4akJdkw679qoHWejgYGE/O/ZU1hYmXvMnOWRTB5SFPI0P/R6bb6k5sG3pHsO+oUsGA+JWNOj
PwpMHr6EkV+ybLmOqkG7aoQJyi0Jlj2RaKiKW/4ES0uaA4hR6zIOqEVJ1Ljokw60xemhwXJ+bQN0
cbvEjb93TEZu02ysdkHXOMcsRn0iIFEe4OrWp8Iu/ftp6MhSne8Hmk5P8KemXetZ8jpHBnSV7LNO
K84gm0jWaDLvubNMgo5BmjZp/5xOMBjjuVy1cdodo7ByR7QsiFhYrRfiPX5AutJI4kHJsWTSec33
Th6/m3k13CYMEXfg6hPwylBUDJ6Qt7O0HoKZyTw3fG+n1SQYN07i7imL9gfGzd1BE94qtY/tq3hy
+q1m993RiEHdLrllbk2SNB/rhq/LKxHdT3X/0gvy4PXYa551c+IPG+zkpwOWPh0a/7lb4BOU+Vab
vO65yhBfYfznrt4uzZtYkfWVocXnEtQ5lSOXiflQf3hlRzVvtoaNW1fOvhLtM21LvzGSD/SMt05d
hunMjd6uTTeMMPAhpJJiI33X4+nRkATUM9HJXLLrSuRwEZEOoeNgVMageqBbAWIv6MxNpIvlOpW/
ROlSBxsJo2kpklvkiPjp4HJ2sF81LQn2VckgOepeZpjPFzuOmcpJbdgPKx3QKWf07f0cmlninvGe
5eTGVERpk9PwmpQRll7XuZ9n4lotgK55LfwNvYbikGMQuamD7DvfEkHzc/2t59XOd2gb5q2VgPlI
gxG7LyHkSzQZrz1zw3aJH+IJaeIyVNWxLhNqSrouTobBfs9iHMy9N98Vq9JcqwQBswsFJ72xQGsn
Hn30ov89QUQEDT7hEfLGl6obxpAc7+KkRzhMuPxPy2Jd+wbFobKlcgRDdi3eRHdDEd2T9+Zw5Wi/
K1ozJ1c7yaY+xZlcya45Yqqe7jgn2rAF2mBuyxhHhT831DiFhmFhvmQ8PgU3+1sP2zhCiIQA6Joz
n6JuGwr2aKpTlmT0dUsXnpmRmdv4W8WJhwTVaAk2EmDvRzIuxl5krrfRA3pdMhbeIR0o2tIKq6+n
AviD7J/GoMmPDH8h3QxNwCw4vjQtJeXeNGu+eeGSiIOjWPhmr7V+I/OUh9bUV5xLld1yu2G80Rji
ocumBthIgswDpCDUAypyfZRFZGJgf/ViPGkaI4zQjSDZlr68id4oQaD0V5xfihgbMekt3jXbOvWz
d58KrT9OEwWveEirjec2GgDPvLigPl8caNg8mcwd6RDJKUq8V+ylh7Lziucq0m81e+BcTMpLgkyD
45MfbFICkoCjljUZ/xt2g7AeQYg7ORINr9MJwmnJd4oHLvWRR/6IZjNY7IQa7MJOpmSsZbm81zxO
zMzYpZVu7lCw/sK80J4HM+evr9zvHfTlLUqWFgdRr19pqNs2oz8GJwOxagxreNMhC77Pp+aN1iHg
yyaNGfVZyCJru1ixoONumAdUdgU50nlmHefIIYitGTBEIlfbQLC9SxO0Nw30573h+kjuFv9HPwf1
mVgFNM+VeY4cA2hFm48XLxpvbULpR28J7gkTkKhj8yetfHAsmTzii0ivW9u4I0ltuQJ8/aB1sAD9
IBZwlzT7eiqHC+lr0yaxvUuduMFt4pBTUw37oGzTw4wQ+Kx5P3VARmczj/H9ZUgFSzpbev04SmHh
9eOtCPOjdAvAHlqRnnxzZNptxmcRa6RaCyt6spFUJx4pA9PSvPcku5aZcVd1XvKGPI4qDhFAiXkj
BuJbjbqrQLzoGUidrtwHQLhCf33ikq3tcscsp2OPgmdLROb95JEGxoxSP8Y+mbc2avDE9RC1doDJ
K9s8D7XfA8K1QoPC5aX2xdNMewQSCVZztwhESFOKtprupLuKoA8yVQocLAGsVyd751Ft7kr0Z1eu
HEOwovKUCKD7zAJPhu0+x0klyRCo0butDMxOx2viPpPUM+HUvFRogfdTYCGVFh5ChTz55nYFwxqg
qSFuOW/PI2DTfIx5PN1P6CK3yzD8NED+JLW0wdiDJAOsjQbL/tXqwS+nmEjKM8of+GVhXGMdCghS
vmYyjOzYXVknnWt+s+wTkqvg2Qyq7/kY+UeYmAxeDRLAfElJxW2v+8pCCA8e5Qxxm4RmIZvvCZm/
7IlXW1CqrlNwEWlyXy3HWvD4oZRQvCb9TWtW80sUI2vnmiNHHo/+Q2n5p6CO55PmZZdhkN8Mah/A
EwIeB0l963CJnzVtNDddZ1S7pff9+1qD6BWYpxgr8w8W4dLkFNcb8qCJrwNiudfAsqKW6jjjBzpV
uHfDieHSLdR6k/4xoJaYspOriUNus0fnkbJh5HZvroe4NMltxPqWvYk9/HyVlj5OA0PPudOig3yl
xzMwfZeQ7o0mZBuCxNoWW61q9ogJiFca93HuUB/scQf3PZ016M/HxBz6bUlxJYzKZQ2YH4m1ryXs
CpeC32B8b5ey3t2Z3vQyjJiYvalerV4maRqLvuWQzzdy9O07bv3OXVG6AwoiHpSubO4jUftnV/fk
1tR8RmRkjbRdk76ZyXBiQlW8l3O8s701MDRtE6IBrJSRuiAMa2rxA7SJxb6lEiMmKW4NnfoLcvso
dJPoJz1RKM6dSzx6BwVs1srsNGT9feUvwMw0i2RBXyP90KLsoQc0vZeMf9pNNR3i10zaYWUk6HnK
Hy2uTd1bSdPNrzJm1m/ExGvaWNJaCqx3KCvGw1h0PU9//HZ6kDrXAdDWnTdLb9f75vdiCRDtxNdF
tVoNeaCjwEXfXkFcMsv6xsyjS1rokF/96oCXt3xylmFFaqV7Ke3HdPTrTdub5y6Va1TaEy5O0pmu
JnjDLrADGLLJQ+JW763Xl/dOyQnKrM+Nm30xIizxB8SaUhi3ARB1iWwL7sbURvOG/OztMMfXJjyp
cs7HTQ81YyNqCzdlzkUKGp3WUuNta40zjIT4D20Yt07QvhikuSAP/D6l5jtsyEMXOeCJuuq2G7FP
Eb7ok+SFWH+wntnLhKaN8tYxm7cpso/5RK27TO8XnoOMc3BQVb517Szgba38w6F1WTJWdIK7xk+e
XJMW4iZaq8+xK37bqZtuCCXZQfJdYbk6bOvZvCXEEm+/c5CjPFO27jaQYaCkIg7nOn6Oxxk3V/uc
FHYc1qn2XBVDwLBTklySw1FeiMbRRvmGAxiYmUOEPIOmOh0hYVuusx8CAI9TVr6MJgPruKlfHGoj
GuMNZywhrg8XWSU+5gw+1dTLm5neJQkjhabATC3f7TVlc6iseN+44q3HCHAwjehbEGU/yIuxD7mm
A2eS45Fn/HbkAWDaBlaenEG2CQbbzIwHZx4RUeScmu40hjm2FW89ee2E8or24Bktsu7R8s4U377F
s1sDqqwaKgSkT3SlSdcWdmzsZ892LU5mUYi1oM0ks9aWEAkLHQVt2klkaduammXdcfj0KnuT1AeJ
boAbswzWth/5Z/ty+V1o/iWPlxDlIAP2aec3F9fHHAovDDGLPHpiTVigXyb96cPTGsrGlA/yhlst
JLBjV2rOGXOCMGI39HoRbFuqyd3U/nLT6H1xxRKCduA4FTcy8+FaIzhnzGCib/GC9mjYztm0afaS
SXGByIDwbqZJWxreXZ1TpRk6m35DPx79ERnDUov3KPfvPQOzgL4wezcCcSaEhSlgTpf+qh3xotSU
WZhMp9sgq80twWpd0/yIPQZyC6y4rh2qa8MDjbJ86EWphVRTgr2eybMzph+xPSIq90dwzdZdps8G
KmHf27RpFtqgywW6n4vLW5ZrxGGUEIqZN+JXRAbo7QJvrTTiH6NpD6+MVDJuMcAhUu8wQi/0GHND
uKb5rxMMuKktdm3XTM5mbGT7nkf6spGal9/2MyWHVlv8vc//tgl6JAYOFW/4/5zZgzWEJsbOaanN
jZORkATnB0uVbd7EuZdfKvodKIi+rawLdzh5rSzfdZquYan91jITJvfCGYdxJj45iOpHDVGU3mPX
ykj4INwAKMQM1wRXAfTwYJoObSPuSPqgaGMWl97S/CvoLQN8VEZmRc+JQHujfXIY0k6GxpOjYjZb
8xl7qMFziAFoZcLss7LbF6Zk3VvmIvafp0E7Rs5ihQ4et+0UoaGBK1ahVJ/kUctRmgVlD53AuQRV
c8/oztjKO22JghBzdHswPKowQi+TTRv4NI+T9iRQOVTTUN1UzfyAXJ/OAFlfM3PPkDb5vTsS1FGX
T/qC9aQMfELsChvo/giVzdSosLe1dmeRRCa48ZpgUaWsb7FnPyx63+xAgOXb7KbsVoeDadlh4vrJ
WWTJbdzGLqley3tk6h/SbEbOfCZJzGM+uN0YfVQfNKjyG0t8xMDD9kNynQ5yfagP894j5XFLGDLC
YtHGO4QC3T5wE+8gOP+yIi4ulV7ACWJ84EuBOnx8SeaIwyfwQeMWP1njjJ6l6jjdK0xMXfQ7Spff
c27b9+gzJGJz0rckM8k056GwVq1sd65hzXIP0JfKDp1Oe/La96nhweAs8WvixFTdm83UTvfG7EMc
MM3vbhc7Z6wcd1UuIH7hoUdU04d2Rf8uaq2bwGw+OCNKdPgEGTTXtraUkNmN/LoKGFHQWIJvv/TP
BKLTcpRLf7FIvxn7IBx7X8PY1i5hWXffsgAcImnrW588rk2JSJhOECN0sJ9VAS2fyvy3uXYpASyt
EUqwRPuBVN+L15CA3nvPogUQADq3X+NSxbFLzbOlZweeddXB0oKPgPSN10J/J7x12KOREMe5rSRg
B804LsuQcGsS0bE9SXdkmjPuzdx7sdryyaPmvIsCMb2MY7adFlqcUXpYSvN9rCNn2yzJszGQ10Ue
aH7sPPgBaWrG70b3P+ydyXLjypZlvwhp6JspAbCnqF4KTWCKkAJ93+Prazn06uq+eJl5reY1CBgI
UgqSAuDu5+y9tu2j08oJagj3tCU3/CFsb26ifRG/DkwrL4mTuLNEDXYxM0hSFM0CyghLLh8qvJmu
gy4ih1bq1xpdwtGGcaCo9xL3SNaHymMSBIxHVYE2ykQfWSv0dKdmK4Drtc7/hFPDdNF1fhYGlszS
/BirnNp5pUdemUoQGCam/nV+7Wu+sY5I2lClfzczLaSXtCdwk1AysBTyANggDyqJ7k1/36ny28yb
2waDRQ/XGj9yM2qOUi7Pd2Zn3Q0t9616qrd6YzCImb1ohozNTaZYZLuc5Ejt72a1pFSF4h+V07ZJ
ScGLlr1e2AdK6gv4UHUX0ntzxzCfD0ZbwUMZgFmN/QtZ7zasyOe2HQi9mKxHRCtPatc/mOiq4qol
htoEDz3Cbx3k9LYapPQ2YVp4NGRBSR3kk61Tl4vM4cbgtlpqJvEje+5IFyLKiHrqGGRlKz5YkUSV
TGUpjR6heCUZZkOij6unrX075fUtU20RkasdbClUbuDUEJtZMVbl8XNqaOo5p2rSGIF8yzXMBLhm
3GKgIdm3YnaBtBXnuFjQzwE9AkK0q5yEGplauVHd2MV4HRdW3Qys4O0OZlbfDYh73EmvX/tfxGgP
+2Ix3wzHiHcEJ+AN7rOHWSW7cYRtr7NO96UB2i5kSN8uKVEoJm3sxU9HtAL17LD6WZBY5YnsBsas
3pHnuU2KOPTgFNClyIedLfHnafdm4ABanAgVocWQNz0M7yCg7pAhp08lxe/BmMSJEx1bi7Y/mcFZ
RXukjvSn0IldBjXuGal2SiymXvKMKoiOaJ2UdFOtyaMJiRpW4VYXGWLR4aTNZYYi3IZ3+Ja4t8f4
qeSJwE1HbXDfq9yd6ALQPmAOz4kZdT+TSlE87I3bchoxhSncoUulHW9GBy058LpkmR8JFmFSrI2Y
q1hU6qn6STgK1c2F9mQkmc8gbftE+xyX5lxZIkYMr7Bvo9Lkw1DUs+OGRSzsnHpUrDsrtA4zQuF8
oULr1M/U1/Jjp3XPVqUMx8kwrjGrUnotuXbFXOVDcPtILVXQMAzpUEuW5k0jPJIc6HFt3CsK99F2
DJ7sxb6fgoaEr1BWz5U9HVRz1FkZD9Q+m/LX0icsHZY03A+WrQAl77D3kWwWMN1tHTny4356HxTT
U4Yq9yrrfbJ66u3ZO+GR+8muiSuPltyFOAv4tCdjibyuamP1ZE2Tn2x4pZTckCvmOipBw81wteXg
jm9wawbBLRrdGvBBtx/6wGtGCOngKAuX8zf1srm7lULRuTLsmUk1mVhOSpJRA+dj0W4IH7d2lt1/
SulLXTE4W5DqGlO7WdIp9vuF+DQLohu+VGq/r0rttoHF4rLVfBvIhedkJv+rcVvYXfQ6Lc3omwj3
Nl3W0KhmVQ/GWA5B2k3bLq5ukmn5IEaRy2YeP/hAZPJqPZGqzX0pF/fO3bKE4xMNr61h2tXF7Iwb
gxbinBqDa+ssaI0guE9zy6bYWaLgW4xNlNQUfdJ6x+lzMevmSrcWx15H7GIcghKTcORqU+VqhgWD
AiVMniS+GjvZoY/bF2xIPn0OyCg9f6CFOQmdVmfXDRSwowKpdbTgBiSAE1MihYxs2CDUD1n4T+Ym
ybm7lhkoaLO2fWpAROiYNtWxZtxLI2nqs1pfhzJ6peUHCS0GZe9IyGysaxYYd7UCLlbW7vs6ZZIJ
stsIkTEoKrUglMSPQCexnZFIOqvoMgA0KhkrQPLZgQI5Jl5hheutYDiSZrfvNOGXno2T0DYxd82Y
FrVkUZZDkGykmdhhzohdI8skWNd95UXWqOwmGyaJCZ3Ss6xR2JAxf0ZDuaVoQhysGadnADmvrU0Y
VoHJoc7x+oZdtslImApjZZ8oLLv0aUKCkpUnxezabR83I/5nErpzjM0m/Sd3SpzSjYr2rY9YPEUO
CseM5kpgHqYAXVI6M7LYPaMmdGG5Kt7Fs/E4XfTGutaSc2Lh5VPaIzvlOeGdCzhWZVKRGM2triPO
ica7qWufAVpB65cey24Yz1mlPsr7FjlzHzUXRaNVQehRcehxxaJGv3di2M1BRop7lCYe4qdkW9fR
NrTzYROGJFFV4UB9YAipzHYKYH80nxtrri5LTyNATIFVa+3lxR5L8/k6mBFNsfAdFzU47hnIvEn8
dm+QeTgND5PCJIlwQNkn0hJpsWxmu6w1GldJE8evdCRNbRo2mzlvxZ9N1n1ljCWfosoCFKC/WCNF
0YC4Z09VHwxkH0C8GdbKoLgEURvRL1KVQ8y0K1fI30aqUQwIpGDhXnGXoq1keT+G2XJWwQOl/E1c
wx63dkgFWyvG93Gm7WzoFGNaeyoPg026S08Unmb7muZUW12qsXMqxb7NCOGirIRZw/JiZ4Gv8iNI
pxdyg1JfS3SJOREGbxNLZYTXwRxPYWFfotmZWF1FwU5cta4Oq3ozTCS5Jklw7QrjXYZTpRixtFnE
ooFk3MRtjG05tMlmlgfzIChTTX9jKueokcm3tpv3SUnlDev1zE/1tDmpcnjtidxx7SD71MkF2+ry
9BFVXNcs1bRkcHbEvMY08ob+zpT2FSKpfanOgZ8o2T6hCTOUTe92ZeECVQxQQGsAoEwZ1dHs0pm0
7mXd2MXMuEi6jRNeXQ2ebBOvvRjdFTFjfACewOTbnr2uuRbQZZmT1A+qJko3UbFH+HrqNXvXZjQV
hiniOlGrFSCQ+EkpsgtVmMyU90gMbOudWT/1SzF78mxtGHkTCr3tRW7nJyc3nhKVcuGcdDsEBd5g
UTSCQSrIS+9OqUb74Wc3m68z3QfQ58h3xli5z/KE+MeZuogTmz8jOyNmIa4JfCproEAEh4rmbQGh
ITOYstesRqwyf2onBlkQV7Zf2wq9urAlkNQB/h2bfkF7mZkWqYbvaTJB5GSQOCZ0vPwIlzrlr+KC
lZ/lJddToGXFa0oOY1UkH4WRH5sxtE6aSdfJYRI4MVy11EGBAKWHkuni81xf2mYe3ozIGFE6ycgs
D8zFHPaHxZ2M8lIjodapyVNhfiic8k7r1fasEtyDHZaudVim4EE0Fp/o6FkkW+Cte04npl1kCQDD
eG8k4hTKRvUN7l4HKXZ2vfab5AD9JEOQikJP7iXjYFQIN81cjdwYCQI3AbRcqbpswwjQI2xMpjLK
73gKBEECQiQehd1ownvV+12cm8qtIvXKLdU5UslDCsMabWFaewt2ZSYN1NdB9o4ZEpgBWBhUV5of
shyy5I4KBqnR+EHO2XjN1LvJuYm7QiVAOOFzJwDdYxGuaiw9NRVb9UMLNVUal6OvQz3JsMSkJX/X
isQpT2l7VksONzJ0Z0RsQL/threAluFpkZuMGLb+jrMo3w1d7FltcM6khsmpJYq1NJra6paIbdO3
m27Y1KzvNmkTv1iVq0hd/tRM+ZVQVwI0ycMuGGb8iHYeydM4Jubkwp+gfkAZdTsHc+06GAMIDL6f
Tfsy1MWPzrIz13QaNzUgH3QprjcTFK2kmrSjZhSxXZXNNPA1D1Ms+tLAwoHf/GqTjO707DINPwJN
NLgxRFRSF+kOfiZTyMqh2U0IzVRqW5EATFhyFrtqKVYGOCp2RQq4tMwnH6aCxZjqZTVdHqZCjlsF
C5hf5JqynoEDU2pObOCnrQDRWuQs5xEQ50Q1KC733FMHBIduZ5U/BwZ8grBs8PQOIPaE8q6uFi8p
90Vq28EVNUq5GeUI9lezbZt8n5HBtl95DalJPcN0bCb2QGlKtC8OYPWWa0IDa7CZa4PWWpBvUV79
zKOhJgZcs/DTDdyX+bq1hnKTykLdXSyphU5kRgiIwek5TKDsBd5Kip7Km+2KAkvEJQhj+1Ik1aEE
+OmFg8mdwJAubZ1/BkkybFlJT/KPJlrozi0TWtp7o5+HU2M13UHCYkakM/P7fDFh5/A31jLQc46t
7zOEMTMF3GQovdIYFM8oFncwE+Mm6gZEjNTRGFJZwBXI8jjtiHrhtMy7zKcFxGqsY+ay0Debp+S+
KrAbam3wpLbv3w63LJsrgKyt5bUxHdBIZ7IyV0awqawa7YTQ/BVxfIh1mJFyonwuc576oSakygk+
1pk6VT2b40GqOuOQi2SGjAYhAm48xo3c4B5Rs20myAWNzPmyNtTIA3PDKUiPcj0RqwKDg6YspP6s
jg6G07mrBRJlFKl9NcW5KXrW4wdLISChrwKwtFm9XSWepBpC127VvQFVh+WhSk1eiC0ZCa76goTM
gY5maiqoPCeejlxhF0rPFFe66rEVJsphhrASyS3yifEKq7fdBQEF8E0L6+jYgIVaooAkCB0/YyC8
zjUPvTR5GBus4vRwdC+3ZtAPq/p7tf/FQ3dPsbverj5ASW2qjTwEMoAkYRMkPI5uKp2M1CNY8K4P
qnlnMAkA1OgCmSpd2RGXJrH0njkT/2wq2I504VgOC9XYgsi7AjFCxyvHvyqbBMWRi8MkpNfNohgf
DL4W33E+4Ari4BqQjCvmfkxiCpMtViIQn9s2z+97xmGMp38ltUlW8V7KuQpcJzJIoNQdb7EJNcVw
9kMoMWjTWI+L3NuoDlFzukoT6juLaMY+ynO/XaQ3hQoE7ZXirlMC8mz7wvK5bAkS6hLaourbGmNI
v0g+ZjUhd3FNgzgqW08PmcNAT1FIkEmZeBm2Z6r3qVxhBtIbWmKk362bOo2OXHDTbrGzGTNY/GoW
SF4V+cbs0hPh8rTdQlIRY2U7GcRSWmhOQg75CB6vJGk/Lda7ZocDqg4kw5mj7zQjIWdaNw6pov4O
pcFhmJ2R/DmByGYinB7NMiaoqtb9GokT00wSaOcgJRHMVsuNbiDbxkX6rKmKtqu5yREyXRyg69jH
AATDEROHpxakYtoE6brUpOqlPUaz+TNTVSFhLMDSz5wSXWgS09FV7yxxX+yJrJyZCFoGwHijyz3h
MhldfrtM9G3d1fdIpyGC5Na9w3LAYEWSj90OdyQwMhLMWRdlJyrPNXInrj5CjZSHdiqflwiXz0jK
htlOKmvfAL1x9r4qhy1mH19a55kiKiB0546FA5On+d1IhTmgW9JdqfdXyXHC4yJviz68Qa1dIMrs
ajdhLhyGC/CboJhcGs06DkU3cPi7ITvdgn2rCYHk1xC2TuglpczKwPbZaNnDelUpAdWQUY1av5Kj
k6QHt5rI+1wDBFfV87pZCEU0s+AakgiDnfnOqvGZUBGXcYvU+Va152dYbBjuJuqTFgHPDD3hdhZB
ixLuUyXoZcDJuXLsA3R3s3zmto0wWbzbpkS9gvkvpCVByqk+hwRmJtTGJ3MUo8P8Y/UZSzW0otHA
8lLhJtisZugxqK8G2a9eXQavhSZdAjOJ91AoXXPI7zP8CVtlxaJkkcTnG8JPpxgZ5xoS3mcEzqhG
8+2AB1lPVGnf1eLsTohrE4bZ1XLdEW+5B9/kyibNH6zIFMzCYFcvOspLLT84zKcozE2uHPTLxgmA
jO5j4Zlt+umDAjnjvlHQYmRAXy/AUOOWIKkjnUyJYnUc6m44iJucmj70Su8LN1qb3vSK0bvtPCEM
i8P7AVqY6wwZ8Uv1FqYFquMKXxk6SLRXhBAr7t9ghrdfAMB/S7sQNOS/cQF1h7wPG+uNRlVOwffy
B3U0dMaehfnUoFBPPhdDD7zEwK5MPCTrFozOG0yg4JdsQz8iPFEpodA1m813hzLeP7Dg+aH/eDO6
ptiGqsMv1A3V+APdnEXDTPpFWxIxhnzaMvRmm805kqNUvqiYYVmReOSKLxsJ9RWloKih4aFhYFXs
Bd1yGT6X5UPKpXW2YiCAQglNqRkibZremFTKCiKDEn2OqD5NgT9GAKItNRL50IQpWGBU6NZpxy4j
jxhjQXsOdAsRZUenU4m7xu3sBMJgwcRpBBoRg5W77zqSw53lpgoCUgO08ac8yPZeUasIXS5SI4ac
nguefqycF4HbSb3+NBtbLAGhiyZYvpOqmLv7OBiHLKVrYJTM7XWD+U+YMWyGemMTQqxsOR2lHyUa
Xq0+lKKKMtbSjTrRLMwj0rTtSo5fFoeppZkBwnU0HCpReEhMezj0encI5MrExVq9qs2Yn8NIKk+x
xsJmDop7CHr2kTIEtoJmUG4Km/O8amJukwZM00ETI+Zia1dZ9BeLKTg7iRQ+U0TJQnrmrLq1rW0k
N6MFXtBs6UogudV2GTG0nlUm9oFU4YWudubsVG6lPoWfbof4QdmWkvyaGUt+Lxn2vV5ny4WUdMiF
la76dVwNt9yXWqIZR1GLbn6mQRGeJtS+Rw3jNPF5mXSmcvjBUKEc05m3mSYUEUclt096oO1ia5zO
VsFNsJy76YJSUHJz3bjKY10S9gaA375jlCjeERoA+4uiPV1L491B9OjZavUcBxNIQrqUqNp0zvsg
PUf6wkBPabHMVfVRlfA5ZUvyA9vJ3qoy20fV1qEQ1JeX3CELAHjGb61SibfMOZnwo8zop9Pm2bG6
NyWDztwMlMLGOZMvutnkBz3Ib3vxKDGHkWKH2C04oS6a2mVbuyrlTWDXWc35Yi1UBOn2yxPWYrhR
6uStP7n+DFQgKkYwrb5eKFuS5ZnDPO8Dk6oE8rP0qHckzPd42TYLGQz0TeKero6hHSLDmQgVaRrC
PZC5TS0lH/uZhMXxWNCIjmxLd8vQWtDMZg/lXNaX0jFlT04TmauSWurCTAoVSApLjdnMQzue0A7l
t3Ju4U83NZeW/Hx2nJGAALKg5agzD6ZSw3+Wms9ailRG9raFFkAVA2c+3Kyy0e+Zb6KqDq5Zzanf
Y7V380jVt2EZYIfii712AkfpjKl9Ic4kYSauW5gXx+Ue/XkJ3dBJDoHe0vAOcO0NheoqVVJdU+N3
HQ7jk42SxsBv7bcpVTqUmcYpTuRtFmB8Se1OYThE4WuZCbXA2fpph2Wzt9VBPwdwLlsprC7TYNLH
VKZtXGnjtqsabIs9MIqlbDKP76zZBvpCK5dCjoSmAivR4geTST4W8+Ko0G4SUx6PWklESVr2p0Rr
1hoTcOKBDOawFHRSQn5OFnEtHs3pZotgNN5Z5vKTEm/jIvaDTjoDy87I0sZGrf8DVX8FxP77QGEZ
JpBbm1s9AUR/hg+ljaIGZguVA0WBy9S3cXWlIINRzZMz2e3ETCbpZ8N5jGMmQzJgw0ml9Q+uz5Dj
szpIV6VmoVQUmEjotfymmvgPb3ENC/mPt+iYOi5eeLvqn2OZDWEE3ARvcVISzW9DjBqjTQMPrZd6
krOWMz7Pk8+AWzmIiBpmusrsFFv47ZCMniLfZbDOSXiZSndY7G43NJN1MRGrxaVtuOiSFArd9Kuo
GeIuZ0JPqbNU/2EUVP7ML3BkW9ZsxzFtXXY0x/gjf6qSkNLL81QiGyvqix4atxjwNiaLDwIfjeLS
5seqHM4h90BqWPUungqdjiaCPO4+I/r26klvANc60zvtJFRzZQ17YczxhP3vcwf9z8AD8U51VSY3
TLE05z++b2yIUlAGDUr4xEQIBTPFI+GaJBt7BLRe45Bpx19T2NzVnd28duavaaYVb5lts+ugttl2
kJ9MCHveFAzSrsydF2LoTznkoLONiNtvUoZ6o6kdJtiqupmCnAVLURkEeOMhM2iAbsDHabthbFTP
yfOdypriJTCnz2G5SrM93VVViAYaNH4YOyZuWaT+ckd5J7UQRlDZj6km7RtAsV/Tqv9vyP8nQ77p
qJCl/2ec9stc5mTZ/RtJ++tn/uXHVwQu22AWSO40v2tlYv/Lj68oCk8By6ZebzNFZPb4Lzu+bvyX
rGg6mdeMNbruqEwc/y9IW/4vkkCoH8ukT8u0K9X/Fzu+mA3/7Q7D+Y6KReeiVEgTYholJrB/iytS
FrVNG6ceb7QaOS8Rjj3CqW0x0XhghPuH60sTV/r/9r/9cSeoQw174cj/Flzm3xNjz3M5oWrbBHcs
NNBNGS9wfcOLtisfubj118qPP8NdfNC3ORZE7NAujJhn5Tx51kHecFfDCbdIflf65T+EnyimIB78
+5tVGBk0RdU0HVic8Wd+36y0SgZQRblYrUxPWqy/V0OrM2roQ3RRCBhCZixVp9obrXhEdz4dpHwG
dtlTQ4Y8hPd63UtChyIPhlAvIoXNq/UCSHcfpwTBshkIqmAwld9Wwg/t4OmoKcuIHL4q3fVYEYwm
IoQZEEqC4zKN29gN6nrYLjZylO4vcpfdRoz7xULthaURBilhxI6/KV3r4wEfyhe/q5IHesP1+MVY
Mg2QKKVS0ScTwMHvzUq3mi3cyuFS3qQCYbVucP0ou8oI99+HWEIhAV2QFm74khz0MQ34L8FF7JlO
8r30VeqjOsESJ1aphjWqe1GEW9fDX1wwc+VFrgfWReyiD7EbZQBvRrsJdhq6oz/4YDSJ8Q0L9NlK
CmsbTJ+KiuwFJ3euRXBF12LfullhTgq4FNQiOBxWZNhKbrJWXNP3Y9q+jp9NwQuzU9bWUFsH4VZH
5ALu1JAvcgxMbT3ULajTENdCMQBE+MOW8fDjVf9NBaxGRcWj9dC6+X6o1MmrAbBuI9UdajIBR1v5
VkkXTou7fvJ1IW834dlq83j3/SnXPdyKBSeh+OhEOFTkuycP359QXSlV62NrBX3Syv+oRBkhqMGI
2VPFSfr9Ydc9Baj9nsvBX9lU9L9bxOHARmlIUf/UlwM10nALWeR5fS4j5fjQVtCV1JbGktRicRCw
C7DhALIctRPmgvL566EG1PU4M5pxJmAGhDIp9tazAwqSSm2iddfj6yH+4uBeHc55VkJ8RbUAcjJP
ppqO8YqKWDtY7hRKqAac2mBxCQJYimrQVxpd4OM4WuyGIrwpXqBnTKJ2GyvNBI3NwoGOhWFFsK2n
7SDe89fe0t/lRtBt/3a+4jbkrF3fVFuW9rYNmsv6bsr1Lf21WaFpjmC4rc8GrcAalguZMDMnTcB0
jRg4zpz14bqZxBPfD/94CbpKgJbtDKsSt8VRnlH6hjmZbxsDg8zOdEpaaNDu1mcpizbHPx4Wwaxu
HKcFgwAs12szrdhoWkArfv0RU1lICMj61+9fv+514JD3hPB+vaqJWq66aabvq/M3GwVtcRabdW89
hr6K23fRxMA8BuIW1oOAVsKNUTsE765P/+2VnfwpDVJ+SMQ9C8xUcVz3Jj2pGuAgHMQtryz+urtu
att4J1KRBJcVRvj9xPrT9ffB79+2vgY+tUIUu41sV3zzpGH86/s2dUSklLHu+wjkYs04SxF15D4V
GuIWpQg8I2gnNMXio1lgI74+7/qhVYF2dGA8fj2rr2RJUoK56309L9CQcaO9lAIWSaTlORD0SPFL
vl67vmp9XAoI5ffDdW899vXr/vYzhYBYzgg9FIG11LCkTCvp8r/7Nd/H1JWYqcLOtAREU6MvEgm2
HyLwEaab9b4+SsQhWZyvmQByrsdGwQ1d9743fx5bEaFQiOKdxLeRryTQ9TUFdNB5JWWK3/zn71t/
7Pu3luvPfT/+8+X/za8IcWDJDl/DjMEeB9/vkruZP4gBVwNaa01VBsJcftVhWvgrkXbdrMjhGnqM
lUnqVO0GVeYUxbyWLiU6nSVuEMN3+FtG0dZYN7Yh34PYZGEq+JXfm2/I9vexAqpxK/DGsxhdZYHX
ZllIbr0Y5oqxg8vRjWAUIKg13kq3XTeqGKC/H/7tmBj1sMBN3K8yqpeJFcg095HOUQJGuDsj/WiN
ZZ+Mon7t6Ac768tt2nRvfB3DgQyXMyuYbBebwvPB2MIq7yjJw4N+1dOUBD5xqa0M3i+6cq2XdGYR
glAgwZEXG3w9TQMqzagttLZkS6kCYL9ypFm/j0zZJO462Mr+tWmIiNtg9qY2PJfbaZyDfTX8Wr8g
lqNFuS+Lajm06s2KEF6/pa8+q9VeE2fBUt9Cw85HQ6gJYeAJmfNkQ6SPKIBRaHHSdt47hQcXMIQA
+yS0ZYcVj7xCkR2rzwWWLriPS3pX6zFxOhBfl+2bKeENt9LiHEb1PCoMIW1ttRRe0zs6ZM8dc11I
d+kxHk9lA051wPK8M8LoUBuhelQkTfnaLPQxWN7Cl+rmPdEN9k1lk6CmLo91HgzbZM6Pw1jdxwoT
nFKxGqT5EICQld3Rjaro0kyKJxsoLdaNuNl+AYy/j8mx6CEJCnUkuqPr5usMWHdjE66JnY5YiCPa
daolEVhuqa6wBXhNpJ9xSdBFV3F2dAshLvYYXrvJULDCpMyXVeatZm9dzQXHVSUbqDaUXPlNUT73
V5rxulk51ivmeH1YAA3dLaa9IwT9o5qwaGbacExpARzXvTrJMWhG6Peikosw5xMgRliY+/7tsSNz
swPyKQ6nDjby9TkByx0MxA7fh9ZXfP2OvB+AaYKhIscjLJFjikGoFhsSL4DWr7sEY/SbgK6pZxFU
COd0xDxOKYNXVfQBv16/7k1i5Fr3vp9YX/f1IxABPzLBCl+PWTU5e3ajk/dS9EdbbITYn69P7HKy
Kxtlwd/JnA1MrzhmSTpPV815mBXjsB5an4xCUGXrXimloTvUvL2sb+CK2bLf4MY8FL1xSxaHvuVM
YUhXo0PWBHjnzDCV3a9jXfMZ2iE43YqZ+XrIyFG/yRrYxk781PcT3w/HKz4uR8dViLRpM4y+LXmc
AAqesp1iDzfZLiQ8UDspQDCo9L4Un7aSX0ZSfxgdd61nPmY3LDvuJYT7RAh6NKUwpkTTrkt8dghY
qM0jCKy5uW/HcxPfiFVS4iXhcR6ee/V9AGISpWRU+tDYopSS61VJdsLnK53K5Golu07lmtlZyskm
ZwVYjFOci+Smns79RCYPDje4QKdOOkBEAxIQIi1zvDA+pLAHZ4KNwNPyubbmsThTW1wYsd3u10I/
zSdTGzRHt0Pea0lvdP+gBI0PnXUwiFiT5ysxkXn6oiI6IrnHi55gdNQ/FWkDtnJQH1FA0EnQ8ctg
cdsAdeikLcBxXQN0tTVzRAQAqrdYz2r9aueb5KlJblv5Z3aRt9XmDIzyHYbBDWpILlEXLdoR9byb
vM1nejW/561G6vsGBagn3aLnJrh1enN25A8d1A/lrvDHQ/oqe9Vz7dkeqCnErldtP+w7dF3xreWb
OItvWXRivjzYXn5R9tVPMm+w4mIRwWcDE4C4oUA6tOPGPGN1qhAjMcPuPDzJgfez3WjX4mBsl0fi
CRF33Uk34ef8ET1Xv8tzDadoQ2HQz18L8Fgss586AEc36mP7qnuf3X45Hfq34MC7wr2xi13eMHPS
Y3l71Ka9tcNtQSykLPq1DFkeGmAwZDnyodcu2cfRPcgktUa9sjXrfbB1UEVm+S6H2OlYrvmwkEjb
ufKHXt5FRGz/CFG8yr6peSDtpnyDImns99AyNRwk1iahOEAKHeye1qUuXSkE9zZvzels3Tl8rOJg
usWDOR1JI3H8+AD7TgpeNOzL4W6Zfe6QCyfHU79dgnO0d+7wOF3C7fSGULL9UM90hnLMrg51Nq+a
vPkByRDhEh1Gc8cfA1JcNqV5L9R271p1kpftDwKsEvWuSPdVeQP86FclQcL1/YiRVPwDZjD/tD4s
orfQHhqnFM2tfAqYCo+udqUzkT7Xs3syHgdpI52UbeXhqfwAYrJBetFyJp2De3KSrB9DQXClm70h
wpc08aR+0vX98DY/OtWZEEn5jNjvLntTPgXe097IP53CzY7Du8xZWZ8VsrB2A2orr0KLd8D2l5Ds
hGrA3sRkg8LFeykQWUN32FjP5s/hLr+1X+vDdMnlDQkrVXHm8peGgx144wPcuDzY9B+h23wioNYV
vzBdjMOTss1KVMA73iG/PkPqgL3woh21O0jc0+Q7ObqSTfwpX8Z36Vd2q/ulyyLtUX0NP9JHMA9o
7vreNTedG9wgfn8pT/IdhMRwSzgAhdKNeVPu0R4vr9lBv3me740Haa/dJp/IK63Q1WhMePLvuPDM
47TFK9BtuNE0T1TA79Q9YsIDeTvNMx7yAVnzhqw4b9rovvQKQ8DaBh7Jvl4PmmnDvVBxWRUkqMoy
D8tUJ5I/Dpz0yNre8gO2WnjNKEGIskKW6nFPfSF0KN2EDyWNZ9MtfXIa8JWx+h03tJ239r64c37Q
RHiefLjj+/Qt3xm+BA7GvgIVlFvfcblpeuGxgAFHn9wNNuWZyy3ZUqTDnkORjPPwjP0CS6xPSQJd
N9HbyW65IZjenrbGbrr7FezDMyvPPdHnXKgw0O1bsK2HkTtPs9VFk2wDUlh2NqpXP/CdHroTmViE
1Zcugp053OPvDQcvkz043NWt81rDgJk2AG5rbYuRGoRBoW7qGwsPoovbEuUT5Z1d6KduvUt+jJey
eWLtlUguFMOCeveLQjo15x6cl7PtIYo6B1vSD5513vMOF9we4zY2L9c61diV9hpjCtB0z3JDypEB
TTb/c75C53jXb9On8BLuop+F4ho3U4aU8Hv4s4uags86RGrcNvIh6/YUj46ybjW7SAtuFBs1VCdW
OIFInNLF2qgfMVTHMDr8WCXTHt9Ya2Dzg1CgkavkaVTAjoP4kXUvFKuSdW/EW4eIWDw9OnIsw18c
TqneJmiSec1XPsL//NNaWjOLaVUWJaAlvLI3XQhqLaCF3xG4T5aUkYPb9K9N0sj9EenVcFz31ifa
tnqTSpnueG1jqRkbsETLskUfoB5aKlf2KCkwo3TulOsuAm+i8YwKCampt7rfgqOk9R5AGrWH6Rhh
KsLcWUQw8TRqEMn6OLB4ytIyb04h/5mNw3RaLvL26OCpRGvCXgcXj7LPX48bEl12cSSfzAHdSZXh
zVEFRl4WmzXBYt37Pob+ZgTl0t8G8uDFCie/OfMHZnlCOakuADOQVyftgvC6ClJQdTEHMQvlkERk
0PRiLr1uOkFUxI64XaHz35sVBv/9UMXQs42gIa5Vtkms2ta9ZtXnfB/UTZpsVtxEX1EGpoqbT0dA
s5aDV4DlurfKwqC2ynsBe1VM5SGTNdIWHEpT1TSkpFMxTKDuBfQtK8pW17gf98/AokeU4IROGZOz
+y4gyTah1XNqiosxxuoa191yBDIB/6RruKuTIJtFKjPPfkDeaJBPtT6USQl0baZKzhA8rsqsKJ+Q
I0aL8ogmot7SA5iO9AEAyyuTttNiex8u4i/e6MZLPiObG7KJ9HcRwnTUUwhTVmBXnv1XCsAK6Vw3
/4e981iOHEmz9au0zR5lDgfgAK7ZbEIHI4JaJTcwkpkJrTWe/n7O6p6qrLlWbXPXs2g2U1SSjAAc
vzjnO3/83jCIGZ39uUCocGUODVksdl/Om9muH0XbXrt0PTo/8PAlovwa0ektyNoZNARLj5NtRGbc
tF/D4z+GyVIiNXdcDlYDsplRTtZVAaGQ3jfiZK0/5i71uUdIO92VrfWCbdKkc+ODyJF1iLHfto0y
t19j1a83+OvDH7/0ujLmh6Qx1PlFX4DSL7ylgXubxqj28aXquKkZla72gyLi/P1DRPYEycD8JjE3
mxwZ1cqqu2BtLCYTuq8J61dQw++/9gSg3K8N0/8u4/7tMo7d7N8u40io/cf/E5Gtvv7LfyGy3d9c
0u5Nj30v1GNbsIf6FyJb/sbUCiWI7dtK8hf4o3/t5MRvyhImKzfXVxawtD92cpb7G4J+hHCu8lkg
s7X7n+zk2PmwYvzz7ollv3L1xtBFlcxWzvzLoiyc7TErCBk/joaT7DxZ/siHul3LMb4htaA5jZZF
zKnWz9R9/w7OLT/Oxjkdzf562M2RrY4jSamrguUZJndOkTTYOHZOuwF/uVLue4zJp9dun1JNAf01
7gBwO8E+SyJtSgouYJermYngLK6kNftr/APGGnhNug3G5WV8VzaqsaWv3U2/HLy+GoF9VYdRoENv
SthNQvkwJ6jd6/rYaP+SrZ1Mg/Y0ScxNrnY5IUbdJdr3ZGKAGrQTakS+v2hvVBjVN7l2S5nYpjIa
hUi717WfiulBtC+wWBklXivG22prygekxPEGdv6wE/Zw4fBdbidVGoQN4kmtW1rRtksQ1824DKqu
8reTRT/hmFG+twEpUtjQamRxSmiKnB7SHoeYE28alOAkRRESKnsomBkJWnE3M7ASuMi004zk15md
w5bd3KUZJww6sWtsVE11D0CE5jLDrBGyquN9indj3Ce7KKJJlui6omWeHq3Bu8+xK7RlBnUZX8RG
Oi2AOeRgh7ySj5V2zQnscyaz+xk7ncJWh4xwPWCzq7HbKZ6sRYP2GbmcJHDMn7e1MJhP+zeqXC5D
7z8Jt3q3yS0fkO6tUqwOXTo3G6PzjvpPrSwssBgCXMMKOGpPoKPdgZ32CQoMg512DqIgbXcVZkJL
uwp5PEPQi8xDiuFw1M5DYIRXzGiykyeGixzEa1y2xBjM0oOJYpa7CP1eUQv0CZAiNlmpW+PUNvfJ
sDCa9oh7B+TVgRVFmz5EKb2XpEPmAl91DhMDUbuOngnWr4tFX1+cOkhQXHBhuanJG8Jyyb60lrmG
tYSAdHBnetNnh1kTNU+1M5npbsYwvcgmYqyAtROP5jnF6ikz/6ZM4V7U4xvTVXfbmMlrXUXNTZMx
MItx8RtWAKoFD4QTT962z5t2awCSiBtTEWqYRufWGZBsEQs8FuY+FXLhlYQhrX2qNoZVXIfzpk61
ANIyxn0fBltQ5i8wZ/DYB2WyxQm54STgNsMLK1grM0UKwF/TYWi/rItxNkLFgydzb7bwCGHAOxi4
EFZpt60ZwytsbarzxR/WHZ6munKvOxsytYt3CW3i+BQ92pKxZHPv5RJZik1vL6rle9LhYi9K+d3x
6usgmHe+9gODcMoJ5cAjTNQUgiDtG4aYpr2yt4F2FPvaWzxol3GH3Tga1tw2rwm5GQ4NWU9axwCf
eWuZzrXbJDV5Koxi5hewOD9mY8CtPlCgqenYs83YwemhGcb7vKRmuYmmgUFslG360inWg4fxu+mN
TULbb2Y+/rsgvGP2tvOxV7fDTfDltvYj/oXs2i1Ax1spejxZSXpX2wV8swDOCksrX/tO76+iWBxE
+w4d31mb7fs09SiQhYtBRryLRb9BITMBhBI7N+j3LuwzwrPbEF9lMaydsPnsgZ5t8py+NmuWYy19
ec5G7PGUegj6/OApyrOrOnvII0x8XVy8YzjFTWhF4RWcQH6YMvpRVQJK4mjdxCMm/cxycSEFeN+j
8dn1LUa+9jM68JrhC06K0dP2UQ98Ac2ZttNPAzZ0z29gDYQlzJMoglRadefcc36o5CfJrM+Zdubn
2qPvYNbHS7GCCj6uZgVP2XDEIzy0dju2n2Fs0VA6WPLKDGTUkJc7FGjmxkcOiFgahIUXbXyLA6vD
5Z4QB+5VnEx1SXIskQurHnLUndqbbt9cOmPOgZBUvLtNnJMjgj2va2CZGHoqUItz6o6rApTBpJkG
EXADhtVPeQXtwIroRdrkOC9ZjK44Xnnkj2wto2Mhx0Qux6Oxi2TIa+z2lzoPn2r8w159M9IuTFXl
rY0E1sDAUzJoAnmX+zB1bbipdZWPV61jDBvT2ToOO1DAtiyrp204wnZwUrZGdcpQA48LO4vioaFH
WWd+SCOd+m8KO8Yh/+ln3Wvi2enaBSLRapoEjapmS3jpfJOJaztTihOO46WjUYxsVINNZ2HS1l4q
EZIjo+h4A82viAFZ1JpokYG2SByLayd+5llQrwNNv4B0a14PADGGLzIGiAxLszJKoBk5FjkiFIrX
SfM0lCZrLCA2es3aALBWnmPwG+2h0CwOWw/ENJ2DcThPSHgdaPIeoGpaV6VmeRg9VA+DkJ+jARQ4
AvjhJO7WBACyuPWTYwOsCLhQwvSFFhRIoDe+ILWnroczApBixqDGUqpWFq4RUFmj5R9RNi+HoUWS
beEaMlAMLPWNN0YD6PFTNXpMY9yG1Ec20uXi6RQa/l6z+AiPoQpYxnwX9Pj08Ad/7xGCr+Kp9nbc
am9VM9733cwoM+T692sYoxUXJjXHeMCD0q2X2SIEDkFt3yFOhyw4gmIoUxp6Aiw35VihIap+lA7s
lhqIC3A2tVb17GELpeXBGrKLnRHZ9uhdtemsF2LRt3yyHhtwy7vBtu9DCpA4QyTb+36/jfAP+n1J
RAJ4mWDuzlgGGWfwOIobg8RSECM8FIaLO7zGMj4EC4iSvIatBLyGtIz8RoCziTTXpnY14UazbsSA
vrwEfzNoDs4MECcCjDMCyBkA5bDBn16UZudIIDomMB2nZ+q9TGt1VY4iOFiAH5huFSRN+x2zzJA3
tDTNYTfF746xjK+NCD/xzhT7xkv3lrROqh5bbiBeMcFei+m2/zQU6HdjT50lStQdkWMm4nBGvKEj
n3NNDVLgg5JOdAAG8pWryUIAQRXw3+E+n7vnrB+WTVmjsi87kAVLDePD787hxOCM0MInAPNEHCWc
XO1opJcyIfbPJbMYsjsJEz3amepDaAqSBQ7JcVW3meIpuVrm7pjH0R1IEMallfNeDXGzNZvlLjYq
jAPIk8EtwXHjRKzfFBgmYhgAUEcwVmz2ritSp+ETudGFcPV2FWXLXRZrfZuVOHeBZ/7Mczo3G+4i
5YN3bCifkMS6ybFqo23mJSjTghcEm/6ukZrG3xVHqpXs7OGxcgrOungMml2usVPkRGvoCSiqWEOp
6plxddNcwgBV5uJ+kHA8rrAUVwARV1kqPwxjGtg0gLoypPhoQ/lmyxIIlhHfIDmLT2buYw1cqnpl
3BSCI7oYcfUbc3GP7OsGdBcbjT65T5bruozu8L7l207FlJQayFVoNJepIV0VtC5XU7ugd80FklLR
N+u5FuRAtOK+1KgvPEJrF/ZXoyFgYiRG0ZH6cE/ser/orqG/dwQZVBNJAi4sMQ+mWKDhYqXGjGHV
5PGi0WO2hpD5Gkc2aTAZJ1K/XTSsLIdaRslLbadBZtYA0qyo2tteQ85GjTvDCETGtVU/phqFVmgo
GkANwnc0KC2SvN4anVbx32D2m9BB9U+TxqvxA7ER+UKuafjaoDFsNjy2VIPZOo1oCzSsLTN+csYk
1ORg3ByNczOvAEI9N6LdGVhkzgvct0ED4Gx+ZtJogcKZ0OHmgd0JCTQT0zK8vB7nqqthcpXGyrUa
MNdp1FyioXPUSTXqPUB0hUbSLRpOZ2lMndLAugFynQ3BbnGLCzI6kCK4n1+DKvkcPKrRJJ1u2mj4
0VuttU5sxf4qd24FzcbZgZbXQM2bcOitrECZx1D/Eddfifb/qGDttdZwImXP34HIN4BLyo8oOxs5
qurZKOMdypmX2Zl/yDq9bxMBlQyX5aqf5LmFMebsi7q4FKbN99RCsXUSHT5ikHkvoo8wxRRGJfKW
t83RU3Bwltsmia80GpYu6k5BBBiNBkJqAfhQngAAv3UGdkIEPDAOFv8+H8K9E6BDZFcdCSwnS5gN
6+VeVf69M4XvnhfyCpNW4jSrTIpy04TvgdEfcWKtHdvchbQ3rj1eZJpBIycP3h9K/IweikL3GAN4
X8mBPT0wLtUqYEvRh28+TcuyXejeBmjLFdsRU/lPtjvFKwbrk/8YzP4n1ec3d+AMsYmRNCqiBy++
nW4aTPSglg6eyOgNitul4/hzg9slJLoxwj5jDNuKhf7itbe2H7Jiz9x7h4AhlDMM7vEOQLwho2ZK
MAjTb4Z4T/mnkiy/q5hkD8q6MrFJsdMkeVUa042jonM1NoQ4yNcC0XkyAhIduqsi4IQ2gm3msPUo
wuvSYS1jThJCSY7flRjXlae0yEHelcJ8turmgEyVaVTqfKSYZ8ryQuYOK6c6ffRt64K26mYGji9h
9LXqG4iBLfxashSCtdsaWKPs7VJV8fm1ieGtmJZ4jAqQEgmnsnkMgMhzeNs3yFff6rJipCcvYR1c
9ynUP4OiUPMoU03Tot6rnQ8AMzAYgEam0QQB1O4/pxriMyVOGkTrCmM/shYeBRQCABNAQnORFdeu
7Ld5G32Cur3LApZFAWs9Id1bx1Mb+CCPcSzXtYZ767emiAnI9vNd3hz8iOadHYgB1yMpwfCbo0bt
wmtGtL+uDIiwJXEdvnWIrGqNVe/FW3rQgJztI08k/ZpD1XlsShtdV/QYVBckHO+u2MeFnFfBoNSq
dFhlzv5tL8fnkJll1bJSDBLYnWCcbOeJsuKZ6QWI447umXjw21QNuzBh5YdA03m4r+C7nQoDi+TU
kb0Cvuo2nYz4CHvwWDJxuWAHFOfYafeiRLbRDRwaFfCEkQxNEDkSxaPBKkbBZNPLpraiUTZqgPnD
nmc/Pieru8ShuJl6JgA8uIhYqfKLGo2HGF64EcWwYQL7tujA+tABkkiYddM2neHqh2zaU5dz1yfN
q6x/wAakkmMngMlyt0xudoNU5sXPB8AsdBGRgp409ewjlwQv7WIs11kSrABaHGRf0b6K6L2hrIsH
dmdZmW+F6Z2tsNozuaKMC61rJ0r6nXsNa6KpKQuSSNLMRxdqxw93sD4MVD0NZVwy8rRA+sGqt1aA
sCx28bRoWB/iw1KVH1U8eMfcrgZIFeaIjGXcRX57W4Us/jujfFEqOU0ubNqAzXxjjPOjiG9qLwjx
uRblOuicRzv0Ljz6bgcrYacuIG3NxqPC1tNb47NsGcGUkKrplP2dEcsb1wHi1pfLm5nWAAesyN51
cGWCsj9wXe5kI7B05X64Gov0EgvPu45D85QGMsLoFm2bJY6ujBSXRgBypaxHndTkPTpwQPZRJd9w
SlFEV59YXoL11KhNUmbO0RI67ZSckDIt38tAywy7DaF459SXJYKLuHss4vQY+MkWBU53yph4bhwR
sQTaC+ygK5IalpWr9X0KgGzGEqIwA+QGoU3fboIeTIgLy1xDLwmIKKg4NkxGndscjrw1DuZ2cuVJ
OrQc5fSQRMgJ/DwgUw6/nycRn1DYAHlGNWcAGjQRrIcOIUIRA7auD15DyFs1TJf1mOL89lu43o1l
HsxmvC5jHOqGw3AyXsqKjuJnPnCD9m5NJ+kAf+2g65fjQ5YZBKo2TY+gNuEU9+lKxsy1Tn6zqB2L
v7s+k8WGv52ya6fxyx2iv0mpOEgZ0N0hwuWZ6q4yD5bpMLR0CRRnfsLDdnS77Jg6QEQmddVEIHpr
7Jy2HQDVaRlv5OY83E/999IaCQdq4V2XHRlpnnWpe9s7mqEYiUNot6XsqQvy6dxVWtFQtddj0tyC
+96TaYuQdBqIMzF2qVl/OgGjwEQl35dJoUWmoYPNZH66gfMjd81iN2b4/3rPTU5DJR4avz0IPIhg
c8PbToR3VmxcB97AVe2zKrXBC1V0OdSCQCZNjy1gGia3VWZ/xq2fbAhlOsdleFnMYJfKRt+iFkh6
uBxwqwnvCFPjWMjHYAHCPrj8wwQUTXN2nQnGlwVM8Ky0Hnu2iyvGtm+FIS1wFeKqGyBZ+DUGqVBg
WreoTIxKZ1PUaxVTtwkr3Tv5INYuCOzumWAi5rGh2lZ+km9tONu2tNo1GVM1nioCfFqynhr/uyHk
k9JcRZWEKVS6YdkzUD1gFzwELn2HEYO2cJsJWGcX7yuNbgGPU28Ll+KXENh1BMB6kccaVA4Y1a6p
P0kzAErBpaxbJpIQZnnF2lBehW0l0dZlzg5kx601AfGIE9Lc0oTagqAlMrHbf37WhM2yHUdk5H5g
GKi8mKHH9Dobx2P2+fWBsCjgobZUV3LGrrH6+s3Oj+e1tLjVW87Mqz7Uma8MrI6JTlIMe/OagQw0
rZrdaVWICJ6HkMDJWBvjama/HIYRjA0NGZmLiU8tkJBkgjQ0G4l5sOcYQYHWrlfLcBjzfN5/aS0t
bQj4+mzsKGq8+ZhVPMAyFR378i43YTBjCW1OyARpRb6++peGs8Imr4qSEDpm8ojv9df9+ma+PmMk
TpD2r79HFbqZkkoeWq2RHHIEG6PvIgppFm8tI+Y+jKHJ11Dynx+igraVzcqLpVfAsB6ZdeWljxxE
f+p6MXvDWq9xvRjlY9zx/IFZcq5jWGkI+hxyG+Jkz53H+j7G7BFVQ7CC72SvTb2A/vrQc9dsRyne
//gt6XjYdgqwobLX6rf/+rvVjMPhj18i3jQ3c8fR/scfjCULDFZ7JThmjreQRTOtJAmL//XBb3Tu
/devtUi2btBPJD53gddi+cklAEWycJBy4CQkJpgUsrx+AGWWX4Brb5aBJHbQm5jzEbrlboGkCyFJ
Bi92a/awOcWQW5sGd2fW4xSM4HCR8dHnfbsuoUGvEp9EwipPjT1Pgru84ME/zr24J6boOq6okRKe
pcg+F8nzdIzPbhIusDcZ8iro+ttoUD8WSd5KVQxHegLn3M/xvum8fFsxlTKmBxnWsGypbplC4saw
vceR2xA2OlPFOc6f5qQd9/asBQyJeUps6zOWPFhQnA67dE4ezSCrzkbFDtx0oy1nNPL+ST8EMDGS
Pia3ZdDf4rRpUVBFW7OEh1gVBbamGtHLZCWHjtHQunIhh4BWXHPMlSRiAMT1ezGtcxBkhQBHUAbD
t9rIn8REXHnCPAhhRz/md/SJ1jpyKveYBT3tUgNAV5C9WreErvR8KCniZPhB75vdVgYYVxVkPkub
dV8QZtkU1fca0G4rrkNbHmqLVsUiCs1l7pk7z6kJeittrB9gtx8amuqsrk7gkLKjBUplAEaiQTAX
y5JPae0TZkdyKtohZfcNy5PYQV8zPbaze5Wkj6SuM2+xxpugt2GzVMfRT64RA2/APTwzjKffx0RK
K1k8zTYn7sKSfuiHtyj3b/WXrTyTVQnGagJzBCp+gG4lYFAm+Czi5tegFlswyBGJrPmDY7svtsEG
Z2Aom0Xiteg5Wcul+T421mvHT+gkDEY6xLcW/LZv0cwMu5QPTXcu+xilSWi6K3tuX/RPt7YZN1xS
pRZMxN27O4S3vkFxXjp8lxGmEeqJbrhOQo/ODRSjcB6rgPqHKASelFmxDyrxVHcTgnzIqFHcf2/H
jvKKPpcJOM9KeayEbZza7lEmIC4QsoM/yBBLEkUTS0htEYsaVecNFLn8R4oIl40JtKtiXiUxyIII
fmNAVwEZAu+tZc6PlfQ/Vegsp7ZiBmX2I4gqBOk3xqxGFDQ1dV/n0N1HDROHvdMzpvcMEtat1BsO
dRQrTHOU0HAeQDM511kJXQ9fWE8CCD8CWXI7/dKxKLLe63SGN2G8XeclXaoMWEK4wOYMNW7CTj2Y
fbJnS2lfJCu4ZOgANUpm3kTLF8gILpBeAQ/wfpANWewaAu5QQbQXoOIvQyPeOSstAqKsb0ASYToj
uytqXAxQBz9TwMcrg8xTSZpmNwJPt4PmUdkpA4RZUdhYN2FRVbtxhFPAvCYFQ+ycMQUNBwXk9irr
ko+58NiFtHexan+6KYPQZUm1PRwQJ7L2dewv2TplESF4FzcWsswist6WyuPt8T3E2f558ev7oLe+
j/nQrNqAmWuJ2rXqUM/ZfKL/KI4JU0tTFJetWJWe/axiblL03NyO5XPjks8xDyORbciXG9vYZ/Uz
TZZPdLv0NH5ere2xSY5+EELqpKXMc+eRjTpykZDhrw/CY7OApXHdGhAmNNe4HSid8ZLX30S/1Bsn
D3iqxrwlXnNy3PJFGM410XsEvWNCipYXSFhHaY83nRnu4k7xlaWng4v7o6FxPvBFH5PIIQ0e3AVl
Kss7z7D3YThTGxs1B2eia3e6LV/u51YxGJE97fuBafarERGAQRyPPaMGNc9No95qSrDWKUgV8FPw
et597asPMg9XBpdNYfU/ZLncVfWtK8vtjHYNCznXov4DXC4sguvgVV/wgOK2fexvDTs8WrZxNbUl
w4nevkshhBpz8g697OCrcse3tmx6xSzOHwU4QCYxFAtyA5TyKSrBMCSEaeTEb1XDhxEGhIgM3RH/
43GuExuiaGgh+mR5iIDcanuwm4CQZOUhl3H9TWAZh1TN18yp7pSrbq2MmJneWBWFwvRr3Xx93bnL
CHlIiVJUIEEat7yPYDKsJKoEE9bEyhYoEbGxAPoWkooonQFCZU9uNBFUnYU6WXj+YfjdvvTgQU7M
VFYTKm8eL1Co+vuWHNnVIFxsE01x8YvgXpnpxprHZp/b7z5z3JVynE/oSrcjftG2qZ+SOtm3TXRy
CuPaAvYdR5yKk3/rMU2yOgZFYQexjy3sewtLDLXQW+d5P73sQ5Rf+TXqsUD70CbJRhQuNP2SrXtD
xmdDDE7TMGGdxAEfxNtXAgM4B9pIwh04aI2CbO4Qvlo13jSoj7LKXg7dEIATzd1lSw1yjkR4JXz7
0RH2S1XymuX8ANSWx3h2sw0A5LcZSu5qZvJOEPiqYg2zMhifUpPj60Q46Kgt60C0Z4yM+6x6SlD2
DfG9cLpPQWKTI1PMcC0U3OHMg3afdcMNIVf4O1jZ2POxKhkTmwtzSeIG83Vtsm1vDNp4uDuI/+We
QGZGzKW8eDGp68J+rReht1fBqYQvVaBO6F2IVKHDLoVwcreuviX98NKmHZnhcXxjRRDvuiS+G7vi
u+cxQUrt/tXLiFHo2o96tt/yunguMsqCPn6q1fDNdtN0NRTTHbVGsaN/dHkAAPvJAIVHoHx8thPg
4Vg0FM2Hw/sZeJPkZiBTpzS3XmampPA9hInR3SWlOCP2lqKGylhNFjRoMwMDgY6Yvm1ZA+O9Kq1N
TITRquqRMRdjzJUA0IE9ZfXKQH8TF7Fg4UWoqGGm712NIiDgQcFazNqprr7gwwJCyQuDnCCJ2PCy
v5XhtxbmoZjrU9FR+dgeT0okJCcmr1gEyCp3oyM03HeCWcBXzY/ebL4zNAPPNg57w0fTYOXFp76/
gzKEAt6pNSO2inCqDi6rrR7hnxyHaOD0UWzhRms+Oy6bNq9RaCilO3OU9ocQFepNC9xv1Uvjs6z5
VxzjueDUFG0NCzCnbnEa+wVpAFEDqtkKZc5H0oRXX+W+232XivlUFxro+Q1TP5pviiGgUKk5MrF6
YqD+NGy+i9YwP9qGoCpj3Cw+RFGQbaBogFc2jo+swzwCdVwOxlVtxk+pJGACcqxDY3ULlSc+9WxK
LIJLymVhI1OyIC2DRz9WryJiLxAG02VOg+dODCfVeunWrFuUlyR4JEX1g7gKjgy53BXJsoepBasx
T08l7RBTBVYhHSpa18K70AP8a+NllbrOxp0SCIMtmth0OhQ5Jlo2/GucaCjnGYPAE7JGMjKcl3qJ
sZS2OVM6k/2kG7/UciEdQpb7wMME4Mv0jhIIjcLsviK8OTRL468pt5p1QDwscQrsuPt5awpCCrP+
ema4OvT1xJGh3ibGFeB3OFd4c22wrtF9XYf1FgZeAFJrp8rwpozaV7kQVThO1rIxECa1vsUk1A33
JhZgXn0SjkNthWVi4LJxZRl0qlq6irJ1rs1gwFjpTU9cCg0Pk1vpjOMR2Q8JiMnTSJAKc2setXHB
g6wmDzmZYNcjD6s3FGv4ZQp+co6oY4F2KCB/lmSWjFuFewViakqR5xoIppTf78akqA9VSJzmGK9I
BL0SNXmIw8i61OxsgLmpuvVnhCFQmC8Zc6s9O2ehTfj3TmV9VCTwnoVz9NPrhib7rjeX0xSRbszK
rBMLb0mHcZNIAFIaBiTzobcc7Qr7J6631VIlaKWY5lV9Th0ZYXX0p6eOsdAoi/uuHM/1INWaHf5z
10Iot5xXv/pUHZZBo42JfZHxfR6TI2cxpmvYWc4tGdyYCb0yPC3MREh4IrGB6b3qs3GXLcZPcq1Z
KcVY2qtl8telHAix7n9KP1ebLJjhJoon23jLUvUDefF6LGRxsgqUM9YQnxcwgFtiTwn1FdY2HolC
XLJn2+GyLogMMBi2JUu7yb2sIPSasNq+Cg8YXq/RrIuNPUuGg123CyIz3jKPBkWO8Hy1WIIzcS42
kcUzhHeN2iY5tv2s94HYb+BtL6W/V5MNpblw9970zHiGGSFa553XDR+FZC2TV8HDOLmvppyeGUc8
kUTJA672m72Rq+up6JlFz9/JYHhRWU9J07C1CUnUW+c92FbfOC6VIDDR63ExjCGmDeDpVK7tbaLs
aBWR+wgkcNh1hXOsfWb1oZe8LxldW5+/ktjJxd+/tTqDtoMvJaqgpqAaiTOUF+yjaiPIFrpjN+ta
xQ9VDN4atCZmgn5KNiPtZ7jkZJy6N16MxzZfBnM988iGACxvnNCm0GLU6Vi7qI1B8pCrhf3xY5yL
Dosmwt8wOfDsC/el+dT7NrFwkmIvzfJiZxFn6GX5bQKEjepsuPML+TC439sk3/i+F62p1j+qrsdr
AFCvyS+ZA+eg438LkiXcUFkGSXY5W6KnzZVti9nCvmLdfUiBfHfAvtsQ6jddn8HcbzvSiDXTVgEH
j2NCNXMLPp3dWBtfAAvGshL0xc+6IDTD71Ese8DGbU0dTzV/fIjN+8gW3XHSbPIWSHn/4ZUQy4kr
Y5ldr3rNMneAmk/AzWMJ5TwKaGnT8clz6kskVbz3PJw6mozu1E+xJqUT3vGgNDs91hT1osiSbSdB
ePWasd5o2joqmb0Ev16AYTcteOzstx6WEDSjE944mthuanS7B8N9kMNNqyG1jWbDZRNJZ5Fmvi/A
331NgTecea3AwieaDx9pUnwLbK2HILWOgcjHZnZgmRNsS82Xd4yDrIb+LtXkeZnAoLc0jT6sthZw
+i/18f8Ktf+tUBvW19dL9Tn9n/BHuXnv3v/xo+gQx16/5z/+8z9e4vazLOhQf+Umff1X/xRpe+o3
hjFoo8Fmeu7vSux/irR9+ZvnmUr6bC8921WaKPYvkbb7G1wkaXsmfyJ/py39C5wkf0NK7Qof6htq
cIhL/xORtvkrK8yGZ+a4jiVAe/LPmeqLdfQncpI0RYRMmFBrlHjNwQ26CfHVvWMWzcGpp3mHQSK6
dlgKoy6xjkVYTWuGVdvY5THWs9X+08t3+ztD6R9Fn4OIZE33n/9hil8U479/O66EYmSbDqp2k5f/
zyCnlBcF3WPunMBbEpFVRdUukZ/D7FY3onj39dDFQbyxMobqRg9/r/7+6/8KS/rnl7cVr67vWx61
zK9f3k/YG+JHt0/NFHwrvaF/cKbggGq4OKFTyrajQto8oFRELfvvMKtfavg/sFJfX5xLhWvFcdjT
wcv69Ys30UgOb2rapxSAAGuyOSWEwUIE2XubpInlIxHLJ6rwtHQXIEHJd4VOk0Tn/JS0drenzmvI
/dQ58GO7HP7+hTF/RcD+/s2ZyuF684QJt+svUv6x5hAVRmOfII0326StvzlM7HZ1HZiIh2KqbRgH
zFZDVgCFtzHQT2Z9yJZ8kA8ZbIojBWs9Tt7u77+vL7zhX1407gbTl44yPeXp+/XPFwyOmzZHF2Gf
oiFgYlEH06btGB4Wgf+Tfjx8sgl+s2CSbpKFYWibDQ707Ryzb8P+JT20CTNRq8V/ndXzaZ47F7du
0LNVC5MbYV75/rCxp755sEpw3bNrM6YjnOY0quk7+3B115ffVE3yFULwQ7xQQ0ZxWL6x830iZdG+
N9Lqlpssvfgk7Army3dKJDvwEcCk/PkOHfXPtrAbWh4DjGzrQfpM3G+Gki9CFv75718t0+TV+PXV
UoLbSgnPdJULkPHXVysxo6DPwsA+xWUpdmGAWkY5JPgBZ2hXbcYUaZnYq8UlVnKvaD7LgA7h//cb
MU1OHiwqJjfUX260MLFEFs2zfWLNxF5JkP5LNv09+Tf7SnYPM7htp5pbgLH2sevyY+cZ0+Pfvxi/
MuP0Fa0Q/uNOcVzhAJDDB/PnKycGBmoo8qhPQxD9NPDTuoQKTGhDbd+/teNkx3v07463/37a8jWV
JKaa/+eR8JerVQyJ7XYys4kjdA5Tg9bbaOVDGaKQDXJjhyNjOeVAe2WHECZd3AtREaumNq3nhtCa
v//5pb5l/3oxWNI1pbJs3gjvLxeDF1gm1hTTOjE+O5fpaJ2h61w8QheAlvr3wps/HdeIN3nhQtaP
R0BtOi8VZ92xXQp8KlFlXvCteZRbjnM1sn7Y+iq7twRlbjlDtIBoGxxREZ2xG8y7lAU5KxW0pmjo
/g2TT/73k1sJm+cYkBE+kX+9spk4yyBQqX0aNYOyWKrgptFzPWfCGzMlOIwC3ztXGvCFwt8+Zq3T
b4NZoVio6vuW7JKxEjRWfVqQbOGiFR+bdFNWETul0YLvIY1rnbYZiAjsd26iCekZixtz6O7Y47No
UEwunYoaO/Hb/8vdefXGjazr+q8M9j0NhmICzl7A6ZzUik66IWSpzRyL+dfvhy1rxrJnzdpn5IvB
EQYauS1Xk9XFqi+8ofoP2+9rItXzWhXCcKFzsVztH0X84sS1+jQuWDexWW4QfkvBqHC5iCfne2qw
qP7nz+y850jmz47iaf3/uDwsGGLQughD9B+fj75wqpwuu7EPJ+nhlGLwVRFWV1qBM41rVu7KTZ1g
HSSGsz9/c/S5sJ7iMkv/w6H8w9nDQS9Ad6u2K4hQ0BP58UqKoM6TsiyUXe3FCoBj9ZZmW4LILh12
VLZ7YDmoAhdT+A6c27gg0+AklJWBGDC4FBfVdt+v/NsMWuf6rx8i8/WOOl2b7RCNGdZZ4tL4SRUW
EKluaTZ+wwB4LQXujWbWETJiKcoTvgueGuuoOdd2odq63ANRXxSp51xO54oPEwxINCqyPu2VfWeS
lVt9uDFb31jBGAN2Y7q0TVjGWWbam75zli5RGbKDEuqXzj+MBqTgSQr2vdaYh75M/As3KrUjyVG5
GWrHXfTCu1Z9Z1b4jrvMpLmrK3o7MnLUdR/AmDiLJsfwztZp3K/KCrQT4VG8GMaQfmuULzVcITbC
L9Qr8Opa/p8kKvkIX680GnXgsJENNWEdGrQ8rB8Og8zpI9GnBpxvn0KlNK339FHHVR5aKJZk6aXR
ex2HdgOLX6klmC2HbgTQqDkRWpDOPPSod1HEOVKqyJWFjkmlOC8HZBOHGI02C8A3cImwprpE2HWf
inQ7RnHH2kH5IqBCuhsiYI2ubV3Txg7RGUBXQUA7WGh4rMNBt3cZZXO0bLpj6UeQSnz4gRQQEAAS
/jCvgNFN7HSUHc4iexFSuaiSTIYl5z+jc2YspItohloZHDKF7WDsR4XZGIsA45u2hf1iIP0e0ClD
G9jddf3Ga7rhCGB6hWJgutc7P5vXulWvCA9YQl28r8vegDtA48Vw6UzUhrIGE+4i0fExKeJ2OwbZ
DfrIN+xrwWYKi5B/vh/CfjkkgbwNdKzF20DVl26p9PPCsjxkt21rpqbiqmYPveyUOl+0JR1tSy2o
n2njuowCeUilAybb9O1lbExYlkG6h9qn3p27HaUyU4ebnTXevBwTMUfIjLAH6sfOwLk5KvVPtppM
C7hJKAr1D5JDGHDUPf5Enwxzk4wUd7SmpvvZhv1Bio5Oead+hKnjQ7UyHxqakksAsTqgPdrTOVXD
tbRp3fW2qtA6bo3dKs9K+jno92/N9hg2hnUBjGg9QvfBRl3Ok9q1bzt/dJE+8Valg+y9O3pgX8bh
Pf6n3aGPjI0O+myrptYp6x3sYgKXQuaEVzdyfMMFHU8MR2v/qm3B6KgNfheJDO7jbLgUTrahG9fe
2OCMZGcQyNfNjRW3uB0mGegD08tw+MPoPc4htMWlfR1o6KY7tC1EmlaghawaF7oyoQiffJWW9G+U
FjtnVccZwaTf0QZI9vcQ4hbSRJs/8z/EBfplYFAWIXb1x9pLUSnAeOZTVyDQFGUXZdTZey+YTGel
3VA8sifpvNZY+MNQ3aFPtaRXv24UDyymHKDXBfgdBP1RMa25kSJAR3ULZ0SW9VbD/2Ve27i+OsVR
L8FcqVgFbFhrBvbyDfGMxmeDTnCMXEzm8Cgl3QKqBdYM0wqvMhTkUo+VCkmPkrb31Q0ruc/H/MlF
8AGtxzG/6pz8yE6m4zc1umufjufclOqwcxt4XVJ+UXg03nvG5yjrbtw41A9jR2RhkEmvi0BEe+wM
L5QmWVGFLW+l4a990XlXNYSMaJA0gCMgMq51CjEUXZopMj4SEujcjdt8m/r00xMABSKKgpU1Rv71
EJUPwuhxkZZusZE+jjGTdWBkuUe4NeUVN4jIS1TZW0/3HoTrDfs6zb9So+4uAEipQCsNanp8qjP4
m+Gdb7LCMgDoWjh8EN5tpQNG8JvGfqoPJt7TN/nURC4cAm9hG9Ulpkq4QqfpLlEzA97PVxe+AZU2
Sd+uxgjJhrbZjF98Net2WTPIpRkb+ToOq0+husVLyv4I5O8+1LDBy80ANi0qAb4HbGdw3PgCr7g5
SqNIO0nesM/B49UlW+BYUgBAxODYiGpYA45Xl2qKXgMusyoGrkp0QL38Q0U6vDY7OIoVHV82gvwx
JaSYxZI6pKYVV0XsT/pt8SHNQ+9CD9Cf0sfsVu0Db2W5sMSU8T4wB2MZlcPENbaTbdmKqU11X2Gj
3aSS0pi05+RGFSqHiAwxpdYhdLTNID1ss3t5bVA2pS1BXwqsrTCriMcul8tK1qShua7dZfbGr23/
rtFQgjATfOVE1B9obHkfSiFOvtoPeCIMMWk0VwKNyLhOCjC3qdW5H3CyzY+Gx44UYcO0yAIq7xzW
2Sa0xayvknFyPv/YE6EBEverTUVV9pC27l0wAO0oZbs2ek1cKoG17AXop7KXPTLL5nDnH3oV3YtU
UMC2ffUY5m5839L46rTIh+xLTp325lbKUtm2tXZVeiX/XDQHT0rnQhkvKoTxVufkLCMzXlGGZMqq
KihmqMPk66rJ7HlHjZ148XaUMIn6XpRbgK/hdezNsKPsl3hymPshHgFVQwiudIxA0xR6khrJO8ty
7L2fOugOwST0Uiu/SUcXNFYd0ZDpOqiQeo9ghQAlVUS4OSpsTrgTc0Lo8jTSTVhkndFuM8+je0s2
NOvMsllm+bojZ1gEgRig7cc9i0S/9hVEWi2TXMLVPTjIZWwuoVCJZZEld7bSJwdDHoa2UjZuXjYL
kOH+sG/Ggmyx6K8kjuiVwP8jkJ55KHTlPeQLgbgjinG17yMl1BSk8XHFmV/ZCj0p9hSLUnuvTMh6
1TYu9Q7SfAyfTcfF6lMph09tAuCcFlWzRqjkswL7/ROCBtgraqmFOFicAlSBuxaPWOAWU3LhiE4+
DRGm1LUdqvs4H6k691SNSpF9TSWO1Y5iGgfEm69roD6XjgQl49ZFjyy4c2jburomDh95O9cHmW+u
koL+fSIF3HtaDzvFXBU2wFEFfhTgLEBEI93YPFCQ0zQoSCO0jndOjGjC0JNdGvVCuEq7Dke4pz0Q
TgV92hnqjf2hrbAorqOo4nPEITrosZ+SYmqQl051KB1lh4dUsQ9bPZlXY9vt2IfVjJTYtQebfBz6
tpWD4NZc67LKaTO3E6g5EkG9HSxN3ettcnSbCtiZMdyH/hSA0VMPBuWiR6xHxFFzlB4Wtp4W44/e
useoNCj0gYhf95MxjIMUxEJH1YLDH9Ja3eNYCbhpipNjZ+NN9ooQJZEClHgUK67QZ5DxEGLCNesC
xpGGpFOpmMvzO0Zl0KwLC4Pp2Pyc+Fp3iDxXnVPJA7mogxcKxhamcVrpB5HsDBxK5nU2mNsgyJyl
11jxRc8JDgNWujzvAMurREHoBkkW6I0nOq2oHLXA/R1x32bWU1FEpLt48WZeVC/QM/4CqyAkJUmD
Rae0V21aY8hX9ax/3V0VFWg8EF0H1WiPmdWQqIj6s66427rHeJn1nWrFSZjaPT4PPF26ZcIHjNZa
H3J2iMe86AJsaNNPDfR/jEwRb1JzTNM166ZPeziWjmktyiy4t6z9VAzrAwPzmRxLVc382mcjAD89
BZnTfDRlvLVVa2WFvbuAcYc8aYa8Xhf6s2qUtz2P7FLaGRj44l46RYzeHQLHw2RoXPb1FsaxB7Qi
W1QDLu706C5EWXnzNpIXiu70GzXDMk3DNPKu7bRgVvXGB4f/DxofW1cP92YfW6sw6Lc0Y+CTm/XA
Z50/YGv/0GjRBr+9R3PZaiU6pWpy2w4dohX4qc5FITZp9UFp4NWkMZAq6CdoK5hPegL3Hoxwggkv
bcImiVHQVr/kAiEkjDNKsLA6WI/ePA5tgAJ/iejgkMTg4woAWFmEXGSFrlU30JgP/Oy6VUvce4dm
SZdnCSSI/lMxj9UBATZocvDFwe3b5aHsHbwcgcZPEiX4Zycl0S84IdnkUF8EwrxhfsTGrl7W7crW
AdpXfX3bFIDSkpJ2Kn210FuowtXmUgOyh4DKlV+38C3GfqNNsIexLcg9fHMZmAXJTi03gx5zyE4N
x9aMlwWgTNLgzqNBjKS5FoG7LXucWiHqLkn68jrsiGWTYEL44gw1XpbxUTHiz02s3sNMclbC6q15
jSuTYWaXCoJjjYcGX+uyoZOpLYgRnRWa3M3CEfhkl+GJjBcoRVCDbfOyRVuJDxwMcCODJzFaOXsS
J7dvFwvizm4hFPvaUcJwrUuxMipAZ9lY3iSZli1BfJfL2AlWROgzOEbbFNEDtlB2OZs2oVKeBpMU
w8gRr66Lj8iLiplLKck0UsJKX9HQP9Fv1YDdAotG1OHsfC+iSarTiEEpInkP/WFpF3Q+udB15hsQ
/HNr4zZFuIBKARpY+vgfNTbk//gJG8hT12MSHMBfWckhWg+9fRd6+LbGZcBBEKGBkWJ9Zvn+QdWg
gxs16IjWaScKjXedFvExdLqbgiCY/aNGdkVxHyeG56ytKNPT9kGJvp9ZjjKRyxZGa94aHQqgaue9
B2f1ZBR4rBkNhfMUWFRVhu2i1Fe9i3gN2lz0tXMix5zjB6gMSivNFwO6XxL0wO4UcxHDaFOseTdm
1HdNI0dFzqSfn39JlIEubebLTaw/AUmEUpi35iwBCWkrADGGTB5yBwZQrX1udXzEgbQdfAJBusLt
JrPdyfexsNlp++DjuK5LeXQ8s517nevPEyGvdZ0xFQ+MGBeyNT3uQqpQbFug7grDjcCqRVEdsfYl
W7evszZAp9UwQaJqyc60PpvV1KsVeX85tBv4rxC8IxOWWxvgO24zxyxdh/mPj7B8YXxppOOCYhWI
FoFL5JizVXwJ7/MepisG8g/ImnDUg+ZIJzEOpzFc5EFpUBHnm7Rh1UpA3wZxhUPKjbAACBUxTC1v
CHT02q1DVHG6ppq5jhMb3H8FmWvd4mK00fH6sS3EF81PiV4/KW5MeALzkSMMD7gGQyixl0aYzMly
cAMZtUNYIf8fqDWqlw1uX12wsVP/Q6YWXzWf7bmhnR11LumwCX3BSY4+pxxES+QaXetKqYdiZaCC
OFKe3tg00ue66t6A3lokMmsPlEC7W98FD0ZuMS51lyqRMZbV0nSynNMnjoDkTO4IcL/mkxqS54p7
Kp6YvHpGu6Jd4C0C1Io3mu9A68FGfdUoGZw9DD/nZWkPK7sLdXQzypPpOtqFZeWHlm14p4UE2khu
rNS2sma6muPoLPoILVcnOp5/SnokcQM/vTKGYIRz9PK6BCUzU8YBLTkrD8mokPfUdJ6L8x/P30hK
CpVp5sQtDMCLjQBg0MsWFUycco+FYSAKXeftgLlCt62n16rza0MdPAVZGmzyvvKPHe6SvopZpg3F
/3j+Zv7+k2XAoe19BHV733lvdNYngTz0prF6ik6J7Nxt4CsHej780e7KAzx+llA8L1yNPkEZ6ssi
TIr7ZJUXDRZUSpIiNw55cIgQJM1sEBuNEntzPVXvyYoRpEXpZ+UWQLZBi6maj5lp8SSzKEWRI6rn
0muvnQ4hYfIfOxfxqoAhkbtQzeJA1faDnLBVEHy4pTbD7R3QLBxReVGZ8Adb3GYB48RsnKlY2Jby
ZOInPgqgY7FPfQxmPHSx5jaK/MsG4Pwa6vqKYS8pygCKGsnmXA1Juhld2ngVRiiDVu1wJ0vjYQil
tSA9+doAPAIOWfIATTXGwCD6h02UQkqL55REKaRXdrWVYgxuHK09SN0IrgDRxOj8XHQiW/chFVFD
Wu1h2ik7mJGc3D5hbRYZe8xjUOMEGrIFMQ1qf5Qp3imus0d3pT44slRnY5NdyjHE4NFP8jWHVL8O
ER6Chx4qN2YDtQhexoIkGv1ItTf3STo+DUYe3NK9uLD1Ojg4TqlsqgLQeD94qEw1s8yU1TWkMXdT
EVrMxlSzbzWcKvDx01qsOeJ0L830Upomh7WfdJsoHdINWpIuOzbYfxu5DkyjeUSDEnxrqEXbHgV9
RXEEO/QITFIG4brS2/xKpVQ264Hz2qmLnWU0Lm29+5gGir+gvWEeZJbdWmgkgK6MD/lEZ8cc/aIr
kGdywKOgiKajZD6W3doqrzJV2qh6ONq1GdzEiVOi7Bv6KAmmR+CtwZe8AJuLInJohTZMDNNYKHrd
LnlaPucKbikY9eHc3pcKULqk2uT2+8iu2d67foTSi9IDyldVzzngN2F1m0TbRBfYfAX5Y1VW8lIk
OWTW1kGtaOB01U2EoFv7w6jr8KIrLd1z68G6SJHC6nsfwQ9jR6AarytHWGQowtr3kGVsktsYPvpF
N1zpozE5oyCzTEvSxWnVAgEjNW9OR7CbhAyGm4Lwvvabcp/7+Uc9T1UgMom5se0Y88kyu3WHeOUq
+YRo5/yvsQ495Cn1Ex9TIVDQ/seq8B4UYDk7K3duBpwSDgAu3mOVpO3hqCMZQI0OVpryHkBjfqMZ
xpZ020EfBCWbc/Kp56W/rVvrgkqRfwW9IkBwFGp4bPjlOqV+eIExkXqRiEi7kGqCdS9eyCspVQDN
5xfPv9NlZnvh3GbjhGq05DUQpuC262J0VegBU7AiBMAeisgEpuF16+IZylEI561P8hKBKWEecq+H
5GkZqLqkImtnYCLNg9F0VEcQzrOdO61Q0KWJKGOM+QDlKkdbjfRn03XWnesZ7qas0gFP0AozOwi3
RVe6iJnQA+fS6WvpnbotItLnxNOhIUGqZB3fIMb5Se0/RZ2HsmyCBbMw4oNU1ZbPIMCCueiVOVD7
YIENrBayYankoUuEho2Qp5GrZZPT0wXu6RMALERH2YIumQdPIVRxVtJCFyhZlx4Q4tDMVik+0k11
6ZKQwUQd0PrEC/vRsDBHGBVlwPIaXlVguRs45vpO6IBrVf8DAKlhd/7Gc3QziuhRKA47qdOXbLuU
WsZJRrfpsE05/4SSCzV8AOBymVE3mGFjhHYBST8KUoi097aF77c0mZXEoaQZjJPLegJ4zdJ2oybD
PSKiNOXI+7saOmuOwJgzuRa0CNz5PdSQFg9Mo6B+4hgHK+PZUNmaVV/pV26AZawR2LPaTRLI4yQh
+mDdDp31KH1oO5F13l+1u67szXWrFdddBb+9Z7te9mZ/GUY+Nal2FniSaTZQTYTllJFOsn9JA015
pYl2gSGJ8YwarmpzQtSj39pC7hHYoVdFqL6wUozAY6rRpZ9/NatY2bP7b6jCFXCoxLCJnXVYkPIN
FkjhrKkSPAXc9wUyTtch1AbH9E+NQE4/H7ji3lSiZVuzO5KSzdSk8i80KwNHm4L2jBRkDIts8gDN
PWNDFusnaKSW7JyzIvSGXVD2grQquaDQFC/VOiU4pBQBx8L9YLSKvu8S5baf+GoWDFoFYq5rU9x3
/NqnT+ZeqjEFKjep7ltyyW0UUljXAFzaLYsbmD9aSGLZ9CYaVFKNV02SMt/gHocO0UdKPat00Icd
aSco92i8MjSIMv1EKAjWviVuClpac3NsyqXSACxpILbVEFWaCEQ84ifBOlXoY5hABSNiEnWYPMht
TAY8xfgcarq6VhLkxgTesgmysjRvPdjzyZqWAgRg5KGWev9IaQ6VO1KnyiIMpb5o++Q7zlg+qRSJ
0sSmhFtOJZ8+rZcBYg+xHhyD/nqE6bYZY/VK89GrATmDtXgGjT8VxhZAJFo4Cv7XedcgZF1N0gbR
soBgtaQY0s6yMF0Eo5rvW2SklWbSTrMxks8K61SKFMkDN742yLNJfLCFnxQKOBhWPiw8RxOIaHuf
kS7rlqXmdshAIcGTxsjno9WHYkrRh/DwF/0w6UWLlGZKjIy+WeTXbex5K60ATY/glOV2mzxwPeqv
N/D7sfvWvafKUk6mj1poC78bEfPyPgTPM1NcgmuR0EorbfKgMLBBYBdixQbxPtDSW1V3/KVveZ+7
1BoXUetkq76iStChUURFqRPrKqNPU6f2BrHNpZsZHzzf/wwfFtENYyjmmYW6yzCE2iJ3Q3YFstUg
zDkTPZqpBhLrCkx4J+uBtJO3S2noR3uIPtSodGBGXd1EVfM49jVL8WsXEi2UtJ30sENEGekldoqV
E1EUCVEZUj+NVUgJP4S7m8TQcQtg44ghhkslt2ATgO8ngbf67tEtphIHHWn0CuJ5VJUpFFCfMD2c
W5G6piPMiZf0gLO04aBRolgBI3tv9lkC/T/5YFoVBA8iqxnsdLoqBTr1YWqVizixrkdF3A8qgviW
cPQdKL7lgMc5tC8DbL+U3WLwBJuFMS1v5asZDeqiqspkaQ2gWClOU/LQ9uVk80zzlT1+KJ+AiPF4
OPJJ9aS+6LHLBSIcFAu90RAToAjUkY/DuVbhxFLIUJ1V2Y3vlTS/dkdnjalbvZF1p+7Koi2XBYjf
K+TgoimQpPiF2EEY0iOlqk0jDnGXta9Ftz0p/B5MvwF2bjEQeu8MNyImtVx4QVoSLdhWzblilWJn
hkhEinL8bMMneB+FgXlpBe1l07r+tS4x88Bz5i6ZOzRWK6+yDl3CnoBSQLTWFfrJnUoQn4qh3XfE
dmipYq4LGl+zigP44cw132eO82AhFQo9x96UcW1fFnmDC0QVrLBrivBpI7FIddInTSaX4dju08bo
b1Nahhh/1Xejr3j7QGTOQTQB8ZWY1Oq89dgId13YBEpFKiNKTgZ5sE52hNwqa7Fc5tKinT8gRUjf
gPXXaO8Tr+sxhokXWVzslFb4t+YYnhrFoJSTj9lFmvdHs3G69aAb5VIt0kdMGEkxIik3yFg9ANmC
klAY6gfdHzFND+FkZLHcFGE4b2Jn8insrzICLuzzqLwI92M+NTs8pOKMPv+YdhVeZih5bYhKH/Wc
u8lh/86dNKVlNI4SSxYbKd+6NmjNaleqX6hrdBH6BRFgvQkLZaW1iEXGISIcAvFCH85MVrhzl1IT
bMtcpRVMl6jlje5MP3vK7eZRlEj21J52YeYWGi5hu0GcPtlWDjIvuZHMkyA31rqGt4NhckLTQ3IW
Ev14ognoB9DTVRQfnWSeNT5SG6ojqVk12hpczBf60fWc9uC1w14M4SSJ5oOFDaQqK/CHWR0hkTEc
0wR1sBgxgGVF9TI0Czpcvbj2tXRtGWSiaRkDXsBkKWR3awTBz+ClRFuiBNjvQlwvBm0NC/KmqUx1
5/nQn304AUuAqXNZpheZ2fnrYYh3YHX8ZavY8FOzhrYk/XB0gSGZ+xy6XjDYKyPUP3stn1wAOCLB
PwycQbxV2Tnn+PpqCwq6sYmYCM6b7sybBaKvqEISQ1MRRNxSbrxSCXYGirYc5/Qzo77EcKWZuCqE
Ijmdm7kKLnXZjhj3lnY7cNRYxhYhXm2lq8DYkVsNabZbxR62F2zRepu11afKTrN1O/UGhYpqg+lh
LxNOoiCd8aU3Ycc3zrgTyUCGXvr+opbDGsJQcqhiRLmcXmBBEgb+VlFi5dYr105sLqrQpmMowI5Y
SOzOsxP8ybnfFwJTzd5aAFERs0wB/2mZ+qbIVxmf0qWC47FmVBzeoGfmIkBuqLFDumew24LOXaIH
M0NRpZwHVsEKDeCcUgaFV4b2gNdrYM1K0mtpoWeYO80Wzin1NNIiX6clroBTmlMbJ0Gwg3AVpiSf
vi2WSFG7O4eC8RUgKlSpUPbLQ/zFkKKBnkIEF+mlt9ZKbWl90ntIW9RnJsnpmBGjz2TZDqerqyIb
ime6k2lLdD6BoYSbNEx9OiDhdGxIkNRut+MAPeIksRakpZemRD9U0eRBryqUGSwfCG1THFqrumgh
Ra2MfNiLNk+O5YgPqhw1DAB1hb4hWPJZNfQt1vX9ZFOCzOCoDhqO6OV7e+BRcZTkPXSYiWCBer2m
yv0oAx3yfcZp35rjsWHmwNPUO2Hz1oWEVz26zrjwBp+mGjRQcDEbX683hlvqZLh4P1CQwDenIHdF
3K2e2ZCbWdjAribUPIJldFAGqHiRhqDwENnDVWeqBJ2edJZOUx5ALdQYz41XKP3JpUEWNtf1AmCD
XWdzV4r0WBXasG4Hq5hVug3bJKpJQQ3H28Xth2iOwTrSSTkCfL2H4h7CXLcog9qYu+AjogvK7kNP
J6do6Zk4aXvjAxW8TV19jz27TTQUeTv8WedFj5q/0n4Mmb65CnkfHlWF1ZS773r3PSpCX7Qm2BAX
IgYRRt9/O7/Wvv6L82tKopacCEY/c9RYWYqCZvTZGtfHsi+yTTRXwunHP6wDStvBikda3bypsmqd
A9H8Uez//Oc/XrQnk7ySswsjyenHsy2A9FhnAWKHi9S2yb87douZB2Wf7j1mn2k27r2cYzI+G/ee
3z44X875RzXN0i3cAw4QXAn/+Fa2E+n3jz/bw2RnYkWPZ1Pcktvbwdu+qWA5rwTyDGtFn1QwEFL5
4xfUEmcXeDr4n0weB+erhXuGocr5x/O3QI+qnd20hxYtGcJ6CwcavefbNO0dj3+Cxt3mbGhLW/W2
jI10dfZccGOwe5ZFKfR3s9vOMfKV9MWtSJEGik0fz5k4ziEzu3SCJ3bWOjeGcNN6tFnR/n2wRvPp
/M/PBh2FcJDEzu6kMKie9ATHigvk4YxT/P+GwvPtRiaGDak1BJvr5kQZ5ySbpJb/+j9/8G/OzJG7
/O/90l8P9I3aczcUUHse8wbMA1fgh/kreg/mIuep/+GSztf7VyMkD9xW88TQhvuOzWdCnYPIRlcD
ebPz64rrYpfuGEJTTfgnfAEDxrL9u7n5d3f/1zf2PI1//TuvLv3hCTP4RSjrKnysv+c2YSMLpP2V
jfz5kn6++x+G+O7u9XfU6oVO9RiIMl8M+P0kOBCmBDhQXQXncP76x00CNvNvnQTxDv6BoyIf/3yP
YO+/nwSoYaA2NZhAzvMkQcf5h60EkOhvnwTdNYDqazAqpi+W+/eToGnaO1aK6cKMO8/C86z/gx4H
k0/vrZNgv9NNAXocKMjLTb6eBPedRTxqawLWyPT1T1sJjmO8+XFg41Md29KNb48DN/n9JNjmO2E5
loCk8jwH/7zHQVfV/+W58Fc741RVcRz72873w/PgGO8EJBDIUt82heet+B/0PNhn/ujbjgfnHRuj
ifILMzp9sba+Xwqcje/MiXNh/fPu3nbZxt9090J7Bx1XMw3D/NO7tzk8DZaIpv/jngD8E+BtvOnu
DT57Vdi2bf75A2DDioY9xwPybZv4x02CpqkG7JY3zYLuvDNd0wTl8MMu6BAU4CoBDMN4Xhz/D0/A
/2KT+D3MRnYgeToH2OFJ/lkc/u9+4SXC/Pnvv0WX26f//q8pfn71i1O8/fzep3PkP/35X682yXME
/N1fvkTE5/f59s+/3eDPb/3qvV7u6uXFTXiqHqrHYDj/xfDtMp/J/f83efjykD78HP7+cSX//V+v
rvO7D/4/DCzjH8adCLBvHrdCYzh7PfA5Snv7wPFDBp/g5RKnj1E7B8FvHXkO9Oor6ifhq6t+Dqve
PDZeY9XDU/79VT8fUG8fOctOj3X42LxKjuzz/v/WwRen5KF7qE7fX/ZziPXmkb8ldL/lX3/DDalJ
v7ye9ucd/K3vgiVyFT69+jy/7YpvHXl9ylFUfT3yc9j11pE3zHgYfj/jmnGW43jrwNunh+DVAtSE
rbFtv3ncJAmRPn39RApnspV889DZU/jwwy4ikML4BSPn3esPT7gOIe5bL3j/895kYSP4CwbmyprH
eHgZ6bztEaH/gq16kpiVP02zy8n+8mbPVai/c7xcPITZq90DoftfcbxcTNaQD9nTyxWeD3OViOTl
hbdcspQPKPvJU12/WtPQ+cWvmJLwEdWNh9d1PAwAqL+9dfVdhJwFMq9frWydZP0XPDAXoZTTf7iW
vFzoedKRxvlFo+dN9ePQv+TC86z+YQ+ZmPvuy138/ZVyPH2pHn6Inqgg4VT75k/yeGofXp9bOFIY
pBhvXSLHU/fb5iHFbyt8fawz/lTz+hXj706VPA0vY51XCTDuXzT4xakPH18dY7oBE+3l3d7yaXa/
fQa++jLSt+u2fsHmfUS/J/ht/lDlnJSvH07D0n7ZGywe4h+ffRQMqAS99UO9BEb0Msp5WrCT+AUH
z2WcEJG8zmp0QRn25b3+/od5WZ38H1sl5q/4KK9OWSaHpH34IU1A8kn/Bdd9E+RPp9+28qezbWpT
vH1abmlA//lCNDglfsFH+vwGPy/EafhfEA/eMfsnKU+vQgrDUKcK1FsX+d0JhYeXYaZVbnDRv2Dc
9/VD8GpYgarIywt/f4V/OFUpJ9vLQOcL5ij+BRvhh5DM5oflbZhI8r2819+/6I8PnDuZD537Zazn
64ac9/LCGwY//Qen+t8rOn+vVPKXAotvHXvI6XL6L5NwnhULcb+XF/7drPxZpen3Ju3P9aeX5uuf
/bPXxbXpNx6T00P1r/8BAAD//w==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5.xml"/><Relationship Id="rId2" Type="http://schemas.openxmlformats.org/officeDocument/2006/relationships/image" Target="../media/image2.emf"/><Relationship Id="rId16" Type="http://schemas.openxmlformats.org/officeDocument/2006/relationships/chart" Target="../charts/chart18.xml"/><Relationship Id="rId1" Type="http://schemas.openxmlformats.org/officeDocument/2006/relationships/image" Target="../media/image1.jpe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3.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556260</xdr:colOff>
      <xdr:row>0</xdr:row>
      <xdr:rowOff>118110</xdr:rowOff>
    </xdr:from>
    <xdr:to>
      <xdr:col>8</xdr:col>
      <xdr:colOff>487680</xdr:colOff>
      <xdr:row>14</xdr:row>
      <xdr:rowOff>15240</xdr:rowOff>
    </xdr:to>
    <xdr:graphicFrame macro="">
      <xdr:nvGraphicFramePr>
        <xdr:cNvPr id="2" name="Chart 1">
          <a:extLst>
            <a:ext uri="{FF2B5EF4-FFF2-40B4-BE49-F238E27FC236}">
              <a16:creationId xmlns:a16="http://schemas.microsoft.com/office/drawing/2014/main" id="{8D5A7E91-AD39-ABAD-FB0D-4F64C0C2B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243840</xdr:colOff>
      <xdr:row>0</xdr:row>
      <xdr:rowOff>144780</xdr:rowOff>
    </xdr:from>
    <xdr:to>
      <xdr:col>10</xdr:col>
      <xdr:colOff>396240</xdr:colOff>
      <xdr:row>18</xdr:row>
      <xdr:rowOff>121920</xdr:rowOff>
    </xdr:to>
    <xdr:graphicFrame macro="">
      <xdr:nvGraphicFramePr>
        <xdr:cNvPr id="2" name="Chart 1">
          <a:extLst>
            <a:ext uri="{FF2B5EF4-FFF2-40B4-BE49-F238E27FC236}">
              <a16:creationId xmlns:a16="http://schemas.microsoft.com/office/drawing/2014/main" id="{AF54ADBE-459D-518A-DA92-57D0E773B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0.33514</cdr:x>
      <cdr:y>0.00262</cdr:y>
    </cdr:from>
    <cdr:to>
      <cdr:x>0.56396</cdr:x>
      <cdr:y>0.05497</cdr:y>
    </cdr:to>
    <cdr:sp macro="" textlink="">
      <cdr:nvSpPr>
        <cdr:cNvPr id="2" name="TextBox 1">
          <a:extLst xmlns:a="http://schemas.openxmlformats.org/drawingml/2006/main">
            <a:ext uri="{FF2B5EF4-FFF2-40B4-BE49-F238E27FC236}">
              <a16:creationId xmlns:a16="http://schemas.microsoft.com/office/drawing/2014/main" id="{EAC29BA6-54CC-D9EA-DF9C-BFBDC73F1831}"/>
            </a:ext>
          </a:extLst>
        </cdr:cNvPr>
        <cdr:cNvSpPr txBox="1"/>
      </cdr:nvSpPr>
      <cdr:spPr>
        <a:xfrm xmlns:a="http://schemas.openxmlformats.org/drawingml/2006/main">
          <a:off x="1417320" y="7620"/>
          <a:ext cx="967740" cy="152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0.30991</cdr:x>
      <cdr:y>0.04974</cdr:y>
    </cdr:from>
    <cdr:to>
      <cdr:x>0.71351</cdr:x>
      <cdr:y>0.13874</cdr:y>
    </cdr:to>
    <cdr:sp macro="" textlink="">
      <cdr:nvSpPr>
        <cdr:cNvPr id="3" name="TextBox 2">
          <a:extLst xmlns:a="http://schemas.openxmlformats.org/drawingml/2006/main">
            <a:ext uri="{FF2B5EF4-FFF2-40B4-BE49-F238E27FC236}">
              <a16:creationId xmlns:a16="http://schemas.microsoft.com/office/drawing/2014/main" id="{1E8A1E9D-1C1B-8E7C-3D4E-6E79FDFA6EE7}"/>
            </a:ext>
          </a:extLst>
        </cdr:cNvPr>
        <cdr:cNvSpPr txBox="1"/>
      </cdr:nvSpPr>
      <cdr:spPr>
        <a:xfrm xmlns:a="http://schemas.openxmlformats.org/drawingml/2006/main">
          <a:off x="1310640" y="144780"/>
          <a:ext cx="1706880" cy="2590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0.18042</cdr:x>
      <cdr:y>0.06992</cdr:y>
    </cdr:from>
    <cdr:to>
      <cdr:x>0.6014</cdr:x>
      <cdr:y>0.15678</cdr:y>
    </cdr:to>
    <cdr:sp macro="" textlink="">
      <cdr:nvSpPr>
        <cdr:cNvPr id="4" name="TextBox 3">
          <a:extLst xmlns:a="http://schemas.openxmlformats.org/drawingml/2006/main">
            <a:ext uri="{FF2B5EF4-FFF2-40B4-BE49-F238E27FC236}">
              <a16:creationId xmlns:a16="http://schemas.microsoft.com/office/drawing/2014/main" id="{1C1D1825-243E-B370-06E9-C8460DACFFB6}"/>
            </a:ext>
          </a:extLst>
        </cdr:cNvPr>
        <cdr:cNvSpPr txBox="1"/>
      </cdr:nvSpPr>
      <cdr:spPr>
        <a:xfrm xmlns:a="http://schemas.openxmlformats.org/drawingml/2006/main">
          <a:off x="982980" y="251460"/>
          <a:ext cx="2293620" cy="312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Month on Month Sales</a:t>
          </a:r>
        </a:p>
        <a:p xmlns:a="http://schemas.openxmlformats.org/drawingml/2006/main">
          <a:endParaRPr lang="en-IN" sz="1100"/>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304800</xdr:colOff>
      <xdr:row>0</xdr:row>
      <xdr:rowOff>0</xdr:rowOff>
    </xdr:from>
    <xdr:to>
      <xdr:col>9</xdr:col>
      <xdr:colOff>91440</xdr:colOff>
      <xdr:row>16</xdr:row>
      <xdr:rowOff>91440</xdr:rowOff>
    </xdr:to>
    <xdr:graphicFrame macro="">
      <xdr:nvGraphicFramePr>
        <xdr:cNvPr id="2" name="Chart 1">
          <a:extLst>
            <a:ext uri="{FF2B5EF4-FFF2-40B4-BE49-F238E27FC236}">
              <a16:creationId xmlns:a16="http://schemas.microsoft.com/office/drawing/2014/main" id="{62C1019B-BD77-5B18-B14C-F5E3172F3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335280</xdr:colOff>
      <xdr:row>12</xdr:row>
      <xdr:rowOff>15240</xdr:rowOff>
    </xdr:from>
    <xdr:to>
      <xdr:col>10</xdr:col>
      <xdr:colOff>335280</xdr:colOff>
      <xdr:row>25</xdr:row>
      <xdr:rowOff>104775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0EF2964-0C63-E3AE-6D75-417C7143FE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52060" y="2209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3</xdr:row>
      <xdr:rowOff>129540</xdr:rowOff>
    </xdr:from>
    <xdr:to>
      <xdr:col>13</xdr:col>
      <xdr:colOff>22860</xdr:colOff>
      <xdr:row>17</xdr:row>
      <xdr:rowOff>36195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7A80D01D-04F0-2355-49A3-307F874B4C0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568440" y="678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3</xdr:row>
      <xdr:rowOff>114300</xdr:rowOff>
    </xdr:from>
    <xdr:to>
      <xdr:col>16</xdr:col>
      <xdr:colOff>541020</xdr:colOff>
      <xdr:row>17</xdr:row>
      <xdr:rowOff>20955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8BD3598-4DD6-5575-2B95-3382544258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1540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449580</xdr:colOff>
      <xdr:row>514</xdr:row>
      <xdr:rowOff>152400</xdr:rowOff>
    </xdr:from>
    <xdr:to>
      <xdr:col>10</xdr:col>
      <xdr:colOff>464820</xdr:colOff>
      <xdr:row>531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8EA2864-D92A-7F33-FA43-3A6E509B14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80460" y="94152720"/>
              <a:ext cx="3672840" cy="2998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xdr:colOff>
      <xdr:row>4</xdr:row>
      <xdr:rowOff>99060</xdr:rowOff>
    </xdr:from>
    <xdr:to>
      <xdr:col>14</xdr:col>
      <xdr:colOff>403860</xdr:colOff>
      <xdr:row>24</xdr:row>
      <xdr:rowOff>175260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172685A-3F76-A6AD-AAA2-7FBE40326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05400" y="830580"/>
              <a:ext cx="4625340" cy="3733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0</xdr:row>
      <xdr:rowOff>167640</xdr:rowOff>
    </xdr:from>
    <xdr:to>
      <xdr:col>9</xdr:col>
      <xdr:colOff>586740</xdr:colOff>
      <xdr:row>16</xdr:row>
      <xdr:rowOff>167640</xdr:rowOff>
    </xdr:to>
    <xdr:graphicFrame macro="">
      <xdr:nvGraphicFramePr>
        <xdr:cNvPr id="2" name="Chart 1">
          <a:extLst>
            <a:ext uri="{FF2B5EF4-FFF2-40B4-BE49-F238E27FC236}">
              <a16:creationId xmlns:a16="http://schemas.microsoft.com/office/drawing/2014/main" id="{69160F69-7AD7-3E59-CE17-ABF97AA71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68580</xdr:colOff>
      <xdr:row>18</xdr:row>
      <xdr:rowOff>152400</xdr:rowOff>
    </xdr:from>
    <xdr:to>
      <xdr:col>2</xdr:col>
      <xdr:colOff>22860</xdr:colOff>
      <xdr:row>24</xdr:row>
      <xdr:rowOff>68580</xdr:rowOff>
    </xdr:to>
    <xdr:graphicFrame macro="">
      <xdr:nvGraphicFramePr>
        <xdr:cNvPr id="2" name="Chart 1">
          <a:extLst>
            <a:ext uri="{FF2B5EF4-FFF2-40B4-BE49-F238E27FC236}">
              <a16:creationId xmlns:a16="http://schemas.microsoft.com/office/drawing/2014/main" id="{D2B9A4A1-7639-6169-4A37-A84854316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586740</xdr:colOff>
      <xdr:row>18</xdr:row>
      <xdr:rowOff>60960</xdr:rowOff>
    </xdr:from>
    <xdr:to>
      <xdr:col>6</xdr:col>
      <xdr:colOff>800100</xdr:colOff>
      <xdr:row>23</xdr:row>
      <xdr:rowOff>137160</xdr:rowOff>
    </xdr:to>
    <xdr:graphicFrame macro="">
      <xdr:nvGraphicFramePr>
        <xdr:cNvPr id="3" name="Chart 2">
          <a:extLst>
            <a:ext uri="{FF2B5EF4-FFF2-40B4-BE49-F238E27FC236}">
              <a16:creationId xmlns:a16="http://schemas.microsoft.com/office/drawing/2014/main" id="{F5AB384A-4CC8-50C4-E966-D73EDAAEF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18</xdr:row>
      <xdr:rowOff>152400</xdr:rowOff>
    </xdr:from>
    <xdr:to>
      <xdr:col>11</xdr:col>
      <xdr:colOff>53340</xdr:colOff>
      <xdr:row>24</xdr:row>
      <xdr:rowOff>121920</xdr:rowOff>
    </xdr:to>
    <xdr:graphicFrame macro="">
      <xdr:nvGraphicFramePr>
        <xdr:cNvPr id="4" name="Chart 3">
          <a:extLst>
            <a:ext uri="{FF2B5EF4-FFF2-40B4-BE49-F238E27FC236}">
              <a16:creationId xmlns:a16="http://schemas.microsoft.com/office/drawing/2014/main" id="{A6A5538A-68D4-F638-F303-05FC616C3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15240</xdr:colOff>
      <xdr:row>19</xdr:row>
      <xdr:rowOff>45720</xdr:rowOff>
    </xdr:from>
    <xdr:to>
      <xdr:col>15</xdr:col>
      <xdr:colOff>0</xdr:colOff>
      <xdr:row>24</xdr:row>
      <xdr:rowOff>144780</xdr:rowOff>
    </xdr:to>
    <xdr:graphicFrame macro="">
      <xdr:nvGraphicFramePr>
        <xdr:cNvPr id="5" name="Chart 4">
          <a:extLst>
            <a:ext uri="{FF2B5EF4-FFF2-40B4-BE49-F238E27FC236}">
              <a16:creationId xmlns:a16="http://schemas.microsoft.com/office/drawing/2014/main" id="{F52E638F-6C01-B2B7-6092-12FDCFC77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601980</xdr:colOff>
      <xdr:row>18</xdr:row>
      <xdr:rowOff>129540</xdr:rowOff>
    </xdr:from>
    <xdr:to>
      <xdr:col>19</xdr:col>
      <xdr:colOff>0</xdr:colOff>
      <xdr:row>24</xdr:row>
      <xdr:rowOff>106680</xdr:rowOff>
    </xdr:to>
    <xdr:graphicFrame macro="">
      <xdr:nvGraphicFramePr>
        <xdr:cNvPr id="6" name="Chart 5">
          <a:extLst>
            <a:ext uri="{FF2B5EF4-FFF2-40B4-BE49-F238E27FC236}">
              <a16:creationId xmlns:a16="http://schemas.microsoft.com/office/drawing/2014/main" id="{D27BCA01-A9FA-AC33-027D-EB44EDE04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39724</xdr:colOff>
      <xdr:row>0</xdr:row>
      <xdr:rowOff>0</xdr:rowOff>
    </xdr:from>
    <xdr:to>
      <xdr:col>102</xdr:col>
      <xdr:colOff>39724</xdr:colOff>
      <xdr:row>118</xdr:row>
      <xdr:rowOff>114300</xdr:rowOff>
    </xdr:to>
    <xdr:pic>
      <xdr:nvPicPr>
        <xdr:cNvPr id="3" name="Picture 2">
          <a:extLst>
            <a:ext uri="{FF2B5EF4-FFF2-40B4-BE49-F238E27FC236}">
              <a16:creationId xmlns:a16="http://schemas.microsoft.com/office/drawing/2014/main" id="{1C78FF9C-C81E-53C2-9BB8-12263F81E3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24" y="0"/>
          <a:ext cx="62179200" cy="21694140"/>
        </a:xfrm>
        <a:prstGeom prst="rect">
          <a:avLst/>
        </a:prstGeom>
      </xdr:spPr>
    </xdr:pic>
    <xdr:clientData/>
  </xdr:twoCellAnchor>
  <xdr:twoCellAnchor>
    <xdr:from>
      <xdr:col>3</xdr:col>
      <xdr:colOff>30480</xdr:colOff>
      <xdr:row>0</xdr:row>
      <xdr:rowOff>53340</xdr:rowOff>
    </xdr:from>
    <xdr:to>
      <xdr:col>39</xdr:col>
      <xdr:colOff>424721</xdr:colOff>
      <xdr:row>2</xdr:row>
      <xdr:rowOff>12492</xdr:rowOff>
    </xdr:to>
    <xdr:sp macro="" textlink="">
      <xdr:nvSpPr>
        <xdr:cNvPr id="4" name="Rectangle 3">
          <a:extLst>
            <a:ext uri="{FF2B5EF4-FFF2-40B4-BE49-F238E27FC236}">
              <a16:creationId xmlns:a16="http://schemas.microsoft.com/office/drawing/2014/main" id="{86B739A3-2E1F-70F7-2A11-C6DA0F43A5B9}"/>
            </a:ext>
          </a:extLst>
        </xdr:cNvPr>
        <xdr:cNvSpPr/>
      </xdr:nvSpPr>
      <xdr:spPr>
        <a:xfrm>
          <a:off x="1866775" y="53340"/>
          <a:ext cx="22429782" cy="3339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ECOMMERCE</a:t>
          </a:r>
          <a:r>
            <a:rPr lang="en-IN" sz="1800" b="1" baseline="0"/>
            <a:t> SALES ANALYSIS DASHBOARD</a:t>
          </a:r>
          <a:endParaRPr lang="en-IN" sz="1800" b="1"/>
        </a:p>
      </xdr:txBody>
    </xdr:sp>
    <xdr:clientData/>
  </xdr:twoCellAnchor>
  <xdr:twoCellAnchor>
    <xdr:from>
      <xdr:col>1</xdr:col>
      <xdr:colOff>129539</xdr:colOff>
      <xdr:row>3</xdr:row>
      <xdr:rowOff>60960</xdr:rowOff>
    </xdr:from>
    <xdr:to>
      <xdr:col>7</xdr:col>
      <xdr:colOff>468086</xdr:colOff>
      <xdr:row>21</xdr:row>
      <xdr:rowOff>163286</xdr:rowOff>
    </xdr:to>
    <xdr:grpSp>
      <xdr:nvGrpSpPr>
        <xdr:cNvPr id="22" name="Group 21">
          <a:extLst>
            <a:ext uri="{FF2B5EF4-FFF2-40B4-BE49-F238E27FC236}">
              <a16:creationId xmlns:a16="http://schemas.microsoft.com/office/drawing/2014/main" id="{DA626756-6979-2632-EE25-288BCB263581}"/>
            </a:ext>
          </a:extLst>
        </xdr:cNvPr>
        <xdr:cNvGrpSpPr/>
      </xdr:nvGrpSpPr>
      <xdr:grpSpPr>
        <a:xfrm>
          <a:off x="739139" y="609600"/>
          <a:ext cx="3996147" cy="3394166"/>
          <a:chOff x="739140" y="609600"/>
          <a:chExt cx="2316480" cy="1737360"/>
        </a:xfrm>
      </xdr:grpSpPr>
      <xdr:sp macro="" textlink="">
        <xdr:nvSpPr>
          <xdr:cNvPr id="5" name="Rectangle: Rounded Corners 4">
            <a:extLst>
              <a:ext uri="{FF2B5EF4-FFF2-40B4-BE49-F238E27FC236}">
                <a16:creationId xmlns:a16="http://schemas.microsoft.com/office/drawing/2014/main" id="{8A4CBBD5-1514-A450-568E-46BDA7BDA358}"/>
              </a:ext>
            </a:extLst>
          </xdr:cNvPr>
          <xdr:cNvSpPr/>
        </xdr:nvSpPr>
        <xdr:spPr>
          <a:xfrm>
            <a:off x="746759" y="609600"/>
            <a:ext cx="2245567" cy="32766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p>
        </xdr:txBody>
      </xdr:sp>
      <xdr:sp macro="" textlink="">
        <xdr:nvSpPr>
          <xdr:cNvPr id="6" name="Rectangle: Rounded Corners 5">
            <a:extLst>
              <a:ext uri="{FF2B5EF4-FFF2-40B4-BE49-F238E27FC236}">
                <a16:creationId xmlns:a16="http://schemas.microsoft.com/office/drawing/2014/main" id="{1BF124FC-ACE7-2D3E-5746-AA8678DF2BE2}"/>
              </a:ext>
            </a:extLst>
          </xdr:cNvPr>
          <xdr:cNvSpPr/>
        </xdr:nvSpPr>
        <xdr:spPr>
          <a:xfrm>
            <a:off x="739140" y="960120"/>
            <a:ext cx="2316480" cy="138684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 name="Rectangle: Rounded Corners 8">
            <a:extLst>
              <a:ext uri="{FF2B5EF4-FFF2-40B4-BE49-F238E27FC236}">
                <a16:creationId xmlns:a16="http://schemas.microsoft.com/office/drawing/2014/main" id="{8D8D9130-45D0-537E-D2A6-9C6B93C490C2}"/>
              </a:ext>
            </a:extLst>
          </xdr:cNvPr>
          <xdr:cNvSpPr/>
        </xdr:nvSpPr>
        <xdr:spPr>
          <a:xfrm>
            <a:off x="868680" y="998220"/>
            <a:ext cx="1950720" cy="2286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C751495-39DB-454F-9E75-774569D3A3BC}" type="TxLink">
              <a:rPr lang="en-US" sz="1100" b="0" i="0" u="none" strike="noStrike">
                <a:solidFill>
                  <a:schemeClr val="bg1"/>
                </a:solidFill>
                <a:latin typeface="Britannic Bold" panose="020B0903060703020204" pitchFamily="34" charset="0"/>
                <a:ea typeface="Calibri"/>
                <a:cs typeface="Calibri"/>
              </a:rPr>
              <a:pPr algn="ctr"/>
              <a:t> $22,97,200.86 </a:t>
            </a:fld>
            <a:endParaRPr lang="en-IN" sz="1100">
              <a:solidFill>
                <a:schemeClr val="bg1"/>
              </a:solidFill>
              <a:latin typeface="Britannic Bold" panose="020B0903060703020204" pitchFamily="34" charset="0"/>
            </a:endParaRPr>
          </a:p>
        </xdr:txBody>
      </xdr:sp>
      <xdr:pic>
        <xdr:nvPicPr>
          <xdr:cNvPr id="10" name="Picture 9">
            <a:extLst>
              <a:ext uri="{FF2B5EF4-FFF2-40B4-BE49-F238E27FC236}">
                <a16:creationId xmlns:a16="http://schemas.microsoft.com/office/drawing/2014/main" id="{22AD85DB-3393-1149-131C-9AAE71B89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3112" y="1542963"/>
            <a:ext cx="830580" cy="186811"/>
          </a:xfrm>
          <a:prstGeom prst="rect">
            <a:avLst/>
          </a:prstGeom>
          <a:gradFill>
            <a:gsLst>
              <a:gs pos="0">
                <a:schemeClr val="tx2">
                  <a:alpha val="80000"/>
                </a:schemeClr>
              </a:gs>
              <a:gs pos="100000">
                <a:schemeClr val="tx1">
                  <a:lumMod val="75000"/>
                  <a:lumOff val="25000"/>
                  <a:alpha val="80000"/>
                </a:schemeClr>
              </a:gs>
            </a:gsLst>
            <a:lin ang="1200000" scaled="0"/>
          </a:gradFill>
          <a:ln>
            <a:noFill/>
          </a:ln>
        </xdr:spPr>
      </xdr:pic>
      <xdr:graphicFrame macro="">
        <xdr:nvGraphicFramePr>
          <xdr:cNvPr id="11" name="Chart 10">
            <a:extLst>
              <a:ext uri="{FF2B5EF4-FFF2-40B4-BE49-F238E27FC236}">
                <a16:creationId xmlns:a16="http://schemas.microsoft.com/office/drawing/2014/main" id="{C08E31B1-2ACD-48D2-8AF7-C5BD08A957C3}"/>
              </a:ext>
            </a:extLst>
          </xdr:cNvPr>
          <xdr:cNvGraphicFramePr>
            <a:graphicFrameLocks/>
          </xdr:cNvGraphicFramePr>
        </xdr:nvGraphicFramePr>
        <xdr:xfrm>
          <a:off x="861060" y="1272540"/>
          <a:ext cx="1089660" cy="5181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Rectangle: Rounded Corners 11">
            <a:extLst>
              <a:ext uri="{FF2B5EF4-FFF2-40B4-BE49-F238E27FC236}">
                <a16:creationId xmlns:a16="http://schemas.microsoft.com/office/drawing/2014/main" id="{D811D431-EC2B-F85E-C5B1-AA361314CE80}"/>
              </a:ext>
            </a:extLst>
          </xdr:cNvPr>
          <xdr:cNvSpPr/>
        </xdr:nvSpPr>
        <xdr:spPr>
          <a:xfrm>
            <a:off x="1028700" y="1897380"/>
            <a:ext cx="1661160" cy="3048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mn-lt"/>
              </a:rPr>
              <a:t>YOY GROWTH</a:t>
            </a:r>
          </a:p>
        </xdr:txBody>
      </xdr:sp>
    </xdr:grpSp>
    <xdr:clientData/>
  </xdr:twoCellAnchor>
  <xdr:twoCellAnchor>
    <xdr:from>
      <xdr:col>8</xdr:col>
      <xdr:colOff>496428</xdr:colOff>
      <xdr:row>3</xdr:row>
      <xdr:rowOff>75071</xdr:rowOff>
    </xdr:from>
    <xdr:to>
      <xdr:col>15</xdr:col>
      <xdr:colOff>228196</xdr:colOff>
      <xdr:row>21</xdr:row>
      <xdr:rowOff>177397</xdr:rowOff>
    </xdr:to>
    <xdr:grpSp>
      <xdr:nvGrpSpPr>
        <xdr:cNvPr id="23" name="Group 22">
          <a:extLst>
            <a:ext uri="{FF2B5EF4-FFF2-40B4-BE49-F238E27FC236}">
              <a16:creationId xmlns:a16="http://schemas.microsoft.com/office/drawing/2014/main" id="{FC9FDB9F-CC87-B42D-DBC4-2B2331C60A31}"/>
            </a:ext>
          </a:extLst>
        </xdr:cNvPr>
        <xdr:cNvGrpSpPr/>
      </xdr:nvGrpSpPr>
      <xdr:grpSpPr>
        <a:xfrm>
          <a:off x="5373228" y="623711"/>
          <a:ext cx="3998968" cy="3394166"/>
          <a:chOff x="739140" y="609600"/>
          <a:chExt cx="2316480" cy="1737360"/>
        </a:xfrm>
      </xdr:grpSpPr>
      <xdr:sp macro="" textlink="">
        <xdr:nvSpPr>
          <xdr:cNvPr id="24" name="Rectangle: Rounded Corners 23">
            <a:extLst>
              <a:ext uri="{FF2B5EF4-FFF2-40B4-BE49-F238E27FC236}">
                <a16:creationId xmlns:a16="http://schemas.microsoft.com/office/drawing/2014/main" id="{33FB6F7D-8758-4BB9-DC34-4817A0F1BBCB}"/>
              </a:ext>
            </a:extLst>
          </xdr:cNvPr>
          <xdr:cNvSpPr/>
        </xdr:nvSpPr>
        <xdr:spPr>
          <a:xfrm>
            <a:off x="746759" y="609600"/>
            <a:ext cx="2245567" cy="32766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p>
          <a:p>
            <a:pPr algn="ctr"/>
            <a:endParaRPr lang="en-IN" sz="1400">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F74B027B-4C9F-1EE6-7D6B-1B75B06DF8E3}"/>
              </a:ext>
            </a:extLst>
          </xdr:cNvPr>
          <xdr:cNvSpPr/>
        </xdr:nvSpPr>
        <xdr:spPr>
          <a:xfrm>
            <a:off x="739140" y="960120"/>
            <a:ext cx="2316480" cy="138684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7">
        <xdr:nvSpPr>
          <xdr:cNvPr id="26" name="Rectangle: Rounded Corners 25">
            <a:extLst>
              <a:ext uri="{FF2B5EF4-FFF2-40B4-BE49-F238E27FC236}">
                <a16:creationId xmlns:a16="http://schemas.microsoft.com/office/drawing/2014/main" id="{C29DCD54-D919-8BE7-FFD8-57E528AF9AF9}"/>
              </a:ext>
            </a:extLst>
          </xdr:cNvPr>
          <xdr:cNvSpPr/>
        </xdr:nvSpPr>
        <xdr:spPr>
          <a:xfrm>
            <a:off x="868680" y="998220"/>
            <a:ext cx="1950720" cy="2286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0B6503A-FF69-46B6-969E-42F12B8CBE5A}" type="TxLink">
              <a:rPr lang="en-US" sz="1400" b="0" i="0" u="none" strike="noStrike">
                <a:solidFill>
                  <a:schemeClr val="bg2"/>
                </a:solidFill>
                <a:latin typeface="Britannic Bold" panose="020B0903060703020204" pitchFamily="34" charset="0"/>
                <a:ea typeface="Calibri"/>
                <a:cs typeface="Calibri"/>
              </a:rPr>
              <a:pPr algn="ctr"/>
              <a:t> $2,86,397.02 </a:t>
            </a:fld>
            <a:endParaRPr lang="en-IN" sz="1400">
              <a:solidFill>
                <a:schemeClr val="bg2"/>
              </a:solidFill>
              <a:latin typeface="Britannic Bold" panose="020B0903060703020204" pitchFamily="34" charset="0"/>
            </a:endParaRPr>
          </a:p>
        </xdr:txBody>
      </xdr:sp>
      <xdr:sp macro="" textlink="">
        <xdr:nvSpPr>
          <xdr:cNvPr id="29" name="Rectangle: Rounded Corners 28">
            <a:extLst>
              <a:ext uri="{FF2B5EF4-FFF2-40B4-BE49-F238E27FC236}">
                <a16:creationId xmlns:a16="http://schemas.microsoft.com/office/drawing/2014/main" id="{8E11E065-49A3-6BE1-9B57-EBC5C0BD6D6B}"/>
              </a:ext>
            </a:extLst>
          </xdr:cNvPr>
          <xdr:cNvSpPr/>
        </xdr:nvSpPr>
        <xdr:spPr>
          <a:xfrm>
            <a:off x="1028700" y="1897380"/>
            <a:ext cx="1661160" cy="3048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mn-lt"/>
              </a:rPr>
              <a:t>YOY GROWTH</a:t>
            </a:r>
          </a:p>
        </xdr:txBody>
      </xdr:sp>
    </xdr:grpSp>
    <xdr:clientData/>
  </xdr:twoCellAnchor>
  <xdr:twoCellAnchor>
    <xdr:from>
      <xdr:col>16</xdr:col>
      <xdr:colOff>581095</xdr:colOff>
      <xdr:row>3</xdr:row>
      <xdr:rowOff>4516</xdr:rowOff>
    </xdr:from>
    <xdr:to>
      <xdr:col>23</xdr:col>
      <xdr:colOff>312863</xdr:colOff>
      <xdr:row>21</xdr:row>
      <xdr:rowOff>106842</xdr:rowOff>
    </xdr:to>
    <xdr:grpSp>
      <xdr:nvGrpSpPr>
        <xdr:cNvPr id="30" name="Group 29">
          <a:extLst>
            <a:ext uri="{FF2B5EF4-FFF2-40B4-BE49-F238E27FC236}">
              <a16:creationId xmlns:a16="http://schemas.microsoft.com/office/drawing/2014/main" id="{393ED7EB-348B-9B28-7052-824E4675DC39}"/>
            </a:ext>
          </a:extLst>
        </xdr:cNvPr>
        <xdr:cNvGrpSpPr/>
      </xdr:nvGrpSpPr>
      <xdr:grpSpPr>
        <a:xfrm>
          <a:off x="10334695" y="553156"/>
          <a:ext cx="3998968" cy="3394166"/>
          <a:chOff x="739140" y="609600"/>
          <a:chExt cx="2316480" cy="1737360"/>
        </a:xfrm>
      </xdr:grpSpPr>
      <xdr:sp macro="" textlink="">
        <xdr:nvSpPr>
          <xdr:cNvPr id="31" name="Rectangle: Rounded Corners 30">
            <a:extLst>
              <a:ext uri="{FF2B5EF4-FFF2-40B4-BE49-F238E27FC236}">
                <a16:creationId xmlns:a16="http://schemas.microsoft.com/office/drawing/2014/main" id="{907C222F-70A7-9786-1EE4-0AD3AA4161D8}"/>
              </a:ext>
            </a:extLst>
          </xdr:cNvPr>
          <xdr:cNvSpPr/>
        </xdr:nvSpPr>
        <xdr:spPr>
          <a:xfrm>
            <a:off x="746759" y="609600"/>
            <a:ext cx="2245567" cy="32766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QUANTITY</a:t>
            </a:r>
          </a:p>
        </xdr:txBody>
      </xdr:sp>
      <xdr:sp macro="" textlink="">
        <xdr:nvSpPr>
          <xdr:cNvPr id="32" name="Rectangle: Rounded Corners 31">
            <a:extLst>
              <a:ext uri="{FF2B5EF4-FFF2-40B4-BE49-F238E27FC236}">
                <a16:creationId xmlns:a16="http://schemas.microsoft.com/office/drawing/2014/main" id="{CBE93872-FE53-5C69-330B-388263BC6399}"/>
              </a:ext>
            </a:extLst>
          </xdr:cNvPr>
          <xdr:cNvSpPr/>
        </xdr:nvSpPr>
        <xdr:spPr>
          <a:xfrm>
            <a:off x="739140" y="960120"/>
            <a:ext cx="2316480" cy="138684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3" name="Rectangle: Rounded Corners 32">
            <a:extLst>
              <a:ext uri="{FF2B5EF4-FFF2-40B4-BE49-F238E27FC236}">
                <a16:creationId xmlns:a16="http://schemas.microsoft.com/office/drawing/2014/main" id="{C5793B8E-45D0-C94A-DAF9-DFAF095729C4}"/>
              </a:ext>
            </a:extLst>
          </xdr:cNvPr>
          <xdr:cNvSpPr/>
        </xdr:nvSpPr>
        <xdr:spPr>
          <a:xfrm>
            <a:off x="868680" y="998220"/>
            <a:ext cx="1950720" cy="2286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368F38-F8E5-4891-9749-AB1893BAD70F}" type="TxLink">
              <a:rPr lang="en-US" sz="1400" b="0" i="0" u="none" strike="noStrike">
                <a:solidFill>
                  <a:schemeClr val="bg1"/>
                </a:solidFill>
                <a:latin typeface="Britannic Bold" panose="020B0903060703020204" pitchFamily="34" charset="0"/>
                <a:ea typeface="Calibri"/>
                <a:cs typeface="Calibri"/>
              </a:rPr>
              <a:pPr algn="ctr"/>
              <a:t> $37,873.00 </a:t>
            </a:fld>
            <a:endParaRPr lang="en-IN" sz="1400">
              <a:solidFill>
                <a:schemeClr val="bg1"/>
              </a:solidFill>
              <a:latin typeface="Britannic Bold" panose="020B0903060703020204" pitchFamily="34" charset="0"/>
            </a:endParaRPr>
          </a:p>
        </xdr:txBody>
      </xdr:sp>
      <xdr:sp macro="" textlink="">
        <xdr:nvSpPr>
          <xdr:cNvPr id="36" name="Rectangle: Rounded Corners 35">
            <a:extLst>
              <a:ext uri="{FF2B5EF4-FFF2-40B4-BE49-F238E27FC236}">
                <a16:creationId xmlns:a16="http://schemas.microsoft.com/office/drawing/2014/main" id="{2E3A2ED2-10FE-570D-BB59-156E03D24C2A}"/>
              </a:ext>
            </a:extLst>
          </xdr:cNvPr>
          <xdr:cNvSpPr/>
        </xdr:nvSpPr>
        <xdr:spPr>
          <a:xfrm>
            <a:off x="1028700" y="1897380"/>
            <a:ext cx="1661160" cy="3048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mn-lt"/>
              </a:rPr>
              <a:t>YOY GROWTH</a:t>
            </a:r>
          </a:p>
        </xdr:txBody>
      </xdr:sp>
    </xdr:grpSp>
    <xdr:clientData/>
  </xdr:twoCellAnchor>
  <xdr:twoCellAnchor>
    <xdr:from>
      <xdr:col>25</xdr:col>
      <xdr:colOff>73095</xdr:colOff>
      <xdr:row>2</xdr:row>
      <xdr:rowOff>173849</xdr:rowOff>
    </xdr:from>
    <xdr:to>
      <xdr:col>31</xdr:col>
      <xdr:colOff>411641</xdr:colOff>
      <xdr:row>21</xdr:row>
      <xdr:rowOff>92731</xdr:rowOff>
    </xdr:to>
    <xdr:grpSp>
      <xdr:nvGrpSpPr>
        <xdr:cNvPr id="37" name="Group 36">
          <a:extLst>
            <a:ext uri="{FF2B5EF4-FFF2-40B4-BE49-F238E27FC236}">
              <a16:creationId xmlns:a16="http://schemas.microsoft.com/office/drawing/2014/main" id="{B041B88E-A812-D7DF-DCA8-7400BAF6D085}"/>
            </a:ext>
          </a:extLst>
        </xdr:cNvPr>
        <xdr:cNvGrpSpPr/>
      </xdr:nvGrpSpPr>
      <xdr:grpSpPr>
        <a:xfrm>
          <a:off x="15313095" y="539609"/>
          <a:ext cx="3996146" cy="3393602"/>
          <a:chOff x="739140" y="609600"/>
          <a:chExt cx="2316480" cy="1737360"/>
        </a:xfrm>
      </xdr:grpSpPr>
      <xdr:sp macro="" textlink="">
        <xdr:nvSpPr>
          <xdr:cNvPr id="38" name="Rectangle: Rounded Corners 37">
            <a:extLst>
              <a:ext uri="{FF2B5EF4-FFF2-40B4-BE49-F238E27FC236}">
                <a16:creationId xmlns:a16="http://schemas.microsoft.com/office/drawing/2014/main" id="{F5F144AC-1A39-0C62-CB9D-E36E9DBBBEEF}"/>
              </a:ext>
            </a:extLst>
          </xdr:cNvPr>
          <xdr:cNvSpPr/>
        </xdr:nvSpPr>
        <xdr:spPr>
          <a:xfrm>
            <a:off x="746759" y="609600"/>
            <a:ext cx="2245567" cy="32766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NO</a:t>
            </a:r>
            <a:r>
              <a:rPr lang="en-IN" sz="1400" baseline="0">
                <a:latin typeface="Arial Black" panose="020B0A04020102020204" pitchFamily="34" charset="0"/>
              </a:rPr>
              <a:t> OF ORDERS</a:t>
            </a:r>
            <a:endParaRPr lang="en-IN" sz="1400">
              <a:latin typeface="Arial Black" panose="020B0A04020102020204" pitchFamily="34" charset="0"/>
            </a:endParaRPr>
          </a:p>
        </xdr:txBody>
      </xdr:sp>
      <xdr:sp macro="" textlink="">
        <xdr:nvSpPr>
          <xdr:cNvPr id="39" name="Rectangle: Rounded Corners 38">
            <a:extLst>
              <a:ext uri="{FF2B5EF4-FFF2-40B4-BE49-F238E27FC236}">
                <a16:creationId xmlns:a16="http://schemas.microsoft.com/office/drawing/2014/main" id="{1D9B7FDB-82F3-43FE-17AD-51D867931C40}"/>
              </a:ext>
            </a:extLst>
          </xdr:cNvPr>
          <xdr:cNvSpPr/>
        </xdr:nvSpPr>
        <xdr:spPr>
          <a:xfrm>
            <a:off x="739140" y="960120"/>
            <a:ext cx="2316480" cy="138684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40" name="Rectangle: Rounded Corners 39">
            <a:extLst>
              <a:ext uri="{FF2B5EF4-FFF2-40B4-BE49-F238E27FC236}">
                <a16:creationId xmlns:a16="http://schemas.microsoft.com/office/drawing/2014/main" id="{5E28B0BD-A1A5-6C7B-6067-00FBEFD41AA1}"/>
              </a:ext>
            </a:extLst>
          </xdr:cNvPr>
          <xdr:cNvSpPr/>
        </xdr:nvSpPr>
        <xdr:spPr>
          <a:xfrm>
            <a:off x="868680" y="998220"/>
            <a:ext cx="1950720" cy="2286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804A15E-1D70-4BDB-BC04-CF187F5C8281}" type="TxLink">
              <a:rPr lang="en-US" sz="1400" b="0" i="0" u="none" strike="noStrike">
                <a:solidFill>
                  <a:schemeClr val="bg1"/>
                </a:solidFill>
                <a:latin typeface="Britannic Bold" panose="020B0903060703020204" pitchFamily="34" charset="0"/>
                <a:ea typeface="Calibri"/>
                <a:cs typeface="Calibri"/>
              </a:rPr>
              <a:pPr algn="ctr"/>
              <a:t> $9,994.00 </a:t>
            </a:fld>
            <a:endParaRPr lang="en-IN" sz="1400">
              <a:solidFill>
                <a:schemeClr val="bg1"/>
              </a:solidFill>
              <a:latin typeface="Britannic Bold" panose="020B0903060703020204" pitchFamily="34" charset="0"/>
            </a:endParaRPr>
          </a:p>
        </xdr:txBody>
      </xdr:sp>
      <xdr:sp macro="" textlink="">
        <xdr:nvSpPr>
          <xdr:cNvPr id="43" name="Rectangle: Rounded Corners 42">
            <a:extLst>
              <a:ext uri="{FF2B5EF4-FFF2-40B4-BE49-F238E27FC236}">
                <a16:creationId xmlns:a16="http://schemas.microsoft.com/office/drawing/2014/main" id="{0950D25B-04F8-8E8A-7EFA-C3A64FB01A6B}"/>
              </a:ext>
            </a:extLst>
          </xdr:cNvPr>
          <xdr:cNvSpPr/>
        </xdr:nvSpPr>
        <xdr:spPr>
          <a:xfrm>
            <a:off x="1028700" y="1897380"/>
            <a:ext cx="1661160" cy="3048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mn-lt"/>
              </a:rPr>
              <a:t>YOY GROWTH</a:t>
            </a:r>
          </a:p>
        </xdr:txBody>
      </xdr:sp>
    </xdr:grpSp>
    <xdr:clientData/>
  </xdr:twoCellAnchor>
  <xdr:twoCellAnchor>
    <xdr:from>
      <xdr:col>32</xdr:col>
      <xdr:colOff>595206</xdr:colOff>
      <xdr:row>3</xdr:row>
      <xdr:rowOff>46849</xdr:rowOff>
    </xdr:from>
    <xdr:to>
      <xdr:col>39</xdr:col>
      <xdr:colOff>326975</xdr:colOff>
      <xdr:row>21</xdr:row>
      <xdr:rowOff>149175</xdr:rowOff>
    </xdr:to>
    <xdr:grpSp>
      <xdr:nvGrpSpPr>
        <xdr:cNvPr id="44" name="Group 43">
          <a:extLst>
            <a:ext uri="{FF2B5EF4-FFF2-40B4-BE49-F238E27FC236}">
              <a16:creationId xmlns:a16="http://schemas.microsoft.com/office/drawing/2014/main" id="{C3C8BD1E-7A21-6423-7DBC-49391AF48B64}"/>
            </a:ext>
          </a:extLst>
        </xdr:cNvPr>
        <xdr:cNvGrpSpPr/>
      </xdr:nvGrpSpPr>
      <xdr:grpSpPr>
        <a:xfrm>
          <a:off x="20102406" y="595489"/>
          <a:ext cx="3998969" cy="3394166"/>
          <a:chOff x="739140" y="609600"/>
          <a:chExt cx="2316480" cy="1737360"/>
        </a:xfrm>
      </xdr:grpSpPr>
      <xdr:sp macro="" textlink="">
        <xdr:nvSpPr>
          <xdr:cNvPr id="45" name="Rectangle: Rounded Corners 44">
            <a:extLst>
              <a:ext uri="{FF2B5EF4-FFF2-40B4-BE49-F238E27FC236}">
                <a16:creationId xmlns:a16="http://schemas.microsoft.com/office/drawing/2014/main" id="{7B7B6D3F-FE47-79AA-475E-9C24112EAA79}"/>
              </a:ext>
            </a:extLst>
          </xdr:cNvPr>
          <xdr:cNvSpPr/>
        </xdr:nvSpPr>
        <xdr:spPr>
          <a:xfrm>
            <a:off x="746759" y="609600"/>
            <a:ext cx="2245567" cy="32766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r>
              <a:rPr lang="en-IN" sz="1400" baseline="0">
                <a:latin typeface="Arial Black" panose="020B0A04020102020204" pitchFamily="34" charset="0"/>
              </a:rPr>
              <a:t> MARGIN</a:t>
            </a:r>
            <a:endParaRPr lang="en-IN" sz="1400">
              <a:latin typeface="Arial Black" panose="020B0A04020102020204" pitchFamily="34" charset="0"/>
            </a:endParaRPr>
          </a:p>
        </xdr:txBody>
      </xdr:sp>
      <xdr:sp macro="" textlink="">
        <xdr:nvSpPr>
          <xdr:cNvPr id="46" name="Rectangle: Rounded Corners 45">
            <a:extLst>
              <a:ext uri="{FF2B5EF4-FFF2-40B4-BE49-F238E27FC236}">
                <a16:creationId xmlns:a16="http://schemas.microsoft.com/office/drawing/2014/main" id="{51E42BA4-DB77-9090-0229-78A31181E95F}"/>
              </a:ext>
            </a:extLst>
          </xdr:cNvPr>
          <xdr:cNvSpPr/>
        </xdr:nvSpPr>
        <xdr:spPr>
          <a:xfrm>
            <a:off x="739140" y="960120"/>
            <a:ext cx="2316480" cy="138684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17">
        <xdr:nvSpPr>
          <xdr:cNvPr id="47" name="Rectangle: Rounded Corners 46">
            <a:extLst>
              <a:ext uri="{FF2B5EF4-FFF2-40B4-BE49-F238E27FC236}">
                <a16:creationId xmlns:a16="http://schemas.microsoft.com/office/drawing/2014/main" id="{0682BFFD-2660-B9D9-CBA9-996676868216}"/>
              </a:ext>
            </a:extLst>
          </xdr:cNvPr>
          <xdr:cNvSpPr/>
        </xdr:nvSpPr>
        <xdr:spPr>
          <a:xfrm>
            <a:off x="868680" y="998220"/>
            <a:ext cx="1950720" cy="2286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ED839F6-F718-4FD9-AA1D-04FD9AB81007}" type="TxLink">
              <a:rPr lang="en-US" sz="1400" b="0" i="0" u="none" strike="noStrike">
                <a:solidFill>
                  <a:schemeClr val="bg2"/>
                </a:solidFill>
                <a:latin typeface="Britannic Bold" panose="020B0903060703020204" pitchFamily="34" charset="0"/>
                <a:ea typeface="Calibri"/>
                <a:cs typeface="Calibri"/>
              </a:rPr>
              <a:pPr algn="ctr"/>
              <a:t>12.47%</a:t>
            </a:fld>
            <a:endParaRPr lang="en-IN" sz="1400">
              <a:solidFill>
                <a:schemeClr val="bg2"/>
              </a:solidFill>
              <a:latin typeface="Britannic Bold" panose="020B0903060703020204" pitchFamily="34" charset="0"/>
            </a:endParaRPr>
          </a:p>
        </xdr:txBody>
      </xdr:sp>
      <xdr:sp macro="" textlink="">
        <xdr:nvSpPr>
          <xdr:cNvPr id="50" name="Rectangle: Rounded Corners 49">
            <a:extLst>
              <a:ext uri="{FF2B5EF4-FFF2-40B4-BE49-F238E27FC236}">
                <a16:creationId xmlns:a16="http://schemas.microsoft.com/office/drawing/2014/main" id="{2A007B6F-AE1D-23CB-C7E7-15F4B84FA611}"/>
              </a:ext>
            </a:extLst>
          </xdr:cNvPr>
          <xdr:cNvSpPr/>
        </xdr:nvSpPr>
        <xdr:spPr>
          <a:xfrm>
            <a:off x="1028700" y="1897380"/>
            <a:ext cx="1661160" cy="304800"/>
          </a:xfrm>
          <a:prstGeom prst="roundRect">
            <a:avLst/>
          </a:prstGeom>
          <a:gradFill>
            <a:gsLst>
              <a:gs pos="0">
                <a:schemeClr val="tx2">
                  <a:alpha val="8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mn-lt"/>
              </a:rPr>
              <a:t>YOY GROWTH</a:t>
            </a:r>
          </a:p>
        </xdr:txBody>
      </xdr:sp>
    </xdr:grpSp>
    <xdr:clientData/>
  </xdr:twoCellAnchor>
  <xdr:twoCellAnchor>
    <xdr:from>
      <xdr:col>9</xdr:col>
      <xdr:colOff>169332</xdr:colOff>
      <xdr:row>11</xdr:row>
      <xdr:rowOff>0</xdr:rowOff>
    </xdr:from>
    <xdr:to>
      <xdr:col>11</xdr:col>
      <xdr:colOff>486832</xdr:colOff>
      <xdr:row>16</xdr:row>
      <xdr:rowOff>10582</xdr:rowOff>
    </xdr:to>
    <xdr:graphicFrame macro="">
      <xdr:nvGraphicFramePr>
        <xdr:cNvPr id="2" name="Chart 1">
          <a:extLst>
            <a:ext uri="{FF2B5EF4-FFF2-40B4-BE49-F238E27FC236}">
              <a16:creationId xmlns:a16="http://schemas.microsoft.com/office/drawing/2014/main" id="{0F1F751A-4662-4FCE-84EA-4352332A0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326571</xdr:colOff>
      <xdr:row>13</xdr:row>
      <xdr:rowOff>115611</xdr:rowOff>
    </xdr:from>
    <xdr:to>
      <xdr:col>14</xdr:col>
      <xdr:colOff>495904</xdr:colOff>
      <xdr:row>15</xdr:row>
      <xdr:rowOff>113392</xdr:rowOff>
    </xdr:to>
    <xdr:pic>
      <xdr:nvPicPr>
        <xdr:cNvPr id="7" name="Picture 6">
          <a:extLst>
            <a:ext uri="{FF2B5EF4-FFF2-40B4-BE49-F238E27FC236}">
              <a16:creationId xmlns:a16="http://schemas.microsoft.com/office/drawing/2014/main" id="{0A436D37-FA8C-30BC-402D-78499A6B5E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74428" y="2415218"/>
          <a:ext cx="1393976" cy="351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253999</xdr:colOff>
      <xdr:row>10</xdr:row>
      <xdr:rowOff>126999</xdr:rowOff>
    </xdr:from>
    <xdr:to>
      <xdr:col>19</xdr:col>
      <xdr:colOff>606494</xdr:colOff>
      <xdr:row>16</xdr:row>
      <xdr:rowOff>10583</xdr:rowOff>
    </xdr:to>
    <xdr:graphicFrame macro="">
      <xdr:nvGraphicFramePr>
        <xdr:cNvPr id="8" name="Chart 7">
          <a:extLst>
            <a:ext uri="{FF2B5EF4-FFF2-40B4-BE49-F238E27FC236}">
              <a16:creationId xmlns:a16="http://schemas.microsoft.com/office/drawing/2014/main" id="{A5E0C2E9-2743-4026-9906-8DE4F7636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430210</xdr:colOff>
      <xdr:row>13</xdr:row>
      <xdr:rowOff>46435</xdr:rowOff>
    </xdr:from>
    <xdr:to>
      <xdr:col>22</xdr:col>
      <xdr:colOff>607727</xdr:colOff>
      <xdr:row>15</xdr:row>
      <xdr:rowOff>78618</xdr:rowOff>
    </xdr:to>
    <xdr:pic>
      <xdr:nvPicPr>
        <xdr:cNvPr id="13" name="Picture 12">
          <a:extLst>
            <a:ext uri="{FF2B5EF4-FFF2-40B4-BE49-F238E27FC236}">
              <a16:creationId xmlns:a16="http://schemas.microsoft.com/office/drawing/2014/main" id="{F122FAC0-ED62-1504-5EC7-DF2FD7205BE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676639" y="2346042"/>
          <a:ext cx="1402159" cy="3859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243417</xdr:colOff>
      <xdr:row>10</xdr:row>
      <xdr:rowOff>63500</xdr:rowOff>
    </xdr:from>
    <xdr:to>
      <xdr:col>28</xdr:col>
      <xdr:colOff>136595</xdr:colOff>
      <xdr:row>15</xdr:row>
      <xdr:rowOff>105832</xdr:rowOff>
    </xdr:to>
    <xdr:graphicFrame macro="">
      <xdr:nvGraphicFramePr>
        <xdr:cNvPr id="14" name="Chart 13">
          <a:extLst>
            <a:ext uri="{FF2B5EF4-FFF2-40B4-BE49-F238E27FC236}">
              <a16:creationId xmlns:a16="http://schemas.microsoft.com/office/drawing/2014/main" id="{925BF727-8110-4982-8413-0B30E9F2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28</xdr:col>
      <xdr:colOff>538976</xdr:colOff>
      <xdr:row>13</xdr:row>
      <xdr:rowOff>146027</xdr:rowOff>
    </xdr:from>
    <xdr:to>
      <xdr:col>30</xdr:col>
      <xdr:colOff>557562</xdr:colOff>
      <xdr:row>16</xdr:row>
      <xdr:rowOff>6305</xdr:rowOff>
    </xdr:to>
    <xdr:pic>
      <xdr:nvPicPr>
        <xdr:cNvPr id="15" name="Picture 14">
          <a:extLst>
            <a:ext uri="{FF2B5EF4-FFF2-40B4-BE49-F238E27FC236}">
              <a16:creationId xmlns:a16="http://schemas.microsoft.com/office/drawing/2014/main" id="{FABF4967-C2E4-149D-EFD6-3628C72AF5A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683976" y="2445634"/>
          <a:ext cx="1243229" cy="390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362415</xdr:colOff>
      <xdr:row>10</xdr:row>
      <xdr:rowOff>130097</xdr:rowOff>
    </xdr:from>
    <xdr:to>
      <xdr:col>36</xdr:col>
      <xdr:colOff>214577</xdr:colOff>
      <xdr:row>16</xdr:row>
      <xdr:rowOff>74341</xdr:rowOff>
    </xdr:to>
    <xdr:graphicFrame macro="">
      <xdr:nvGraphicFramePr>
        <xdr:cNvPr id="16" name="Chart 15">
          <a:extLst>
            <a:ext uri="{FF2B5EF4-FFF2-40B4-BE49-F238E27FC236}">
              <a16:creationId xmlns:a16="http://schemas.microsoft.com/office/drawing/2014/main" id="{52210716-E5B8-4C60-8BF9-F5CA28918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37</xdr:col>
      <xdr:colOff>28542</xdr:colOff>
      <xdr:row>13</xdr:row>
      <xdr:rowOff>96576</xdr:rowOff>
    </xdr:from>
    <xdr:to>
      <xdr:col>39</xdr:col>
      <xdr:colOff>28542</xdr:colOff>
      <xdr:row>15</xdr:row>
      <xdr:rowOff>72135</xdr:rowOff>
    </xdr:to>
    <xdr:pic>
      <xdr:nvPicPr>
        <xdr:cNvPr id="17" name="Picture 16">
          <a:extLst>
            <a:ext uri="{FF2B5EF4-FFF2-40B4-BE49-F238E27FC236}">
              <a16:creationId xmlns:a16="http://schemas.microsoft.com/office/drawing/2014/main" id="{8365704B-76DC-ED97-7C9F-40BEF85DD8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684435" y="2396183"/>
          <a:ext cx="1224643" cy="329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430696</xdr:colOff>
      <xdr:row>28</xdr:row>
      <xdr:rowOff>0</xdr:rowOff>
    </xdr:from>
    <xdr:to>
      <xdr:col>11</xdr:col>
      <xdr:colOff>0</xdr:colOff>
      <xdr:row>49</xdr:row>
      <xdr:rowOff>0</xdr:rowOff>
    </xdr:to>
    <xdr:sp macro="" textlink="">
      <xdr:nvSpPr>
        <xdr:cNvPr id="18" name="Rectangle: Rounded Corners 17">
          <a:extLst>
            <a:ext uri="{FF2B5EF4-FFF2-40B4-BE49-F238E27FC236}">
              <a16:creationId xmlns:a16="http://schemas.microsoft.com/office/drawing/2014/main" id="{46E8DB34-1E49-8E76-5AE4-001E694F34ED}"/>
            </a:ext>
          </a:extLst>
        </xdr:cNvPr>
        <xdr:cNvSpPr/>
      </xdr:nvSpPr>
      <xdr:spPr>
        <a:xfrm>
          <a:off x="1043609" y="5102087"/>
          <a:ext cx="5698434" cy="382656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99391</xdr:colOff>
      <xdr:row>27</xdr:row>
      <xdr:rowOff>132521</xdr:rowOff>
    </xdr:from>
    <xdr:to>
      <xdr:col>24</xdr:col>
      <xdr:colOff>149087</xdr:colOff>
      <xdr:row>49</xdr:row>
      <xdr:rowOff>0</xdr:rowOff>
    </xdr:to>
    <xdr:sp macro="" textlink="">
      <xdr:nvSpPr>
        <xdr:cNvPr id="20" name="Rectangle: Rounded Corners 19">
          <a:extLst>
            <a:ext uri="{FF2B5EF4-FFF2-40B4-BE49-F238E27FC236}">
              <a16:creationId xmlns:a16="http://schemas.microsoft.com/office/drawing/2014/main" id="{405D2580-8153-C916-B542-2545BF08CE71}"/>
            </a:ext>
          </a:extLst>
        </xdr:cNvPr>
        <xdr:cNvSpPr/>
      </xdr:nvSpPr>
      <xdr:spPr>
        <a:xfrm>
          <a:off x="8680174" y="5052391"/>
          <a:ext cx="6178826" cy="387626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530087</xdr:colOff>
      <xdr:row>28</xdr:row>
      <xdr:rowOff>16565</xdr:rowOff>
    </xdr:from>
    <xdr:to>
      <xdr:col>37</xdr:col>
      <xdr:colOff>546652</xdr:colOff>
      <xdr:row>49</xdr:row>
      <xdr:rowOff>82826</xdr:rowOff>
    </xdr:to>
    <xdr:sp macro="" textlink="">
      <xdr:nvSpPr>
        <xdr:cNvPr id="21" name="Rectangle: Rounded Corners 20">
          <a:extLst>
            <a:ext uri="{FF2B5EF4-FFF2-40B4-BE49-F238E27FC236}">
              <a16:creationId xmlns:a16="http://schemas.microsoft.com/office/drawing/2014/main" id="{5AC06497-7CCC-D1BF-6A96-6C5B0EF67181}"/>
            </a:ext>
          </a:extLst>
        </xdr:cNvPr>
        <xdr:cNvSpPr/>
      </xdr:nvSpPr>
      <xdr:spPr>
        <a:xfrm>
          <a:off x="17078739" y="5118652"/>
          <a:ext cx="6145696" cy="389282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33131</xdr:colOff>
      <xdr:row>28</xdr:row>
      <xdr:rowOff>165653</xdr:rowOff>
    </xdr:from>
    <xdr:to>
      <xdr:col>10</xdr:col>
      <xdr:colOff>414131</xdr:colOff>
      <xdr:row>32</xdr:row>
      <xdr:rowOff>33131</xdr:rowOff>
    </xdr:to>
    <xdr:sp macro="" textlink="">
      <xdr:nvSpPr>
        <xdr:cNvPr id="27" name="Rectangle: Rounded Corners 26">
          <a:extLst>
            <a:ext uri="{FF2B5EF4-FFF2-40B4-BE49-F238E27FC236}">
              <a16:creationId xmlns:a16="http://schemas.microsoft.com/office/drawing/2014/main" id="{4AFAAF8B-8ABE-72C9-1024-D58C9C223FC3}"/>
            </a:ext>
          </a:extLst>
        </xdr:cNvPr>
        <xdr:cNvSpPr/>
      </xdr:nvSpPr>
      <xdr:spPr>
        <a:xfrm>
          <a:off x="1258957" y="5267740"/>
          <a:ext cx="5284304" cy="596348"/>
        </a:xfrm>
        <a:prstGeom prst="roundRect">
          <a:avLst/>
        </a:prstGeom>
        <a:gradFill>
          <a:gsLst>
            <a:gs pos="0">
              <a:schemeClr val="tx1"/>
            </a:gs>
            <a:gs pos="100000">
              <a:schemeClr val="tx2">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latin typeface="Bahnschrift SemiBold" panose="020B0502040204020203" pitchFamily="34" charset="0"/>
            </a:rPr>
            <a:t>SALES AND PROFIT ANALYSIS</a:t>
          </a:r>
        </a:p>
      </xdr:txBody>
    </xdr:sp>
    <xdr:clientData/>
  </xdr:twoCellAnchor>
  <xdr:twoCellAnchor>
    <xdr:from>
      <xdr:col>14</xdr:col>
      <xdr:colOff>513521</xdr:colOff>
      <xdr:row>28</xdr:row>
      <xdr:rowOff>149087</xdr:rowOff>
    </xdr:from>
    <xdr:to>
      <xdr:col>23</xdr:col>
      <xdr:colOff>364435</xdr:colOff>
      <xdr:row>32</xdr:row>
      <xdr:rowOff>16565</xdr:rowOff>
    </xdr:to>
    <xdr:sp macro="" textlink="">
      <xdr:nvSpPr>
        <xdr:cNvPr id="34" name="Rectangle: Rounded Corners 33">
          <a:extLst>
            <a:ext uri="{FF2B5EF4-FFF2-40B4-BE49-F238E27FC236}">
              <a16:creationId xmlns:a16="http://schemas.microsoft.com/office/drawing/2014/main" id="{FD80900E-ED43-E734-D77F-2BF805D6FD7A}"/>
            </a:ext>
          </a:extLst>
        </xdr:cNvPr>
        <xdr:cNvSpPr/>
      </xdr:nvSpPr>
      <xdr:spPr>
        <a:xfrm>
          <a:off x="9094304" y="5251174"/>
          <a:ext cx="5367131" cy="596348"/>
        </a:xfrm>
        <a:prstGeom prst="roundRect">
          <a:avLst/>
        </a:prstGeom>
        <a:gradFill>
          <a:gsLst>
            <a:gs pos="0">
              <a:schemeClr val="tx1"/>
            </a:gs>
            <a:gs pos="100000">
              <a:schemeClr val="tx2">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Bahnschrift SemiBold" panose="020B0502040204020203" pitchFamily="34" charset="0"/>
            </a:rPr>
            <a:t>CATEGORY WISE PROFIT</a:t>
          </a:r>
        </a:p>
      </xdr:txBody>
    </xdr:sp>
    <xdr:clientData/>
  </xdr:twoCellAnchor>
  <xdr:twoCellAnchor>
    <xdr:from>
      <xdr:col>28</xdr:col>
      <xdr:colOff>430696</xdr:colOff>
      <xdr:row>28</xdr:row>
      <xdr:rowOff>99391</xdr:rowOff>
    </xdr:from>
    <xdr:to>
      <xdr:col>37</xdr:col>
      <xdr:colOff>49695</xdr:colOff>
      <xdr:row>31</xdr:row>
      <xdr:rowOff>165652</xdr:rowOff>
    </xdr:to>
    <xdr:sp macro="" textlink="">
      <xdr:nvSpPr>
        <xdr:cNvPr id="58" name="Rectangle: Rounded Corners 57">
          <a:extLst>
            <a:ext uri="{FF2B5EF4-FFF2-40B4-BE49-F238E27FC236}">
              <a16:creationId xmlns:a16="http://schemas.microsoft.com/office/drawing/2014/main" id="{1ADDF558-36EA-9619-E57B-0E72C4F131A3}"/>
            </a:ext>
          </a:extLst>
        </xdr:cNvPr>
        <xdr:cNvSpPr/>
      </xdr:nvSpPr>
      <xdr:spPr>
        <a:xfrm>
          <a:off x="17592261" y="5201478"/>
          <a:ext cx="5135217" cy="612913"/>
        </a:xfrm>
        <a:prstGeom prst="roundRect">
          <a:avLst/>
        </a:prstGeom>
        <a:gradFill>
          <a:gsLst>
            <a:gs pos="0">
              <a:schemeClr val="tx1"/>
            </a:gs>
            <a:gs pos="100000">
              <a:schemeClr val="tx2">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CATEGORY WISE SALES SHARE%</a:t>
          </a:r>
        </a:p>
      </xdr:txBody>
    </xdr:sp>
    <xdr:clientData/>
  </xdr:twoCellAnchor>
  <xdr:twoCellAnchor>
    <xdr:from>
      <xdr:col>2</xdr:col>
      <xdr:colOff>82826</xdr:colOff>
      <xdr:row>33</xdr:row>
      <xdr:rowOff>83127</xdr:rowOff>
    </xdr:from>
    <xdr:to>
      <xdr:col>11</xdr:col>
      <xdr:colOff>526473</xdr:colOff>
      <xdr:row>55</xdr:row>
      <xdr:rowOff>149085</xdr:rowOff>
    </xdr:to>
    <xdr:graphicFrame macro="">
      <xdr:nvGraphicFramePr>
        <xdr:cNvPr id="61" name="Chart 60">
          <a:extLst>
            <a:ext uri="{FF2B5EF4-FFF2-40B4-BE49-F238E27FC236}">
              <a16:creationId xmlns:a16="http://schemas.microsoft.com/office/drawing/2014/main" id="{8CBCDF63-AFFA-4191-8EFF-738008A2B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5469</xdr:colOff>
      <xdr:row>33</xdr:row>
      <xdr:rowOff>55416</xdr:rowOff>
    </xdr:from>
    <xdr:to>
      <xdr:col>38</xdr:col>
      <xdr:colOff>130161</xdr:colOff>
      <xdr:row>55</xdr:row>
      <xdr:rowOff>13853</xdr:rowOff>
    </xdr:to>
    <xdr:graphicFrame macro="">
      <xdr:nvGraphicFramePr>
        <xdr:cNvPr id="62" name="Chart 61">
          <a:extLst>
            <a:ext uri="{FF2B5EF4-FFF2-40B4-BE49-F238E27FC236}">
              <a16:creationId xmlns:a16="http://schemas.microsoft.com/office/drawing/2014/main" id="{A98A4ECA-AA0D-4773-BE19-F44B034A0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461210</xdr:colOff>
      <xdr:row>33</xdr:row>
      <xdr:rowOff>140368</xdr:rowOff>
    </xdr:from>
    <xdr:to>
      <xdr:col>24</xdr:col>
      <xdr:colOff>340893</xdr:colOff>
      <xdr:row>55</xdr:row>
      <xdr:rowOff>40105</xdr:rowOff>
    </xdr:to>
    <xdr:graphicFrame macro="">
      <xdr:nvGraphicFramePr>
        <xdr:cNvPr id="63" name="Chart 62">
          <a:extLst>
            <a:ext uri="{FF2B5EF4-FFF2-40B4-BE49-F238E27FC236}">
              <a16:creationId xmlns:a16="http://schemas.microsoft.com/office/drawing/2014/main" id="{52F28DB8-CF7D-44A7-887F-0605738A7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81643</xdr:colOff>
      <xdr:row>63</xdr:row>
      <xdr:rowOff>163286</xdr:rowOff>
    </xdr:from>
    <xdr:to>
      <xdr:col>15</xdr:col>
      <xdr:colOff>394608</xdr:colOff>
      <xdr:row>92</xdr:row>
      <xdr:rowOff>81643</xdr:rowOff>
    </xdr:to>
    <xdr:sp macro="" textlink="">
      <xdr:nvSpPr>
        <xdr:cNvPr id="64" name="Rectangle 63">
          <a:extLst>
            <a:ext uri="{FF2B5EF4-FFF2-40B4-BE49-F238E27FC236}">
              <a16:creationId xmlns:a16="http://schemas.microsoft.com/office/drawing/2014/main" id="{41922E92-EF3F-0FB0-C60B-2CBDB8ADF36F}"/>
            </a:ext>
          </a:extLst>
        </xdr:cNvPr>
        <xdr:cNvSpPr/>
      </xdr:nvSpPr>
      <xdr:spPr>
        <a:xfrm>
          <a:off x="693964" y="11307536"/>
          <a:ext cx="8885465" cy="5048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40822</xdr:colOff>
      <xdr:row>64</xdr:row>
      <xdr:rowOff>68036</xdr:rowOff>
    </xdr:from>
    <xdr:to>
      <xdr:col>28</xdr:col>
      <xdr:colOff>95250</xdr:colOff>
      <xdr:row>90</xdr:row>
      <xdr:rowOff>122464</xdr:rowOff>
    </xdr:to>
    <xdr:sp macro="" textlink="">
      <xdr:nvSpPr>
        <xdr:cNvPr id="65" name="Rectangle 64">
          <a:extLst>
            <a:ext uri="{FF2B5EF4-FFF2-40B4-BE49-F238E27FC236}">
              <a16:creationId xmlns:a16="http://schemas.microsoft.com/office/drawing/2014/main" id="{E37D66D5-B620-976A-4817-5076E23D2E6E}"/>
            </a:ext>
          </a:extLst>
        </xdr:cNvPr>
        <xdr:cNvSpPr/>
      </xdr:nvSpPr>
      <xdr:spPr>
        <a:xfrm>
          <a:off x="10450286" y="11389179"/>
          <a:ext cx="6789964" cy="465364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217715</xdr:colOff>
      <xdr:row>64</xdr:row>
      <xdr:rowOff>76201</xdr:rowOff>
    </xdr:from>
    <xdr:to>
      <xdr:col>40</xdr:col>
      <xdr:colOff>462643</xdr:colOff>
      <xdr:row>89</xdr:row>
      <xdr:rowOff>114301</xdr:rowOff>
    </xdr:to>
    <xdr:sp macro="" textlink="">
      <xdr:nvSpPr>
        <xdr:cNvPr id="66" name="Rectangle 65">
          <a:extLst>
            <a:ext uri="{FF2B5EF4-FFF2-40B4-BE49-F238E27FC236}">
              <a16:creationId xmlns:a16="http://schemas.microsoft.com/office/drawing/2014/main" id="{25E205C0-E547-D5C1-D89C-AF6D7CBCEDD1}"/>
            </a:ext>
          </a:extLst>
        </xdr:cNvPr>
        <xdr:cNvSpPr/>
      </xdr:nvSpPr>
      <xdr:spPr>
        <a:xfrm>
          <a:off x="17896115" y="11455401"/>
          <a:ext cx="6950528" cy="44831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338666</xdr:colOff>
      <xdr:row>69</xdr:row>
      <xdr:rowOff>12700</xdr:rowOff>
    </xdr:from>
    <xdr:to>
      <xdr:col>15</xdr:col>
      <xdr:colOff>211666</xdr:colOff>
      <xdr:row>91</xdr:row>
      <xdr:rowOff>112888</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E23E6DE1-B4AA-425B-B502-53706B5E49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48266" y="12631420"/>
              <a:ext cx="8407400" cy="41235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380999</xdr:colOff>
      <xdr:row>64</xdr:row>
      <xdr:rowOff>155223</xdr:rowOff>
    </xdr:from>
    <xdr:to>
      <xdr:col>27</xdr:col>
      <xdr:colOff>338666</xdr:colOff>
      <xdr:row>67</xdr:row>
      <xdr:rowOff>141110</xdr:rowOff>
    </xdr:to>
    <xdr:sp macro="" textlink="">
      <xdr:nvSpPr>
        <xdr:cNvPr id="68" name="Rectangle: Rounded Corners 67">
          <a:extLst>
            <a:ext uri="{FF2B5EF4-FFF2-40B4-BE49-F238E27FC236}">
              <a16:creationId xmlns:a16="http://schemas.microsoft.com/office/drawing/2014/main" id="{14AAD6B7-640A-C289-C320-DF44C14DC397}"/>
            </a:ext>
          </a:extLst>
        </xdr:cNvPr>
        <xdr:cNvSpPr/>
      </xdr:nvSpPr>
      <xdr:spPr>
        <a:xfrm>
          <a:off x="10696221" y="11895667"/>
          <a:ext cx="6025445" cy="536221"/>
        </a:xfrm>
        <a:prstGeom prst="roundRect">
          <a:avLst/>
        </a:prstGeom>
        <a:gradFill>
          <a:gsLst>
            <a:gs pos="0">
              <a:schemeClr val="tx2">
                <a:alpha val="80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Bahnschrift SemiBold" panose="020B0502040204020203" pitchFamily="34" charset="0"/>
            </a:rPr>
            <a:t>Subcategory by sales</a:t>
          </a:r>
        </a:p>
      </xdr:txBody>
    </xdr:sp>
    <xdr:clientData/>
  </xdr:twoCellAnchor>
  <xdr:twoCellAnchor>
    <xdr:from>
      <xdr:col>17</xdr:col>
      <xdr:colOff>127000</xdr:colOff>
      <xdr:row>69</xdr:row>
      <xdr:rowOff>71438</xdr:rowOff>
    </xdr:from>
    <xdr:to>
      <xdr:col>28</xdr:col>
      <xdr:colOff>25400</xdr:colOff>
      <xdr:row>90</xdr:row>
      <xdr:rowOff>101600</xdr:rowOff>
    </xdr:to>
    <xdr:graphicFrame macro="">
      <xdr:nvGraphicFramePr>
        <xdr:cNvPr id="69" name="Chart 68">
          <a:extLst>
            <a:ext uri="{FF2B5EF4-FFF2-40B4-BE49-F238E27FC236}">
              <a16:creationId xmlns:a16="http://schemas.microsoft.com/office/drawing/2014/main" id="{7DD01A65-1A43-42DA-9A56-7DA1E77C2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29</xdr:col>
      <xdr:colOff>431800</xdr:colOff>
      <xdr:row>70</xdr:row>
      <xdr:rowOff>88900</xdr:rowOff>
    </xdr:from>
    <xdr:to>
      <xdr:col>33</xdr:col>
      <xdr:colOff>12700</xdr:colOff>
      <xdr:row>86</xdr:row>
      <xdr:rowOff>165100</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F4C19F61-2943-45A7-801F-7994DBF3CF5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904637" y="12493551"/>
              <a:ext cx="1990947" cy="2911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165100</xdr:colOff>
      <xdr:row>70</xdr:row>
      <xdr:rowOff>114300</xdr:rowOff>
    </xdr:from>
    <xdr:to>
      <xdr:col>36</xdr:col>
      <xdr:colOff>546100</xdr:colOff>
      <xdr:row>86</xdr:row>
      <xdr:rowOff>152399</xdr:rowOff>
    </xdr:to>
    <mc:AlternateContent xmlns:mc="http://schemas.openxmlformats.org/markup-compatibility/2006" xmlns:a14="http://schemas.microsoft.com/office/drawing/2010/main">
      <mc:Choice Requires="a14">
        <xdr:graphicFrame macro="">
          <xdr:nvGraphicFramePr>
            <xdr:cNvPr id="71" name="State 1">
              <a:extLst>
                <a:ext uri="{FF2B5EF4-FFF2-40B4-BE49-F238E27FC236}">
                  <a16:creationId xmlns:a16="http://schemas.microsoft.com/office/drawing/2014/main" id="{781145BB-4F9D-4292-BBBF-961346F8B26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047984" y="12518951"/>
              <a:ext cx="2188535" cy="2873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190500</xdr:colOff>
      <xdr:row>70</xdr:row>
      <xdr:rowOff>83820</xdr:rowOff>
    </xdr:from>
    <xdr:to>
      <xdr:col>40</xdr:col>
      <xdr:colOff>297180</xdr:colOff>
      <xdr:row>86</xdr:row>
      <xdr:rowOff>76200</xdr:rowOff>
    </xdr:to>
    <mc:AlternateContent xmlns:mc="http://schemas.openxmlformats.org/markup-compatibility/2006" xmlns:a14="http://schemas.microsoft.com/office/drawing/2010/main">
      <mc:Choice Requires="a14">
        <xdr:graphicFrame macro="">
          <xdr:nvGraphicFramePr>
            <xdr:cNvPr id="72" name="Category 1">
              <a:extLst>
                <a:ext uri="{FF2B5EF4-FFF2-40B4-BE49-F238E27FC236}">
                  <a16:creationId xmlns:a16="http://schemas.microsoft.com/office/drawing/2014/main" id="{F16817CE-9C61-405A-A006-39652F23FD6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483430" y="12488471"/>
              <a:ext cx="1914215" cy="2827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596900</xdr:colOff>
      <xdr:row>64</xdr:row>
      <xdr:rowOff>114300</xdr:rowOff>
    </xdr:from>
    <xdr:to>
      <xdr:col>15</xdr:col>
      <xdr:colOff>241300</xdr:colOff>
      <xdr:row>67</xdr:row>
      <xdr:rowOff>0</xdr:rowOff>
    </xdr:to>
    <xdr:sp macro="" textlink="">
      <xdr:nvSpPr>
        <xdr:cNvPr id="74" name="Rectangle: Rounded Corners 73">
          <a:extLst>
            <a:ext uri="{FF2B5EF4-FFF2-40B4-BE49-F238E27FC236}">
              <a16:creationId xmlns:a16="http://schemas.microsoft.com/office/drawing/2014/main" id="{E55D8BC6-E3B7-AD5F-3EB3-6264848FD309}"/>
            </a:ext>
          </a:extLst>
        </xdr:cNvPr>
        <xdr:cNvSpPr/>
      </xdr:nvSpPr>
      <xdr:spPr>
        <a:xfrm>
          <a:off x="1206500" y="11493500"/>
          <a:ext cx="8178800" cy="419100"/>
        </a:xfrm>
        <a:prstGeom prst="roundRect">
          <a:avLst/>
        </a:prstGeom>
        <a:gradFill>
          <a:gsLst>
            <a:gs pos="0">
              <a:schemeClr val="tx2">
                <a:alpha val="80000"/>
              </a:schemeClr>
            </a:gs>
            <a:gs pos="100000">
              <a:schemeClr val="tx2">
                <a:lumMod val="75000"/>
                <a:lumOff val="25000"/>
                <a:alpha val="8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1"/>
              </a:solidFill>
              <a:latin typeface="Bahnschrift SemiBold" panose="020B0502040204020203" pitchFamily="34" charset="0"/>
            </a:rPr>
            <a:t>Sales By State</a:t>
          </a:r>
        </a:p>
      </xdr:txBody>
    </xdr:sp>
    <xdr:clientData/>
  </xdr:twoCellAnchor>
  <xdr:twoCellAnchor>
    <xdr:from>
      <xdr:col>29</xdr:col>
      <xdr:colOff>431800</xdr:colOff>
      <xdr:row>64</xdr:row>
      <xdr:rowOff>139700</xdr:rowOff>
    </xdr:from>
    <xdr:to>
      <xdr:col>40</xdr:col>
      <xdr:colOff>50800</xdr:colOff>
      <xdr:row>68</xdr:row>
      <xdr:rowOff>38100</xdr:rowOff>
    </xdr:to>
    <xdr:sp macro="" textlink="">
      <xdr:nvSpPr>
        <xdr:cNvPr id="75" name="Rectangle 74">
          <a:extLst>
            <a:ext uri="{FF2B5EF4-FFF2-40B4-BE49-F238E27FC236}">
              <a16:creationId xmlns:a16="http://schemas.microsoft.com/office/drawing/2014/main" id="{C5FC2C34-7350-3B1B-C161-2DB3B4B6B36F}"/>
            </a:ext>
          </a:extLst>
        </xdr:cNvPr>
        <xdr:cNvSpPr/>
      </xdr:nvSpPr>
      <xdr:spPr>
        <a:xfrm>
          <a:off x="18110200" y="11518900"/>
          <a:ext cx="6324600" cy="609600"/>
        </a:xfrm>
        <a:prstGeom prst="rect">
          <a:avLst/>
        </a:prstGeom>
        <a:gradFill>
          <a:gsLst>
            <a:gs pos="0">
              <a:schemeClr val="tx2">
                <a:alpha val="80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chemeClr val="bg1"/>
              </a:solidFill>
            </a:rPr>
            <a:t>Filters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0.33514</cdr:x>
      <cdr:y>0.00262</cdr:y>
    </cdr:from>
    <cdr:to>
      <cdr:x>0.56396</cdr:x>
      <cdr:y>0.05497</cdr:y>
    </cdr:to>
    <cdr:sp macro="" textlink="">
      <cdr:nvSpPr>
        <cdr:cNvPr id="2" name="TextBox 1">
          <a:extLst xmlns:a="http://schemas.openxmlformats.org/drawingml/2006/main">
            <a:ext uri="{FF2B5EF4-FFF2-40B4-BE49-F238E27FC236}">
              <a16:creationId xmlns:a16="http://schemas.microsoft.com/office/drawing/2014/main" id="{EAC29BA6-54CC-D9EA-DF9C-BFBDC73F1831}"/>
            </a:ext>
          </a:extLst>
        </cdr:cNvPr>
        <cdr:cNvSpPr txBox="1"/>
      </cdr:nvSpPr>
      <cdr:spPr>
        <a:xfrm xmlns:a="http://schemas.openxmlformats.org/drawingml/2006/main">
          <a:off x="1417320" y="7620"/>
          <a:ext cx="967740" cy="152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0.30991</cdr:x>
      <cdr:y>0.04974</cdr:y>
    </cdr:from>
    <cdr:to>
      <cdr:x>0.71351</cdr:x>
      <cdr:y>0.13874</cdr:y>
    </cdr:to>
    <cdr:sp macro="" textlink="">
      <cdr:nvSpPr>
        <cdr:cNvPr id="3" name="TextBox 2">
          <a:extLst xmlns:a="http://schemas.openxmlformats.org/drawingml/2006/main">
            <a:ext uri="{FF2B5EF4-FFF2-40B4-BE49-F238E27FC236}">
              <a16:creationId xmlns:a16="http://schemas.microsoft.com/office/drawing/2014/main" id="{1E8A1E9D-1C1B-8E7C-3D4E-6E79FDFA6EE7}"/>
            </a:ext>
          </a:extLst>
        </cdr:cNvPr>
        <cdr:cNvSpPr txBox="1"/>
      </cdr:nvSpPr>
      <cdr:spPr>
        <a:xfrm xmlns:a="http://schemas.openxmlformats.org/drawingml/2006/main">
          <a:off x="1310640" y="144780"/>
          <a:ext cx="1706880" cy="2590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0.18042</cdr:x>
      <cdr:y>0.06992</cdr:y>
    </cdr:from>
    <cdr:to>
      <cdr:x>0.6014</cdr:x>
      <cdr:y>0.15678</cdr:y>
    </cdr:to>
    <cdr:sp macro="" textlink="">
      <cdr:nvSpPr>
        <cdr:cNvPr id="4" name="TextBox 3">
          <a:extLst xmlns:a="http://schemas.openxmlformats.org/drawingml/2006/main">
            <a:ext uri="{FF2B5EF4-FFF2-40B4-BE49-F238E27FC236}">
              <a16:creationId xmlns:a16="http://schemas.microsoft.com/office/drawing/2014/main" id="{1C1D1825-243E-B370-06E9-C8460DACFFB6}"/>
            </a:ext>
          </a:extLst>
        </cdr:cNvPr>
        <cdr:cNvSpPr txBox="1"/>
      </cdr:nvSpPr>
      <cdr:spPr>
        <a:xfrm xmlns:a="http://schemas.openxmlformats.org/drawingml/2006/main">
          <a:off x="982980" y="251460"/>
          <a:ext cx="2293620" cy="312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solidFill>
                <a:schemeClr val="bg1"/>
              </a:solidFill>
            </a:rPr>
            <a:t>Month on Month Sales</a:t>
          </a:r>
        </a:p>
        <a:p xmlns:a="http://schemas.openxmlformats.org/drawingml/2006/main">
          <a:endParaRPr lang="en-IN" sz="1100"/>
        </a:p>
      </cdr:txBody>
    </cdr:sp>
  </cdr:relSizeAnchor>
</c:userShapes>
</file>

<file path=xl/drawings/drawing10.xml><?xml version="1.0" encoding="utf-8"?>
<xdr:wsDr xmlns:xdr="http://schemas.openxmlformats.org/drawingml/2006/spreadsheetDrawing" xmlns:a="http://schemas.openxmlformats.org/drawingml/2006/main">
  <xdr:twoCellAnchor>
    <xdr:from>
      <xdr:col>4</xdr:col>
      <xdr:colOff>312420</xdr:colOff>
      <xdr:row>5</xdr:row>
      <xdr:rowOff>41910</xdr:rowOff>
    </xdr:from>
    <xdr:to>
      <xdr:col>12</xdr:col>
      <xdr:colOff>7620</xdr:colOff>
      <xdr:row>20</xdr:row>
      <xdr:rowOff>41910</xdr:rowOff>
    </xdr:to>
    <xdr:graphicFrame macro="">
      <xdr:nvGraphicFramePr>
        <xdr:cNvPr id="4" name="Chart 3">
          <a:extLst>
            <a:ext uri="{FF2B5EF4-FFF2-40B4-BE49-F238E27FC236}">
              <a16:creationId xmlns:a16="http://schemas.microsoft.com/office/drawing/2014/main" id="{58409777-4447-2B81-085A-3BDA001CF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ahani" refreshedDate="45330.726721874998" createdVersion="8" refreshedVersion="8" minRefreshableVersion="3" recordCount="9994" xr:uid="{ECF054B3-3F92-4121-AF3B-B7644361CFA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1663935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x v="0"/>
    <x v="0"/>
    <n v="42420"/>
    <s v="South"/>
    <s v="FUR-BO-10001798"/>
    <x v="0"/>
    <x v="0"/>
    <s v="Bush Somerset Collection Bookcase"/>
    <n v="261.95999999999998"/>
    <n v="2"/>
    <n v="0"/>
    <n v="41.913600000000002"/>
  </r>
  <r>
    <n v="2"/>
    <x v="0"/>
    <x v="0"/>
    <x v="0"/>
    <d v="2013-11-12T00:00:00"/>
    <s v="Second Class"/>
    <s v="CG-12520"/>
    <s v="Claire Gute"/>
    <s v="Consumer"/>
    <s v="United States"/>
    <x v="0"/>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x v="1"/>
    <x v="1"/>
    <n v="90036"/>
    <s v="West"/>
    <s v="OFF-LA-10000240"/>
    <x v="1"/>
    <x v="2"/>
    <s v="Self-Adhesive Address Labels for Typewriters by Universal"/>
    <n v="14.62"/>
    <n v="2"/>
    <n v="0"/>
    <n v="6.8713999999999995"/>
  </r>
  <r>
    <n v="4"/>
    <x v="2"/>
    <x v="1"/>
    <x v="2"/>
    <d v="2012-10-18T00:00:00"/>
    <s v="Standard Class"/>
    <s v="SO-20335"/>
    <s v="Sean O'Donnell"/>
    <s v="Consumer"/>
    <s v="United States"/>
    <x v="2"/>
    <x v="2"/>
    <n v="33311"/>
    <s v="South"/>
    <s v="FUR-TA-10000577"/>
    <x v="0"/>
    <x v="3"/>
    <s v="Bretford CR4500 Series Slim Rectangular Table"/>
    <n v="957.57749999999999"/>
    <n v="5"/>
    <n v="0.45"/>
    <n v="-383.03100000000006"/>
  </r>
  <r>
    <n v="5"/>
    <x v="2"/>
    <x v="1"/>
    <x v="2"/>
    <d v="2012-10-18T00:00:00"/>
    <s v="Standard Class"/>
    <s v="SO-20335"/>
    <s v="Sean O'Donnell"/>
    <s v="Consumer"/>
    <s v="United States"/>
    <x v="2"/>
    <x v="2"/>
    <n v="33311"/>
    <s v="South"/>
    <s v="OFF-ST-10000760"/>
    <x v="1"/>
    <x v="4"/>
    <s v="Eldon Fold 'N Roll Cart System"/>
    <n v="22.368000000000002"/>
    <n v="2"/>
    <n v="0.2"/>
    <n v="2.5163999999999991"/>
  </r>
  <r>
    <n v="6"/>
    <x v="3"/>
    <x v="2"/>
    <x v="3"/>
    <d v="2011-06-14T00:00:00"/>
    <s v="Standard Class"/>
    <s v="BH-11710"/>
    <s v="Brosina Hoffman"/>
    <s v="Consumer"/>
    <s v="United States"/>
    <x v="1"/>
    <x v="1"/>
    <n v="90032"/>
    <s v="West"/>
    <s v="FUR-FU-10001487"/>
    <x v="0"/>
    <x v="5"/>
    <s v="Eldon Expressions Wood and Plastic Desk Accessories, Cherry Wood"/>
    <n v="48.86"/>
    <n v="7"/>
    <n v="0"/>
    <n v="14.169399999999996"/>
  </r>
  <r>
    <n v="7"/>
    <x v="3"/>
    <x v="2"/>
    <x v="3"/>
    <d v="2011-06-14T00:00:00"/>
    <s v="Standard Class"/>
    <s v="BH-11710"/>
    <s v="Brosina Hoffman"/>
    <s v="Consumer"/>
    <s v="United States"/>
    <x v="1"/>
    <x v="1"/>
    <n v="90032"/>
    <s v="West"/>
    <s v="OFF-AR-10002833"/>
    <x v="1"/>
    <x v="6"/>
    <s v="Newell 322"/>
    <n v="7.28"/>
    <n v="4"/>
    <n v="0"/>
    <n v="1.9656000000000002"/>
  </r>
  <r>
    <n v="8"/>
    <x v="3"/>
    <x v="2"/>
    <x v="3"/>
    <d v="2011-06-14T00:00:00"/>
    <s v="Standard Class"/>
    <s v="BH-11710"/>
    <s v="Brosina Hoffman"/>
    <s v="Consumer"/>
    <s v="United States"/>
    <x v="1"/>
    <x v="1"/>
    <n v="90032"/>
    <s v="West"/>
    <s v="TEC-PH-10002275"/>
    <x v="2"/>
    <x v="7"/>
    <s v="Mitel 5320 IP Phone VoIP phone"/>
    <n v="907.15200000000004"/>
    <n v="6"/>
    <n v="0.2"/>
    <n v="90.715200000000038"/>
  </r>
  <r>
    <n v="9"/>
    <x v="3"/>
    <x v="2"/>
    <x v="3"/>
    <d v="2011-06-14T00:00:00"/>
    <s v="Standard Class"/>
    <s v="BH-11710"/>
    <s v="Brosina Hoffman"/>
    <s v="Consumer"/>
    <s v="United States"/>
    <x v="1"/>
    <x v="1"/>
    <n v="90032"/>
    <s v="West"/>
    <s v="OFF-BI-10003910"/>
    <x v="1"/>
    <x v="8"/>
    <s v="DXL Angle-View Binders with Locking Rings by Samsill"/>
    <n v="18.504000000000001"/>
    <n v="3"/>
    <n v="0.2"/>
    <n v="5.7824999999999998"/>
  </r>
  <r>
    <n v="10"/>
    <x v="3"/>
    <x v="2"/>
    <x v="3"/>
    <d v="2011-06-14T00:00:00"/>
    <s v="Standard Class"/>
    <s v="BH-11710"/>
    <s v="Brosina Hoffman"/>
    <s v="Consumer"/>
    <s v="United States"/>
    <x v="1"/>
    <x v="1"/>
    <n v="90032"/>
    <s v="West"/>
    <s v="OFF-AP-10002892"/>
    <x v="1"/>
    <x v="9"/>
    <s v="Belkin F5C206VTEL 6 Outlet Surge"/>
    <n v="114.9"/>
    <n v="5"/>
    <n v="0"/>
    <n v="34.469999999999992"/>
  </r>
  <r>
    <n v="11"/>
    <x v="3"/>
    <x v="2"/>
    <x v="3"/>
    <d v="2011-06-14T00:00:00"/>
    <s v="Standard Class"/>
    <s v="BH-11710"/>
    <s v="Brosina Hoffman"/>
    <s v="Consumer"/>
    <s v="United States"/>
    <x v="1"/>
    <x v="1"/>
    <n v="90032"/>
    <s v="West"/>
    <s v="FUR-TA-10001539"/>
    <x v="0"/>
    <x v="3"/>
    <s v="Chromcraft Rectangular Conference Tables"/>
    <n v="1706.1840000000002"/>
    <n v="9"/>
    <n v="0.2"/>
    <n v="85.309199999999805"/>
  </r>
  <r>
    <n v="12"/>
    <x v="3"/>
    <x v="2"/>
    <x v="3"/>
    <d v="2011-06-14T00:00:00"/>
    <s v="Standard Class"/>
    <s v="BH-11710"/>
    <s v="Brosina Hoffman"/>
    <s v="Consumer"/>
    <s v="United States"/>
    <x v="1"/>
    <x v="1"/>
    <n v="90032"/>
    <s v="West"/>
    <s v="TEC-PH-10002033"/>
    <x v="2"/>
    <x v="7"/>
    <s v="Konftel 250 Conference phone - Charcoal black"/>
    <n v="911.42399999999998"/>
    <n v="4"/>
    <n v="0.2"/>
    <n v="68.356800000000021"/>
  </r>
  <r>
    <n v="13"/>
    <x v="4"/>
    <x v="3"/>
    <x v="4"/>
    <d v="2014-04-21T00:00:00"/>
    <s v="Standard Class"/>
    <s v="AA-10480"/>
    <s v="Andrew Allen"/>
    <s v="Consumer"/>
    <s v="United States"/>
    <x v="3"/>
    <x v="3"/>
    <n v="28027"/>
    <s v="South"/>
    <s v="OFF-PA-10002365"/>
    <x v="1"/>
    <x v="10"/>
    <s v="Xerox 1967"/>
    <n v="15.552000000000003"/>
    <n v="3"/>
    <n v="0.2"/>
    <n v="5.4432"/>
  </r>
  <r>
    <n v="14"/>
    <x v="5"/>
    <x v="0"/>
    <x v="5"/>
    <d v="2013-12-11T00:00:00"/>
    <s v="Standard Class"/>
    <s v="IM-15070"/>
    <s v="Irene Maddox"/>
    <s v="Consumer"/>
    <s v="United States"/>
    <x v="4"/>
    <x v="4"/>
    <n v="98103"/>
    <s v="West"/>
    <s v="OFF-BI-10003656"/>
    <x v="1"/>
    <x v="8"/>
    <s v="Fellowes PB200 Plastic Comb Binding Machine"/>
    <n v="407.97600000000006"/>
    <n v="3"/>
    <n v="0.2"/>
    <n v="132.59219999999993"/>
  </r>
  <r>
    <n v="15"/>
    <x v="6"/>
    <x v="1"/>
    <x v="6"/>
    <d v="2012-11-26T00:00:00"/>
    <s v="Standard Class"/>
    <s v="HP-14815"/>
    <s v="Harold Pawlan"/>
    <s v="Home Office"/>
    <s v="United States"/>
    <x v="5"/>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x v="5"/>
    <x v="5"/>
    <n v="76106"/>
    <s v="Central"/>
    <s v="OFF-BI-10000756"/>
    <x v="1"/>
    <x v="8"/>
    <s v="Storex DuraTech Recycled Plastic Frosted Binders"/>
    <n v="2.5439999999999996"/>
    <n v="3"/>
    <n v="0.8"/>
    <n v="-3.8160000000000016"/>
  </r>
  <r>
    <n v="17"/>
    <x v="7"/>
    <x v="2"/>
    <x v="7"/>
    <d v="2011-11-18T00:00:00"/>
    <s v="Standard Class"/>
    <s v="PK-19075"/>
    <s v="Pete Kriz"/>
    <s v="Consumer"/>
    <s v="United States"/>
    <x v="6"/>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x v="7"/>
    <x v="7"/>
    <n v="84084"/>
    <s v="West"/>
    <s v="OFF-ST-10000107"/>
    <x v="1"/>
    <x v="4"/>
    <s v="Fellowes Super Stor/Drawer"/>
    <n v="55.5"/>
    <n v="2"/>
    <n v="0"/>
    <n v="9.9899999999999949"/>
  </r>
  <r>
    <n v="19"/>
    <x v="9"/>
    <x v="2"/>
    <x v="9"/>
    <d v="2011-09-01T00:00:00"/>
    <s v="Second Class"/>
    <s v="ZD-21925"/>
    <s v="Zuschuss Donatelli"/>
    <s v="Consumer"/>
    <s v="United States"/>
    <x v="8"/>
    <x v="1"/>
    <n v="94109"/>
    <s v="West"/>
    <s v="OFF-AR-10003056"/>
    <x v="1"/>
    <x v="6"/>
    <s v="Newell 341"/>
    <n v="8.56"/>
    <n v="2"/>
    <n v="0"/>
    <n v="2.4823999999999993"/>
  </r>
  <r>
    <n v="20"/>
    <x v="9"/>
    <x v="2"/>
    <x v="9"/>
    <d v="2011-09-01T00:00:00"/>
    <s v="Second Class"/>
    <s v="ZD-21925"/>
    <s v="Zuschuss Donatelli"/>
    <s v="Consumer"/>
    <s v="United States"/>
    <x v="8"/>
    <x v="1"/>
    <n v="94109"/>
    <s v="West"/>
    <s v="TEC-PH-10001949"/>
    <x v="2"/>
    <x v="7"/>
    <s v="Cisco SPA 501G IP Phone"/>
    <n v="213.48000000000002"/>
    <n v="3"/>
    <n v="0.2"/>
    <n v="16.010999999999981"/>
  </r>
  <r>
    <n v="21"/>
    <x v="9"/>
    <x v="2"/>
    <x v="9"/>
    <d v="2011-09-01T00:00:00"/>
    <s v="Second Class"/>
    <s v="ZD-21925"/>
    <s v="Zuschuss Donatelli"/>
    <s v="Consumer"/>
    <s v="United States"/>
    <x v="8"/>
    <x v="1"/>
    <n v="94109"/>
    <s v="West"/>
    <s v="OFF-BI-10002215"/>
    <x v="1"/>
    <x v="8"/>
    <s v="Wilson Jones Hanging View Binder, White, 1&quot;"/>
    <n v="22.72"/>
    <n v="4"/>
    <n v="0.2"/>
    <n v="7.3839999999999986"/>
  </r>
  <r>
    <n v="22"/>
    <x v="10"/>
    <x v="0"/>
    <x v="10"/>
    <d v="2013-12-14T00:00:00"/>
    <s v="Standard Class"/>
    <s v="KB-16585"/>
    <s v="Ken Black"/>
    <s v="Corporate"/>
    <s v="United States"/>
    <x v="9"/>
    <x v="8"/>
    <n v="68025"/>
    <s v="Central"/>
    <s v="OFF-AR-10000246"/>
    <x v="1"/>
    <x v="6"/>
    <s v="Newell 318"/>
    <n v="19.459999999999997"/>
    <n v="7"/>
    <n v="0"/>
    <n v="5.0595999999999997"/>
  </r>
  <r>
    <n v="23"/>
    <x v="10"/>
    <x v="0"/>
    <x v="10"/>
    <d v="2013-12-14T00:00:00"/>
    <s v="Standard Class"/>
    <s v="KB-16585"/>
    <s v="Ken Black"/>
    <s v="Corporate"/>
    <s v="United States"/>
    <x v="9"/>
    <x v="8"/>
    <n v="68025"/>
    <s v="Central"/>
    <s v="OFF-AP-10001492"/>
    <x v="1"/>
    <x v="9"/>
    <s v="Acco Six-Outlet Power Strip, 4' Cord Length"/>
    <n v="60.339999999999996"/>
    <n v="7"/>
    <n v="0"/>
    <n v="15.688400000000001"/>
  </r>
  <r>
    <n v="24"/>
    <x v="11"/>
    <x v="3"/>
    <x v="11"/>
    <d v="2014-07-19T00:00:00"/>
    <s v="Second Class"/>
    <s v="SF-20065"/>
    <s v="Sandra Flanagan"/>
    <s v="Consumer"/>
    <s v="United States"/>
    <x v="10"/>
    <x v="9"/>
    <n v="19140"/>
    <s v="East"/>
    <s v="FUR-CH-10002774"/>
    <x v="0"/>
    <x v="1"/>
    <s v="Global Deluxe Stacking Chair, Gray"/>
    <n v="71.371999999999986"/>
    <n v="2"/>
    <n v="0.3"/>
    <n v="-1.0196000000000005"/>
  </r>
  <r>
    <n v="25"/>
    <x v="12"/>
    <x v="1"/>
    <x v="12"/>
    <d v="2012-09-30T00:00:00"/>
    <s v="Standard Class"/>
    <s v="EB-13870"/>
    <s v="Emily Burns"/>
    <s v="Consumer"/>
    <s v="United States"/>
    <x v="11"/>
    <x v="7"/>
    <n v="84057"/>
    <s v="West"/>
    <s v="FUR-TA-10000577"/>
    <x v="0"/>
    <x v="3"/>
    <s v="Bretford CR4500 Series Slim Rectangular Table"/>
    <n v="1044.6299999999999"/>
    <n v="3"/>
    <n v="0"/>
    <n v="240.26490000000001"/>
  </r>
  <r>
    <n v="26"/>
    <x v="13"/>
    <x v="0"/>
    <x v="13"/>
    <d v="2013-01-20T00:00:00"/>
    <s v="Second Class"/>
    <s v="EH-13945"/>
    <s v="Eric Hoffmann"/>
    <s v="Consumer"/>
    <s v="United States"/>
    <x v="1"/>
    <x v="1"/>
    <n v="90049"/>
    <s v="West"/>
    <s v="OFF-BI-10001634"/>
    <x v="1"/>
    <x v="8"/>
    <s v="Wilson Jones Active Use Binders"/>
    <n v="11.648000000000001"/>
    <n v="2"/>
    <n v="0.2"/>
    <n v="4.2224000000000004"/>
  </r>
  <r>
    <n v="27"/>
    <x v="13"/>
    <x v="0"/>
    <x v="13"/>
    <d v="2013-01-20T00:00:00"/>
    <s v="Second Class"/>
    <s v="EH-13945"/>
    <s v="Eric Hoffmann"/>
    <s v="Consumer"/>
    <s v="United States"/>
    <x v="1"/>
    <x v="1"/>
    <n v="90049"/>
    <s v="West"/>
    <s v="TEC-AC-10003027"/>
    <x v="2"/>
    <x v="11"/>
    <s v="Imation 8GB Mini TravelDrive USB 2.0 Flash Drive"/>
    <n v="90.570000000000007"/>
    <n v="3"/>
    <n v="0"/>
    <n v="11.774100000000004"/>
  </r>
  <r>
    <n v="28"/>
    <x v="14"/>
    <x v="1"/>
    <x v="14"/>
    <d v="2012-09-21T00:00:00"/>
    <s v="Standard Class"/>
    <s v="TB-21520"/>
    <s v="Tracy Blumstein"/>
    <s v="Consumer"/>
    <s v="United States"/>
    <x v="10"/>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x v="10"/>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x v="10"/>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x v="10"/>
    <x v="9"/>
    <n v="19140"/>
    <s v="East"/>
    <s v="OFF-EN-10001509"/>
    <x v="1"/>
    <x v="12"/>
    <s v="Poly String Tie Envelopes"/>
    <n v="3.2640000000000002"/>
    <n v="2"/>
    <n v="0.2"/>
    <n v="1.1015999999999997"/>
  </r>
  <r>
    <n v="32"/>
    <x v="14"/>
    <x v="1"/>
    <x v="14"/>
    <d v="2012-09-21T00:00:00"/>
    <s v="Standard Class"/>
    <s v="TB-21520"/>
    <s v="Tracy Blumstein"/>
    <s v="Consumer"/>
    <s v="United States"/>
    <x v="10"/>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x v="10"/>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x v="10"/>
    <x v="9"/>
    <n v="19140"/>
    <s v="East"/>
    <s v="OFF-AR-10001683"/>
    <x v="1"/>
    <x v="6"/>
    <s v="Lumber Crayons"/>
    <n v="15.76"/>
    <n v="2"/>
    <n v="0.2"/>
    <n v="3.5460000000000007"/>
  </r>
  <r>
    <n v="35"/>
    <x v="15"/>
    <x v="3"/>
    <x v="15"/>
    <d v="2014-10-24T00:00:00"/>
    <s v="Second Class"/>
    <s v="MA-17560"/>
    <s v="Matt Abelman"/>
    <s v="Home Office"/>
    <s v="United States"/>
    <x v="12"/>
    <x v="5"/>
    <n v="77095"/>
    <s v="Central"/>
    <s v="OFF-PA-10000249"/>
    <x v="1"/>
    <x v="10"/>
    <s v="Staples"/>
    <n v="29.472000000000001"/>
    <n v="3"/>
    <n v="0.2"/>
    <n v="9.9467999999999979"/>
  </r>
  <r>
    <n v="36"/>
    <x v="16"/>
    <x v="0"/>
    <x v="16"/>
    <d v="2013-12-11T00:00:00"/>
    <s v="First Class"/>
    <s v="GH-14485"/>
    <s v="Gene Hale"/>
    <s v="Corporate"/>
    <s v="United States"/>
    <x v="13"/>
    <x v="5"/>
    <n v="75080"/>
    <s v="Central"/>
    <s v="TEC-PH-10004977"/>
    <x v="2"/>
    <x v="7"/>
    <s v="GE 30524EE4"/>
    <n v="1097.5440000000003"/>
    <n v="7"/>
    <n v="0.2"/>
    <n v="123.47369999999989"/>
  </r>
  <r>
    <n v="37"/>
    <x v="16"/>
    <x v="0"/>
    <x v="16"/>
    <d v="2013-12-11T00:00:00"/>
    <s v="First Class"/>
    <s v="GH-14485"/>
    <s v="Gene Hale"/>
    <s v="Corporate"/>
    <s v="United States"/>
    <x v="13"/>
    <x v="5"/>
    <n v="75080"/>
    <s v="Central"/>
    <s v="FUR-FU-10003664"/>
    <x v="0"/>
    <x v="5"/>
    <s v="Electrix Architect's Clamp-On Swing Arm Lamp, Black"/>
    <n v="190.92"/>
    <n v="5"/>
    <n v="0.6"/>
    <n v="-147.96300000000002"/>
  </r>
  <r>
    <n v="38"/>
    <x v="17"/>
    <x v="1"/>
    <x v="17"/>
    <d v="2012-12-31T00:00:00"/>
    <s v="Standard Class"/>
    <s v="SN-20710"/>
    <s v="Steve Nguyen"/>
    <s v="Home Office"/>
    <s v="United States"/>
    <x v="12"/>
    <x v="5"/>
    <n v="77041"/>
    <s v="Central"/>
    <s v="OFF-EN-10002986"/>
    <x v="1"/>
    <x v="12"/>
    <s v="#10-4 1/8&quot; x 9 1/2&quot; Premium Diagonal Seam Envelopes"/>
    <n v="113.328"/>
    <n v="9"/>
    <n v="0.2"/>
    <n v="35.414999999999999"/>
  </r>
  <r>
    <n v="39"/>
    <x v="17"/>
    <x v="1"/>
    <x v="17"/>
    <d v="2012-12-31T00:00:00"/>
    <s v="Standard Class"/>
    <s v="SN-20710"/>
    <s v="Steve Nguyen"/>
    <s v="Home Office"/>
    <s v="United States"/>
    <x v="12"/>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x v="12"/>
    <x v="5"/>
    <n v="77041"/>
    <s v="Central"/>
    <s v="FUR-CH-10004218"/>
    <x v="0"/>
    <x v="1"/>
    <s v="Global Fabric Manager's Chair, Dark Gray"/>
    <n v="212.05799999999999"/>
    <n v="3"/>
    <n v="0.3"/>
    <n v="-15.146999999999991"/>
  </r>
  <r>
    <n v="41"/>
    <x v="17"/>
    <x v="1"/>
    <x v="17"/>
    <d v="2012-12-31T00:00:00"/>
    <s v="Standard Class"/>
    <s v="SN-20710"/>
    <s v="Steve Nguyen"/>
    <s v="Home Office"/>
    <s v="United States"/>
    <x v="12"/>
    <x v="5"/>
    <n v="77041"/>
    <s v="Central"/>
    <s v="TEC-PH-10000486"/>
    <x v="2"/>
    <x v="7"/>
    <s v="Plantronics HL10 Handset Lifter"/>
    <n v="371.16800000000001"/>
    <n v="4"/>
    <n v="0.2"/>
    <n v="41.756399999999957"/>
  </r>
  <r>
    <n v="42"/>
    <x v="18"/>
    <x v="3"/>
    <x v="18"/>
    <d v="2014-09-16T00:00:00"/>
    <s v="Standard Class"/>
    <s v="LC-16930"/>
    <s v="Linda Cazamias"/>
    <s v="Corporate"/>
    <s v="United States"/>
    <x v="14"/>
    <x v="10"/>
    <n v="60540"/>
    <s v="Central"/>
    <s v="TEC-PH-10004093"/>
    <x v="2"/>
    <x v="7"/>
    <s v="Panasonic Kx-TS550"/>
    <n v="147.16800000000001"/>
    <n v="4"/>
    <n v="0.2"/>
    <n v="16.556399999999996"/>
  </r>
  <r>
    <n v="43"/>
    <x v="19"/>
    <x v="0"/>
    <x v="19"/>
    <d v="2013-07-23T00:00:00"/>
    <s v="Standard Class"/>
    <s v="RA-19885"/>
    <s v="Ruben Ausman"/>
    <s v="Corporate"/>
    <s v="United States"/>
    <x v="1"/>
    <x v="1"/>
    <n v="90049"/>
    <s v="West"/>
    <s v="OFF-ST-10003479"/>
    <x v="1"/>
    <x v="4"/>
    <s v="Eldon Base for stackable storage shelf, platinum"/>
    <n v="77.88"/>
    <n v="2"/>
    <n v="0"/>
    <n v="3.8939999999999912"/>
  </r>
  <r>
    <n v="44"/>
    <x v="20"/>
    <x v="3"/>
    <x v="20"/>
    <d v="2014-09-24T00:00:00"/>
    <s v="Standard Class"/>
    <s v="ES-14080"/>
    <s v="Erin Smith"/>
    <s v="Corporate"/>
    <s v="United States"/>
    <x v="15"/>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x v="16"/>
    <x v="11"/>
    <n v="55122"/>
    <s v="Central"/>
    <s v="TEC-AC-10000171"/>
    <x v="2"/>
    <x v="11"/>
    <s v="Verbatim 25 GB 6x Blu-ray Single Layer Recordable Disc, 25/Pack"/>
    <n v="45.98"/>
    <n v="2"/>
    <n v="0"/>
    <n v="19.7714"/>
  </r>
  <r>
    <n v="46"/>
    <x v="21"/>
    <x v="0"/>
    <x v="21"/>
    <d v="2013-03-14T00:00:00"/>
    <s v="First Class"/>
    <s v="ON-18715"/>
    <s v="Odella Nelson"/>
    <s v="Corporate"/>
    <s v="United States"/>
    <x v="16"/>
    <x v="11"/>
    <n v="55122"/>
    <s v="Central"/>
    <s v="OFF-BI-10003291"/>
    <x v="1"/>
    <x v="8"/>
    <s v="Wilson Jones Leather-Like Binders with DublLock Round Rings"/>
    <n v="17.46"/>
    <n v="2"/>
    <n v="0"/>
    <n v="8.2061999999999991"/>
  </r>
  <r>
    <n v="47"/>
    <x v="22"/>
    <x v="2"/>
    <x v="22"/>
    <d v="2011-10-25T00:00:00"/>
    <s v="Second Class"/>
    <s v="PO-18865"/>
    <s v="Patrick O'Donnell"/>
    <s v="Consumer"/>
    <s v="United States"/>
    <x v="17"/>
    <x v="12"/>
    <n v="48185"/>
    <s v="Central"/>
    <s v="OFF-ST-10001713"/>
    <x v="1"/>
    <x v="4"/>
    <s v="Gould Plastics 9-Pocket Panel Bin, 18-3/8w x 5-1/4d x 20-1/2h, Black"/>
    <n v="211.96"/>
    <n v="4"/>
    <n v="0"/>
    <n v="8.4783999999999935"/>
  </r>
  <r>
    <n v="48"/>
    <x v="23"/>
    <x v="0"/>
    <x v="23"/>
    <d v="2013-06-26T00:00:00"/>
    <s v="Standard Class"/>
    <s v="LH-16900"/>
    <s v="Lena Hernandez"/>
    <s v="Consumer"/>
    <s v="United States"/>
    <x v="18"/>
    <x v="13"/>
    <n v="19901"/>
    <s v="East"/>
    <s v="TEC-AC-10002167"/>
    <x v="2"/>
    <x v="11"/>
    <s v="Imation 8gb Micro Traveldrive Usb 2.0 Flash Drive"/>
    <n v="45"/>
    <n v="3"/>
    <n v="0"/>
    <n v="4.9500000000000011"/>
  </r>
  <r>
    <n v="49"/>
    <x v="23"/>
    <x v="0"/>
    <x v="23"/>
    <d v="2013-06-26T00:00:00"/>
    <s v="Standard Class"/>
    <s v="LH-16900"/>
    <s v="Lena Hernandez"/>
    <s v="Consumer"/>
    <s v="United States"/>
    <x v="18"/>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x v="19"/>
    <x v="14"/>
    <n v="47150"/>
    <s v="Central"/>
    <s v="OFF-BI-10004410"/>
    <x v="1"/>
    <x v="8"/>
    <s v="C-Line Peel &amp; Stick Add-On Filing Pockets, 8-3/4 x 5-1/8, 10/Pack"/>
    <n v="38.22"/>
    <n v="6"/>
    <n v="0"/>
    <n v="17.9634"/>
  </r>
  <r>
    <n v="51"/>
    <x v="24"/>
    <x v="1"/>
    <x v="24"/>
    <d v="2012-04-22T00:00:00"/>
    <s v="Standard Class"/>
    <s v="DP-13000"/>
    <s v="Darren Powers"/>
    <s v="Consumer"/>
    <s v="United States"/>
    <x v="19"/>
    <x v="14"/>
    <n v="47150"/>
    <s v="Central"/>
    <s v="OFF-LA-10002762"/>
    <x v="1"/>
    <x v="2"/>
    <s v="Avery 485"/>
    <n v="75.179999999999993"/>
    <n v="6"/>
    <n v="0"/>
    <n v="35.334599999999995"/>
  </r>
  <r>
    <n v="52"/>
    <x v="24"/>
    <x v="1"/>
    <x v="24"/>
    <d v="2012-04-22T00:00:00"/>
    <s v="Standard Class"/>
    <s v="DP-13000"/>
    <s v="Darren Powers"/>
    <s v="Consumer"/>
    <s v="United States"/>
    <x v="19"/>
    <x v="14"/>
    <n v="47150"/>
    <s v="Central"/>
    <s v="FUR-FU-10001706"/>
    <x v="0"/>
    <x v="5"/>
    <s v="Longer-Life Soft White Bulbs"/>
    <n v="6.16"/>
    <n v="2"/>
    <n v="0"/>
    <n v="2.9567999999999999"/>
  </r>
  <r>
    <n v="53"/>
    <x v="24"/>
    <x v="1"/>
    <x v="24"/>
    <d v="2012-04-22T00:00:00"/>
    <s v="Standard Class"/>
    <s v="DP-13000"/>
    <s v="Darren Powers"/>
    <s v="Consumer"/>
    <s v="United States"/>
    <x v="19"/>
    <x v="14"/>
    <n v="47150"/>
    <s v="Central"/>
    <s v="FUR-CH-10003061"/>
    <x v="0"/>
    <x v="1"/>
    <s v="Global Leather Task Chair, Black"/>
    <n v="89.99"/>
    <n v="1"/>
    <n v="0"/>
    <n v="17.098099999999988"/>
  </r>
  <r>
    <n v="54"/>
    <x v="25"/>
    <x v="0"/>
    <x v="25"/>
    <d v="2013-12-18T00:00:00"/>
    <s v="Standard Class"/>
    <s v="JM-15265"/>
    <s v="Janet Molinari"/>
    <s v="Corporate"/>
    <s v="United States"/>
    <x v="20"/>
    <x v="15"/>
    <n v="10024"/>
    <s v="East"/>
    <s v="OFF-FA-10000304"/>
    <x v="1"/>
    <x v="13"/>
    <s v="Advantus Push Pins"/>
    <n v="15.260000000000002"/>
    <n v="7"/>
    <n v="0"/>
    <n v="6.2566000000000006"/>
  </r>
  <r>
    <n v="55"/>
    <x v="25"/>
    <x v="0"/>
    <x v="25"/>
    <d v="2013-12-18T00:00:00"/>
    <s v="Standard Class"/>
    <s v="JM-15265"/>
    <s v="Janet Molinari"/>
    <s v="Corporate"/>
    <s v="United States"/>
    <x v="20"/>
    <x v="15"/>
    <n v="10024"/>
    <s v="East"/>
    <s v="TEC-PH-10002447"/>
    <x v="2"/>
    <x v="7"/>
    <s v="AT&amp;T CL83451 4-Handset Telephone"/>
    <n v="1029.95"/>
    <n v="5"/>
    <n v="0"/>
    <n v="298.68549999999999"/>
  </r>
  <r>
    <n v="56"/>
    <x v="26"/>
    <x v="0"/>
    <x v="26"/>
    <d v="2013-06-19T00:00:00"/>
    <s v="First Class"/>
    <s v="TB-21055"/>
    <s v="Ted Butterfield"/>
    <s v="Consumer"/>
    <s v="United States"/>
    <x v="21"/>
    <x v="15"/>
    <n v="12180"/>
    <s v="East"/>
    <s v="OFF-ST-10000604"/>
    <x v="1"/>
    <x v="4"/>
    <s v="Home/Office Personal File Carts"/>
    <n v="208.56"/>
    <n v="6"/>
    <n v="0"/>
    <n v="52.139999999999986"/>
  </r>
  <r>
    <n v="57"/>
    <x v="26"/>
    <x v="0"/>
    <x v="26"/>
    <d v="2013-06-19T00:00:00"/>
    <s v="First Class"/>
    <s v="TB-21055"/>
    <s v="Ted Butterfield"/>
    <s v="Consumer"/>
    <s v="United States"/>
    <x v="21"/>
    <x v="15"/>
    <n v="12180"/>
    <s v="East"/>
    <s v="OFF-PA-10001569"/>
    <x v="1"/>
    <x v="10"/>
    <s v="Xerox 232"/>
    <n v="32.400000000000006"/>
    <n v="5"/>
    <n v="0"/>
    <n v="15.552000000000001"/>
  </r>
  <r>
    <n v="58"/>
    <x v="26"/>
    <x v="0"/>
    <x v="26"/>
    <d v="2013-06-19T00:00:00"/>
    <s v="First Class"/>
    <s v="TB-21055"/>
    <s v="Ted Butterfield"/>
    <s v="Consumer"/>
    <s v="United States"/>
    <x v="21"/>
    <x v="15"/>
    <n v="12180"/>
    <s v="East"/>
    <s v="FUR-CH-10003968"/>
    <x v="0"/>
    <x v="1"/>
    <s v="Novimex Turbo Task Chair"/>
    <n v="319.41000000000003"/>
    <n v="5"/>
    <n v="0.1"/>
    <n v="7.0980000000000061"/>
  </r>
  <r>
    <n v="59"/>
    <x v="26"/>
    <x v="0"/>
    <x v="26"/>
    <d v="2013-06-19T00:00:00"/>
    <s v="First Class"/>
    <s v="TB-21055"/>
    <s v="Ted Butterfield"/>
    <s v="Consumer"/>
    <s v="United States"/>
    <x v="21"/>
    <x v="15"/>
    <n v="12180"/>
    <s v="East"/>
    <s v="OFF-PA-10000587"/>
    <x v="1"/>
    <x v="10"/>
    <s v="Array Parchment Paper, Assorted Colors"/>
    <n v="14.56"/>
    <n v="2"/>
    <n v="0"/>
    <n v="6.9888000000000003"/>
  </r>
  <r>
    <n v="60"/>
    <x v="26"/>
    <x v="0"/>
    <x v="26"/>
    <d v="2013-06-19T00:00:00"/>
    <s v="First Class"/>
    <s v="TB-21055"/>
    <s v="Ted Butterfield"/>
    <s v="Consumer"/>
    <s v="United States"/>
    <x v="21"/>
    <x v="15"/>
    <n v="12180"/>
    <s v="East"/>
    <s v="TEC-AC-10002167"/>
    <x v="2"/>
    <x v="11"/>
    <s v="Imation 8gb Micro Traveldrive Usb 2.0 Flash Drive"/>
    <n v="30"/>
    <n v="2"/>
    <n v="0"/>
    <n v="3.3000000000000007"/>
  </r>
  <r>
    <n v="61"/>
    <x v="26"/>
    <x v="0"/>
    <x v="26"/>
    <d v="2013-06-19T00:00:00"/>
    <s v="First Class"/>
    <s v="TB-21055"/>
    <s v="Ted Butterfield"/>
    <s v="Consumer"/>
    <s v="United States"/>
    <x v="21"/>
    <x v="15"/>
    <n v="12180"/>
    <s v="East"/>
    <s v="OFF-BI-10001460"/>
    <x v="1"/>
    <x v="8"/>
    <s v="Plastic Binding Combs"/>
    <n v="48.480000000000004"/>
    <n v="4"/>
    <n v="0.2"/>
    <n v="16.361999999999998"/>
  </r>
  <r>
    <n v="62"/>
    <x v="26"/>
    <x v="0"/>
    <x v="26"/>
    <d v="2013-06-19T00:00:00"/>
    <s v="First Class"/>
    <s v="TB-21055"/>
    <s v="Ted Butterfield"/>
    <s v="Consumer"/>
    <s v="United States"/>
    <x v="21"/>
    <x v="15"/>
    <n v="12180"/>
    <s v="East"/>
    <s v="OFF-AR-10001868"/>
    <x v="1"/>
    <x v="6"/>
    <s v="Prang Dustless Chalk Sticks"/>
    <n v="1.68"/>
    <n v="1"/>
    <n v="0"/>
    <n v="0.84"/>
  </r>
  <r>
    <n v="63"/>
    <x v="27"/>
    <x v="1"/>
    <x v="27"/>
    <d v="2012-11-30T00:00:00"/>
    <s v="Standard Class"/>
    <s v="KM-16720"/>
    <s v="Kunst Miller"/>
    <s v="Consumer"/>
    <s v="United States"/>
    <x v="1"/>
    <x v="1"/>
    <n v="90004"/>
    <s v="West"/>
    <s v="TEC-AC-10004633"/>
    <x v="2"/>
    <x v="11"/>
    <s v="Verbatim 25 GB 6x Blu-ray Single Layer Recordable Disc, 3/Pack"/>
    <n v="13.98"/>
    <n v="2"/>
    <n v="0"/>
    <n v="6.1512000000000011"/>
  </r>
  <r>
    <n v="64"/>
    <x v="27"/>
    <x v="1"/>
    <x v="27"/>
    <d v="2012-11-30T00:00:00"/>
    <s v="Standard Class"/>
    <s v="KM-16720"/>
    <s v="Kunst Miller"/>
    <s v="Consumer"/>
    <s v="United States"/>
    <x v="1"/>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x v="1"/>
    <x v="1"/>
    <n v="90004"/>
    <s v="West"/>
    <s v="OFF-PA-10003892"/>
    <x v="1"/>
    <x v="10"/>
    <s v="Xerox 1943"/>
    <n v="146.72999999999999"/>
    <n v="3"/>
    <n v="0"/>
    <n v="68.963099999999997"/>
  </r>
  <r>
    <n v="66"/>
    <x v="27"/>
    <x v="1"/>
    <x v="27"/>
    <d v="2012-11-30T00:00:00"/>
    <s v="Standard Class"/>
    <s v="KM-16720"/>
    <s v="Kunst Miller"/>
    <s v="Consumer"/>
    <s v="United States"/>
    <x v="1"/>
    <x v="1"/>
    <n v="90004"/>
    <s v="West"/>
    <s v="FUR-FU-10000397"/>
    <x v="0"/>
    <x v="5"/>
    <s v="Luxo Economy Swing Arm Lamp"/>
    <n v="79.760000000000005"/>
    <n v="4"/>
    <n v="0"/>
    <n v="22.332800000000006"/>
  </r>
  <r>
    <n v="67"/>
    <x v="28"/>
    <x v="1"/>
    <x v="28"/>
    <d v="2012-05-05T00:00:00"/>
    <s v="Standard Class"/>
    <s v="PS-18970"/>
    <s v="Paul Stevenson"/>
    <s v="Home Office"/>
    <s v="United States"/>
    <x v="22"/>
    <x v="10"/>
    <n v="60610"/>
    <s v="Central"/>
    <s v="FUR-CH-10001146"/>
    <x v="0"/>
    <x v="1"/>
    <s v="Global Value Mid-Back Manager's Chair, Gray"/>
    <n v="213.11499999999998"/>
    <n v="5"/>
    <n v="0.3"/>
    <n v="-15.222500000000011"/>
  </r>
  <r>
    <n v="68"/>
    <x v="29"/>
    <x v="2"/>
    <x v="29"/>
    <d v="2011-12-10T00:00:00"/>
    <s v="Standard Class"/>
    <s v="BS-11590"/>
    <s v="Brendan Sweed"/>
    <s v="Corporate"/>
    <s v="United States"/>
    <x v="23"/>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x v="23"/>
    <x v="16"/>
    <n v="85234"/>
    <s v="West"/>
    <s v="TEC-PH-10002726"/>
    <x v="2"/>
    <x v="7"/>
    <s v="netTALK DUO VoIP Telephone Service"/>
    <n v="167.96800000000002"/>
    <n v="4"/>
    <n v="0.2"/>
    <n v="62.988"/>
  </r>
  <r>
    <n v="70"/>
    <x v="30"/>
    <x v="0"/>
    <x v="30"/>
    <d v="2013-06-07T00:00:00"/>
    <s v="First Class"/>
    <s v="KD-16270"/>
    <s v="Karen Daniels"/>
    <s v="Consumer"/>
    <s v="United States"/>
    <x v="24"/>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x v="20"/>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x v="25"/>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x v="26"/>
    <x v="18"/>
    <n v="38109"/>
    <s v="South"/>
    <s v="FUR-CH-10000513"/>
    <x v="0"/>
    <x v="1"/>
    <s v="High-Back Leather Manager's Chair"/>
    <n v="831.93600000000015"/>
    <n v="8"/>
    <n v="0.2"/>
    <n v="-114.39120000000003"/>
  </r>
  <r>
    <n v="74"/>
    <x v="33"/>
    <x v="1"/>
    <x v="33"/>
    <d v="2012-05-02T00:00:00"/>
    <s v="Standard Class"/>
    <s v="JE-15745"/>
    <s v="Joel Eaton"/>
    <s v="Consumer"/>
    <s v="United States"/>
    <x v="26"/>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x v="26"/>
    <x v="18"/>
    <n v="38109"/>
    <s v="South"/>
    <s v="OFF-ST-10004123"/>
    <x v="1"/>
    <x v="4"/>
    <s v="Safco Industrial Wire Shelving System"/>
    <n v="72.784000000000006"/>
    <n v="1"/>
    <n v="0.2"/>
    <n v="-18.196000000000002"/>
  </r>
  <r>
    <n v="76"/>
    <x v="34"/>
    <x v="3"/>
    <x v="34"/>
    <d v="2014-12-12T00:00:00"/>
    <s v="First Class"/>
    <s v="KB-16600"/>
    <s v="Ken Brennan"/>
    <s v="Corporate"/>
    <s v="United States"/>
    <x v="12"/>
    <x v="5"/>
    <n v="77041"/>
    <s v="Central"/>
    <s v="OFF-BI-10004182"/>
    <x v="1"/>
    <x v="8"/>
    <s v="Economy Binders"/>
    <n v="1.2479999999999998"/>
    <n v="3"/>
    <n v="0.8"/>
    <n v="-1.9344000000000006"/>
  </r>
  <r>
    <n v="77"/>
    <x v="34"/>
    <x v="3"/>
    <x v="34"/>
    <d v="2014-12-12T00:00:00"/>
    <s v="First Class"/>
    <s v="KB-16600"/>
    <s v="Ken Brennan"/>
    <s v="Corporate"/>
    <s v="United States"/>
    <x v="12"/>
    <x v="5"/>
    <n v="77041"/>
    <s v="Central"/>
    <s v="FUR-FU-10000260"/>
    <x v="0"/>
    <x v="5"/>
    <s v="6&quot; Cubicle Wall Clock, Black"/>
    <n v="9.7080000000000002"/>
    <n v="3"/>
    <n v="0.6"/>
    <n v="-5.8248000000000015"/>
  </r>
  <r>
    <n v="78"/>
    <x v="34"/>
    <x v="3"/>
    <x v="34"/>
    <d v="2014-12-12T00:00:00"/>
    <s v="First Class"/>
    <s v="KB-16600"/>
    <s v="Ken Brennan"/>
    <s v="Corporate"/>
    <s v="United States"/>
    <x v="12"/>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x v="12"/>
    <x v="5"/>
    <n v="77070"/>
    <s v="Central"/>
    <s v="FUR-FU-10003194"/>
    <x v="0"/>
    <x v="5"/>
    <s v="Eldon Expressions Desk Accessory, Wood Pencil Holder, Oak"/>
    <n v="19.3"/>
    <n v="5"/>
    <n v="0.6"/>
    <n v="-14.475000000000001"/>
  </r>
  <r>
    <n v="80"/>
    <x v="36"/>
    <x v="0"/>
    <x v="1"/>
    <d v="2013-06-16T00:00:00"/>
    <s v="First Class"/>
    <s v="SC-20770"/>
    <s v="Stewart Carmichael"/>
    <s v="Corporate"/>
    <s v="United States"/>
    <x v="27"/>
    <x v="19"/>
    <n v="35601"/>
    <s v="South"/>
    <s v="OFF-AP-10002118"/>
    <x v="1"/>
    <x v="9"/>
    <s v="1.7 Cubic Foot Compact &quot;Cube&quot; Office Refrigerators"/>
    <n v="208.16"/>
    <n v="1"/>
    <n v="0"/>
    <n v="56.20320000000001"/>
  </r>
  <r>
    <n v="81"/>
    <x v="36"/>
    <x v="0"/>
    <x v="1"/>
    <d v="2013-06-16T00:00:00"/>
    <s v="First Class"/>
    <s v="SC-20770"/>
    <s v="Stewart Carmichael"/>
    <s v="Corporate"/>
    <s v="United States"/>
    <x v="27"/>
    <x v="19"/>
    <n v="35601"/>
    <s v="South"/>
    <s v="OFF-BI-10002309"/>
    <x v="1"/>
    <x v="8"/>
    <s v="Avery Heavy-Duty EZD  Binder With Locking Rings"/>
    <n v="16.740000000000002"/>
    <n v="3"/>
    <n v="0"/>
    <n v="8.0351999999999997"/>
  </r>
  <r>
    <n v="82"/>
    <x v="37"/>
    <x v="2"/>
    <x v="36"/>
    <d v="2011-10-16T00:00:00"/>
    <s v="Standard Class"/>
    <s v="DN-13690"/>
    <s v="Duane Noonan"/>
    <s v="Consumer"/>
    <s v="United States"/>
    <x v="8"/>
    <x v="1"/>
    <n v="94122"/>
    <s v="West"/>
    <s v="OFF-AR-10002053"/>
    <x v="1"/>
    <x v="6"/>
    <s v="Premium Writing Pencils, Soft, #2 by Central Association for the Blind"/>
    <n v="14.9"/>
    <n v="5"/>
    <n v="0"/>
    <n v="4.1720000000000006"/>
  </r>
  <r>
    <n v="83"/>
    <x v="37"/>
    <x v="2"/>
    <x v="36"/>
    <d v="2011-10-16T00:00:00"/>
    <s v="Standard Class"/>
    <s v="DN-13690"/>
    <s v="Duane Noonan"/>
    <s v="Consumer"/>
    <s v="United States"/>
    <x v="8"/>
    <x v="1"/>
    <n v="94122"/>
    <s v="West"/>
    <s v="OFF-ST-10002370"/>
    <x v="1"/>
    <x v="4"/>
    <s v="Sortfiler Multipurpose Personal File Organizer, Black"/>
    <n v="21.39"/>
    <n v="1"/>
    <n v="0"/>
    <n v="6.2030999999999992"/>
  </r>
  <r>
    <n v="84"/>
    <x v="38"/>
    <x v="1"/>
    <x v="37"/>
    <d v="2012-09-08T00:00:00"/>
    <s v="Standard Class"/>
    <s v="JC-16105"/>
    <s v="Julie Creighton"/>
    <s v="Corporate"/>
    <s v="United States"/>
    <x v="28"/>
    <x v="3"/>
    <n v="27707"/>
    <s v="South"/>
    <s v="OFF-EN-10000927"/>
    <x v="1"/>
    <x v="12"/>
    <s v="Jet-Pak Recycled Peel 'N' Seal Padded Mailers"/>
    <n v="200.98400000000004"/>
    <n v="7"/>
    <n v="0.2"/>
    <n v="62.807499999999976"/>
  </r>
  <r>
    <n v="85"/>
    <x v="39"/>
    <x v="3"/>
    <x v="38"/>
    <d v="2014-11-17T00:00:00"/>
    <s v="First Class"/>
    <s v="CS-12400"/>
    <s v="Christopher Schild"/>
    <s v="Home Office"/>
    <s v="United States"/>
    <x v="22"/>
    <x v="10"/>
    <n v="60623"/>
    <s v="Central"/>
    <s v="OFF-ST-10003656"/>
    <x v="1"/>
    <x v="4"/>
    <s v="Safco Industrial Wire Shelving"/>
    <n v="230.376"/>
    <n v="3"/>
    <n v="0.2"/>
    <n v="-48.954900000000002"/>
  </r>
  <r>
    <n v="86"/>
    <x v="40"/>
    <x v="3"/>
    <x v="39"/>
    <d v="2014-05-31T00:00:00"/>
    <s v="Second Class"/>
    <s v="PO-18865"/>
    <s v="Patrick O'Donnell"/>
    <s v="Consumer"/>
    <s v="United States"/>
    <x v="29"/>
    <x v="20"/>
    <n v="29203"/>
    <s v="South"/>
    <s v="FUR-CH-10000863"/>
    <x v="0"/>
    <x v="1"/>
    <s v="Novimex Swivel Fabric Task Chair"/>
    <n v="301.95999999999998"/>
    <n v="2"/>
    <n v="0"/>
    <n v="33.215599999999995"/>
  </r>
  <r>
    <n v="87"/>
    <x v="41"/>
    <x v="3"/>
    <x v="40"/>
    <d v="2014-11-03T00:00:00"/>
    <s v="Standard Class"/>
    <s v="PG-18895"/>
    <s v="Paul Gonzalez"/>
    <s v="Consumer"/>
    <s v="United States"/>
    <x v="30"/>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x v="30"/>
    <x v="11"/>
    <n v="55901"/>
    <s v="Central"/>
    <s v="OFF-LA-10000134"/>
    <x v="1"/>
    <x v="2"/>
    <s v="Avery 511"/>
    <n v="6.16"/>
    <n v="2"/>
    <n v="0"/>
    <n v="2.9567999999999999"/>
  </r>
  <r>
    <n v="89"/>
    <x v="42"/>
    <x v="0"/>
    <x v="41"/>
    <d v="2013-04-11T00:00:00"/>
    <s v="Second Class"/>
    <s v="GM-14455"/>
    <s v="Gary Mitchum"/>
    <s v="Home Office"/>
    <s v="United States"/>
    <x v="12"/>
    <x v="5"/>
    <n v="77095"/>
    <s v="Central"/>
    <s v="OFF-ST-10003442"/>
    <x v="1"/>
    <x v="4"/>
    <s v="Eldon Portable Mobile Manager"/>
    <n v="158.36800000000002"/>
    <n v="7"/>
    <n v="0.2"/>
    <n v="13.857199999999999"/>
  </r>
  <r>
    <n v="90"/>
    <x v="43"/>
    <x v="0"/>
    <x v="42"/>
    <d v="2013-09-23T00:00:00"/>
    <s v="Standard Class"/>
    <s v="JS-15685"/>
    <s v="Jim Sink"/>
    <s v="Corporate"/>
    <s v="United States"/>
    <x v="1"/>
    <x v="1"/>
    <n v="90036"/>
    <s v="West"/>
    <s v="OFF-AR-10004930"/>
    <x v="1"/>
    <x v="6"/>
    <s v="Turquoise Lead Holder with Pocket Clip"/>
    <n v="20.100000000000001"/>
    <n v="3"/>
    <n v="0"/>
    <n v="6.6329999999999982"/>
  </r>
  <r>
    <n v="91"/>
    <x v="43"/>
    <x v="0"/>
    <x v="42"/>
    <d v="2013-09-23T00:00:00"/>
    <s v="Standard Class"/>
    <s v="JS-15685"/>
    <s v="Jim Sink"/>
    <s v="Corporate"/>
    <s v="United States"/>
    <x v="1"/>
    <x v="1"/>
    <n v="90036"/>
    <s v="West"/>
    <s v="TEC-PH-10004093"/>
    <x v="2"/>
    <x v="7"/>
    <s v="Panasonic Kx-TS550"/>
    <n v="73.584000000000003"/>
    <n v="2"/>
    <n v="0.2"/>
    <n v="8.2781999999999982"/>
  </r>
  <r>
    <n v="92"/>
    <x v="43"/>
    <x v="0"/>
    <x v="42"/>
    <d v="2013-09-23T00:00:00"/>
    <s v="Standard Class"/>
    <s v="JS-15685"/>
    <s v="Jim Sink"/>
    <s v="Corporate"/>
    <s v="United States"/>
    <x v="1"/>
    <x v="1"/>
    <n v="90036"/>
    <s v="West"/>
    <s v="OFF-PA-10000304"/>
    <x v="1"/>
    <x v="10"/>
    <s v="Xerox 1995"/>
    <n v="6.48"/>
    <n v="1"/>
    <n v="0"/>
    <n v="3.1104000000000003"/>
  </r>
  <r>
    <n v="93"/>
    <x v="44"/>
    <x v="1"/>
    <x v="43"/>
    <d v="2012-02-05T00:00:00"/>
    <s v="Second Class"/>
    <s v="KB-16315"/>
    <s v="Karl Braun"/>
    <s v="Consumer"/>
    <s v="United States"/>
    <x v="31"/>
    <x v="11"/>
    <n v="55407"/>
    <s v="Central"/>
    <s v="OFF-PA-10003177"/>
    <x v="1"/>
    <x v="10"/>
    <s v="Xerox 1999"/>
    <n v="12.96"/>
    <n v="2"/>
    <n v="0"/>
    <n v="6.2208000000000006"/>
  </r>
  <r>
    <n v="94"/>
    <x v="44"/>
    <x v="1"/>
    <x v="43"/>
    <d v="2012-02-05T00:00:00"/>
    <s v="Second Class"/>
    <s v="KB-16315"/>
    <s v="Karl Braun"/>
    <s v="Consumer"/>
    <s v="United States"/>
    <x v="31"/>
    <x v="11"/>
    <n v="55407"/>
    <s v="Central"/>
    <s v="FUR-FU-10003799"/>
    <x v="0"/>
    <x v="5"/>
    <s v="Seth Thomas 13 1/2&quot; Wall Clock"/>
    <n v="53.34"/>
    <n v="3"/>
    <n v="0"/>
    <n v="16.535399999999996"/>
  </r>
  <r>
    <n v="95"/>
    <x v="44"/>
    <x v="1"/>
    <x v="43"/>
    <d v="2012-02-05T00:00:00"/>
    <s v="Second Class"/>
    <s v="KB-16315"/>
    <s v="Karl Braun"/>
    <s v="Consumer"/>
    <s v="United States"/>
    <x v="31"/>
    <x v="11"/>
    <n v="55407"/>
    <s v="Central"/>
    <s v="OFF-BI-10002852"/>
    <x v="1"/>
    <x v="8"/>
    <s v="Ibico Standard Transparent Covers"/>
    <n v="32.96"/>
    <n v="2"/>
    <n v="0"/>
    <n v="16.150400000000001"/>
  </r>
  <r>
    <n v="96"/>
    <x v="45"/>
    <x v="3"/>
    <x v="44"/>
    <d v="2014-11-13T00:00:00"/>
    <s v="Standard Class"/>
    <s v="RB-19705"/>
    <s v="Roger Barcio"/>
    <s v="Home Office"/>
    <s v="United States"/>
    <x v="32"/>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x v="20"/>
    <x v="15"/>
    <n v="10009"/>
    <s v="East"/>
    <s v="FUR-FU-10000629"/>
    <x v="0"/>
    <x v="5"/>
    <s v="9-3/4 Diameter Round Wall Clock"/>
    <n v="96.53"/>
    <n v="7"/>
    <n v="0"/>
    <n v="40.5426"/>
  </r>
  <r>
    <n v="98"/>
    <x v="47"/>
    <x v="3"/>
    <x v="46"/>
    <d v="2014-06-21T00:00:00"/>
    <s v="First Class"/>
    <s v="KD-16345"/>
    <s v="Katherine Ducich"/>
    <s v="Consumer"/>
    <s v="United States"/>
    <x v="8"/>
    <x v="1"/>
    <n v="94122"/>
    <s v="West"/>
    <s v="OFF-BI-10001721"/>
    <x v="1"/>
    <x v="8"/>
    <s v="Trimflex Flexible Post Binders"/>
    <n v="51.311999999999998"/>
    <n v="3"/>
    <n v="0.2"/>
    <n v="17.959199999999999"/>
  </r>
  <r>
    <n v="99"/>
    <x v="48"/>
    <x v="0"/>
    <x v="47"/>
    <d v="2013-09-12T00:00:00"/>
    <s v="Standard Class"/>
    <s v="ER-13855"/>
    <s v="Elpida Rittenbach"/>
    <s v="Corporate"/>
    <s v="United States"/>
    <x v="33"/>
    <x v="11"/>
    <n v="55106"/>
    <s v="Central"/>
    <s v="OFF-AP-10000358"/>
    <x v="1"/>
    <x v="9"/>
    <s v="Fellowes Basic Home/Office Series Surge Protectors"/>
    <n v="77.88"/>
    <n v="6"/>
    <n v="0"/>
    <n v="22.585199999999993"/>
  </r>
  <r>
    <n v="100"/>
    <x v="49"/>
    <x v="0"/>
    <x v="48"/>
    <d v="2013-09-03T00:00:00"/>
    <s v="Standard Class"/>
    <s v="RB-19465"/>
    <s v="Rick Bensley"/>
    <s v="Home Office"/>
    <s v="United States"/>
    <x v="22"/>
    <x v="10"/>
    <n v="60610"/>
    <s v="Central"/>
    <s v="OFF-PA-10003256"/>
    <x v="1"/>
    <x v="10"/>
    <s v="Avery Personal Creations Heavyweight Cards"/>
    <n v="64.623999999999995"/>
    <n v="7"/>
    <n v="0.2"/>
    <n v="22.618399999999994"/>
  </r>
  <r>
    <n v="101"/>
    <x v="49"/>
    <x v="0"/>
    <x v="48"/>
    <d v="2013-09-03T00:00:00"/>
    <s v="Standard Class"/>
    <s v="RB-19465"/>
    <s v="Rick Bensley"/>
    <s v="Home Office"/>
    <s v="United States"/>
    <x v="22"/>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x v="22"/>
    <x v="10"/>
    <n v="60610"/>
    <s v="Central"/>
    <s v="OFF-BI-10002609"/>
    <x v="1"/>
    <x v="8"/>
    <s v="Avery Hidden Tab Dividers for Binding Systems"/>
    <n v="1.7879999999999996"/>
    <n v="3"/>
    <n v="0.8"/>
    <n v="-3.0396000000000001"/>
  </r>
  <r>
    <n v="103"/>
    <x v="50"/>
    <x v="0"/>
    <x v="49"/>
    <d v="2013-12-05T00:00:00"/>
    <s v="Second Class"/>
    <s v="GZ-14470"/>
    <s v="Gary Zandusky"/>
    <s v="Consumer"/>
    <s v="United States"/>
    <x v="30"/>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x v="34"/>
    <x v="22"/>
    <n v="80013"/>
    <s v="West"/>
    <s v="TEC-AC-10001552"/>
    <x v="2"/>
    <x v="11"/>
    <s v="Logitech K350 2.4Ghz Wireless Keyboard"/>
    <n v="238.89600000000002"/>
    <n v="6"/>
    <n v="0.2"/>
    <n v="-26.875800000000012"/>
  </r>
  <r>
    <n v="105"/>
    <x v="51"/>
    <x v="1"/>
    <x v="50"/>
    <d v="2012-11-17T00:00:00"/>
    <s v="Standard Class"/>
    <s v="LC-16870"/>
    <s v="Lena Cacioppo"/>
    <s v="Consumer"/>
    <s v="United States"/>
    <x v="34"/>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x v="34"/>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x v="35"/>
    <x v="3"/>
    <n v="28205"/>
    <s v="South"/>
    <s v="TEC-AC-10003499"/>
    <x v="2"/>
    <x v="11"/>
    <s v="Memorex Mini Travel Drive 8 GB USB 2.0 Flash Drive"/>
    <n v="74.112000000000009"/>
    <n v="8"/>
    <n v="0.2"/>
    <n v="17.601600000000001"/>
  </r>
  <r>
    <n v="108"/>
    <x v="52"/>
    <x v="3"/>
    <x v="51"/>
    <d v="2014-11-29T00:00:00"/>
    <s v="Standard Class"/>
    <s v="JM-15250"/>
    <s v="Janet Martin"/>
    <s v="Consumer"/>
    <s v="United States"/>
    <x v="35"/>
    <x v="3"/>
    <n v="28205"/>
    <s v="South"/>
    <s v="TEC-PH-10002844"/>
    <x v="2"/>
    <x v="7"/>
    <s v="Speck Products Candyshell Flip Case"/>
    <n v="27.992000000000004"/>
    <n v="1"/>
    <n v="0.2"/>
    <n v="2.0993999999999993"/>
  </r>
  <r>
    <n v="109"/>
    <x v="52"/>
    <x v="3"/>
    <x v="51"/>
    <d v="2014-11-29T00:00:00"/>
    <s v="Standard Class"/>
    <s v="JM-15250"/>
    <s v="Janet Martin"/>
    <s v="Consumer"/>
    <s v="United States"/>
    <x v="35"/>
    <x v="3"/>
    <n v="28205"/>
    <s v="South"/>
    <s v="OFF-AR-10000390"/>
    <x v="1"/>
    <x v="6"/>
    <s v="Newell Chalk Holder"/>
    <n v="3.3040000000000003"/>
    <n v="1"/>
    <n v="0.2"/>
    <n v="1.0737999999999999"/>
  </r>
  <r>
    <n v="110"/>
    <x v="53"/>
    <x v="1"/>
    <x v="52"/>
    <d v="2012-10-20T00:00:00"/>
    <s v="Standard Class"/>
    <s v="PA-19060"/>
    <s v="Pete Armstrong"/>
    <s v="Home Office"/>
    <s v="United States"/>
    <x v="36"/>
    <x v="10"/>
    <n v="60462"/>
    <s v="Central"/>
    <s v="TEC-AC-10000844"/>
    <x v="2"/>
    <x v="11"/>
    <s v="Logitech Gaming G510s - Keyboard"/>
    <n v="339.96000000000004"/>
    <n v="5"/>
    <n v="0.2"/>
    <n v="67.991999999999962"/>
  </r>
  <r>
    <n v="111"/>
    <x v="54"/>
    <x v="3"/>
    <x v="53"/>
    <d v="2014-12-31T00:00:00"/>
    <s v="Standard Class"/>
    <s v="CV-12805"/>
    <s v="Cynthia Voltz"/>
    <s v="Corporate"/>
    <s v="United States"/>
    <x v="20"/>
    <x v="15"/>
    <n v="10035"/>
    <s v="East"/>
    <s v="FUR-FU-10001934"/>
    <x v="0"/>
    <x v="5"/>
    <s v="Magnifier Swing Arm Lamp"/>
    <n v="41.96"/>
    <n v="2"/>
    <n v="0"/>
    <n v="10.909600000000001"/>
  </r>
  <r>
    <n v="112"/>
    <x v="55"/>
    <x v="0"/>
    <x v="54"/>
    <d v="2013-11-11T00:00:00"/>
    <s v="Standard Class"/>
    <s v="CL-12565"/>
    <s v="Clay Ludtke"/>
    <s v="Consumer"/>
    <s v="United States"/>
    <x v="37"/>
    <x v="23"/>
    <n v="50322"/>
    <s v="Central"/>
    <s v="OFF-AR-10000380"/>
    <x v="1"/>
    <x v="6"/>
    <s v="Hunt PowerHouse Electric Pencil Sharpener, Blue"/>
    <n v="75.959999999999994"/>
    <n v="2"/>
    <n v="0"/>
    <n v="22.78799999999999"/>
  </r>
  <r>
    <n v="113"/>
    <x v="55"/>
    <x v="0"/>
    <x v="54"/>
    <d v="2013-11-11T00:00:00"/>
    <s v="Standard Class"/>
    <s v="CL-12565"/>
    <s v="Clay Ludtke"/>
    <s v="Consumer"/>
    <s v="United States"/>
    <x v="37"/>
    <x v="23"/>
    <n v="50322"/>
    <s v="Central"/>
    <s v="OFF-BI-10003981"/>
    <x v="1"/>
    <x v="8"/>
    <s v="Avery Durable Plastic 1&quot; Binders"/>
    <n v="27.240000000000002"/>
    <n v="6"/>
    <n v="0"/>
    <n v="13.3476"/>
  </r>
  <r>
    <n v="114"/>
    <x v="56"/>
    <x v="2"/>
    <x v="55"/>
    <d v="2011-08-27T00:00:00"/>
    <s v="Second Class"/>
    <s v="RC-19960"/>
    <s v="Ryan Crowe"/>
    <s v="Consumer"/>
    <s v="United States"/>
    <x v="38"/>
    <x v="24"/>
    <n v="43229"/>
    <s v="East"/>
    <s v="OFF-FA-10000621"/>
    <x v="1"/>
    <x v="13"/>
    <s v="OIC Colored Binder Clips, Assorted Sizes"/>
    <n v="40.096000000000004"/>
    <n v="14"/>
    <n v="0.2"/>
    <n v="14.534799999999997"/>
  </r>
  <r>
    <n v="115"/>
    <x v="56"/>
    <x v="2"/>
    <x v="55"/>
    <d v="2011-08-27T00:00:00"/>
    <s v="Second Class"/>
    <s v="RC-19960"/>
    <s v="Ryan Crowe"/>
    <s v="Consumer"/>
    <s v="United States"/>
    <x v="38"/>
    <x v="24"/>
    <n v="43229"/>
    <s v="East"/>
    <s v="OFF-EN-10002600"/>
    <x v="1"/>
    <x v="12"/>
    <s v="Redi-Strip #10 Envelopes, 4 1/8 x 9 1/2"/>
    <n v="4.7200000000000006"/>
    <n v="2"/>
    <n v="0.2"/>
    <n v="1.6519999999999997"/>
  </r>
  <r>
    <n v="116"/>
    <x v="56"/>
    <x v="2"/>
    <x v="55"/>
    <d v="2011-08-27T00:00:00"/>
    <s v="Second Class"/>
    <s v="RC-19960"/>
    <s v="Ryan Crowe"/>
    <s v="Consumer"/>
    <s v="United States"/>
    <x v="38"/>
    <x v="24"/>
    <n v="43229"/>
    <s v="East"/>
    <s v="OFF-PA-10004965"/>
    <x v="1"/>
    <x v="10"/>
    <s v="Xerox 1921"/>
    <n v="23.976000000000003"/>
    <n v="3"/>
    <n v="0.2"/>
    <n v="7.4924999999999988"/>
  </r>
  <r>
    <n v="117"/>
    <x v="56"/>
    <x v="2"/>
    <x v="55"/>
    <d v="2011-08-27T00:00:00"/>
    <s v="Second Class"/>
    <s v="RC-19960"/>
    <s v="Ryan Crowe"/>
    <s v="Consumer"/>
    <s v="United States"/>
    <x v="38"/>
    <x v="24"/>
    <n v="43229"/>
    <s v="East"/>
    <s v="OFF-EN-10002504"/>
    <x v="1"/>
    <x v="12"/>
    <s v="Tyvek  Top-Opening Peel &amp; Seel Envelopes, Plain White"/>
    <n v="130.464"/>
    <n v="6"/>
    <n v="0.2"/>
    <n v="44.031599999999997"/>
  </r>
  <r>
    <n v="118"/>
    <x v="57"/>
    <x v="1"/>
    <x v="56"/>
    <d v="2012-03-06T00:00:00"/>
    <s v="Standard Class"/>
    <s v="DK-13090"/>
    <s v="Dave Kipp"/>
    <s v="Consumer"/>
    <s v="United States"/>
    <x v="4"/>
    <x v="4"/>
    <n v="98103"/>
    <s v="West"/>
    <s v="FUR-TA-10001768"/>
    <x v="0"/>
    <x v="3"/>
    <s v="Hon Racetrack Conference Tables"/>
    <n v="787.53"/>
    <n v="3"/>
    <n v="0"/>
    <n v="165.38129999999995"/>
  </r>
  <r>
    <n v="119"/>
    <x v="58"/>
    <x v="1"/>
    <x v="57"/>
    <d v="2012-04-10T00:00:00"/>
    <s v="Standard Class"/>
    <s v="GG-14650"/>
    <s v="Greg Guthrie"/>
    <s v="Corporate"/>
    <s v="United States"/>
    <x v="39"/>
    <x v="18"/>
    <n v="37620"/>
    <s v="South"/>
    <s v="OFF-BI-10003650"/>
    <x v="1"/>
    <x v="8"/>
    <s v="GBC DocuBind 300 Electric Binding Machine"/>
    <n v="157.79400000000004"/>
    <n v="1"/>
    <n v="0.7"/>
    <n v="-115.71559999999999"/>
  </r>
  <r>
    <n v="120"/>
    <x v="59"/>
    <x v="0"/>
    <x v="1"/>
    <d v="2013-06-16T00:00:00"/>
    <s v="First Class"/>
    <s v="SC-20725"/>
    <s v="Steven Cartwright"/>
    <s v="Consumer"/>
    <s v="United States"/>
    <x v="40"/>
    <x v="13"/>
    <n v="19805"/>
    <s v="East"/>
    <s v="FUR-FU-10002157"/>
    <x v="0"/>
    <x v="5"/>
    <s v="Artistic Insta-Plaque"/>
    <n v="47.04"/>
    <n v="3"/>
    <n v="0"/>
    <n v="18.345599999999997"/>
  </r>
  <r>
    <n v="121"/>
    <x v="59"/>
    <x v="0"/>
    <x v="1"/>
    <d v="2013-06-16T00:00:00"/>
    <s v="First Class"/>
    <s v="SC-20725"/>
    <s v="Steven Cartwright"/>
    <s v="Consumer"/>
    <s v="United States"/>
    <x v="40"/>
    <x v="13"/>
    <n v="19805"/>
    <s v="East"/>
    <s v="OFF-BI-10003910"/>
    <x v="1"/>
    <x v="8"/>
    <s v="DXL Angle-View Binders with Locking Rings by Samsill"/>
    <n v="30.84"/>
    <n v="4"/>
    <n v="0"/>
    <n v="13.878"/>
  </r>
  <r>
    <n v="122"/>
    <x v="59"/>
    <x v="0"/>
    <x v="1"/>
    <d v="2013-06-16T00:00:00"/>
    <s v="First Class"/>
    <s v="SC-20725"/>
    <s v="Steven Cartwright"/>
    <s v="Consumer"/>
    <s v="United States"/>
    <x v="40"/>
    <x v="13"/>
    <n v="19805"/>
    <s v="East"/>
    <s v="OFF-ST-10000777"/>
    <x v="1"/>
    <x v="4"/>
    <s v="Companion Letter/Legal File, Black"/>
    <n v="226.56"/>
    <n v="6"/>
    <n v="0"/>
    <n v="63.436800000000005"/>
  </r>
  <r>
    <n v="123"/>
    <x v="59"/>
    <x v="0"/>
    <x v="1"/>
    <d v="2013-06-16T00:00:00"/>
    <s v="First Class"/>
    <s v="SC-20725"/>
    <s v="Steven Cartwright"/>
    <s v="Consumer"/>
    <s v="United States"/>
    <x v="40"/>
    <x v="13"/>
    <n v="19805"/>
    <s v="East"/>
    <s v="OFF-EN-10002500"/>
    <x v="1"/>
    <x v="12"/>
    <s v="Globe Weis Peel &amp; Seel First Class Envelopes"/>
    <n v="115.02"/>
    <n v="9"/>
    <n v="0"/>
    <n v="51.758999999999993"/>
  </r>
  <r>
    <n v="124"/>
    <x v="59"/>
    <x v="0"/>
    <x v="1"/>
    <d v="2013-06-16T00:00:00"/>
    <s v="First Class"/>
    <s v="SC-20725"/>
    <s v="Steven Cartwright"/>
    <s v="Consumer"/>
    <s v="United States"/>
    <x v="40"/>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x v="12"/>
    <x v="5"/>
    <n v="77041"/>
    <s v="Central"/>
    <s v="FUR-CH-10004063"/>
    <x v="0"/>
    <x v="1"/>
    <s v="Global Deluxe High-Back Manager's Chair"/>
    <n v="600.55799999999999"/>
    <n v="3"/>
    <n v="0.3"/>
    <n v="-8.5794000000000779"/>
  </r>
  <r>
    <n v="126"/>
    <x v="61"/>
    <x v="2"/>
    <x v="59"/>
    <d v="2011-09-25T00:00:00"/>
    <s v="Standard Class"/>
    <s v="PF-19165"/>
    <s v="Philip Fox"/>
    <s v="Consumer"/>
    <s v="United States"/>
    <x v="41"/>
    <x v="10"/>
    <n v="61701"/>
    <s v="Central"/>
    <s v="FUR-TA-10004534"/>
    <x v="0"/>
    <x v="3"/>
    <s v="Bevis 44 x 96 Conference Tables"/>
    <n v="617.70000000000005"/>
    <n v="6"/>
    <n v="0.5"/>
    <n v="-407.68200000000013"/>
  </r>
  <r>
    <n v="127"/>
    <x v="62"/>
    <x v="3"/>
    <x v="60"/>
    <d v="2014-11-13T00:00:00"/>
    <s v="Standard Class"/>
    <s v="TS-21610"/>
    <s v="Troy Staebel"/>
    <s v="Consumer"/>
    <s v="United States"/>
    <x v="42"/>
    <x v="16"/>
    <n v="85023"/>
    <s v="West"/>
    <s v="OFF-BI-10003274"/>
    <x v="1"/>
    <x v="8"/>
    <s v="Avery Durable Slant Ring Binders, No Labels"/>
    <n v="2.3880000000000003"/>
    <n v="2"/>
    <n v="0.7"/>
    <n v="-1.8308"/>
  </r>
  <r>
    <n v="128"/>
    <x v="62"/>
    <x v="3"/>
    <x v="60"/>
    <d v="2014-11-13T00:00:00"/>
    <s v="Standard Class"/>
    <s v="TS-21610"/>
    <s v="Troy Staebel"/>
    <s v="Consumer"/>
    <s v="United States"/>
    <x v="42"/>
    <x v="16"/>
    <n v="85023"/>
    <s v="West"/>
    <s v="OFF-ST-10002974"/>
    <x v="1"/>
    <x v="4"/>
    <s v="Trav-L-File Heavy-Duty Shuttle II, Black"/>
    <n v="243.99200000000002"/>
    <n v="7"/>
    <n v="0.2"/>
    <n v="30.498999999999981"/>
  </r>
  <r>
    <n v="129"/>
    <x v="63"/>
    <x v="0"/>
    <x v="61"/>
    <d v="2013-11-11T00:00:00"/>
    <s v="Second Class"/>
    <s v="LS-16975"/>
    <s v="Lindsay Shagiari"/>
    <s v="Home Office"/>
    <s v="United States"/>
    <x v="1"/>
    <x v="1"/>
    <n v="90004"/>
    <s v="West"/>
    <s v="FUR-CH-10001146"/>
    <x v="0"/>
    <x v="1"/>
    <s v="Global Task Chair, Black"/>
    <n v="81.424000000000007"/>
    <n v="2"/>
    <n v="0.2"/>
    <n v="-9.1601999999999961"/>
  </r>
  <r>
    <n v="130"/>
    <x v="63"/>
    <x v="0"/>
    <x v="61"/>
    <d v="2013-11-11T00:00:00"/>
    <s v="Second Class"/>
    <s v="LS-16975"/>
    <s v="Lindsay Shagiari"/>
    <s v="Home Office"/>
    <s v="United States"/>
    <x v="1"/>
    <x v="1"/>
    <n v="90004"/>
    <s v="West"/>
    <s v="FUR-FU-10003773"/>
    <x v="0"/>
    <x v="5"/>
    <s v="Eldon Cleatmat Plus Chair Mats for High Pile Carpets"/>
    <n v="238.56"/>
    <n v="3"/>
    <n v="0"/>
    <n v="26.241599999999977"/>
  </r>
  <r>
    <n v="131"/>
    <x v="64"/>
    <x v="3"/>
    <x v="62"/>
    <d v="2014-02-06T00:00:00"/>
    <s v="First Class"/>
    <s v="DW-13585"/>
    <s v="Dorothy Wardle"/>
    <s v="Corporate"/>
    <s v="United States"/>
    <x v="38"/>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x v="38"/>
    <x v="24"/>
    <n v="43229"/>
    <s v="East"/>
    <s v="OFF-PA-10002377"/>
    <x v="1"/>
    <x v="10"/>
    <s v="Xerox 1916"/>
    <n v="78.304000000000002"/>
    <n v="2"/>
    <n v="0.2"/>
    <n v="29.363999999999997"/>
  </r>
  <r>
    <n v="133"/>
    <x v="64"/>
    <x v="3"/>
    <x v="62"/>
    <d v="2014-02-06T00:00:00"/>
    <s v="First Class"/>
    <s v="DW-13585"/>
    <s v="Dorothy Wardle"/>
    <s v="Corporate"/>
    <s v="United States"/>
    <x v="38"/>
    <x v="24"/>
    <n v="43229"/>
    <s v="East"/>
    <s v="OFF-FA-10002780"/>
    <x v="1"/>
    <x v="13"/>
    <s v="Staples"/>
    <n v="21.456"/>
    <n v="9"/>
    <n v="0.2"/>
    <n v="6.9731999999999976"/>
  </r>
  <r>
    <n v="134"/>
    <x v="65"/>
    <x v="0"/>
    <x v="63"/>
    <d v="2013-10-20T00:00:00"/>
    <s v="Standard Class"/>
    <s v="LC-16885"/>
    <s v="Lena Creighton"/>
    <s v="Consumer"/>
    <s v="United States"/>
    <x v="43"/>
    <x v="1"/>
    <n v="95661"/>
    <s v="West"/>
    <s v="OFF-PA-10001804"/>
    <x v="1"/>
    <x v="10"/>
    <s v="Xerox 195"/>
    <n v="20.04"/>
    <n v="3"/>
    <n v="0"/>
    <n v="9.6191999999999993"/>
  </r>
  <r>
    <n v="135"/>
    <x v="65"/>
    <x v="0"/>
    <x v="63"/>
    <d v="2013-10-20T00:00:00"/>
    <s v="Standard Class"/>
    <s v="LC-16885"/>
    <s v="Lena Creighton"/>
    <s v="Consumer"/>
    <s v="United States"/>
    <x v="43"/>
    <x v="1"/>
    <n v="95661"/>
    <s v="West"/>
    <s v="OFF-PA-10001736"/>
    <x v="1"/>
    <x v="10"/>
    <s v="Xerox 1880"/>
    <n v="35.44"/>
    <n v="1"/>
    <n v="0"/>
    <n v="16.656799999999997"/>
  </r>
  <r>
    <n v="136"/>
    <x v="65"/>
    <x v="0"/>
    <x v="63"/>
    <d v="2013-10-20T00:00:00"/>
    <s v="Standard Class"/>
    <s v="LC-16885"/>
    <s v="Lena Creighton"/>
    <s v="Consumer"/>
    <s v="United States"/>
    <x v="43"/>
    <x v="1"/>
    <n v="95661"/>
    <s v="West"/>
    <s v="OFF-AR-10001149"/>
    <x v="1"/>
    <x v="6"/>
    <s v="Sanford Colorific Colored Pencils, 12/Box"/>
    <n v="11.52"/>
    <n v="4"/>
    <n v="0"/>
    <n v="3.4559999999999995"/>
  </r>
  <r>
    <n v="137"/>
    <x v="65"/>
    <x v="0"/>
    <x v="63"/>
    <d v="2013-10-20T00:00:00"/>
    <s v="Standard Class"/>
    <s v="LC-16885"/>
    <s v="Lena Creighton"/>
    <s v="Consumer"/>
    <s v="United States"/>
    <x v="43"/>
    <x v="1"/>
    <n v="95661"/>
    <s v="West"/>
    <s v="OFF-FA-10002988"/>
    <x v="1"/>
    <x v="13"/>
    <s v="Ideal Clamps"/>
    <n v="4.0199999999999996"/>
    <n v="2"/>
    <n v="0"/>
    <n v="1.9697999999999998"/>
  </r>
  <r>
    <n v="138"/>
    <x v="65"/>
    <x v="0"/>
    <x v="63"/>
    <d v="2013-10-20T00:00:00"/>
    <s v="Standard Class"/>
    <s v="LC-16885"/>
    <s v="Lena Creighton"/>
    <s v="Consumer"/>
    <s v="United States"/>
    <x v="43"/>
    <x v="1"/>
    <n v="95661"/>
    <s v="West"/>
    <s v="OFF-BI-10004781"/>
    <x v="1"/>
    <x v="8"/>
    <s v="GBC Wire Binding Strips"/>
    <n v="76.176000000000002"/>
    <n v="3"/>
    <n v="0.2"/>
    <n v="26.661599999999996"/>
  </r>
  <r>
    <n v="139"/>
    <x v="65"/>
    <x v="0"/>
    <x v="63"/>
    <d v="2013-10-20T00:00:00"/>
    <s v="Standard Class"/>
    <s v="LC-16885"/>
    <s v="Lena Creighton"/>
    <s v="Consumer"/>
    <s v="United States"/>
    <x v="43"/>
    <x v="1"/>
    <n v="95661"/>
    <s v="West"/>
    <s v="OFF-SU-10001218"/>
    <x v="1"/>
    <x v="14"/>
    <s v="Fiskars Softgrip Scissors"/>
    <n v="65.88"/>
    <n v="6"/>
    <n v="0"/>
    <n v="18.446400000000004"/>
  </r>
  <r>
    <n v="140"/>
    <x v="65"/>
    <x v="0"/>
    <x v="63"/>
    <d v="2013-10-20T00:00:00"/>
    <s v="Standard Class"/>
    <s v="LC-16885"/>
    <s v="Lena Creighton"/>
    <s v="Consumer"/>
    <s v="United States"/>
    <x v="43"/>
    <x v="1"/>
    <n v="95661"/>
    <s v="West"/>
    <s v="FUR-FU-10001706"/>
    <x v="0"/>
    <x v="5"/>
    <s v="Longer-Life Soft White Bulbs"/>
    <n v="43.120000000000005"/>
    <n v="14"/>
    <n v="0"/>
    <n v="20.697599999999998"/>
  </r>
  <r>
    <n v="141"/>
    <x v="66"/>
    <x v="0"/>
    <x v="64"/>
    <d v="2013-09-08T00:00:00"/>
    <s v="Second Class"/>
    <s v="JD-15895"/>
    <s v="Jonathan Doherty"/>
    <s v="Corporate"/>
    <s v="United States"/>
    <x v="10"/>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x v="8"/>
    <x v="1"/>
    <n v="94122"/>
    <s v="West"/>
    <s v="OFF-AR-10000940"/>
    <x v="1"/>
    <x v="6"/>
    <s v="Newell 343"/>
    <n v="8.82"/>
    <n v="3"/>
    <n v="0"/>
    <n v="2.3814000000000002"/>
  </r>
  <r>
    <n v="143"/>
    <x v="67"/>
    <x v="3"/>
    <x v="65"/>
    <d v="2014-09-24T00:00:00"/>
    <s v="Standard Class"/>
    <s v="SH-19975"/>
    <s v="Sally Hughsby"/>
    <s v="Corporate"/>
    <s v="United States"/>
    <x v="8"/>
    <x v="1"/>
    <n v="94122"/>
    <s v="West"/>
    <s v="OFF-EN-10004030"/>
    <x v="1"/>
    <x v="12"/>
    <s v="Convenience Packs of Business Envelopes"/>
    <n v="10.86"/>
    <n v="3"/>
    <n v="0"/>
    <n v="5.1042000000000005"/>
  </r>
  <r>
    <n v="144"/>
    <x v="67"/>
    <x v="3"/>
    <x v="65"/>
    <d v="2014-09-24T00:00:00"/>
    <s v="Standard Class"/>
    <s v="SH-19975"/>
    <s v="Sally Hughsby"/>
    <s v="Corporate"/>
    <s v="United States"/>
    <x v="8"/>
    <x v="1"/>
    <n v="94122"/>
    <s v="West"/>
    <s v="OFF-PA-10004327"/>
    <x v="1"/>
    <x v="10"/>
    <s v="Xerox 1911"/>
    <n v="143.69999999999999"/>
    <n v="3"/>
    <n v="0"/>
    <n v="68.975999999999999"/>
  </r>
  <r>
    <n v="145"/>
    <x v="68"/>
    <x v="3"/>
    <x v="66"/>
    <d v="2014-12-28T00:00:00"/>
    <s v="Standard Class"/>
    <s v="SG-20080"/>
    <s v="Sandra Glassco"/>
    <s v="Consumer"/>
    <s v="United States"/>
    <x v="44"/>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x v="45"/>
    <x v="1"/>
    <n v="91104"/>
    <s v="West"/>
    <s v="OFF-ST-10003656"/>
    <x v="1"/>
    <x v="4"/>
    <s v="Safco Industrial Wire Shelving"/>
    <n v="671.93"/>
    <n v="7"/>
    <n v="0"/>
    <n v="20.157899999999998"/>
  </r>
  <r>
    <n v="147"/>
    <x v="70"/>
    <x v="2"/>
    <x v="68"/>
    <d v="2011-10-28T00:00:00"/>
    <s v="Standard Class"/>
    <s v="MG-17680"/>
    <s v="Maureen Gastineau"/>
    <s v="Home Office"/>
    <s v="United States"/>
    <x v="46"/>
    <x v="24"/>
    <n v="43055"/>
    <s v="East"/>
    <s v="FUR-FU-10000521"/>
    <x v="0"/>
    <x v="5"/>
    <s v="Seth Thomas 14&quot; Putty-Colored Wall Clock"/>
    <n v="93.888000000000005"/>
    <n v="4"/>
    <n v="0.2"/>
    <n v="12.90959999999999"/>
  </r>
  <r>
    <n v="148"/>
    <x v="71"/>
    <x v="0"/>
    <x v="5"/>
    <d v="2013-12-10T00:00:00"/>
    <s v="Standard Class"/>
    <s v="JE-16165"/>
    <s v="Justin Ellison"/>
    <s v="Corporate"/>
    <s v="United States"/>
    <x v="47"/>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x v="47"/>
    <x v="6"/>
    <n v="53132"/>
    <s v="Central"/>
    <s v="TEC-PH-10001448"/>
    <x v="2"/>
    <x v="7"/>
    <s v="Anker Astro 15000mAh USB Portable Charger"/>
    <n v="149.97"/>
    <n v="3"/>
    <n v="0"/>
    <n v="5.9987999999999815"/>
  </r>
  <r>
    <n v="150"/>
    <x v="71"/>
    <x v="0"/>
    <x v="5"/>
    <d v="2013-12-10T00:00:00"/>
    <s v="Standard Class"/>
    <s v="JE-16165"/>
    <s v="Justin Ellison"/>
    <s v="Corporate"/>
    <s v="United States"/>
    <x v="47"/>
    <x v="6"/>
    <n v="53132"/>
    <s v="Central"/>
    <s v="FUR-CH-10000454"/>
    <x v="0"/>
    <x v="1"/>
    <s v="Hon Deluxe Fabric Upholstered Stacking Chairs, Rounded Back"/>
    <n v="1951.84"/>
    <n v="8"/>
    <n v="0"/>
    <n v="585.55199999999991"/>
  </r>
  <r>
    <n v="151"/>
    <x v="71"/>
    <x v="0"/>
    <x v="5"/>
    <d v="2013-12-10T00:00:00"/>
    <s v="Standard Class"/>
    <s v="JE-16165"/>
    <s v="Justin Ellison"/>
    <s v="Corporate"/>
    <s v="United States"/>
    <x v="47"/>
    <x v="6"/>
    <n v="53132"/>
    <s v="Central"/>
    <s v="OFF-BI-10002735"/>
    <x v="1"/>
    <x v="8"/>
    <s v="GBC Prestige Therm-A-Bind Covers"/>
    <n v="171.55"/>
    <n v="5"/>
    <n v="0"/>
    <n v="80.628500000000003"/>
  </r>
  <r>
    <n v="152"/>
    <x v="72"/>
    <x v="0"/>
    <x v="69"/>
    <d v="2013-03-17T00:00:00"/>
    <s v="First Class"/>
    <s v="TW-21025"/>
    <s v="Tamara Willingham"/>
    <s v="Home Office"/>
    <s v="United States"/>
    <x v="48"/>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x v="48"/>
    <x v="16"/>
    <n v="85254"/>
    <s v="West"/>
    <s v="TEC-PH-10001254"/>
    <x v="2"/>
    <x v="7"/>
    <s v="Jabra BIZ 2300 Duo QD Duo Corded Headset"/>
    <n v="203.184"/>
    <n v="2"/>
    <n v="0.2"/>
    <n v="15.238799999999991"/>
  </r>
  <r>
    <n v="154"/>
    <x v="73"/>
    <x v="1"/>
    <x v="70"/>
    <d v="2012-06-02T00:00:00"/>
    <s v="First Class"/>
    <s v="SP-20650"/>
    <s v="Stephanie Phelps"/>
    <s v="Corporate"/>
    <s v="United States"/>
    <x v="49"/>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x v="49"/>
    <x v="1"/>
    <n v="95123"/>
    <s v="West"/>
    <s v="OFF-PA-10002254"/>
    <x v="1"/>
    <x v="10"/>
    <s v="Xerox 1883"/>
    <n v="105.52"/>
    <n v="4"/>
    <n v="0"/>
    <n v="48.539199999999994"/>
  </r>
  <r>
    <n v="156"/>
    <x v="73"/>
    <x v="1"/>
    <x v="70"/>
    <d v="2012-06-02T00:00:00"/>
    <s v="First Class"/>
    <s v="SP-20650"/>
    <s v="Stephanie Phelps"/>
    <s v="Corporate"/>
    <s v="United States"/>
    <x v="49"/>
    <x v="1"/>
    <n v="95123"/>
    <s v="West"/>
    <s v="OFF-ST-10001590"/>
    <x v="1"/>
    <x v="4"/>
    <s v="Tenex Personal Project File with Scoop Front Design, Black"/>
    <n v="80.88"/>
    <n v="6"/>
    <n v="0"/>
    <n v="21.028799999999997"/>
  </r>
  <r>
    <n v="157"/>
    <x v="74"/>
    <x v="1"/>
    <x v="71"/>
    <d v="2012-06-03T00:00:00"/>
    <s v="Standard Class"/>
    <s v="NK-18490"/>
    <s v="Neil Knudson"/>
    <s v="Home Office"/>
    <s v="United States"/>
    <x v="4"/>
    <x v="4"/>
    <n v="98105"/>
    <s v="West"/>
    <s v="OFF-AR-10001547"/>
    <x v="1"/>
    <x v="6"/>
    <s v="Newell 311"/>
    <n v="6.63"/>
    <n v="3"/>
    <n v="0"/>
    <n v="1.7901"/>
  </r>
  <r>
    <n v="158"/>
    <x v="75"/>
    <x v="2"/>
    <x v="72"/>
    <d v="2011-03-06T00:00:00"/>
    <s v="Second Class"/>
    <s v="DB-13060"/>
    <s v="Dave Brooks"/>
    <s v="Consumer"/>
    <s v="United States"/>
    <x v="4"/>
    <x v="4"/>
    <n v="98115"/>
    <s v="West"/>
    <s v="FUR-CH-10004063"/>
    <x v="0"/>
    <x v="1"/>
    <s v="Global Deluxe High-Back Manager's Chair"/>
    <n v="457.56800000000004"/>
    <n v="2"/>
    <n v="0.2"/>
    <n v="51.476399999999941"/>
  </r>
  <r>
    <n v="159"/>
    <x v="76"/>
    <x v="0"/>
    <x v="73"/>
    <d v="2013-11-25T00:00:00"/>
    <s v="Standard Class"/>
    <s v="NP-18670"/>
    <s v="Nora Paige"/>
    <s v="Consumer"/>
    <s v="United States"/>
    <x v="50"/>
    <x v="26"/>
    <n v="73034"/>
    <s v="Central"/>
    <s v="OFF-LA-10002475"/>
    <x v="1"/>
    <x v="2"/>
    <s v="Avery 519"/>
    <n v="14.62"/>
    <n v="2"/>
    <n v="0"/>
    <n v="6.8713999999999995"/>
  </r>
  <r>
    <n v="160"/>
    <x v="76"/>
    <x v="0"/>
    <x v="73"/>
    <d v="2013-11-25T00:00:00"/>
    <s v="Standard Class"/>
    <s v="NP-18670"/>
    <s v="Nora Paige"/>
    <s v="Consumer"/>
    <s v="United States"/>
    <x v="50"/>
    <x v="26"/>
    <n v="73034"/>
    <s v="Central"/>
    <s v="TEC-PH-10004536"/>
    <x v="2"/>
    <x v="7"/>
    <s v="Avaya 5420 Digital phone"/>
    <n v="944.93000000000006"/>
    <n v="7"/>
    <n v="0"/>
    <n v="236.23250000000002"/>
  </r>
  <r>
    <n v="161"/>
    <x v="77"/>
    <x v="0"/>
    <x v="74"/>
    <d v="2013-05-13T00:00:00"/>
    <s v="First Class"/>
    <s v="TT-21070"/>
    <s v="Ted Trevino"/>
    <s v="Consumer"/>
    <s v="United States"/>
    <x v="1"/>
    <x v="1"/>
    <n v="90045"/>
    <s v="West"/>
    <s v="OFF-PA-10002751"/>
    <x v="1"/>
    <x v="10"/>
    <s v="Xerox 1920"/>
    <n v="5.98"/>
    <n v="1"/>
    <n v="0"/>
    <n v="2.6909999999999998"/>
  </r>
  <r>
    <n v="162"/>
    <x v="78"/>
    <x v="1"/>
    <x v="75"/>
    <d v="2012-12-31T00:00:00"/>
    <s v="Second Class"/>
    <s v="EM-13960"/>
    <s v="Eric Murdock"/>
    <s v="Consumer"/>
    <s v="United States"/>
    <x v="10"/>
    <x v="9"/>
    <n v="19134"/>
    <s v="East"/>
    <s v="TEC-AC-10003657"/>
    <x v="2"/>
    <x v="11"/>
    <s v="Lenovo 17-Key USB Numeric Keypad"/>
    <n v="54.384000000000007"/>
    <n v="2"/>
    <n v="0.2"/>
    <n v="1.359599999999995"/>
  </r>
  <r>
    <n v="163"/>
    <x v="79"/>
    <x v="0"/>
    <x v="76"/>
    <d v="2013-11-21T00:00:00"/>
    <s v="Standard Class"/>
    <s v="RD-19900"/>
    <s v="Ruben Dartt"/>
    <s v="Consumer"/>
    <s v="United States"/>
    <x v="51"/>
    <x v="27"/>
    <n v="88220"/>
    <s v="West"/>
    <s v="OFF-EN-10001990"/>
    <x v="1"/>
    <x v="12"/>
    <s v="Staples"/>
    <n v="28.4"/>
    <n v="5"/>
    <n v="0"/>
    <n v="13.347999999999997"/>
  </r>
  <r>
    <n v="164"/>
    <x v="80"/>
    <x v="0"/>
    <x v="77"/>
    <d v="2013-11-12T00:00:00"/>
    <s v="Standard Class"/>
    <s v="MJ-17740"/>
    <s v="Max Jones"/>
    <s v="Consumer"/>
    <s v="United States"/>
    <x v="4"/>
    <x v="4"/>
    <n v="98115"/>
    <s v="West"/>
    <s v="OFF-BI-10004002"/>
    <x v="1"/>
    <x v="8"/>
    <s v="Wilson Jones International Size A4 Ring Binders"/>
    <n v="27.680000000000003"/>
    <n v="2"/>
    <n v="0.2"/>
    <n v="9.6879999999999988"/>
  </r>
  <r>
    <n v="165"/>
    <x v="81"/>
    <x v="2"/>
    <x v="78"/>
    <d v="2011-09-12T00:00:00"/>
    <s v="Standard Class"/>
    <s v="BM-11140"/>
    <s v="Becky Martin"/>
    <s v="Consumer"/>
    <s v="United States"/>
    <x v="52"/>
    <x v="5"/>
    <n v="78207"/>
    <s v="Central"/>
    <s v="OFF-AR-10004441"/>
    <x v="1"/>
    <x v="6"/>
    <s v="BIC Brite Liner Highlighters"/>
    <n v="9.9359999999999999"/>
    <n v="3"/>
    <n v="0.2"/>
    <n v="2.7324000000000002"/>
  </r>
  <r>
    <n v="166"/>
    <x v="81"/>
    <x v="2"/>
    <x v="78"/>
    <d v="2011-09-12T00:00:00"/>
    <s v="Standard Class"/>
    <s v="BM-11140"/>
    <s v="Becky Martin"/>
    <s v="Consumer"/>
    <s v="United States"/>
    <x v="52"/>
    <x v="5"/>
    <n v="78207"/>
    <s v="Central"/>
    <s v="TEC-MA-10000822"/>
    <x v="2"/>
    <x v="15"/>
    <s v="Lexmark MX611dhe Monochrome Laser Printer"/>
    <n v="8159.9519999999993"/>
    <n v="8"/>
    <n v="0.4"/>
    <n v="-1359.992000000002"/>
  </r>
  <r>
    <n v="167"/>
    <x v="81"/>
    <x v="2"/>
    <x v="78"/>
    <d v="2011-09-12T00:00:00"/>
    <s v="Standard Class"/>
    <s v="BM-11140"/>
    <s v="Becky Martin"/>
    <s v="Consumer"/>
    <s v="United States"/>
    <x v="52"/>
    <x v="5"/>
    <n v="78207"/>
    <s v="Central"/>
    <s v="OFF-ST-10000991"/>
    <x v="1"/>
    <x v="4"/>
    <s v="Space Solutions HD Industrial Steel Shelving."/>
    <n v="275.928"/>
    <n v="3"/>
    <n v="0.2"/>
    <n v="-58.634699999999995"/>
  </r>
  <r>
    <n v="168"/>
    <x v="81"/>
    <x v="2"/>
    <x v="78"/>
    <d v="2011-09-12T00:00:00"/>
    <s v="Standard Class"/>
    <s v="BM-11140"/>
    <s v="Becky Martin"/>
    <s v="Consumer"/>
    <s v="United States"/>
    <x v="52"/>
    <x v="5"/>
    <n v="78207"/>
    <s v="Central"/>
    <s v="FUR-CH-10004287"/>
    <x v="0"/>
    <x v="1"/>
    <s v="SAFCO Arco Folding Chair"/>
    <n v="1740.0599999999997"/>
    <n v="9"/>
    <n v="0.3"/>
    <n v="-24.858000000000175"/>
  </r>
  <r>
    <n v="169"/>
    <x v="81"/>
    <x v="2"/>
    <x v="78"/>
    <d v="2011-09-12T00:00:00"/>
    <s v="Standard Class"/>
    <s v="BM-11140"/>
    <s v="Becky Martin"/>
    <s v="Consumer"/>
    <s v="United States"/>
    <x v="52"/>
    <x v="5"/>
    <n v="78207"/>
    <s v="Central"/>
    <s v="OFF-AR-10002656"/>
    <x v="1"/>
    <x v="6"/>
    <s v="Sanford Liquid Accent Highlighters"/>
    <n v="32.064"/>
    <n v="6"/>
    <n v="0.2"/>
    <n v="6.8135999999999974"/>
  </r>
  <r>
    <n v="170"/>
    <x v="81"/>
    <x v="2"/>
    <x v="78"/>
    <d v="2011-09-12T00:00:00"/>
    <s v="Standard Class"/>
    <s v="BM-11140"/>
    <s v="Becky Martin"/>
    <s v="Consumer"/>
    <s v="United States"/>
    <x v="52"/>
    <x v="5"/>
    <n v="78207"/>
    <s v="Central"/>
    <s v="OFF-AP-10002518"/>
    <x v="1"/>
    <x v="9"/>
    <s v="Kensington 7 Outlet MasterPiece Power Center"/>
    <n v="177.97999999999996"/>
    <n v="5"/>
    <n v="0.8"/>
    <n v="-453.84900000000005"/>
  </r>
  <r>
    <n v="171"/>
    <x v="81"/>
    <x v="2"/>
    <x v="78"/>
    <d v="2011-09-12T00:00:00"/>
    <s v="Standard Class"/>
    <s v="BM-11140"/>
    <s v="Becky Martin"/>
    <s v="Consumer"/>
    <s v="United States"/>
    <x v="52"/>
    <x v="5"/>
    <n v="78207"/>
    <s v="Central"/>
    <s v="TEC-PH-10003931"/>
    <x v="2"/>
    <x v="7"/>
    <s v="JBL Micro Wireless Portable Bluetooth Speaker"/>
    <n v="143.976"/>
    <n v="3"/>
    <n v="0.2"/>
    <n v="8.998500000000007"/>
  </r>
  <r>
    <n v="172"/>
    <x v="82"/>
    <x v="2"/>
    <x v="79"/>
    <d v="2011-08-09T00:00:00"/>
    <s v="Standard Class"/>
    <s v="CS-12130"/>
    <s v="Chad Sievert"/>
    <s v="Consumer"/>
    <s v="United States"/>
    <x v="1"/>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x v="1"/>
    <x v="1"/>
    <n v="90004"/>
    <s v="West"/>
    <s v="OFF-PA-10001144"/>
    <x v="1"/>
    <x v="10"/>
    <s v="Xerox 1913"/>
    <n v="110.96"/>
    <n v="2"/>
    <n v="0"/>
    <n v="53.260799999999996"/>
  </r>
  <r>
    <n v="174"/>
    <x v="82"/>
    <x v="2"/>
    <x v="79"/>
    <d v="2011-08-09T00:00:00"/>
    <s v="Standard Class"/>
    <s v="CS-12130"/>
    <s v="Chad Sievert"/>
    <s v="Consumer"/>
    <s v="United States"/>
    <x v="1"/>
    <x v="1"/>
    <n v="90004"/>
    <s v="West"/>
    <s v="FUR-CH-10003817"/>
    <x v="0"/>
    <x v="1"/>
    <s v="Global Value Steno Chair, Gray"/>
    <n v="340.14400000000006"/>
    <n v="7"/>
    <n v="0.2"/>
    <n v="21.259"/>
  </r>
  <r>
    <n v="175"/>
    <x v="83"/>
    <x v="2"/>
    <x v="80"/>
    <d v="2011-09-19T00:00:00"/>
    <s v="Standard Class"/>
    <s v="JB-15400"/>
    <s v="Jennifer Braxton"/>
    <s v="Corporate"/>
    <s v="United States"/>
    <x v="22"/>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x v="22"/>
    <x v="10"/>
    <n v="60623"/>
    <s v="Central"/>
    <s v="OFF-LA-10003148"/>
    <x v="1"/>
    <x v="2"/>
    <s v="Avery 51"/>
    <n v="20.16"/>
    <n v="4"/>
    <n v="0.2"/>
    <n v="6.5519999999999987"/>
  </r>
  <r>
    <n v="177"/>
    <x v="84"/>
    <x v="3"/>
    <x v="81"/>
    <d v="2014-04-26T00:00:00"/>
    <s v="Second Class"/>
    <s v="SJ-20500"/>
    <s v="Shirley Jackson"/>
    <s v="Consumer"/>
    <s v="United States"/>
    <x v="12"/>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x v="46"/>
    <x v="24"/>
    <n v="43055"/>
    <s v="East"/>
    <s v="FUR-CH-10004698"/>
    <x v="0"/>
    <x v="1"/>
    <s v="Padded Folding Chairs, Black, 4/Carton"/>
    <n v="396.80200000000002"/>
    <n v="7"/>
    <n v="0.3"/>
    <n v="-11.337199999999939"/>
  </r>
  <r>
    <n v="179"/>
    <x v="85"/>
    <x v="1"/>
    <x v="82"/>
    <d v="2012-11-23T00:00:00"/>
    <s v="Second Class"/>
    <s v="JE-15745"/>
    <s v="Joel Eaton"/>
    <s v="Consumer"/>
    <s v="United States"/>
    <x v="46"/>
    <x v="24"/>
    <n v="43055"/>
    <s v="East"/>
    <s v="OFF-SU-10002189"/>
    <x v="1"/>
    <x v="14"/>
    <s v="Acme Rosewood Handle Letter Opener"/>
    <n v="15.88"/>
    <n v="5"/>
    <n v="0.2"/>
    <n v="-3.771500000000001"/>
  </r>
  <r>
    <n v="180"/>
    <x v="86"/>
    <x v="1"/>
    <x v="83"/>
    <d v="2012-12-19T00:00:00"/>
    <s v="Standard Class"/>
    <s v="JK-15640"/>
    <s v="Jim Kriz"/>
    <s v="Home Office"/>
    <s v="United States"/>
    <x v="20"/>
    <x v="15"/>
    <n v="10009"/>
    <s v="East"/>
    <s v="OFF-AR-10001940"/>
    <x v="1"/>
    <x v="6"/>
    <s v="Sanford Colorific Eraseable Coloring Pencils, 12 Count"/>
    <n v="3.28"/>
    <n v="1"/>
    <n v="0"/>
    <n v="1.4104000000000001"/>
  </r>
  <r>
    <n v="181"/>
    <x v="87"/>
    <x v="2"/>
    <x v="29"/>
    <d v="2011-12-09T00:00:00"/>
    <s v="Second Class"/>
    <s v="DK-13150"/>
    <s v="David Kendrick"/>
    <s v="Corporate"/>
    <s v="United States"/>
    <x v="27"/>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x v="27"/>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x v="53"/>
    <x v="28"/>
    <n v="71203"/>
    <s v="South"/>
    <s v="TEC-PH-10003273"/>
    <x v="2"/>
    <x v="7"/>
    <s v="AT&amp;T TR1909W"/>
    <n v="503.96"/>
    <n v="4"/>
    <n v="0"/>
    <n v="131.02960000000002"/>
  </r>
  <r>
    <n v="184"/>
    <x v="88"/>
    <x v="2"/>
    <x v="84"/>
    <d v="2011-11-24T00:00:00"/>
    <s v="Second Class"/>
    <s v="RM-19675"/>
    <s v="Robert Marley"/>
    <s v="Home Office"/>
    <s v="United States"/>
    <x v="53"/>
    <x v="28"/>
    <n v="71203"/>
    <s v="South"/>
    <s v="TEC-PH-10004896"/>
    <x v="2"/>
    <x v="7"/>
    <s v="Nokia Lumia 521 (T-Mobile)"/>
    <n v="149.94999999999999"/>
    <n v="5"/>
    <n v="0"/>
    <n v="41.986000000000004"/>
  </r>
  <r>
    <n v="185"/>
    <x v="88"/>
    <x v="2"/>
    <x v="84"/>
    <d v="2011-11-24T00:00:00"/>
    <s v="Second Class"/>
    <s v="RM-19675"/>
    <s v="Robert Marley"/>
    <s v="Home Office"/>
    <s v="United States"/>
    <x v="53"/>
    <x v="28"/>
    <n v="71203"/>
    <s v="South"/>
    <s v="TEC-AC-10002345"/>
    <x v="2"/>
    <x v="11"/>
    <s v="HP Standard 104 key PS/2 Keyboard"/>
    <n v="29"/>
    <n v="2"/>
    <n v="0"/>
    <n v="7.25"/>
  </r>
  <r>
    <n v="186"/>
    <x v="89"/>
    <x v="0"/>
    <x v="85"/>
    <d v="2013-12-03T00:00:00"/>
    <s v="Standard Class"/>
    <s v="SK-19990"/>
    <s v="Sally Knutson"/>
    <s v="Consumer"/>
    <s v="United States"/>
    <x v="54"/>
    <x v="29"/>
    <n v="6824"/>
    <s v="East"/>
    <s v="OFF-BI-10001890"/>
    <x v="1"/>
    <x v="8"/>
    <s v="Avery Poly Binder Pockets"/>
    <n v="7.16"/>
    <n v="2"/>
    <n v="0"/>
    <n v="3.4367999999999999"/>
  </r>
  <r>
    <n v="187"/>
    <x v="90"/>
    <x v="2"/>
    <x v="86"/>
    <d v="2011-08-30T00:00:00"/>
    <s v="Standard Class"/>
    <s v="FM-14290"/>
    <s v="Frank Merwin"/>
    <s v="Home Office"/>
    <s v="United States"/>
    <x v="1"/>
    <x v="1"/>
    <n v="90032"/>
    <s v="West"/>
    <s v="TEC-AC-10002323"/>
    <x v="2"/>
    <x v="11"/>
    <s v="SanDisk Ultra 32 GB MicroSDHC Class 10 Memory Card"/>
    <n v="176.8"/>
    <n v="8"/>
    <n v="0"/>
    <n v="22.984000000000009"/>
  </r>
  <r>
    <n v="188"/>
    <x v="91"/>
    <x v="0"/>
    <x v="87"/>
    <d v="2013-07-23T00:00:00"/>
    <s v="Standard Class"/>
    <s v="AM-10360"/>
    <s v="Alice McCarthy"/>
    <s v="Corporate"/>
    <s v="United States"/>
    <x v="55"/>
    <x v="5"/>
    <n v="75051"/>
    <s v="Central"/>
    <s v="OFF-ST-10001328"/>
    <x v="1"/>
    <x v="4"/>
    <s v="Personal Filing Tote with Lid, Black/Gray"/>
    <n v="37.224000000000004"/>
    <n v="3"/>
    <n v="0.2"/>
    <n v="3.7224000000000004"/>
  </r>
  <r>
    <n v="189"/>
    <x v="91"/>
    <x v="0"/>
    <x v="87"/>
    <d v="2013-07-23T00:00:00"/>
    <s v="Standard Class"/>
    <s v="AM-10360"/>
    <s v="Alice McCarthy"/>
    <s v="Corporate"/>
    <s v="United States"/>
    <x v="55"/>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x v="20"/>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x v="20"/>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x v="20"/>
    <x v="15"/>
    <n v="10035"/>
    <s v="East"/>
    <s v="OFF-PA-10000061"/>
    <x v="1"/>
    <x v="10"/>
    <s v="Xerox 205"/>
    <n v="51.84"/>
    <n v="8"/>
    <n v="0"/>
    <n v="24.883200000000002"/>
  </r>
  <r>
    <n v="193"/>
    <x v="92"/>
    <x v="1"/>
    <x v="88"/>
    <d v="2012-10-14T00:00:00"/>
    <s v="First Class"/>
    <s v="MP-17470"/>
    <s v="Mark Packer"/>
    <s v="Home Office"/>
    <s v="United States"/>
    <x v="20"/>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x v="20"/>
    <x v="15"/>
    <n v="10035"/>
    <s v="East"/>
    <s v="OFF-AR-10003514"/>
    <x v="1"/>
    <x v="6"/>
    <s v="4009 Highlighters by Sanford"/>
    <n v="19.899999999999999"/>
    <n v="5"/>
    <n v="0"/>
    <n v="6.5669999999999984"/>
  </r>
  <r>
    <n v="195"/>
    <x v="93"/>
    <x v="1"/>
    <x v="89"/>
    <d v="2012-11-06T00:00:00"/>
    <s v="Standard Class"/>
    <s v="MZ-17515"/>
    <s v="Mary Zewe"/>
    <s v="Corporate"/>
    <s v="United States"/>
    <x v="56"/>
    <x v="1"/>
    <n v="92374"/>
    <s v="West"/>
    <s v="OFF-EN-10001509"/>
    <x v="1"/>
    <x v="12"/>
    <s v="Poly String Tie Envelopes"/>
    <n v="14.280000000000001"/>
    <n v="7"/>
    <n v="0"/>
    <n v="6.7115999999999989"/>
  </r>
  <r>
    <n v="196"/>
    <x v="94"/>
    <x v="2"/>
    <x v="90"/>
    <d v="2011-03-25T00:00:00"/>
    <s v="Standard Class"/>
    <s v="CB-12025"/>
    <s v="Cassandra Brandow"/>
    <s v="Consumer"/>
    <s v="United States"/>
    <x v="57"/>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x v="57"/>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x v="58"/>
    <x v="30"/>
    <n v="7090"/>
    <s v="East"/>
    <s v="OFF-ST-10001414"/>
    <x v="1"/>
    <x v="4"/>
    <s v="Decoflex Hanging Personal Folder File"/>
    <n v="46.26"/>
    <n v="3"/>
    <n v="0"/>
    <n v="12.0276"/>
  </r>
  <r>
    <n v="199"/>
    <x v="96"/>
    <x v="3"/>
    <x v="91"/>
    <d v="2014-07-14T00:00:00"/>
    <s v="Standard Class"/>
    <s v="FH-14365"/>
    <s v="Fred Hopkins"/>
    <s v="Corporate"/>
    <s v="United States"/>
    <x v="10"/>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x v="10"/>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x v="59"/>
    <x v="24"/>
    <n v="44312"/>
    <s v="East"/>
    <s v="OFF-PA-10002666"/>
    <x v="1"/>
    <x v="10"/>
    <s v="Southworth 25% Cotton Linen-Finish Paper &amp; Envelopes"/>
    <n v="21.744000000000003"/>
    <n v="3"/>
    <n v="0.2"/>
    <n v="6.794999999999999"/>
  </r>
  <r>
    <n v="202"/>
    <x v="98"/>
    <x v="2"/>
    <x v="93"/>
    <d v="2011-08-05T00:00:00"/>
    <s v="First Class"/>
    <s v="BS-11755"/>
    <s v="Bruce Stewart"/>
    <s v="Consumer"/>
    <s v="United States"/>
    <x v="60"/>
    <x v="22"/>
    <n v="80219"/>
    <s v="West"/>
    <s v="FUR-TA-10004289"/>
    <x v="0"/>
    <x v="3"/>
    <s v="BoxOffice By Design Rectangular and Half-Moon Meeting Room Tables"/>
    <n v="218.75"/>
    <n v="2"/>
    <n v="0.5"/>
    <n v="-161.875"/>
  </r>
  <r>
    <n v="203"/>
    <x v="98"/>
    <x v="2"/>
    <x v="93"/>
    <d v="2011-08-05T00:00:00"/>
    <s v="First Class"/>
    <s v="BS-11755"/>
    <s v="Bruce Stewart"/>
    <s v="Consumer"/>
    <s v="United States"/>
    <x v="60"/>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x v="61"/>
    <x v="5"/>
    <n v="75220"/>
    <s v="Central"/>
    <s v="OFF-AP-10003217"/>
    <x v="1"/>
    <x v="9"/>
    <s v="Eureka Sanitaire  Commercial Upright"/>
    <n v="66.283999999999992"/>
    <n v="2"/>
    <n v="0.8"/>
    <n v="-178.96680000000001"/>
  </r>
  <r>
    <n v="205"/>
    <x v="100"/>
    <x v="3"/>
    <x v="95"/>
    <d v="2014-06-08T00:00:00"/>
    <s v="Standard Class"/>
    <s v="HK-14890"/>
    <s v="Heather Kirkland"/>
    <s v="Corporate"/>
    <s v="United States"/>
    <x v="47"/>
    <x v="18"/>
    <n v="37064"/>
    <s v="South"/>
    <s v="FUR-FU-10002960"/>
    <x v="0"/>
    <x v="5"/>
    <s v="Eldon 200 Class Desk Accessories, Burgundy"/>
    <n v="35.168000000000006"/>
    <n v="7"/>
    <n v="0.2"/>
    <n v="9.6712000000000025"/>
  </r>
  <r>
    <n v="206"/>
    <x v="101"/>
    <x v="3"/>
    <x v="34"/>
    <d v="2014-12-15T00:00:00"/>
    <s v="Standard Class"/>
    <s v="LE-16810"/>
    <s v="Laurel Elliston"/>
    <s v="Consumer"/>
    <s v="United States"/>
    <x v="62"/>
    <x v="1"/>
    <n v="90604"/>
    <s v="West"/>
    <s v="TEC-PH-10001918"/>
    <x v="2"/>
    <x v="7"/>
    <s v="Nortel Business Series Terminal T7208 Digital phone"/>
    <n v="444.76800000000003"/>
    <n v="4"/>
    <n v="0.2"/>
    <n v="44.476800000000026"/>
  </r>
  <r>
    <n v="207"/>
    <x v="102"/>
    <x v="3"/>
    <x v="96"/>
    <d v="2014-12-08T00:00:00"/>
    <s v="Standard Class"/>
    <s v="JH-15985"/>
    <s v="Joseph Holt"/>
    <s v="Consumer"/>
    <s v="United States"/>
    <x v="63"/>
    <x v="12"/>
    <n v="48601"/>
    <s v="Central"/>
    <s v="OFF-ST-10000642"/>
    <x v="1"/>
    <x v="4"/>
    <s v="Tennsco Lockers, Gray"/>
    <n v="83.92"/>
    <n v="4"/>
    <n v="0"/>
    <n v="5.8743999999999943"/>
  </r>
  <r>
    <n v="208"/>
    <x v="102"/>
    <x v="3"/>
    <x v="96"/>
    <d v="2014-12-08T00:00:00"/>
    <s v="Standard Class"/>
    <s v="JH-15985"/>
    <s v="Joseph Holt"/>
    <s v="Consumer"/>
    <s v="United States"/>
    <x v="63"/>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x v="63"/>
    <x v="12"/>
    <n v="48601"/>
    <s v="Central"/>
    <s v="OFF-BI-10003274"/>
    <x v="1"/>
    <x v="8"/>
    <s v="Avery Durable Slant Ring Binders, No Labels"/>
    <n v="15.92"/>
    <n v="4"/>
    <n v="0"/>
    <n v="7.4824000000000002"/>
  </r>
  <r>
    <n v="210"/>
    <x v="102"/>
    <x v="3"/>
    <x v="96"/>
    <d v="2014-12-08T00:00:00"/>
    <s v="Standard Class"/>
    <s v="JH-15985"/>
    <s v="Joseph Holt"/>
    <s v="Consumer"/>
    <s v="United States"/>
    <x v="63"/>
    <x v="12"/>
    <n v="48601"/>
    <s v="Central"/>
    <s v="OFF-FA-10000134"/>
    <x v="1"/>
    <x v="13"/>
    <s v="Advantus Push Pins, Aluminum Head"/>
    <n v="52.29"/>
    <n v="9"/>
    <n v="0"/>
    <n v="16.209899999999998"/>
  </r>
  <r>
    <n v="211"/>
    <x v="102"/>
    <x v="3"/>
    <x v="96"/>
    <d v="2014-12-08T00:00:00"/>
    <s v="Standard Class"/>
    <s v="JH-15985"/>
    <s v="Joseph Holt"/>
    <s v="Consumer"/>
    <s v="United States"/>
    <x v="63"/>
    <x v="12"/>
    <n v="48601"/>
    <s v="Central"/>
    <s v="OFF-ST-10001522"/>
    <x v="1"/>
    <x v="4"/>
    <s v="Gould Plastics 18-Pocket Panel Bin, 34w x 5-1/4d x 20-1/2h"/>
    <n v="91.99"/>
    <n v="1"/>
    <n v="0"/>
    <n v="3.6795999999999935"/>
  </r>
  <r>
    <n v="212"/>
    <x v="103"/>
    <x v="1"/>
    <x v="97"/>
    <d v="2012-02-13T00:00:00"/>
    <s v="Second Class"/>
    <s v="MS-17980"/>
    <s v="Michael Stewart"/>
    <s v="Corporate"/>
    <s v="United States"/>
    <x v="61"/>
    <x v="5"/>
    <n v="75220"/>
    <s v="Central"/>
    <s v="TEC-AC-10001266"/>
    <x v="2"/>
    <x v="11"/>
    <s v="Memorex Micro Travel Drive 8 GB"/>
    <n v="20.8"/>
    <n v="2"/>
    <n v="0.2"/>
    <n v="6.4999999999999991"/>
  </r>
  <r>
    <n v="213"/>
    <x v="104"/>
    <x v="1"/>
    <x v="98"/>
    <d v="2012-01-09T00:00:00"/>
    <s v="Standard Class"/>
    <s v="VW-21775"/>
    <s v="Victoria Wilson"/>
    <s v="Corporate"/>
    <s v="United States"/>
    <x v="64"/>
    <x v="24"/>
    <n v="44256"/>
    <s v="East"/>
    <s v="OFF-LA-10004544"/>
    <x v="1"/>
    <x v="2"/>
    <s v="Avery 505"/>
    <n v="23.680000000000003"/>
    <n v="2"/>
    <n v="0.2"/>
    <n v="8.879999999999999"/>
  </r>
  <r>
    <n v="214"/>
    <x v="104"/>
    <x v="1"/>
    <x v="98"/>
    <d v="2012-01-09T00:00:00"/>
    <s v="Standard Class"/>
    <s v="VW-21775"/>
    <s v="Victoria Wilson"/>
    <s v="Corporate"/>
    <s v="United States"/>
    <x v="64"/>
    <x v="24"/>
    <n v="44256"/>
    <s v="East"/>
    <s v="FUR-BO-10004695"/>
    <x v="0"/>
    <x v="0"/>
    <s v="O'Sullivan 2-Door Barrister Bookcase in Odessa Pine"/>
    <n v="452.45"/>
    <n v="5"/>
    <n v="0.5"/>
    <n v="-244.32300000000006"/>
  </r>
  <r>
    <n v="215"/>
    <x v="104"/>
    <x v="1"/>
    <x v="98"/>
    <d v="2012-01-09T00:00:00"/>
    <s v="Standard Class"/>
    <s v="VW-21775"/>
    <s v="Victoria Wilson"/>
    <s v="Corporate"/>
    <s v="United States"/>
    <x v="64"/>
    <x v="24"/>
    <n v="44256"/>
    <s v="East"/>
    <s v="TEC-PH-10002844"/>
    <x v="2"/>
    <x v="7"/>
    <s v="Speck Products Candyshell Flip Case"/>
    <n v="62.981999999999999"/>
    <n v="3"/>
    <n v="0.4"/>
    <n v="-14.695800000000006"/>
  </r>
  <r>
    <n v="216"/>
    <x v="104"/>
    <x v="1"/>
    <x v="98"/>
    <d v="2012-01-09T00:00:00"/>
    <s v="Standard Class"/>
    <s v="VW-21775"/>
    <s v="Victoria Wilson"/>
    <s v="Corporate"/>
    <s v="United States"/>
    <x v="64"/>
    <x v="24"/>
    <n v="44256"/>
    <s v="East"/>
    <s v="TEC-MA-10000864"/>
    <x v="2"/>
    <x v="15"/>
    <s v="Cisco 9971 IP Video Phone Charcoal"/>
    <n v="1188.0000000000002"/>
    <n v="9"/>
    <n v="0.7"/>
    <n v="-950.40000000000009"/>
  </r>
  <r>
    <n v="217"/>
    <x v="104"/>
    <x v="1"/>
    <x v="98"/>
    <d v="2012-01-09T00:00:00"/>
    <s v="Standard Class"/>
    <s v="VW-21775"/>
    <s v="Victoria Wilson"/>
    <s v="Corporate"/>
    <s v="United States"/>
    <x v="64"/>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x v="1"/>
    <x v="1"/>
    <n v="90032"/>
    <s v="West"/>
    <s v="OFF-ST-10001328"/>
    <x v="1"/>
    <x v="4"/>
    <s v="Personal Filing Tote with Lid, Black/Gray"/>
    <n v="93.06"/>
    <n v="6"/>
    <n v="0"/>
    <n v="26.056800000000003"/>
  </r>
  <r>
    <n v="219"/>
    <x v="105"/>
    <x v="0"/>
    <x v="99"/>
    <d v="2013-11-02T00:00:00"/>
    <s v="Standard Class"/>
    <s v="JH-15910"/>
    <s v="Jonathan Howell"/>
    <s v="Consumer"/>
    <s v="United States"/>
    <x v="1"/>
    <x v="1"/>
    <n v="90032"/>
    <s v="West"/>
    <s v="TEC-PH-10002563"/>
    <x v="2"/>
    <x v="7"/>
    <s v="Adtran 1202752G1"/>
    <n v="302.37599999999998"/>
    <n v="3"/>
    <n v="0.2"/>
    <n v="22.678200000000018"/>
  </r>
  <r>
    <n v="220"/>
    <x v="106"/>
    <x v="1"/>
    <x v="100"/>
    <d v="2012-12-27T00:00:00"/>
    <s v="First Class"/>
    <s v="JB-15925"/>
    <s v="Joni Blumstein"/>
    <s v="Consumer"/>
    <s v="United States"/>
    <x v="65"/>
    <x v="24"/>
    <n v="43017"/>
    <s v="East"/>
    <s v="OFF-FA-10000585"/>
    <x v="1"/>
    <x v="13"/>
    <s v="OIC Bulk Pack Metal Binder Clips"/>
    <n v="5.5840000000000005"/>
    <n v="2"/>
    <n v="0.2"/>
    <n v="1.8147999999999997"/>
  </r>
  <r>
    <n v="221"/>
    <x v="106"/>
    <x v="1"/>
    <x v="100"/>
    <d v="2012-12-27T00:00:00"/>
    <s v="First Class"/>
    <s v="JB-15925"/>
    <s v="Joni Blumstein"/>
    <s v="Consumer"/>
    <s v="United States"/>
    <x v="65"/>
    <x v="24"/>
    <n v="43017"/>
    <s v="East"/>
    <s v="OFF-PA-10004000"/>
    <x v="1"/>
    <x v="10"/>
    <s v="While You Were Out Pads, 50 per Pad, 4 x 5 1/4, Green Cycle"/>
    <n v="22.704000000000004"/>
    <n v="6"/>
    <n v="0.2"/>
    <n v="8.2302"/>
  </r>
  <r>
    <n v="222"/>
    <x v="106"/>
    <x v="1"/>
    <x v="100"/>
    <d v="2012-12-27T00:00:00"/>
    <s v="First Class"/>
    <s v="JB-15925"/>
    <s v="Joni Blumstein"/>
    <s v="Consumer"/>
    <s v="United States"/>
    <x v="65"/>
    <x v="24"/>
    <n v="43017"/>
    <s v="East"/>
    <s v="OFF-BI-10002852"/>
    <x v="1"/>
    <x v="8"/>
    <s v="Ibico Standard Transparent Covers"/>
    <n v="19.776000000000003"/>
    <n v="4"/>
    <n v="0.7"/>
    <n v="-13.843199999999996"/>
  </r>
  <r>
    <n v="223"/>
    <x v="106"/>
    <x v="1"/>
    <x v="100"/>
    <d v="2012-12-27T00:00:00"/>
    <s v="First Class"/>
    <s v="JB-15925"/>
    <s v="Joni Blumstein"/>
    <s v="Consumer"/>
    <s v="United States"/>
    <x v="65"/>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x v="65"/>
    <x v="24"/>
    <n v="43017"/>
    <s v="East"/>
    <s v="TEC-MA-10001148"/>
    <x v="2"/>
    <x v="15"/>
    <s v="Swingline SM12-08 MicroCut Jam Free Shredder"/>
    <n v="479.98800000000006"/>
    <n v="4"/>
    <n v="0.7"/>
    <n v="-383.99040000000002"/>
  </r>
  <r>
    <n v="225"/>
    <x v="106"/>
    <x v="1"/>
    <x v="100"/>
    <d v="2012-12-27T00:00:00"/>
    <s v="First Class"/>
    <s v="JB-15925"/>
    <s v="Joni Blumstein"/>
    <s v="Consumer"/>
    <s v="United States"/>
    <x v="65"/>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x v="66"/>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x v="66"/>
    <x v="12"/>
    <n v="48227"/>
    <s v="Central"/>
    <s v="FUR-TA-10003748"/>
    <x v="0"/>
    <x v="3"/>
    <s v="Bevis 36 x 72 Conference Tables"/>
    <n v="622.44999999999993"/>
    <n v="5"/>
    <n v="0"/>
    <n v="136.93899999999999"/>
  </r>
  <r>
    <n v="228"/>
    <x v="107"/>
    <x v="1"/>
    <x v="101"/>
    <d v="2012-08-16T00:00:00"/>
    <s v="Standard Class"/>
    <s v="DS-13180"/>
    <s v="David Smith"/>
    <s v="Corporate"/>
    <s v="United States"/>
    <x v="66"/>
    <x v="12"/>
    <n v="48227"/>
    <s v="Central"/>
    <s v="OFF-ST-10002485"/>
    <x v="1"/>
    <x v="4"/>
    <s v="Rogers Deluxe File Chest"/>
    <n v="21.98"/>
    <n v="1"/>
    <n v="0"/>
    <n v="0.21979999999999933"/>
  </r>
  <r>
    <n v="229"/>
    <x v="108"/>
    <x v="1"/>
    <x v="102"/>
    <d v="2012-03-04T00:00:00"/>
    <s v="Standard Class"/>
    <s v="VD-21670"/>
    <s v="Valerie Dominguez"/>
    <s v="Consumer"/>
    <s v="United States"/>
    <x v="29"/>
    <x v="18"/>
    <n v="38401"/>
    <s v="South"/>
    <s v="FUR-CH-10004860"/>
    <x v="0"/>
    <x v="1"/>
    <s v="Global Low Back Tilter Chair"/>
    <n v="161.56800000000001"/>
    <n v="2"/>
    <n v="0.2"/>
    <n v="-28.274400000000021"/>
  </r>
  <r>
    <n v="230"/>
    <x v="108"/>
    <x v="1"/>
    <x v="102"/>
    <d v="2012-03-04T00:00:00"/>
    <s v="Standard Class"/>
    <s v="VD-21670"/>
    <s v="Valerie Dominguez"/>
    <s v="Consumer"/>
    <s v="United States"/>
    <x v="29"/>
    <x v="18"/>
    <n v="38401"/>
    <s v="South"/>
    <s v="FUR-CH-10004477"/>
    <x v="0"/>
    <x v="1"/>
    <s v="Global Push Button Manager's Chair, Indigo"/>
    <n v="389.69600000000003"/>
    <n v="8"/>
    <n v="0.2"/>
    <n v="43.840799999999973"/>
  </r>
  <r>
    <n v="231"/>
    <x v="109"/>
    <x v="2"/>
    <x v="103"/>
    <d v="2011-09-17T00:00:00"/>
    <s v="Standard Class"/>
    <s v="EA-14035"/>
    <s v="Erin Ashbrook"/>
    <s v="Corporate"/>
    <s v="United States"/>
    <x v="35"/>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x v="67"/>
    <x v="2"/>
    <n v="33614"/>
    <s v="South"/>
    <s v="FUR-TA-10001705"/>
    <x v="0"/>
    <x v="3"/>
    <s v="Bush Advantage Collection Round Conference Table"/>
    <n v="233.86"/>
    <n v="2"/>
    <n v="0.45"/>
    <n v="-102.04800000000003"/>
  </r>
  <r>
    <n v="233"/>
    <x v="110"/>
    <x v="3"/>
    <x v="104"/>
    <d v="2014-04-13T00:00:00"/>
    <s v="Standard Class"/>
    <s v="CS-12400"/>
    <s v="Christopher Schild"/>
    <s v="Home Office"/>
    <s v="United States"/>
    <x v="67"/>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x v="67"/>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x v="67"/>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x v="67"/>
    <x v="2"/>
    <n v="33614"/>
    <s v="South"/>
    <s v="TEC-AC-10003832"/>
    <x v="2"/>
    <x v="11"/>
    <s v="Logitech P710e Mobile Speakerphone"/>
    <n v="617.97600000000011"/>
    <n v="3"/>
    <n v="0.2"/>
    <n v="-7.724700000000098"/>
  </r>
  <r>
    <n v="237"/>
    <x v="111"/>
    <x v="3"/>
    <x v="105"/>
    <d v="2014-11-17T00:00:00"/>
    <s v="Standard Class"/>
    <s v="DB-13120"/>
    <s v="David Bremer"/>
    <s v="Corporate"/>
    <s v="United States"/>
    <x v="68"/>
    <x v="1"/>
    <n v="95051"/>
    <s v="West"/>
    <s v="OFF-PA-10002479"/>
    <x v="1"/>
    <x v="10"/>
    <s v="Xerox 4200 Series MultiUse Premium Copy Paper (20Lb. and 84 Bright)"/>
    <n v="10.56"/>
    <n v="2"/>
    <n v="0"/>
    <n v="4.7519999999999998"/>
  </r>
  <r>
    <n v="238"/>
    <x v="112"/>
    <x v="0"/>
    <x v="30"/>
    <d v="2013-06-10T00:00:00"/>
    <s v="Second Class"/>
    <s v="KL-16645"/>
    <s v="Ken Lonsdale"/>
    <s v="Consumer"/>
    <s v="United States"/>
    <x v="22"/>
    <x v="10"/>
    <n v="60610"/>
    <s v="Central"/>
    <s v="OFF-PA-10003349"/>
    <x v="1"/>
    <x v="10"/>
    <s v="Xerox 1957"/>
    <n v="25.920000000000005"/>
    <n v="5"/>
    <n v="0.2"/>
    <n v="9.3960000000000008"/>
  </r>
  <r>
    <n v="239"/>
    <x v="112"/>
    <x v="0"/>
    <x v="30"/>
    <d v="2013-06-10T00:00:00"/>
    <s v="Second Class"/>
    <s v="KL-16645"/>
    <s v="Ken Lonsdale"/>
    <s v="Consumer"/>
    <s v="United States"/>
    <x v="22"/>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x v="22"/>
    <x v="10"/>
    <n v="60610"/>
    <s v="Central"/>
    <s v="FUR-FU-10004351"/>
    <x v="0"/>
    <x v="5"/>
    <s v="Staples"/>
    <n v="11.688000000000001"/>
    <n v="3"/>
    <n v="0.6"/>
    <n v="-4.6751999999999985"/>
  </r>
  <r>
    <n v="241"/>
    <x v="112"/>
    <x v="0"/>
    <x v="30"/>
    <d v="2013-06-10T00:00:00"/>
    <s v="Second Class"/>
    <s v="KL-16645"/>
    <s v="Ken Lonsdale"/>
    <s v="Consumer"/>
    <s v="United States"/>
    <x v="22"/>
    <x v="10"/>
    <n v="60610"/>
    <s v="Central"/>
    <s v="TEC-PH-10000011"/>
    <x v="2"/>
    <x v="7"/>
    <s v="PureGear Roll-On Screen Protector"/>
    <n v="31.983999999999998"/>
    <n v="2"/>
    <n v="0.2"/>
    <n v="11.194399999999998"/>
  </r>
  <r>
    <n v="242"/>
    <x v="112"/>
    <x v="0"/>
    <x v="30"/>
    <d v="2013-06-10T00:00:00"/>
    <s v="Second Class"/>
    <s v="KL-16645"/>
    <s v="Ken Lonsdale"/>
    <s v="Consumer"/>
    <s v="United States"/>
    <x v="22"/>
    <x v="10"/>
    <n v="60610"/>
    <s v="Central"/>
    <s v="FUR-TA-10002607"/>
    <x v="0"/>
    <x v="3"/>
    <s v="KI Conference Tables"/>
    <n v="177.22499999999999"/>
    <n v="5"/>
    <n v="0.5"/>
    <n v="-120.51299999999998"/>
  </r>
  <r>
    <n v="243"/>
    <x v="112"/>
    <x v="0"/>
    <x v="30"/>
    <d v="2013-06-10T00:00:00"/>
    <s v="Second Class"/>
    <s v="KL-16645"/>
    <s v="Ken Lonsdale"/>
    <s v="Consumer"/>
    <s v="United States"/>
    <x v="22"/>
    <x v="10"/>
    <n v="60610"/>
    <s v="Central"/>
    <s v="FUR-FU-10002505"/>
    <x v="0"/>
    <x v="5"/>
    <s v="Eldon 100 Class Desk Accessories"/>
    <n v="4.0440000000000005"/>
    <n v="3"/>
    <n v="0.6"/>
    <n v="-2.8307999999999995"/>
  </r>
  <r>
    <n v="244"/>
    <x v="112"/>
    <x v="0"/>
    <x v="30"/>
    <d v="2013-06-10T00:00:00"/>
    <s v="Second Class"/>
    <s v="KL-16645"/>
    <s v="Ken Lonsdale"/>
    <s v="Consumer"/>
    <s v="United States"/>
    <x v="22"/>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x v="69"/>
    <x v="11"/>
    <n v="55044"/>
    <s v="Central"/>
    <s v="FUR-CH-10004063"/>
    <x v="0"/>
    <x v="1"/>
    <s v="Global Deluxe High-Back Manager's Chair"/>
    <n v="2001.8600000000001"/>
    <n v="7"/>
    <n v="0"/>
    <n v="580.53939999999989"/>
  </r>
  <r>
    <n v="246"/>
    <x v="113"/>
    <x v="2"/>
    <x v="106"/>
    <d v="2011-06-06T00:00:00"/>
    <s v="Second Class"/>
    <s v="DW-13480"/>
    <s v="Dianna Wilson"/>
    <s v="Home Office"/>
    <s v="United States"/>
    <x v="69"/>
    <x v="11"/>
    <n v="55044"/>
    <s v="Central"/>
    <s v="OFF-ST-10002276"/>
    <x v="1"/>
    <x v="4"/>
    <s v="Safco Steel Mobile File Cart"/>
    <n v="166.72"/>
    <n v="2"/>
    <n v="0"/>
    <n v="41.680000000000007"/>
  </r>
  <r>
    <n v="247"/>
    <x v="113"/>
    <x v="2"/>
    <x v="106"/>
    <d v="2011-06-06T00:00:00"/>
    <s v="Second Class"/>
    <s v="DW-13480"/>
    <s v="Dianna Wilson"/>
    <s v="Home Office"/>
    <s v="United States"/>
    <x v="69"/>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x v="69"/>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x v="69"/>
    <x v="11"/>
    <n v="55044"/>
    <s v="Central"/>
    <s v="OFF-PA-10000061"/>
    <x v="1"/>
    <x v="10"/>
    <s v="Xerox 205"/>
    <n v="25.92"/>
    <n v="4"/>
    <n v="0"/>
    <n v="12.441600000000001"/>
  </r>
  <r>
    <n v="250"/>
    <x v="114"/>
    <x v="0"/>
    <x v="107"/>
    <d v="2013-12-16T00:00:00"/>
    <s v="Second Class"/>
    <s v="LH-17155"/>
    <s v="Logan Haushalter"/>
    <s v="Consumer"/>
    <s v="United States"/>
    <x v="8"/>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x v="70"/>
    <x v="1"/>
    <n v="92037"/>
    <s v="West"/>
    <s v="OFF-PA-10004569"/>
    <x v="1"/>
    <x v="10"/>
    <s v="Wirebound Message Books, Two 4 1/4&quot; x 5&quot; Forms per Page"/>
    <n v="7.61"/>
    <n v="1"/>
    <n v="0"/>
    <n v="3.5766999999999998"/>
  </r>
  <r>
    <n v="252"/>
    <x v="115"/>
    <x v="0"/>
    <x v="108"/>
    <d v="2013-09-18T00:00:00"/>
    <s v="Standard Class"/>
    <s v="KC-16540"/>
    <s v="Kelly Collister"/>
    <s v="Consumer"/>
    <s v="United States"/>
    <x v="70"/>
    <x v="1"/>
    <n v="92037"/>
    <s v="West"/>
    <s v="TEC-AC-10003832"/>
    <x v="2"/>
    <x v="11"/>
    <s v="Logitech P710e Mobile Speakerphone"/>
    <n v="3347.37"/>
    <n v="13"/>
    <n v="0"/>
    <n v="636.0002999999997"/>
  </r>
  <r>
    <n v="253"/>
    <x v="116"/>
    <x v="0"/>
    <x v="107"/>
    <d v="2013-12-14T00:00:00"/>
    <s v="First Class"/>
    <s v="DL-13315"/>
    <s v="Delfina Latchford"/>
    <s v="Consumer"/>
    <s v="United States"/>
    <x v="20"/>
    <x v="15"/>
    <n v="10024"/>
    <s v="East"/>
    <s v="OFF-ST-10001228"/>
    <x v="1"/>
    <x v="4"/>
    <s v="Fellowes Personal Hanging Folder Files, Navy"/>
    <n v="80.58"/>
    <n v="6"/>
    <n v="0"/>
    <n v="22.562400000000004"/>
  </r>
  <r>
    <n v="254"/>
    <x v="116"/>
    <x v="0"/>
    <x v="107"/>
    <d v="2013-12-14T00:00:00"/>
    <s v="First Class"/>
    <s v="DL-13315"/>
    <s v="Delfina Latchford"/>
    <s v="Consumer"/>
    <s v="United States"/>
    <x v="20"/>
    <x v="15"/>
    <n v="10024"/>
    <s v="East"/>
    <s v="OFF-EN-10003296"/>
    <x v="1"/>
    <x v="12"/>
    <s v="Tyvek Side-Opening Peel &amp; Seel Expanding Envelopes"/>
    <n v="361.92"/>
    <n v="4"/>
    <n v="0"/>
    <n v="162.864"/>
  </r>
  <r>
    <n v="255"/>
    <x v="117"/>
    <x v="1"/>
    <x v="109"/>
    <d v="2012-12-04T00:00:00"/>
    <s v="Standard Class"/>
    <s v="DR-12880"/>
    <s v="Dan Reichenbach"/>
    <s v="Corporate"/>
    <s v="United States"/>
    <x v="22"/>
    <x v="10"/>
    <n v="60623"/>
    <s v="Central"/>
    <s v="FUR-FU-10002505"/>
    <x v="0"/>
    <x v="5"/>
    <s v="Eldon 100 Class Desk Accessories"/>
    <n v="12.132000000000001"/>
    <n v="9"/>
    <n v="0.6"/>
    <n v="-8.4923999999999982"/>
  </r>
  <r>
    <n v="256"/>
    <x v="117"/>
    <x v="1"/>
    <x v="109"/>
    <d v="2012-12-04T00:00:00"/>
    <s v="Standard Class"/>
    <s v="DR-12880"/>
    <s v="Dan Reichenbach"/>
    <s v="Corporate"/>
    <s v="United States"/>
    <x v="22"/>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x v="22"/>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x v="22"/>
    <x v="10"/>
    <n v="60623"/>
    <s v="Central"/>
    <s v="TEC-PH-10001580"/>
    <x v="2"/>
    <x v="7"/>
    <s v="Logitech Mobile Speakerphone P710e - speaker phone"/>
    <n v="647.904"/>
    <n v="6"/>
    <n v="0.2"/>
    <n v="56.691599999999966"/>
  </r>
  <r>
    <n v="259"/>
    <x v="118"/>
    <x v="3"/>
    <x v="96"/>
    <d v="2014-12-04T00:00:00"/>
    <s v="Second Class"/>
    <s v="CC-12670"/>
    <s v="Craig Carreira"/>
    <s v="Consumer"/>
    <s v="United States"/>
    <x v="20"/>
    <x v="15"/>
    <n v="10009"/>
    <s v="East"/>
    <s v="TEC-AC-10000290"/>
    <x v="2"/>
    <x v="11"/>
    <s v="Sabrent 4-Port USB 2.0 Hub"/>
    <n v="20.37"/>
    <n v="3"/>
    <n v="0"/>
    <n v="6.9258000000000006"/>
  </r>
  <r>
    <n v="260"/>
    <x v="118"/>
    <x v="3"/>
    <x v="96"/>
    <d v="2014-12-04T00:00:00"/>
    <s v="Second Class"/>
    <s v="CC-12670"/>
    <s v="Craig Carreira"/>
    <s v="Consumer"/>
    <s v="United States"/>
    <x v="20"/>
    <x v="15"/>
    <n v="10009"/>
    <s v="East"/>
    <s v="OFF-ST-10002790"/>
    <x v="1"/>
    <x v="4"/>
    <s v="Safco Industrial Shelving"/>
    <n v="221.54999999999998"/>
    <n v="3"/>
    <n v="0"/>
    <n v="6.6465000000000174"/>
  </r>
  <r>
    <n v="261"/>
    <x v="118"/>
    <x v="3"/>
    <x v="96"/>
    <d v="2014-12-04T00:00:00"/>
    <s v="Second Class"/>
    <s v="CC-12670"/>
    <s v="Craig Carreira"/>
    <s v="Consumer"/>
    <s v="United States"/>
    <x v="20"/>
    <x v="15"/>
    <n v="10009"/>
    <s v="East"/>
    <s v="OFF-BI-10003460"/>
    <x v="1"/>
    <x v="8"/>
    <s v="Acco 3-Hole Punch"/>
    <n v="17.52"/>
    <n v="5"/>
    <n v="0.2"/>
    <n v="6.1319999999999988"/>
  </r>
  <r>
    <n v="262"/>
    <x v="119"/>
    <x v="3"/>
    <x v="110"/>
    <d v="2014-06-13T00:00:00"/>
    <s v="Standard Class"/>
    <s v="Dl-13600"/>
    <s v="Dorris liebe"/>
    <s v="Corporate"/>
    <s v="United States"/>
    <x v="45"/>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x v="12"/>
    <x v="5"/>
    <n v="77036"/>
    <s v="Central"/>
    <s v="TEC-MA-10000822"/>
    <x v="2"/>
    <x v="15"/>
    <s v="Lexmark MX611dhe Monochrome Laser Printer"/>
    <n v="3059.982"/>
    <n v="3"/>
    <n v="0.4"/>
    <n v="-509.99700000000075"/>
  </r>
  <r>
    <n v="264"/>
    <x v="120"/>
    <x v="2"/>
    <x v="111"/>
    <d v="2011-09-21T00:00:00"/>
    <s v="Second Class"/>
    <s v="SB-20290"/>
    <s v="Sean Braxton"/>
    <s v="Corporate"/>
    <s v="United States"/>
    <x v="12"/>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x v="22"/>
    <x v="10"/>
    <n v="60610"/>
    <s v="Central"/>
    <s v="TEC-PH-10001433"/>
    <x v="2"/>
    <x v="7"/>
    <s v="Cisco Small Business SPA 502G VoIP phone"/>
    <n v="328.22399999999999"/>
    <n v="4"/>
    <n v="0.2"/>
    <n v="28.7196"/>
  </r>
  <r>
    <n v="266"/>
    <x v="122"/>
    <x v="1"/>
    <x v="113"/>
    <d v="2012-11-15T00:00:00"/>
    <s v="Standard Class"/>
    <s v="AH-10210"/>
    <s v="Alan Hwang"/>
    <s v="Consumer"/>
    <s v="United States"/>
    <x v="71"/>
    <x v="1"/>
    <n v="94513"/>
    <s v="West"/>
    <s v="TEC-AC-10004469"/>
    <x v="2"/>
    <x v="11"/>
    <s v="Microsoft Sculpt Comfort Mouse"/>
    <n v="79.900000000000006"/>
    <n v="2"/>
    <n v="0"/>
    <n v="35.156000000000006"/>
  </r>
  <r>
    <n v="267"/>
    <x v="123"/>
    <x v="3"/>
    <x v="114"/>
    <d v="2014-06-21T00:00:00"/>
    <s v="Standard Class"/>
    <s v="CB-12535"/>
    <s v="Claudia Bergmann"/>
    <s v="Corporate"/>
    <s v="United States"/>
    <x v="72"/>
    <x v="3"/>
    <n v="27514"/>
    <s v="South"/>
    <s v="OFF-AR-10003602"/>
    <x v="1"/>
    <x v="6"/>
    <s v="Quartet Omega Colored Chalk, 12/Pack"/>
    <n v="14.015999999999998"/>
    <n v="3"/>
    <n v="0.2"/>
    <n v="4.7303999999999995"/>
  </r>
  <r>
    <n v="268"/>
    <x v="124"/>
    <x v="0"/>
    <x v="115"/>
    <d v="2013-01-28T00:00:00"/>
    <s v="Standard Class"/>
    <s v="PG-18895"/>
    <s v="Paul Gonzalez"/>
    <s v="Consumer"/>
    <s v="United States"/>
    <x v="73"/>
    <x v="30"/>
    <n v="7960"/>
    <s v="East"/>
    <s v="OFF-FA-10003472"/>
    <x v="1"/>
    <x v="13"/>
    <s v="Bagged Rubber Bands"/>
    <n v="7.5600000000000005"/>
    <n v="6"/>
    <n v="0"/>
    <n v="0.3024"/>
  </r>
  <r>
    <n v="269"/>
    <x v="125"/>
    <x v="3"/>
    <x v="34"/>
    <d v="2014-12-14T00:00:00"/>
    <s v="Standard Class"/>
    <s v="CA-12310"/>
    <s v="Christine Abelman"/>
    <s v="Corporate"/>
    <s v="United States"/>
    <x v="74"/>
    <x v="24"/>
    <n v="45231"/>
    <s v="East"/>
    <s v="OFF-ST-10004180"/>
    <x v="1"/>
    <x v="4"/>
    <s v="Safco Commercial Shelving"/>
    <n v="37.207999999999998"/>
    <n v="1"/>
    <n v="0.2"/>
    <n v="-7.4416000000000011"/>
  </r>
  <r>
    <n v="270"/>
    <x v="125"/>
    <x v="3"/>
    <x v="34"/>
    <d v="2014-12-14T00:00:00"/>
    <s v="Standard Class"/>
    <s v="CA-12310"/>
    <s v="Christine Abelman"/>
    <s v="Corporate"/>
    <s v="United States"/>
    <x v="74"/>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x v="8"/>
    <x v="1"/>
    <n v="94110"/>
    <s v="West"/>
    <s v="OFF-ST-10003208"/>
    <x v="1"/>
    <x v="4"/>
    <s v="Adjustable Depth Letter/Legal Cart"/>
    <n v="725.84"/>
    <n v="4"/>
    <n v="0"/>
    <n v="210.4935999999999"/>
  </r>
  <r>
    <n v="272"/>
    <x v="127"/>
    <x v="1"/>
    <x v="117"/>
    <d v="2012-07-31T00:00:00"/>
    <s v="First Class"/>
    <s v="HA-14920"/>
    <s v="Helen Andreada"/>
    <s v="Consumer"/>
    <s v="United States"/>
    <x v="8"/>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x v="8"/>
    <x v="1"/>
    <n v="94109"/>
    <s v="West"/>
    <s v="FUR-FU-10003274"/>
    <x v="0"/>
    <x v="5"/>
    <s v="Regeneration Desk Collection"/>
    <n v="5.28"/>
    <n v="3"/>
    <n v="0"/>
    <n v="2.3232000000000004"/>
  </r>
  <r>
    <n v="274"/>
    <x v="127"/>
    <x v="1"/>
    <x v="117"/>
    <d v="2012-07-31T00:00:00"/>
    <s v="First Class"/>
    <s v="HA-14920"/>
    <s v="Helen Andreada"/>
    <s v="Consumer"/>
    <s v="United States"/>
    <x v="8"/>
    <x v="1"/>
    <n v="94109"/>
    <s v="West"/>
    <s v="OFF-BI-10002557"/>
    <x v="1"/>
    <x v="8"/>
    <s v="Presstex Flexible Ring Binders"/>
    <n v="10.92"/>
    <n v="3"/>
    <n v="0.2"/>
    <n v="4.0949999999999989"/>
  </r>
  <r>
    <n v="275"/>
    <x v="128"/>
    <x v="3"/>
    <x v="118"/>
    <d v="2014-09-18T00:00:00"/>
    <s v="First Class"/>
    <s v="BB-10990"/>
    <s v="Barry Blumstein"/>
    <s v="Corporate"/>
    <s v="United States"/>
    <x v="75"/>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x v="75"/>
    <x v="1"/>
    <n v="90301"/>
    <s v="West"/>
    <s v="OFF-AR-10001427"/>
    <x v="1"/>
    <x v="6"/>
    <s v="Newell 330"/>
    <n v="5.98"/>
    <n v="1"/>
    <n v="0"/>
    <n v="1.5548000000000002"/>
  </r>
  <r>
    <n v="277"/>
    <x v="129"/>
    <x v="3"/>
    <x v="119"/>
    <d v="2014-10-18T00:00:00"/>
    <s v="Standard Class"/>
    <s v="AG-10495"/>
    <s v="Andrew Gjertsen"/>
    <s v="Corporate"/>
    <s v="United States"/>
    <x v="10"/>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x v="10"/>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x v="10"/>
    <x v="9"/>
    <n v="19140"/>
    <s v="East"/>
    <s v="OFF-ST-10000876"/>
    <x v="1"/>
    <x v="4"/>
    <s v="Eldon Simplefile Box Office"/>
    <n v="59.712000000000003"/>
    <n v="6"/>
    <n v="0.2"/>
    <n v="5.9711999999999996"/>
  </r>
  <r>
    <n v="280"/>
    <x v="129"/>
    <x v="3"/>
    <x v="119"/>
    <d v="2014-10-18T00:00:00"/>
    <s v="Standard Class"/>
    <s v="AG-10495"/>
    <s v="Andrew Gjertsen"/>
    <s v="Corporate"/>
    <s v="United States"/>
    <x v="10"/>
    <x v="9"/>
    <n v="19140"/>
    <s v="East"/>
    <s v="OFF-LA-10002043"/>
    <x v="1"/>
    <x v="2"/>
    <s v="Avery 489"/>
    <n v="24.839999999999996"/>
    <n v="3"/>
    <n v="0.2"/>
    <n v="8.6940000000000008"/>
  </r>
  <r>
    <n v="281"/>
    <x v="130"/>
    <x v="1"/>
    <x v="120"/>
    <d v="2012-09-28T00:00:00"/>
    <s v="Second Class"/>
    <s v="SC-20725"/>
    <s v="Steven Cartwright"/>
    <s v="Consumer"/>
    <s v="United States"/>
    <x v="12"/>
    <x v="5"/>
    <n v="77070"/>
    <s v="Central"/>
    <s v="OFF-BI-10004967"/>
    <x v="1"/>
    <x v="8"/>
    <s v="Round Ring Binders"/>
    <n v="2.0799999999999996"/>
    <n v="5"/>
    <n v="0.8"/>
    <n v="-3.4320000000000004"/>
  </r>
  <r>
    <n v="282"/>
    <x v="130"/>
    <x v="1"/>
    <x v="120"/>
    <d v="2012-09-28T00:00:00"/>
    <s v="Second Class"/>
    <s v="SC-20725"/>
    <s v="Steven Cartwright"/>
    <s v="Consumer"/>
    <s v="United States"/>
    <x v="12"/>
    <x v="5"/>
    <n v="77070"/>
    <s v="Central"/>
    <s v="TEC-PH-10001760"/>
    <x v="2"/>
    <x v="7"/>
    <s v="Bose SoundLink Bluetooth Speaker"/>
    <n v="1114.4000000000001"/>
    <n v="7"/>
    <n v="0.2"/>
    <n v="376.11"/>
  </r>
  <r>
    <n v="283"/>
    <x v="131"/>
    <x v="1"/>
    <x v="121"/>
    <d v="2012-11-06T00:00:00"/>
    <s v="Standard Class"/>
    <s v="JO-15280"/>
    <s v="Jas O'Carroll"/>
    <s v="Consumer"/>
    <s v="United States"/>
    <x v="1"/>
    <x v="1"/>
    <n v="90004"/>
    <s v="West"/>
    <s v="FUR-TA-10002903"/>
    <x v="0"/>
    <x v="3"/>
    <s v="Bevis Round Bullnose 29&quot; High Table Top"/>
    <n v="1038.8399999999999"/>
    <n v="5"/>
    <n v="0.2"/>
    <n v="51.942000000000007"/>
  </r>
  <r>
    <n v="284"/>
    <x v="132"/>
    <x v="1"/>
    <x v="120"/>
    <d v="2012-10-02T00:00:00"/>
    <s v="Standard Class"/>
    <s v="TB-21520"/>
    <s v="Tracy Blumstein"/>
    <s v="Consumer"/>
    <s v="United States"/>
    <x v="32"/>
    <x v="21"/>
    <n v="97206"/>
    <s v="West"/>
    <s v="OFF-PA-10000474"/>
    <x v="1"/>
    <x v="10"/>
    <s v="Staples"/>
    <n v="141.76"/>
    <n v="5"/>
    <n v="0.2"/>
    <n v="47.843999999999994"/>
  </r>
  <r>
    <n v="285"/>
    <x v="132"/>
    <x v="1"/>
    <x v="120"/>
    <d v="2012-10-02T00:00:00"/>
    <s v="Standard Class"/>
    <s v="TB-21520"/>
    <s v="Tracy Blumstein"/>
    <s v="Consumer"/>
    <s v="United States"/>
    <x v="32"/>
    <x v="21"/>
    <n v="97206"/>
    <s v="West"/>
    <s v="TEC-AC-10001956"/>
    <x v="2"/>
    <x v="11"/>
    <s v="Microsoft Arc Touch Mouse"/>
    <n v="239.80000000000004"/>
    <n v="5"/>
    <n v="0.2"/>
    <n v="47.959999999999987"/>
  </r>
  <r>
    <n v="286"/>
    <x v="132"/>
    <x v="1"/>
    <x v="120"/>
    <d v="2012-10-02T00:00:00"/>
    <s v="Standard Class"/>
    <s v="TB-21520"/>
    <s v="Tracy Blumstein"/>
    <s v="Consumer"/>
    <s v="United States"/>
    <x v="32"/>
    <x v="21"/>
    <n v="97206"/>
    <s v="West"/>
    <s v="OFF-PA-10004100"/>
    <x v="1"/>
    <x v="10"/>
    <s v="Xerox 216"/>
    <n v="31.104000000000006"/>
    <n v="6"/>
    <n v="0.2"/>
    <n v="10.8864"/>
  </r>
  <r>
    <n v="287"/>
    <x v="133"/>
    <x v="0"/>
    <x v="122"/>
    <d v="2013-12-21T00:00:00"/>
    <s v="Second Class"/>
    <s v="AH-10195"/>
    <s v="Alan Haines"/>
    <s v="Corporate"/>
    <s v="United States"/>
    <x v="76"/>
    <x v="2"/>
    <n v="33319"/>
    <s v="South"/>
    <s v="OFF-BI-10000778"/>
    <x v="1"/>
    <x v="8"/>
    <s v="GBC VeloBinder Electric Binding Machine"/>
    <n v="254.05800000000002"/>
    <n v="7"/>
    <n v="0.7"/>
    <n v="-169.3719999999999"/>
  </r>
  <r>
    <n v="288"/>
    <x v="133"/>
    <x v="0"/>
    <x v="122"/>
    <d v="2013-12-21T00:00:00"/>
    <s v="Second Class"/>
    <s v="AH-10195"/>
    <s v="Alan Haines"/>
    <s v="Corporate"/>
    <s v="United States"/>
    <x v="76"/>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x v="76"/>
    <x v="2"/>
    <n v="33319"/>
    <s v="South"/>
    <s v="OFF-SU-10000646"/>
    <x v="1"/>
    <x v="14"/>
    <s v="Premier Automatic Letter Opener"/>
    <n v="961.48000000000013"/>
    <n v="5"/>
    <n v="0.2"/>
    <n v="-204.31449999999995"/>
  </r>
  <r>
    <n v="290"/>
    <x v="134"/>
    <x v="0"/>
    <x v="73"/>
    <d v="2013-11-25T00:00:00"/>
    <s v="Second Class"/>
    <s v="NZ-18565"/>
    <s v="Nick Zandusky"/>
    <s v="Home Office"/>
    <s v="United States"/>
    <x v="38"/>
    <x v="24"/>
    <n v="43229"/>
    <s v="East"/>
    <s v="OFF-FA-10002983"/>
    <x v="1"/>
    <x v="13"/>
    <s v="Advantus SlideClip Paper Clips"/>
    <n v="19.096"/>
    <n v="7"/>
    <n v="0.2"/>
    <n v="6.6835999999999993"/>
  </r>
  <r>
    <n v="291"/>
    <x v="134"/>
    <x v="0"/>
    <x v="73"/>
    <d v="2013-11-25T00:00:00"/>
    <s v="Second Class"/>
    <s v="NZ-18565"/>
    <s v="Nick Zandusky"/>
    <s v="Home Office"/>
    <s v="United States"/>
    <x v="38"/>
    <x v="24"/>
    <n v="43229"/>
    <s v="East"/>
    <s v="OFF-LA-10004689"/>
    <x v="1"/>
    <x v="2"/>
    <s v="Avery 512"/>
    <n v="18.496000000000002"/>
    <n v="8"/>
    <n v="0.2"/>
    <n v="6.2423999999999999"/>
  </r>
  <r>
    <n v="292"/>
    <x v="134"/>
    <x v="0"/>
    <x v="73"/>
    <d v="2013-11-25T00:00:00"/>
    <s v="Second Class"/>
    <s v="NZ-18565"/>
    <s v="Nick Zandusky"/>
    <s v="Home Office"/>
    <s v="United States"/>
    <x v="38"/>
    <x v="24"/>
    <n v="43229"/>
    <s v="East"/>
    <s v="TEC-AC-10002001"/>
    <x v="2"/>
    <x v="11"/>
    <s v="Logitech Wireless Gaming Headset G930"/>
    <n v="255.98400000000004"/>
    <n v="2"/>
    <n v="0.2"/>
    <n v="54.396600000000007"/>
  </r>
  <r>
    <n v="293"/>
    <x v="134"/>
    <x v="0"/>
    <x v="73"/>
    <d v="2013-11-25T00:00:00"/>
    <s v="Second Class"/>
    <s v="NZ-18565"/>
    <s v="Nick Zandusky"/>
    <s v="Home Office"/>
    <s v="United States"/>
    <x v="38"/>
    <x v="24"/>
    <n v="43229"/>
    <s v="East"/>
    <s v="FUR-BO-10004709"/>
    <x v="0"/>
    <x v="0"/>
    <s v="Bush Westfield Collection Bookcases, Medium Cherry Finish"/>
    <n v="86.97"/>
    <n v="3"/>
    <n v="0.5"/>
    <n v="-48.703199999999995"/>
  </r>
  <r>
    <n v="294"/>
    <x v="135"/>
    <x v="2"/>
    <x v="58"/>
    <d v="2011-12-28T00:00:00"/>
    <s v="First Class"/>
    <s v="KL-16555"/>
    <s v="Kelly Lampkin"/>
    <s v="Corporate"/>
    <s v="United States"/>
    <x v="77"/>
    <x v="22"/>
    <n v="80906"/>
    <s v="West"/>
    <s v="FUR-FU-10004091"/>
    <x v="0"/>
    <x v="5"/>
    <s v="Howard Miller 13&quot; Diameter Goldtone Round Wall Clock"/>
    <n v="300.416"/>
    <n v="8"/>
    <n v="0.2"/>
    <n v="78.859200000000001"/>
  </r>
  <r>
    <n v="295"/>
    <x v="135"/>
    <x v="2"/>
    <x v="58"/>
    <d v="2011-12-28T00:00:00"/>
    <s v="First Class"/>
    <s v="KL-16555"/>
    <s v="Kelly Lampkin"/>
    <s v="Corporate"/>
    <s v="United States"/>
    <x v="77"/>
    <x v="22"/>
    <n v="80906"/>
    <s v="West"/>
    <s v="FUR-CH-10001891"/>
    <x v="0"/>
    <x v="1"/>
    <s v="Global Deluxe Office Fabric Chairs"/>
    <n v="230.35200000000003"/>
    <n v="3"/>
    <n v="0.2"/>
    <n v="20.155800000000013"/>
  </r>
  <r>
    <n v="296"/>
    <x v="135"/>
    <x v="2"/>
    <x v="58"/>
    <d v="2011-12-28T00:00:00"/>
    <s v="First Class"/>
    <s v="KL-16555"/>
    <s v="Kelly Lampkin"/>
    <s v="Corporate"/>
    <s v="United States"/>
    <x v="77"/>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x v="77"/>
    <x v="22"/>
    <n v="80906"/>
    <s v="West"/>
    <s v="OFF-BI-10004593"/>
    <x v="1"/>
    <x v="8"/>
    <s v="Ibico Laser Imprintable Binding System Covers"/>
    <n v="78.600000000000009"/>
    <n v="5"/>
    <n v="0.7"/>
    <n v="-62.88000000000001"/>
  </r>
  <r>
    <n v="298"/>
    <x v="135"/>
    <x v="2"/>
    <x v="58"/>
    <d v="2011-12-28T00:00:00"/>
    <s v="First Class"/>
    <s v="KL-16555"/>
    <s v="Kelly Lampkin"/>
    <s v="Corporate"/>
    <s v="United States"/>
    <x v="77"/>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x v="78"/>
    <x v="30"/>
    <n v="7109"/>
    <s v="East"/>
    <s v="OFF-PA-10002105"/>
    <x v="1"/>
    <x v="10"/>
    <s v="Xerox 223"/>
    <n v="32.400000000000006"/>
    <n v="5"/>
    <n v="0"/>
    <n v="15.552000000000001"/>
  </r>
  <r>
    <n v="300"/>
    <x v="136"/>
    <x v="0"/>
    <x v="99"/>
    <d v="2013-11-04T00:00:00"/>
    <s v="Standard Class"/>
    <s v="JD-15895"/>
    <s v="Jonathan Doherty"/>
    <s v="Corporate"/>
    <s v="United States"/>
    <x v="78"/>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x v="78"/>
    <x v="30"/>
    <n v="7109"/>
    <s v="East"/>
    <s v="OFF-PA-10004243"/>
    <x v="1"/>
    <x v="10"/>
    <s v="Xerox 1939"/>
    <n v="56.91"/>
    <n v="3"/>
    <n v="0"/>
    <n v="27.316799999999997"/>
  </r>
  <r>
    <n v="302"/>
    <x v="136"/>
    <x v="0"/>
    <x v="99"/>
    <d v="2013-11-04T00:00:00"/>
    <s v="Standard Class"/>
    <s v="JD-15895"/>
    <s v="Jonathan Doherty"/>
    <s v="Corporate"/>
    <s v="United States"/>
    <x v="78"/>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x v="78"/>
    <x v="30"/>
    <n v="7109"/>
    <s v="East"/>
    <s v="OFF-BI-10002706"/>
    <x v="1"/>
    <x v="8"/>
    <s v="Avery Premier Heavy-Duty Binder with Round Locking Rings"/>
    <n v="14.28"/>
    <n v="1"/>
    <n v="0"/>
    <n v="6.5687999999999995"/>
  </r>
  <r>
    <n v="304"/>
    <x v="137"/>
    <x v="3"/>
    <x v="123"/>
    <d v="2014-11-24T00:00:00"/>
    <s v="Standard Class"/>
    <s v="JH-15910"/>
    <s v="Jonathan Howell"/>
    <s v="Consumer"/>
    <s v="United States"/>
    <x v="22"/>
    <x v="10"/>
    <n v="60623"/>
    <s v="Central"/>
    <s v="FUR-TA-10002533"/>
    <x v="0"/>
    <x v="3"/>
    <s v="BPI Conference Tables"/>
    <n v="219.07500000000002"/>
    <n v="3"/>
    <n v="0.5"/>
    <n v="-131.44500000000005"/>
  </r>
  <r>
    <n v="305"/>
    <x v="138"/>
    <x v="1"/>
    <x v="124"/>
    <d v="2012-05-09T00:00:00"/>
    <s v="Second Class"/>
    <s v="AS-10225"/>
    <s v="Alan Schoenberger"/>
    <s v="Corporate"/>
    <s v="United States"/>
    <x v="20"/>
    <x v="15"/>
    <n v="10024"/>
    <s v="East"/>
    <s v="FUR-FU-10002671"/>
    <x v="0"/>
    <x v="5"/>
    <s v="Electrix 20W Halogen Replacement Bulb for Zoom-In Desk Lamp"/>
    <n v="26.8"/>
    <n v="2"/>
    <n v="0"/>
    <n v="12.863999999999999"/>
  </r>
  <r>
    <n v="306"/>
    <x v="139"/>
    <x v="2"/>
    <x v="125"/>
    <d v="2012-01-04T00:00:00"/>
    <s v="Standard Class"/>
    <s v="KB-16600"/>
    <s v="Ken Brennan"/>
    <s v="Corporate"/>
    <s v="United States"/>
    <x v="79"/>
    <x v="12"/>
    <n v="48180"/>
    <s v="Central"/>
    <s v="OFF-AR-10003651"/>
    <x v="1"/>
    <x v="6"/>
    <s v="Newell 350"/>
    <n v="9.84"/>
    <n v="3"/>
    <n v="0"/>
    <n v="2.8535999999999988"/>
  </r>
  <r>
    <n v="307"/>
    <x v="140"/>
    <x v="2"/>
    <x v="106"/>
    <d v="2011-06-06T00:00:00"/>
    <s v="Standard Class"/>
    <s v="CR-12625"/>
    <s v="Corey Roper"/>
    <s v="Home Office"/>
    <s v="United States"/>
    <x v="80"/>
    <x v="30"/>
    <n v="8701"/>
    <s v="East"/>
    <s v="OFF-BI-10001072"/>
    <x v="1"/>
    <x v="8"/>
    <s v="GBC Clear Cover, 8-1/2 x 11, unpunched, 25 covers per pack"/>
    <n v="45.480000000000004"/>
    <n v="3"/>
    <n v="0"/>
    <n v="20.9208"/>
  </r>
  <r>
    <n v="308"/>
    <x v="140"/>
    <x v="2"/>
    <x v="106"/>
    <d v="2011-06-06T00:00:00"/>
    <s v="Standard Class"/>
    <s v="CR-12625"/>
    <s v="Corey Roper"/>
    <s v="Home Office"/>
    <s v="United States"/>
    <x v="80"/>
    <x v="30"/>
    <n v="8701"/>
    <s v="East"/>
    <s v="OFF-AR-10002135"/>
    <x v="1"/>
    <x v="6"/>
    <s v="Boston Heavy-Duty Trimline Electric Pencil Sharpeners"/>
    <n v="289.20000000000005"/>
    <n v="6"/>
    <n v="0"/>
    <n v="83.867999999999967"/>
  </r>
  <r>
    <n v="309"/>
    <x v="141"/>
    <x v="3"/>
    <x v="4"/>
    <d v="2014-04-18T00:00:00"/>
    <s v="First Class"/>
    <s v="SH-20395"/>
    <s v="Shahid Hopkins"/>
    <s v="Consumer"/>
    <s v="United States"/>
    <x v="81"/>
    <x v="17"/>
    <n v="22204"/>
    <s v="South"/>
    <s v="OFF-AR-10002804"/>
    <x v="1"/>
    <x v="6"/>
    <s v="Faber Castell Col-Erase Pencils"/>
    <n v="4.8899999999999997"/>
    <n v="1"/>
    <n v="0"/>
    <n v="2.0049000000000001"/>
  </r>
  <r>
    <n v="310"/>
    <x v="142"/>
    <x v="0"/>
    <x v="126"/>
    <d v="2013-09-15T00:00:00"/>
    <s v="Second Class"/>
    <s v="BP-11185"/>
    <s v="Ben Peterman"/>
    <s v="Corporate"/>
    <s v="United States"/>
    <x v="82"/>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x v="82"/>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x v="82"/>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x v="82"/>
    <x v="22"/>
    <n v="80004"/>
    <s v="West"/>
    <s v="OFF-LA-10000634"/>
    <x v="1"/>
    <x v="2"/>
    <s v="Avery 509"/>
    <n v="6.2640000000000002"/>
    <n v="3"/>
    <n v="0.2"/>
    <n v="2.0358000000000001"/>
  </r>
  <r>
    <n v="314"/>
    <x v="143"/>
    <x v="2"/>
    <x v="127"/>
    <d v="2011-10-03T00:00:00"/>
    <s v="Standard Class"/>
    <s v="TS-21205"/>
    <s v="Thomas Seio"/>
    <s v="Corporate"/>
    <s v="United States"/>
    <x v="83"/>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x v="84"/>
    <x v="2"/>
    <n v="33710"/>
    <s v="South"/>
    <s v="TEC-PH-10002398"/>
    <x v="2"/>
    <x v="7"/>
    <s v="AT&amp;T 1070 Corded Phone"/>
    <n v="178.38400000000001"/>
    <n v="2"/>
    <n v="0.2"/>
    <n v="22.297999999999973"/>
  </r>
  <r>
    <n v="316"/>
    <x v="144"/>
    <x v="2"/>
    <x v="128"/>
    <d v="2011-08-16T00:00:00"/>
    <s v="Standard Class"/>
    <s v="AG-10525"/>
    <s v="Andy Gerbode"/>
    <s v="Corporate"/>
    <s v="United States"/>
    <x v="84"/>
    <x v="2"/>
    <n v="33710"/>
    <s v="South"/>
    <s v="OFF-PA-10001937"/>
    <x v="1"/>
    <x v="10"/>
    <s v="Xerox 21"/>
    <n v="15.552000000000003"/>
    <n v="3"/>
    <n v="0.2"/>
    <n v="5.4432"/>
  </r>
  <r>
    <n v="317"/>
    <x v="145"/>
    <x v="2"/>
    <x v="129"/>
    <d v="2011-12-30T00:00:00"/>
    <s v="First Class"/>
    <s v="SP-20860"/>
    <s v="Sung Pak"/>
    <s v="Corporate"/>
    <s v="United States"/>
    <x v="10"/>
    <x v="9"/>
    <n v="19143"/>
    <s v="East"/>
    <s v="OFF-AR-10003373"/>
    <x v="1"/>
    <x v="6"/>
    <s v="Boston School Pro Electric Pencil Sharpener, 1670"/>
    <n v="99.13600000000001"/>
    <n v="4"/>
    <n v="0.2"/>
    <n v="8.674399999999995"/>
  </r>
  <r>
    <n v="318"/>
    <x v="146"/>
    <x v="2"/>
    <x v="130"/>
    <d v="2011-11-09T00:00:00"/>
    <s v="Standard Class"/>
    <s v="NM-18445"/>
    <s v="Nathan Mautz"/>
    <s v="Home Office"/>
    <s v="United States"/>
    <x v="20"/>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x v="20"/>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x v="20"/>
    <x v="15"/>
    <n v="10024"/>
    <s v="East"/>
    <s v="TEC-PH-10004093"/>
    <x v="2"/>
    <x v="7"/>
    <s v="Panasonic Kx-TS550"/>
    <n v="275.94"/>
    <n v="6"/>
    <n v="0"/>
    <n v="80.022599999999997"/>
  </r>
  <r>
    <n v="321"/>
    <x v="146"/>
    <x v="2"/>
    <x v="130"/>
    <d v="2011-11-09T00:00:00"/>
    <s v="Standard Class"/>
    <s v="NM-18445"/>
    <s v="Nathan Mautz"/>
    <s v="Home Office"/>
    <s v="United States"/>
    <x v="20"/>
    <x v="15"/>
    <n v="10024"/>
    <s v="East"/>
    <s v="TEC-AC-10000892"/>
    <x v="2"/>
    <x v="11"/>
    <s v="NETGEAR N750 Dual Band Wi-Fi Gigabit Router"/>
    <n v="360"/>
    <n v="4"/>
    <n v="0"/>
    <n v="129.6"/>
  </r>
  <r>
    <n v="322"/>
    <x v="146"/>
    <x v="2"/>
    <x v="130"/>
    <d v="2011-11-09T00:00:00"/>
    <s v="Standard Class"/>
    <s v="NM-18445"/>
    <s v="Nathan Mautz"/>
    <s v="Home Office"/>
    <s v="United States"/>
    <x v="20"/>
    <x v="15"/>
    <n v="10024"/>
    <s v="East"/>
    <s v="OFF-ST-10002974"/>
    <x v="1"/>
    <x v="4"/>
    <s v="Trav-L-File Heavy-Duty Shuttle II, Black"/>
    <n v="43.57"/>
    <n v="1"/>
    <n v="0"/>
    <n v="13.070999999999998"/>
  </r>
  <r>
    <n v="323"/>
    <x v="147"/>
    <x v="2"/>
    <x v="111"/>
    <d v="2011-09-24T00:00:00"/>
    <s v="Standard Class"/>
    <s v="FA-14230"/>
    <s v="Frank Atkinson"/>
    <s v="Corporate"/>
    <s v="United States"/>
    <x v="85"/>
    <x v="1"/>
    <n v="90805"/>
    <s v="West"/>
    <s v="OFF-FA-10000624"/>
    <x v="1"/>
    <x v="13"/>
    <s v="OIC Binder Clips"/>
    <n v="7.16"/>
    <n v="2"/>
    <n v="0"/>
    <n v="3.58"/>
  </r>
  <r>
    <n v="324"/>
    <x v="148"/>
    <x v="0"/>
    <x v="131"/>
    <d v="2013-04-28T00:00:00"/>
    <s v="Standard Class"/>
    <s v="GK-14620"/>
    <s v="Grace Kelly"/>
    <s v="Corporate"/>
    <s v="United States"/>
    <x v="86"/>
    <x v="1"/>
    <n v="92345"/>
    <s v="West"/>
    <s v="OFF-BI-10004593"/>
    <x v="1"/>
    <x v="8"/>
    <s v="Ibico Laser Imprintable Binding System Covers"/>
    <n v="251.52"/>
    <n v="6"/>
    <n v="0.2"/>
    <n v="81.744"/>
  </r>
  <r>
    <n v="325"/>
    <x v="148"/>
    <x v="0"/>
    <x v="131"/>
    <d v="2013-04-28T00:00:00"/>
    <s v="Standard Class"/>
    <s v="GK-14620"/>
    <s v="Grace Kelly"/>
    <s v="Corporate"/>
    <s v="United States"/>
    <x v="86"/>
    <x v="1"/>
    <n v="92345"/>
    <s v="West"/>
    <s v="TEC-AC-10001908"/>
    <x v="2"/>
    <x v="11"/>
    <s v="Logitech Wireless Headset h800"/>
    <n v="99.99"/>
    <n v="1"/>
    <n v="0"/>
    <n v="34.996499999999997"/>
  </r>
  <r>
    <n v="326"/>
    <x v="149"/>
    <x v="3"/>
    <x v="132"/>
    <d v="2014-11-06T00:00:00"/>
    <s v="Second Class"/>
    <s v="DJ-13510"/>
    <s v="Don Jones"/>
    <s v="Corporate"/>
    <s v="United States"/>
    <x v="87"/>
    <x v="18"/>
    <n v="37130"/>
    <s v="South"/>
    <s v="FUR-FU-10001967"/>
    <x v="0"/>
    <x v="5"/>
    <s v="Telescoping Adjustable Floor Lamp"/>
    <n v="15.991999999999999"/>
    <n v="1"/>
    <n v="0.2"/>
    <n v="0.99949999999999894"/>
  </r>
  <r>
    <n v="327"/>
    <x v="150"/>
    <x v="0"/>
    <x v="133"/>
    <d v="2013-09-02T00:00:00"/>
    <s v="First Class"/>
    <s v="PO-18850"/>
    <s v="Patrick O'Brill"/>
    <s v="Consumer"/>
    <s v="United States"/>
    <x v="10"/>
    <x v="9"/>
    <n v="19143"/>
    <s v="East"/>
    <s v="TEC-PH-10003645"/>
    <x v="2"/>
    <x v="7"/>
    <s v="Aastra 57i VoIP phone"/>
    <n v="290.89800000000002"/>
    <n v="3"/>
    <n v="0.4"/>
    <n v="-67.876199999999997"/>
  </r>
  <r>
    <n v="328"/>
    <x v="150"/>
    <x v="0"/>
    <x v="133"/>
    <d v="2013-09-02T00:00:00"/>
    <s v="First Class"/>
    <s v="PO-18850"/>
    <s v="Patrick O'Brill"/>
    <s v="Consumer"/>
    <s v="United States"/>
    <x v="10"/>
    <x v="9"/>
    <n v="19143"/>
    <s v="East"/>
    <s v="OFF-ST-10000675"/>
    <x v="1"/>
    <x v="4"/>
    <s v="File Shuttle II and Handi-File, Black"/>
    <n v="54.224000000000004"/>
    <n v="2"/>
    <n v="0.2"/>
    <n v="3.3889999999999993"/>
  </r>
  <r>
    <n v="329"/>
    <x v="150"/>
    <x v="0"/>
    <x v="133"/>
    <d v="2013-09-02T00:00:00"/>
    <s v="First Class"/>
    <s v="PO-18850"/>
    <s v="Patrick O'Brill"/>
    <s v="Consumer"/>
    <s v="United States"/>
    <x v="10"/>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x v="10"/>
    <x v="9"/>
    <n v="19143"/>
    <s v="East"/>
    <s v="OFF-LA-10001074"/>
    <x v="1"/>
    <x v="2"/>
    <s v="Round Specialty Laser Printer Labels"/>
    <n v="100.24000000000001"/>
    <n v="10"/>
    <n v="0.2"/>
    <n v="33.830999999999989"/>
  </r>
  <r>
    <n v="331"/>
    <x v="150"/>
    <x v="0"/>
    <x v="133"/>
    <d v="2013-09-02T00:00:00"/>
    <s v="First Class"/>
    <s v="PO-18850"/>
    <s v="Patrick O'Brill"/>
    <s v="Consumer"/>
    <s v="United States"/>
    <x v="10"/>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x v="10"/>
    <x v="9"/>
    <n v="19134"/>
    <s v="East"/>
    <s v="TEC-PH-10004614"/>
    <x v="2"/>
    <x v="7"/>
    <s v="AT&amp;T 841000 Phone"/>
    <n v="82.8"/>
    <n v="2"/>
    <n v="0.4"/>
    <n v="-20.700000000000003"/>
  </r>
  <r>
    <n v="333"/>
    <x v="151"/>
    <x v="0"/>
    <x v="134"/>
    <d v="2013-04-30T00:00:00"/>
    <s v="Second Class"/>
    <s v="JL-15850"/>
    <s v="John Lucas"/>
    <s v="Consumer"/>
    <s v="United States"/>
    <x v="10"/>
    <x v="9"/>
    <n v="19134"/>
    <s v="East"/>
    <s v="OFF-BI-10001153"/>
    <x v="1"/>
    <x v="8"/>
    <s v="Ibico Recycled Grain-Textured Covers"/>
    <n v="20.724000000000004"/>
    <n v="2"/>
    <n v="0.7"/>
    <n v="-13.815999999999995"/>
  </r>
  <r>
    <n v="334"/>
    <x v="151"/>
    <x v="0"/>
    <x v="134"/>
    <d v="2013-04-30T00:00:00"/>
    <s v="Second Class"/>
    <s v="JL-15850"/>
    <s v="John Lucas"/>
    <s v="Consumer"/>
    <s v="United States"/>
    <x v="10"/>
    <x v="9"/>
    <n v="19134"/>
    <s v="East"/>
    <s v="OFF-BI-10001982"/>
    <x v="1"/>
    <x v="8"/>
    <s v="Wilson Jones Custom Binder Spines &amp; Labels"/>
    <n v="4.8960000000000008"/>
    <n v="3"/>
    <n v="0.7"/>
    <n v="-3.4271999999999991"/>
  </r>
  <r>
    <n v="335"/>
    <x v="152"/>
    <x v="1"/>
    <x v="135"/>
    <d v="2012-09-04T00:00:00"/>
    <s v="Second Class"/>
    <s v="DB-13615"/>
    <s v="Doug Bickford"/>
    <s v="Consumer"/>
    <s v="United States"/>
    <x v="1"/>
    <x v="1"/>
    <n v="90045"/>
    <s v="West"/>
    <s v="OFF-BI-10001922"/>
    <x v="1"/>
    <x v="8"/>
    <s v="Storex Dura Pro Binders"/>
    <n v="4.7520000000000007"/>
    <n v="1"/>
    <n v="0.2"/>
    <n v="1.6037999999999997"/>
  </r>
  <r>
    <n v="336"/>
    <x v="152"/>
    <x v="1"/>
    <x v="135"/>
    <d v="2012-09-04T00:00:00"/>
    <s v="Second Class"/>
    <s v="DB-13615"/>
    <s v="Doug Bickford"/>
    <s v="Consumer"/>
    <s v="United States"/>
    <x v="1"/>
    <x v="1"/>
    <n v="90045"/>
    <s v="West"/>
    <s v="TEC-CO-10001449"/>
    <x v="2"/>
    <x v="16"/>
    <s v="Hewlett Packard LaserJet 3310 Copier"/>
    <n v="959.98400000000004"/>
    <n v="2"/>
    <n v="0.2"/>
    <n v="335.99440000000004"/>
  </r>
  <r>
    <n v="337"/>
    <x v="152"/>
    <x v="1"/>
    <x v="135"/>
    <d v="2012-09-04T00:00:00"/>
    <s v="Second Class"/>
    <s v="DB-13615"/>
    <s v="Doug Bickford"/>
    <s v="Consumer"/>
    <s v="United States"/>
    <x v="1"/>
    <x v="1"/>
    <n v="90045"/>
    <s v="West"/>
    <s v="OFF-BI-10004140"/>
    <x v="1"/>
    <x v="8"/>
    <s v="Avery Non-Stick Binders"/>
    <n v="14.368000000000002"/>
    <n v="4"/>
    <n v="0.2"/>
    <n v="4.4899999999999984"/>
  </r>
  <r>
    <n v="338"/>
    <x v="153"/>
    <x v="2"/>
    <x v="136"/>
    <d v="2011-07-17T00:00:00"/>
    <s v="Standard Class"/>
    <s v="AC-10420"/>
    <s v="Alyssa Crouse"/>
    <s v="Corporate"/>
    <s v="United States"/>
    <x v="8"/>
    <x v="1"/>
    <n v="94122"/>
    <s v="West"/>
    <s v="OFF-BI-10003314"/>
    <x v="1"/>
    <x v="8"/>
    <s v="Tuff Stuff Recycled Round Ring Binders"/>
    <n v="7.7120000000000006"/>
    <n v="2"/>
    <n v="0.2"/>
    <n v="2.7956000000000003"/>
  </r>
  <r>
    <n v="339"/>
    <x v="153"/>
    <x v="2"/>
    <x v="136"/>
    <d v="2011-07-17T00:00:00"/>
    <s v="Standard Class"/>
    <s v="AC-10420"/>
    <s v="Alyssa Crouse"/>
    <s v="Corporate"/>
    <s v="United States"/>
    <x v="8"/>
    <x v="1"/>
    <n v="94122"/>
    <s v="West"/>
    <s v="FUR-TA-10004575"/>
    <x v="0"/>
    <x v="3"/>
    <s v="Hon 5100 Series Wood Tables"/>
    <n v="698.35200000000009"/>
    <n v="3"/>
    <n v="0.2"/>
    <n v="-17.458800000000053"/>
  </r>
  <r>
    <n v="340"/>
    <x v="154"/>
    <x v="1"/>
    <x v="137"/>
    <d v="2012-06-26T00:00:00"/>
    <s v="Second Class"/>
    <s v="KL-16645"/>
    <s v="Ken Lonsdale"/>
    <s v="Consumer"/>
    <s v="United States"/>
    <x v="88"/>
    <x v="7"/>
    <n v="84041"/>
    <s v="West"/>
    <s v="OFF-FA-10000490"/>
    <x v="1"/>
    <x v="13"/>
    <s v="OIC Binder Clips, Mini, 1/4&quot; Capacity, Black"/>
    <n v="4.96"/>
    <n v="4"/>
    <n v="0"/>
    <n v="2.3311999999999999"/>
  </r>
  <r>
    <n v="341"/>
    <x v="155"/>
    <x v="2"/>
    <x v="138"/>
    <d v="2011-04-17T00:00:00"/>
    <s v="Second Class"/>
    <s v="JD-15895"/>
    <s v="Jonathan Doherty"/>
    <s v="Corporate"/>
    <s v="United States"/>
    <x v="10"/>
    <x v="9"/>
    <n v="19140"/>
    <s v="East"/>
    <s v="OFF-AR-10000122"/>
    <x v="1"/>
    <x v="6"/>
    <s v="Newell 314"/>
    <n v="17.856000000000002"/>
    <n v="4"/>
    <n v="0.2"/>
    <n v="1.1159999999999979"/>
  </r>
  <r>
    <n v="342"/>
    <x v="155"/>
    <x v="2"/>
    <x v="138"/>
    <d v="2011-04-17T00:00:00"/>
    <s v="Second Class"/>
    <s v="JD-15895"/>
    <s v="Jonathan Doherty"/>
    <s v="Corporate"/>
    <s v="United States"/>
    <x v="10"/>
    <x v="9"/>
    <n v="19140"/>
    <s v="East"/>
    <s v="OFF-BI-10003656"/>
    <x v="1"/>
    <x v="8"/>
    <s v="Fellowes PB200 Plastic Comb Binding Machine"/>
    <n v="509.97000000000008"/>
    <n v="10"/>
    <n v="0.7"/>
    <n v="-407.97599999999989"/>
  </r>
  <r>
    <n v="343"/>
    <x v="155"/>
    <x v="2"/>
    <x v="138"/>
    <d v="2011-04-17T00:00:00"/>
    <s v="Second Class"/>
    <s v="JD-15895"/>
    <s v="Jonathan Doherty"/>
    <s v="Corporate"/>
    <s v="United States"/>
    <x v="10"/>
    <x v="9"/>
    <n v="19140"/>
    <s v="East"/>
    <s v="OFF-FA-10002780"/>
    <x v="1"/>
    <x v="13"/>
    <s v="Staples"/>
    <n v="30.991999999999997"/>
    <n v="13"/>
    <n v="0.2"/>
    <n v="10.072399999999996"/>
  </r>
  <r>
    <n v="344"/>
    <x v="155"/>
    <x v="2"/>
    <x v="138"/>
    <d v="2011-04-17T00:00:00"/>
    <s v="Second Class"/>
    <s v="JD-15895"/>
    <s v="Jonathan Doherty"/>
    <s v="Corporate"/>
    <s v="United States"/>
    <x v="10"/>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x v="89"/>
    <x v="5"/>
    <n v="78745"/>
    <s v="Central"/>
    <s v="OFF-ST-10000107"/>
    <x v="1"/>
    <x v="4"/>
    <s v="Fellowes Super Stor/Drawer"/>
    <n v="88.800000000000011"/>
    <n v="4"/>
    <n v="0.2"/>
    <n v="-2.2200000000000131"/>
  </r>
  <r>
    <n v="346"/>
    <x v="157"/>
    <x v="3"/>
    <x v="140"/>
    <d v="2014-06-20T00:00:00"/>
    <s v="Standard Class"/>
    <s v="CC-12550"/>
    <s v="Clay Cheatham"/>
    <s v="Consumer"/>
    <s v="United States"/>
    <x v="8"/>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x v="90"/>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x v="90"/>
    <x v="31"/>
    <n v="1852"/>
    <s v="East"/>
    <s v="OFF-PA-10000249"/>
    <x v="1"/>
    <x v="10"/>
    <s v="Staples"/>
    <n v="24.56"/>
    <n v="2"/>
    <n v="0"/>
    <n v="11.543199999999999"/>
  </r>
  <r>
    <n v="349"/>
    <x v="158"/>
    <x v="3"/>
    <x v="141"/>
    <d v="2014-07-13T00:00:00"/>
    <s v="Standard Class"/>
    <s v="TD-20995"/>
    <s v="Tamara Dahlen"/>
    <s v="Consumer"/>
    <s v="United States"/>
    <x v="90"/>
    <x v="31"/>
    <n v="1852"/>
    <s v="East"/>
    <s v="OFF-AR-10001374"/>
    <x v="1"/>
    <x v="6"/>
    <s v="BIC Brite Liner Highlighters, Chisel Tip"/>
    <n v="12.96"/>
    <n v="2"/>
    <n v="0"/>
    <n v="4.1471999999999998"/>
  </r>
  <r>
    <n v="350"/>
    <x v="159"/>
    <x v="0"/>
    <x v="142"/>
    <d v="2013-09-04T00:00:00"/>
    <s v="First Class"/>
    <s v="AB-10060"/>
    <s v="Adam Bellavance"/>
    <s v="Home Office"/>
    <s v="United States"/>
    <x v="20"/>
    <x v="15"/>
    <n v="10009"/>
    <s v="East"/>
    <s v="TEC-AC-10000290"/>
    <x v="2"/>
    <x v="11"/>
    <s v="Sabrent 4-Port USB 2.0 Hub"/>
    <n v="6.79"/>
    <n v="1"/>
    <n v="0"/>
    <n v="2.3086000000000002"/>
  </r>
  <r>
    <n v="351"/>
    <x v="159"/>
    <x v="0"/>
    <x v="142"/>
    <d v="2013-09-04T00:00:00"/>
    <s v="First Class"/>
    <s v="AB-10060"/>
    <s v="Adam Bellavance"/>
    <s v="Home Office"/>
    <s v="United States"/>
    <x v="20"/>
    <x v="15"/>
    <n v="10009"/>
    <s v="East"/>
    <s v="OFF-PA-10001970"/>
    <x v="1"/>
    <x v="10"/>
    <s v="Xerox 1881"/>
    <n v="24.56"/>
    <n v="2"/>
    <n v="0"/>
    <n v="11.543199999999999"/>
  </r>
  <r>
    <n v="352"/>
    <x v="159"/>
    <x v="0"/>
    <x v="142"/>
    <d v="2013-09-04T00:00:00"/>
    <s v="First Class"/>
    <s v="AB-10060"/>
    <s v="Adam Bellavance"/>
    <s v="Home Office"/>
    <s v="United States"/>
    <x v="20"/>
    <x v="15"/>
    <n v="10009"/>
    <s v="East"/>
    <s v="OFF-BI-10002160"/>
    <x v="1"/>
    <x v="8"/>
    <s v="Acco Hanging Data Binders"/>
    <n v="3.048"/>
    <n v="1"/>
    <n v="0.2"/>
    <n v="1.0668"/>
  </r>
  <r>
    <n v="353"/>
    <x v="159"/>
    <x v="0"/>
    <x v="142"/>
    <d v="2013-09-04T00:00:00"/>
    <s v="First Class"/>
    <s v="AB-10060"/>
    <s v="Adam Bellavance"/>
    <s v="Home Office"/>
    <s v="United States"/>
    <x v="20"/>
    <x v="15"/>
    <n v="10009"/>
    <s v="East"/>
    <s v="OFF-PA-10001970"/>
    <x v="1"/>
    <x v="10"/>
    <s v="Xerox 1881"/>
    <n v="49.12"/>
    <n v="4"/>
    <n v="0"/>
    <n v="23.086399999999998"/>
  </r>
  <r>
    <n v="354"/>
    <x v="159"/>
    <x v="0"/>
    <x v="142"/>
    <d v="2013-09-04T00:00:00"/>
    <s v="First Class"/>
    <s v="AB-10060"/>
    <s v="Adam Bellavance"/>
    <s v="Home Office"/>
    <s v="United States"/>
    <x v="20"/>
    <x v="15"/>
    <n v="10009"/>
    <s v="East"/>
    <s v="OFF-BI-10004995"/>
    <x v="1"/>
    <x v="8"/>
    <s v="GBC DocuBind P400 Electric Binding System"/>
    <n v="4355.1680000000006"/>
    <n v="4"/>
    <n v="0.2"/>
    <n v="1415.4295999999997"/>
  </r>
  <r>
    <n v="355"/>
    <x v="160"/>
    <x v="0"/>
    <x v="143"/>
    <d v="2013-04-14T00:00:00"/>
    <s v="Standard Class"/>
    <s v="JL-15505"/>
    <s v="Jeremy Lonsdale"/>
    <s v="Consumer"/>
    <s v="United States"/>
    <x v="20"/>
    <x v="15"/>
    <n v="10035"/>
    <s v="East"/>
    <s v="FUR-BO-10002268"/>
    <x v="0"/>
    <x v="0"/>
    <s v="Sauder Barrister Bookcases"/>
    <n v="388.70400000000006"/>
    <n v="6"/>
    <n v="0.2"/>
    <n v="-4.8588000000000022"/>
  </r>
  <r>
    <n v="356"/>
    <x v="160"/>
    <x v="0"/>
    <x v="143"/>
    <d v="2013-04-14T00:00:00"/>
    <s v="Standard Class"/>
    <s v="JL-15505"/>
    <s v="Jeremy Lonsdale"/>
    <s v="Consumer"/>
    <s v="United States"/>
    <x v="20"/>
    <x v="15"/>
    <n v="10035"/>
    <s v="East"/>
    <s v="OFF-EN-10001137"/>
    <x v="1"/>
    <x v="12"/>
    <s v="#10 Gummed Flap White Envelopes, 100/Box"/>
    <n v="8.26"/>
    <n v="2"/>
    <n v="0"/>
    <n v="3.7995999999999999"/>
  </r>
  <r>
    <n v="357"/>
    <x v="160"/>
    <x v="0"/>
    <x v="143"/>
    <d v="2013-04-14T00:00:00"/>
    <s v="Standard Class"/>
    <s v="JL-15505"/>
    <s v="Jeremy Lonsdale"/>
    <s v="Consumer"/>
    <s v="United States"/>
    <x v="20"/>
    <x v="15"/>
    <n v="10035"/>
    <s v="East"/>
    <s v="OFF-AR-10002399"/>
    <x v="1"/>
    <x v="6"/>
    <s v="Dixon Prang Watercolor Pencils, 10-Color Set with Brush"/>
    <n v="17.04"/>
    <n v="4"/>
    <n v="0"/>
    <n v="6.9863999999999997"/>
  </r>
  <r>
    <n v="358"/>
    <x v="160"/>
    <x v="0"/>
    <x v="143"/>
    <d v="2013-04-14T00:00:00"/>
    <s v="Standard Class"/>
    <s v="JL-15505"/>
    <s v="Jeremy Lonsdale"/>
    <s v="Consumer"/>
    <s v="United States"/>
    <x v="20"/>
    <x v="15"/>
    <n v="10035"/>
    <s v="East"/>
    <s v="OFF-PA-10002713"/>
    <x v="1"/>
    <x v="10"/>
    <s v="Adams Phone Message Book, 200 Message Capacity, 8 1/16” x 11”"/>
    <n v="34.4"/>
    <n v="5"/>
    <n v="0"/>
    <n v="15.823999999999998"/>
  </r>
  <r>
    <n v="359"/>
    <x v="161"/>
    <x v="0"/>
    <x v="131"/>
    <d v="2013-04-29T00:00:00"/>
    <s v="Standard Class"/>
    <s v="HK-14890"/>
    <s v="Heather Kirkland"/>
    <s v="Corporate"/>
    <s v="United States"/>
    <x v="35"/>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x v="38"/>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x v="38"/>
    <x v="32"/>
    <n v="31907"/>
    <s v="South"/>
    <s v="OFF-LA-10001158"/>
    <x v="1"/>
    <x v="2"/>
    <s v="Avery Address/Shipping Labels for Typewriters, 4&quot; x 2&quot;"/>
    <n v="20.7"/>
    <n v="2"/>
    <n v="0"/>
    <n v="9.9359999999999999"/>
  </r>
  <r>
    <n v="362"/>
    <x v="163"/>
    <x v="3"/>
    <x v="145"/>
    <d v="2014-10-02T00:00:00"/>
    <s v="Standard Class"/>
    <s v="KW-16435"/>
    <s v="Katrina Willman"/>
    <s v="Consumer"/>
    <s v="United States"/>
    <x v="20"/>
    <x v="15"/>
    <n v="10009"/>
    <s v="East"/>
    <s v="OFF-LA-10001158"/>
    <x v="1"/>
    <x v="2"/>
    <s v="Avery Address/Shipping Labels for Typewriters, 4&quot; x 2&quot;"/>
    <n v="20.7"/>
    <n v="2"/>
    <n v="0"/>
    <n v="9.9359999999999999"/>
  </r>
  <r>
    <n v="363"/>
    <x v="163"/>
    <x v="3"/>
    <x v="145"/>
    <d v="2014-10-02T00:00:00"/>
    <s v="Standard Class"/>
    <s v="KW-16435"/>
    <s v="Katrina Willman"/>
    <s v="Consumer"/>
    <s v="United States"/>
    <x v="20"/>
    <x v="15"/>
    <n v="10009"/>
    <s v="East"/>
    <s v="FUR-CH-10000785"/>
    <x v="0"/>
    <x v="1"/>
    <s v="Global Ergonomic Managers Chair"/>
    <n v="488.64600000000002"/>
    <n v="3"/>
    <n v="0.1"/>
    <n v="86.870400000000004"/>
  </r>
  <r>
    <n v="364"/>
    <x v="163"/>
    <x v="3"/>
    <x v="145"/>
    <d v="2014-10-02T00:00:00"/>
    <s v="Standard Class"/>
    <s v="KW-16435"/>
    <s v="Katrina Willman"/>
    <s v="Consumer"/>
    <s v="United States"/>
    <x v="20"/>
    <x v="15"/>
    <n v="10009"/>
    <s v="East"/>
    <s v="OFF-AR-10003732"/>
    <x v="1"/>
    <x v="6"/>
    <s v="Newell 333"/>
    <n v="5.56"/>
    <n v="2"/>
    <n v="0"/>
    <n v="1.4455999999999998"/>
  </r>
  <r>
    <n v="365"/>
    <x v="163"/>
    <x v="3"/>
    <x v="145"/>
    <d v="2014-10-02T00:00:00"/>
    <s v="Standard Class"/>
    <s v="KW-16435"/>
    <s v="Katrina Willman"/>
    <s v="Consumer"/>
    <s v="United States"/>
    <x v="20"/>
    <x v="15"/>
    <n v="10009"/>
    <s v="East"/>
    <s v="FUR-FU-10000023"/>
    <x v="0"/>
    <x v="5"/>
    <s v="Eldon Wave Desk Accessories"/>
    <n v="47.12"/>
    <n v="8"/>
    <n v="0"/>
    <n v="20.732800000000001"/>
  </r>
  <r>
    <n v="366"/>
    <x v="164"/>
    <x v="2"/>
    <x v="146"/>
    <d v="2011-09-29T00:00:00"/>
    <s v="Standard Class"/>
    <s v="JD-16060"/>
    <s v="Julia Dunbar"/>
    <s v="Consumer"/>
    <s v="United States"/>
    <x v="8"/>
    <x v="1"/>
    <n v="94109"/>
    <s v="West"/>
    <s v="OFF-ST-10001713"/>
    <x v="1"/>
    <x v="4"/>
    <s v="Gould Plastics 9-Pocket Panel Bin, 18-3/8w x 5-1/4d x 20-1/2h, Black"/>
    <n v="211.96"/>
    <n v="4"/>
    <n v="0"/>
    <n v="8.4783999999999935"/>
  </r>
  <r>
    <n v="367"/>
    <x v="165"/>
    <x v="0"/>
    <x v="147"/>
    <d v="2013-10-22T00:00:00"/>
    <s v="Same Day"/>
    <s v="MK-17905"/>
    <s v="Michael Kennedy"/>
    <s v="Corporate"/>
    <s v="United States"/>
    <x v="91"/>
    <x v="29"/>
    <n v="6040"/>
    <s v="East"/>
    <s v="OFF-BI-10002412"/>
    <x v="1"/>
    <x v="8"/>
    <s v="Wilson Jones “Snap” Scratch Pad Binder Tool for Ring Binders"/>
    <n v="23.2"/>
    <n v="4"/>
    <n v="0"/>
    <n v="10.44"/>
  </r>
  <r>
    <n v="368"/>
    <x v="165"/>
    <x v="0"/>
    <x v="147"/>
    <d v="2013-10-22T00:00:00"/>
    <s v="Same Day"/>
    <s v="MK-17905"/>
    <s v="Michael Kennedy"/>
    <s v="Corporate"/>
    <s v="United States"/>
    <x v="91"/>
    <x v="29"/>
    <n v="6040"/>
    <s v="East"/>
    <s v="OFF-SU-10001225"/>
    <x v="1"/>
    <x v="14"/>
    <s v="Staples"/>
    <n v="7.36"/>
    <n v="2"/>
    <n v="0"/>
    <n v="0.14719999999999978"/>
  </r>
  <r>
    <n v="369"/>
    <x v="165"/>
    <x v="0"/>
    <x v="147"/>
    <d v="2013-10-22T00:00:00"/>
    <s v="Same Day"/>
    <s v="MK-17905"/>
    <s v="Michael Kennedy"/>
    <s v="Corporate"/>
    <s v="United States"/>
    <x v="91"/>
    <x v="29"/>
    <n v="6040"/>
    <s v="East"/>
    <s v="OFF-ST-10002406"/>
    <x v="1"/>
    <x v="4"/>
    <s v="Pizazz Global Quick File"/>
    <n v="104.79"/>
    <n v="7"/>
    <n v="0"/>
    <n v="29.341200000000008"/>
  </r>
  <r>
    <n v="370"/>
    <x v="165"/>
    <x v="0"/>
    <x v="147"/>
    <d v="2013-10-22T00:00:00"/>
    <s v="Same Day"/>
    <s v="MK-17905"/>
    <s v="Michael Kennedy"/>
    <s v="Corporate"/>
    <s v="United States"/>
    <x v="91"/>
    <x v="29"/>
    <n v="6040"/>
    <s v="East"/>
    <s v="FUR-BO-10002545"/>
    <x v="0"/>
    <x v="0"/>
    <s v="Atlantic Metals Mobile 3-Shelf Bookcases, Custom Colors"/>
    <n v="1043.92"/>
    <n v="4"/>
    <n v="0"/>
    <n v="271.41920000000005"/>
  </r>
  <r>
    <n v="371"/>
    <x v="166"/>
    <x v="3"/>
    <x v="148"/>
    <d v="2014-06-05T00:00:00"/>
    <s v="Standard Class"/>
    <s v="GT-14755"/>
    <s v="Guy Thornton"/>
    <s v="Consumer"/>
    <s v="United States"/>
    <x v="92"/>
    <x v="5"/>
    <n v="78550"/>
    <s v="Central"/>
    <s v="OFF-PA-10002036"/>
    <x v="1"/>
    <x v="10"/>
    <s v="Xerox 1930"/>
    <n v="25.920000000000005"/>
    <n v="5"/>
    <n v="0.2"/>
    <n v="9.3960000000000008"/>
  </r>
  <r>
    <n v="372"/>
    <x v="166"/>
    <x v="3"/>
    <x v="148"/>
    <d v="2014-06-05T00:00:00"/>
    <s v="Standard Class"/>
    <s v="GT-14755"/>
    <s v="Guy Thornton"/>
    <s v="Consumer"/>
    <s v="United States"/>
    <x v="92"/>
    <x v="5"/>
    <n v="78550"/>
    <s v="Central"/>
    <s v="OFF-ST-10002205"/>
    <x v="1"/>
    <x v="4"/>
    <s v="File Shuttle I and Handi-File"/>
    <n v="53.424000000000007"/>
    <n v="3"/>
    <n v="0.2"/>
    <n v="4.6746000000000016"/>
  </r>
  <r>
    <n v="373"/>
    <x v="167"/>
    <x v="2"/>
    <x v="149"/>
    <d v="2011-07-27T00:00:00"/>
    <s v="Standard Class"/>
    <s v="AG-10900"/>
    <s v="Arthur Gainer"/>
    <s v="Consumer"/>
    <s v="United States"/>
    <x v="93"/>
    <x v="16"/>
    <n v="85705"/>
    <s v="West"/>
    <s v="OFF-BI-10001982"/>
    <x v="1"/>
    <x v="8"/>
    <s v="Wilson Jones Custom Binder Spines &amp; Labels"/>
    <n v="8.1600000000000019"/>
    <n v="5"/>
    <n v="0.7"/>
    <n v="-5.7119999999999997"/>
  </r>
  <r>
    <n v="374"/>
    <x v="167"/>
    <x v="2"/>
    <x v="149"/>
    <d v="2011-07-27T00:00:00"/>
    <s v="Standard Class"/>
    <s v="AG-10900"/>
    <s v="Arthur Gainer"/>
    <s v="Consumer"/>
    <s v="United States"/>
    <x v="93"/>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x v="93"/>
    <x v="16"/>
    <n v="85705"/>
    <s v="West"/>
    <s v="OFF-AR-10000658"/>
    <x v="1"/>
    <x v="6"/>
    <s v="Newell 324"/>
    <n v="9.24"/>
    <n v="1"/>
    <n v="0.2"/>
    <n v="0.92399999999999993"/>
  </r>
  <r>
    <n v="376"/>
    <x v="167"/>
    <x v="2"/>
    <x v="149"/>
    <d v="2011-07-27T00:00:00"/>
    <s v="Standard Class"/>
    <s v="AG-10900"/>
    <s v="Arthur Gainer"/>
    <s v="Consumer"/>
    <s v="United States"/>
    <x v="93"/>
    <x v="16"/>
    <n v="85705"/>
    <s v="West"/>
    <s v="TEC-AC-10002076"/>
    <x v="2"/>
    <x v="11"/>
    <s v="Microsoft Natural Keyboard Elite"/>
    <n v="479.04"/>
    <n v="10"/>
    <n v="0.2"/>
    <n v="-29.940000000000012"/>
  </r>
  <r>
    <n v="377"/>
    <x v="168"/>
    <x v="0"/>
    <x v="150"/>
    <d v="2013-10-02T00:00:00"/>
    <s v="First Class"/>
    <s v="MM-18280"/>
    <s v="Muhammed MacIntyre"/>
    <s v="Corporate"/>
    <s v="United States"/>
    <x v="94"/>
    <x v="10"/>
    <n v="62301"/>
    <s v="Central"/>
    <s v="OFF-PA-10003039"/>
    <x v="1"/>
    <x v="10"/>
    <s v="Xerox 1960"/>
    <n v="99.13600000000001"/>
    <n v="4"/>
    <n v="0.2"/>
    <n v="30.979999999999993"/>
  </r>
  <r>
    <n v="378"/>
    <x v="169"/>
    <x v="3"/>
    <x v="151"/>
    <d v="2014-09-02T00:00:00"/>
    <s v="Standard Class"/>
    <s v="AR-10405"/>
    <s v="Allen Rosenblatt"/>
    <s v="Corporate"/>
    <s v="United States"/>
    <x v="47"/>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x v="12"/>
    <x v="5"/>
    <n v="77095"/>
    <s v="Central"/>
    <s v="OFF-AP-10000696"/>
    <x v="1"/>
    <x v="9"/>
    <s v="Holmes Odor Grabber"/>
    <n v="8.6519999999999975"/>
    <n v="3"/>
    <n v="0.8"/>
    <n v="-20.332200000000007"/>
  </r>
  <r>
    <n v="380"/>
    <x v="170"/>
    <x v="1"/>
    <x v="152"/>
    <d v="2012-05-05T00:00:00"/>
    <s v="Standard Class"/>
    <s v="RA-19915"/>
    <s v="Russell Applegate"/>
    <s v="Consumer"/>
    <s v="United States"/>
    <x v="12"/>
    <x v="5"/>
    <n v="77095"/>
    <s v="Central"/>
    <s v="OFF-ST-10003327"/>
    <x v="1"/>
    <x v="4"/>
    <s v="Akro-Mils 12-Gallon Tote"/>
    <n v="23.832000000000001"/>
    <n v="3"/>
    <n v="0.2"/>
    <n v="2.6810999999999954"/>
  </r>
  <r>
    <n v="381"/>
    <x v="170"/>
    <x v="1"/>
    <x v="152"/>
    <d v="2012-05-05T00:00:00"/>
    <s v="Standard Class"/>
    <s v="RA-19915"/>
    <s v="Russell Applegate"/>
    <s v="Consumer"/>
    <s v="United States"/>
    <x v="12"/>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x v="8"/>
    <x v="1"/>
    <n v="94109"/>
    <s v="West"/>
    <s v="OFF-PA-10004734"/>
    <x v="1"/>
    <x v="10"/>
    <s v="Southworth Structures Collection"/>
    <n v="50.96"/>
    <n v="7"/>
    <n v="0"/>
    <n v="25.48"/>
  </r>
  <r>
    <n v="383"/>
    <x v="171"/>
    <x v="0"/>
    <x v="99"/>
    <d v="2013-10-30T00:00:00"/>
    <s v="First Class"/>
    <s v="AS-10285"/>
    <s v="Alejandro Savely"/>
    <s v="Corporate"/>
    <s v="United States"/>
    <x v="8"/>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x v="79"/>
    <x v="12"/>
    <n v="48180"/>
    <s v="Central"/>
    <s v="TEC-AC-10004708"/>
    <x v="2"/>
    <x v="11"/>
    <s v="Sony 32GB Class 10 Micro SDHC R40 Memory Card"/>
    <n v="41.9"/>
    <n v="2"/>
    <n v="0"/>
    <n v="8.7989999999999995"/>
  </r>
  <r>
    <n v="385"/>
    <x v="173"/>
    <x v="1"/>
    <x v="154"/>
    <d v="2012-12-02T00:00:00"/>
    <s v="Standard Class"/>
    <s v="DO-13435"/>
    <s v="Denny Ordway"/>
    <s v="Consumer"/>
    <s v="United States"/>
    <x v="95"/>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x v="95"/>
    <x v="2"/>
    <n v="33024"/>
    <s v="South"/>
    <s v="TEC-AC-10002335"/>
    <x v="2"/>
    <x v="11"/>
    <s v="Logitech Media Keyboard K200"/>
    <n v="83.976000000000013"/>
    <n v="3"/>
    <n v="0.2"/>
    <n v="-1.049700000000005"/>
  </r>
  <r>
    <n v="387"/>
    <x v="174"/>
    <x v="1"/>
    <x v="155"/>
    <d v="2012-12-07T00:00:00"/>
    <s v="Standard Class"/>
    <s v="DK-13225"/>
    <s v="Dean Katz"/>
    <s v="Corporate"/>
    <s v="United States"/>
    <x v="10"/>
    <x v="9"/>
    <n v="19140"/>
    <s v="East"/>
    <s v="TEC-MA-10001681"/>
    <x v="2"/>
    <x v="15"/>
    <s v="Lexmark MarkNet N8150 Wireless Print Server"/>
    <n v="482.34000000000003"/>
    <n v="4"/>
    <n v="0.7"/>
    <n v="-337.63799999999981"/>
  </r>
  <r>
    <n v="388"/>
    <x v="174"/>
    <x v="1"/>
    <x v="155"/>
    <d v="2012-12-07T00:00:00"/>
    <s v="Standard Class"/>
    <s v="DK-13225"/>
    <s v="Dean Katz"/>
    <s v="Corporate"/>
    <s v="United States"/>
    <x v="10"/>
    <x v="9"/>
    <n v="19140"/>
    <s v="East"/>
    <s v="FUR-FU-10001935"/>
    <x v="0"/>
    <x v="5"/>
    <s v="3M Hangers With Command Adhesive"/>
    <n v="2.9600000000000004"/>
    <n v="1"/>
    <n v="0.2"/>
    <n v="0.77700000000000025"/>
  </r>
  <r>
    <n v="389"/>
    <x v="175"/>
    <x v="2"/>
    <x v="156"/>
    <d v="2011-11-26T00:00:00"/>
    <s v="First Class"/>
    <s v="NG-18430"/>
    <s v="Nathan Gelder"/>
    <s v="Consumer"/>
    <s v="United States"/>
    <x v="74"/>
    <x v="24"/>
    <n v="45231"/>
    <s v="East"/>
    <s v="OFF-AR-10004757"/>
    <x v="1"/>
    <x v="6"/>
    <s v="Crayola Colored Pencils"/>
    <n v="2.6240000000000001"/>
    <n v="1"/>
    <n v="0.2"/>
    <n v="0.42639999999999978"/>
  </r>
  <r>
    <n v="390"/>
    <x v="176"/>
    <x v="3"/>
    <x v="157"/>
    <d v="2014-12-16T00:00:00"/>
    <s v="Standard Class"/>
    <s v="MV-18190"/>
    <s v="Mike Vittorini"/>
    <s v="Consumer"/>
    <s v="United States"/>
    <x v="20"/>
    <x v="15"/>
    <n v="10009"/>
    <s v="East"/>
    <s v="OFF-BI-10000050"/>
    <x v="1"/>
    <x v="8"/>
    <s v="Angle-D Binders with Locking Rings, Label Holders"/>
    <n v="23.36"/>
    <n v="4"/>
    <n v="0.2"/>
    <n v="7.8839999999999986"/>
  </r>
  <r>
    <n v="391"/>
    <x v="176"/>
    <x v="3"/>
    <x v="157"/>
    <d v="2014-12-16T00:00:00"/>
    <s v="Standard Class"/>
    <s v="MV-18190"/>
    <s v="Mike Vittorini"/>
    <s v="Consumer"/>
    <s v="United States"/>
    <x v="20"/>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x v="96"/>
    <x v="4"/>
    <n v="98198"/>
    <s v="West"/>
    <s v="TEC-PH-10003012"/>
    <x v="2"/>
    <x v="7"/>
    <s v="Nortel Meridian M3904 Professional Digital phone"/>
    <n v="246.38400000000001"/>
    <n v="2"/>
    <n v="0.2"/>
    <n v="27.718199999999968"/>
  </r>
  <r>
    <n v="393"/>
    <x v="177"/>
    <x v="2"/>
    <x v="158"/>
    <d v="2011-09-23T00:00:00"/>
    <s v="Second Class"/>
    <s v="JG-15115"/>
    <s v="Jack Garza"/>
    <s v="Consumer"/>
    <s v="United States"/>
    <x v="96"/>
    <x v="4"/>
    <n v="98198"/>
    <s v="West"/>
    <s v="TEC-CO-10002313"/>
    <x v="2"/>
    <x v="16"/>
    <s v="Canon PC1080F Personal Copier"/>
    <n v="1799.97"/>
    <n v="3"/>
    <n v="0"/>
    <n v="701.98829999999998"/>
  </r>
  <r>
    <n v="394"/>
    <x v="178"/>
    <x v="2"/>
    <x v="159"/>
    <d v="2011-06-10T00:00:00"/>
    <s v="Second Class"/>
    <s v="BP-11095"/>
    <s v="Bart Pistole"/>
    <s v="Corporate"/>
    <s v="United States"/>
    <x v="97"/>
    <x v="10"/>
    <n v="61604"/>
    <s v="Central"/>
    <s v="OFF-BI-10003982"/>
    <x v="1"/>
    <x v="8"/>
    <s v="Wilson Jones Century Plastic Molded Ring Binders"/>
    <n v="12.461999999999996"/>
    <n v="3"/>
    <n v="0.8"/>
    <n v="-20.5623"/>
  </r>
  <r>
    <n v="395"/>
    <x v="179"/>
    <x v="3"/>
    <x v="160"/>
    <d v="2014-07-06T00:00:00"/>
    <s v="Standard Class"/>
    <s v="VP-21730"/>
    <s v="Victor Preis"/>
    <s v="Home Office"/>
    <s v="United States"/>
    <x v="98"/>
    <x v="33"/>
    <n v="89115"/>
    <s v="West"/>
    <s v="OFF-BI-10004492"/>
    <x v="1"/>
    <x v="8"/>
    <s v="Tuf-Vin Binders"/>
    <n v="75.792000000000002"/>
    <n v="3"/>
    <n v="0.2"/>
    <n v="25.579799999999992"/>
  </r>
  <r>
    <n v="396"/>
    <x v="180"/>
    <x v="3"/>
    <x v="161"/>
    <d v="2014-10-20T00:00:00"/>
    <s v="Second Class"/>
    <s v="SS-20140"/>
    <s v="Saphhira Shifley"/>
    <s v="Corporate"/>
    <s v="United States"/>
    <x v="99"/>
    <x v="34"/>
    <n v="2886"/>
    <s v="East"/>
    <s v="OFF-ST-10000798"/>
    <x v="1"/>
    <x v="4"/>
    <s v="2300 Heavy-Duty Transfer File Systems by Perma"/>
    <n v="49.96"/>
    <n v="2"/>
    <n v="0"/>
    <n v="9.4923999999999964"/>
  </r>
  <r>
    <n v="397"/>
    <x v="180"/>
    <x v="3"/>
    <x v="161"/>
    <d v="2014-10-20T00:00:00"/>
    <s v="Second Class"/>
    <s v="SS-20140"/>
    <s v="Saphhira Shifley"/>
    <s v="Corporate"/>
    <s v="United States"/>
    <x v="99"/>
    <x v="34"/>
    <n v="2886"/>
    <s v="East"/>
    <s v="OFF-PA-10002552"/>
    <x v="1"/>
    <x v="10"/>
    <s v="Xerox 1958"/>
    <n v="12.96"/>
    <n v="2"/>
    <n v="0"/>
    <n v="6.2208000000000006"/>
  </r>
  <r>
    <n v="398"/>
    <x v="181"/>
    <x v="1"/>
    <x v="89"/>
    <d v="2012-11-04T00:00:00"/>
    <s v="Standard Class"/>
    <s v="HP-14815"/>
    <s v="Harold Pawlan"/>
    <s v="Home Office"/>
    <s v="United States"/>
    <x v="25"/>
    <x v="12"/>
    <n v="49201"/>
    <s v="Central"/>
    <s v="OFF-SU-10002573"/>
    <x v="1"/>
    <x v="14"/>
    <s v="Acme 10&quot; Easy Grip Assistive Scissors"/>
    <n v="70.12"/>
    <n v="4"/>
    <n v="0"/>
    <n v="21.035999999999994"/>
  </r>
  <r>
    <n v="399"/>
    <x v="182"/>
    <x v="0"/>
    <x v="162"/>
    <d v="2013-09-11T00:00:00"/>
    <s v="Second Class"/>
    <s v="AG-10675"/>
    <s v="Anna Gayman"/>
    <s v="Consumer"/>
    <s v="United States"/>
    <x v="12"/>
    <x v="5"/>
    <n v="77036"/>
    <s v="Central"/>
    <s v="OFF-ST-10001580"/>
    <x v="1"/>
    <x v="4"/>
    <s v="Super Decoflex Portable Personal File"/>
    <n v="35.952000000000005"/>
    <n v="3"/>
    <n v="0.2"/>
    <n v="3.5951999999999984"/>
  </r>
  <r>
    <n v="400"/>
    <x v="182"/>
    <x v="0"/>
    <x v="162"/>
    <d v="2013-09-11T00:00:00"/>
    <s v="Second Class"/>
    <s v="AG-10675"/>
    <s v="Anna Gayman"/>
    <s v="Consumer"/>
    <s v="United States"/>
    <x v="12"/>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x v="12"/>
    <x v="5"/>
    <n v="77036"/>
    <s v="Central"/>
    <s v="OFF-ST-10000934"/>
    <x v="1"/>
    <x v="4"/>
    <s v="Contico 72&quot;H Heavy-Duty Storage System"/>
    <n v="131.136"/>
    <n v="4"/>
    <n v="0.2"/>
    <n v="-32.783999999999999"/>
  </r>
  <r>
    <n v="402"/>
    <x v="182"/>
    <x v="0"/>
    <x v="162"/>
    <d v="2013-09-11T00:00:00"/>
    <s v="Second Class"/>
    <s v="AG-10675"/>
    <s v="Anna Gayman"/>
    <s v="Consumer"/>
    <s v="United States"/>
    <x v="12"/>
    <x v="5"/>
    <n v="77036"/>
    <s v="Central"/>
    <s v="TEC-AC-10000158"/>
    <x v="2"/>
    <x v="11"/>
    <s v="Sony 64GB Class 10 Micro SDHC R40 Memory Card"/>
    <n v="57.584000000000003"/>
    <n v="2"/>
    <n v="0.2"/>
    <n v="0.71979999999999933"/>
  </r>
  <r>
    <n v="403"/>
    <x v="183"/>
    <x v="2"/>
    <x v="163"/>
    <d v="2011-12-26T00:00:00"/>
    <s v="First Class"/>
    <s v="LF-17185"/>
    <s v="Luke Foster"/>
    <s v="Consumer"/>
    <s v="United States"/>
    <x v="100"/>
    <x v="2"/>
    <n v="33180"/>
    <s v="South"/>
    <s v="OFF-PA-10001947"/>
    <x v="1"/>
    <x v="10"/>
    <s v="Xerox 1974"/>
    <n v="9.5680000000000014"/>
    <n v="2"/>
    <n v="0.2"/>
    <n v="3.4683999999999999"/>
  </r>
  <r>
    <n v="404"/>
    <x v="184"/>
    <x v="2"/>
    <x v="164"/>
    <d v="2011-04-20T00:00:00"/>
    <s v="Standard Class"/>
    <s v="SP-20650"/>
    <s v="Stephanie Phelps"/>
    <s v="Corporate"/>
    <s v="United States"/>
    <x v="40"/>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x v="20"/>
    <x v="15"/>
    <n v="10024"/>
    <s v="East"/>
    <s v="OFF-AP-10004249"/>
    <x v="1"/>
    <x v="9"/>
    <s v="Staples"/>
    <n v="35.910000000000004"/>
    <n v="3"/>
    <n v="0"/>
    <n v="9.6956999999999987"/>
  </r>
  <r>
    <n v="406"/>
    <x v="186"/>
    <x v="3"/>
    <x v="166"/>
    <d v="2014-12-13T00:00:00"/>
    <s v="Standard Class"/>
    <s v="KH-16510"/>
    <s v="Keith Herrera"/>
    <s v="Consumer"/>
    <s v="United States"/>
    <x v="8"/>
    <x v="1"/>
    <n v="94110"/>
    <s v="West"/>
    <s v="TEC-AC-10000158"/>
    <x v="2"/>
    <x v="11"/>
    <s v="Sony 64GB Class 10 Micro SDHC R40 Memory Card"/>
    <n v="179.95000000000002"/>
    <n v="5"/>
    <n v="0"/>
    <n v="37.789500000000004"/>
  </r>
  <r>
    <n v="407"/>
    <x v="186"/>
    <x v="3"/>
    <x v="166"/>
    <d v="2014-12-13T00:00:00"/>
    <s v="Standard Class"/>
    <s v="KH-16510"/>
    <s v="Keith Herrera"/>
    <s v="Consumer"/>
    <s v="United States"/>
    <x v="8"/>
    <x v="1"/>
    <n v="94110"/>
    <s v="West"/>
    <s v="TEC-CO-10004115"/>
    <x v="2"/>
    <x v="16"/>
    <s v="Sharp AL-1530CS Digital Copier"/>
    <n v="1199.9760000000001"/>
    <n v="3"/>
    <n v="0.2"/>
    <n v="434.99130000000002"/>
  </r>
  <r>
    <n v="408"/>
    <x v="186"/>
    <x v="3"/>
    <x v="166"/>
    <d v="2014-12-13T00:00:00"/>
    <s v="Standard Class"/>
    <s v="KH-16510"/>
    <s v="Keith Herrera"/>
    <s v="Consumer"/>
    <s v="United States"/>
    <x v="8"/>
    <x v="1"/>
    <n v="94110"/>
    <s v="West"/>
    <s v="OFF-PA-10003724"/>
    <x v="1"/>
    <x v="10"/>
    <s v="Wirebound Message Book, 4 per Page"/>
    <n v="27.15"/>
    <n v="5"/>
    <n v="0"/>
    <n v="13.3035"/>
  </r>
  <r>
    <n v="409"/>
    <x v="186"/>
    <x v="3"/>
    <x v="166"/>
    <d v="2014-12-13T00:00:00"/>
    <s v="Standard Class"/>
    <s v="KH-16510"/>
    <s v="Keith Herrera"/>
    <s v="Consumer"/>
    <s v="United States"/>
    <x v="8"/>
    <x v="1"/>
    <n v="94110"/>
    <s v="West"/>
    <s v="FUR-TA-10002041"/>
    <x v="0"/>
    <x v="3"/>
    <s v="Bevis Round Conference Table Top, X-Base"/>
    <n v="1004.0239999999999"/>
    <n v="7"/>
    <n v="0.2"/>
    <n v="-112.95269999999994"/>
  </r>
  <r>
    <n v="410"/>
    <x v="186"/>
    <x v="3"/>
    <x v="166"/>
    <d v="2014-12-13T00:00:00"/>
    <s v="Standard Class"/>
    <s v="KH-16510"/>
    <s v="Keith Herrera"/>
    <s v="Consumer"/>
    <s v="United States"/>
    <x v="8"/>
    <x v="1"/>
    <n v="94110"/>
    <s v="West"/>
    <s v="OFF-PA-10002893"/>
    <x v="1"/>
    <x v="10"/>
    <s v="Wirebound Service Call Books, 5 1/2&quot; x 4&quot;"/>
    <n v="9.68"/>
    <n v="1"/>
    <n v="0"/>
    <n v="4.6463999999999999"/>
  </r>
  <r>
    <n v="411"/>
    <x v="186"/>
    <x v="3"/>
    <x v="166"/>
    <d v="2014-12-13T00:00:00"/>
    <s v="Standard Class"/>
    <s v="KH-16510"/>
    <s v="Keith Herrera"/>
    <s v="Consumer"/>
    <s v="United States"/>
    <x v="8"/>
    <x v="1"/>
    <n v="94110"/>
    <s v="West"/>
    <s v="OFF-LA-10003766"/>
    <x v="1"/>
    <x v="2"/>
    <s v="Self-Adhesive Removable Labels"/>
    <n v="28.349999999999998"/>
    <n v="9"/>
    <n v="0"/>
    <n v="13.608000000000001"/>
  </r>
  <r>
    <n v="412"/>
    <x v="186"/>
    <x v="3"/>
    <x v="166"/>
    <d v="2014-12-13T00:00:00"/>
    <s v="Standard Class"/>
    <s v="KH-16510"/>
    <s v="Keith Herrera"/>
    <s v="Consumer"/>
    <s v="United States"/>
    <x v="8"/>
    <x v="1"/>
    <n v="94110"/>
    <s v="West"/>
    <s v="OFF-PA-10001970"/>
    <x v="1"/>
    <x v="10"/>
    <s v="Xerox 1908"/>
    <n v="55.98"/>
    <n v="1"/>
    <n v="0"/>
    <n v="27.430199999999999"/>
  </r>
  <r>
    <n v="413"/>
    <x v="186"/>
    <x v="3"/>
    <x v="166"/>
    <d v="2014-12-13T00:00:00"/>
    <s v="Standard Class"/>
    <s v="KH-16510"/>
    <s v="Keith Herrera"/>
    <s v="Consumer"/>
    <s v="United States"/>
    <x v="8"/>
    <x v="1"/>
    <n v="94110"/>
    <s v="West"/>
    <s v="FUR-BO-10001972"/>
    <x v="0"/>
    <x v="0"/>
    <s v="O'Sullivan 4-Shelf Bookcase in Odessa Pine"/>
    <n v="1336.829"/>
    <n v="13"/>
    <n v="0.15"/>
    <n v="31.454799999999949"/>
  </r>
  <r>
    <n v="414"/>
    <x v="186"/>
    <x v="3"/>
    <x v="166"/>
    <d v="2014-12-13T00:00:00"/>
    <s v="Standard Class"/>
    <s v="KH-16510"/>
    <s v="Keith Herrera"/>
    <s v="Consumer"/>
    <s v="United States"/>
    <x v="8"/>
    <x v="1"/>
    <n v="94110"/>
    <s v="West"/>
    <s v="FUR-CH-10003956"/>
    <x v="0"/>
    <x v="1"/>
    <s v="Novimex High-Tech Fabric Mesh Task Chair"/>
    <n v="113.56800000000001"/>
    <n v="2"/>
    <n v="0.2"/>
    <n v="-18.454800000000013"/>
  </r>
  <r>
    <n v="415"/>
    <x v="187"/>
    <x v="3"/>
    <x v="132"/>
    <d v="2014-11-08T00:00:00"/>
    <s v="Standard Class"/>
    <s v="KC-16675"/>
    <s v="Kimberly Carter"/>
    <s v="Corporate"/>
    <s v="United States"/>
    <x v="4"/>
    <x v="4"/>
    <n v="98105"/>
    <s v="West"/>
    <s v="OFF-PA-10000157"/>
    <x v="1"/>
    <x v="10"/>
    <s v="Xerox 191"/>
    <n v="139.86000000000001"/>
    <n v="7"/>
    <n v="0"/>
    <n v="65.734199999999987"/>
  </r>
  <r>
    <n v="416"/>
    <x v="187"/>
    <x v="3"/>
    <x v="132"/>
    <d v="2014-11-08T00:00:00"/>
    <s v="Standard Class"/>
    <s v="KC-16675"/>
    <s v="Kimberly Carter"/>
    <s v="Corporate"/>
    <s v="United States"/>
    <x v="4"/>
    <x v="4"/>
    <n v="98105"/>
    <s v="West"/>
    <s v="FUR-CH-10001891"/>
    <x v="0"/>
    <x v="1"/>
    <s v="Global Deluxe Office Fabric Chairs"/>
    <n v="307.13600000000002"/>
    <n v="4"/>
    <n v="0.2"/>
    <n v="26.874400000000023"/>
  </r>
  <r>
    <n v="417"/>
    <x v="188"/>
    <x v="3"/>
    <x v="92"/>
    <d v="2014-06-29T00:00:00"/>
    <s v="Standard Class"/>
    <s v="CJ-12010"/>
    <s v="Caroline Jumper"/>
    <s v="Consumer"/>
    <s v="United States"/>
    <x v="101"/>
    <x v="1"/>
    <n v="92646"/>
    <s v="West"/>
    <s v="OFF-AR-10004344"/>
    <x v="1"/>
    <x v="6"/>
    <s v="Bulldog Vacuum Base Pencil Sharpener"/>
    <n v="95.92"/>
    <n v="8"/>
    <n v="0"/>
    <n v="25.898399999999995"/>
  </r>
  <r>
    <n v="418"/>
    <x v="189"/>
    <x v="0"/>
    <x v="167"/>
    <d v="2013-04-19T00:00:00"/>
    <s v="Standard Class"/>
    <s v="PB-19150"/>
    <s v="Philip Brown"/>
    <s v="Consumer"/>
    <s v="United States"/>
    <x v="1"/>
    <x v="1"/>
    <n v="90004"/>
    <s v="West"/>
    <s v="FUR-CH-10004886"/>
    <x v="0"/>
    <x v="1"/>
    <s v="Bevis Steel Folding Chairs"/>
    <n v="383.8"/>
    <n v="5"/>
    <n v="0.2"/>
    <n v="38.379999999999981"/>
  </r>
  <r>
    <n v="419"/>
    <x v="190"/>
    <x v="3"/>
    <x v="44"/>
    <d v="2014-11-11T00:00:00"/>
    <s v="Standard Class"/>
    <s v="VB-21745"/>
    <s v="Victoria Brennan"/>
    <s v="Corporate"/>
    <s v="United States"/>
    <x v="102"/>
    <x v="0"/>
    <n v="40475"/>
    <s v="South"/>
    <s v="OFF-PA-10003845"/>
    <x v="1"/>
    <x v="10"/>
    <s v="Xerox 1987"/>
    <n v="5.78"/>
    <n v="1"/>
    <n v="0"/>
    <n v="2.8322000000000003"/>
  </r>
  <r>
    <n v="420"/>
    <x v="191"/>
    <x v="3"/>
    <x v="168"/>
    <d v="2014-03-10T00:00:00"/>
    <s v="Standard Class"/>
    <s v="SP-20860"/>
    <s v="Sung Pak"/>
    <s v="Corporate"/>
    <s v="United States"/>
    <x v="1"/>
    <x v="1"/>
    <n v="90045"/>
    <s v="West"/>
    <s v="OFF-AR-10001573"/>
    <x v="1"/>
    <x v="6"/>
    <s v="American Pencil"/>
    <n v="9.32"/>
    <n v="4"/>
    <n v="0"/>
    <n v="2.702799999999999"/>
  </r>
  <r>
    <n v="421"/>
    <x v="191"/>
    <x v="3"/>
    <x v="168"/>
    <d v="2014-03-10T00:00:00"/>
    <s v="Standard Class"/>
    <s v="SP-20860"/>
    <s v="Sung Pak"/>
    <s v="Corporate"/>
    <s v="United States"/>
    <x v="1"/>
    <x v="1"/>
    <n v="90045"/>
    <s v="West"/>
    <s v="OFF-EN-10000483"/>
    <x v="1"/>
    <x v="12"/>
    <s v="White Envelopes, White Envelopes with Clear Poly Window"/>
    <n v="15.25"/>
    <n v="1"/>
    <n v="0"/>
    <n v="7.0149999999999988"/>
  </r>
  <r>
    <n v="422"/>
    <x v="192"/>
    <x v="2"/>
    <x v="169"/>
    <d v="2011-06-25T00:00:00"/>
    <s v="First Class"/>
    <s v="JE-15745"/>
    <s v="Joel Eaton"/>
    <s v="Consumer"/>
    <s v="United States"/>
    <x v="103"/>
    <x v="22"/>
    <n v="80027"/>
    <s v="West"/>
    <s v="TEC-AC-10004114"/>
    <x v="2"/>
    <x v="11"/>
    <s v="KeyTronic 6101 Series - Keyboard - Black"/>
    <n v="196.75200000000001"/>
    <n v="6"/>
    <n v="0.2"/>
    <n v="56.566200000000009"/>
  </r>
  <r>
    <n v="423"/>
    <x v="193"/>
    <x v="3"/>
    <x v="15"/>
    <d v="2014-10-24T00:00:00"/>
    <s v="Standard Class"/>
    <s v="MP-17965"/>
    <s v="Michael Paige"/>
    <s v="Corporate"/>
    <s v="United States"/>
    <x v="104"/>
    <x v="31"/>
    <n v="1841"/>
    <s v="East"/>
    <s v="FUR-FU-10004712"/>
    <x v="0"/>
    <x v="5"/>
    <s v="Westinghouse Mesh Shade Clip-On Gooseneck Lamp, Black"/>
    <n v="56.56"/>
    <n v="4"/>
    <n v="0"/>
    <n v="14.705600000000004"/>
  </r>
  <r>
    <n v="424"/>
    <x v="193"/>
    <x v="3"/>
    <x v="15"/>
    <d v="2014-10-24T00:00:00"/>
    <s v="Standard Class"/>
    <s v="MP-17965"/>
    <s v="Michael Paige"/>
    <s v="Corporate"/>
    <s v="United States"/>
    <x v="104"/>
    <x v="31"/>
    <n v="1841"/>
    <s v="East"/>
    <s v="OFF-ST-10000918"/>
    <x v="1"/>
    <x v="4"/>
    <s v="Crate-A-Files"/>
    <n v="32.700000000000003"/>
    <n v="3"/>
    <n v="0"/>
    <n v="8.5019999999999989"/>
  </r>
  <r>
    <n v="425"/>
    <x v="194"/>
    <x v="3"/>
    <x v="170"/>
    <d v="2014-08-24T00:00:00"/>
    <s v="Second Class"/>
    <s v="NF-18385"/>
    <s v="Natalie Fritzler"/>
    <s v="Consumer"/>
    <s v="United States"/>
    <x v="25"/>
    <x v="35"/>
    <n v="39212"/>
    <s v="South"/>
    <s v="FUR-CH-10000015"/>
    <x v="0"/>
    <x v="1"/>
    <s v="Hon Multipurpose Stacking Arm Chairs"/>
    <n v="866.4"/>
    <n v="4"/>
    <n v="0"/>
    <n v="225.26400000000001"/>
  </r>
  <r>
    <n v="426"/>
    <x v="195"/>
    <x v="3"/>
    <x v="51"/>
    <d v="2014-11-27T00:00:00"/>
    <s v="Second Class"/>
    <s v="JM-15265"/>
    <s v="Janet Molinari"/>
    <s v="Corporate"/>
    <s v="United States"/>
    <x v="105"/>
    <x v="12"/>
    <n v="48187"/>
    <s v="Central"/>
    <s v="FUR-FU-10003347"/>
    <x v="0"/>
    <x v="5"/>
    <s v="Coloredge Poster Frame"/>
    <n v="28.4"/>
    <n v="2"/>
    <n v="0"/>
    <n v="11.076000000000001"/>
  </r>
  <r>
    <n v="427"/>
    <x v="195"/>
    <x v="3"/>
    <x v="51"/>
    <d v="2014-11-27T00:00:00"/>
    <s v="Second Class"/>
    <s v="JM-15265"/>
    <s v="Janet Molinari"/>
    <s v="Corporate"/>
    <s v="United States"/>
    <x v="105"/>
    <x v="12"/>
    <n v="48187"/>
    <s v="Central"/>
    <s v="OFF-BI-10001543"/>
    <x v="1"/>
    <x v="8"/>
    <s v="GBC VeloBinder Manual Binding System"/>
    <n v="287.92"/>
    <n v="8"/>
    <n v="0"/>
    <n v="138.20160000000001"/>
  </r>
  <r>
    <n v="428"/>
    <x v="196"/>
    <x v="2"/>
    <x v="171"/>
    <d v="2011-09-13T00:00:00"/>
    <s v="First Class"/>
    <s v="SD-20485"/>
    <s v="Shirley Daniels"/>
    <s v="Home Office"/>
    <s v="United States"/>
    <x v="106"/>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x v="52"/>
    <x v="5"/>
    <n v="78207"/>
    <s v="Central"/>
    <s v="OFF-AR-10000369"/>
    <x v="1"/>
    <x v="6"/>
    <s v="Design Ebony Sketching Pencil"/>
    <n v="6.6719999999999988"/>
    <n v="6"/>
    <n v="0.2"/>
    <n v="0.50039999999999996"/>
  </r>
  <r>
    <n v="430"/>
    <x v="198"/>
    <x v="0"/>
    <x v="173"/>
    <d v="2013-04-22T00:00:00"/>
    <s v="Standard Class"/>
    <s v="RB-19795"/>
    <s v="Ross Baird"/>
    <s v="Home Office"/>
    <s v="United States"/>
    <x v="107"/>
    <x v="3"/>
    <n v="28052"/>
    <s v="South"/>
    <s v="OFF-BI-10004584"/>
    <x v="1"/>
    <x v="8"/>
    <s v="GBC ProClick 150 Presentation Binding System"/>
    <n v="189.58800000000005"/>
    <n v="2"/>
    <n v="0.7"/>
    <n v="-145.35079999999999"/>
  </r>
  <r>
    <n v="431"/>
    <x v="198"/>
    <x v="0"/>
    <x v="173"/>
    <d v="2013-04-22T00:00:00"/>
    <s v="Standard Class"/>
    <s v="RB-19795"/>
    <s v="Ross Baird"/>
    <s v="Home Office"/>
    <s v="United States"/>
    <x v="107"/>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x v="107"/>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x v="107"/>
    <x v="3"/>
    <n v="28052"/>
    <s v="South"/>
    <s v="OFF-ST-10000617"/>
    <x v="1"/>
    <x v="4"/>
    <s v="Woodgrain Magazine Files by Perma"/>
    <n v="4.7679999999999998"/>
    <n v="2"/>
    <n v="0.2"/>
    <n v="-0.7748000000000006"/>
  </r>
  <r>
    <n v="434"/>
    <x v="199"/>
    <x v="0"/>
    <x v="112"/>
    <d v="2013-06-08T00:00:00"/>
    <s v="First Class"/>
    <s v="DB-13060"/>
    <s v="Dave Brooks"/>
    <s v="Consumer"/>
    <s v="United States"/>
    <x v="90"/>
    <x v="31"/>
    <n v="1852"/>
    <s v="East"/>
    <s v="OFF-ST-10003306"/>
    <x v="1"/>
    <x v="4"/>
    <s v="Letter Size Cart"/>
    <n v="714.30000000000007"/>
    <n v="5"/>
    <n v="0"/>
    <n v="207.14699999999993"/>
  </r>
  <r>
    <n v="435"/>
    <x v="200"/>
    <x v="2"/>
    <x v="174"/>
    <d v="2011-12-25T00:00:00"/>
    <s v="Standard Class"/>
    <s v="MK-18160"/>
    <s v="Mike Kennedy"/>
    <s v="Consumer"/>
    <s v="United States"/>
    <x v="108"/>
    <x v="2"/>
    <n v="32216"/>
    <s v="South"/>
    <s v="OFF-BI-10000773"/>
    <x v="1"/>
    <x v="8"/>
    <s v="Insertable Tab Post Binder Dividers"/>
    <n v="4.8120000000000003"/>
    <n v="2"/>
    <n v="0.7"/>
    <n v="-3.6891999999999996"/>
  </r>
  <r>
    <n v="436"/>
    <x v="200"/>
    <x v="2"/>
    <x v="174"/>
    <d v="2011-12-25T00:00:00"/>
    <s v="Standard Class"/>
    <s v="MK-18160"/>
    <s v="Mike Kennedy"/>
    <s v="Consumer"/>
    <s v="United States"/>
    <x v="108"/>
    <x v="2"/>
    <n v="32216"/>
    <s v="South"/>
    <s v="TEC-AC-10002600"/>
    <x v="2"/>
    <x v="11"/>
    <s v="Belkin QODE FastFit Bluetooth Keyboard"/>
    <n v="247.8"/>
    <n v="5"/>
    <n v="0.2"/>
    <n v="-18.584999999999994"/>
  </r>
  <r>
    <n v="437"/>
    <x v="201"/>
    <x v="0"/>
    <x v="1"/>
    <d v="2013-06-15T00:00:00"/>
    <s v="Second Class"/>
    <s v="PO-19180"/>
    <s v="Philisse Overcash"/>
    <s v="Home Office"/>
    <s v="United States"/>
    <x v="22"/>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x v="22"/>
    <x v="10"/>
    <n v="60623"/>
    <s v="Central"/>
    <s v="OFF-PA-10001970"/>
    <x v="1"/>
    <x v="10"/>
    <s v="Xerox 1908"/>
    <n v="313.488"/>
    <n v="7"/>
    <n v="0.2"/>
    <n v="113.63939999999998"/>
  </r>
  <r>
    <n v="439"/>
    <x v="202"/>
    <x v="3"/>
    <x v="175"/>
    <d v="2014-09-20T00:00:00"/>
    <s v="Standard Class"/>
    <s v="BB-11545"/>
    <s v="Brenda Bowman"/>
    <s v="Corporate"/>
    <s v="United States"/>
    <x v="12"/>
    <x v="5"/>
    <n v="77070"/>
    <s v="Central"/>
    <s v="OFF-PA-10002230"/>
    <x v="1"/>
    <x v="10"/>
    <s v="Xerox 1897"/>
    <n v="31.872000000000003"/>
    <n v="8"/>
    <n v="0.2"/>
    <n v="11.553600000000003"/>
  </r>
  <r>
    <n v="440"/>
    <x v="203"/>
    <x v="3"/>
    <x v="176"/>
    <d v="2014-01-24T00:00:00"/>
    <s v="Second Class"/>
    <s v="CV-12805"/>
    <s v="Cynthia Voltz"/>
    <s v="Corporate"/>
    <s v="United States"/>
    <x v="20"/>
    <x v="15"/>
    <n v="10024"/>
    <s v="East"/>
    <s v="FUR-CH-10003396"/>
    <x v="0"/>
    <x v="1"/>
    <s v="Global Deluxe Steno Chair"/>
    <n v="207.84600000000003"/>
    <n v="3"/>
    <n v="0.1"/>
    <n v="2.3093999999999895"/>
  </r>
  <r>
    <n v="441"/>
    <x v="204"/>
    <x v="0"/>
    <x v="64"/>
    <d v="2013-09-08T00:00:00"/>
    <s v="Second Class"/>
    <s v="PK-19075"/>
    <s v="Pete Kriz"/>
    <s v="Consumer"/>
    <s v="United States"/>
    <x v="66"/>
    <x v="12"/>
    <n v="48227"/>
    <s v="Central"/>
    <s v="FUR-FU-10000246"/>
    <x v="0"/>
    <x v="5"/>
    <s v="Aluminum Document Frame"/>
    <n v="12.22"/>
    <n v="1"/>
    <n v="0"/>
    <n v="3.6659999999999986"/>
  </r>
  <r>
    <n v="442"/>
    <x v="204"/>
    <x v="0"/>
    <x v="64"/>
    <d v="2013-09-08T00:00:00"/>
    <s v="Second Class"/>
    <s v="PK-19075"/>
    <s v="Pete Kriz"/>
    <s v="Consumer"/>
    <s v="United States"/>
    <x v="66"/>
    <x v="12"/>
    <n v="48227"/>
    <s v="Central"/>
    <s v="OFF-ST-10000060"/>
    <x v="1"/>
    <x v="4"/>
    <s v="Fellowes Bankers Box Staxonsteel Drawer File/Stacking System"/>
    <n v="194.94"/>
    <n v="3"/>
    <n v="0"/>
    <n v="23.392800000000008"/>
  </r>
  <r>
    <n v="443"/>
    <x v="204"/>
    <x v="0"/>
    <x v="64"/>
    <d v="2013-09-08T00:00:00"/>
    <s v="Second Class"/>
    <s v="PK-19075"/>
    <s v="Pete Kriz"/>
    <s v="Consumer"/>
    <s v="United States"/>
    <x v="66"/>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x v="66"/>
    <x v="12"/>
    <n v="48227"/>
    <s v="Central"/>
    <s v="OFF-PA-10002222"/>
    <x v="1"/>
    <x v="10"/>
    <s v="Xerox Color Copier Paper, 11&quot; x 17&quot;, Ream"/>
    <n v="91.36"/>
    <n v="4"/>
    <n v="0"/>
    <n v="42.025599999999997"/>
  </r>
  <r>
    <n v="445"/>
    <x v="204"/>
    <x v="0"/>
    <x v="64"/>
    <d v="2013-09-08T00:00:00"/>
    <s v="Second Class"/>
    <s v="PK-19075"/>
    <s v="Pete Kriz"/>
    <s v="Consumer"/>
    <s v="United States"/>
    <x v="66"/>
    <x v="12"/>
    <n v="48227"/>
    <s v="Central"/>
    <s v="FUR-CH-10002372"/>
    <x v="0"/>
    <x v="1"/>
    <s v="Office Star - Ergonomically Designed Knee Chair"/>
    <n v="242.94"/>
    <n v="3"/>
    <n v="0"/>
    <n v="29.152800000000013"/>
  </r>
  <r>
    <n v="446"/>
    <x v="204"/>
    <x v="0"/>
    <x v="64"/>
    <d v="2013-09-08T00:00:00"/>
    <s v="Second Class"/>
    <s v="PK-19075"/>
    <s v="Pete Kriz"/>
    <s v="Consumer"/>
    <s v="United States"/>
    <x v="66"/>
    <x v="12"/>
    <n v="48227"/>
    <s v="Central"/>
    <s v="OFF-LA-10001317"/>
    <x v="1"/>
    <x v="2"/>
    <s v="Avery 520"/>
    <n v="22.05"/>
    <n v="7"/>
    <n v="0"/>
    <n v="10.584"/>
  </r>
  <r>
    <n v="447"/>
    <x v="205"/>
    <x v="3"/>
    <x v="177"/>
    <d v="2014-03-26T00:00:00"/>
    <s v="Second Class"/>
    <s v="TB-21595"/>
    <s v="Troy Blackwell"/>
    <s v="Consumer"/>
    <s v="United States"/>
    <x v="38"/>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x v="109"/>
    <x v="15"/>
    <n v="13021"/>
    <s v="East"/>
    <s v="OFF-AR-10000588"/>
    <x v="1"/>
    <x v="6"/>
    <s v="Newell 345"/>
    <n v="59.519999999999996"/>
    <n v="3"/>
    <n v="0"/>
    <n v="15.475200000000001"/>
  </r>
  <r>
    <n v="449"/>
    <x v="206"/>
    <x v="0"/>
    <x v="178"/>
    <d v="2013-04-04T00:00:00"/>
    <s v="Second Class"/>
    <s v="RB-19360"/>
    <s v="Raymond Buch"/>
    <s v="Consumer"/>
    <s v="United States"/>
    <x v="109"/>
    <x v="15"/>
    <n v="13021"/>
    <s v="East"/>
    <s v="OFF-ST-10001469"/>
    <x v="1"/>
    <x v="4"/>
    <s v="Fellowes Bankers Box Recycled Super Stor/Drawer"/>
    <n v="161.94"/>
    <n v="3"/>
    <n v="0"/>
    <n v="9.716399999999993"/>
  </r>
  <r>
    <n v="450"/>
    <x v="206"/>
    <x v="0"/>
    <x v="178"/>
    <d v="2013-04-04T00:00:00"/>
    <s v="Second Class"/>
    <s v="RB-19360"/>
    <s v="Raymond Buch"/>
    <s v="Consumer"/>
    <s v="United States"/>
    <x v="109"/>
    <x v="15"/>
    <n v="13021"/>
    <s v="East"/>
    <s v="OFF-AR-10001953"/>
    <x v="1"/>
    <x v="6"/>
    <s v="Boston 1645 Deluxe Heavier-Duty Electric Pencil Sharpener"/>
    <n v="263.88"/>
    <n v="6"/>
    <n v="0"/>
    <n v="71.247600000000006"/>
  </r>
  <r>
    <n v="451"/>
    <x v="206"/>
    <x v="0"/>
    <x v="178"/>
    <d v="2013-04-04T00:00:00"/>
    <s v="Second Class"/>
    <s v="RB-19360"/>
    <s v="Raymond Buch"/>
    <s v="Consumer"/>
    <s v="United States"/>
    <x v="109"/>
    <x v="15"/>
    <n v="13021"/>
    <s v="East"/>
    <s v="OFF-AR-10003156"/>
    <x v="1"/>
    <x v="6"/>
    <s v="50 Colored Long Pencils"/>
    <n v="30.48"/>
    <n v="3"/>
    <n v="0"/>
    <n v="7.9248000000000012"/>
  </r>
  <r>
    <n v="452"/>
    <x v="206"/>
    <x v="0"/>
    <x v="178"/>
    <d v="2013-04-04T00:00:00"/>
    <s v="Second Class"/>
    <s v="RB-19360"/>
    <s v="Raymond Buch"/>
    <s v="Consumer"/>
    <s v="United States"/>
    <x v="109"/>
    <x v="15"/>
    <n v="13021"/>
    <s v="East"/>
    <s v="OFF-AR-10004974"/>
    <x v="1"/>
    <x v="6"/>
    <s v="Newell 342"/>
    <n v="9.84"/>
    <n v="3"/>
    <n v="0"/>
    <n v="2.8535999999999988"/>
  </r>
  <r>
    <n v="453"/>
    <x v="206"/>
    <x v="0"/>
    <x v="178"/>
    <d v="2013-04-04T00:00:00"/>
    <s v="Second Class"/>
    <s v="RB-19360"/>
    <s v="Raymond Buch"/>
    <s v="Consumer"/>
    <s v="United States"/>
    <x v="109"/>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x v="59"/>
    <x v="24"/>
    <n v="44312"/>
    <s v="East"/>
    <s v="FUR-TA-10001539"/>
    <x v="0"/>
    <x v="3"/>
    <s v="Chromcraft Rectangular Conference Tables"/>
    <n v="284.36399999999998"/>
    <n v="2"/>
    <n v="0.4"/>
    <n v="-75.830400000000054"/>
  </r>
  <r>
    <n v="455"/>
    <x v="207"/>
    <x v="3"/>
    <x v="179"/>
    <d v="2014-10-25T00:00:00"/>
    <s v="Standard Class"/>
    <s v="EB-13705"/>
    <s v="Ed Braxton"/>
    <s v="Corporate"/>
    <s v="United States"/>
    <x v="59"/>
    <x v="24"/>
    <n v="44312"/>
    <s v="East"/>
    <s v="OFF-ST-10000142"/>
    <x v="1"/>
    <x v="4"/>
    <s v="Deluxe Rollaway Locking File with Drawer"/>
    <n v="665.40800000000002"/>
    <n v="2"/>
    <n v="0.2"/>
    <n v="66.540799999999962"/>
  </r>
  <r>
    <n v="456"/>
    <x v="208"/>
    <x v="0"/>
    <x v="180"/>
    <d v="2013-12-18T00:00:00"/>
    <s v="Standard Class"/>
    <s v="KH-16630"/>
    <s v="Ken Heidel"/>
    <s v="Corporate"/>
    <s v="United States"/>
    <x v="110"/>
    <x v="26"/>
    <n v="73071"/>
    <s v="Central"/>
    <s v="TEC-AC-10001772"/>
    <x v="2"/>
    <x v="11"/>
    <s v="Memorex Mini Travel Drive 16 GB USB 2.0 Flash Drive"/>
    <n v="63.88"/>
    <n v="4"/>
    <n v="0"/>
    <n v="24.913200000000003"/>
  </r>
  <r>
    <n v="457"/>
    <x v="209"/>
    <x v="2"/>
    <x v="181"/>
    <d v="2011-02-19T00:00:00"/>
    <s v="Standard Class"/>
    <s v="SC-20095"/>
    <s v="Sanjit Chand"/>
    <s v="Consumer"/>
    <s v="United States"/>
    <x v="3"/>
    <x v="1"/>
    <n v="94521"/>
    <s v="West"/>
    <s v="FUR-CH-10000225"/>
    <x v="0"/>
    <x v="1"/>
    <s v="Global Geo Office Task Chair, Gray"/>
    <n v="129.56800000000001"/>
    <n v="2"/>
    <n v="0.2"/>
    <n v="-24.294000000000018"/>
  </r>
  <r>
    <n v="458"/>
    <x v="210"/>
    <x v="0"/>
    <x v="182"/>
    <d v="2013-10-02T00:00:00"/>
    <s v="Standard Class"/>
    <s v="NF-18385"/>
    <s v="Natalie Fritzler"/>
    <s v="Consumer"/>
    <s v="United States"/>
    <x v="27"/>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x v="27"/>
    <x v="10"/>
    <n v="62521"/>
    <s v="Central"/>
    <s v="OFF-EN-10001415"/>
    <x v="1"/>
    <x v="12"/>
    <s v="Staples"/>
    <n v="8.9280000000000008"/>
    <n v="2"/>
    <n v="0.2"/>
    <n v="3.3479999999999999"/>
  </r>
  <r>
    <n v="460"/>
    <x v="211"/>
    <x v="1"/>
    <x v="83"/>
    <d v="2012-12-22T00:00:00"/>
    <s v="Standard Class"/>
    <s v="JH-15985"/>
    <s v="Joseph Holt"/>
    <s v="Consumer"/>
    <s v="United States"/>
    <x v="4"/>
    <x v="4"/>
    <n v="98115"/>
    <s v="West"/>
    <s v="OFF-AP-10002472"/>
    <x v="1"/>
    <x v="9"/>
    <s v="3M Office Air Cleaner"/>
    <n v="103.92"/>
    <n v="4"/>
    <n v="0"/>
    <n v="36.372"/>
  </r>
  <r>
    <n v="461"/>
    <x v="211"/>
    <x v="1"/>
    <x v="83"/>
    <d v="2012-12-22T00:00:00"/>
    <s v="Standard Class"/>
    <s v="JH-15985"/>
    <s v="Joseph Holt"/>
    <s v="Consumer"/>
    <s v="United States"/>
    <x v="4"/>
    <x v="4"/>
    <n v="98115"/>
    <s v="West"/>
    <s v="TEC-AC-10004571"/>
    <x v="2"/>
    <x v="11"/>
    <s v="Logitech G700s Rechargeable Gaming Mouse"/>
    <n v="899.91"/>
    <n v="9"/>
    <n v="0"/>
    <n v="377.96220000000005"/>
  </r>
  <r>
    <n v="462"/>
    <x v="211"/>
    <x v="1"/>
    <x v="83"/>
    <d v="2012-12-22T00:00:00"/>
    <s v="Standard Class"/>
    <s v="JH-15985"/>
    <s v="Joseph Holt"/>
    <s v="Consumer"/>
    <s v="United States"/>
    <x v="4"/>
    <x v="4"/>
    <n v="98115"/>
    <s v="West"/>
    <s v="OFF-BI-10001098"/>
    <x v="1"/>
    <x v="8"/>
    <s v="Acco D-Ring Binder w/DublLock"/>
    <n v="51.311999999999998"/>
    <n v="3"/>
    <n v="0.2"/>
    <n v="18.600599999999996"/>
  </r>
  <r>
    <n v="463"/>
    <x v="212"/>
    <x v="0"/>
    <x v="183"/>
    <d v="2013-04-30T00:00:00"/>
    <s v="Standard Class"/>
    <s v="TN-21040"/>
    <s v="Tanja Norvell"/>
    <s v="Home Office"/>
    <s v="United States"/>
    <x v="42"/>
    <x v="16"/>
    <n v="85023"/>
    <s v="West"/>
    <s v="FUR-FU-10000023"/>
    <x v="0"/>
    <x v="5"/>
    <s v="Eldon Wave Desk Accessories"/>
    <n v="23.56"/>
    <n v="5"/>
    <n v="0.2"/>
    <n v="7.0680000000000005"/>
  </r>
  <r>
    <n v="464"/>
    <x v="212"/>
    <x v="0"/>
    <x v="183"/>
    <d v="2013-04-30T00:00:00"/>
    <s v="Standard Class"/>
    <s v="TN-21040"/>
    <s v="Tanja Norvell"/>
    <s v="Home Office"/>
    <s v="United States"/>
    <x v="42"/>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x v="42"/>
    <x v="16"/>
    <n v="85023"/>
    <s v="West"/>
    <s v="OFF-BI-10000315"/>
    <x v="1"/>
    <x v="8"/>
    <s v="Poly Designer Cover &amp; Back"/>
    <n v="28.484999999999999"/>
    <n v="5"/>
    <n v="0.7"/>
    <n v="-20.888999999999989"/>
  </r>
  <r>
    <n v="466"/>
    <x v="212"/>
    <x v="0"/>
    <x v="183"/>
    <d v="2013-04-30T00:00:00"/>
    <s v="Standard Class"/>
    <s v="TN-21040"/>
    <s v="Tanja Norvell"/>
    <s v="Home Office"/>
    <s v="United States"/>
    <x v="42"/>
    <x v="16"/>
    <n v="85023"/>
    <s v="West"/>
    <s v="OFF-SU-10003505"/>
    <x v="1"/>
    <x v="14"/>
    <s v="Premier Electric Letter Opener"/>
    <n v="185.376"/>
    <n v="2"/>
    <n v="0.2"/>
    <n v="-34.758000000000017"/>
  </r>
  <r>
    <n v="467"/>
    <x v="212"/>
    <x v="0"/>
    <x v="183"/>
    <d v="2013-04-30T00:00:00"/>
    <s v="Standard Class"/>
    <s v="TN-21040"/>
    <s v="Tanja Norvell"/>
    <s v="Home Office"/>
    <s v="United States"/>
    <x v="42"/>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x v="111"/>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x v="112"/>
    <x v="5"/>
    <n v="79109"/>
    <s v="Central"/>
    <s v="FUR-BO-10002824"/>
    <x v="0"/>
    <x v="0"/>
    <s v="Bush Mission Pointe Library"/>
    <n v="205.33279999999996"/>
    <n v="2"/>
    <n v="0.32"/>
    <n v="-36.235200000000006"/>
  </r>
  <r>
    <n v="470"/>
    <x v="215"/>
    <x v="0"/>
    <x v="186"/>
    <d v="2013-12-21T00:00:00"/>
    <s v="Second Class"/>
    <s v="CC-12670"/>
    <s v="Craig Carreira"/>
    <s v="Consumer"/>
    <s v="United States"/>
    <x v="22"/>
    <x v="10"/>
    <n v="60610"/>
    <s v="Central"/>
    <s v="OFF-BI-10002194"/>
    <x v="1"/>
    <x v="8"/>
    <s v="Cardinal Hold-It CD Pocket"/>
    <n v="4.7879999999999985"/>
    <n v="3"/>
    <n v="0.8"/>
    <n v="-7.9001999999999999"/>
  </r>
  <r>
    <n v="471"/>
    <x v="216"/>
    <x v="1"/>
    <x v="139"/>
    <d v="2012-12-24T00:00:00"/>
    <s v="Standard Class"/>
    <s v="MH-17785"/>
    <s v="Maya Herman"/>
    <s v="Corporate"/>
    <s v="United States"/>
    <x v="113"/>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x v="8"/>
    <x v="1"/>
    <n v="94110"/>
    <s v="West"/>
    <s v="OFF-ST-10002743"/>
    <x v="1"/>
    <x v="4"/>
    <s v="SAFCO Boltless Steel Shelving"/>
    <n v="340.92"/>
    <n v="3"/>
    <n v="0"/>
    <n v="3.4091999999999842"/>
  </r>
  <r>
    <n v="473"/>
    <x v="217"/>
    <x v="2"/>
    <x v="187"/>
    <d v="2011-11-11T00:00:00"/>
    <s v="Second Class"/>
    <s v="JP-15520"/>
    <s v="Jeremy Pistek"/>
    <s v="Consumer"/>
    <s v="United States"/>
    <x v="8"/>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x v="8"/>
    <x v="1"/>
    <n v="94110"/>
    <s v="West"/>
    <s v="TEC-PH-10002680"/>
    <x v="2"/>
    <x v="7"/>
    <s v="Samsung Galaxy Note 3"/>
    <n v="703.96800000000007"/>
    <n v="4"/>
    <n v="0.2"/>
    <n v="87.995999999999924"/>
  </r>
  <r>
    <n v="475"/>
    <x v="217"/>
    <x v="2"/>
    <x v="187"/>
    <d v="2011-11-11T00:00:00"/>
    <s v="Second Class"/>
    <s v="JP-15520"/>
    <s v="Jeremy Pistek"/>
    <s v="Consumer"/>
    <s v="United States"/>
    <x v="8"/>
    <x v="1"/>
    <n v="94110"/>
    <s v="West"/>
    <s v="OFF-ST-10001321"/>
    <x v="1"/>
    <x v="4"/>
    <s v="Decoflex Hanging Personal Folder File, Blue"/>
    <n v="92.52"/>
    <n v="6"/>
    <n v="0"/>
    <n v="24.980400000000007"/>
  </r>
  <r>
    <n v="476"/>
    <x v="217"/>
    <x v="2"/>
    <x v="187"/>
    <d v="2011-11-11T00:00:00"/>
    <s v="Second Class"/>
    <s v="JP-15520"/>
    <s v="Jeremy Pistek"/>
    <s v="Consumer"/>
    <s v="United States"/>
    <x v="8"/>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x v="8"/>
    <x v="1"/>
    <n v="94110"/>
    <s v="West"/>
    <s v="OFF-PA-10003465"/>
    <x v="1"/>
    <x v="10"/>
    <s v="Xerox 1912"/>
    <n v="94.85"/>
    <n v="5"/>
    <n v="0"/>
    <n v="45.527999999999992"/>
  </r>
  <r>
    <n v="478"/>
    <x v="218"/>
    <x v="0"/>
    <x v="188"/>
    <d v="2013-07-20T00:00:00"/>
    <s v="Standard Class"/>
    <s v="KH-16690"/>
    <s v="Kristen Hastings"/>
    <s v="Corporate"/>
    <s v="United States"/>
    <x v="1"/>
    <x v="1"/>
    <n v="90008"/>
    <s v="West"/>
    <s v="TEC-PH-10000149"/>
    <x v="2"/>
    <x v="7"/>
    <s v="Cisco SPA525G2 IP Phone - Wireless"/>
    <n v="95.76"/>
    <n v="6"/>
    <n v="0.2"/>
    <n v="7.1819999999999951"/>
  </r>
  <r>
    <n v="479"/>
    <x v="219"/>
    <x v="0"/>
    <x v="189"/>
    <d v="2013-11-03T00:00:00"/>
    <s v="Standard Class"/>
    <s v="JE-15475"/>
    <s v="Jeremy Ellison"/>
    <s v="Consumer"/>
    <s v="United States"/>
    <x v="21"/>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x v="20"/>
    <x v="15"/>
    <n v="10024"/>
    <s v="East"/>
    <s v="OFF-AR-10003045"/>
    <x v="1"/>
    <x v="6"/>
    <s v="Prang Colored Pencils"/>
    <n v="14.7"/>
    <n v="5"/>
    <n v="0"/>
    <n v="6.6150000000000002"/>
  </r>
  <r>
    <n v="481"/>
    <x v="220"/>
    <x v="0"/>
    <x v="190"/>
    <d v="2013-07-03T00:00:00"/>
    <s v="Standard Class"/>
    <s v="JG-15805"/>
    <s v="John Grady"/>
    <s v="Corporate"/>
    <s v="United States"/>
    <x v="20"/>
    <x v="15"/>
    <n v="10024"/>
    <s v="East"/>
    <s v="OFF-ST-10000689"/>
    <x v="1"/>
    <x v="4"/>
    <s v="Fellowes Strictly Business Drawer File, Letter/Legal Size"/>
    <n v="704.25"/>
    <n v="5"/>
    <n v="0"/>
    <n v="84.51"/>
  </r>
  <r>
    <n v="482"/>
    <x v="221"/>
    <x v="2"/>
    <x v="191"/>
    <d v="2011-10-10T00:00:00"/>
    <s v="Standard Class"/>
    <s v="XP-21865"/>
    <s v="Xylona Preis"/>
    <s v="Consumer"/>
    <s v="United States"/>
    <x v="70"/>
    <x v="1"/>
    <n v="92024"/>
    <s v="West"/>
    <s v="TEC-AC-10001445"/>
    <x v="2"/>
    <x v="11"/>
    <s v="Imation USB 2.0 Swivel Flash Drive USB flash drive - 4 GB - Pink"/>
    <n v="9.09"/>
    <n v="3"/>
    <n v="0"/>
    <n v="1.9088999999999996"/>
  </r>
  <r>
    <n v="483"/>
    <x v="222"/>
    <x v="2"/>
    <x v="192"/>
    <d v="2011-07-27T00:00:00"/>
    <s v="Standard Class"/>
    <s v="EM-14065"/>
    <s v="Erin Mull"/>
    <s v="Consumer"/>
    <s v="United States"/>
    <x v="20"/>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x v="20"/>
    <x v="15"/>
    <n v="10024"/>
    <s v="East"/>
    <s v="TEC-AC-10002567"/>
    <x v="2"/>
    <x v="11"/>
    <s v="Logitech G602 Wireless Gaming Mouse"/>
    <n v="159.97999999999999"/>
    <n v="2"/>
    <n v="0"/>
    <n v="57.592799999999997"/>
  </r>
  <r>
    <n v="485"/>
    <x v="223"/>
    <x v="3"/>
    <x v="193"/>
    <d v="2014-06-14T00:00:00"/>
    <s v="First Class"/>
    <s v="MT-18070"/>
    <s v="Michelle Tran"/>
    <s v="Home Office"/>
    <s v="United States"/>
    <x v="1"/>
    <x v="1"/>
    <n v="90045"/>
    <s v="West"/>
    <s v="OFF-LA-10003923"/>
    <x v="1"/>
    <x v="2"/>
    <s v="Alphabetical Labels for Top Tab Filing"/>
    <n v="29.6"/>
    <n v="2"/>
    <n v="0"/>
    <n v="14.8"/>
  </r>
  <r>
    <n v="486"/>
    <x v="223"/>
    <x v="3"/>
    <x v="193"/>
    <d v="2014-06-14T00:00:00"/>
    <s v="First Class"/>
    <s v="MT-18070"/>
    <s v="Michelle Tran"/>
    <s v="Home Office"/>
    <s v="United States"/>
    <x v="1"/>
    <x v="1"/>
    <n v="90045"/>
    <s v="West"/>
    <s v="FUR-BO-10001337"/>
    <x v="0"/>
    <x v="0"/>
    <s v="O'Sullivan Living Dimensions 2-Shelf Bookcases"/>
    <n v="514.16499999999996"/>
    <n v="5"/>
    <n v="0.15"/>
    <n v="-30.24499999999999"/>
  </r>
  <r>
    <n v="487"/>
    <x v="223"/>
    <x v="3"/>
    <x v="193"/>
    <d v="2014-06-14T00:00:00"/>
    <s v="First Class"/>
    <s v="MT-18070"/>
    <s v="Michelle Tran"/>
    <s v="Home Office"/>
    <s v="United States"/>
    <x v="1"/>
    <x v="1"/>
    <n v="90045"/>
    <s v="West"/>
    <s v="TEC-PH-10001924"/>
    <x v="2"/>
    <x v="7"/>
    <s v="iHome FM Clock Radio with Lightning Dock"/>
    <n v="279.95999999999998"/>
    <n v="5"/>
    <n v="0.2"/>
    <n v="17.497500000000016"/>
  </r>
  <r>
    <n v="488"/>
    <x v="224"/>
    <x v="2"/>
    <x v="194"/>
    <d v="2011-10-31T00:00:00"/>
    <s v="First Class"/>
    <s v="SA-20830"/>
    <s v="Sue Ann Reed"/>
    <s v="Consumer"/>
    <s v="United States"/>
    <x v="22"/>
    <x v="10"/>
    <n v="60610"/>
    <s v="Central"/>
    <s v="TEC-PH-10001363"/>
    <x v="2"/>
    <x v="7"/>
    <s v="Apple iPhone 5S"/>
    <n v="2735.9520000000002"/>
    <n v="6"/>
    <n v="0.2"/>
    <n v="341.99399999999969"/>
  </r>
  <r>
    <n v="489"/>
    <x v="225"/>
    <x v="2"/>
    <x v="3"/>
    <d v="2011-06-13T00:00:00"/>
    <s v="Second Class"/>
    <s v="CW-11905"/>
    <s v="Carl Weiss"/>
    <s v="Home Office"/>
    <s v="United States"/>
    <x v="114"/>
    <x v="5"/>
    <n v="77340"/>
    <s v="Central"/>
    <s v="TEC-PH-10000376"/>
    <x v="2"/>
    <x v="7"/>
    <s v="Square Credit Card Reader"/>
    <n v="7.9920000000000009"/>
    <n v="1"/>
    <n v="0.2"/>
    <n v="0.59940000000000015"/>
  </r>
  <r>
    <n v="490"/>
    <x v="225"/>
    <x v="2"/>
    <x v="3"/>
    <d v="2011-06-13T00:00:00"/>
    <s v="Second Class"/>
    <s v="CW-11905"/>
    <s v="Carl Weiss"/>
    <s v="Home Office"/>
    <s v="United States"/>
    <x v="114"/>
    <x v="5"/>
    <n v="77340"/>
    <s v="Central"/>
    <s v="TEC-AC-10000303"/>
    <x v="2"/>
    <x v="11"/>
    <s v="Logitech M510 Wireless Mouse"/>
    <n v="63.984000000000009"/>
    <n v="2"/>
    <n v="0.2"/>
    <n v="10.397399999999998"/>
  </r>
  <r>
    <n v="491"/>
    <x v="225"/>
    <x v="2"/>
    <x v="3"/>
    <d v="2011-06-13T00:00:00"/>
    <s v="Second Class"/>
    <s v="CW-11905"/>
    <s v="Carl Weiss"/>
    <s v="Home Office"/>
    <s v="United States"/>
    <x v="114"/>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x v="30"/>
    <x v="15"/>
    <n v="14609"/>
    <s v="East"/>
    <s v="OFF-ST-10001809"/>
    <x v="1"/>
    <x v="4"/>
    <s v="Fellowes Officeware Wire Shelving"/>
    <n v="449.15"/>
    <n v="5"/>
    <n v="0"/>
    <n v="8.9829999999999899"/>
  </r>
  <r>
    <n v="493"/>
    <x v="226"/>
    <x v="2"/>
    <x v="80"/>
    <d v="2011-09-19T00:00:00"/>
    <s v="Standard Class"/>
    <s v="AJ-10960"/>
    <s v="Astrea Jones"/>
    <s v="Consumer"/>
    <s v="United States"/>
    <x v="30"/>
    <x v="15"/>
    <n v="14609"/>
    <s v="East"/>
    <s v="OFF-EN-10003845"/>
    <x v="1"/>
    <x v="12"/>
    <s v="Colored Envelopes"/>
    <n v="11.07"/>
    <n v="3"/>
    <n v="0"/>
    <n v="5.0921999999999992"/>
  </r>
  <r>
    <n v="494"/>
    <x v="227"/>
    <x v="0"/>
    <x v="195"/>
    <d v="2013-05-15T00:00:00"/>
    <s v="Standard Class"/>
    <s v="SS-20590"/>
    <s v="Sonia Sunley"/>
    <s v="Consumer"/>
    <s v="United States"/>
    <x v="4"/>
    <x v="4"/>
    <n v="98115"/>
    <s v="West"/>
    <s v="TEC-AC-10000991"/>
    <x v="2"/>
    <x v="11"/>
    <s v="Sony Micro Vault Click 8 GB USB 2.0 Flash Drive"/>
    <n v="93.98"/>
    <n v="2"/>
    <n v="0"/>
    <n v="13.157200000000003"/>
  </r>
  <r>
    <n v="495"/>
    <x v="228"/>
    <x v="0"/>
    <x v="196"/>
    <d v="2013-03-22T00:00:00"/>
    <s v="Second Class"/>
    <s v="RO-19780"/>
    <s v="Rose O'Brian"/>
    <s v="Consumer"/>
    <s v="United States"/>
    <x v="26"/>
    <x v="18"/>
    <n v="38109"/>
    <s v="South"/>
    <s v="FUR-TA-10001857"/>
    <x v="0"/>
    <x v="3"/>
    <s v="Balt Solid Wood Rectangular Table"/>
    <n v="189.88200000000001"/>
    <n v="3"/>
    <n v="0.4"/>
    <n v="-94.941000000000017"/>
  </r>
  <r>
    <n v="496"/>
    <x v="229"/>
    <x v="1"/>
    <x v="17"/>
    <d v="2012-12-31T00:00:00"/>
    <s v="Standard Class"/>
    <s v="MD-17350"/>
    <s v="Maribeth Dona"/>
    <s v="Consumer"/>
    <s v="United States"/>
    <x v="115"/>
    <x v="36"/>
    <n v="72701"/>
    <s v="South"/>
    <s v="OFF-EN-10001434"/>
    <x v="1"/>
    <x v="12"/>
    <s v="Strathmore #10 Envelopes, Ultimate White"/>
    <n v="105.42"/>
    <n v="2"/>
    <n v="0"/>
    <n v="51.655799999999999"/>
  </r>
  <r>
    <n v="497"/>
    <x v="230"/>
    <x v="0"/>
    <x v="197"/>
    <d v="2013-08-01T00:00:00"/>
    <s v="Standard Class"/>
    <s v="SC-20095"/>
    <s v="Sanjit Chand"/>
    <s v="Consumer"/>
    <s v="United States"/>
    <x v="116"/>
    <x v="1"/>
    <n v="92627"/>
    <s v="West"/>
    <s v="OFF-BI-10002498"/>
    <x v="1"/>
    <x v="8"/>
    <s v="Clear Mylar Reinforcing Strips"/>
    <n v="119.61600000000001"/>
    <n v="8"/>
    <n v="0.2"/>
    <n v="40.370399999999997"/>
  </r>
  <r>
    <n v="498"/>
    <x v="230"/>
    <x v="0"/>
    <x v="197"/>
    <d v="2013-08-01T00:00:00"/>
    <s v="Standard Class"/>
    <s v="SC-20095"/>
    <s v="Sanjit Chand"/>
    <s v="Consumer"/>
    <s v="United States"/>
    <x v="116"/>
    <x v="1"/>
    <n v="92627"/>
    <s v="West"/>
    <s v="FUR-FU-10004864"/>
    <x v="0"/>
    <x v="5"/>
    <s v="Howard Miller 14-1/2&quot; Diameter Chrome Round Wall Clock"/>
    <n v="255.76"/>
    <n v="4"/>
    <n v="0"/>
    <n v="81.843199999999996"/>
  </r>
  <r>
    <n v="499"/>
    <x v="230"/>
    <x v="0"/>
    <x v="197"/>
    <d v="2013-08-01T00:00:00"/>
    <s v="Standard Class"/>
    <s v="SC-20095"/>
    <s v="Sanjit Chand"/>
    <s v="Consumer"/>
    <s v="United States"/>
    <x v="116"/>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x v="116"/>
    <x v="1"/>
    <n v="92627"/>
    <s v="West"/>
    <s v="FUR-FU-10000073"/>
    <x v="0"/>
    <x v="5"/>
    <s v="Deflect-O Glasstique Clear Desk Accessories"/>
    <n v="69.3"/>
    <n v="9"/>
    <n v="0"/>
    <n v="22.868999999999996"/>
  </r>
  <r>
    <n v="501"/>
    <x v="231"/>
    <x v="0"/>
    <x v="198"/>
    <d v="2013-06-05T00:00:00"/>
    <s v="Standard Class"/>
    <s v="MY-17380"/>
    <s v="Maribeth Yedwab"/>
    <s v="Corporate"/>
    <s v="United States"/>
    <x v="117"/>
    <x v="22"/>
    <n v="80134"/>
    <s v="West"/>
    <s v="OFF-BI-10001670"/>
    <x v="1"/>
    <x v="8"/>
    <s v="Vinyl Sectional Post Binders"/>
    <n v="22.620000000000005"/>
    <n v="2"/>
    <n v="0.7"/>
    <n v="-15.079999999999998"/>
  </r>
  <r>
    <n v="502"/>
    <x v="231"/>
    <x v="0"/>
    <x v="198"/>
    <d v="2013-06-05T00:00:00"/>
    <s v="Standard Class"/>
    <s v="MY-17380"/>
    <s v="Maribeth Yedwab"/>
    <s v="Corporate"/>
    <s v="United States"/>
    <x v="117"/>
    <x v="22"/>
    <n v="80134"/>
    <s v="West"/>
    <s v="OFF-BI-10001658"/>
    <x v="1"/>
    <x v="8"/>
    <s v="GBC Standard Therm-A-Bind Covers"/>
    <n v="14.952000000000004"/>
    <n v="2"/>
    <n v="0.7"/>
    <n v="-11.961599999999997"/>
  </r>
  <r>
    <n v="503"/>
    <x v="231"/>
    <x v="0"/>
    <x v="198"/>
    <d v="2013-06-05T00:00:00"/>
    <s v="Standard Class"/>
    <s v="MY-17380"/>
    <s v="Maribeth Yedwab"/>
    <s v="Corporate"/>
    <s v="United States"/>
    <x v="117"/>
    <x v="22"/>
    <n v="80134"/>
    <s v="West"/>
    <s v="FUR-CH-10001215"/>
    <x v="0"/>
    <x v="1"/>
    <s v="Global Troy Executive Leather Low-Back Tilter"/>
    <n v="801.5680000000001"/>
    <n v="2"/>
    <n v="0.2"/>
    <n v="50.097999999999985"/>
  </r>
  <r>
    <n v="504"/>
    <x v="231"/>
    <x v="0"/>
    <x v="198"/>
    <d v="2013-06-05T00:00:00"/>
    <s v="Standard Class"/>
    <s v="MY-17380"/>
    <s v="Maribeth Yedwab"/>
    <s v="Corporate"/>
    <s v="United States"/>
    <x v="117"/>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x v="117"/>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x v="20"/>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x v="118"/>
    <x v="32"/>
    <n v="30318"/>
    <s v="South"/>
    <s v="OFF-AR-10001662"/>
    <x v="1"/>
    <x v="6"/>
    <s v="Rogers Handheld Barrel Pencil Sharpener"/>
    <n v="2.74"/>
    <n v="1"/>
    <n v="0"/>
    <n v="0.73980000000000024"/>
  </r>
  <r>
    <n v="508"/>
    <x v="233"/>
    <x v="1"/>
    <x v="199"/>
    <d v="2012-03-22T00:00:00"/>
    <s v="Standard Class"/>
    <s v="CM-12385"/>
    <s v="Christopher Martinez"/>
    <s v="Consumer"/>
    <s v="United States"/>
    <x v="118"/>
    <x v="32"/>
    <n v="30318"/>
    <s v="South"/>
    <s v="OFF-AR-10003856"/>
    <x v="1"/>
    <x v="6"/>
    <s v="Newell 344"/>
    <n v="8.34"/>
    <n v="3"/>
    <n v="0"/>
    <n v="2.1683999999999997"/>
  </r>
  <r>
    <n v="509"/>
    <x v="233"/>
    <x v="1"/>
    <x v="199"/>
    <d v="2012-03-22T00:00:00"/>
    <s v="Standard Class"/>
    <s v="CM-12385"/>
    <s v="Christopher Martinez"/>
    <s v="Consumer"/>
    <s v="United States"/>
    <x v="118"/>
    <x v="32"/>
    <n v="30318"/>
    <s v="South"/>
    <s v="OFF-ST-10001228"/>
    <x v="1"/>
    <x v="4"/>
    <s v="Personal File Boxes with Fold-Down Carry Handle"/>
    <n v="46.74"/>
    <n v="3"/>
    <n v="0"/>
    <n v="11.684999999999999"/>
  </r>
  <r>
    <n v="510"/>
    <x v="233"/>
    <x v="1"/>
    <x v="199"/>
    <d v="2012-03-22T00:00:00"/>
    <s v="Standard Class"/>
    <s v="CM-12385"/>
    <s v="Christopher Martinez"/>
    <s v="Consumer"/>
    <s v="United States"/>
    <x v="118"/>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x v="119"/>
    <x v="25"/>
    <n v="64118"/>
    <s v="Central"/>
    <s v="FUR-FU-10001290"/>
    <x v="0"/>
    <x v="5"/>
    <s v="Executive Impressions Supervisor Wall Clock"/>
    <n v="126.30000000000001"/>
    <n v="3"/>
    <n v="0"/>
    <n v="40.415999999999997"/>
  </r>
  <r>
    <n v="512"/>
    <x v="234"/>
    <x v="3"/>
    <x v="200"/>
    <d v="2014-11-28T00:00:00"/>
    <s v="First Class"/>
    <s v="LS-17245"/>
    <s v="Lynn Smith"/>
    <s v="Consumer"/>
    <s v="United States"/>
    <x v="119"/>
    <x v="25"/>
    <n v="64118"/>
    <s v="Central"/>
    <s v="TEC-AC-10002399"/>
    <x v="2"/>
    <x v="11"/>
    <s v="SanDisk Cruzer 32 GB USB Flash Drive"/>
    <n v="38.04"/>
    <n v="2"/>
    <n v="0"/>
    <n v="12.172799999999999"/>
  </r>
  <r>
    <n v="513"/>
    <x v="235"/>
    <x v="0"/>
    <x v="201"/>
    <d v="2013-10-24T00:00:00"/>
    <s v="First Class"/>
    <s v="LF-17185"/>
    <s v="Luke Foster"/>
    <s v="Consumer"/>
    <s v="United States"/>
    <x v="46"/>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x v="1"/>
    <x v="1"/>
    <n v="90049"/>
    <s v="West"/>
    <s v="OFF-AR-10003811"/>
    <x v="1"/>
    <x v="6"/>
    <s v="Newell 327"/>
    <n v="6.63"/>
    <n v="3"/>
    <n v="0"/>
    <n v="1.7901"/>
  </r>
  <r>
    <n v="515"/>
    <x v="236"/>
    <x v="3"/>
    <x v="202"/>
    <d v="2014-12-26T00:00:00"/>
    <s v="Standard Class"/>
    <s v="BN-11515"/>
    <s v="Bradley Nguyen"/>
    <s v="Consumer"/>
    <s v="United States"/>
    <x v="1"/>
    <x v="1"/>
    <n v="90049"/>
    <s v="West"/>
    <s v="OFF-AR-10001246"/>
    <x v="1"/>
    <x v="6"/>
    <s v="Newell 317"/>
    <n v="5.88"/>
    <n v="2"/>
    <n v="0"/>
    <n v="1.7051999999999996"/>
  </r>
  <r>
    <n v="516"/>
    <x v="237"/>
    <x v="3"/>
    <x v="203"/>
    <d v="2014-01-28T00:00:00"/>
    <s v="Standard Class"/>
    <s v="AD-10180"/>
    <s v="Alan Dominguez"/>
    <s v="Home Office"/>
    <s v="United States"/>
    <x v="120"/>
    <x v="37"/>
    <n v="59405"/>
    <s v="West"/>
    <s v="TEC-CO-10003236"/>
    <x v="2"/>
    <x v="16"/>
    <s v="Canon Image Class D660 Copier"/>
    <n v="2999.95"/>
    <n v="5"/>
    <n v="0"/>
    <n v="1379.9769999999999"/>
  </r>
  <r>
    <n v="517"/>
    <x v="237"/>
    <x v="3"/>
    <x v="203"/>
    <d v="2014-01-28T00:00:00"/>
    <s v="Standard Class"/>
    <s v="AD-10180"/>
    <s v="Alan Dominguez"/>
    <s v="Home Office"/>
    <s v="United States"/>
    <x v="120"/>
    <x v="37"/>
    <n v="59405"/>
    <s v="West"/>
    <s v="OFF-ST-10004507"/>
    <x v="1"/>
    <x v="4"/>
    <s v="Advantus Rolling Storage Box"/>
    <n v="51.449999999999996"/>
    <n v="3"/>
    <n v="0"/>
    <n v="13.891499999999999"/>
  </r>
  <r>
    <n v="518"/>
    <x v="237"/>
    <x v="3"/>
    <x v="203"/>
    <d v="2014-01-28T00:00:00"/>
    <s v="Standard Class"/>
    <s v="AD-10180"/>
    <s v="Alan Dominguez"/>
    <s v="Home Office"/>
    <s v="United States"/>
    <x v="120"/>
    <x v="37"/>
    <n v="59405"/>
    <s v="West"/>
    <s v="OFF-PA-10001667"/>
    <x v="1"/>
    <x v="10"/>
    <s v="Great White Multi-Use Recycled Paper (20Lb. and 84 Bright)"/>
    <n v="11.96"/>
    <n v="2"/>
    <n v="0"/>
    <n v="5.3819999999999997"/>
  </r>
  <r>
    <n v="519"/>
    <x v="237"/>
    <x v="3"/>
    <x v="203"/>
    <d v="2014-01-28T00:00:00"/>
    <s v="Standard Class"/>
    <s v="AD-10180"/>
    <s v="Alan Dominguez"/>
    <s v="Home Office"/>
    <s v="United States"/>
    <x v="120"/>
    <x v="37"/>
    <n v="59405"/>
    <s v="West"/>
    <s v="OFF-ST-10004459"/>
    <x v="1"/>
    <x v="4"/>
    <s v="Tennsco Single-Tier Lockers"/>
    <n v="1126.02"/>
    <n v="3"/>
    <n v="0"/>
    <n v="56.300999999999988"/>
  </r>
  <r>
    <n v="520"/>
    <x v="238"/>
    <x v="1"/>
    <x v="204"/>
    <d v="2012-03-26T00:00:00"/>
    <s v="Standard Class"/>
    <s v="DB-13210"/>
    <s v="Dean Braden"/>
    <s v="Consumer"/>
    <s v="United States"/>
    <x v="12"/>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x v="12"/>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x v="12"/>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x v="66"/>
    <x v="12"/>
    <n v="48234"/>
    <s v="Central"/>
    <s v="FUR-TA-10001857"/>
    <x v="0"/>
    <x v="3"/>
    <s v="Balt Solid Wood Rectangular Table"/>
    <n v="210.98"/>
    <n v="2"/>
    <n v="0"/>
    <n v="21.097999999999985"/>
  </r>
  <r>
    <n v="524"/>
    <x v="240"/>
    <x v="0"/>
    <x v="206"/>
    <d v="2013-05-24T00:00:00"/>
    <s v="First Class"/>
    <s v="LH-17155"/>
    <s v="Logan Haushalter"/>
    <s v="Consumer"/>
    <s v="United States"/>
    <x v="1"/>
    <x v="1"/>
    <n v="90032"/>
    <s v="West"/>
    <s v="TEC-PH-10003555"/>
    <x v="2"/>
    <x v="7"/>
    <s v="Motorola HK250 Universal Bluetooth Headset"/>
    <n v="55.176000000000002"/>
    <n v="3"/>
    <n v="0.2"/>
    <n v="-12.414599999999997"/>
  </r>
  <r>
    <n v="525"/>
    <x v="240"/>
    <x v="0"/>
    <x v="206"/>
    <d v="2013-05-24T00:00:00"/>
    <s v="First Class"/>
    <s v="LH-17155"/>
    <s v="Logan Haushalter"/>
    <s v="Consumer"/>
    <s v="United States"/>
    <x v="1"/>
    <x v="1"/>
    <n v="90032"/>
    <s v="West"/>
    <s v="TEC-AC-10003832"/>
    <x v="2"/>
    <x v="11"/>
    <s v="Imation 16GB Mini TravelDrive USB 2.0 Flash Drive"/>
    <n v="66.260000000000005"/>
    <n v="2"/>
    <n v="0"/>
    <n v="27.166600000000003"/>
  </r>
  <r>
    <n v="526"/>
    <x v="241"/>
    <x v="1"/>
    <x v="207"/>
    <d v="2013-01-02T00:00:00"/>
    <s v="Standard Class"/>
    <s v="BD-11605"/>
    <s v="Brian Dahlen"/>
    <s v="Consumer"/>
    <s v="United States"/>
    <x v="104"/>
    <x v="31"/>
    <n v="1841"/>
    <s v="East"/>
    <s v="OFF-FA-10002815"/>
    <x v="1"/>
    <x v="13"/>
    <s v="Staples"/>
    <n v="22.200000000000003"/>
    <n v="5"/>
    <n v="0"/>
    <n v="10.434000000000001"/>
  </r>
  <r>
    <n v="527"/>
    <x v="242"/>
    <x v="3"/>
    <x v="208"/>
    <d v="2014-10-27T00:00:00"/>
    <s v="Standard Class"/>
    <s v="PH-18790"/>
    <s v="Patricia Hirasaki"/>
    <s v="Home Office"/>
    <s v="United States"/>
    <x v="121"/>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x v="121"/>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x v="10"/>
    <x v="9"/>
    <n v="19134"/>
    <s v="East"/>
    <s v="OFF-ST-10004963"/>
    <x v="1"/>
    <x v="4"/>
    <s v="Eldon Gobal File Keepers"/>
    <n v="36.336000000000006"/>
    <n v="3"/>
    <n v="0.2"/>
    <n v="-7.2672000000000043"/>
  </r>
  <r>
    <n v="530"/>
    <x v="243"/>
    <x v="1"/>
    <x v="37"/>
    <d v="2012-09-07T00:00:00"/>
    <s v="Standard Class"/>
    <s v="MG-18145"/>
    <s v="Mike Gockenbach"/>
    <s v="Consumer"/>
    <s v="United States"/>
    <x v="10"/>
    <x v="9"/>
    <n v="19134"/>
    <s v="East"/>
    <s v="OFF-SU-10002881"/>
    <x v="1"/>
    <x v="14"/>
    <s v="Martin Yale Chadless Opener Electric Letter Opener"/>
    <n v="666.24800000000005"/>
    <n v="1"/>
    <n v="0.2"/>
    <n v="-149.9058"/>
  </r>
  <r>
    <n v="531"/>
    <x v="243"/>
    <x v="1"/>
    <x v="37"/>
    <d v="2012-09-07T00:00:00"/>
    <s v="Standard Class"/>
    <s v="MG-18145"/>
    <s v="Mike Gockenbach"/>
    <s v="Consumer"/>
    <s v="United States"/>
    <x v="10"/>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x v="1"/>
    <x v="1"/>
    <n v="90036"/>
    <s v="West"/>
    <s v="FUR-CH-10000595"/>
    <x v="0"/>
    <x v="1"/>
    <s v="Safco Contoured Stacking Chairs"/>
    <n v="190.72000000000003"/>
    <n v="1"/>
    <n v="0.2"/>
    <n v="11.919999999999987"/>
  </r>
  <r>
    <n v="533"/>
    <x v="245"/>
    <x v="3"/>
    <x v="210"/>
    <d v="2014-09-12T00:00:00"/>
    <s v="Standard Class"/>
    <s v="JC-15340"/>
    <s v="Jasper Cacioppo"/>
    <s v="Consumer"/>
    <s v="United States"/>
    <x v="1"/>
    <x v="1"/>
    <n v="90032"/>
    <s v="West"/>
    <s v="FUR-FU-10000448"/>
    <x v="0"/>
    <x v="5"/>
    <s v="Tenex Chairmats For Use With Carpeted Floors"/>
    <n v="47.94"/>
    <n v="3"/>
    <n v="0"/>
    <n v="2.3969999999999985"/>
  </r>
  <r>
    <n v="534"/>
    <x v="246"/>
    <x v="0"/>
    <x v="211"/>
    <d v="2013-06-02T00:00:00"/>
    <s v="Second Class"/>
    <s v="RL-19615"/>
    <s v="Rob Lucas"/>
    <s v="Consumer"/>
    <s v="United States"/>
    <x v="122"/>
    <x v="19"/>
    <n v="36116"/>
    <s v="South"/>
    <s v="TEC-PH-10000984"/>
    <x v="2"/>
    <x v="7"/>
    <s v="Panasonic KX-TG9471B"/>
    <n v="979.95"/>
    <n v="5"/>
    <n v="0"/>
    <n v="274.38600000000008"/>
  </r>
  <r>
    <n v="535"/>
    <x v="246"/>
    <x v="0"/>
    <x v="211"/>
    <d v="2013-06-02T00:00:00"/>
    <s v="Second Class"/>
    <s v="RL-19615"/>
    <s v="Rob Lucas"/>
    <s v="Consumer"/>
    <s v="United States"/>
    <x v="122"/>
    <x v="19"/>
    <n v="36116"/>
    <s v="South"/>
    <s v="OFF-BI-10002557"/>
    <x v="1"/>
    <x v="8"/>
    <s v="Presstex Flexible Ring Binders"/>
    <n v="22.75"/>
    <n v="5"/>
    <n v="0"/>
    <n v="11.375"/>
  </r>
  <r>
    <n v="536"/>
    <x v="247"/>
    <x v="0"/>
    <x v="212"/>
    <d v="2013-07-17T00:00:00"/>
    <s v="Standard Class"/>
    <s v="AA-10375"/>
    <s v="Allen Armold"/>
    <s v="Consumer"/>
    <s v="United States"/>
    <x v="123"/>
    <x v="16"/>
    <n v="85204"/>
    <s v="West"/>
    <s v="OFF-ST-10001325"/>
    <x v="1"/>
    <x v="4"/>
    <s v="Sterilite Officeware Hinged File Box"/>
    <n v="16.768000000000001"/>
    <n v="2"/>
    <n v="0.2"/>
    <n v="1.4672000000000001"/>
  </r>
  <r>
    <n v="537"/>
    <x v="248"/>
    <x v="3"/>
    <x v="213"/>
    <d v="2014-09-09T00:00:00"/>
    <s v="Second Class"/>
    <s v="EP-13915"/>
    <s v="Emily Phan"/>
    <s v="Consumer"/>
    <s v="United States"/>
    <x v="22"/>
    <x v="10"/>
    <n v="60653"/>
    <s v="Central"/>
    <s v="OFF-BI-10002429"/>
    <x v="1"/>
    <x v="8"/>
    <s v="Premier Elliptical Ring Binder, Black"/>
    <n v="42.615999999999993"/>
    <n v="7"/>
    <n v="0.8"/>
    <n v="-68.185600000000022"/>
  </r>
  <r>
    <n v="538"/>
    <x v="249"/>
    <x v="1"/>
    <x v="155"/>
    <d v="2012-12-08T00:00:00"/>
    <s v="Standard Class"/>
    <s v="MP-17470"/>
    <s v="Mark Packer"/>
    <s v="Home Office"/>
    <s v="United States"/>
    <x v="20"/>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x v="0"/>
    <x v="0"/>
    <n v="42420"/>
    <s v="South"/>
    <s v="OFF-AP-10001271"/>
    <x v="1"/>
    <x v="9"/>
    <s v="Eureka The Boss Cordless Rechargeable Stick Vac"/>
    <n v="152.94"/>
    <n v="3"/>
    <n v="0"/>
    <n v="41.293800000000005"/>
  </r>
  <r>
    <n v="540"/>
    <x v="250"/>
    <x v="1"/>
    <x v="214"/>
    <d v="2012-12-11T00:00:00"/>
    <s v="Standard Class"/>
    <s v="DK-12985"/>
    <s v="Darren Koutras"/>
    <s v="Consumer"/>
    <s v="United States"/>
    <x v="0"/>
    <x v="0"/>
    <n v="42420"/>
    <s v="South"/>
    <s v="FUR-CH-10002647"/>
    <x v="0"/>
    <x v="1"/>
    <s v="Situations Contoured Folding Chairs, 4/Set"/>
    <n v="283.92"/>
    <n v="4"/>
    <n v="0"/>
    <n v="70.980000000000018"/>
  </r>
  <r>
    <n v="541"/>
    <x v="251"/>
    <x v="2"/>
    <x v="215"/>
    <d v="2011-02-04T00:00:00"/>
    <s v="First Class"/>
    <s v="BD-11500"/>
    <s v="Bradley Drucker"/>
    <s v="Consumer"/>
    <s v="United States"/>
    <x v="124"/>
    <x v="6"/>
    <n v="54302"/>
    <s v="Central"/>
    <s v="TEC-AC-10001432"/>
    <x v="2"/>
    <x v="11"/>
    <s v="Enermax Aurora Lite Keyboard"/>
    <n v="468.90000000000003"/>
    <n v="6"/>
    <n v="0"/>
    <n v="206.31600000000006"/>
  </r>
  <r>
    <n v="542"/>
    <x v="252"/>
    <x v="0"/>
    <x v="216"/>
    <d v="2013-07-18T00:00:00"/>
    <s v="First Class"/>
    <s v="ES-14080"/>
    <s v="Erin Smith"/>
    <s v="Corporate"/>
    <s v="United States"/>
    <x v="93"/>
    <x v="16"/>
    <n v="85705"/>
    <s v="West"/>
    <s v="TEC-PH-10002262"/>
    <x v="2"/>
    <x v="7"/>
    <s v="LG Electronics Tone+ HBS-730 Bluetooth Headset"/>
    <n v="380.86400000000003"/>
    <n v="8"/>
    <n v="0.2"/>
    <n v="38.086400000000026"/>
  </r>
  <r>
    <n v="543"/>
    <x v="253"/>
    <x v="1"/>
    <x v="217"/>
    <d v="2012-12-23T00:00:00"/>
    <s v="Standard Class"/>
    <s v="LM-17065"/>
    <s v="Liz MacKendrick"/>
    <s v="Consumer"/>
    <s v="United States"/>
    <x v="24"/>
    <x v="24"/>
    <n v="45503"/>
    <s v="East"/>
    <s v="OFF-ST-10001809"/>
    <x v="1"/>
    <x v="4"/>
    <s v="Fellowes Officeware Wire Shelving"/>
    <n v="646.77600000000007"/>
    <n v="9"/>
    <n v="0.2"/>
    <n v="-145.52460000000002"/>
  </r>
  <r>
    <n v="544"/>
    <x v="254"/>
    <x v="2"/>
    <x v="218"/>
    <d v="2011-05-16T00:00:00"/>
    <s v="Standard Class"/>
    <s v="PG-18895"/>
    <s v="Paul Gonzalez"/>
    <s v="Consumer"/>
    <s v="United States"/>
    <x v="5"/>
    <x v="5"/>
    <n v="76106"/>
    <s v="Central"/>
    <s v="TEC-AC-10001465"/>
    <x v="2"/>
    <x v="11"/>
    <s v="SanDisk Cruzer 64 GB USB Flash Drive"/>
    <n v="58.112000000000002"/>
    <n v="2"/>
    <n v="0.2"/>
    <n v="7.263999999999994"/>
  </r>
  <r>
    <n v="545"/>
    <x v="254"/>
    <x v="2"/>
    <x v="218"/>
    <d v="2011-05-16T00:00:00"/>
    <s v="Standard Class"/>
    <s v="PG-18895"/>
    <s v="Paul Gonzalez"/>
    <s v="Consumer"/>
    <s v="United States"/>
    <x v="5"/>
    <x v="5"/>
    <n v="76106"/>
    <s v="Central"/>
    <s v="TEC-PH-10002597"/>
    <x v="2"/>
    <x v="7"/>
    <s v="Xblue XB-1670-86 X16 Small Office Telephone - Titanium"/>
    <n v="100.792"/>
    <n v="1"/>
    <n v="0.2"/>
    <n v="6.2995000000000019"/>
  </r>
  <r>
    <n v="546"/>
    <x v="254"/>
    <x v="2"/>
    <x v="218"/>
    <d v="2011-05-16T00:00:00"/>
    <s v="Standard Class"/>
    <s v="PG-18895"/>
    <s v="Paul Gonzalez"/>
    <s v="Consumer"/>
    <s v="United States"/>
    <x v="5"/>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x v="20"/>
    <x v="15"/>
    <n v="10035"/>
    <s v="East"/>
    <s v="OFF-BI-10000404"/>
    <x v="1"/>
    <x v="8"/>
    <s v="Avery Printable Repositionable Plastic Tabs"/>
    <n v="41.28"/>
    <n v="6"/>
    <n v="0.2"/>
    <n v="13.931999999999999"/>
  </r>
  <r>
    <n v="548"/>
    <x v="255"/>
    <x v="3"/>
    <x v="123"/>
    <d v="2014-11-23T00:00:00"/>
    <s v="First Class"/>
    <s v="AS-10135"/>
    <s v="Adrian Shami"/>
    <s v="Home Office"/>
    <s v="United States"/>
    <x v="20"/>
    <x v="15"/>
    <n v="10035"/>
    <s v="East"/>
    <s v="OFF-PA-10002986"/>
    <x v="1"/>
    <x v="10"/>
    <s v="Xerox 1898"/>
    <n v="13.36"/>
    <n v="2"/>
    <n v="0"/>
    <n v="6.4127999999999998"/>
  </r>
  <r>
    <n v="549"/>
    <x v="256"/>
    <x v="1"/>
    <x v="219"/>
    <d v="2012-11-17T00:00:00"/>
    <s v="Second Class"/>
    <s v="DK-13225"/>
    <s v="Dean Katz"/>
    <s v="Corporate"/>
    <s v="United States"/>
    <x v="22"/>
    <x v="10"/>
    <n v="60653"/>
    <s v="Central"/>
    <s v="OFF-ST-10000604"/>
    <x v="1"/>
    <x v="4"/>
    <s v="Home/Office Personal File Carts"/>
    <n v="250.27199999999999"/>
    <n v="9"/>
    <n v="0.2"/>
    <n v="15.641999999999982"/>
  </r>
  <r>
    <n v="550"/>
    <x v="256"/>
    <x v="1"/>
    <x v="219"/>
    <d v="2012-11-17T00:00:00"/>
    <s v="Second Class"/>
    <s v="DK-13225"/>
    <s v="Dean Katz"/>
    <s v="Corporate"/>
    <s v="United States"/>
    <x v="22"/>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x v="22"/>
    <x v="10"/>
    <n v="60653"/>
    <s v="Central"/>
    <s v="OFF-SU-10001935"/>
    <x v="1"/>
    <x v="14"/>
    <s v="Staples"/>
    <n v="8.7200000000000006"/>
    <n v="5"/>
    <n v="0.2"/>
    <n v="-1.7440000000000015"/>
  </r>
  <r>
    <n v="552"/>
    <x v="257"/>
    <x v="0"/>
    <x v="173"/>
    <d v="2013-04-18T00:00:00"/>
    <s v="Second Class"/>
    <s v="BD-11320"/>
    <s v="Bill Donatelli"/>
    <s v="Consumer"/>
    <s v="United States"/>
    <x v="8"/>
    <x v="1"/>
    <n v="94110"/>
    <s v="West"/>
    <s v="FUR-CH-10002024"/>
    <x v="0"/>
    <x v="1"/>
    <s v="HON 5400 Series Task Chairs for Big and Tall"/>
    <n v="1121.568"/>
    <n v="2"/>
    <n v="0.2"/>
    <n v="0"/>
  </r>
  <r>
    <n v="553"/>
    <x v="258"/>
    <x v="3"/>
    <x v="220"/>
    <d v="2014-09-13T00:00:00"/>
    <s v="First Class"/>
    <s v="RC-19960"/>
    <s v="Ryan Crowe"/>
    <s v="Consumer"/>
    <s v="United States"/>
    <x v="108"/>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x v="12"/>
    <x v="5"/>
    <n v="77070"/>
    <s v="Central"/>
    <s v="OFF-FA-10004248"/>
    <x v="1"/>
    <x v="13"/>
    <s v="Advantus T-Pin Paper Clips"/>
    <n v="10.824"/>
    <n v="3"/>
    <n v="0.2"/>
    <n v="2.5707"/>
  </r>
  <r>
    <n v="555"/>
    <x v="260"/>
    <x v="3"/>
    <x v="222"/>
    <d v="2014-07-04T00:00:00"/>
    <s v="Second Class"/>
    <s v="DK-13225"/>
    <s v="Dean Katz"/>
    <s v="Corporate"/>
    <s v="United States"/>
    <x v="125"/>
    <x v="1"/>
    <n v="92804"/>
    <s v="West"/>
    <s v="OFF-ST-10001780"/>
    <x v="1"/>
    <x v="4"/>
    <s v="Tennsco 16-Compartment Lockers with Coat Rack"/>
    <n v="1295.78"/>
    <n v="2"/>
    <n v="0"/>
    <n v="310.98720000000003"/>
  </r>
  <r>
    <n v="556"/>
    <x v="261"/>
    <x v="2"/>
    <x v="223"/>
    <d v="2011-03-07T00:00:00"/>
    <s v="Second Class"/>
    <s v="AJ-10945"/>
    <s v="Ashley Jarboe"/>
    <s v="Consumer"/>
    <s v="United States"/>
    <x v="40"/>
    <x v="3"/>
    <n v="28403"/>
    <s v="South"/>
    <s v="OFF-AR-10003560"/>
    <x v="1"/>
    <x v="6"/>
    <s v="Zebra Zazzle Fluorescent Highlighters"/>
    <n v="19.456000000000003"/>
    <n v="4"/>
    <n v="0.2"/>
    <n v="3.4047999999999981"/>
  </r>
  <r>
    <n v="557"/>
    <x v="262"/>
    <x v="0"/>
    <x v="224"/>
    <d v="2013-06-16T00:00:00"/>
    <s v="Standard Class"/>
    <s v="OT-18730"/>
    <s v="Olvera Toch"/>
    <s v="Consumer"/>
    <s v="United States"/>
    <x v="1"/>
    <x v="1"/>
    <n v="90045"/>
    <s v="West"/>
    <s v="OFF-LA-10001297"/>
    <x v="1"/>
    <x v="2"/>
    <s v="Avery 473"/>
    <n v="20.7"/>
    <n v="2"/>
    <n v="0"/>
    <n v="9.9359999999999999"/>
  </r>
  <r>
    <n v="558"/>
    <x v="262"/>
    <x v="0"/>
    <x v="224"/>
    <d v="2013-06-16T00:00:00"/>
    <s v="Standard Class"/>
    <s v="OT-18730"/>
    <s v="Olvera Toch"/>
    <s v="Consumer"/>
    <s v="United States"/>
    <x v="1"/>
    <x v="1"/>
    <n v="90045"/>
    <s v="West"/>
    <s v="FUR-TA-10004256"/>
    <x v="0"/>
    <x v="3"/>
    <s v="Bretford “Just In Time” Height-Adjustable Multi-Task Work Tables"/>
    <n v="1335.68"/>
    <n v="4"/>
    <n v="0.2"/>
    <n v="-217.04800000000017"/>
  </r>
  <r>
    <n v="559"/>
    <x v="262"/>
    <x v="0"/>
    <x v="224"/>
    <d v="2013-06-16T00:00:00"/>
    <s v="Standard Class"/>
    <s v="OT-18730"/>
    <s v="Olvera Toch"/>
    <s v="Consumer"/>
    <s v="United States"/>
    <x v="1"/>
    <x v="1"/>
    <n v="90045"/>
    <s v="West"/>
    <s v="OFF-PA-10003441"/>
    <x v="1"/>
    <x v="10"/>
    <s v="Xerox 226"/>
    <n v="32.400000000000006"/>
    <n v="5"/>
    <n v="0"/>
    <n v="15.552000000000001"/>
  </r>
  <r>
    <n v="560"/>
    <x v="263"/>
    <x v="3"/>
    <x v="225"/>
    <d v="2014-11-23T00:00:00"/>
    <s v="Second Class"/>
    <s v="LP-17080"/>
    <s v="Liz Pelletier"/>
    <s v="Consumer"/>
    <s v="United States"/>
    <x v="8"/>
    <x v="1"/>
    <n v="94110"/>
    <s v="West"/>
    <s v="FUR-FU-10003347"/>
    <x v="0"/>
    <x v="5"/>
    <s v="Coloredge Poster Frame"/>
    <n v="42.599999999999994"/>
    <n v="3"/>
    <n v="0"/>
    <n v="16.614000000000001"/>
  </r>
  <r>
    <n v="561"/>
    <x v="263"/>
    <x v="3"/>
    <x v="225"/>
    <d v="2014-11-23T00:00:00"/>
    <s v="Second Class"/>
    <s v="LP-17080"/>
    <s v="Liz Pelletier"/>
    <s v="Consumer"/>
    <s v="United States"/>
    <x v="8"/>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x v="67"/>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x v="67"/>
    <x v="2"/>
    <n v="33614"/>
    <s v="South"/>
    <s v="FUR-FU-10004020"/>
    <x v="0"/>
    <x v="5"/>
    <s v="Advantus Panel Wall Acrylic Frame"/>
    <n v="13.128"/>
    <n v="3"/>
    <n v="0.2"/>
    <n v="3.7743000000000002"/>
  </r>
  <r>
    <n v="564"/>
    <x v="265"/>
    <x v="1"/>
    <x v="214"/>
    <d v="2012-12-09T00:00:00"/>
    <s v="First Class"/>
    <s v="JF-15490"/>
    <s v="Jeremy Farry"/>
    <s v="Consumer"/>
    <s v="United States"/>
    <x v="4"/>
    <x v="4"/>
    <n v="98105"/>
    <s v="West"/>
    <s v="OFF-FA-10003467"/>
    <x v="1"/>
    <x v="13"/>
    <s v="Alliance Big Bands Rubber Bands, 12/Pack"/>
    <n v="3.96"/>
    <n v="2"/>
    <n v="0"/>
    <n v="0"/>
  </r>
  <r>
    <n v="565"/>
    <x v="265"/>
    <x v="1"/>
    <x v="214"/>
    <d v="2012-12-09T00:00:00"/>
    <s v="First Class"/>
    <s v="JF-15490"/>
    <s v="Jeremy Farry"/>
    <s v="Consumer"/>
    <s v="United States"/>
    <x v="4"/>
    <x v="4"/>
    <n v="98105"/>
    <s v="West"/>
    <s v="OFF-LA-10000634"/>
    <x v="1"/>
    <x v="2"/>
    <s v="Avery 509"/>
    <n v="2.61"/>
    <n v="1"/>
    <n v="0"/>
    <n v="1.2005999999999999"/>
  </r>
  <r>
    <n v="566"/>
    <x v="266"/>
    <x v="3"/>
    <x v="226"/>
    <d v="2014-12-11T00:00:00"/>
    <s v="First Class"/>
    <s v="FP-14320"/>
    <s v="Frank Preis"/>
    <s v="Consumer"/>
    <s v="United States"/>
    <x v="1"/>
    <x v="1"/>
    <n v="90008"/>
    <s v="West"/>
    <s v="TEC-PH-10002496"/>
    <x v="2"/>
    <x v="7"/>
    <s v="Cisco SPA301"/>
    <n v="374.37600000000003"/>
    <n v="3"/>
    <n v="0.2"/>
    <n v="46.796999999999983"/>
  </r>
  <r>
    <n v="567"/>
    <x v="267"/>
    <x v="3"/>
    <x v="172"/>
    <d v="2014-10-09T00:00:00"/>
    <s v="Standard Class"/>
    <s v="EB-13840"/>
    <s v="Ellis Ballard"/>
    <s v="Corporate"/>
    <s v="United States"/>
    <x v="4"/>
    <x v="4"/>
    <n v="98105"/>
    <s v="West"/>
    <s v="OFF-PA-10004530"/>
    <x v="1"/>
    <x v="10"/>
    <s v="Personal Creations Ink Jet Cards and Labels"/>
    <n v="91.84"/>
    <n v="8"/>
    <n v="0"/>
    <n v="45.001600000000003"/>
  </r>
  <r>
    <n v="568"/>
    <x v="267"/>
    <x v="3"/>
    <x v="172"/>
    <d v="2014-10-09T00:00:00"/>
    <s v="Standard Class"/>
    <s v="EB-13840"/>
    <s v="Ellis Ballard"/>
    <s v="Corporate"/>
    <s v="United States"/>
    <x v="4"/>
    <x v="4"/>
    <n v="98105"/>
    <s v="West"/>
    <s v="OFF-BI-10001107"/>
    <x v="1"/>
    <x v="8"/>
    <s v="GBC White Gloss Covers, Plain Front"/>
    <n v="81.088000000000008"/>
    <n v="7"/>
    <n v="0.2"/>
    <n v="27.3672"/>
  </r>
  <r>
    <n v="569"/>
    <x v="267"/>
    <x v="3"/>
    <x v="172"/>
    <d v="2014-10-09T00:00:00"/>
    <s v="Standard Class"/>
    <s v="EB-13840"/>
    <s v="Ellis Ballard"/>
    <s v="Corporate"/>
    <s v="United States"/>
    <x v="4"/>
    <x v="4"/>
    <n v="98105"/>
    <s v="West"/>
    <s v="OFF-PA-10004451"/>
    <x v="1"/>
    <x v="10"/>
    <s v="Xerox 222"/>
    <n v="19.440000000000001"/>
    <n v="3"/>
    <n v="0"/>
    <n v="9.3312000000000008"/>
  </r>
  <r>
    <n v="570"/>
    <x v="267"/>
    <x v="3"/>
    <x v="172"/>
    <d v="2014-10-09T00:00:00"/>
    <s v="Standard Class"/>
    <s v="EB-13840"/>
    <s v="Ellis Ballard"/>
    <s v="Corporate"/>
    <s v="United States"/>
    <x v="4"/>
    <x v="4"/>
    <n v="98105"/>
    <s v="West"/>
    <s v="FUR-CH-10004997"/>
    <x v="0"/>
    <x v="1"/>
    <s v="Hon Every-Day Series Multi-Task Chairs"/>
    <n v="451.15199999999993"/>
    <n v="3"/>
    <n v="0.2"/>
    <n v="0"/>
  </r>
  <r>
    <n v="571"/>
    <x v="268"/>
    <x v="3"/>
    <x v="116"/>
    <d v="2015-01-05T00:00:00"/>
    <s v="Standard Class"/>
    <s v="JF-15415"/>
    <s v="Jennifer Ferguson"/>
    <s v="Consumer"/>
    <s v="United States"/>
    <x v="20"/>
    <x v="15"/>
    <n v="10024"/>
    <s v="East"/>
    <s v="OFF-LA-10001297"/>
    <x v="1"/>
    <x v="2"/>
    <s v="Avery 473"/>
    <n v="72.45"/>
    <n v="7"/>
    <n v="0"/>
    <n v="34.775999999999996"/>
  </r>
  <r>
    <n v="572"/>
    <x v="268"/>
    <x v="3"/>
    <x v="116"/>
    <d v="2015-01-05T00:00:00"/>
    <s v="Standard Class"/>
    <s v="JF-15415"/>
    <s v="Jennifer Ferguson"/>
    <s v="Consumer"/>
    <s v="United States"/>
    <x v="20"/>
    <x v="15"/>
    <n v="10024"/>
    <s v="East"/>
    <s v="OFF-FA-10000585"/>
    <x v="1"/>
    <x v="13"/>
    <s v="OIC Bulk Pack Metal Binder Clips"/>
    <n v="13.96"/>
    <n v="4"/>
    <n v="0"/>
    <n v="6.4215999999999998"/>
  </r>
  <r>
    <n v="573"/>
    <x v="268"/>
    <x v="3"/>
    <x v="116"/>
    <d v="2015-01-05T00:00:00"/>
    <s v="Standard Class"/>
    <s v="JF-15415"/>
    <s v="Jennifer Ferguson"/>
    <s v="Consumer"/>
    <s v="United States"/>
    <x v="20"/>
    <x v="15"/>
    <n v="10024"/>
    <s v="East"/>
    <s v="OFF-BI-10001922"/>
    <x v="1"/>
    <x v="8"/>
    <s v="Storex Dura Pro Binders"/>
    <n v="33.264000000000003"/>
    <n v="7"/>
    <n v="0.2"/>
    <n v="11.226599999999999"/>
  </r>
  <r>
    <n v="574"/>
    <x v="268"/>
    <x v="3"/>
    <x v="116"/>
    <d v="2015-01-05T00:00:00"/>
    <s v="Standard Class"/>
    <s v="JF-15415"/>
    <s v="Jennifer Ferguson"/>
    <s v="Consumer"/>
    <s v="United States"/>
    <x v="20"/>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x v="126"/>
    <x v="4"/>
    <n v="98270"/>
    <s v="West"/>
    <s v="OFF-AR-10003394"/>
    <x v="1"/>
    <x v="6"/>
    <s v="Newell 332"/>
    <n v="8.82"/>
    <n v="3"/>
    <n v="0"/>
    <n v="2.3814000000000002"/>
  </r>
  <r>
    <n v="576"/>
    <x v="270"/>
    <x v="1"/>
    <x v="227"/>
    <d v="2012-09-22T00:00:00"/>
    <s v="Second Class"/>
    <s v="TG-21640"/>
    <s v="Trudy Glocke"/>
    <s v="Consumer"/>
    <s v="United States"/>
    <x v="85"/>
    <x v="1"/>
    <n v="90805"/>
    <s v="West"/>
    <s v="OFF-PA-10004530"/>
    <x v="1"/>
    <x v="10"/>
    <s v="Personal Creations Ink Jet Cards and Labels"/>
    <n v="160.72"/>
    <n v="14"/>
    <n v="0"/>
    <n v="78.752800000000008"/>
  </r>
  <r>
    <n v="577"/>
    <x v="270"/>
    <x v="1"/>
    <x v="227"/>
    <d v="2012-09-22T00:00:00"/>
    <s v="Second Class"/>
    <s v="TG-21640"/>
    <s v="Trudy Glocke"/>
    <s v="Consumer"/>
    <s v="United States"/>
    <x v="85"/>
    <x v="1"/>
    <n v="90805"/>
    <s v="West"/>
    <s v="OFF-PA-10001450"/>
    <x v="1"/>
    <x v="10"/>
    <s v="Rediform S.O.S. Phone Message Books"/>
    <n v="19.920000000000002"/>
    <n v="4"/>
    <n v="0"/>
    <n v="9.7608000000000015"/>
  </r>
  <r>
    <n v="578"/>
    <x v="270"/>
    <x v="1"/>
    <x v="227"/>
    <d v="2012-09-22T00:00:00"/>
    <s v="Second Class"/>
    <s v="TG-21640"/>
    <s v="Trudy Glocke"/>
    <s v="Consumer"/>
    <s v="United States"/>
    <x v="85"/>
    <x v="1"/>
    <n v="90805"/>
    <s v="West"/>
    <s v="OFF-SU-10001574"/>
    <x v="1"/>
    <x v="14"/>
    <s v="Acme Value Line Scissors"/>
    <n v="7.3"/>
    <n v="2"/>
    <n v="0"/>
    <n v="2.1899999999999995"/>
  </r>
  <r>
    <n v="579"/>
    <x v="271"/>
    <x v="3"/>
    <x v="228"/>
    <d v="2014-07-27T00:00:00"/>
    <s v="Standard Class"/>
    <s v="CS-11950"/>
    <s v="Carlos Soltero"/>
    <s v="Consumer"/>
    <s v="United States"/>
    <x v="22"/>
    <x v="10"/>
    <n v="60610"/>
    <s v="Central"/>
    <s v="OFF-ST-10002974"/>
    <x v="1"/>
    <x v="4"/>
    <s v="Trav-L-File Heavy-Duty Shuttle II, Black"/>
    <n v="69.712000000000003"/>
    <n v="2"/>
    <n v="0.2"/>
    <n v="8.7139999999999951"/>
  </r>
  <r>
    <n v="580"/>
    <x v="271"/>
    <x v="3"/>
    <x v="228"/>
    <d v="2014-07-27T00:00:00"/>
    <s v="Standard Class"/>
    <s v="CS-11950"/>
    <s v="Carlos Soltero"/>
    <s v="Consumer"/>
    <s v="United States"/>
    <x v="22"/>
    <x v="10"/>
    <n v="60610"/>
    <s v="Central"/>
    <s v="FUR-FU-10001475"/>
    <x v="0"/>
    <x v="5"/>
    <s v="Contract Clock, 14&quot;, Brown"/>
    <n v="8.7919999999999998"/>
    <n v="1"/>
    <n v="0.6"/>
    <n v="-5.7148000000000003"/>
  </r>
  <r>
    <n v="581"/>
    <x v="272"/>
    <x v="1"/>
    <x v="229"/>
    <d v="2012-09-14T00:00:00"/>
    <s v="Standard Class"/>
    <s v="CC-12145"/>
    <s v="Charles Crestani"/>
    <s v="Consumer"/>
    <s v="United States"/>
    <x v="1"/>
    <x v="1"/>
    <n v="90004"/>
    <s v="West"/>
    <s v="OFF-SU-10004498"/>
    <x v="1"/>
    <x v="14"/>
    <s v="Martin-Yale Premier Letter Opener"/>
    <n v="51.52"/>
    <n v="4"/>
    <n v="0"/>
    <n v="1.5456000000000003"/>
  </r>
  <r>
    <n v="582"/>
    <x v="273"/>
    <x v="3"/>
    <x v="96"/>
    <d v="2014-12-06T00:00:00"/>
    <s v="Standard Class"/>
    <s v="DV-13465"/>
    <s v="Dianna Vittorini"/>
    <s v="Consumer"/>
    <s v="United States"/>
    <x v="60"/>
    <x v="22"/>
    <n v="80219"/>
    <s v="West"/>
    <s v="TEC-PH-10004977"/>
    <x v="2"/>
    <x v="7"/>
    <s v="GE 30524EE4"/>
    <n v="470.37600000000009"/>
    <n v="3"/>
    <n v="0.2"/>
    <n v="52.917299999999955"/>
  </r>
  <r>
    <n v="583"/>
    <x v="273"/>
    <x v="3"/>
    <x v="96"/>
    <d v="2014-12-06T00:00:00"/>
    <s v="Standard Class"/>
    <s v="DV-13465"/>
    <s v="Dianna Vittorini"/>
    <s v="Consumer"/>
    <s v="United States"/>
    <x v="60"/>
    <x v="22"/>
    <n v="80219"/>
    <s v="West"/>
    <s v="TEC-PH-10000586"/>
    <x v="2"/>
    <x v="7"/>
    <s v="AT&amp;T SB67148 SynJ"/>
    <n v="105.584"/>
    <n v="2"/>
    <n v="0.2"/>
    <n v="9.2386000000000053"/>
  </r>
  <r>
    <n v="584"/>
    <x v="273"/>
    <x v="3"/>
    <x v="96"/>
    <d v="2014-12-06T00:00:00"/>
    <s v="Standard Class"/>
    <s v="DV-13465"/>
    <s v="Dianna Vittorini"/>
    <s v="Consumer"/>
    <s v="United States"/>
    <x v="60"/>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x v="60"/>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x v="60"/>
    <x v="22"/>
    <n v="80219"/>
    <s v="West"/>
    <s v="TEC-PH-10001254"/>
    <x v="2"/>
    <x v="7"/>
    <s v="Jabra BIZ 2300 Duo QD Duo Corded Headset"/>
    <n v="406.36799999999999"/>
    <n v="4"/>
    <n v="0.2"/>
    <n v="30.477599999999981"/>
  </r>
  <r>
    <n v="587"/>
    <x v="274"/>
    <x v="1"/>
    <x v="230"/>
    <d v="2012-07-09T00:00:00"/>
    <s v="Standard Class"/>
    <s v="BD-11725"/>
    <s v="Bruce Degenhardt"/>
    <s v="Consumer"/>
    <s v="United States"/>
    <x v="102"/>
    <x v="0"/>
    <n v="40475"/>
    <s v="South"/>
    <s v="FUR-CH-10003956"/>
    <x v="0"/>
    <x v="1"/>
    <s v="Novimex High-Tech Fabric Mesh Task Chair"/>
    <n v="70.98"/>
    <n v="1"/>
    <n v="0"/>
    <n v="4.968599999999995"/>
  </r>
  <r>
    <n v="588"/>
    <x v="274"/>
    <x v="1"/>
    <x v="230"/>
    <d v="2012-07-09T00:00:00"/>
    <s v="Standard Class"/>
    <s v="BD-11725"/>
    <s v="Bruce Degenhardt"/>
    <s v="Consumer"/>
    <s v="United States"/>
    <x v="102"/>
    <x v="0"/>
    <n v="40475"/>
    <s v="South"/>
    <s v="OFF-LA-10003930"/>
    <x v="1"/>
    <x v="2"/>
    <s v="Dot Matrix Printer Tape Reel Labels, White, 5000/Box"/>
    <n v="294.93"/>
    <n v="3"/>
    <n v="0"/>
    <n v="144.51570000000001"/>
  </r>
  <r>
    <n v="589"/>
    <x v="275"/>
    <x v="0"/>
    <x v="231"/>
    <d v="2013-03-25T00:00:00"/>
    <s v="Standard Class"/>
    <s v="ZC-21910"/>
    <s v="Zuschuss Carroll"/>
    <s v="Consumer"/>
    <s v="United States"/>
    <x v="127"/>
    <x v="21"/>
    <n v="97301"/>
    <s v="West"/>
    <s v="TEC-PH-10003800"/>
    <x v="2"/>
    <x v="7"/>
    <s v="i.Sound Portable Power - 8000 mAh"/>
    <n v="84.784000000000006"/>
    <n v="2"/>
    <n v="0.2"/>
    <n v="-20.136200000000006"/>
  </r>
  <r>
    <n v="590"/>
    <x v="275"/>
    <x v="0"/>
    <x v="231"/>
    <d v="2013-03-25T00:00:00"/>
    <s v="Standard Class"/>
    <s v="ZC-21910"/>
    <s v="Zuschuss Carroll"/>
    <s v="Consumer"/>
    <s v="United States"/>
    <x v="127"/>
    <x v="21"/>
    <n v="97301"/>
    <s v="West"/>
    <s v="OFF-PA-10002005"/>
    <x v="1"/>
    <x v="10"/>
    <s v="Xerox 225"/>
    <n v="20.736000000000004"/>
    <n v="4"/>
    <n v="0.2"/>
    <n v="7.2576000000000001"/>
  </r>
  <r>
    <n v="591"/>
    <x v="275"/>
    <x v="0"/>
    <x v="231"/>
    <d v="2013-03-25T00:00:00"/>
    <s v="Standard Class"/>
    <s v="ZC-21910"/>
    <s v="Zuschuss Carroll"/>
    <s v="Consumer"/>
    <s v="United States"/>
    <x v="127"/>
    <x v="21"/>
    <n v="97301"/>
    <s v="West"/>
    <s v="OFF-BI-10002498"/>
    <x v="1"/>
    <x v="8"/>
    <s v="Clear Mylar Reinforcing Strips"/>
    <n v="16.821000000000005"/>
    <n v="3"/>
    <n v="0.7"/>
    <n v="-12.896100000000004"/>
  </r>
  <r>
    <n v="592"/>
    <x v="275"/>
    <x v="0"/>
    <x v="231"/>
    <d v="2013-03-25T00:00:00"/>
    <s v="Standard Class"/>
    <s v="ZC-21910"/>
    <s v="Zuschuss Carroll"/>
    <s v="Consumer"/>
    <s v="United States"/>
    <x v="127"/>
    <x v="21"/>
    <n v="97301"/>
    <s v="West"/>
    <s v="OFF-PA-10004101"/>
    <x v="1"/>
    <x v="10"/>
    <s v="Xerox 1894"/>
    <n v="10.368000000000002"/>
    <n v="2"/>
    <n v="0.2"/>
    <n v="3.6288"/>
  </r>
  <r>
    <n v="593"/>
    <x v="276"/>
    <x v="2"/>
    <x v="232"/>
    <d v="2011-01-14T00:00:00"/>
    <s v="Standard Class"/>
    <s v="MS-17830"/>
    <s v="Melanie Seite"/>
    <s v="Consumer"/>
    <s v="United States"/>
    <x v="128"/>
    <x v="5"/>
    <n v="78041"/>
    <s v="Central"/>
    <s v="OFF-AR-10004078"/>
    <x v="1"/>
    <x v="6"/>
    <s v="Newell 312"/>
    <n v="9.3439999999999994"/>
    <n v="2"/>
    <n v="0.2"/>
    <n v="1.1679999999999997"/>
  </r>
  <r>
    <n v="594"/>
    <x v="276"/>
    <x v="2"/>
    <x v="232"/>
    <d v="2011-01-14T00:00:00"/>
    <s v="Standard Class"/>
    <s v="MS-17830"/>
    <s v="Melanie Seite"/>
    <s v="Consumer"/>
    <s v="United States"/>
    <x v="128"/>
    <x v="5"/>
    <n v="78041"/>
    <s v="Central"/>
    <s v="TEC-AC-10001266"/>
    <x v="2"/>
    <x v="11"/>
    <s v="Memorex Micro Travel Drive 8 GB"/>
    <n v="31.200000000000003"/>
    <n v="3"/>
    <n v="0.2"/>
    <n v="9.7499999999999964"/>
  </r>
  <r>
    <n v="595"/>
    <x v="277"/>
    <x v="2"/>
    <x v="233"/>
    <d v="2011-08-15T00:00:00"/>
    <s v="Standard Class"/>
    <s v="LR-16915"/>
    <s v="Lena Radford"/>
    <s v="Consumer"/>
    <s v="United States"/>
    <x v="70"/>
    <x v="1"/>
    <n v="92024"/>
    <s v="West"/>
    <s v="OFF-AP-10004708"/>
    <x v="1"/>
    <x v="9"/>
    <s v="Fellowes Superior 10 Outlet Split Surge Protector"/>
    <n v="76.12"/>
    <n v="2"/>
    <n v="0"/>
    <n v="22.074799999999996"/>
  </r>
  <r>
    <n v="596"/>
    <x v="277"/>
    <x v="2"/>
    <x v="233"/>
    <d v="2011-08-15T00:00:00"/>
    <s v="Standard Class"/>
    <s v="LR-16915"/>
    <s v="Lena Radford"/>
    <s v="Consumer"/>
    <s v="United States"/>
    <x v="70"/>
    <x v="1"/>
    <n v="92024"/>
    <s v="West"/>
    <s v="TEC-CO-10004115"/>
    <x v="2"/>
    <x v="16"/>
    <s v="Sharp AL-1530CS Digital Copier"/>
    <n v="1199.9760000000001"/>
    <n v="3"/>
    <n v="0.2"/>
    <n v="434.99130000000002"/>
  </r>
  <r>
    <n v="597"/>
    <x v="277"/>
    <x v="2"/>
    <x v="233"/>
    <d v="2011-08-15T00:00:00"/>
    <s v="Standard Class"/>
    <s v="LR-16915"/>
    <s v="Lena Radford"/>
    <s v="Consumer"/>
    <s v="United States"/>
    <x v="70"/>
    <x v="1"/>
    <n v="92024"/>
    <s v="West"/>
    <s v="TEC-PH-10002398"/>
    <x v="2"/>
    <x v="7"/>
    <s v="AT&amp;T 1070 Corded Phone"/>
    <n v="445.96000000000004"/>
    <n v="5"/>
    <n v="0.2"/>
    <n v="55.744999999999948"/>
  </r>
  <r>
    <n v="598"/>
    <x v="277"/>
    <x v="2"/>
    <x v="233"/>
    <d v="2011-08-15T00:00:00"/>
    <s v="Standard Class"/>
    <s v="LR-16915"/>
    <s v="Lena Radford"/>
    <s v="Consumer"/>
    <s v="United States"/>
    <x v="70"/>
    <x v="1"/>
    <n v="92024"/>
    <s v="West"/>
    <s v="FUR-FU-10001979"/>
    <x v="0"/>
    <x v="5"/>
    <s v="Dana Halogen Swing-Arm Architect Lamp"/>
    <n v="327.76"/>
    <n v="8"/>
    <n v="0"/>
    <n v="91.772800000000018"/>
  </r>
  <r>
    <n v="599"/>
    <x v="278"/>
    <x v="0"/>
    <x v="216"/>
    <d v="2013-07-17T00:00:00"/>
    <s v="First Class"/>
    <s v="TP-21130"/>
    <s v="Theone Pippenger"/>
    <s v="Consumer"/>
    <s v="United States"/>
    <x v="10"/>
    <x v="9"/>
    <n v="19134"/>
    <s v="East"/>
    <s v="OFF-SU-10004115"/>
    <x v="1"/>
    <x v="14"/>
    <s v="Acme Stainless Steel Office Snips"/>
    <n v="11.632"/>
    <n v="2"/>
    <n v="0.2"/>
    <n v="1.0178000000000007"/>
  </r>
  <r>
    <n v="600"/>
    <x v="279"/>
    <x v="0"/>
    <x v="87"/>
    <d v="2013-07-22T00:00:00"/>
    <s v="Standard Class"/>
    <s v="CK-12205"/>
    <s v="Chloris Kastensmidt"/>
    <s v="Consumer"/>
    <s v="United States"/>
    <x v="10"/>
    <x v="9"/>
    <n v="19120"/>
    <s v="East"/>
    <s v="TEC-PH-10001425"/>
    <x v="2"/>
    <x v="7"/>
    <s v="Mophie Juice Pack Helium for iPhone"/>
    <n v="143.98199999999997"/>
    <n v="3"/>
    <n v="0.4"/>
    <n v="-28.796400000000006"/>
  </r>
  <r>
    <n v="601"/>
    <x v="279"/>
    <x v="0"/>
    <x v="87"/>
    <d v="2013-07-22T00:00:00"/>
    <s v="Standard Class"/>
    <s v="CK-12205"/>
    <s v="Chloris Kastensmidt"/>
    <s v="Consumer"/>
    <s v="United States"/>
    <x v="10"/>
    <x v="9"/>
    <n v="19120"/>
    <s v="East"/>
    <s v="TEC-PH-10003963"/>
    <x v="2"/>
    <x v="7"/>
    <s v="GE 2-Jack Phone Line Splitter"/>
    <n v="494.37599999999998"/>
    <n v="4"/>
    <n v="0.4"/>
    <n v="-115.35440000000006"/>
  </r>
  <r>
    <n v="602"/>
    <x v="279"/>
    <x v="0"/>
    <x v="87"/>
    <d v="2013-07-22T00:00:00"/>
    <s v="Standard Class"/>
    <s v="CK-12205"/>
    <s v="Chloris Kastensmidt"/>
    <s v="Consumer"/>
    <s v="United States"/>
    <x v="10"/>
    <x v="9"/>
    <n v="19120"/>
    <s v="East"/>
    <s v="OFF-SU-10001574"/>
    <x v="1"/>
    <x v="14"/>
    <s v="Acme Value Line Scissors"/>
    <n v="5.84"/>
    <n v="2"/>
    <n v="0.2"/>
    <n v="0.72999999999999954"/>
  </r>
  <r>
    <n v="603"/>
    <x v="280"/>
    <x v="2"/>
    <x v="234"/>
    <d v="2011-03-19T00:00:00"/>
    <s v="Standard Class"/>
    <s v="AS-10240"/>
    <s v="Alan Shonely"/>
    <s v="Consumer"/>
    <s v="United States"/>
    <x v="67"/>
    <x v="2"/>
    <n v="33614"/>
    <s v="South"/>
    <s v="OFF-ST-10001490"/>
    <x v="1"/>
    <x v="4"/>
    <s v="Hot File 7-Pocket, Floor Stand"/>
    <n v="142.77600000000001"/>
    <n v="1"/>
    <n v="0.2"/>
    <n v="17.84699999999998"/>
  </r>
  <r>
    <n v="604"/>
    <x v="280"/>
    <x v="2"/>
    <x v="234"/>
    <d v="2011-03-19T00:00:00"/>
    <s v="Standard Class"/>
    <s v="AS-10240"/>
    <s v="Alan Shonely"/>
    <s v="Consumer"/>
    <s v="United States"/>
    <x v="67"/>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x v="67"/>
    <x v="2"/>
    <n v="33614"/>
    <s v="South"/>
    <s v="OFF-BI-10000773"/>
    <x v="1"/>
    <x v="8"/>
    <s v="Insertable Tab Post Binder Dividers"/>
    <n v="7.218"/>
    <n v="3"/>
    <n v="0.7"/>
    <n v="-5.5338000000000012"/>
  </r>
  <r>
    <n v="606"/>
    <x v="280"/>
    <x v="2"/>
    <x v="234"/>
    <d v="2011-03-19T00:00:00"/>
    <s v="Standard Class"/>
    <s v="AS-10240"/>
    <s v="Alan Shonely"/>
    <s v="Consumer"/>
    <s v="United States"/>
    <x v="67"/>
    <x v="2"/>
    <n v="33614"/>
    <s v="South"/>
    <s v="OFF-BI-10001543"/>
    <x v="1"/>
    <x v="8"/>
    <s v="GBC VeloBinder Manual Binding System"/>
    <n v="43.188000000000009"/>
    <n v="4"/>
    <n v="0.7"/>
    <n v="-31.671199999999999"/>
  </r>
  <r>
    <n v="607"/>
    <x v="280"/>
    <x v="2"/>
    <x v="234"/>
    <d v="2011-03-19T00:00:00"/>
    <s v="Standard Class"/>
    <s v="AS-10240"/>
    <s v="Alan Shonely"/>
    <s v="Consumer"/>
    <s v="United States"/>
    <x v="67"/>
    <x v="2"/>
    <n v="33614"/>
    <s v="South"/>
    <s v="OFF-PA-10002120"/>
    <x v="1"/>
    <x v="10"/>
    <s v="Xerox 1889"/>
    <n v="131.904"/>
    <n v="3"/>
    <n v="0.2"/>
    <n v="47.815200000000004"/>
  </r>
  <r>
    <n v="608"/>
    <x v="281"/>
    <x v="2"/>
    <x v="235"/>
    <d v="2011-05-27T00:00:00"/>
    <s v="Standard Class"/>
    <s v="AR-10510"/>
    <s v="Andrew Roberts"/>
    <s v="Consumer"/>
    <s v="United States"/>
    <x v="10"/>
    <x v="9"/>
    <n v="19134"/>
    <s v="East"/>
    <s v="OFF-BI-10000848"/>
    <x v="1"/>
    <x v="8"/>
    <s v="Angle-D Ring Binders"/>
    <n v="3.2820000000000005"/>
    <n v="2"/>
    <n v="0.7"/>
    <n v="-2.6256000000000004"/>
  </r>
  <r>
    <n v="609"/>
    <x v="281"/>
    <x v="2"/>
    <x v="235"/>
    <d v="2011-05-27T00:00:00"/>
    <s v="Standard Class"/>
    <s v="AR-10510"/>
    <s v="Andrew Roberts"/>
    <s v="Consumer"/>
    <s v="United States"/>
    <x v="10"/>
    <x v="9"/>
    <n v="19134"/>
    <s v="East"/>
    <s v="OFF-AR-10001246"/>
    <x v="1"/>
    <x v="6"/>
    <s v="Newell 317"/>
    <n v="21.167999999999999"/>
    <n v="9"/>
    <n v="0.2"/>
    <n v="2.3813999999999984"/>
  </r>
  <r>
    <n v="610"/>
    <x v="281"/>
    <x v="2"/>
    <x v="235"/>
    <d v="2011-05-27T00:00:00"/>
    <s v="Standard Class"/>
    <s v="AR-10510"/>
    <s v="Andrew Roberts"/>
    <s v="Consumer"/>
    <s v="United States"/>
    <x v="10"/>
    <x v="9"/>
    <n v="19134"/>
    <s v="East"/>
    <s v="TEC-PH-10003092"/>
    <x v="2"/>
    <x v="7"/>
    <s v="Motorola L804"/>
    <n v="55.188000000000002"/>
    <n v="2"/>
    <n v="0.4"/>
    <n v="-10.117800000000003"/>
  </r>
  <r>
    <n v="611"/>
    <x v="282"/>
    <x v="0"/>
    <x v="236"/>
    <d v="2013-05-02T00:00:00"/>
    <s v="First Class"/>
    <s v="NB-18655"/>
    <s v="Nona Balk"/>
    <s v="Corporate"/>
    <s v="United States"/>
    <x v="61"/>
    <x v="5"/>
    <n v="75217"/>
    <s v="Central"/>
    <s v="TEC-PH-10003012"/>
    <x v="2"/>
    <x v="7"/>
    <s v="Nortel Meridian M3904 Professional Digital phone"/>
    <n v="369.57600000000002"/>
    <n v="3"/>
    <n v="0.2"/>
    <n v="41.577299999999951"/>
  </r>
  <r>
    <n v="612"/>
    <x v="282"/>
    <x v="0"/>
    <x v="236"/>
    <d v="2013-05-02T00:00:00"/>
    <s v="First Class"/>
    <s v="NB-18655"/>
    <s v="Nona Balk"/>
    <s v="Corporate"/>
    <s v="United States"/>
    <x v="61"/>
    <x v="5"/>
    <n v="75217"/>
    <s v="Central"/>
    <s v="OFF-LA-10004345"/>
    <x v="1"/>
    <x v="2"/>
    <s v="Avery 493"/>
    <n v="15.712000000000002"/>
    <n v="4"/>
    <n v="0.2"/>
    <n v="5.6955999999999989"/>
  </r>
  <r>
    <n v="613"/>
    <x v="283"/>
    <x v="0"/>
    <x v="108"/>
    <d v="2013-09-14T00:00:00"/>
    <s v="Second Class"/>
    <s v="GD-14590"/>
    <s v="Giulietta Dortch"/>
    <s v="Corporate"/>
    <s v="United States"/>
    <x v="10"/>
    <x v="9"/>
    <n v="19143"/>
    <s v="East"/>
    <s v="OFF-PA-10001204"/>
    <x v="1"/>
    <x v="10"/>
    <s v="Xerox 1972"/>
    <n v="8.4480000000000004"/>
    <n v="2"/>
    <n v="0.2"/>
    <n v="2.6399999999999997"/>
  </r>
  <r>
    <n v="614"/>
    <x v="283"/>
    <x v="0"/>
    <x v="108"/>
    <d v="2013-09-14T00:00:00"/>
    <s v="Second Class"/>
    <s v="GD-14590"/>
    <s v="Giulietta Dortch"/>
    <s v="Corporate"/>
    <s v="United States"/>
    <x v="10"/>
    <x v="9"/>
    <n v="19143"/>
    <s v="East"/>
    <s v="TEC-PH-10004667"/>
    <x v="2"/>
    <x v="7"/>
    <s v="Cisco 8x8 Inc. 6753i IP Business Phone System"/>
    <n v="728.94600000000003"/>
    <n v="9"/>
    <n v="0.4"/>
    <n v="-157.93830000000008"/>
  </r>
  <r>
    <n v="615"/>
    <x v="284"/>
    <x v="3"/>
    <x v="237"/>
    <d v="2014-11-18T00:00:00"/>
    <s v="Second Class"/>
    <s v="CK-12595"/>
    <s v="Clytie Kelty"/>
    <s v="Consumer"/>
    <s v="United States"/>
    <x v="129"/>
    <x v="24"/>
    <n v="43123"/>
    <s v="East"/>
    <s v="TEC-PH-10000011"/>
    <x v="2"/>
    <x v="7"/>
    <s v="PureGear Roll-On Screen Protector"/>
    <n v="119.93999999999998"/>
    <n v="10"/>
    <n v="0.4"/>
    <n v="15.99199999999999"/>
  </r>
  <r>
    <n v="616"/>
    <x v="284"/>
    <x v="3"/>
    <x v="237"/>
    <d v="2014-11-18T00:00:00"/>
    <s v="Second Class"/>
    <s v="CK-12595"/>
    <s v="Clytie Kelty"/>
    <s v="Consumer"/>
    <s v="United States"/>
    <x v="129"/>
    <x v="24"/>
    <n v="43123"/>
    <s v="East"/>
    <s v="OFF-BI-10002949"/>
    <x v="1"/>
    <x v="8"/>
    <s v="Prestige Round Ring Binders"/>
    <n v="3.6480000000000006"/>
    <n v="2"/>
    <n v="0.7"/>
    <n v="-2.7967999999999993"/>
  </r>
  <r>
    <n v="617"/>
    <x v="285"/>
    <x v="3"/>
    <x v="238"/>
    <d v="2014-08-24T00:00:00"/>
    <s v="Second Class"/>
    <s v="NG-18355"/>
    <s v="Nat Gilpin"/>
    <s v="Corporate"/>
    <s v="United States"/>
    <x v="20"/>
    <x v="15"/>
    <n v="10011"/>
    <s v="East"/>
    <s v="FUR-FU-10003849"/>
    <x v="0"/>
    <x v="5"/>
    <s v="DAX Metal Frame, Desktop, Stepped-Edge"/>
    <n v="40.479999999999997"/>
    <n v="2"/>
    <n v="0"/>
    <n v="15.787199999999999"/>
  </r>
  <r>
    <n v="618"/>
    <x v="285"/>
    <x v="3"/>
    <x v="238"/>
    <d v="2014-08-24T00:00:00"/>
    <s v="Second Class"/>
    <s v="NG-18355"/>
    <s v="Nat Gilpin"/>
    <s v="Corporate"/>
    <s v="United States"/>
    <x v="20"/>
    <x v="15"/>
    <n v="10011"/>
    <s v="East"/>
    <s v="FUR-FU-10000010"/>
    <x v="0"/>
    <x v="5"/>
    <s v="DAX Value U-Channel Document Frames, Easel Back"/>
    <n v="9.94"/>
    <n v="2"/>
    <n v="0"/>
    <n v="3.0813999999999995"/>
  </r>
  <r>
    <n v="619"/>
    <x v="285"/>
    <x v="3"/>
    <x v="238"/>
    <d v="2014-08-24T00:00:00"/>
    <s v="Second Class"/>
    <s v="NG-18355"/>
    <s v="Nat Gilpin"/>
    <s v="Corporate"/>
    <s v="United States"/>
    <x v="20"/>
    <x v="15"/>
    <n v="10011"/>
    <s v="East"/>
    <s v="OFF-BI-10002824"/>
    <x v="1"/>
    <x v="8"/>
    <s v="Recycled Easel Ring Binders"/>
    <n v="107.42400000000001"/>
    <n v="9"/>
    <n v="0.2"/>
    <n v="33.569999999999986"/>
  </r>
  <r>
    <n v="620"/>
    <x v="285"/>
    <x v="3"/>
    <x v="238"/>
    <d v="2014-08-24T00:00:00"/>
    <s v="Second Class"/>
    <s v="NG-18355"/>
    <s v="Nat Gilpin"/>
    <s v="Corporate"/>
    <s v="United States"/>
    <x v="20"/>
    <x v="15"/>
    <n v="10011"/>
    <s v="East"/>
    <s v="TEC-PH-10002538"/>
    <x v="2"/>
    <x v="7"/>
    <s v="Grandstream GXP1160 VoIP phone"/>
    <n v="37.909999999999997"/>
    <n v="1"/>
    <n v="0"/>
    <n v="10.993899999999996"/>
  </r>
  <r>
    <n v="621"/>
    <x v="285"/>
    <x v="3"/>
    <x v="238"/>
    <d v="2014-08-24T00:00:00"/>
    <s v="Second Class"/>
    <s v="NG-18355"/>
    <s v="Nat Gilpin"/>
    <s v="Corporate"/>
    <s v="United States"/>
    <x v="20"/>
    <x v="15"/>
    <n v="10011"/>
    <s v="East"/>
    <s v="FUR-FU-10000521"/>
    <x v="0"/>
    <x v="5"/>
    <s v="Seth Thomas 14&quot; Putty-Colored Wall Clock"/>
    <n v="88.02"/>
    <n v="3"/>
    <n v="0"/>
    <n v="27.286199999999994"/>
  </r>
  <r>
    <n v="622"/>
    <x v="286"/>
    <x v="2"/>
    <x v="58"/>
    <d v="2011-12-31T00:00:00"/>
    <s v="Standard Class"/>
    <s v="CA-12265"/>
    <s v="Christina Anderson"/>
    <s v="Consumer"/>
    <s v="United States"/>
    <x v="22"/>
    <x v="10"/>
    <n v="60610"/>
    <s v="Central"/>
    <s v="OFF-BI-10002103"/>
    <x v="1"/>
    <x v="8"/>
    <s v="Cardinal Slant-D Ring Binder, Heavy Gauge Vinyl"/>
    <n v="8.6899999999999977"/>
    <n v="5"/>
    <n v="0.8"/>
    <n v="-14.773"/>
  </r>
  <r>
    <n v="623"/>
    <x v="287"/>
    <x v="1"/>
    <x v="239"/>
    <d v="2012-12-03T00:00:00"/>
    <s v="Standard Class"/>
    <s v="SF-20965"/>
    <s v="Sylvia Foulston"/>
    <s v="Corporate"/>
    <s v="United States"/>
    <x v="130"/>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x v="130"/>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x v="130"/>
    <x v="12"/>
    <n v="48126"/>
    <s v="Central"/>
    <s v="OFF-ST-10001272"/>
    <x v="1"/>
    <x v="4"/>
    <s v="Mini 13-1/2 Capacity Data Binder Rack, Pearl"/>
    <n v="523.48"/>
    <n v="4"/>
    <n v="0"/>
    <n v="130.87"/>
  </r>
  <r>
    <n v="626"/>
    <x v="287"/>
    <x v="1"/>
    <x v="239"/>
    <d v="2012-12-03T00:00:00"/>
    <s v="Standard Class"/>
    <s v="SF-20965"/>
    <s v="Sylvia Foulston"/>
    <s v="Corporate"/>
    <s v="United States"/>
    <x v="130"/>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x v="20"/>
    <x v="15"/>
    <n v="10009"/>
    <s v="East"/>
    <s v="FUR-FU-10000221"/>
    <x v="0"/>
    <x v="5"/>
    <s v="Master Caster Door Stop, Brown"/>
    <n v="35.56"/>
    <n v="7"/>
    <n v="0"/>
    <n v="12.090399999999999"/>
  </r>
  <r>
    <n v="628"/>
    <x v="289"/>
    <x v="3"/>
    <x v="240"/>
    <d v="2014-05-24T00:00:00"/>
    <s v="Standard Class"/>
    <s v="AT-10735"/>
    <s v="Annie Thurman"/>
    <s v="Consumer"/>
    <s v="United States"/>
    <x v="4"/>
    <x v="4"/>
    <n v="98115"/>
    <s v="West"/>
    <s v="OFF-AP-10001563"/>
    <x v="1"/>
    <x v="9"/>
    <s v="Belkin Premiere Surge Master II 8-outlet surge protector"/>
    <n v="97.16"/>
    <n v="2"/>
    <n v="0"/>
    <n v="28.176399999999987"/>
  </r>
  <r>
    <n v="629"/>
    <x v="290"/>
    <x v="3"/>
    <x v="94"/>
    <d v="2014-12-22T00:00:00"/>
    <s v="Standard Class"/>
    <s v="LC-17140"/>
    <s v="Logan Currie"/>
    <s v="Consumer"/>
    <s v="United States"/>
    <x v="8"/>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x v="8"/>
    <x v="1"/>
    <n v="94122"/>
    <s v="West"/>
    <s v="OFF-PA-10002615"/>
    <x v="1"/>
    <x v="10"/>
    <s v="Ampad Gold Fibre Wirebound Steno Books, 6&quot; x 9&quot;, Gregg Ruled"/>
    <n v="13.23"/>
    <n v="3"/>
    <n v="0"/>
    <n v="6.0857999999999999"/>
  </r>
  <r>
    <n v="631"/>
    <x v="291"/>
    <x v="0"/>
    <x v="25"/>
    <d v="2013-12-14T00:00:00"/>
    <s v="Second Class"/>
    <s v="FM-14380"/>
    <s v="Fred McMath"/>
    <s v="Consumer"/>
    <s v="United States"/>
    <x v="34"/>
    <x v="22"/>
    <n v="80013"/>
    <s v="West"/>
    <s v="OFF-ST-10001963"/>
    <x v="1"/>
    <x v="4"/>
    <s v="Tennsco Regal Shelving Units"/>
    <n v="243.38400000000001"/>
    <n v="3"/>
    <n v="0.2"/>
    <n v="-51.719100000000012"/>
  </r>
  <r>
    <n v="632"/>
    <x v="291"/>
    <x v="0"/>
    <x v="25"/>
    <d v="2013-12-14T00:00:00"/>
    <s v="Second Class"/>
    <s v="FM-14380"/>
    <s v="Fred McMath"/>
    <s v="Consumer"/>
    <s v="United States"/>
    <x v="34"/>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x v="34"/>
    <x v="22"/>
    <n v="80013"/>
    <s v="West"/>
    <s v="TEC-PH-10002103"/>
    <x v="2"/>
    <x v="7"/>
    <s v="Jabra SPEAK 410"/>
    <n v="300.76799999999997"/>
    <n v="4"/>
    <n v="0.2"/>
    <n v="30.076800000000006"/>
  </r>
  <r>
    <n v="634"/>
    <x v="292"/>
    <x v="3"/>
    <x v="241"/>
    <d v="2014-09-27T00:00:00"/>
    <s v="Second Class"/>
    <s v="BD-11605"/>
    <s v="Brian Dahlen"/>
    <s v="Consumer"/>
    <s v="United States"/>
    <x v="100"/>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x v="100"/>
    <x v="2"/>
    <n v="33180"/>
    <s v="South"/>
    <s v="OFF-LA-10003930"/>
    <x v="1"/>
    <x v="2"/>
    <s v="Dot Matrix Printer Tape Reel Labels, White, 5000/Box"/>
    <n v="235.94400000000002"/>
    <n v="3"/>
    <n v="0.2"/>
    <n v="85.529700000000005"/>
  </r>
  <r>
    <n v="636"/>
    <x v="293"/>
    <x v="1"/>
    <x v="242"/>
    <d v="2012-10-09T00:00:00"/>
    <s v="Second Class"/>
    <s v="DJ-13420"/>
    <s v="Denny Joy"/>
    <s v="Corporate"/>
    <s v="United States"/>
    <x v="131"/>
    <x v="32"/>
    <n v="31088"/>
    <s v="South"/>
    <s v="FUR-CH-10001482"/>
    <x v="0"/>
    <x v="1"/>
    <s v="Office Star - Mesh Screen back chair with Vinyl seat"/>
    <n v="392.93999999999994"/>
    <n v="3"/>
    <n v="0"/>
    <n v="43.223399999999984"/>
  </r>
  <r>
    <n v="637"/>
    <x v="294"/>
    <x v="0"/>
    <x v="243"/>
    <d v="2013-08-22T00:00:00"/>
    <s v="Standard Class"/>
    <s v="ME-17725"/>
    <s v="Max Engle"/>
    <s v="Consumer"/>
    <s v="United States"/>
    <x v="34"/>
    <x v="22"/>
    <n v="80013"/>
    <s v="West"/>
    <s v="OFF-BI-10001989"/>
    <x v="1"/>
    <x v="8"/>
    <s v="Premium Transparent Presentation Covers by GBC"/>
    <n v="18.882000000000005"/>
    <n v="3"/>
    <n v="0.7"/>
    <n v="-13.846800000000002"/>
  </r>
  <r>
    <n v="638"/>
    <x v="294"/>
    <x v="0"/>
    <x v="243"/>
    <d v="2013-08-22T00:00:00"/>
    <s v="Standard Class"/>
    <s v="ME-17725"/>
    <s v="Max Engle"/>
    <s v="Consumer"/>
    <s v="United States"/>
    <x v="34"/>
    <x v="22"/>
    <n v="80013"/>
    <s v="West"/>
    <s v="OFF-AP-10003287"/>
    <x v="1"/>
    <x v="9"/>
    <s v="Tripp Lite TLP810NET Broadband Surge for Modem/Fax"/>
    <n v="122.328"/>
    <n v="3"/>
    <n v="0.2"/>
    <n v="12.232799999999997"/>
  </r>
  <r>
    <n v="639"/>
    <x v="295"/>
    <x v="0"/>
    <x v="244"/>
    <d v="2013-05-26T00:00:00"/>
    <s v="Standard Class"/>
    <s v="RB-19465"/>
    <s v="Rick Bensley"/>
    <s v="Home Office"/>
    <s v="United States"/>
    <x v="132"/>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x v="132"/>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x v="31"/>
    <x v="11"/>
    <n v="55407"/>
    <s v="Central"/>
    <s v="FUR-FU-10000732"/>
    <x v="0"/>
    <x v="5"/>
    <s v="Eldon 200 Class Desk Accessories"/>
    <n v="18.84"/>
    <n v="3"/>
    <n v="0"/>
    <n v="6.0287999999999995"/>
  </r>
  <r>
    <n v="642"/>
    <x v="297"/>
    <x v="3"/>
    <x v="245"/>
    <d v="2014-08-04T00:00:00"/>
    <s v="Second Class"/>
    <s v="JL-15835"/>
    <s v="John Lee"/>
    <s v="Consumer"/>
    <s v="United States"/>
    <x v="133"/>
    <x v="1"/>
    <n v="92691"/>
    <s v="West"/>
    <s v="OFF-ST-10000585"/>
    <x v="1"/>
    <x v="4"/>
    <s v="Economy Rollaway Files"/>
    <n v="330.4"/>
    <n v="2"/>
    <n v="0"/>
    <n v="85.903999999999996"/>
  </r>
  <r>
    <n v="643"/>
    <x v="297"/>
    <x v="3"/>
    <x v="245"/>
    <d v="2014-08-04T00:00:00"/>
    <s v="Second Class"/>
    <s v="JL-15835"/>
    <s v="John Lee"/>
    <s v="Consumer"/>
    <s v="United States"/>
    <x v="133"/>
    <x v="1"/>
    <n v="92691"/>
    <s v="West"/>
    <s v="OFF-LA-10002787"/>
    <x v="1"/>
    <x v="2"/>
    <s v="Avery 480"/>
    <n v="26.25"/>
    <n v="7"/>
    <n v="0"/>
    <n v="12.599999999999998"/>
  </r>
  <r>
    <n v="644"/>
    <x v="298"/>
    <x v="3"/>
    <x v="193"/>
    <d v="2014-06-16T00:00:00"/>
    <s v="Standard Class"/>
    <s v="SC-20305"/>
    <s v="Sean Christensen"/>
    <s v="Consumer"/>
    <s v="United States"/>
    <x v="134"/>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x v="135"/>
    <x v="30"/>
    <n v="7060"/>
    <s v="East"/>
    <s v="OFF-PA-10001934"/>
    <x v="1"/>
    <x v="10"/>
    <s v="Xerox 1993"/>
    <n v="6.48"/>
    <n v="1"/>
    <n v="0"/>
    <n v="3.1752000000000002"/>
  </r>
  <r>
    <n v="646"/>
    <x v="300"/>
    <x v="3"/>
    <x v="247"/>
    <d v="2015-01-06T00:00:00"/>
    <s v="Standard Class"/>
    <s v="CC-12430"/>
    <s v="Chuck Clark"/>
    <s v="Home Office"/>
    <s v="United States"/>
    <x v="38"/>
    <x v="14"/>
    <n v="47201"/>
    <s v="Central"/>
    <s v="OFF-AP-10002457"/>
    <x v="1"/>
    <x v="9"/>
    <s v="Eureka The Boss Plus 12-Amp Hard Box Upright Vacuum, Red"/>
    <n v="209.3"/>
    <n v="2"/>
    <n v="0"/>
    <n v="56.510999999999996"/>
  </r>
  <r>
    <n v="647"/>
    <x v="301"/>
    <x v="0"/>
    <x v="178"/>
    <d v="2013-04-09T00:00:00"/>
    <s v="Standard Class"/>
    <s v="BB-10990"/>
    <s v="Barry Blumstein"/>
    <s v="Corporate"/>
    <s v="United States"/>
    <x v="136"/>
    <x v="16"/>
    <n v="85635"/>
    <s v="West"/>
    <s v="OFF-FA-10003112"/>
    <x v="1"/>
    <x v="13"/>
    <s v="Staples"/>
    <n v="31.560000000000002"/>
    <n v="5"/>
    <n v="0.2"/>
    <n v="9.8624999999999972"/>
  </r>
  <r>
    <n v="648"/>
    <x v="301"/>
    <x v="0"/>
    <x v="178"/>
    <d v="2013-04-09T00:00:00"/>
    <s v="Standard Class"/>
    <s v="BB-10990"/>
    <s v="Barry Blumstein"/>
    <s v="Corporate"/>
    <s v="United States"/>
    <x v="136"/>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x v="137"/>
    <x v="4"/>
    <n v="98661"/>
    <s v="West"/>
    <s v="FUR-FU-10001935"/>
    <x v="0"/>
    <x v="5"/>
    <s v="3M Hangers With Command Adhesive"/>
    <n v="14.8"/>
    <n v="4"/>
    <n v="0"/>
    <n v="6.0680000000000014"/>
  </r>
  <r>
    <n v="650"/>
    <x v="302"/>
    <x v="0"/>
    <x v="25"/>
    <d v="2013-12-17T00:00:00"/>
    <s v="Second Class"/>
    <s v="AR-10825"/>
    <s v="Anthony Rawles"/>
    <s v="Corporate"/>
    <s v="United States"/>
    <x v="137"/>
    <x v="4"/>
    <n v="98661"/>
    <s v="West"/>
    <s v="TEC-PH-10003273"/>
    <x v="2"/>
    <x v="7"/>
    <s v="AT&amp;T TR1909W"/>
    <n v="302.37599999999998"/>
    <n v="3"/>
    <n v="0.2"/>
    <n v="22.678200000000018"/>
  </r>
  <r>
    <n v="651"/>
    <x v="302"/>
    <x v="0"/>
    <x v="25"/>
    <d v="2013-12-17T00:00:00"/>
    <s v="Second Class"/>
    <s v="AR-10825"/>
    <s v="Anthony Rawles"/>
    <s v="Corporate"/>
    <s v="United States"/>
    <x v="137"/>
    <x v="4"/>
    <n v="98661"/>
    <s v="West"/>
    <s v="TEC-AC-10001142"/>
    <x v="2"/>
    <x v="11"/>
    <s v="First Data FD10 PIN Pad"/>
    <n v="316"/>
    <n v="4"/>
    <n v="0"/>
    <n v="31.599999999999966"/>
  </r>
  <r>
    <n v="652"/>
    <x v="303"/>
    <x v="0"/>
    <x v="248"/>
    <d v="2013-10-30T00:00:00"/>
    <s v="Standard Class"/>
    <s v="SR-20740"/>
    <s v="Steven Roelle"/>
    <s v="Home Office"/>
    <s v="United States"/>
    <x v="20"/>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x v="20"/>
    <x v="15"/>
    <n v="10035"/>
    <s v="East"/>
    <s v="OFF-PA-10003892"/>
    <x v="1"/>
    <x v="10"/>
    <s v="Xerox 1943"/>
    <n v="97.82"/>
    <n v="2"/>
    <n v="0"/>
    <n v="45.975399999999993"/>
  </r>
  <r>
    <n v="654"/>
    <x v="304"/>
    <x v="3"/>
    <x v="249"/>
    <d v="2014-06-24T00:00:00"/>
    <s v="Standard Class"/>
    <s v="AR-10405"/>
    <s v="Allen Rosenblatt"/>
    <s v="Corporate"/>
    <s v="United States"/>
    <x v="20"/>
    <x v="15"/>
    <n v="10035"/>
    <s v="East"/>
    <s v="TEC-AC-10001101"/>
    <x v="2"/>
    <x v="11"/>
    <s v="Sony 16GB Class 10 Micro SDHC R40 Memory Card"/>
    <n v="103.12"/>
    <n v="8"/>
    <n v="0"/>
    <n v="10.311999999999998"/>
  </r>
  <r>
    <n v="655"/>
    <x v="305"/>
    <x v="0"/>
    <x v="250"/>
    <d v="2013-08-29T00:00:00"/>
    <s v="Standard Class"/>
    <s v="CR-12730"/>
    <s v="Craig Reiter"/>
    <s v="Consumer"/>
    <s v="United States"/>
    <x v="38"/>
    <x v="24"/>
    <n v="43229"/>
    <s v="East"/>
    <s v="OFF-AP-10002439"/>
    <x v="1"/>
    <x v="9"/>
    <s v="Tripp Lite Isotel 8 Ultra 8 Outlet Metal Surge"/>
    <n v="113.55200000000001"/>
    <n v="2"/>
    <n v="0.2"/>
    <n v="8.5163999999999938"/>
  </r>
  <r>
    <n v="656"/>
    <x v="305"/>
    <x v="0"/>
    <x v="250"/>
    <d v="2013-08-29T00:00:00"/>
    <s v="Standard Class"/>
    <s v="CR-12730"/>
    <s v="Craig Reiter"/>
    <s v="Consumer"/>
    <s v="United States"/>
    <x v="38"/>
    <x v="24"/>
    <n v="43229"/>
    <s v="East"/>
    <s v="OFF-BI-10002827"/>
    <x v="1"/>
    <x v="8"/>
    <s v="Avery Durable Poly Binders"/>
    <n v="3.3180000000000005"/>
    <n v="2"/>
    <n v="0.7"/>
    <n v="-2.6543999999999999"/>
  </r>
  <r>
    <n v="657"/>
    <x v="305"/>
    <x v="0"/>
    <x v="250"/>
    <d v="2013-08-29T00:00:00"/>
    <s v="Standard Class"/>
    <s v="CR-12730"/>
    <s v="Craig Reiter"/>
    <s v="Consumer"/>
    <s v="United States"/>
    <x v="38"/>
    <x v="24"/>
    <n v="43229"/>
    <s v="East"/>
    <s v="OFF-EN-10002230"/>
    <x v="1"/>
    <x v="12"/>
    <s v="Airmail Envelopes"/>
    <n v="134.28800000000001"/>
    <n v="2"/>
    <n v="0.2"/>
    <n v="45.322199999999995"/>
  </r>
  <r>
    <n v="658"/>
    <x v="306"/>
    <x v="0"/>
    <x v="251"/>
    <d v="2013-09-20T00:00:00"/>
    <s v="Same Day"/>
    <s v="EH-14125"/>
    <s v="Eugene Hildebrand"/>
    <s v="Home Office"/>
    <s v="United States"/>
    <x v="34"/>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x v="34"/>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x v="81"/>
    <x v="5"/>
    <n v="76017"/>
    <s v="Central"/>
    <s v="OFF-ST-10001490"/>
    <x v="1"/>
    <x v="4"/>
    <s v="Hot File 7-Pocket, Floor Stand"/>
    <n v="999.43200000000002"/>
    <n v="7"/>
    <n v="0.2"/>
    <n v="124.92899999999986"/>
  </r>
  <r>
    <n v="661"/>
    <x v="307"/>
    <x v="1"/>
    <x v="252"/>
    <d v="2012-08-28T00:00:00"/>
    <s v="Standard Class"/>
    <s v="CB-12025"/>
    <s v="Cassandra Brandow"/>
    <s v="Consumer"/>
    <s v="United States"/>
    <x v="81"/>
    <x v="5"/>
    <n v="76017"/>
    <s v="Central"/>
    <s v="OFF-ST-10001511"/>
    <x v="1"/>
    <x v="4"/>
    <s v="Space Solutions Commercial Steel Shelving"/>
    <n v="724.08"/>
    <n v="14"/>
    <n v="0.2"/>
    <n v="-135.7650000000001"/>
  </r>
  <r>
    <n v="662"/>
    <x v="307"/>
    <x v="1"/>
    <x v="252"/>
    <d v="2012-08-28T00:00:00"/>
    <s v="Standard Class"/>
    <s v="CB-12025"/>
    <s v="Cassandra Brandow"/>
    <s v="Consumer"/>
    <s v="United States"/>
    <x v="81"/>
    <x v="5"/>
    <n v="76017"/>
    <s v="Central"/>
    <s v="FUR-TA-10001768"/>
    <x v="0"/>
    <x v="3"/>
    <s v="Hon Racetrack Conference Tables"/>
    <n v="918.78499999999985"/>
    <n v="5"/>
    <n v="0.3"/>
    <n v="-118.12950000000006"/>
  </r>
  <r>
    <n v="663"/>
    <x v="307"/>
    <x v="1"/>
    <x v="252"/>
    <d v="2012-08-28T00:00:00"/>
    <s v="Standard Class"/>
    <s v="CB-12025"/>
    <s v="Cassandra Brandow"/>
    <s v="Consumer"/>
    <s v="United States"/>
    <x v="81"/>
    <x v="5"/>
    <n v="76017"/>
    <s v="Central"/>
    <s v="OFF-BI-10003981"/>
    <x v="1"/>
    <x v="8"/>
    <s v="Avery Durable Plastic 1&quot; Binders"/>
    <n v="2.7239999999999993"/>
    <n v="3"/>
    <n v="0.8"/>
    <n v="-4.2222000000000008"/>
  </r>
  <r>
    <n v="664"/>
    <x v="308"/>
    <x v="0"/>
    <x v="253"/>
    <d v="2013-03-31T00:00:00"/>
    <s v="Standard Class"/>
    <s v="SP-20545"/>
    <s v="Sibella Parks"/>
    <s v="Corporate"/>
    <s v="United States"/>
    <x v="20"/>
    <x v="15"/>
    <n v="10011"/>
    <s v="East"/>
    <s v="OFF-ST-10001522"/>
    <x v="1"/>
    <x v="4"/>
    <s v="Gould Plastics 18-Pocket Panel Bin, 34w x 5-1/4d x 20-1/2h"/>
    <n v="459.95"/>
    <n v="5"/>
    <n v="0"/>
    <n v="18.397999999999968"/>
  </r>
  <r>
    <n v="665"/>
    <x v="309"/>
    <x v="0"/>
    <x v="254"/>
    <d v="2013-11-05T00:00:00"/>
    <s v="Same Day"/>
    <s v="RC-19825"/>
    <s v="Roy Collins"/>
    <s v="Consumer"/>
    <s v="United States"/>
    <x v="103"/>
    <x v="0"/>
    <n v="40214"/>
    <s v="South"/>
    <s v="OFF-FA-10000621"/>
    <x v="1"/>
    <x v="13"/>
    <s v="OIC Colored Binder Clips, Assorted Sizes"/>
    <n v="10.74"/>
    <n v="3"/>
    <n v="0"/>
    <n v="5.2625999999999999"/>
  </r>
  <r>
    <n v="666"/>
    <x v="310"/>
    <x v="3"/>
    <x v="110"/>
    <d v="2014-06-11T00:00:00"/>
    <s v="Second Class"/>
    <s v="TH-21235"/>
    <s v="Tiffany House"/>
    <s v="Corporate"/>
    <s v="United States"/>
    <x v="61"/>
    <x v="5"/>
    <n v="75081"/>
    <s v="Central"/>
    <s v="OFF-SU-10004231"/>
    <x v="1"/>
    <x v="14"/>
    <s v="Acme Tagit Stainless Steel Antibacterial Scissors"/>
    <n v="23.76"/>
    <n v="3"/>
    <n v="0.2"/>
    <n v="2.0789999999999997"/>
  </r>
  <r>
    <n v="667"/>
    <x v="310"/>
    <x v="3"/>
    <x v="110"/>
    <d v="2014-06-11T00:00:00"/>
    <s v="Second Class"/>
    <s v="TH-21235"/>
    <s v="Tiffany House"/>
    <s v="Corporate"/>
    <s v="United States"/>
    <x v="61"/>
    <x v="5"/>
    <n v="75081"/>
    <s v="Central"/>
    <s v="OFF-PA-10000474"/>
    <x v="1"/>
    <x v="10"/>
    <s v="Staples"/>
    <n v="85.055999999999997"/>
    <n v="3"/>
    <n v="0.2"/>
    <n v="28.706399999999991"/>
  </r>
  <r>
    <n v="668"/>
    <x v="310"/>
    <x v="3"/>
    <x v="110"/>
    <d v="2014-06-11T00:00:00"/>
    <s v="Second Class"/>
    <s v="TH-21235"/>
    <s v="Tiffany House"/>
    <s v="Corporate"/>
    <s v="United States"/>
    <x v="61"/>
    <x v="5"/>
    <n v="75081"/>
    <s v="Central"/>
    <s v="TEC-PH-10004042"/>
    <x v="2"/>
    <x v="7"/>
    <s v="ClearOne Communications CHAT 70 OC Speaker Phone"/>
    <n v="381.57600000000002"/>
    <n v="3"/>
    <n v="0.2"/>
    <n v="28.618200000000002"/>
  </r>
  <r>
    <n v="669"/>
    <x v="311"/>
    <x v="2"/>
    <x v="163"/>
    <d v="2011-12-26T00:00:00"/>
    <s v="First Class"/>
    <s v="RP-19390"/>
    <s v="Resi Pölking"/>
    <s v="Consumer"/>
    <s v="United States"/>
    <x v="138"/>
    <x v="24"/>
    <n v="44105"/>
    <s v="East"/>
    <s v="FUR-FU-10003096"/>
    <x v="0"/>
    <x v="5"/>
    <s v="Master Giant Foot Doorstop, Safety Yellow"/>
    <n v="30.36"/>
    <n v="5"/>
    <n v="0.2"/>
    <n v="8.7285000000000004"/>
  </r>
  <r>
    <n v="670"/>
    <x v="312"/>
    <x v="3"/>
    <x v="255"/>
    <d v="2014-06-14T00:00:00"/>
    <s v="Standard Class"/>
    <s v="MO-17800"/>
    <s v="Meg O'Connel"/>
    <s v="Home Office"/>
    <s v="United States"/>
    <x v="22"/>
    <x v="10"/>
    <n v="60653"/>
    <s v="Central"/>
    <s v="FUR-FU-10002759"/>
    <x v="0"/>
    <x v="5"/>
    <s v="12-1/2 Diameter Round Wall Clock"/>
    <n v="23.976000000000003"/>
    <n v="3"/>
    <n v="0.6"/>
    <n v="-14.385599999999997"/>
  </r>
  <r>
    <n v="671"/>
    <x v="312"/>
    <x v="3"/>
    <x v="255"/>
    <d v="2014-06-14T00:00:00"/>
    <s v="Standard Class"/>
    <s v="MO-17800"/>
    <s v="Meg O'Connel"/>
    <s v="Home Office"/>
    <s v="United States"/>
    <x v="22"/>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x v="22"/>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x v="94"/>
    <x v="10"/>
    <n v="62301"/>
    <s v="Central"/>
    <s v="OFF-AR-10001954"/>
    <x v="1"/>
    <x v="6"/>
    <s v="Newell 331"/>
    <n v="19.559999999999999"/>
    <n v="5"/>
    <n v="0.2"/>
    <n v="1.7115"/>
  </r>
  <r>
    <n v="674"/>
    <x v="314"/>
    <x v="3"/>
    <x v="256"/>
    <d v="2014-12-09T00:00:00"/>
    <s v="First Class"/>
    <s v="RB-19570"/>
    <s v="Rob Beeghly"/>
    <s v="Consumer"/>
    <s v="United States"/>
    <x v="38"/>
    <x v="14"/>
    <n v="47201"/>
    <s v="Central"/>
    <s v="OFF-AP-10004532"/>
    <x v="1"/>
    <x v="9"/>
    <s v="Kensington 6 Outlet Guardian Standard Surge Protector"/>
    <n v="61.44"/>
    <n v="3"/>
    <n v="0"/>
    <n v="16.588799999999999"/>
  </r>
  <r>
    <n v="675"/>
    <x v="314"/>
    <x v="3"/>
    <x v="256"/>
    <d v="2014-12-09T00:00:00"/>
    <s v="First Class"/>
    <s v="RB-19570"/>
    <s v="Rob Beeghly"/>
    <s v="Consumer"/>
    <s v="United States"/>
    <x v="38"/>
    <x v="14"/>
    <n v="47201"/>
    <s v="Central"/>
    <s v="OFF-PA-10002137"/>
    <x v="1"/>
    <x v="10"/>
    <s v="Southworth 100% Résumé Paper, 24lb."/>
    <n v="38.9"/>
    <n v="5"/>
    <n v="0"/>
    <n v="17.504999999999995"/>
  </r>
  <r>
    <n v="676"/>
    <x v="314"/>
    <x v="3"/>
    <x v="256"/>
    <d v="2014-12-09T00:00:00"/>
    <s v="First Class"/>
    <s v="RB-19570"/>
    <s v="Rob Beeghly"/>
    <s v="Consumer"/>
    <s v="United States"/>
    <x v="38"/>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x v="139"/>
    <x v="5"/>
    <n v="75701"/>
    <s v="Central"/>
    <s v="OFF-AP-10000804"/>
    <x v="1"/>
    <x v="9"/>
    <s v="Hoover Portapower Portable Vacuum"/>
    <n v="2.6879999999999997"/>
    <n v="3"/>
    <n v="0.8"/>
    <n v="-7.3920000000000021"/>
  </r>
  <r>
    <n v="678"/>
    <x v="315"/>
    <x v="3"/>
    <x v="257"/>
    <d v="2014-03-24T00:00:00"/>
    <s v="Standard Class"/>
    <s v="CD-11980"/>
    <s v="Carol Darley"/>
    <s v="Consumer"/>
    <s v="United States"/>
    <x v="139"/>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x v="139"/>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x v="139"/>
    <x v="5"/>
    <n v="75701"/>
    <s v="Central"/>
    <s v="OFF-BI-10004632"/>
    <x v="1"/>
    <x v="8"/>
    <s v="Ibico Hi-Tech Manual Binding System"/>
    <n v="182.99399999999997"/>
    <n v="3"/>
    <n v="0.8"/>
    <n v="-320.23950000000013"/>
  </r>
  <r>
    <n v="681"/>
    <x v="316"/>
    <x v="0"/>
    <x v="258"/>
    <d v="2013-11-25T00:00:00"/>
    <s v="Standard Class"/>
    <s v="DJ-13630"/>
    <s v="Doug Jacobs"/>
    <s v="Consumer"/>
    <s v="United States"/>
    <x v="20"/>
    <x v="15"/>
    <n v="10024"/>
    <s v="East"/>
    <s v="OFF-BI-10003305"/>
    <x v="1"/>
    <x v="8"/>
    <s v="Avery Hanging File Binders"/>
    <n v="14.352000000000002"/>
    <n v="3"/>
    <n v="0.2"/>
    <n v="4.6643999999999988"/>
  </r>
  <r>
    <n v="682"/>
    <x v="316"/>
    <x v="0"/>
    <x v="258"/>
    <d v="2013-11-25T00:00:00"/>
    <s v="Standard Class"/>
    <s v="DJ-13630"/>
    <s v="Doug Jacobs"/>
    <s v="Consumer"/>
    <s v="United States"/>
    <x v="20"/>
    <x v="15"/>
    <n v="10024"/>
    <s v="East"/>
    <s v="OFF-ST-10002583"/>
    <x v="1"/>
    <x v="4"/>
    <s v="Fellowes Neat Ideas Storage Cubes"/>
    <n v="64.959999999999994"/>
    <n v="2"/>
    <n v="0"/>
    <n v="2.598399999999998"/>
  </r>
  <r>
    <n v="683"/>
    <x v="316"/>
    <x v="0"/>
    <x v="258"/>
    <d v="2013-11-25T00:00:00"/>
    <s v="Standard Class"/>
    <s v="DJ-13630"/>
    <s v="Doug Jacobs"/>
    <s v="Consumer"/>
    <s v="United States"/>
    <x v="20"/>
    <x v="15"/>
    <n v="10024"/>
    <s v="East"/>
    <s v="OFF-ST-10004507"/>
    <x v="1"/>
    <x v="4"/>
    <s v="Advantus Rolling Storage Box"/>
    <n v="68.599999999999994"/>
    <n v="4"/>
    <n v="0"/>
    <n v="18.521999999999998"/>
  </r>
  <r>
    <n v="684"/>
    <x v="317"/>
    <x v="3"/>
    <x v="259"/>
    <d v="2014-11-05T00:00:00"/>
    <s v="Same Day"/>
    <s v="GT-14635"/>
    <s v="Grant Thornton"/>
    <s v="Corporate"/>
    <s v="United States"/>
    <x v="140"/>
    <x v="3"/>
    <n v="27217"/>
    <s v="South"/>
    <s v="TEC-MA-10004125"/>
    <x v="2"/>
    <x v="15"/>
    <s v="Cubify CubeX 3D Printer Triple Head Print"/>
    <n v="7999.98"/>
    <n v="4"/>
    <n v="0.5"/>
    <n v="-3839.9903999999988"/>
  </r>
  <r>
    <n v="685"/>
    <x v="317"/>
    <x v="3"/>
    <x v="259"/>
    <d v="2014-11-05T00:00:00"/>
    <s v="Same Day"/>
    <s v="GT-14635"/>
    <s v="Grant Thornton"/>
    <s v="Corporate"/>
    <s v="United States"/>
    <x v="140"/>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x v="25"/>
    <x v="35"/>
    <n v="39212"/>
    <s v="South"/>
    <s v="TEC-AC-10003911"/>
    <x v="2"/>
    <x v="11"/>
    <s v="NETGEAR AC1750 Dual Band Gigabit Smart WiFi Router"/>
    <n v="479.97"/>
    <n v="3"/>
    <n v="0"/>
    <n v="163.18979999999999"/>
  </r>
  <r>
    <n v="687"/>
    <x v="318"/>
    <x v="2"/>
    <x v="260"/>
    <d v="2011-07-08T00:00:00"/>
    <s v="First Class"/>
    <s v="MC-17845"/>
    <s v="Michael Chen"/>
    <s v="Consumer"/>
    <s v="United States"/>
    <x v="25"/>
    <x v="35"/>
    <n v="39212"/>
    <s v="South"/>
    <s v="OFF-LA-10001934"/>
    <x v="1"/>
    <x v="2"/>
    <s v="Avery 516"/>
    <n v="14.62"/>
    <n v="2"/>
    <n v="0"/>
    <n v="6.8713999999999995"/>
  </r>
  <r>
    <n v="688"/>
    <x v="318"/>
    <x v="2"/>
    <x v="260"/>
    <d v="2011-07-08T00:00:00"/>
    <s v="First Class"/>
    <s v="MC-17845"/>
    <s v="Michael Chen"/>
    <s v="Consumer"/>
    <s v="United States"/>
    <x v="25"/>
    <x v="35"/>
    <n v="39212"/>
    <s v="South"/>
    <s v="OFF-PA-10000304"/>
    <x v="1"/>
    <x v="10"/>
    <s v="Xerox 1995"/>
    <n v="19.440000000000001"/>
    <n v="3"/>
    <n v="0"/>
    <n v="9.3312000000000008"/>
  </r>
  <r>
    <n v="689"/>
    <x v="319"/>
    <x v="3"/>
    <x v="53"/>
    <d v="2014-12-30T00:00:00"/>
    <s v="Standard Class"/>
    <s v="RA-19285"/>
    <s v="Ralph Arnett"/>
    <s v="Consumer"/>
    <s v="United States"/>
    <x v="20"/>
    <x v="15"/>
    <n v="10035"/>
    <s v="East"/>
    <s v="FUR-BO-10004015"/>
    <x v="0"/>
    <x v="0"/>
    <s v="Bush Andora Bookcase, Maple/Graphite Gray Finish"/>
    <n v="191.98400000000001"/>
    <n v="2"/>
    <n v="0.2"/>
    <n v="4.7995999999999768"/>
  </r>
  <r>
    <n v="690"/>
    <x v="320"/>
    <x v="2"/>
    <x v="261"/>
    <d v="2011-06-23T00:00:00"/>
    <s v="Second Class"/>
    <s v="NP-18325"/>
    <s v="Naresj Patel"/>
    <s v="Consumer"/>
    <s v="United States"/>
    <x v="141"/>
    <x v="17"/>
    <n v="22980"/>
    <s v="South"/>
    <s v="FUR-FU-10004071"/>
    <x v="0"/>
    <x v="5"/>
    <s v="Luxo Professional Magnifying Clamp-On Fluorescent Lamps"/>
    <n v="104.01"/>
    <n v="1"/>
    <n v="0"/>
    <n v="14.561400000000006"/>
  </r>
  <r>
    <n v="691"/>
    <x v="320"/>
    <x v="2"/>
    <x v="261"/>
    <d v="2011-06-23T00:00:00"/>
    <s v="Second Class"/>
    <s v="NP-18325"/>
    <s v="Naresj Patel"/>
    <s v="Consumer"/>
    <s v="United States"/>
    <x v="141"/>
    <x v="17"/>
    <n v="22980"/>
    <s v="South"/>
    <s v="TEC-PH-10002033"/>
    <x v="2"/>
    <x v="7"/>
    <s v="Konftel 250 Conference phone - Charcoal black"/>
    <n v="284.82"/>
    <n v="1"/>
    <n v="0"/>
    <n v="74.053200000000004"/>
  </r>
  <r>
    <n v="692"/>
    <x v="320"/>
    <x v="2"/>
    <x v="261"/>
    <d v="2011-06-23T00:00:00"/>
    <s v="Second Class"/>
    <s v="NP-18325"/>
    <s v="Naresj Patel"/>
    <s v="Consumer"/>
    <s v="United States"/>
    <x v="141"/>
    <x v="17"/>
    <n v="22980"/>
    <s v="South"/>
    <s v="OFF-ST-10002444"/>
    <x v="1"/>
    <x v="4"/>
    <s v="Recycled Eldon Regeneration Jumbo File"/>
    <n v="36.839999999999996"/>
    <n v="3"/>
    <n v="0"/>
    <n v="10.315199999999999"/>
  </r>
  <r>
    <n v="693"/>
    <x v="321"/>
    <x v="1"/>
    <x v="262"/>
    <d v="2012-04-02T00:00:00"/>
    <s v="Standard Class"/>
    <s v="AB-10165"/>
    <s v="Alan Barnes"/>
    <s v="Consumer"/>
    <s v="United States"/>
    <x v="1"/>
    <x v="1"/>
    <n v="90036"/>
    <s v="West"/>
    <s v="TEC-AC-10002253"/>
    <x v="2"/>
    <x v="11"/>
    <s v="Imation Bio 8GB USB Flash Drive Imation Corp"/>
    <n v="166.24"/>
    <n v="1"/>
    <n v="0"/>
    <n v="24.936000000000007"/>
  </r>
  <r>
    <n v="694"/>
    <x v="321"/>
    <x v="1"/>
    <x v="262"/>
    <d v="2012-04-02T00:00:00"/>
    <s v="Standard Class"/>
    <s v="AB-10165"/>
    <s v="Alan Barnes"/>
    <s v="Consumer"/>
    <s v="United States"/>
    <x v="1"/>
    <x v="1"/>
    <n v="90036"/>
    <s v="West"/>
    <s v="OFF-PA-10000743"/>
    <x v="1"/>
    <x v="10"/>
    <s v="Xerox 1977"/>
    <n v="33.4"/>
    <n v="5"/>
    <n v="0"/>
    <n v="16.032"/>
  </r>
  <r>
    <n v="695"/>
    <x v="322"/>
    <x v="1"/>
    <x v="263"/>
    <d v="2012-05-17T00:00:00"/>
    <s v="First Class"/>
    <s v="JO-15550"/>
    <s v="Jesus Ocampo"/>
    <s v="Home Office"/>
    <s v="United States"/>
    <x v="142"/>
    <x v="9"/>
    <n v="19013"/>
    <s v="East"/>
    <s v="OFF-AR-10003373"/>
    <x v="1"/>
    <x v="6"/>
    <s v="Boston School Pro Electric Pencil Sharpener, 1670"/>
    <n v="198.27200000000002"/>
    <n v="8"/>
    <n v="0.2"/>
    <n v="17.34879999999999"/>
  </r>
  <r>
    <n v="696"/>
    <x v="322"/>
    <x v="1"/>
    <x v="263"/>
    <d v="2012-05-17T00:00:00"/>
    <s v="First Class"/>
    <s v="JO-15550"/>
    <s v="Jesus Ocampo"/>
    <s v="Home Office"/>
    <s v="United States"/>
    <x v="142"/>
    <x v="9"/>
    <n v="19013"/>
    <s v="East"/>
    <s v="OFF-LA-10002312"/>
    <x v="1"/>
    <x v="2"/>
    <s v="Avery 490"/>
    <n v="47.360000000000007"/>
    <n v="4"/>
    <n v="0.2"/>
    <n v="17.759999999999998"/>
  </r>
  <r>
    <n v="697"/>
    <x v="322"/>
    <x v="1"/>
    <x v="263"/>
    <d v="2012-05-17T00:00:00"/>
    <s v="First Class"/>
    <s v="JO-15550"/>
    <s v="Jesus Ocampo"/>
    <s v="Home Office"/>
    <s v="United States"/>
    <x v="142"/>
    <x v="9"/>
    <n v="19013"/>
    <s v="East"/>
    <s v="OFF-EN-10000927"/>
    <x v="1"/>
    <x v="12"/>
    <s v="Jet-Pak Recycled Peel 'N' Seal Padded Mailers"/>
    <n v="200.98400000000004"/>
    <n v="7"/>
    <n v="0.2"/>
    <n v="62.807499999999976"/>
  </r>
  <r>
    <n v="698"/>
    <x v="322"/>
    <x v="1"/>
    <x v="263"/>
    <d v="2012-05-17T00:00:00"/>
    <s v="First Class"/>
    <s v="JO-15550"/>
    <s v="Jesus Ocampo"/>
    <s v="Home Office"/>
    <s v="United States"/>
    <x v="142"/>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x v="142"/>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x v="142"/>
    <x v="9"/>
    <n v="19013"/>
    <s v="East"/>
    <s v="OFF-BI-10001575"/>
    <x v="1"/>
    <x v="8"/>
    <s v="GBC Linen Binding Covers"/>
    <n v="18.588000000000005"/>
    <n v="2"/>
    <n v="0.7"/>
    <n v="-13.6312"/>
  </r>
  <r>
    <n v="701"/>
    <x v="322"/>
    <x v="1"/>
    <x v="263"/>
    <d v="2012-05-17T00:00:00"/>
    <s v="First Class"/>
    <s v="JO-15550"/>
    <s v="Jesus Ocampo"/>
    <s v="Home Office"/>
    <s v="United States"/>
    <x v="142"/>
    <x v="9"/>
    <n v="19013"/>
    <s v="East"/>
    <s v="OFF-BI-10001982"/>
    <x v="1"/>
    <x v="8"/>
    <s v="Wilson Jones Custom Binder Spines &amp; Labels"/>
    <n v="4.8960000000000008"/>
    <n v="3"/>
    <n v="0.7"/>
    <n v="-3.4271999999999991"/>
  </r>
  <r>
    <n v="702"/>
    <x v="323"/>
    <x v="3"/>
    <x v="264"/>
    <d v="2014-09-09T00:00:00"/>
    <s v="Standard Class"/>
    <s v="Dl-13600"/>
    <s v="Dorris liebe"/>
    <s v="Corporate"/>
    <s v="United States"/>
    <x v="138"/>
    <x v="24"/>
    <n v="44105"/>
    <s v="East"/>
    <s v="FUR-FU-10002960"/>
    <x v="0"/>
    <x v="5"/>
    <s v="Eldon 200 Class Desk Accessories, Burgundy"/>
    <n v="15.072000000000003"/>
    <n v="3"/>
    <n v="0.2"/>
    <n v="4.1448"/>
  </r>
  <r>
    <n v="703"/>
    <x v="324"/>
    <x v="0"/>
    <x v="254"/>
    <d v="2013-11-09T00:00:00"/>
    <s v="Second Class"/>
    <s v="AS-10285"/>
    <s v="Alejandro Savely"/>
    <s v="Corporate"/>
    <s v="United States"/>
    <x v="4"/>
    <x v="4"/>
    <n v="98103"/>
    <s v="West"/>
    <s v="FUR-FU-10003394"/>
    <x v="0"/>
    <x v="5"/>
    <s v="Tenex &quot;The Solids&quot; Textured Chair Mats"/>
    <n v="209.88"/>
    <n v="3"/>
    <n v="0"/>
    <n v="35.679599999999979"/>
  </r>
  <r>
    <n v="704"/>
    <x v="325"/>
    <x v="1"/>
    <x v="265"/>
    <d v="2012-04-14T00:00:00"/>
    <s v="Standard Class"/>
    <s v="JK-15370"/>
    <s v="Jay Kimmel"/>
    <s v="Consumer"/>
    <s v="United States"/>
    <x v="85"/>
    <x v="1"/>
    <n v="90805"/>
    <s v="West"/>
    <s v="FUR-TA-10002774"/>
    <x v="0"/>
    <x v="3"/>
    <s v="Laminate Occasional Tables"/>
    <n v="369.91200000000003"/>
    <n v="3"/>
    <n v="0.2"/>
    <n v="-13.871700000000047"/>
  </r>
  <r>
    <n v="705"/>
    <x v="326"/>
    <x v="2"/>
    <x v="171"/>
    <d v="2011-09-17T00:00:00"/>
    <s v="Standard Class"/>
    <s v="BN-11470"/>
    <s v="Brad Norvell"/>
    <s v="Corporate"/>
    <s v="United States"/>
    <x v="143"/>
    <x v="3"/>
    <n v="27511"/>
    <s v="South"/>
    <s v="OFF-PA-10001800"/>
    <x v="1"/>
    <x v="10"/>
    <s v="Xerox 220"/>
    <n v="10.368000000000002"/>
    <n v="2"/>
    <n v="0.2"/>
    <n v="3.6288"/>
  </r>
  <r>
    <n v="706"/>
    <x v="326"/>
    <x v="2"/>
    <x v="171"/>
    <d v="2011-09-17T00:00:00"/>
    <s v="Standard Class"/>
    <s v="BN-11470"/>
    <s v="Brad Norvell"/>
    <s v="Corporate"/>
    <s v="United States"/>
    <x v="143"/>
    <x v="3"/>
    <n v="27511"/>
    <s v="South"/>
    <s v="OFF-AP-10001469"/>
    <x v="1"/>
    <x v="9"/>
    <s v="Fellowes 8 Outlet Superior Workstation Surge Protector"/>
    <n v="166.84"/>
    <n v="5"/>
    <n v="0.2"/>
    <n v="18.769499999999987"/>
  </r>
  <r>
    <n v="707"/>
    <x v="326"/>
    <x v="2"/>
    <x v="171"/>
    <d v="2011-09-17T00:00:00"/>
    <s v="Standard Class"/>
    <s v="BN-11470"/>
    <s v="Brad Norvell"/>
    <s v="Corporate"/>
    <s v="United States"/>
    <x v="143"/>
    <x v="3"/>
    <n v="27511"/>
    <s v="South"/>
    <s v="TEC-AC-10002399"/>
    <x v="2"/>
    <x v="11"/>
    <s v="SanDisk Cruzer 32 GB USB Flash Drive"/>
    <n v="15.216000000000001"/>
    <n v="1"/>
    <n v="0.2"/>
    <n v="2.2823999999999991"/>
  </r>
  <r>
    <n v="708"/>
    <x v="327"/>
    <x v="2"/>
    <x v="266"/>
    <d v="2011-12-04T00:00:00"/>
    <s v="First Class"/>
    <s v="DP-13165"/>
    <s v="David Philippe"/>
    <s v="Consumer"/>
    <s v="United States"/>
    <x v="20"/>
    <x v="15"/>
    <n v="10035"/>
    <s v="East"/>
    <s v="TEC-AC-10003628"/>
    <x v="2"/>
    <x v="11"/>
    <s v="Logitech 910-002974 M325 Wireless Mouse for Web Scrolling"/>
    <n v="119.96"/>
    <n v="4"/>
    <n v="0"/>
    <n v="52.78240000000001"/>
  </r>
  <r>
    <n v="709"/>
    <x v="327"/>
    <x v="2"/>
    <x v="266"/>
    <d v="2011-12-04T00:00:00"/>
    <s v="First Class"/>
    <s v="DP-13165"/>
    <s v="David Philippe"/>
    <s v="Consumer"/>
    <s v="United States"/>
    <x v="20"/>
    <x v="15"/>
    <n v="10035"/>
    <s v="East"/>
    <s v="FUR-BO-10003272"/>
    <x v="0"/>
    <x v="0"/>
    <s v="O'Sullivan Living Dimensions 5-Shelf Bookcases"/>
    <n v="883.92"/>
    <n v="5"/>
    <n v="0.2"/>
    <n v="-110.49000000000007"/>
  </r>
  <r>
    <n v="710"/>
    <x v="327"/>
    <x v="2"/>
    <x v="266"/>
    <d v="2011-12-04T00:00:00"/>
    <s v="First Class"/>
    <s v="DP-13165"/>
    <s v="David Philippe"/>
    <s v="Consumer"/>
    <s v="United States"/>
    <x v="20"/>
    <x v="15"/>
    <n v="10035"/>
    <s v="East"/>
    <s v="OFF-BI-10000050"/>
    <x v="1"/>
    <x v="8"/>
    <s v="Angle-D Binders with Locking Rings, Label Holders"/>
    <n v="46.72"/>
    <n v="8"/>
    <n v="0.2"/>
    <n v="15.767999999999997"/>
  </r>
  <r>
    <n v="711"/>
    <x v="328"/>
    <x v="2"/>
    <x v="267"/>
    <d v="2011-04-07T00:00:00"/>
    <s v="First Class"/>
    <s v="TH-21550"/>
    <s v="Tracy Hopkins"/>
    <s v="Home Office"/>
    <s v="United States"/>
    <x v="20"/>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x v="144"/>
    <x v="2"/>
    <n v="32137"/>
    <s v="South"/>
    <s v="OFF-EN-10001219"/>
    <x v="1"/>
    <x v="12"/>
    <s v="#10- 4 1/8&quot; x 9 1/2&quot; Security-Tint Envelopes"/>
    <n v="24.448"/>
    <n v="4"/>
    <n v="0.2"/>
    <n v="8.8623999999999992"/>
  </r>
  <r>
    <n v="713"/>
    <x v="330"/>
    <x v="3"/>
    <x v="240"/>
    <d v="2014-05-25T00:00:00"/>
    <s v="Standard Class"/>
    <s v="RS-19765"/>
    <s v="Roland Schwarz"/>
    <s v="Corporate"/>
    <s v="United States"/>
    <x v="145"/>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x v="145"/>
    <x v="15"/>
    <n v="10550"/>
    <s v="East"/>
    <s v="TEC-PH-10003012"/>
    <x v="2"/>
    <x v="7"/>
    <s v="Nortel Meridian M3904 Professional Digital phone"/>
    <n v="307.98"/>
    <n v="2"/>
    <n v="0"/>
    <n v="89.314199999999971"/>
  </r>
  <r>
    <n v="715"/>
    <x v="330"/>
    <x v="3"/>
    <x v="240"/>
    <d v="2014-05-25T00:00:00"/>
    <s v="Standard Class"/>
    <s v="RS-19765"/>
    <s v="Roland Schwarz"/>
    <s v="Corporate"/>
    <s v="United States"/>
    <x v="145"/>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x v="4"/>
    <x v="4"/>
    <n v="98105"/>
    <s v="West"/>
    <s v="OFF-BI-10003355"/>
    <x v="1"/>
    <x v="8"/>
    <s v="Cardinal Holdit Business Card Pockets"/>
    <n v="19.920000000000002"/>
    <n v="5"/>
    <n v="0.2"/>
    <n v="6.9719999999999995"/>
  </r>
  <r>
    <n v="717"/>
    <x v="332"/>
    <x v="2"/>
    <x v="269"/>
    <d v="2011-01-15T00:00:00"/>
    <s v="First Class"/>
    <s v="SV-20365"/>
    <s v="Seth Vernon"/>
    <s v="Consumer"/>
    <s v="United States"/>
    <x v="18"/>
    <x v="13"/>
    <n v="19901"/>
    <s v="East"/>
    <s v="FUR-FU-10000010"/>
    <x v="0"/>
    <x v="5"/>
    <s v="DAX Value U-Channel Document Frames, Easel Back"/>
    <n v="9.94"/>
    <n v="2"/>
    <n v="0"/>
    <n v="3.0813999999999995"/>
  </r>
  <r>
    <n v="718"/>
    <x v="333"/>
    <x v="3"/>
    <x v="241"/>
    <d v="2014-09-30T00:00:00"/>
    <s v="Standard Class"/>
    <s v="KC-16540"/>
    <s v="Kelly Collister"/>
    <s v="Consumer"/>
    <s v="United States"/>
    <x v="46"/>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x v="11"/>
    <x v="7"/>
    <n v="84057"/>
    <s v="West"/>
    <s v="OFF-BI-10001658"/>
    <x v="1"/>
    <x v="8"/>
    <s v="GBC Standard Therm-A-Bind Covers"/>
    <n v="59.808000000000007"/>
    <n v="3"/>
    <n v="0.2"/>
    <n v="19.4376"/>
  </r>
  <r>
    <n v="720"/>
    <x v="334"/>
    <x v="2"/>
    <x v="270"/>
    <d v="2011-06-07T00:00:00"/>
    <s v="Standard Class"/>
    <s v="CK-12325"/>
    <s v="Christine Kargatis"/>
    <s v="Home Office"/>
    <s v="United States"/>
    <x v="11"/>
    <x v="7"/>
    <n v="84057"/>
    <s v="West"/>
    <s v="FUR-FU-10000246"/>
    <x v="0"/>
    <x v="5"/>
    <s v="Aluminum Document Frame"/>
    <n v="73.320000000000007"/>
    <n v="6"/>
    <n v="0"/>
    <n v="21.995999999999992"/>
  </r>
  <r>
    <n v="721"/>
    <x v="335"/>
    <x v="0"/>
    <x v="271"/>
    <d v="2013-02-18T00:00:00"/>
    <s v="Standard Class"/>
    <s v="RD-19810"/>
    <s v="Ross DeVincentis"/>
    <s v="Home Office"/>
    <s v="United States"/>
    <x v="1"/>
    <x v="1"/>
    <n v="90045"/>
    <s v="West"/>
    <s v="OFF-PA-10004092"/>
    <x v="1"/>
    <x v="10"/>
    <s v="Tops Green Bar Computer Printout Paper"/>
    <n v="146.82"/>
    <n v="3"/>
    <n v="0"/>
    <n v="73.41"/>
  </r>
  <r>
    <n v="722"/>
    <x v="336"/>
    <x v="0"/>
    <x v="272"/>
    <d v="2013-12-20T00:00:00"/>
    <s v="Standard Class"/>
    <s v="MP-17965"/>
    <s v="Michael Paige"/>
    <s v="Corporate"/>
    <s v="United States"/>
    <x v="66"/>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x v="66"/>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x v="10"/>
    <x v="9"/>
    <n v="19140"/>
    <s v="East"/>
    <s v="FUR-FU-10000222"/>
    <x v="0"/>
    <x v="5"/>
    <s v="Seth Thomas 16&quot; Steel Case Clock"/>
    <n v="129.91999999999999"/>
    <n v="5"/>
    <n v="0.2"/>
    <n v="21.112000000000002"/>
  </r>
  <r>
    <n v="725"/>
    <x v="338"/>
    <x v="0"/>
    <x v="274"/>
    <d v="2013-07-13T00:00:00"/>
    <s v="Standard Class"/>
    <s v="SC-20695"/>
    <s v="Steve Chapman"/>
    <s v="Corporate"/>
    <s v="United States"/>
    <x v="146"/>
    <x v="2"/>
    <n v="33012"/>
    <s v="South"/>
    <s v="OFF-SU-10004664"/>
    <x v="1"/>
    <x v="14"/>
    <s v="Acme Softgrip Scissors"/>
    <n v="45.584000000000003"/>
    <n v="7"/>
    <n v="0.2"/>
    <n v="5.1281999999999996"/>
  </r>
  <r>
    <n v="726"/>
    <x v="339"/>
    <x v="3"/>
    <x v="118"/>
    <d v="2014-09-21T00:00:00"/>
    <s v="Standard Class"/>
    <s v="JF-15355"/>
    <s v="Jay Fein"/>
    <s v="Consumer"/>
    <s v="United States"/>
    <x v="89"/>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x v="89"/>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x v="147"/>
    <x v="15"/>
    <n v="11572"/>
    <s v="East"/>
    <s v="OFF-PA-10001954"/>
    <x v="1"/>
    <x v="10"/>
    <s v="Xerox 1964"/>
    <n v="182.72"/>
    <n v="8"/>
    <n v="0"/>
    <n v="84.051199999999994"/>
  </r>
  <r>
    <n v="729"/>
    <x v="340"/>
    <x v="0"/>
    <x v="275"/>
    <d v="2013-12-07T00:00:00"/>
    <s v="First Class"/>
    <s v="EG-13900"/>
    <s v="Emily Grady"/>
    <s v="Consumer"/>
    <s v="United States"/>
    <x v="147"/>
    <x v="15"/>
    <n v="11572"/>
    <s v="East"/>
    <s v="FUR-TA-10002228"/>
    <x v="0"/>
    <x v="3"/>
    <s v="Bevis Traditional Conference Table Top, Plinth Base"/>
    <n v="400.03199999999998"/>
    <n v="2"/>
    <n v="0.4"/>
    <n v="-153.34560000000005"/>
  </r>
  <r>
    <n v="730"/>
    <x v="340"/>
    <x v="0"/>
    <x v="275"/>
    <d v="2013-12-07T00:00:00"/>
    <s v="First Class"/>
    <s v="EG-13900"/>
    <s v="Emily Grady"/>
    <s v="Consumer"/>
    <s v="United States"/>
    <x v="147"/>
    <x v="15"/>
    <n v="11572"/>
    <s v="East"/>
    <s v="OFF-ST-10004634"/>
    <x v="1"/>
    <x v="4"/>
    <s v="Personal Folder Holder, Ebony"/>
    <n v="33.630000000000003"/>
    <n v="3"/>
    <n v="0"/>
    <n v="10.088999999999999"/>
  </r>
  <r>
    <n v="731"/>
    <x v="340"/>
    <x v="0"/>
    <x v="275"/>
    <d v="2013-12-07T00:00:00"/>
    <s v="First Class"/>
    <s v="EG-13900"/>
    <s v="Emily Grady"/>
    <s v="Consumer"/>
    <s v="United States"/>
    <x v="147"/>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x v="147"/>
    <x v="15"/>
    <n v="11572"/>
    <s v="East"/>
    <s v="OFF-LA-10001317"/>
    <x v="1"/>
    <x v="2"/>
    <s v="Avery 520"/>
    <n v="6.3"/>
    <n v="2"/>
    <n v="0"/>
    <n v="3.024"/>
  </r>
  <r>
    <n v="733"/>
    <x v="341"/>
    <x v="3"/>
    <x v="276"/>
    <d v="2014-01-26T00:00:00"/>
    <s v="Standard Class"/>
    <s v="DS-13030"/>
    <s v="Darrin Sayre"/>
    <s v="Home Office"/>
    <s v="United States"/>
    <x v="4"/>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x v="4"/>
    <x v="4"/>
    <n v="98115"/>
    <s v="West"/>
    <s v="TEC-AC-10003610"/>
    <x v="2"/>
    <x v="11"/>
    <s v="Logitech Illuminated - Keyboard"/>
    <n v="179.97"/>
    <n v="3"/>
    <n v="0"/>
    <n v="86.385600000000011"/>
  </r>
  <r>
    <n v="735"/>
    <x v="341"/>
    <x v="3"/>
    <x v="276"/>
    <d v="2014-01-26T00:00:00"/>
    <s v="Standard Class"/>
    <s v="DS-13030"/>
    <s v="Darrin Sayre"/>
    <s v="Home Office"/>
    <s v="United States"/>
    <x v="4"/>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x v="4"/>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x v="4"/>
    <x v="4"/>
    <n v="98115"/>
    <s v="West"/>
    <s v="FUR-BO-10001619"/>
    <x v="0"/>
    <x v="0"/>
    <s v="O'Sullivan Cherrywood Estates Traditional Bookcase"/>
    <n v="84.98"/>
    <n v="1"/>
    <n v="0"/>
    <n v="18.695599999999999"/>
  </r>
  <r>
    <n v="738"/>
    <x v="341"/>
    <x v="3"/>
    <x v="276"/>
    <d v="2014-01-26T00:00:00"/>
    <s v="Standard Class"/>
    <s v="DS-13030"/>
    <s v="Darrin Sayre"/>
    <s v="Home Office"/>
    <s v="United States"/>
    <x v="4"/>
    <x v="4"/>
    <n v="98115"/>
    <s v="West"/>
    <s v="OFF-BI-10000138"/>
    <x v="1"/>
    <x v="8"/>
    <s v="Acco Translucent Poly Ring Binders"/>
    <n v="18.72"/>
    <n v="5"/>
    <n v="0.2"/>
    <n v="6.5519999999999996"/>
  </r>
  <r>
    <n v="739"/>
    <x v="342"/>
    <x v="2"/>
    <x v="78"/>
    <d v="2011-09-12T00:00:00"/>
    <s v="Standard Class"/>
    <s v="GZ-14470"/>
    <s v="Gary Zandusky"/>
    <s v="Consumer"/>
    <s v="United States"/>
    <x v="8"/>
    <x v="1"/>
    <n v="94110"/>
    <s v="West"/>
    <s v="TEC-AC-10001383"/>
    <x v="2"/>
    <x v="11"/>
    <s v="Logitech Wireless Touch Keyboard K400"/>
    <n v="49.98"/>
    <n v="2"/>
    <n v="0"/>
    <n v="8.4965999999999937"/>
  </r>
  <r>
    <n v="740"/>
    <x v="343"/>
    <x v="2"/>
    <x v="277"/>
    <d v="2011-01-09T00:00:00"/>
    <s v="Standard Class"/>
    <s v="PO-19195"/>
    <s v="Phillina Ober"/>
    <s v="Home Office"/>
    <s v="United States"/>
    <x v="14"/>
    <x v="10"/>
    <n v="60540"/>
    <s v="Central"/>
    <s v="OFF-LA-10003223"/>
    <x v="1"/>
    <x v="2"/>
    <s v="Avery 508"/>
    <n v="11.784000000000001"/>
    <n v="3"/>
    <n v="0.2"/>
    <n v="4.2716999999999992"/>
  </r>
  <r>
    <n v="741"/>
    <x v="343"/>
    <x v="2"/>
    <x v="277"/>
    <d v="2011-01-09T00:00:00"/>
    <s v="Standard Class"/>
    <s v="PO-19195"/>
    <s v="Phillina Ober"/>
    <s v="Home Office"/>
    <s v="United States"/>
    <x v="14"/>
    <x v="10"/>
    <n v="60540"/>
    <s v="Central"/>
    <s v="OFF-ST-10002743"/>
    <x v="1"/>
    <x v="4"/>
    <s v="SAFCO Boltless Steel Shelving"/>
    <n v="272.73599999999999"/>
    <n v="3"/>
    <n v="0.2"/>
    <n v="-64.774800000000013"/>
  </r>
  <r>
    <n v="742"/>
    <x v="343"/>
    <x v="2"/>
    <x v="277"/>
    <d v="2011-01-09T00:00:00"/>
    <s v="Standard Class"/>
    <s v="PO-19195"/>
    <s v="Phillina Ober"/>
    <s v="Home Office"/>
    <s v="United States"/>
    <x v="14"/>
    <x v="10"/>
    <n v="60540"/>
    <s v="Central"/>
    <s v="OFF-BI-10004094"/>
    <x v="1"/>
    <x v="8"/>
    <s v="GBC Standard Plastic Binding Systems Combs"/>
    <n v="3.5399999999999991"/>
    <n v="2"/>
    <n v="0.8"/>
    <n v="-5.4870000000000001"/>
  </r>
  <r>
    <n v="743"/>
    <x v="344"/>
    <x v="0"/>
    <x v="278"/>
    <d v="2013-09-02T00:00:00"/>
    <s v="Standard Class"/>
    <s v="SS-20875"/>
    <s v="Sung Shariari"/>
    <s v="Consumer"/>
    <s v="United States"/>
    <x v="61"/>
    <x v="5"/>
    <n v="75220"/>
    <s v="Central"/>
    <s v="OFF-SU-10004498"/>
    <x v="1"/>
    <x v="14"/>
    <s v="Martin-Yale Premier Letter Opener"/>
    <n v="51.52000000000001"/>
    <n v="5"/>
    <n v="0.2"/>
    <n v="-10.948000000000002"/>
  </r>
  <r>
    <n v="744"/>
    <x v="344"/>
    <x v="0"/>
    <x v="278"/>
    <d v="2013-09-02T00:00:00"/>
    <s v="Standard Class"/>
    <s v="SS-20875"/>
    <s v="Sung Shariari"/>
    <s v="Consumer"/>
    <s v="United States"/>
    <x v="61"/>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x v="61"/>
    <x v="5"/>
    <n v="75220"/>
    <s v="Central"/>
    <s v="OFF-PA-10004971"/>
    <x v="1"/>
    <x v="10"/>
    <s v="Xerox 196"/>
    <n v="4.6240000000000006"/>
    <n v="1"/>
    <n v="0.2"/>
    <n v="1.6762000000000001"/>
  </r>
  <r>
    <n v="746"/>
    <x v="344"/>
    <x v="0"/>
    <x v="278"/>
    <d v="2013-09-02T00:00:00"/>
    <s v="Standard Class"/>
    <s v="SS-20875"/>
    <s v="Sung Shariari"/>
    <s v="Consumer"/>
    <s v="United States"/>
    <x v="61"/>
    <x v="5"/>
    <n v="75220"/>
    <s v="Central"/>
    <s v="OFF-SU-10004261"/>
    <x v="1"/>
    <x v="14"/>
    <s v="Fiskars 8&quot; Scissors, 2/Pack"/>
    <n v="55.167999999999999"/>
    <n v="4"/>
    <n v="0.2"/>
    <n v="6.2063999999999897"/>
  </r>
  <r>
    <n v="747"/>
    <x v="345"/>
    <x v="2"/>
    <x v="279"/>
    <d v="2011-05-27T00:00:00"/>
    <s v="Same Day"/>
    <s v="MH-17785"/>
    <s v="Maya Herman"/>
    <s v="Corporate"/>
    <s v="United States"/>
    <x v="70"/>
    <x v="1"/>
    <n v="92105"/>
    <s v="West"/>
    <s v="FUR-TA-10002607"/>
    <x v="0"/>
    <x v="3"/>
    <s v="KI Conference Tables"/>
    <n v="567.12"/>
    <n v="10"/>
    <n v="0.2"/>
    <n v="-28.355999999999952"/>
  </r>
  <r>
    <n v="748"/>
    <x v="345"/>
    <x v="2"/>
    <x v="279"/>
    <d v="2011-05-27T00:00:00"/>
    <s v="Same Day"/>
    <s v="MH-17785"/>
    <s v="Maya Herman"/>
    <s v="Corporate"/>
    <s v="United States"/>
    <x v="70"/>
    <x v="1"/>
    <n v="92105"/>
    <s v="West"/>
    <s v="OFF-ST-10001809"/>
    <x v="1"/>
    <x v="4"/>
    <s v="Fellowes Officeware Wire Shelving"/>
    <n v="359.32"/>
    <n v="4"/>
    <n v="0"/>
    <n v="7.1863999999999919"/>
  </r>
  <r>
    <n v="749"/>
    <x v="346"/>
    <x v="0"/>
    <x v="231"/>
    <d v="2013-03-23T00:00:00"/>
    <s v="Second Class"/>
    <s v="PB-19105"/>
    <s v="Peter Bühler"/>
    <s v="Consumer"/>
    <s v="United States"/>
    <x v="148"/>
    <x v="10"/>
    <n v="60201"/>
    <s v="Central"/>
    <s v="TEC-PH-10000004"/>
    <x v="2"/>
    <x v="7"/>
    <s v="Belkin iPhone and iPad Lightning Cable"/>
    <n v="11.992000000000001"/>
    <n v="1"/>
    <n v="0.2"/>
    <n v="0.89939999999999909"/>
  </r>
  <r>
    <n v="750"/>
    <x v="347"/>
    <x v="3"/>
    <x v="280"/>
    <d v="2014-10-07T00:00:00"/>
    <s v="Standard Class"/>
    <s v="RF-19735"/>
    <s v="Roland Fjeld"/>
    <s v="Consumer"/>
    <s v="United States"/>
    <x v="149"/>
    <x v="12"/>
    <n v="48183"/>
    <s v="Central"/>
    <s v="OFF-BI-10003638"/>
    <x v="1"/>
    <x v="8"/>
    <s v="GBC Durable Plastic Covers"/>
    <n v="58.050000000000004"/>
    <n v="3"/>
    <n v="0"/>
    <n v="26.702999999999999"/>
  </r>
  <r>
    <n v="751"/>
    <x v="347"/>
    <x v="3"/>
    <x v="280"/>
    <d v="2014-10-07T00:00:00"/>
    <s v="Standard Class"/>
    <s v="RF-19735"/>
    <s v="Roland Fjeld"/>
    <s v="Consumer"/>
    <s v="United States"/>
    <x v="149"/>
    <x v="12"/>
    <n v="48183"/>
    <s v="Central"/>
    <s v="FUR-FU-10003577"/>
    <x v="0"/>
    <x v="5"/>
    <s v="Nu-Dell Leatherette Frames"/>
    <n v="157.74"/>
    <n v="11"/>
    <n v="0"/>
    <n v="56.7864"/>
  </r>
  <r>
    <n v="752"/>
    <x v="347"/>
    <x v="3"/>
    <x v="280"/>
    <d v="2014-10-07T00:00:00"/>
    <s v="Standard Class"/>
    <s v="RF-19735"/>
    <s v="Roland Fjeld"/>
    <s v="Consumer"/>
    <s v="United States"/>
    <x v="149"/>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x v="149"/>
    <x v="12"/>
    <n v="48183"/>
    <s v="Central"/>
    <s v="OFF-BI-10000546"/>
    <x v="1"/>
    <x v="8"/>
    <s v="Avery Durable Binders"/>
    <n v="2.88"/>
    <n v="1"/>
    <n v="0"/>
    <n v="1.4112"/>
  </r>
  <r>
    <n v="754"/>
    <x v="348"/>
    <x v="0"/>
    <x v="281"/>
    <d v="2013-04-10T00:00:00"/>
    <s v="First Class"/>
    <s v="YC-21895"/>
    <s v="Yoseph Carroll"/>
    <s v="Corporate"/>
    <s v="United States"/>
    <x v="8"/>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x v="1"/>
    <x v="1"/>
    <n v="90036"/>
    <s v="West"/>
    <s v="FUR-FU-10002759"/>
    <x v="0"/>
    <x v="5"/>
    <s v="12-1/2 Diameter Round Wall Clock"/>
    <n v="79.92"/>
    <n v="4"/>
    <n v="0"/>
    <n v="28.7712"/>
  </r>
  <r>
    <n v="756"/>
    <x v="350"/>
    <x v="0"/>
    <x v="31"/>
    <d v="2013-09-23T00:00:00"/>
    <s v="Standard Class"/>
    <s v="NB-18655"/>
    <s v="Nona Balk"/>
    <s v="Corporate"/>
    <s v="United States"/>
    <x v="108"/>
    <x v="2"/>
    <n v="32216"/>
    <s v="South"/>
    <s v="FUR-TA-10001095"/>
    <x v="0"/>
    <x v="3"/>
    <s v="Chromcraft Round Conference Tables"/>
    <n v="383.43799999999999"/>
    <n v="4"/>
    <n v="0.45"/>
    <n v="-167.3184"/>
  </r>
  <r>
    <n v="757"/>
    <x v="351"/>
    <x v="2"/>
    <x v="282"/>
    <d v="2012-01-02T00:00:00"/>
    <s v="Standard Class"/>
    <s v="DC-13285"/>
    <s v="Debra Catini"/>
    <s v="Consumer"/>
    <s v="United States"/>
    <x v="150"/>
    <x v="11"/>
    <n v="55016"/>
    <s v="Central"/>
    <s v="OFF-ST-10002444"/>
    <x v="1"/>
    <x v="4"/>
    <s v="Recycled Eldon Regeneration Jumbo File"/>
    <n v="24.56"/>
    <n v="2"/>
    <n v="0"/>
    <n v="6.8767999999999994"/>
  </r>
  <r>
    <n v="758"/>
    <x v="351"/>
    <x v="2"/>
    <x v="282"/>
    <d v="2012-01-02T00:00:00"/>
    <s v="Standard Class"/>
    <s v="DC-13285"/>
    <s v="Debra Catini"/>
    <s v="Consumer"/>
    <s v="United States"/>
    <x v="150"/>
    <x v="11"/>
    <n v="55016"/>
    <s v="Central"/>
    <s v="TEC-AC-10001267"/>
    <x v="2"/>
    <x v="11"/>
    <s v="Imation 32GB Pocket Pro USB 3.0 Flash Drive - 32 GB - Black - 1 P ..."/>
    <n v="119.8"/>
    <n v="4"/>
    <n v="0"/>
    <n v="47.92"/>
  </r>
  <r>
    <n v="759"/>
    <x v="352"/>
    <x v="3"/>
    <x v="283"/>
    <d v="2014-07-29T00:00:00"/>
    <s v="Standard Class"/>
    <s v="CP-12340"/>
    <s v="Christine Phan"/>
    <s v="Corporate"/>
    <s v="United States"/>
    <x v="20"/>
    <x v="15"/>
    <n v="10009"/>
    <s v="East"/>
    <s v="OFF-BI-10000848"/>
    <x v="1"/>
    <x v="8"/>
    <s v="Angle-D Ring Binders"/>
    <n v="13.128"/>
    <n v="3"/>
    <n v="0.2"/>
    <n v="4.2665999999999986"/>
  </r>
  <r>
    <n v="760"/>
    <x v="353"/>
    <x v="3"/>
    <x v="65"/>
    <d v="2014-09-23T00:00:00"/>
    <s v="Standard Class"/>
    <s v="BF-11020"/>
    <s v="Barry Französisch"/>
    <s v="Corporate"/>
    <s v="United States"/>
    <x v="124"/>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x v="1"/>
    <x v="1"/>
    <n v="90004"/>
    <s v="West"/>
    <s v="OFF-PA-10003441"/>
    <x v="1"/>
    <x v="10"/>
    <s v="Xerox 226"/>
    <n v="58.320000000000007"/>
    <n v="9"/>
    <n v="0"/>
    <n v="27.993600000000001"/>
  </r>
  <r>
    <n v="762"/>
    <x v="355"/>
    <x v="3"/>
    <x v="132"/>
    <d v="2014-11-08T00:00:00"/>
    <s v="Standard Class"/>
    <s v="JC-16105"/>
    <s v="Julie Creighton"/>
    <s v="Corporate"/>
    <s v="United States"/>
    <x v="118"/>
    <x v="32"/>
    <n v="30318"/>
    <s v="South"/>
    <s v="OFF-LA-10004484"/>
    <x v="1"/>
    <x v="2"/>
    <s v="Avery 476"/>
    <n v="12.39"/>
    <n v="3"/>
    <n v="0"/>
    <n v="5.6993999999999998"/>
  </r>
  <r>
    <n v="763"/>
    <x v="356"/>
    <x v="1"/>
    <x v="285"/>
    <d v="2012-02-13T00:00:00"/>
    <s v="Standard Class"/>
    <s v="LH-17020"/>
    <s v="Lisa Hazard"/>
    <s v="Consumer"/>
    <s v="United States"/>
    <x v="38"/>
    <x v="24"/>
    <n v="43229"/>
    <s v="East"/>
    <s v="TEC-PH-10003931"/>
    <x v="2"/>
    <x v="7"/>
    <s v="JBL Micro Wireless Portable Bluetooth Speaker"/>
    <n v="107.982"/>
    <n v="3"/>
    <n v="0.4"/>
    <n v="-26.995499999999993"/>
  </r>
  <r>
    <n v="764"/>
    <x v="357"/>
    <x v="2"/>
    <x v="286"/>
    <d v="2011-01-16T00:00:00"/>
    <s v="Second Class"/>
    <s v="CS-12250"/>
    <s v="Chris Selesnick"/>
    <s v="Corporate"/>
    <s v="United States"/>
    <x v="151"/>
    <x v="28"/>
    <n v="71111"/>
    <s v="South"/>
    <s v="OFF-EN-10001990"/>
    <x v="1"/>
    <x v="12"/>
    <s v="Staples"/>
    <n v="11.36"/>
    <n v="2"/>
    <n v="0"/>
    <n v="5.3391999999999991"/>
  </r>
  <r>
    <n v="765"/>
    <x v="357"/>
    <x v="2"/>
    <x v="286"/>
    <d v="2011-01-16T00:00:00"/>
    <s v="Second Class"/>
    <s v="CS-12250"/>
    <s v="Chris Selesnick"/>
    <s v="Corporate"/>
    <s v="United States"/>
    <x v="151"/>
    <x v="28"/>
    <n v="71111"/>
    <s v="South"/>
    <s v="OFF-EN-10001532"/>
    <x v="1"/>
    <x v="12"/>
    <s v="Brown Kraft Recycled Envelopes"/>
    <n v="50.94"/>
    <n v="3"/>
    <n v="0"/>
    <n v="25.47"/>
  </r>
  <r>
    <n v="766"/>
    <x v="357"/>
    <x v="2"/>
    <x v="286"/>
    <d v="2011-01-16T00:00:00"/>
    <s v="Second Class"/>
    <s v="CS-12250"/>
    <s v="Chris Selesnick"/>
    <s v="Corporate"/>
    <s v="United States"/>
    <x v="151"/>
    <x v="28"/>
    <n v="71111"/>
    <s v="South"/>
    <s v="TEC-AC-10003174"/>
    <x v="2"/>
    <x v="11"/>
    <s v="Plantronics S12 Corded Telephone Headset System"/>
    <n v="646.74"/>
    <n v="6"/>
    <n v="0"/>
    <n v="258.69600000000003"/>
  </r>
  <r>
    <n v="767"/>
    <x v="357"/>
    <x v="2"/>
    <x v="286"/>
    <d v="2011-01-16T00:00:00"/>
    <s v="Second Class"/>
    <s v="CS-12250"/>
    <s v="Chris Selesnick"/>
    <s v="Corporate"/>
    <s v="United States"/>
    <x v="151"/>
    <x v="28"/>
    <n v="71111"/>
    <s v="South"/>
    <s v="OFF-BI-10004187"/>
    <x v="1"/>
    <x v="8"/>
    <s v="Staples"/>
    <n v="5.64"/>
    <n v="3"/>
    <n v="0"/>
    <n v="2.7071999999999994"/>
  </r>
  <r>
    <n v="768"/>
    <x v="357"/>
    <x v="2"/>
    <x v="286"/>
    <d v="2011-01-16T00:00:00"/>
    <s v="Second Class"/>
    <s v="CS-12250"/>
    <s v="Chris Selesnick"/>
    <s v="Corporate"/>
    <s v="United States"/>
    <x v="151"/>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x v="84"/>
    <x v="2"/>
    <n v="33710"/>
    <s v="South"/>
    <s v="FUR-FU-10004306"/>
    <x v="0"/>
    <x v="5"/>
    <s v="Electrix Halogen Magnifier Lamp"/>
    <n v="310.88000000000005"/>
    <n v="2"/>
    <n v="0.2"/>
    <n v="23.315999999999988"/>
  </r>
  <r>
    <n v="770"/>
    <x v="359"/>
    <x v="0"/>
    <x v="288"/>
    <d v="2013-05-25T00:00:00"/>
    <s v="Standard Class"/>
    <s v="LE-16810"/>
    <s v="Laurel Elliston"/>
    <s v="Consumer"/>
    <s v="United States"/>
    <x v="81"/>
    <x v="17"/>
    <n v="22204"/>
    <s v="South"/>
    <s v="FUR-CH-10003746"/>
    <x v="0"/>
    <x v="1"/>
    <s v="Hon 4070 Series Pagoda Round Back Stacking Chairs"/>
    <n v="641.96"/>
    <n v="2"/>
    <n v="0"/>
    <n v="179.74880000000002"/>
  </r>
  <r>
    <n v="771"/>
    <x v="360"/>
    <x v="3"/>
    <x v="289"/>
    <d v="2014-02-06T00:00:00"/>
    <s v="Standard Class"/>
    <s v="BV-11245"/>
    <s v="Benjamin Venier"/>
    <s v="Corporate"/>
    <s v="United States"/>
    <x v="96"/>
    <x v="23"/>
    <n v="50315"/>
    <s v="Central"/>
    <s v="OFF-BI-10001036"/>
    <x v="1"/>
    <x v="8"/>
    <s v="Cardinal EasyOpen D-Ring Binders"/>
    <n v="18.28"/>
    <n v="2"/>
    <n v="0"/>
    <n v="9.14"/>
  </r>
  <r>
    <n v="772"/>
    <x v="360"/>
    <x v="3"/>
    <x v="289"/>
    <d v="2014-02-06T00:00:00"/>
    <s v="Standard Class"/>
    <s v="BV-11245"/>
    <s v="Benjamin Venier"/>
    <s v="Corporate"/>
    <s v="United States"/>
    <x v="96"/>
    <x v="23"/>
    <n v="50315"/>
    <s v="Central"/>
    <s v="TEC-PH-10004614"/>
    <x v="2"/>
    <x v="7"/>
    <s v="AT&amp;T 841000 Phone"/>
    <n v="207"/>
    <n v="3"/>
    <n v="0"/>
    <n v="51.75"/>
  </r>
  <r>
    <n v="773"/>
    <x v="360"/>
    <x v="3"/>
    <x v="289"/>
    <d v="2014-02-06T00:00:00"/>
    <s v="Standard Class"/>
    <s v="BV-11245"/>
    <s v="Benjamin Venier"/>
    <s v="Corporate"/>
    <s v="United States"/>
    <x v="96"/>
    <x v="23"/>
    <n v="50315"/>
    <s v="Central"/>
    <s v="OFF-BI-10000301"/>
    <x v="1"/>
    <x v="8"/>
    <s v="GBC Instant Report Kit"/>
    <n v="32.35"/>
    <n v="5"/>
    <n v="0"/>
    <n v="16.175000000000001"/>
  </r>
  <r>
    <n v="774"/>
    <x v="360"/>
    <x v="3"/>
    <x v="289"/>
    <d v="2014-02-06T00:00:00"/>
    <s v="Standard Class"/>
    <s v="BV-11245"/>
    <s v="Benjamin Venier"/>
    <s v="Corporate"/>
    <s v="United States"/>
    <x v="96"/>
    <x v="23"/>
    <n v="50315"/>
    <s v="Central"/>
    <s v="OFF-BI-10003910"/>
    <x v="1"/>
    <x v="8"/>
    <s v="DXL Angle-View Binders with Locking Rings by Samsill"/>
    <n v="7.71"/>
    <n v="1"/>
    <n v="0"/>
    <n v="3.4695"/>
  </r>
  <r>
    <n v="775"/>
    <x v="360"/>
    <x v="3"/>
    <x v="289"/>
    <d v="2014-02-06T00:00:00"/>
    <s v="Standard Class"/>
    <s v="BV-11245"/>
    <s v="Benjamin Venier"/>
    <s v="Corporate"/>
    <s v="United States"/>
    <x v="96"/>
    <x v="23"/>
    <n v="50315"/>
    <s v="Central"/>
    <s v="OFF-AR-10004648"/>
    <x v="1"/>
    <x v="6"/>
    <s v="Boston 19500 Mighty Mite Electric Pencil Sharpener"/>
    <n v="40.299999999999997"/>
    <n v="2"/>
    <n v="0"/>
    <n v="10.881"/>
  </r>
  <r>
    <n v="776"/>
    <x v="360"/>
    <x v="3"/>
    <x v="289"/>
    <d v="2014-02-06T00:00:00"/>
    <s v="Standard Class"/>
    <s v="BV-11245"/>
    <s v="Benjamin Venier"/>
    <s v="Corporate"/>
    <s v="United States"/>
    <x v="96"/>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x v="74"/>
    <x v="24"/>
    <n v="45231"/>
    <s v="East"/>
    <s v="OFF-AR-10003405"/>
    <x v="1"/>
    <x v="6"/>
    <s v="Dixon My First Ticonderoga Pencil, #2"/>
    <n v="32.76"/>
    <n v="7"/>
    <n v="0.2"/>
    <n v="3.6854999999999958"/>
  </r>
  <r>
    <n v="778"/>
    <x v="362"/>
    <x v="1"/>
    <x v="291"/>
    <d v="2012-08-23T00:00:00"/>
    <s v="First Class"/>
    <s v="NZ-18565"/>
    <s v="Nick Zandusky"/>
    <s v="Home Office"/>
    <s v="United States"/>
    <x v="8"/>
    <x v="1"/>
    <n v="94110"/>
    <s v="West"/>
    <s v="FUR-CH-10002335"/>
    <x v="0"/>
    <x v="1"/>
    <s v="Hon GuestStacker Chair"/>
    <n v="544.00800000000004"/>
    <n v="3"/>
    <n v="0.2"/>
    <n v="40.800600000000003"/>
  </r>
  <r>
    <n v="779"/>
    <x v="362"/>
    <x v="1"/>
    <x v="291"/>
    <d v="2012-08-23T00:00:00"/>
    <s v="First Class"/>
    <s v="NZ-18565"/>
    <s v="Nick Zandusky"/>
    <s v="Home Office"/>
    <s v="United States"/>
    <x v="8"/>
    <x v="1"/>
    <n v="94110"/>
    <s v="West"/>
    <s v="OFF-PA-10000157"/>
    <x v="1"/>
    <x v="10"/>
    <s v="Xerox 191"/>
    <n v="59.94"/>
    <n v="3"/>
    <n v="0"/>
    <n v="28.171799999999998"/>
  </r>
  <r>
    <n v="780"/>
    <x v="362"/>
    <x v="1"/>
    <x v="291"/>
    <d v="2012-08-23T00:00:00"/>
    <s v="First Class"/>
    <s v="NZ-18565"/>
    <s v="Nick Zandusky"/>
    <s v="Home Office"/>
    <s v="United States"/>
    <x v="8"/>
    <x v="1"/>
    <n v="94110"/>
    <s v="West"/>
    <s v="OFF-PA-10001947"/>
    <x v="1"/>
    <x v="10"/>
    <s v="Xerox 1974"/>
    <n v="23.92"/>
    <n v="4"/>
    <n v="0"/>
    <n v="11.720800000000001"/>
  </r>
  <r>
    <n v="781"/>
    <x v="362"/>
    <x v="1"/>
    <x v="291"/>
    <d v="2012-08-23T00:00:00"/>
    <s v="First Class"/>
    <s v="NZ-18565"/>
    <s v="Nick Zandusky"/>
    <s v="Home Office"/>
    <s v="United States"/>
    <x v="8"/>
    <x v="1"/>
    <n v="94110"/>
    <s v="West"/>
    <s v="OFF-PA-10003657"/>
    <x v="1"/>
    <x v="10"/>
    <s v="Xerox 1927"/>
    <n v="4.28"/>
    <n v="1"/>
    <n v="0"/>
    <n v="1.9259999999999997"/>
  </r>
  <r>
    <n v="782"/>
    <x v="363"/>
    <x v="1"/>
    <x v="292"/>
    <d v="2012-10-06T00:00:00"/>
    <s v="Second Class"/>
    <s v="BM-11785"/>
    <s v="Bryan Mills"/>
    <s v="Consumer"/>
    <s v="United States"/>
    <x v="38"/>
    <x v="24"/>
    <n v="43229"/>
    <s v="East"/>
    <s v="OFF-BI-10001098"/>
    <x v="1"/>
    <x v="8"/>
    <s v="Acco D-Ring Binder w/DublLock"/>
    <n v="32.07"/>
    <n v="5"/>
    <n v="0.7"/>
    <n v="-22.448999999999991"/>
  </r>
  <r>
    <n v="783"/>
    <x v="363"/>
    <x v="1"/>
    <x v="292"/>
    <d v="2012-10-06T00:00:00"/>
    <s v="Second Class"/>
    <s v="BM-11785"/>
    <s v="Bryan Mills"/>
    <s v="Consumer"/>
    <s v="United States"/>
    <x v="38"/>
    <x v="24"/>
    <n v="43229"/>
    <s v="East"/>
    <s v="TEC-AC-10002167"/>
    <x v="2"/>
    <x v="11"/>
    <s v="Imation 8gb Micro Traveldrive Usb 2.0 Flash Drive"/>
    <n v="24"/>
    <n v="2"/>
    <n v="0.2"/>
    <n v="-2.6999999999999993"/>
  </r>
  <r>
    <n v="784"/>
    <x v="363"/>
    <x v="1"/>
    <x v="292"/>
    <d v="2012-10-06T00:00:00"/>
    <s v="Second Class"/>
    <s v="BM-11785"/>
    <s v="Bryan Mills"/>
    <s v="Consumer"/>
    <s v="United States"/>
    <x v="38"/>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x v="38"/>
    <x v="24"/>
    <n v="43229"/>
    <s v="East"/>
    <s v="TEC-AC-10000057"/>
    <x v="2"/>
    <x v="11"/>
    <s v="Microsoft Natural Ergonomic Keyboard 4000"/>
    <n v="47.984000000000002"/>
    <n v="2"/>
    <n v="0.2"/>
    <n v="0.59979999999999656"/>
  </r>
  <r>
    <n v="786"/>
    <x v="364"/>
    <x v="1"/>
    <x v="293"/>
    <d v="2012-05-28T00:00:00"/>
    <s v="Standard Class"/>
    <s v="EA-14035"/>
    <s v="Erin Ashbrook"/>
    <s v="Corporate"/>
    <s v="United States"/>
    <x v="29"/>
    <x v="20"/>
    <n v="29203"/>
    <s v="South"/>
    <s v="OFF-EN-10000056"/>
    <x v="1"/>
    <x v="12"/>
    <s v="Cameo Buff Policy Envelopes"/>
    <n v="186.69"/>
    <n v="3"/>
    <n v="0"/>
    <n v="87.744299999999981"/>
  </r>
  <r>
    <n v="787"/>
    <x v="365"/>
    <x v="3"/>
    <x v="294"/>
    <d v="2014-03-22T00:00:00"/>
    <s v="Second Class"/>
    <s v="CL-12565"/>
    <s v="Clay Ludtke"/>
    <s v="Consumer"/>
    <s v="United States"/>
    <x v="152"/>
    <x v="1"/>
    <n v="93534"/>
    <s v="West"/>
    <s v="OFF-BI-10000014"/>
    <x v="1"/>
    <x v="8"/>
    <s v="Heavy-Duty E-Z-D Binders"/>
    <n v="17.456"/>
    <n v="2"/>
    <n v="0.2"/>
    <n v="5.8914"/>
  </r>
  <r>
    <n v="788"/>
    <x v="366"/>
    <x v="1"/>
    <x v="295"/>
    <d v="2012-12-16T00:00:00"/>
    <s v="Standard Class"/>
    <s v="LT-17110"/>
    <s v="Liz Thompson"/>
    <s v="Consumer"/>
    <s v="United States"/>
    <x v="152"/>
    <x v="1"/>
    <n v="93534"/>
    <s v="West"/>
    <s v="FUR-CH-10004675"/>
    <x v="0"/>
    <x v="1"/>
    <s v="Lifetime Advantage Folding Chairs, 4/Carton"/>
    <n v="348.92800000000005"/>
    <n v="2"/>
    <n v="0.2"/>
    <n v="34.89279999999998"/>
  </r>
  <r>
    <n v="789"/>
    <x v="367"/>
    <x v="1"/>
    <x v="153"/>
    <d v="2012-06-30T00:00:00"/>
    <s v="Standard Class"/>
    <s v="SA-20830"/>
    <s v="Sue Ann Reed"/>
    <s v="Consumer"/>
    <s v="United States"/>
    <x v="102"/>
    <x v="17"/>
    <n v="23223"/>
    <s v="South"/>
    <s v="OFF-BI-10001543"/>
    <x v="1"/>
    <x v="8"/>
    <s v="GBC VeloBinder Manual Binding System"/>
    <n v="143.96"/>
    <n v="4"/>
    <n v="0"/>
    <n v="69.100800000000007"/>
  </r>
  <r>
    <n v="790"/>
    <x v="367"/>
    <x v="1"/>
    <x v="153"/>
    <d v="2012-06-30T00:00:00"/>
    <s v="Standard Class"/>
    <s v="SA-20830"/>
    <s v="Sue Ann Reed"/>
    <s v="Consumer"/>
    <s v="United States"/>
    <x v="102"/>
    <x v="17"/>
    <n v="23223"/>
    <s v="South"/>
    <s v="OFF-ST-10001321"/>
    <x v="1"/>
    <x v="4"/>
    <s v="Decoflex Hanging Personal Folder File, Blue"/>
    <n v="15.42"/>
    <n v="1"/>
    <n v="0"/>
    <n v="4.1634000000000011"/>
  </r>
  <r>
    <n v="791"/>
    <x v="367"/>
    <x v="1"/>
    <x v="153"/>
    <d v="2012-06-30T00:00:00"/>
    <s v="Standard Class"/>
    <s v="SA-20830"/>
    <s v="Sue Ann Reed"/>
    <s v="Consumer"/>
    <s v="United States"/>
    <x v="102"/>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x v="102"/>
    <x v="17"/>
    <n v="23223"/>
    <s v="South"/>
    <s v="FUR-CH-10003199"/>
    <x v="0"/>
    <x v="1"/>
    <s v="Office Star - Contemporary Task Swivel Chair"/>
    <n v="332.94"/>
    <n v="3"/>
    <n v="0"/>
    <n v="79.905599999999993"/>
  </r>
  <r>
    <n v="793"/>
    <x v="368"/>
    <x v="0"/>
    <x v="244"/>
    <d v="2013-05-21T00:00:00"/>
    <s v="Same Day"/>
    <s v="JK-15730"/>
    <s v="Joe Kamberova"/>
    <s v="Consumer"/>
    <s v="United States"/>
    <x v="153"/>
    <x v="3"/>
    <n v="28806"/>
    <s v="South"/>
    <s v="TEC-PH-10001530"/>
    <x v="2"/>
    <x v="7"/>
    <s v="Cisco Unified IP Phone 7945G VoIP phone"/>
    <n v="1363.96"/>
    <n v="5"/>
    <n v="0.2"/>
    <n v="85.247500000000002"/>
  </r>
  <r>
    <n v="794"/>
    <x v="369"/>
    <x v="2"/>
    <x v="59"/>
    <d v="2011-09-26T00:00:00"/>
    <s v="Standard Class"/>
    <s v="ES-14020"/>
    <s v="Erica Smith"/>
    <s v="Consumer"/>
    <s v="United States"/>
    <x v="8"/>
    <x v="1"/>
    <n v="94110"/>
    <s v="West"/>
    <s v="OFF-LA-10001569"/>
    <x v="1"/>
    <x v="2"/>
    <s v="Avery 499"/>
    <n v="9.9600000000000009"/>
    <n v="2"/>
    <n v="0"/>
    <n v="4.5815999999999999"/>
  </r>
  <r>
    <n v="795"/>
    <x v="369"/>
    <x v="2"/>
    <x v="59"/>
    <d v="2011-09-26T00:00:00"/>
    <s v="Standard Class"/>
    <s v="ES-14020"/>
    <s v="Erica Smith"/>
    <s v="Consumer"/>
    <s v="United States"/>
    <x v="8"/>
    <x v="1"/>
    <n v="94110"/>
    <s v="West"/>
    <s v="OFF-PA-10003724"/>
    <x v="1"/>
    <x v="10"/>
    <s v="Wirebound Message Book, 4 per Page"/>
    <n v="21.72"/>
    <n v="4"/>
    <n v="0"/>
    <n v="10.642799999999999"/>
  </r>
  <r>
    <n v="796"/>
    <x v="370"/>
    <x v="3"/>
    <x v="296"/>
    <d v="2014-09-27T00:00:00"/>
    <s v="Standard Class"/>
    <s v="RH-19495"/>
    <s v="Rick Hansen"/>
    <s v="Consumer"/>
    <s v="United States"/>
    <x v="30"/>
    <x v="11"/>
    <n v="55901"/>
    <s v="Central"/>
    <s v="OFF-BI-10000546"/>
    <x v="1"/>
    <x v="8"/>
    <s v="Avery Durable Binders"/>
    <n v="20.16"/>
    <n v="7"/>
    <n v="0"/>
    <n v="9.8783999999999992"/>
  </r>
  <r>
    <n v="797"/>
    <x v="371"/>
    <x v="1"/>
    <x v="100"/>
    <d v="2012-12-26T00:00:00"/>
    <s v="First Class"/>
    <s v="DB-13120"/>
    <s v="David Bremer"/>
    <s v="Corporate"/>
    <s v="United States"/>
    <x v="30"/>
    <x v="15"/>
    <n v="14609"/>
    <s v="East"/>
    <s v="OFF-PA-10000176"/>
    <x v="1"/>
    <x v="10"/>
    <s v="Xerox 1887"/>
    <n v="132.79"/>
    <n v="7"/>
    <n v="0"/>
    <n v="63.739199999999997"/>
  </r>
  <r>
    <n v="798"/>
    <x v="371"/>
    <x v="1"/>
    <x v="100"/>
    <d v="2012-12-26T00:00:00"/>
    <s v="First Class"/>
    <s v="DB-13120"/>
    <s v="David Bremer"/>
    <s v="Corporate"/>
    <s v="United States"/>
    <x v="30"/>
    <x v="15"/>
    <n v="14609"/>
    <s v="East"/>
    <s v="OFF-PA-10002365"/>
    <x v="1"/>
    <x v="10"/>
    <s v="Xerox 1967"/>
    <n v="12.96"/>
    <n v="2"/>
    <n v="0"/>
    <n v="6.2208000000000006"/>
  </r>
  <r>
    <n v="799"/>
    <x v="371"/>
    <x v="1"/>
    <x v="100"/>
    <d v="2012-12-26T00:00:00"/>
    <s v="First Class"/>
    <s v="DB-13120"/>
    <s v="David Bremer"/>
    <s v="Corporate"/>
    <s v="United States"/>
    <x v="30"/>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x v="154"/>
    <x v="1"/>
    <n v="92530"/>
    <s v="West"/>
    <s v="FUR-CH-10002647"/>
    <x v="0"/>
    <x v="1"/>
    <s v="Situations Contoured Folding Chairs, 4/Set"/>
    <n v="283.92"/>
    <n v="5"/>
    <n v="0.2"/>
    <n v="17.745000000000019"/>
  </r>
  <r>
    <n v="801"/>
    <x v="373"/>
    <x v="3"/>
    <x v="297"/>
    <d v="2014-02-24T00:00:00"/>
    <s v="First Class"/>
    <s v="HW-14935"/>
    <s v="Helen Wasserman"/>
    <s v="Corporate"/>
    <s v="United States"/>
    <x v="70"/>
    <x v="1"/>
    <n v="92105"/>
    <s v="West"/>
    <s v="FUR-FU-10004090"/>
    <x v="0"/>
    <x v="5"/>
    <s v="Executive Impressions 14&quot; Contract Wall Clock"/>
    <n v="22.23"/>
    <n v="1"/>
    <n v="0"/>
    <n v="7.3358999999999988"/>
  </r>
  <r>
    <n v="802"/>
    <x v="373"/>
    <x v="3"/>
    <x v="297"/>
    <d v="2014-02-24T00:00:00"/>
    <s v="First Class"/>
    <s v="HW-14935"/>
    <s v="Helen Wasserman"/>
    <s v="Corporate"/>
    <s v="United States"/>
    <x v="70"/>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x v="20"/>
    <x v="15"/>
    <n v="10024"/>
    <s v="East"/>
    <s v="OFF-AP-10000576"/>
    <x v="1"/>
    <x v="9"/>
    <s v="Belkin 7 Outlet SurgeMaster II"/>
    <n v="355.32"/>
    <n v="9"/>
    <n v="0"/>
    <n v="99.48960000000001"/>
  </r>
  <r>
    <n v="804"/>
    <x v="375"/>
    <x v="0"/>
    <x v="299"/>
    <d v="2013-03-18T00:00:00"/>
    <s v="Standard Class"/>
    <s v="MC-18130"/>
    <s v="Mike Caudle"/>
    <s v="Corporate"/>
    <s v="United States"/>
    <x v="53"/>
    <x v="28"/>
    <n v="71203"/>
    <s v="South"/>
    <s v="OFF-PA-10003953"/>
    <x v="1"/>
    <x v="10"/>
    <s v="Xerox 218"/>
    <n v="12.96"/>
    <n v="2"/>
    <n v="0"/>
    <n v="6.2208000000000006"/>
  </r>
  <r>
    <n v="805"/>
    <x v="376"/>
    <x v="3"/>
    <x v="300"/>
    <d v="2014-04-25T00:00:00"/>
    <s v="First Class"/>
    <s v="GM-14440"/>
    <s v="Gary McGarr"/>
    <s v="Consumer"/>
    <s v="United States"/>
    <x v="8"/>
    <x v="1"/>
    <n v="94122"/>
    <s v="West"/>
    <s v="FUR-FU-10000794"/>
    <x v="0"/>
    <x v="5"/>
    <s v="Eldon Stackable Tray, Side-Load, Legal, Smoke"/>
    <n v="18.28"/>
    <n v="2"/>
    <n v="0"/>
    <n v="6.2151999999999994"/>
  </r>
  <r>
    <n v="806"/>
    <x v="377"/>
    <x v="2"/>
    <x v="301"/>
    <d v="2011-11-07T00:00:00"/>
    <s v="Standard Class"/>
    <s v="RA-19915"/>
    <s v="Russell Applegate"/>
    <s v="Consumer"/>
    <s v="United States"/>
    <x v="60"/>
    <x v="22"/>
    <n v="80219"/>
    <s v="West"/>
    <s v="OFF-AR-10001897"/>
    <x v="1"/>
    <x v="6"/>
    <s v="Model L Table or Wall-Mount Pencil Sharpener"/>
    <n v="43.176000000000002"/>
    <n v="3"/>
    <n v="0.2"/>
    <n v="4.3176000000000005"/>
  </r>
  <r>
    <n v="807"/>
    <x v="377"/>
    <x v="2"/>
    <x v="301"/>
    <d v="2011-11-07T00:00:00"/>
    <s v="Standard Class"/>
    <s v="RA-19915"/>
    <s v="Russell Applegate"/>
    <s v="Consumer"/>
    <s v="United States"/>
    <x v="60"/>
    <x v="22"/>
    <n v="80219"/>
    <s v="West"/>
    <s v="TEC-PH-10001795"/>
    <x v="2"/>
    <x v="7"/>
    <s v="ClearOne CHATAttach 160 - speaker phone"/>
    <n v="1983.9680000000001"/>
    <n v="4"/>
    <n v="0.2"/>
    <n v="247.99599999999981"/>
  </r>
  <r>
    <n v="808"/>
    <x v="378"/>
    <x v="1"/>
    <x v="302"/>
    <d v="2012-02-05T00:00:00"/>
    <s v="First Class"/>
    <s v="AA-10375"/>
    <s v="Allen Armold"/>
    <s v="Consumer"/>
    <s v="United States"/>
    <x v="155"/>
    <x v="8"/>
    <n v="68104"/>
    <s v="Central"/>
    <s v="FUR-FU-10003347"/>
    <x v="0"/>
    <x v="5"/>
    <s v="Coloredge Poster Frame"/>
    <n v="28.4"/>
    <n v="2"/>
    <n v="0"/>
    <n v="11.076000000000001"/>
  </r>
  <r>
    <n v="809"/>
    <x v="378"/>
    <x v="1"/>
    <x v="302"/>
    <d v="2012-02-05T00:00:00"/>
    <s v="First Class"/>
    <s v="AA-10375"/>
    <s v="Allen Armold"/>
    <s v="Consumer"/>
    <s v="United States"/>
    <x v="155"/>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x v="156"/>
    <x v="4"/>
    <n v="98026"/>
    <s v="West"/>
    <s v="OFF-AR-10003190"/>
    <x v="1"/>
    <x v="6"/>
    <s v="Newell 32"/>
    <n v="11.52"/>
    <n v="4"/>
    <n v="0"/>
    <n v="3.2256"/>
  </r>
  <r>
    <n v="811"/>
    <x v="379"/>
    <x v="2"/>
    <x v="303"/>
    <d v="2011-10-15T00:00:00"/>
    <s v="First Class"/>
    <s v="ZC-21910"/>
    <s v="Zuschuss Carroll"/>
    <s v="Consumer"/>
    <s v="United States"/>
    <x v="156"/>
    <x v="4"/>
    <n v="98026"/>
    <s v="West"/>
    <s v="FUR-TA-10002903"/>
    <x v="0"/>
    <x v="3"/>
    <s v="Bevis Round Bullnose 29&quot; High Table Top"/>
    <n v="1298.55"/>
    <n v="5"/>
    <n v="0"/>
    <n v="311.65199999999999"/>
  </r>
  <r>
    <n v="812"/>
    <x v="379"/>
    <x v="2"/>
    <x v="303"/>
    <d v="2011-10-15T00:00:00"/>
    <s v="First Class"/>
    <s v="ZC-21910"/>
    <s v="Zuschuss Carroll"/>
    <s v="Consumer"/>
    <s v="United States"/>
    <x v="156"/>
    <x v="4"/>
    <n v="98026"/>
    <s v="West"/>
    <s v="OFF-AP-10000240"/>
    <x v="1"/>
    <x v="9"/>
    <s v="Belkin F9G930V10-GRY 9 Outlet Surge"/>
    <n v="213.92"/>
    <n v="4"/>
    <n v="0"/>
    <n v="62.036799999999971"/>
  </r>
  <r>
    <n v="813"/>
    <x v="379"/>
    <x v="2"/>
    <x v="303"/>
    <d v="2011-10-15T00:00:00"/>
    <s v="First Class"/>
    <s v="ZC-21910"/>
    <s v="Zuschuss Carroll"/>
    <s v="Consumer"/>
    <s v="United States"/>
    <x v="156"/>
    <x v="4"/>
    <n v="98026"/>
    <s v="West"/>
    <s v="TEC-AC-10001101"/>
    <x v="2"/>
    <x v="11"/>
    <s v="Sony 16GB Class 10 Micro SDHC R40 Memory Card"/>
    <n v="25.78"/>
    <n v="2"/>
    <n v="0"/>
    <n v="2.5779999999999994"/>
  </r>
  <r>
    <n v="814"/>
    <x v="380"/>
    <x v="3"/>
    <x v="304"/>
    <d v="2014-05-15T00:00:00"/>
    <s v="Same Day"/>
    <s v="PJ-19015"/>
    <s v="Pauline Johnson"/>
    <s v="Consumer"/>
    <s v="United States"/>
    <x v="157"/>
    <x v="1"/>
    <n v="92704"/>
    <s v="West"/>
    <s v="FUR-FU-10000794"/>
    <x v="0"/>
    <x v="5"/>
    <s v="Eldon Stackable Tray, Side-Load, Legal, Smoke"/>
    <n v="18.28"/>
    <n v="2"/>
    <n v="0"/>
    <n v="6.2151999999999994"/>
  </r>
  <r>
    <n v="815"/>
    <x v="380"/>
    <x v="3"/>
    <x v="304"/>
    <d v="2014-05-15T00:00:00"/>
    <s v="Same Day"/>
    <s v="PJ-19015"/>
    <s v="Pauline Johnson"/>
    <s v="Consumer"/>
    <s v="United States"/>
    <x v="157"/>
    <x v="1"/>
    <n v="92704"/>
    <s v="West"/>
    <s v="TEC-AC-10001838"/>
    <x v="2"/>
    <x v="11"/>
    <s v="Razer Tiamat Over Ear 7.1 Surround Sound PC Gaming Headset"/>
    <n v="1399.93"/>
    <n v="7"/>
    <n v="0"/>
    <n v="601.96990000000005"/>
  </r>
  <r>
    <n v="816"/>
    <x v="381"/>
    <x v="1"/>
    <x v="305"/>
    <d v="2012-03-23T00:00:00"/>
    <s v="First Class"/>
    <s v="BW-11110"/>
    <s v="Bart Watters"/>
    <s v="Corporate"/>
    <s v="United States"/>
    <x v="158"/>
    <x v="6"/>
    <n v="53209"/>
    <s v="Central"/>
    <s v="OFF-PA-10000061"/>
    <x v="1"/>
    <x v="10"/>
    <s v="Xerox 205"/>
    <n v="51.84"/>
    <n v="8"/>
    <n v="0"/>
    <n v="24.883200000000002"/>
  </r>
  <r>
    <n v="817"/>
    <x v="382"/>
    <x v="0"/>
    <x v="306"/>
    <d v="2013-09-20T00:00:00"/>
    <s v="Standard Class"/>
    <s v="DB-13210"/>
    <s v="Dean Braden"/>
    <s v="Consumer"/>
    <s v="United States"/>
    <x v="10"/>
    <x v="9"/>
    <n v="19140"/>
    <s v="East"/>
    <s v="OFF-PA-10003651"/>
    <x v="1"/>
    <x v="10"/>
    <s v="Xerox 1968"/>
    <n v="5.3440000000000003"/>
    <n v="1"/>
    <n v="0.2"/>
    <n v="1.8703999999999998"/>
  </r>
  <r>
    <n v="818"/>
    <x v="383"/>
    <x v="2"/>
    <x v="307"/>
    <d v="2011-07-02T00:00:00"/>
    <s v="Standard Class"/>
    <s v="CA-12775"/>
    <s v="Cynthia Arntzen"/>
    <s v="Consumer"/>
    <s v="United States"/>
    <x v="10"/>
    <x v="9"/>
    <n v="19140"/>
    <s v="East"/>
    <s v="OFF-PA-10000304"/>
    <x v="1"/>
    <x v="10"/>
    <s v="Xerox 1995"/>
    <n v="41.472000000000008"/>
    <n v="8"/>
    <n v="0.2"/>
    <n v="14.5152"/>
  </r>
  <r>
    <n v="819"/>
    <x v="383"/>
    <x v="2"/>
    <x v="307"/>
    <d v="2011-07-02T00:00:00"/>
    <s v="Standard Class"/>
    <s v="CA-12775"/>
    <s v="Cynthia Arntzen"/>
    <s v="Consumer"/>
    <s v="United States"/>
    <x v="10"/>
    <x v="9"/>
    <n v="19140"/>
    <s v="East"/>
    <s v="OFF-BI-10003094"/>
    <x v="1"/>
    <x v="8"/>
    <s v="Self-Adhesive Ring Binder Labels"/>
    <n v="3.168000000000001"/>
    <n v="3"/>
    <n v="0.7"/>
    <n v="-2.4287999999999998"/>
  </r>
  <r>
    <n v="820"/>
    <x v="383"/>
    <x v="2"/>
    <x v="307"/>
    <d v="2011-07-02T00:00:00"/>
    <s v="Standard Class"/>
    <s v="CA-12775"/>
    <s v="Cynthia Arntzen"/>
    <s v="Consumer"/>
    <s v="United States"/>
    <x v="10"/>
    <x v="9"/>
    <n v="19140"/>
    <s v="East"/>
    <s v="FUR-CH-10001394"/>
    <x v="0"/>
    <x v="1"/>
    <s v="Global Leather Executive Chair"/>
    <n v="1228.4649999999999"/>
    <n v="5"/>
    <n v="0.3"/>
    <n v="0"/>
  </r>
  <r>
    <n v="821"/>
    <x v="383"/>
    <x v="2"/>
    <x v="307"/>
    <d v="2011-07-02T00:00:00"/>
    <s v="Standard Class"/>
    <s v="CA-12775"/>
    <s v="Cynthia Arntzen"/>
    <s v="Consumer"/>
    <s v="United States"/>
    <x v="10"/>
    <x v="9"/>
    <n v="19140"/>
    <s v="East"/>
    <s v="OFF-BI-10004230"/>
    <x v="1"/>
    <x v="8"/>
    <s v="GBC Recycled Grain Textured Covers"/>
    <n v="31.086000000000006"/>
    <n v="3"/>
    <n v="0.7"/>
    <n v="-22.796399999999991"/>
  </r>
  <r>
    <n v="822"/>
    <x v="383"/>
    <x v="2"/>
    <x v="307"/>
    <d v="2011-07-02T00:00:00"/>
    <s v="Standard Class"/>
    <s v="CA-12775"/>
    <s v="Cynthia Arntzen"/>
    <s v="Consumer"/>
    <s v="United States"/>
    <x v="10"/>
    <x v="9"/>
    <n v="19140"/>
    <s v="East"/>
    <s v="OFF-PA-10003395"/>
    <x v="1"/>
    <x v="10"/>
    <s v="Xerox 1941"/>
    <n v="335.52"/>
    <n v="4"/>
    <n v="0.2"/>
    <n v="117.43199999999999"/>
  </r>
  <r>
    <n v="823"/>
    <x v="384"/>
    <x v="3"/>
    <x v="308"/>
    <d v="2014-06-28T00:00:00"/>
    <s v="Standard Class"/>
    <s v="TR-21325"/>
    <s v="Toby Ritter"/>
    <s v="Consumer"/>
    <s v="United States"/>
    <x v="78"/>
    <x v="30"/>
    <n v="7109"/>
    <s v="East"/>
    <s v="TEC-AC-10002402"/>
    <x v="2"/>
    <x v="11"/>
    <s v="Razer Kraken PRO Over Ear PC and Music Headset"/>
    <n v="239.96999999999997"/>
    <n v="3"/>
    <n v="0"/>
    <n v="71.990999999999985"/>
  </r>
  <r>
    <n v="824"/>
    <x v="384"/>
    <x v="3"/>
    <x v="308"/>
    <d v="2014-06-28T00:00:00"/>
    <s v="Standard Class"/>
    <s v="TR-21325"/>
    <s v="Toby Ritter"/>
    <s v="Consumer"/>
    <s v="United States"/>
    <x v="78"/>
    <x v="30"/>
    <n v="7109"/>
    <s v="East"/>
    <s v="OFF-LA-10003223"/>
    <x v="1"/>
    <x v="2"/>
    <s v="Avery 508"/>
    <n v="9.82"/>
    <n v="2"/>
    <n v="0"/>
    <n v="4.8117999999999999"/>
  </r>
  <r>
    <n v="825"/>
    <x v="385"/>
    <x v="2"/>
    <x v="309"/>
    <d v="2011-05-15T00:00:00"/>
    <s v="Standard Class"/>
    <s v="PG-18820"/>
    <s v="Patrick Gardner"/>
    <s v="Consumer"/>
    <s v="United States"/>
    <x v="8"/>
    <x v="1"/>
    <n v="94110"/>
    <s v="West"/>
    <s v="TEC-AC-10003441"/>
    <x v="2"/>
    <x v="11"/>
    <s v="Kingston Digital DataTraveler 32GB USB 2.0"/>
    <n v="67.8"/>
    <n v="4"/>
    <n v="0"/>
    <n v="4.0679999999999978"/>
  </r>
  <r>
    <n v="826"/>
    <x v="385"/>
    <x v="2"/>
    <x v="309"/>
    <d v="2011-05-15T00:00:00"/>
    <s v="Standard Class"/>
    <s v="PG-18820"/>
    <s v="Patrick Gardner"/>
    <s v="Consumer"/>
    <s v="United States"/>
    <x v="8"/>
    <x v="1"/>
    <n v="94110"/>
    <s v="West"/>
    <s v="TEC-AC-10000109"/>
    <x v="2"/>
    <x v="11"/>
    <s v="Sony Micro Vault Click 16 GB USB 2.0 Flash Drive"/>
    <n v="167.97"/>
    <n v="3"/>
    <n v="0"/>
    <n v="40.31280000000001"/>
  </r>
  <r>
    <n v="827"/>
    <x v="386"/>
    <x v="3"/>
    <x v="170"/>
    <d v="2014-08-29T00:00:00"/>
    <s v="Standard Class"/>
    <s v="GT-14710"/>
    <s v="Greg Tran"/>
    <s v="Consumer"/>
    <s v="United States"/>
    <x v="69"/>
    <x v="11"/>
    <n v="55044"/>
    <s v="Central"/>
    <s v="OFF-FA-10002280"/>
    <x v="1"/>
    <x v="13"/>
    <s v="Advantus Plastic Paper Clips"/>
    <n v="35"/>
    <n v="7"/>
    <n v="0"/>
    <n v="16.8"/>
  </r>
  <r>
    <n v="828"/>
    <x v="386"/>
    <x v="3"/>
    <x v="170"/>
    <d v="2014-08-29T00:00:00"/>
    <s v="Standard Class"/>
    <s v="GT-14710"/>
    <s v="Greg Tran"/>
    <s v="Consumer"/>
    <s v="United States"/>
    <x v="69"/>
    <x v="11"/>
    <n v="55044"/>
    <s v="Central"/>
    <s v="OFF-SU-10000381"/>
    <x v="1"/>
    <x v="14"/>
    <s v="Acme Forged Steel Scissors with Black Enamel Handles"/>
    <n v="37.24"/>
    <n v="4"/>
    <n v="0"/>
    <n v="10.799599999999998"/>
  </r>
  <r>
    <n v="829"/>
    <x v="386"/>
    <x v="3"/>
    <x v="170"/>
    <d v="2014-08-29T00:00:00"/>
    <s v="Standard Class"/>
    <s v="GT-14710"/>
    <s v="Greg Tran"/>
    <s v="Consumer"/>
    <s v="United States"/>
    <x v="69"/>
    <x v="11"/>
    <n v="55044"/>
    <s v="Central"/>
    <s v="OFF-EN-10004459"/>
    <x v="1"/>
    <x v="12"/>
    <s v="Security-Tint Envelopes"/>
    <n v="15.28"/>
    <n v="2"/>
    <n v="0"/>
    <n v="7.4871999999999996"/>
  </r>
  <r>
    <n v="830"/>
    <x v="387"/>
    <x v="3"/>
    <x v="114"/>
    <d v="2014-06-22T00:00:00"/>
    <s v="Second Class"/>
    <s v="JE-15745"/>
    <s v="Joel Eaton"/>
    <s v="Consumer"/>
    <s v="United States"/>
    <x v="159"/>
    <x v="0"/>
    <n v="41042"/>
    <s v="South"/>
    <s v="FUR-CH-10000665"/>
    <x v="0"/>
    <x v="1"/>
    <s v="Global Airflow Leather Mesh Back Chair, Black"/>
    <n v="301.95999999999998"/>
    <n v="2"/>
    <n v="0"/>
    <n v="90.587999999999965"/>
  </r>
  <r>
    <n v="831"/>
    <x v="387"/>
    <x v="3"/>
    <x v="114"/>
    <d v="2014-06-22T00:00:00"/>
    <s v="Second Class"/>
    <s v="JE-15745"/>
    <s v="Joel Eaton"/>
    <s v="Consumer"/>
    <s v="United States"/>
    <x v="159"/>
    <x v="0"/>
    <n v="41042"/>
    <s v="South"/>
    <s v="OFF-AP-10003884"/>
    <x v="1"/>
    <x v="9"/>
    <s v="Fellowes Smart Surge Ten-Outlet Protector, Platinum"/>
    <n v="180.66"/>
    <n v="3"/>
    <n v="0"/>
    <n v="50.584800000000008"/>
  </r>
  <r>
    <n v="832"/>
    <x v="387"/>
    <x v="3"/>
    <x v="114"/>
    <d v="2014-06-22T00:00:00"/>
    <s v="Second Class"/>
    <s v="JE-15745"/>
    <s v="Joel Eaton"/>
    <s v="Consumer"/>
    <s v="United States"/>
    <x v="159"/>
    <x v="0"/>
    <n v="41042"/>
    <s v="South"/>
    <s v="TEC-PH-10001557"/>
    <x v="2"/>
    <x v="7"/>
    <s v="Pyle PMP37LED"/>
    <n v="191.98"/>
    <n v="2"/>
    <n v="0"/>
    <n v="51.834599999999995"/>
  </r>
  <r>
    <n v="833"/>
    <x v="387"/>
    <x v="3"/>
    <x v="114"/>
    <d v="2014-06-22T00:00:00"/>
    <s v="Second Class"/>
    <s v="JE-15745"/>
    <s v="Joel Eaton"/>
    <s v="Consumer"/>
    <s v="United States"/>
    <x v="159"/>
    <x v="0"/>
    <n v="41042"/>
    <s v="South"/>
    <s v="TEC-PH-10002085"/>
    <x v="2"/>
    <x v="7"/>
    <s v="Clarity 53712"/>
    <n v="65.989999999999995"/>
    <n v="1"/>
    <n v="0"/>
    <n v="17.157400000000003"/>
  </r>
  <r>
    <n v="834"/>
    <x v="388"/>
    <x v="0"/>
    <x v="310"/>
    <d v="2013-07-28T00:00:00"/>
    <s v="Standard Class"/>
    <s v="JB-15400"/>
    <s v="Jennifer Braxton"/>
    <s v="Corporate"/>
    <s v="United States"/>
    <x v="67"/>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x v="67"/>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x v="67"/>
    <x v="2"/>
    <n v="33614"/>
    <s v="South"/>
    <s v="TEC-MA-10004002"/>
    <x v="2"/>
    <x v="15"/>
    <s v="Zebra GX420t Direct Thermal/Thermal Transfer Printer"/>
    <n v="265.47500000000002"/>
    <n v="1"/>
    <n v="0.5"/>
    <n v="-111.49950000000007"/>
  </r>
  <r>
    <n v="837"/>
    <x v="389"/>
    <x v="2"/>
    <x v="78"/>
    <d v="2011-09-13T00:00:00"/>
    <s v="Second Class"/>
    <s v="LH-17020"/>
    <s v="Lisa Hazard"/>
    <s v="Consumer"/>
    <s v="United States"/>
    <x v="139"/>
    <x v="5"/>
    <n v="75701"/>
    <s v="Central"/>
    <s v="OFF-BI-10001071"/>
    <x v="1"/>
    <x v="8"/>
    <s v="GBC ProClick Punch Binding System"/>
    <n v="51.183999999999983"/>
    <n v="4"/>
    <n v="0.8"/>
    <n v="-79.335199999999986"/>
  </r>
  <r>
    <n v="838"/>
    <x v="390"/>
    <x v="3"/>
    <x v="259"/>
    <d v="2014-11-12T00:00:00"/>
    <s v="Standard Class"/>
    <s v="JL-15175"/>
    <s v="James Lanier"/>
    <s v="Home Office"/>
    <s v="United States"/>
    <x v="29"/>
    <x v="18"/>
    <n v="38401"/>
    <s v="South"/>
    <s v="OFF-PA-10001560"/>
    <x v="1"/>
    <x v="10"/>
    <s v="Adams Telephone Message Books, 5 1/4” x 11”"/>
    <n v="9.6640000000000015"/>
    <n v="2"/>
    <n v="0.2"/>
    <n v="3.2615999999999996"/>
  </r>
  <r>
    <n v="839"/>
    <x v="391"/>
    <x v="0"/>
    <x v="311"/>
    <d v="2013-03-13T00:00:00"/>
    <s v="Standard Class"/>
    <s v="EB-13705"/>
    <s v="Ed Braxton"/>
    <s v="Corporate"/>
    <s v="United States"/>
    <x v="5"/>
    <x v="5"/>
    <n v="76106"/>
    <s v="Central"/>
    <s v="TEC-PH-10002365"/>
    <x v="2"/>
    <x v="7"/>
    <s v="Belkin Grip Candy Sheer Case / Cover for iPhone 5 and 5S"/>
    <n v="21.071999999999999"/>
    <n v="3"/>
    <n v="0.2"/>
    <n v="1.5804"/>
  </r>
  <r>
    <n v="840"/>
    <x v="392"/>
    <x v="1"/>
    <x v="312"/>
    <d v="2012-11-25T00:00:00"/>
    <s v="Standard Class"/>
    <s v="BM-11650"/>
    <s v="Brian Moss"/>
    <s v="Corporate"/>
    <s v="United States"/>
    <x v="20"/>
    <x v="15"/>
    <n v="10035"/>
    <s v="East"/>
    <s v="OFF-AR-10004648"/>
    <x v="1"/>
    <x v="6"/>
    <s v="Boston 19500 Mighty Mite Electric Pencil Sharpener"/>
    <n v="60.449999999999996"/>
    <n v="3"/>
    <n v="0"/>
    <n v="16.3215"/>
  </r>
  <r>
    <n v="841"/>
    <x v="392"/>
    <x v="1"/>
    <x v="312"/>
    <d v="2012-11-25T00:00:00"/>
    <s v="Standard Class"/>
    <s v="BM-11650"/>
    <s v="Brian Moss"/>
    <s v="Corporate"/>
    <s v="United States"/>
    <x v="20"/>
    <x v="15"/>
    <n v="10035"/>
    <s v="East"/>
    <s v="OFF-AR-10002578"/>
    <x v="1"/>
    <x v="6"/>
    <s v="Newell 335"/>
    <n v="11.52"/>
    <n v="4"/>
    <n v="0"/>
    <n v="3.3407999999999998"/>
  </r>
  <r>
    <n v="842"/>
    <x v="392"/>
    <x v="1"/>
    <x v="312"/>
    <d v="2012-11-25T00:00:00"/>
    <s v="Standard Class"/>
    <s v="BM-11650"/>
    <s v="Brian Moss"/>
    <s v="Corporate"/>
    <s v="United States"/>
    <x v="20"/>
    <x v="15"/>
    <n v="10035"/>
    <s v="East"/>
    <s v="FUR-BO-10001519"/>
    <x v="0"/>
    <x v="0"/>
    <s v="O'Sullivan 3-Shelf Heavy-Duty Bookcases"/>
    <n v="186.048"/>
    <n v="4"/>
    <n v="0.2"/>
    <n v="9.3024000000000058"/>
  </r>
  <r>
    <n v="843"/>
    <x v="393"/>
    <x v="0"/>
    <x v="77"/>
    <d v="2013-11-10T00:00:00"/>
    <s v="First Class"/>
    <s v="EM-14095"/>
    <s v="Eudokia Martin"/>
    <s v="Corporate"/>
    <s v="United States"/>
    <x v="1"/>
    <x v="1"/>
    <n v="90036"/>
    <s v="West"/>
    <s v="OFF-BI-10001294"/>
    <x v="1"/>
    <x v="8"/>
    <s v="Fellowes Binding Cases"/>
    <n v="37.44"/>
    <n v="4"/>
    <n v="0.2"/>
    <n v="11.699999999999996"/>
  </r>
  <r>
    <n v="844"/>
    <x v="393"/>
    <x v="0"/>
    <x v="77"/>
    <d v="2013-11-10T00:00:00"/>
    <s v="First Class"/>
    <s v="EM-14095"/>
    <s v="Eudokia Martin"/>
    <s v="Corporate"/>
    <s v="United States"/>
    <x v="1"/>
    <x v="1"/>
    <n v="90036"/>
    <s v="West"/>
    <s v="OFF-BI-10001636"/>
    <x v="1"/>
    <x v="8"/>
    <s v="Ibico Plastic and Wire Spiral Binding Combs"/>
    <n v="26.975999999999999"/>
    <n v="4"/>
    <n v="0.2"/>
    <n v="8.767199999999999"/>
  </r>
  <r>
    <n v="845"/>
    <x v="393"/>
    <x v="0"/>
    <x v="77"/>
    <d v="2013-11-10T00:00:00"/>
    <s v="First Class"/>
    <s v="EM-14095"/>
    <s v="Eudokia Martin"/>
    <s v="Corporate"/>
    <s v="United States"/>
    <x v="1"/>
    <x v="1"/>
    <n v="90036"/>
    <s v="West"/>
    <s v="OFF-SU-10002503"/>
    <x v="1"/>
    <x v="14"/>
    <s v="Acme Preferred Stainless Steel Scissors"/>
    <n v="11.36"/>
    <n v="2"/>
    <n v="0"/>
    <n v="3.2943999999999996"/>
  </r>
  <r>
    <n v="846"/>
    <x v="393"/>
    <x v="0"/>
    <x v="77"/>
    <d v="2013-11-10T00:00:00"/>
    <s v="First Class"/>
    <s v="EM-14095"/>
    <s v="Eudokia Martin"/>
    <s v="Corporate"/>
    <s v="United States"/>
    <x v="1"/>
    <x v="1"/>
    <n v="90036"/>
    <s v="West"/>
    <s v="OFF-LA-10004093"/>
    <x v="1"/>
    <x v="2"/>
    <s v="Avery 486"/>
    <n v="14.62"/>
    <n v="2"/>
    <n v="0"/>
    <n v="6.8713999999999995"/>
  </r>
  <r>
    <n v="847"/>
    <x v="394"/>
    <x v="1"/>
    <x v="313"/>
    <d v="2012-10-17T00:00:00"/>
    <s v="Standard Class"/>
    <s v="AF-10885"/>
    <s v="Art Foster"/>
    <s v="Consumer"/>
    <s v="United States"/>
    <x v="103"/>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x v="103"/>
    <x v="0"/>
    <n v="40214"/>
    <s v="South"/>
    <s v="FUR-CH-10001891"/>
    <x v="0"/>
    <x v="1"/>
    <s v="Global Deluxe Office Fabric Chairs"/>
    <n v="287.94"/>
    <n v="3"/>
    <n v="0"/>
    <n v="77.743800000000022"/>
  </r>
  <r>
    <n v="849"/>
    <x v="395"/>
    <x v="3"/>
    <x v="314"/>
    <d v="2014-01-07T00:00:00"/>
    <s v="Standard Class"/>
    <s v="GA-14725"/>
    <s v="Guy Armstrong"/>
    <s v="Consumer"/>
    <s v="United States"/>
    <x v="160"/>
    <x v="24"/>
    <n v="44052"/>
    <s v="East"/>
    <s v="FUR-FU-10003878"/>
    <x v="0"/>
    <x v="5"/>
    <s v="Linden 10&quot; Round Wall Clock, Black"/>
    <n v="48.896000000000001"/>
    <n v="4"/>
    <n v="0.2"/>
    <n v="8.5567999999999991"/>
  </r>
  <r>
    <n v="850"/>
    <x v="396"/>
    <x v="2"/>
    <x v="315"/>
    <d v="2011-02-13T00:00:00"/>
    <s v="Standard Class"/>
    <s v="CK-12760"/>
    <s v="Cyma Kinney"/>
    <s v="Corporate"/>
    <s v="United States"/>
    <x v="161"/>
    <x v="30"/>
    <n v="7036"/>
    <s v="East"/>
    <s v="TEC-AC-10000710"/>
    <x v="2"/>
    <x v="11"/>
    <s v="Maxell DVD-RAM Discs"/>
    <n v="115.36"/>
    <n v="7"/>
    <n v="0"/>
    <n v="49.604800000000012"/>
  </r>
  <r>
    <n v="851"/>
    <x v="397"/>
    <x v="0"/>
    <x v="23"/>
    <d v="2013-06-26T00:00:00"/>
    <s v="Second Class"/>
    <s v="DP-13105"/>
    <s v="Dave Poirier"/>
    <s v="Corporate"/>
    <s v="United States"/>
    <x v="162"/>
    <x v="1"/>
    <n v="93905"/>
    <s v="West"/>
    <s v="OFF-AR-10002335"/>
    <x v="1"/>
    <x v="6"/>
    <s v="DIXON Oriole Pencils"/>
    <n v="5.16"/>
    <n v="2"/>
    <n v="0"/>
    <n v="1.3416000000000001"/>
  </r>
  <r>
    <n v="852"/>
    <x v="397"/>
    <x v="0"/>
    <x v="23"/>
    <d v="2013-06-26T00:00:00"/>
    <s v="Second Class"/>
    <s v="DP-13105"/>
    <s v="Dave Poirier"/>
    <s v="Corporate"/>
    <s v="United States"/>
    <x v="162"/>
    <x v="1"/>
    <n v="93905"/>
    <s v="West"/>
    <s v="OFF-PA-10001870"/>
    <x v="1"/>
    <x v="10"/>
    <s v="Xerox 202"/>
    <n v="38.880000000000003"/>
    <n v="6"/>
    <n v="0"/>
    <n v="18.662400000000002"/>
  </r>
  <r>
    <n v="853"/>
    <x v="398"/>
    <x v="0"/>
    <x v="316"/>
    <d v="2013-06-05T00:00:00"/>
    <s v="Standard Class"/>
    <s v="VD-21670"/>
    <s v="Valerie Dominguez"/>
    <s v="Consumer"/>
    <s v="United States"/>
    <x v="25"/>
    <x v="35"/>
    <n v="39212"/>
    <s v="South"/>
    <s v="OFF-AR-10003373"/>
    <x v="1"/>
    <x v="6"/>
    <s v="Boston School Pro Electric Pencil Sharpener, 1670"/>
    <n v="185.88"/>
    <n v="6"/>
    <n v="0"/>
    <n v="50.187599999999996"/>
  </r>
  <r>
    <n v="854"/>
    <x v="399"/>
    <x v="0"/>
    <x v="317"/>
    <d v="2013-02-24T00:00:00"/>
    <s v="Standard Class"/>
    <s v="GT-14710"/>
    <s v="Greg Tran"/>
    <s v="Consumer"/>
    <s v="United States"/>
    <x v="20"/>
    <x v="15"/>
    <n v="10035"/>
    <s v="East"/>
    <s v="FUR-FU-10004090"/>
    <x v="0"/>
    <x v="5"/>
    <s v="Executive Impressions 14&quot; Contract Wall Clock"/>
    <n v="44.46"/>
    <n v="2"/>
    <n v="0"/>
    <n v="14.671799999999998"/>
  </r>
  <r>
    <n v="855"/>
    <x v="399"/>
    <x v="0"/>
    <x v="317"/>
    <d v="2013-02-24T00:00:00"/>
    <s v="Standard Class"/>
    <s v="GT-14710"/>
    <s v="Greg Tran"/>
    <s v="Consumer"/>
    <s v="United States"/>
    <x v="20"/>
    <x v="15"/>
    <n v="10035"/>
    <s v="East"/>
    <s v="OFF-ST-10000736"/>
    <x v="1"/>
    <x v="4"/>
    <s v="Carina Double Wide Media Storage Towers in Natural &amp; Black"/>
    <n v="242.94"/>
    <n v="3"/>
    <n v="0"/>
    <n v="9.7175999999999902"/>
  </r>
  <r>
    <n v="856"/>
    <x v="400"/>
    <x v="2"/>
    <x v="93"/>
    <d v="2011-08-08T00:00:00"/>
    <s v="Standard Class"/>
    <s v="BK-11260"/>
    <s v="Berenike Kampe"/>
    <s v="Consumer"/>
    <s v="United States"/>
    <x v="20"/>
    <x v="15"/>
    <n v="10035"/>
    <s v="East"/>
    <s v="OFF-PA-10001019"/>
    <x v="1"/>
    <x v="10"/>
    <s v="Xerox 1884"/>
    <n v="39.96"/>
    <n v="2"/>
    <n v="0"/>
    <n v="18.781199999999998"/>
  </r>
  <r>
    <n v="857"/>
    <x v="400"/>
    <x v="2"/>
    <x v="93"/>
    <d v="2011-08-08T00:00:00"/>
    <s v="Standard Class"/>
    <s v="BK-11260"/>
    <s v="Berenike Kampe"/>
    <s v="Consumer"/>
    <s v="United States"/>
    <x v="20"/>
    <x v="15"/>
    <n v="10035"/>
    <s v="East"/>
    <s v="OFF-SU-10002537"/>
    <x v="1"/>
    <x v="14"/>
    <s v="Acme Box Cutter Scissors"/>
    <n v="102.30000000000001"/>
    <n v="10"/>
    <n v="0"/>
    <n v="26.598000000000006"/>
  </r>
  <r>
    <n v="858"/>
    <x v="400"/>
    <x v="2"/>
    <x v="93"/>
    <d v="2011-08-08T00:00:00"/>
    <s v="Standard Class"/>
    <s v="BK-11260"/>
    <s v="Berenike Kampe"/>
    <s v="Consumer"/>
    <s v="United States"/>
    <x v="20"/>
    <x v="15"/>
    <n v="10035"/>
    <s v="East"/>
    <s v="OFF-ST-10003221"/>
    <x v="1"/>
    <x v="4"/>
    <s v="Staples"/>
    <n v="21.36"/>
    <n v="2"/>
    <n v="0"/>
    <n v="5.7672000000000008"/>
  </r>
  <r>
    <n v="859"/>
    <x v="401"/>
    <x v="3"/>
    <x v="318"/>
    <d v="2014-04-16T00:00:00"/>
    <s v="Standard Class"/>
    <s v="SJ-20125"/>
    <s v="Sanjit Jacobs"/>
    <s v="Home Office"/>
    <s v="United States"/>
    <x v="163"/>
    <x v="30"/>
    <n v="8901"/>
    <s v="East"/>
    <s v="OFF-PA-10004569"/>
    <x v="1"/>
    <x v="10"/>
    <s v="Wirebound Message Books, Two 4 1/4&quot; x 5&quot; Forms per Page"/>
    <n v="7.61"/>
    <n v="1"/>
    <n v="0"/>
    <n v="3.5766999999999998"/>
  </r>
  <r>
    <n v="860"/>
    <x v="401"/>
    <x v="3"/>
    <x v="318"/>
    <d v="2014-04-16T00:00:00"/>
    <s v="Standard Class"/>
    <s v="SJ-20125"/>
    <s v="Sanjit Jacobs"/>
    <s v="Home Office"/>
    <s v="United States"/>
    <x v="163"/>
    <x v="30"/>
    <n v="8901"/>
    <s v="East"/>
    <s v="OFF-FA-10000624"/>
    <x v="1"/>
    <x v="13"/>
    <s v="OIC Binder Clips"/>
    <n v="7.16"/>
    <n v="2"/>
    <n v="0"/>
    <n v="3.58"/>
  </r>
  <r>
    <n v="861"/>
    <x v="402"/>
    <x v="2"/>
    <x v="3"/>
    <d v="2011-06-16T00:00:00"/>
    <s v="Standard Class"/>
    <s v="CM-12445"/>
    <s v="Chuck Magee"/>
    <s v="Consumer"/>
    <s v="United States"/>
    <x v="8"/>
    <x v="1"/>
    <n v="94122"/>
    <s v="West"/>
    <s v="OFF-SU-10001225"/>
    <x v="1"/>
    <x v="14"/>
    <s v="Staples"/>
    <n v="7.36"/>
    <n v="2"/>
    <n v="0"/>
    <n v="0.14719999999999978"/>
  </r>
  <r>
    <n v="862"/>
    <x v="402"/>
    <x v="2"/>
    <x v="3"/>
    <d v="2011-06-16T00:00:00"/>
    <s v="Standard Class"/>
    <s v="CM-12445"/>
    <s v="Chuck Magee"/>
    <s v="Consumer"/>
    <s v="United States"/>
    <x v="8"/>
    <x v="1"/>
    <n v="94122"/>
    <s v="West"/>
    <s v="OFF-AR-10003752"/>
    <x v="1"/>
    <x v="6"/>
    <s v="Deluxe Chalkboard Eraser Cleaner"/>
    <n v="23.1"/>
    <n v="2"/>
    <n v="0"/>
    <n v="10.625999999999999"/>
  </r>
  <r>
    <n v="863"/>
    <x v="403"/>
    <x v="0"/>
    <x v="319"/>
    <d v="2013-01-07T00:00:00"/>
    <s v="Second Class"/>
    <s v="AJ-10795"/>
    <s v="Anthony Johnson"/>
    <s v="Corporate"/>
    <s v="United States"/>
    <x v="108"/>
    <x v="2"/>
    <n v="32216"/>
    <s v="South"/>
    <s v="TEC-AC-10001714"/>
    <x v="2"/>
    <x v="11"/>
    <s v="Logitech MX Performance Wireless Mouse"/>
    <n v="191.47200000000001"/>
    <n v="6"/>
    <n v="0.2"/>
    <n v="40.687800000000003"/>
  </r>
  <r>
    <n v="864"/>
    <x v="403"/>
    <x v="0"/>
    <x v="319"/>
    <d v="2013-01-07T00:00:00"/>
    <s v="Second Class"/>
    <s v="AJ-10795"/>
    <s v="Anthony Johnson"/>
    <s v="Corporate"/>
    <s v="United States"/>
    <x v="108"/>
    <x v="2"/>
    <n v="32216"/>
    <s v="South"/>
    <s v="OFF-AR-10003958"/>
    <x v="1"/>
    <x v="6"/>
    <s v="Newell 337"/>
    <n v="5.2480000000000002"/>
    <n v="2"/>
    <n v="0.2"/>
    <n v="0.59039999999999915"/>
  </r>
  <r>
    <n v="865"/>
    <x v="403"/>
    <x v="0"/>
    <x v="319"/>
    <d v="2013-01-07T00:00:00"/>
    <s v="Second Class"/>
    <s v="AJ-10795"/>
    <s v="Anthony Johnson"/>
    <s v="Corporate"/>
    <s v="United States"/>
    <x v="108"/>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x v="24"/>
    <x v="17"/>
    <n v="22153"/>
    <s v="South"/>
    <s v="OFF-LA-10004272"/>
    <x v="1"/>
    <x v="2"/>
    <s v="Avery 482"/>
    <n v="2.89"/>
    <n v="1"/>
    <n v="0"/>
    <n v="1.3583000000000001"/>
  </r>
  <r>
    <n v="867"/>
    <x v="404"/>
    <x v="2"/>
    <x v="320"/>
    <d v="2011-01-16T00:00:00"/>
    <s v="Standard Class"/>
    <s v="AJ-10780"/>
    <s v="Anthony Jacobs"/>
    <s v="Corporate"/>
    <s v="United States"/>
    <x v="24"/>
    <x v="17"/>
    <n v="22153"/>
    <s v="South"/>
    <s v="FUR-FU-10000965"/>
    <x v="0"/>
    <x v="5"/>
    <s v="Howard Miller 11-1/2&quot; Diameter Ridgewood Wall Clock"/>
    <n v="51.94"/>
    <n v="1"/>
    <n v="0"/>
    <n v="21.295400000000001"/>
  </r>
  <r>
    <n v="868"/>
    <x v="405"/>
    <x v="0"/>
    <x v="321"/>
    <d v="2013-10-03T00:00:00"/>
    <s v="First Class"/>
    <s v="LS-16945"/>
    <s v="Linda Southworth"/>
    <s v="Corporate"/>
    <s v="United States"/>
    <x v="10"/>
    <x v="9"/>
    <n v="19140"/>
    <s v="East"/>
    <s v="OFF-LA-10004853"/>
    <x v="1"/>
    <x v="2"/>
    <s v="Avery 483"/>
    <n v="15.936000000000002"/>
    <n v="4"/>
    <n v="0.2"/>
    <n v="5.1791999999999998"/>
  </r>
  <r>
    <n v="869"/>
    <x v="406"/>
    <x v="2"/>
    <x v="322"/>
    <d v="2011-04-10T00:00:00"/>
    <s v="Standard Class"/>
    <s v="GP-14740"/>
    <s v="Guy Phonely"/>
    <s v="Corporate"/>
    <s v="United States"/>
    <x v="152"/>
    <x v="9"/>
    <n v="17602"/>
    <s v="East"/>
    <s v="OFF-BI-10003719"/>
    <x v="1"/>
    <x v="8"/>
    <s v="Large Capacity Hanging Post Binders"/>
    <n v="44.910000000000011"/>
    <n v="6"/>
    <n v="0.7"/>
    <n v="-35.927999999999997"/>
  </r>
  <r>
    <n v="870"/>
    <x v="407"/>
    <x v="0"/>
    <x v="323"/>
    <d v="2013-09-06T00:00:00"/>
    <s v="First Class"/>
    <s v="PK-18910"/>
    <s v="Paul Knutson"/>
    <s v="Home Office"/>
    <s v="United States"/>
    <x v="10"/>
    <x v="9"/>
    <n v="19143"/>
    <s v="East"/>
    <s v="OFF-BI-10000545"/>
    <x v="1"/>
    <x v="8"/>
    <s v="GBC Ibimaster 500 Manual ProClick Binding System"/>
    <n v="1141.4700000000003"/>
    <n v="5"/>
    <n v="0.7"/>
    <n v="-760.98000000000025"/>
  </r>
  <r>
    <n v="871"/>
    <x v="407"/>
    <x v="0"/>
    <x v="323"/>
    <d v="2013-09-06T00:00:00"/>
    <s v="First Class"/>
    <s v="PK-18910"/>
    <s v="Paul Knutson"/>
    <s v="Home Office"/>
    <s v="United States"/>
    <x v="10"/>
    <x v="9"/>
    <n v="19143"/>
    <s v="East"/>
    <s v="TEC-PH-10002496"/>
    <x v="2"/>
    <x v="7"/>
    <s v="Cisco SPA301"/>
    <n v="280.78200000000004"/>
    <n v="3"/>
    <n v="0.4"/>
    <n v="-46.797000000000025"/>
  </r>
  <r>
    <n v="872"/>
    <x v="408"/>
    <x v="1"/>
    <x v="324"/>
    <d v="2012-10-20T00:00:00"/>
    <s v="First Class"/>
    <s v="TB-21520"/>
    <s v="Tracy Blumstein"/>
    <s v="Consumer"/>
    <s v="United States"/>
    <x v="3"/>
    <x v="38"/>
    <n v="3301"/>
    <s v="East"/>
    <s v="OFF-PA-10003591"/>
    <x v="1"/>
    <x v="10"/>
    <s v="Southworth 100% Cotton The Best Paper"/>
    <n v="34.44"/>
    <n v="3"/>
    <n v="0"/>
    <n v="17.22"/>
  </r>
  <r>
    <n v="873"/>
    <x v="409"/>
    <x v="2"/>
    <x v="325"/>
    <d v="2011-12-15T00:00:00"/>
    <s v="Standard Class"/>
    <s v="SM-20005"/>
    <s v="Sally Matthias"/>
    <s v="Consumer"/>
    <s v="United States"/>
    <x v="20"/>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x v="20"/>
    <x v="15"/>
    <n v="10009"/>
    <s v="East"/>
    <s v="OFF-BI-10000315"/>
    <x v="1"/>
    <x v="8"/>
    <s v="Poly Designer Cover &amp; Back"/>
    <n v="106.34399999999999"/>
    <n v="7"/>
    <n v="0.2"/>
    <n v="37.220399999999998"/>
  </r>
  <r>
    <n v="875"/>
    <x v="410"/>
    <x v="3"/>
    <x v="326"/>
    <d v="2014-08-30T00:00:00"/>
    <s v="Standard Class"/>
    <s v="GA-14725"/>
    <s v="Guy Armstrong"/>
    <s v="Consumer"/>
    <s v="United States"/>
    <x v="35"/>
    <x v="3"/>
    <n v="28205"/>
    <s v="South"/>
    <s v="OFF-PA-10001790"/>
    <x v="1"/>
    <x v="10"/>
    <s v="Xerox 1910"/>
    <n v="192.16000000000003"/>
    <n v="5"/>
    <n v="0.2"/>
    <n v="67.255999999999986"/>
  </r>
  <r>
    <n v="876"/>
    <x v="411"/>
    <x v="0"/>
    <x v="327"/>
    <d v="2013-01-21T00:00:00"/>
    <s v="Standard Class"/>
    <s v="CC-12430"/>
    <s v="Chuck Clark"/>
    <s v="Home Office"/>
    <s v="United States"/>
    <x v="3"/>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x v="3"/>
    <x v="38"/>
    <n v="3301"/>
    <s v="East"/>
    <s v="TEC-AC-10003628"/>
    <x v="2"/>
    <x v="11"/>
    <s v="Logitech 910-002974 M325 Wireless Mouse for Web Scrolling"/>
    <n v="29.99"/>
    <n v="1"/>
    <n v="0"/>
    <n v="13.195600000000002"/>
  </r>
  <r>
    <n v="878"/>
    <x v="411"/>
    <x v="0"/>
    <x v="327"/>
    <d v="2013-01-21T00:00:00"/>
    <s v="Standard Class"/>
    <s v="CC-12430"/>
    <s v="Chuck Clark"/>
    <s v="Home Office"/>
    <s v="United States"/>
    <x v="3"/>
    <x v="38"/>
    <n v="3301"/>
    <s v="East"/>
    <s v="TEC-AC-10002049"/>
    <x v="2"/>
    <x v="11"/>
    <s v="Logitech G19 Programmable Gaming Keyboard"/>
    <n v="371.96999999999997"/>
    <n v="3"/>
    <n v="0"/>
    <n v="66.954599999999971"/>
  </r>
  <r>
    <n v="879"/>
    <x v="412"/>
    <x v="2"/>
    <x v="328"/>
    <d v="2011-09-21T00:00:00"/>
    <s v="Standard Class"/>
    <s v="AG-10765"/>
    <s v="Anthony Garverick"/>
    <s v="Home Office"/>
    <s v="United States"/>
    <x v="10"/>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x v="20"/>
    <x v="15"/>
    <n v="10024"/>
    <s v="East"/>
    <s v="OFF-BI-10003984"/>
    <x v="1"/>
    <x v="8"/>
    <s v="Lock-Up Easel 'Spel-Binder'"/>
    <n v="68.472000000000008"/>
    <n v="3"/>
    <n v="0.2"/>
    <n v="23.109299999999998"/>
  </r>
  <r>
    <n v="881"/>
    <x v="413"/>
    <x v="3"/>
    <x v="329"/>
    <d v="2014-12-03T00:00:00"/>
    <s v="Second Class"/>
    <s v="HP-14815"/>
    <s v="Harold Pawlan"/>
    <s v="Home Office"/>
    <s v="United States"/>
    <x v="20"/>
    <x v="15"/>
    <n v="10024"/>
    <s v="East"/>
    <s v="FUR-CH-10004287"/>
    <x v="0"/>
    <x v="1"/>
    <s v="SAFCO Arco Folding Chair"/>
    <n v="1242.8999999999999"/>
    <n v="5"/>
    <n v="0.1"/>
    <n v="262.38999999999987"/>
  </r>
  <r>
    <n v="882"/>
    <x v="414"/>
    <x v="1"/>
    <x v="330"/>
    <d v="2012-10-13T00:00:00"/>
    <s v="Standard Class"/>
    <s v="DK-13090"/>
    <s v="Dave Kipp"/>
    <s v="Consumer"/>
    <s v="United States"/>
    <x v="24"/>
    <x v="17"/>
    <n v="22153"/>
    <s v="South"/>
    <s v="OFF-ST-10001321"/>
    <x v="1"/>
    <x v="4"/>
    <s v="Decoflex Hanging Personal Folder File, Blue"/>
    <n v="30.84"/>
    <n v="2"/>
    <n v="0"/>
    <n v="8.3268000000000022"/>
  </r>
  <r>
    <n v="883"/>
    <x v="415"/>
    <x v="3"/>
    <x v="331"/>
    <d v="2014-12-24T00:00:00"/>
    <s v="Same Day"/>
    <s v="GZ-14470"/>
    <s v="Gary Zandusky"/>
    <s v="Consumer"/>
    <s v="United States"/>
    <x v="8"/>
    <x v="1"/>
    <n v="94109"/>
    <s v="West"/>
    <s v="OFF-AR-10001118"/>
    <x v="1"/>
    <x v="6"/>
    <s v="Binney &amp; Smith Crayola Metallic Crayons, 16-Color Pack"/>
    <n v="13.48"/>
    <n v="4"/>
    <n v="0"/>
    <n v="5.9312000000000014"/>
  </r>
  <r>
    <n v="884"/>
    <x v="416"/>
    <x v="0"/>
    <x v="332"/>
    <d v="2013-10-25T00:00:00"/>
    <s v="First Class"/>
    <s v="PM-19135"/>
    <s v="Peter McVee"/>
    <s v="Home Office"/>
    <s v="United States"/>
    <x v="66"/>
    <x v="12"/>
    <n v="48227"/>
    <s v="Central"/>
    <s v="FUR-FU-10000732"/>
    <x v="0"/>
    <x v="5"/>
    <s v="Eldon 200 Class Desk Accessories"/>
    <n v="31.400000000000002"/>
    <n v="5"/>
    <n v="0"/>
    <n v="10.047999999999998"/>
  </r>
  <r>
    <n v="885"/>
    <x v="417"/>
    <x v="2"/>
    <x v="333"/>
    <d v="2011-05-04T00:00:00"/>
    <s v="Standard Class"/>
    <s v="LL-16840"/>
    <s v="Lauren Leatherbury"/>
    <s v="Consumer"/>
    <s v="United States"/>
    <x v="30"/>
    <x v="15"/>
    <n v="14609"/>
    <s v="East"/>
    <s v="FUR-FU-10001424"/>
    <x v="0"/>
    <x v="5"/>
    <s v="Dax Clear Box Frame"/>
    <n v="17.46"/>
    <n v="2"/>
    <n v="0"/>
    <n v="5.936399999999999"/>
  </r>
  <r>
    <n v="886"/>
    <x v="418"/>
    <x v="1"/>
    <x v="334"/>
    <d v="2012-04-28T00:00:00"/>
    <s v="Second Class"/>
    <s v="JS-15595"/>
    <s v="Jill Stevenson"/>
    <s v="Corporate"/>
    <s v="United States"/>
    <x v="1"/>
    <x v="1"/>
    <n v="90045"/>
    <s v="West"/>
    <s v="OFF-BI-10002071"/>
    <x v="1"/>
    <x v="8"/>
    <s v="Fellowes Black Plastic Comb Bindings"/>
    <n v="13.943999999999999"/>
    <n v="3"/>
    <n v="0.2"/>
    <n v="4.5317999999999996"/>
  </r>
  <r>
    <n v="887"/>
    <x v="419"/>
    <x v="3"/>
    <x v="335"/>
    <d v="2014-07-03T00:00:00"/>
    <s v="Standard Class"/>
    <s v="OT-18730"/>
    <s v="Olvera Toch"/>
    <s v="Consumer"/>
    <s v="United States"/>
    <x v="70"/>
    <x v="1"/>
    <n v="92105"/>
    <s v="West"/>
    <s v="OFF-ST-10002486"/>
    <x v="1"/>
    <x v="4"/>
    <s v="Eldon Shelf Savers Cubes and Bins"/>
    <n v="83.76"/>
    <n v="12"/>
    <n v="0"/>
    <n v="1.6751999999999967"/>
  </r>
  <r>
    <n v="888"/>
    <x v="420"/>
    <x v="3"/>
    <x v="336"/>
    <d v="2014-10-20T00:00:00"/>
    <s v="Standard Class"/>
    <s v="EL-13735"/>
    <s v="Ed Ludwig"/>
    <s v="Home Office"/>
    <s v="United States"/>
    <x v="29"/>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x v="8"/>
    <x v="1"/>
    <n v="94122"/>
    <s v="West"/>
    <s v="OFF-PA-10003845"/>
    <x v="1"/>
    <x v="10"/>
    <s v="Xerox 1987"/>
    <n v="34.68"/>
    <n v="6"/>
    <n v="0"/>
    <n v="16.993200000000002"/>
  </r>
  <r>
    <n v="890"/>
    <x v="422"/>
    <x v="3"/>
    <x v="308"/>
    <d v="2014-06-27T00:00:00"/>
    <s v="Standard Class"/>
    <s v="JE-15475"/>
    <s v="Jeremy Ellison"/>
    <s v="Consumer"/>
    <s v="United States"/>
    <x v="106"/>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x v="106"/>
    <x v="15"/>
    <n v="10801"/>
    <s v="East"/>
    <s v="OFF-BI-10001098"/>
    <x v="1"/>
    <x v="8"/>
    <s v="Acco D-Ring Binder w/DublLock"/>
    <n v="51.311999999999998"/>
    <n v="3"/>
    <n v="0.2"/>
    <n v="18.600599999999996"/>
  </r>
  <r>
    <n v="892"/>
    <x v="423"/>
    <x v="3"/>
    <x v="335"/>
    <d v="2014-06-28T00:00:00"/>
    <s v="First Class"/>
    <s v="TH-21550"/>
    <s v="Tracy Hopkins"/>
    <s v="Home Office"/>
    <s v="United States"/>
    <x v="66"/>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x v="66"/>
    <x v="12"/>
    <n v="48227"/>
    <s v="Central"/>
    <s v="OFF-AR-10003158"/>
    <x v="1"/>
    <x v="6"/>
    <s v="Fluorescent Highlighters by Dixon"/>
    <n v="15.92"/>
    <n v="4"/>
    <n v="0"/>
    <n v="5.4127999999999989"/>
  </r>
  <r>
    <n v="894"/>
    <x v="423"/>
    <x v="3"/>
    <x v="335"/>
    <d v="2014-06-28T00:00:00"/>
    <s v="First Class"/>
    <s v="TH-21550"/>
    <s v="Tracy Hopkins"/>
    <s v="Home Office"/>
    <s v="United States"/>
    <x v="66"/>
    <x v="12"/>
    <n v="48227"/>
    <s v="Central"/>
    <s v="TEC-PH-10002660"/>
    <x v="2"/>
    <x v="7"/>
    <s v="Nortel Networks T7316 E Nt8 B27"/>
    <n v="543.91999999999996"/>
    <n v="8"/>
    <n v="0"/>
    <n v="135.98000000000002"/>
  </r>
  <r>
    <n v="895"/>
    <x v="424"/>
    <x v="0"/>
    <x v="338"/>
    <d v="2013-11-13T00:00:00"/>
    <s v="First Class"/>
    <s v="PC-18745"/>
    <s v="Pamela Coakley"/>
    <s v="Corporate"/>
    <s v="United States"/>
    <x v="8"/>
    <x v="1"/>
    <n v="94122"/>
    <s v="West"/>
    <s v="OFF-ST-10002205"/>
    <x v="1"/>
    <x v="4"/>
    <s v="File Shuttle I and Handi-File"/>
    <n v="155.82000000000002"/>
    <n v="7"/>
    <n v="0"/>
    <n v="42.071400000000011"/>
  </r>
  <r>
    <n v="896"/>
    <x v="424"/>
    <x v="0"/>
    <x v="338"/>
    <d v="2013-11-13T00:00:00"/>
    <s v="First Class"/>
    <s v="PC-18745"/>
    <s v="Pamela Coakley"/>
    <s v="Corporate"/>
    <s v="United States"/>
    <x v="8"/>
    <x v="1"/>
    <n v="94122"/>
    <s v="West"/>
    <s v="OFF-BI-10003364"/>
    <x v="1"/>
    <x v="8"/>
    <s v="Binding Machine Supplies"/>
    <n v="70.00800000000001"/>
    <n v="3"/>
    <n v="0.2"/>
    <n v="24.502800000000001"/>
  </r>
  <r>
    <n v="897"/>
    <x v="425"/>
    <x v="0"/>
    <x v="339"/>
    <d v="2013-10-07T00:00:00"/>
    <s v="Second Class"/>
    <s v="HL-15040"/>
    <s v="Hunter Lopez"/>
    <s v="Consumer"/>
    <s v="United States"/>
    <x v="12"/>
    <x v="5"/>
    <n v="77095"/>
    <s v="Central"/>
    <s v="OFF-EN-10001099"/>
    <x v="1"/>
    <x v="12"/>
    <s v="Staples"/>
    <n v="15.648"/>
    <n v="2"/>
    <n v="0.2"/>
    <n v="5.0855999999999986"/>
  </r>
  <r>
    <n v="898"/>
    <x v="426"/>
    <x v="2"/>
    <x v="340"/>
    <d v="2011-09-15T00:00:00"/>
    <s v="Standard Class"/>
    <s v="MS-17365"/>
    <s v="Maribeth Schnelling"/>
    <s v="Consumer"/>
    <s v="United States"/>
    <x v="66"/>
    <x v="12"/>
    <n v="48227"/>
    <s v="Central"/>
    <s v="OFF-LA-10003923"/>
    <x v="1"/>
    <x v="2"/>
    <s v="Alphabetical Labels for Top Tab Filing"/>
    <n v="103.60000000000001"/>
    <n v="7"/>
    <n v="0"/>
    <n v="51.800000000000004"/>
  </r>
  <r>
    <n v="899"/>
    <x v="427"/>
    <x v="3"/>
    <x v="341"/>
    <d v="2014-11-01T00:00:00"/>
    <s v="Second Class"/>
    <s v="GB-14530"/>
    <s v="George Bell"/>
    <s v="Corporate"/>
    <s v="United States"/>
    <x v="109"/>
    <x v="15"/>
    <n v="13021"/>
    <s v="East"/>
    <s v="OFF-PA-10002250"/>
    <x v="1"/>
    <x v="10"/>
    <s v="Things To Do Today Pad"/>
    <n v="46.96"/>
    <n v="8"/>
    <n v="0"/>
    <n v="22.540800000000001"/>
  </r>
  <r>
    <n v="900"/>
    <x v="428"/>
    <x v="0"/>
    <x v="342"/>
    <d v="2013-04-13T00:00:00"/>
    <s v="First Class"/>
    <s v="JR-16210"/>
    <s v="Justin Ritter"/>
    <s v="Corporate"/>
    <s v="United States"/>
    <x v="24"/>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x v="164"/>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x v="164"/>
    <x v="5"/>
    <n v="75043"/>
    <s v="Central"/>
    <s v="OFF-BI-10001510"/>
    <x v="1"/>
    <x v="8"/>
    <s v="Deluxe Heavy-Duty Vinyl Round Ring Binder"/>
    <n v="18.335999999999999"/>
    <n v="4"/>
    <n v="0.8"/>
    <n v="-32.088000000000008"/>
  </r>
  <r>
    <n v="903"/>
    <x v="430"/>
    <x v="3"/>
    <x v="175"/>
    <d v="2014-09-18T00:00:00"/>
    <s v="First Class"/>
    <s v="DB-13060"/>
    <s v="Dave Brooks"/>
    <s v="Consumer"/>
    <s v="United States"/>
    <x v="22"/>
    <x v="10"/>
    <n v="60653"/>
    <s v="Central"/>
    <s v="TEC-PH-10004536"/>
    <x v="2"/>
    <x v="7"/>
    <s v="Avaya 5420 Digital phone"/>
    <n v="323.97600000000006"/>
    <n v="3"/>
    <n v="0.2"/>
    <n v="20.248499999999993"/>
  </r>
  <r>
    <n v="904"/>
    <x v="431"/>
    <x v="0"/>
    <x v="143"/>
    <d v="2013-04-13T00:00:00"/>
    <s v="Standard Class"/>
    <s v="LC-17140"/>
    <s v="Logan Currie"/>
    <s v="Consumer"/>
    <s v="United States"/>
    <x v="1"/>
    <x v="1"/>
    <n v="90032"/>
    <s v="West"/>
    <s v="OFF-PA-10002947"/>
    <x v="1"/>
    <x v="10"/>
    <s v="Xerox 1923"/>
    <n v="20.04"/>
    <n v="3"/>
    <n v="0"/>
    <n v="9.6191999999999993"/>
  </r>
  <r>
    <n v="905"/>
    <x v="431"/>
    <x v="0"/>
    <x v="143"/>
    <d v="2013-04-13T00:00:00"/>
    <s v="Standard Class"/>
    <s v="LC-17140"/>
    <s v="Logan Currie"/>
    <s v="Consumer"/>
    <s v="United States"/>
    <x v="1"/>
    <x v="1"/>
    <n v="90032"/>
    <s v="West"/>
    <s v="OFF-ST-10002583"/>
    <x v="1"/>
    <x v="4"/>
    <s v="Fellowes Neat Ideas Storage Cubes"/>
    <n v="64.959999999999994"/>
    <n v="2"/>
    <n v="0"/>
    <n v="2.598399999999998"/>
  </r>
  <r>
    <n v="906"/>
    <x v="431"/>
    <x v="0"/>
    <x v="143"/>
    <d v="2013-04-13T00:00:00"/>
    <s v="Standard Class"/>
    <s v="LC-17140"/>
    <s v="Logan Currie"/>
    <s v="Consumer"/>
    <s v="United States"/>
    <x v="1"/>
    <x v="1"/>
    <n v="90032"/>
    <s v="West"/>
    <s v="OFF-PA-10000019"/>
    <x v="1"/>
    <x v="10"/>
    <s v="Xerox 1931"/>
    <n v="12.96"/>
    <n v="2"/>
    <n v="0"/>
    <n v="6.2208000000000006"/>
  </r>
  <r>
    <n v="907"/>
    <x v="432"/>
    <x v="3"/>
    <x v="247"/>
    <d v="2015-01-04T00:00:00"/>
    <s v="Standard Class"/>
    <s v="PO-18865"/>
    <s v="Patrick O'Donnell"/>
    <s v="Consumer"/>
    <s v="United States"/>
    <x v="20"/>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x v="20"/>
    <x v="15"/>
    <n v="10009"/>
    <s v="East"/>
    <s v="TEC-PH-10004774"/>
    <x v="2"/>
    <x v="7"/>
    <s v="Gear Head AU3700S Headset"/>
    <n v="90.93"/>
    <n v="7"/>
    <n v="0"/>
    <n v="2.7278999999999964"/>
  </r>
  <r>
    <n v="909"/>
    <x v="432"/>
    <x v="3"/>
    <x v="247"/>
    <d v="2015-01-04T00:00:00"/>
    <s v="Standard Class"/>
    <s v="PO-18865"/>
    <s v="Patrick O'Donnell"/>
    <s v="Consumer"/>
    <s v="United States"/>
    <x v="20"/>
    <x v="15"/>
    <n v="10009"/>
    <s v="East"/>
    <s v="OFF-BI-10003684"/>
    <x v="1"/>
    <x v="8"/>
    <s v="Wilson Jones Legal Size Ring Binders"/>
    <n v="52.775999999999996"/>
    <n v="3"/>
    <n v="0.2"/>
    <n v="19.791"/>
  </r>
  <r>
    <n v="910"/>
    <x v="433"/>
    <x v="3"/>
    <x v="264"/>
    <d v="2014-09-08T00:00:00"/>
    <s v="Standard Class"/>
    <s v="BE-11335"/>
    <s v="Bill Eplett"/>
    <s v="Home Office"/>
    <s v="United States"/>
    <x v="25"/>
    <x v="12"/>
    <n v="49201"/>
    <s v="Central"/>
    <s v="TEC-PH-10001494"/>
    <x v="2"/>
    <x v="7"/>
    <s v="Polycom CX600 IP Phone VoIP phone"/>
    <n v="1199.8"/>
    <n v="4"/>
    <n v="0"/>
    <n v="323.94600000000003"/>
  </r>
  <r>
    <n v="911"/>
    <x v="433"/>
    <x v="3"/>
    <x v="264"/>
    <d v="2014-09-08T00:00:00"/>
    <s v="Standard Class"/>
    <s v="BE-11335"/>
    <s v="Bill Eplett"/>
    <s v="Home Office"/>
    <s v="United States"/>
    <x v="25"/>
    <x v="12"/>
    <n v="49201"/>
    <s v="Central"/>
    <s v="TEC-AC-10004666"/>
    <x v="2"/>
    <x v="11"/>
    <s v="Maxell iVDR EX 500GB Cartridge"/>
    <n v="1928.7800000000002"/>
    <n v="7"/>
    <n v="0"/>
    <n v="829.37540000000024"/>
  </r>
  <r>
    <n v="912"/>
    <x v="433"/>
    <x v="3"/>
    <x v="264"/>
    <d v="2014-09-08T00:00:00"/>
    <s v="Standard Class"/>
    <s v="BE-11335"/>
    <s v="Bill Eplett"/>
    <s v="Home Office"/>
    <s v="United States"/>
    <x v="25"/>
    <x v="12"/>
    <n v="49201"/>
    <s v="Central"/>
    <s v="OFF-ST-10003816"/>
    <x v="1"/>
    <x v="4"/>
    <s v="Fellowes High-Stak Drawer Files"/>
    <n v="352.38"/>
    <n v="2"/>
    <n v="0"/>
    <n v="81.047399999999982"/>
  </r>
  <r>
    <n v="913"/>
    <x v="434"/>
    <x v="1"/>
    <x v="70"/>
    <d v="2012-06-07T00:00:00"/>
    <s v="Standard Class"/>
    <s v="SC-20050"/>
    <s v="Sample Company A"/>
    <s v="Home Office"/>
    <s v="United States"/>
    <x v="165"/>
    <x v="29"/>
    <n v="6360"/>
    <s v="East"/>
    <s v="FUR-FU-10001935"/>
    <x v="0"/>
    <x v="5"/>
    <s v="3M Hangers With Command Adhesive"/>
    <n v="22.200000000000003"/>
    <n v="6"/>
    <n v="0"/>
    <n v="9.1020000000000021"/>
  </r>
  <r>
    <n v="914"/>
    <x v="435"/>
    <x v="3"/>
    <x v="344"/>
    <d v="2014-11-30T00:00:00"/>
    <s v="First Class"/>
    <s v="BM-11650"/>
    <s v="Brian Moss"/>
    <s v="Corporate"/>
    <s v="United States"/>
    <x v="158"/>
    <x v="6"/>
    <n v="53209"/>
    <s v="Central"/>
    <s v="FUR-FU-10004091"/>
    <x v="0"/>
    <x v="5"/>
    <s v="Howard Miller 13&quot; Diameter Goldtone Round Wall Clock"/>
    <n v="46.94"/>
    <n v="1"/>
    <n v="0"/>
    <n v="19.2454"/>
  </r>
  <r>
    <n v="915"/>
    <x v="435"/>
    <x v="3"/>
    <x v="344"/>
    <d v="2014-11-30T00:00:00"/>
    <s v="First Class"/>
    <s v="BM-11650"/>
    <s v="Brian Moss"/>
    <s v="Corporate"/>
    <s v="United States"/>
    <x v="158"/>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x v="52"/>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x v="52"/>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x v="52"/>
    <x v="5"/>
    <n v="78207"/>
    <s v="Central"/>
    <s v="OFF-BI-10002706"/>
    <x v="1"/>
    <x v="8"/>
    <s v="Avery Premier Heavy-Duty Binder with Round Locking Rings"/>
    <n v="8.5679999999999978"/>
    <n v="3"/>
    <n v="0.8"/>
    <n v="-14.5656"/>
  </r>
  <r>
    <n v="919"/>
    <x v="437"/>
    <x v="0"/>
    <x v="346"/>
    <d v="2013-03-12T00:00:00"/>
    <s v="Standard Class"/>
    <s v="RW-19630"/>
    <s v="Rob Williams"/>
    <s v="Corporate"/>
    <s v="United States"/>
    <x v="61"/>
    <x v="5"/>
    <n v="75220"/>
    <s v="Central"/>
    <s v="OFF-EN-10000056"/>
    <x v="1"/>
    <x v="12"/>
    <s v="Cameo Buff Policy Envelopes"/>
    <n v="149.352"/>
    <n v="3"/>
    <n v="0.2"/>
    <n v="50.40629999999998"/>
  </r>
  <r>
    <n v="920"/>
    <x v="437"/>
    <x v="0"/>
    <x v="346"/>
    <d v="2013-03-12T00:00:00"/>
    <s v="Standard Class"/>
    <s v="RW-19630"/>
    <s v="Rob Williams"/>
    <s v="Corporate"/>
    <s v="United States"/>
    <x v="61"/>
    <x v="5"/>
    <n v="75220"/>
    <s v="Central"/>
    <s v="OFF-ST-10001558"/>
    <x v="1"/>
    <x v="4"/>
    <s v="Acco Perma 4000 Stacking Storage Drawers"/>
    <n v="12.991999999999999"/>
    <n v="1"/>
    <n v="0.2"/>
    <n v="-0.81199999999999983"/>
  </r>
  <r>
    <n v="921"/>
    <x v="438"/>
    <x v="2"/>
    <x v="29"/>
    <d v="2011-12-12T00:00:00"/>
    <s v="Standard Class"/>
    <s v="RC-19825"/>
    <s v="Roy Collins"/>
    <s v="Consumer"/>
    <s v="United States"/>
    <x v="166"/>
    <x v="17"/>
    <n v="22304"/>
    <s v="South"/>
    <s v="OFF-ST-10002444"/>
    <x v="1"/>
    <x v="4"/>
    <s v="Recycled Eldon Regeneration Jumbo File"/>
    <n v="24.56"/>
    <n v="2"/>
    <n v="0"/>
    <n v="6.8767999999999994"/>
  </r>
  <r>
    <n v="922"/>
    <x v="439"/>
    <x v="1"/>
    <x v="347"/>
    <d v="2012-04-15T00:00:00"/>
    <s v="Standard Class"/>
    <s v="SE-20110"/>
    <s v="Sanjit Engle"/>
    <s v="Consumer"/>
    <s v="United States"/>
    <x v="20"/>
    <x v="15"/>
    <n v="10009"/>
    <s v="East"/>
    <s v="TEC-AC-10002473"/>
    <x v="2"/>
    <x v="11"/>
    <s v="Maxell 4.7GB DVD-R"/>
    <n v="85.14"/>
    <n v="3"/>
    <n v="0"/>
    <n v="34.907399999999996"/>
  </r>
  <r>
    <n v="923"/>
    <x v="439"/>
    <x v="1"/>
    <x v="347"/>
    <d v="2012-04-15T00:00:00"/>
    <s v="Standard Class"/>
    <s v="SE-20110"/>
    <s v="Sanjit Engle"/>
    <s v="Consumer"/>
    <s v="United States"/>
    <x v="20"/>
    <x v="15"/>
    <n v="10009"/>
    <s v="East"/>
    <s v="TEC-PH-10004531"/>
    <x v="2"/>
    <x v="7"/>
    <s v="OtterBox Commuter Series Case - iPhone 5 &amp; 5s"/>
    <n v="21.99"/>
    <n v="1"/>
    <n v="0"/>
    <n v="10.555199999999999"/>
  </r>
  <r>
    <n v="924"/>
    <x v="439"/>
    <x v="1"/>
    <x v="347"/>
    <d v="2012-04-15T00:00:00"/>
    <s v="Standard Class"/>
    <s v="SE-20110"/>
    <s v="Sanjit Engle"/>
    <s v="Consumer"/>
    <s v="United States"/>
    <x v="20"/>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x v="20"/>
    <x v="15"/>
    <n v="10011"/>
    <s v="East"/>
    <s v="OFF-BI-10003650"/>
    <x v="1"/>
    <x v="8"/>
    <s v="GBC DocuBind 300 Electric Binding Machine"/>
    <n v="841.5680000000001"/>
    <n v="2"/>
    <n v="0.2"/>
    <n v="294.54879999999991"/>
  </r>
  <r>
    <n v="926"/>
    <x v="441"/>
    <x v="2"/>
    <x v="103"/>
    <d v="2011-09-16T00:00:00"/>
    <s v="First Class"/>
    <s v="JM-15535"/>
    <s v="Jessica Myrick"/>
    <s v="Consumer"/>
    <s v="United States"/>
    <x v="10"/>
    <x v="9"/>
    <n v="19143"/>
    <s v="East"/>
    <s v="OFF-PA-10003543"/>
    <x v="1"/>
    <x v="10"/>
    <s v="Xerox 1985"/>
    <n v="15.552000000000003"/>
    <n v="3"/>
    <n v="0.2"/>
    <n v="5.4432"/>
  </r>
  <r>
    <n v="927"/>
    <x v="441"/>
    <x v="2"/>
    <x v="103"/>
    <d v="2011-09-16T00:00:00"/>
    <s v="First Class"/>
    <s v="JM-15535"/>
    <s v="Jessica Myrick"/>
    <s v="Consumer"/>
    <s v="United States"/>
    <x v="10"/>
    <x v="9"/>
    <n v="19143"/>
    <s v="East"/>
    <s v="TEC-AC-10004353"/>
    <x v="2"/>
    <x v="11"/>
    <s v="Hypercom P1300 Pinpad"/>
    <n v="252.00000000000003"/>
    <n v="5"/>
    <n v="0.2"/>
    <n v="53.550000000000004"/>
  </r>
  <r>
    <n v="928"/>
    <x v="442"/>
    <x v="1"/>
    <x v="348"/>
    <d v="2012-10-09T00:00:00"/>
    <s v="Standard Class"/>
    <s v="JJ-15760"/>
    <s v="Joel Jenkins"/>
    <s v="Home Office"/>
    <s v="United States"/>
    <x v="24"/>
    <x v="17"/>
    <n v="22153"/>
    <s v="South"/>
    <s v="OFF-AR-10000658"/>
    <x v="1"/>
    <x v="6"/>
    <s v="Newell 324"/>
    <n v="46.2"/>
    <n v="4"/>
    <n v="0"/>
    <n v="12.936"/>
  </r>
  <r>
    <n v="929"/>
    <x v="442"/>
    <x v="1"/>
    <x v="348"/>
    <d v="2012-10-09T00:00:00"/>
    <s v="Standard Class"/>
    <s v="JJ-15760"/>
    <s v="Joel Jenkins"/>
    <s v="Home Office"/>
    <s v="United States"/>
    <x v="24"/>
    <x v="17"/>
    <n v="22153"/>
    <s v="South"/>
    <s v="OFF-AP-10000696"/>
    <x v="1"/>
    <x v="9"/>
    <s v="Holmes Odor Grabber"/>
    <n v="28.84"/>
    <n v="2"/>
    <n v="0"/>
    <n v="9.517199999999999"/>
  </r>
  <r>
    <n v="930"/>
    <x v="443"/>
    <x v="3"/>
    <x v="349"/>
    <d v="2014-04-18T00:00:00"/>
    <s v="First Class"/>
    <s v="AB-10165"/>
    <s v="Alan Barnes"/>
    <s v="Consumer"/>
    <s v="United States"/>
    <x v="167"/>
    <x v="24"/>
    <n v="43615"/>
    <s v="East"/>
    <s v="OFF-AR-10003560"/>
    <x v="1"/>
    <x v="6"/>
    <s v="Zebra Zazzle Fluorescent Highlighters"/>
    <n v="14.592000000000002"/>
    <n v="3"/>
    <n v="0.2"/>
    <n v="2.5535999999999985"/>
  </r>
  <r>
    <n v="931"/>
    <x v="443"/>
    <x v="3"/>
    <x v="349"/>
    <d v="2014-04-18T00:00:00"/>
    <s v="First Class"/>
    <s v="AB-10165"/>
    <s v="Alan Barnes"/>
    <s v="Consumer"/>
    <s v="United States"/>
    <x v="167"/>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x v="167"/>
    <x v="24"/>
    <n v="43615"/>
    <s v="East"/>
    <s v="OFF-PA-10004971"/>
    <x v="1"/>
    <x v="10"/>
    <s v="Xerox 196"/>
    <n v="13.872000000000002"/>
    <n v="3"/>
    <n v="0.2"/>
    <n v="5.0286000000000008"/>
  </r>
  <r>
    <n v="933"/>
    <x v="444"/>
    <x v="3"/>
    <x v="264"/>
    <d v="2014-09-07T00:00:00"/>
    <s v="Standard Class"/>
    <s v="RK-19300"/>
    <s v="Ralph Kennedy"/>
    <s v="Consumer"/>
    <s v="United States"/>
    <x v="10"/>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x v="10"/>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x v="10"/>
    <x v="9"/>
    <n v="19120"/>
    <s v="East"/>
    <s v="OFF-BI-10004826"/>
    <x v="1"/>
    <x v="8"/>
    <s v="JM Magazine Binder"/>
    <n v="29.718000000000007"/>
    <n v="6"/>
    <n v="0.7"/>
    <n v="-21.793199999999992"/>
  </r>
  <r>
    <n v="936"/>
    <x v="445"/>
    <x v="0"/>
    <x v="23"/>
    <d v="2013-06-25T00:00:00"/>
    <s v="Standard Class"/>
    <s v="CG-12040"/>
    <s v="Catherine Glotzbach"/>
    <s v="Home Office"/>
    <s v="United States"/>
    <x v="10"/>
    <x v="9"/>
    <n v="19120"/>
    <s v="East"/>
    <s v="OFF-PA-10001870"/>
    <x v="1"/>
    <x v="10"/>
    <s v="Xerox 202"/>
    <n v="15.552000000000003"/>
    <n v="3"/>
    <n v="0.2"/>
    <n v="5.4432"/>
  </r>
  <r>
    <n v="937"/>
    <x v="445"/>
    <x v="0"/>
    <x v="23"/>
    <d v="2013-06-25T00:00:00"/>
    <s v="Standard Class"/>
    <s v="CG-12040"/>
    <s v="Catherine Glotzbach"/>
    <s v="Home Office"/>
    <s v="United States"/>
    <x v="10"/>
    <x v="9"/>
    <n v="19120"/>
    <s v="East"/>
    <s v="OFF-AP-10001058"/>
    <x v="1"/>
    <x v="9"/>
    <s v="Sanyo 2.5 Cubic Foot Mid-Size Office Refrigerators"/>
    <n v="447.69600000000003"/>
    <n v="2"/>
    <n v="0.2"/>
    <n v="33.577199999999976"/>
  </r>
  <r>
    <n v="938"/>
    <x v="446"/>
    <x v="3"/>
    <x v="60"/>
    <d v="2014-11-07T00:00:00"/>
    <s v="First Class"/>
    <s v="RA-19885"/>
    <s v="Ruben Ausman"/>
    <s v="Corporate"/>
    <s v="United States"/>
    <x v="168"/>
    <x v="27"/>
    <n v="87401"/>
    <s v="West"/>
    <s v="TEC-AC-10003911"/>
    <x v="2"/>
    <x v="11"/>
    <s v="NETGEAR AC1750 Dual Band Gigabit Smart WiFi Router"/>
    <n v="159.99"/>
    <n v="1"/>
    <n v="0"/>
    <n v="54.396599999999992"/>
  </r>
  <r>
    <n v="939"/>
    <x v="447"/>
    <x v="1"/>
    <x v="350"/>
    <d v="2012-12-17T00:00:00"/>
    <s v="Standard Class"/>
    <s v="RP-19270"/>
    <s v="Rachel Payne"/>
    <s v="Corporate"/>
    <s v="United States"/>
    <x v="169"/>
    <x v="1"/>
    <n v="92503"/>
    <s v="West"/>
    <s v="OFF-PA-10000289"/>
    <x v="1"/>
    <x v="10"/>
    <s v="Xerox 213"/>
    <n v="12.96"/>
    <n v="2"/>
    <n v="0"/>
    <n v="6.2208000000000006"/>
  </r>
  <r>
    <n v="940"/>
    <x v="447"/>
    <x v="1"/>
    <x v="350"/>
    <d v="2012-12-17T00:00:00"/>
    <s v="Standard Class"/>
    <s v="RP-19270"/>
    <s v="Rachel Payne"/>
    <s v="Corporate"/>
    <s v="United States"/>
    <x v="169"/>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x v="8"/>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x v="170"/>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x v="170"/>
    <x v="1"/>
    <n v="90503"/>
    <s v="West"/>
    <s v="FUR-TA-10000577"/>
    <x v="0"/>
    <x v="3"/>
    <s v="Bretford CR4500 Series Slim Rectangular Table"/>
    <n v="1114.2719999999999"/>
    <n v="4"/>
    <n v="0.2"/>
    <n v="41.785200000000032"/>
  </r>
  <r>
    <n v="944"/>
    <x v="450"/>
    <x v="1"/>
    <x v="352"/>
    <d v="2012-06-03T00:00:00"/>
    <s v="Standard Class"/>
    <s v="JL-15850"/>
    <s v="John Lucas"/>
    <s v="Consumer"/>
    <s v="United States"/>
    <x v="4"/>
    <x v="4"/>
    <n v="98105"/>
    <s v="West"/>
    <s v="OFF-PA-10004101"/>
    <x v="1"/>
    <x v="10"/>
    <s v="Xerox 1894"/>
    <n v="32.400000000000006"/>
    <n v="5"/>
    <n v="0"/>
    <n v="15.552000000000001"/>
  </r>
  <r>
    <n v="945"/>
    <x v="450"/>
    <x v="1"/>
    <x v="352"/>
    <d v="2012-06-03T00:00:00"/>
    <s v="Standard Class"/>
    <s v="JL-15850"/>
    <s v="John Lucas"/>
    <s v="Consumer"/>
    <s v="United States"/>
    <x v="4"/>
    <x v="4"/>
    <n v="98105"/>
    <s v="West"/>
    <s v="OFF-ST-10001496"/>
    <x v="1"/>
    <x v="4"/>
    <s v="Standard Rollaway File with Lock"/>
    <n v="540.56999999999994"/>
    <n v="3"/>
    <n v="0"/>
    <n v="140.54820000000001"/>
  </r>
  <r>
    <n v="946"/>
    <x v="450"/>
    <x v="1"/>
    <x v="352"/>
    <d v="2012-06-03T00:00:00"/>
    <s v="Standard Class"/>
    <s v="JL-15850"/>
    <s v="John Lucas"/>
    <s v="Consumer"/>
    <s v="United States"/>
    <x v="4"/>
    <x v="4"/>
    <n v="98105"/>
    <s v="West"/>
    <s v="OFF-BI-10002931"/>
    <x v="1"/>
    <x v="8"/>
    <s v="Avery Trapezoid Extra Heavy Duty 4&quot; Binders"/>
    <n v="167.76"/>
    <n v="5"/>
    <n v="0.2"/>
    <n v="62.91"/>
  </r>
  <r>
    <n v="947"/>
    <x v="451"/>
    <x v="1"/>
    <x v="353"/>
    <d v="2012-07-28T00:00:00"/>
    <s v="First Class"/>
    <s v="CA-12775"/>
    <s v="Cynthia Arntzen"/>
    <s v="Consumer"/>
    <s v="United States"/>
    <x v="123"/>
    <x v="16"/>
    <n v="85204"/>
    <s v="West"/>
    <s v="FUR-TA-10002356"/>
    <x v="0"/>
    <x v="3"/>
    <s v="Bevis Boat-Shaped Conference Table"/>
    <n v="393.16500000000002"/>
    <n v="3"/>
    <n v="0.5"/>
    <n v="-204.44580000000005"/>
  </r>
  <r>
    <n v="948"/>
    <x v="452"/>
    <x v="3"/>
    <x v="354"/>
    <d v="2014-12-03T00:00:00"/>
    <s v="Standard Class"/>
    <s v="RB-19795"/>
    <s v="Ross Baird"/>
    <s v="Home Office"/>
    <s v="United States"/>
    <x v="10"/>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x v="10"/>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x v="10"/>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x v="10"/>
    <x v="9"/>
    <n v="19120"/>
    <s v="East"/>
    <s v="OFF-PA-10000788"/>
    <x v="1"/>
    <x v="10"/>
    <s v="Xerox 210"/>
    <n v="15.552000000000003"/>
    <n v="3"/>
    <n v="0.2"/>
    <n v="5.4432"/>
  </r>
  <r>
    <n v="952"/>
    <x v="452"/>
    <x v="3"/>
    <x v="354"/>
    <d v="2014-12-03T00:00:00"/>
    <s v="Standard Class"/>
    <s v="RB-19795"/>
    <s v="Ross Baird"/>
    <s v="Home Office"/>
    <s v="United States"/>
    <x v="10"/>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x v="10"/>
    <x v="9"/>
    <n v="19143"/>
    <s v="East"/>
    <s v="FUR-FU-10001940"/>
    <x v="0"/>
    <x v="5"/>
    <s v="Staples"/>
    <n v="25.472000000000001"/>
    <n v="4"/>
    <n v="0.2"/>
    <n v="7.6416000000000022"/>
  </r>
  <r>
    <n v="954"/>
    <x v="454"/>
    <x v="3"/>
    <x v="116"/>
    <d v="2015-01-02T00:00:00"/>
    <s v="Standard Class"/>
    <s v="GH-14665"/>
    <s v="Greg Hansen"/>
    <s v="Consumer"/>
    <s v="United States"/>
    <x v="171"/>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x v="171"/>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x v="25"/>
    <x v="35"/>
    <n v="39212"/>
    <s v="South"/>
    <s v="OFF-ST-10000604"/>
    <x v="1"/>
    <x v="4"/>
    <s v="Home/Office Personal File Carts"/>
    <n v="173.79999999999998"/>
    <n v="5"/>
    <n v="0"/>
    <n v="43.449999999999989"/>
  </r>
  <r>
    <n v="957"/>
    <x v="456"/>
    <x v="3"/>
    <x v="356"/>
    <d v="2014-05-19T00:00:00"/>
    <s v="Second Class"/>
    <s v="JA-15970"/>
    <s v="Joseph Airdo"/>
    <s v="Consumer"/>
    <s v="United States"/>
    <x v="42"/>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x v="42"/>
    <x v="16"/>
    <n v="85023"/>
    <s v="West"/>
    <s v="OFF-BI-10004465"/>
    <x v="1"/>
    <x v="8"/>
    <s v="Avery Durable Slant Ring Binders"/>
    <n v="4.7520000000000007"/>
    <n v="2"/>
    <n v="0.7"/>
    <n v="-3.1679999999999993"/>
  </r>
  <r>
    <n v="959"/>
    <x v="456"/>
    <x v="3"/>
    <x v="356"/>
    <d v="2014-05-19T00:00:00"/>
    <s v="Second Class"/>
    <s v="JA-15970"/>
    <s v="Joseph Airdo"/>
    <s v="Consumer"/>
    <s v="United States"/>
    <x v="42"/>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x v="147"/>
    <x v="1"/>
    <n v="92054"/>
    <s v="West"/>
    <s v="FUR-FU-10004188"/>
    <x v="0"/>
    <x v="5"/>
    <s v="Luxo Professional Combination Clamp-On Lamps"/>
    <n v="204.6"/>
    <n v="2"/>
    <n v="0"/>
    <n v="53.195999999999998"/>
  </r>
  <r>
    <n v="961"/>
    <x v="458"/>
    <x v="3"/>
    <x v="237"/>
    <d v="2014-11-20T00:00:00"/>
    <s v="Standard Class"/>
    <s v="LW-16990"/>
    <s v="Lindsay Williams"/>
    <s v="Corporate"/>
    <s v="United States"/>
    <x v="8"/>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x v="115"/>
    <x v="36"/>
    <n v="72701"/>
    <s v="South"/>
    <s v="OFF-BI-10000145"/>
    <x v="1"/>
    <x v="8"/>
    <s v="Zipper Ring Binder Pockets"/>
    <n v="6.24"/>
    <n v="2"/>
    <n v="0"/>
    <n v="3.0575999999999999"/>
  </r>
  <r>
    <n v="963"/>
    <x v="460"/>
    <x v="0"/>
    <x v="142"/>
    <d v="2013-09-05T00:00:00"/>
    <s v="First Class"/>
    <s v="CV-12805"/>
    <s v="Cynthia Voltz"/>
    <s v="Corporate"/>
    <s v="United States"/>
    <x v="8"/>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x v="172"/>
    <x v="2"/>
    <n v="33433"/>
    <s v="South"/>
    <s v="OFF-LA-10001613"/>
    <x v="1"/>
    <x v="2"/>
    <s v="Avery File Folder Labels"/>
    <n v="4.6079999999999997"/>
    <n v="2"/>
    <n v="0.2"/>
    <n v="1.6704000000000001"/>
  </r>
  <r>
    <n v="965"/>
    <x v="462"/>
    <x v="3"/>
    <x v="359"/>
    <d v="2014-04-12T00:00:00"/>
    <s v="First Class"/>
    <s v="BS-11800"/>
    <s v="Bryan Spruell"/>
    <s v="Home Office"/>
    <s v="United States"/>
    <x v="20"/>
    <x v="15"/>
    <n v="10011"/>
    <s v="East"/>
    <s v="OFF-LA-10004055"/>
    <x v="1"/>
    <x v="2"/>
    <s v="Color-Coded Legal Exhibit Labels"/>
    <n v="9.82"/>
    <n v="2"/>
    <n v="0"/>
    <n v="4.8117999999999999"/>
  </r>
  <r>
    <n v="966"/>
    <x v="462"/>
    <x v="3"/>
    <x v="359"/>
    <d v="2014-04-12T00:00:00"/>
    <s v="First Class"/>
    <s v="BS-11800"/>
    <s v="Bryan Spruell"/>
    <s v="Home Office"/>
    <s v="United States"/>
    <x v="20"/>
    <x v="15"/>
    <n v="10011"/>
    <s v="East"/>
    <s v="OFF-AR-10004344"/>
    <x v="1"/>
    <x v="6"/>
    <s v="Bulldog Vacuum Base Pencil Sharpener"/>
    <n v="35.97"/>
    <n v="3"/>
    <n v="0"/>
    <n v="9.7118999999999982"/>
  </r>
  <r>
    <n v="967"/>
    <x v="462"/>
    <x v="3"/>
    <x v="359"/>
    <d v="2014-04-12T00:00:00"/>
    <s v="First Class"/>
    <s v="BS-11800"/>
    <s v="Bryan Spruell"/>
    <s v="Home Office"/>
    <s v="United States"/>
    <x v="20"/>
    <x v="15"/>
    <n v="10011"/>
    <s v="East"/>
    <s v="OFF-PA-10004621"/>
    <x v="1"/>
    <x v="10"/>
    <s v="Xerox 212"/>
    <n v="12.96"/>
    <n v="2"/>
    <n v="0"/>
    <n v="6.2208000000000006"/>
  </r>
  <r>
    <n v="968"/>
    <x v="462"/>
    <x v="3"/>
    <x v="359"/>
    <d v="2014-04-12T00:00:00"/>
    <s v="First Class"/>
    <s v="BS-11800"/>
    <s v="Bryan Spruell"/>
    <s v="Home Office"/>
    <s v="United States"/>
    <x v="20"/>
    <x v="15"/>
    <n v="10011"/>
    <s v="East"/>
    <s v="OFF-PA-10001281"/>
    <x v="1"/>
    <x v="10"/>
    <s v="Computer Printout Paper with Letter-Trim Fine Perforations"/>
    <n v="191.6"/>
    <n v="4"/>
    <n v="0"/>
    <n v="91.967999999999989"/>
  </r>
  <r>
    <n v="969"/>
    <x v="462"/>
    <x v="3"/>
    <x v="359"/>
    <d v="2014-04-12T00:00:00"/>
    <s v="First Class"/>
    <s v="BS-11800"/>
    <s v="Bryan Spruell"/>
    <s v="Home Office"/>
    <s v="United States"/>
    <x v="20"/>
    <x v="15"/>
    <n v="10011"/>
    <s v="East"/>
    <s v="OFF-LA-10001613"/>
    <x v="1"/>
    <x v="2"/>
    <s v="Avery File Folder Labels"/>
    <n v="8.64"/>
    <n v="3"/>
    <n v="0"/>
    <n v="4.2336"/>
  </r>
  <r>
    <n v="970"/>
    <x v="462"/>
    <x v="3"/>
    <x v="359"/>
    <d v="2014-04-12T00:00:00"/>
    <s v="First Class"/>
    <s v="BS-11800"/>
    <s v="Bryan Spruell"/>
    <s v="Home Office"/>
    <s v="United States"/>
    <x v="20"/>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x v="10"/>
    <x v="9"/>
    <n v="19134"/>
    <s v="East"/>
    <s v="FUR-FU-10001095"/>
    <x v="0"/>
    <x v="5"/>
    <s v="DAX Black Cherry Wood-Tone Poster Frame"/>
    <n v="127.10400000000001"/>
    <n v="6"/>
    <n v="0.2"/>
    <n v="28.598399999999998"/>
  </r>
  <r>
    <n v="972"/>
    <x v="463"/>
    <x v="2"/>
    <x v="360"/>
    <d v="2011-01-19T00:00:00"/>
    <s v="Second Class"/>
    <s v="DL-13315"/>
    <s v="Delfina Latchford"/>
    <s v="Consumer"/>
    <s v="United States"/>
    <x v="10"/>
    <x v="9"/>
    <n v="19134"/>
    <s v="East"/>
    <s v="TEC-PH-10004614"/>
    <x v="2"/>
    <x v="7"/>
    <s v="AT&amp;T 841000 Phone"/>
    <n v="124.19999999999999"/>
    <n v="3"/>
    <n v="0.4"/>
    <n v="-31.050000000000011"/>
  </r>
  <r>
    <n v="973"/>
    <x v="463"/>
    <x v="2"/>
    <x v="360"/>
    <d v="2011-01-19T00:00:00"/>
    <s v="Second Class"/>
    <s v="DL-13315"/>
    <s v="Delfina Latchford"/>
    <s v="Consumer"/>
    <s v="United States"/>
    <x v="10"/>
    <x v="9"/>
    <n v="19134"/>
    <s v="East"/>
    <s v="OFF-BI-10001575"/>
    <x v="1"/>
    <x v="8"/>
    <s v="GBC Linen Binding Covers"/>
    <n v="18.588000000000005"/>
    <n v="2"/>
    <n v="0.7"/>
    <n v="-13.6312"/>
  </r>
  <r>
    <n v="974"/>
    <x v="463"/>
    <x v="2"/>
    <x v="360"/>
    <d v="2011-01-19T00:00:00"/>
    <s v="Second Class"/>
    <s v="DL-13315"/>
    <s v="Delfina Latchford"/>
    <s v="Consumer"/>
    <s v="United States"/>
    <x v="10"/>
    <x v="9"/>
    <n v="19134"/>
    <s v="East"/>
    <s v="OFF-LA-10001074"/>
    <x v="1"/>
    <x v="2"/>
    <s v="Round Specialty Laser Printer Labels"/>
    <n v="30.072000000000003"/>
    <n v="3"/>
    <n v="0.2"/>
    <n v="10.149299999999997"/>
  </r>
  <r>
    <n v="975"/>
    <x v="464"/>
    <x v="3"/>
    <x v="361"/>
    <d v="2014-10-09T00:00:00"/>
    <s v="Second Class"/>
    <s v="PO-19195"/>
    <s v="Phillina Ober"/>
    <s v="Home Office"/>
    <s v="United States"/>
    <x v="20"/>
    <x v="15"/>
    <n v="10011"/>
    <s v="East"/>
    <s v="TEC-PH-10003555"/>
    <x v="2"/>
    <x v="7"/>
    <s v="Motorola HK250 Universal Bluetooth Headset"/>
    <n v="160.92999999999998"/>
    <n v="7"/>
    <n v="0"/>
    <n v="3.2186000000000092"/>
  </r>
  <r>
    <n v="976"/>
    <x v="464"/>
    <x v="3"/>
    <x v="361"/>
    <d v="2014-10-09T00:00:00"/>
    <s v="Second Class"/>
    <s v="PO-19195"/>
    <s v="Phillina Ober"/>
    <s v="Home Office"/>
    <s v="United States"/>
    <x v="20"/>
    <x v="15"/>
    <n v="10011"/>
    <s v="East"/>
    <s v="OFF-BI-10004492"/>
    <x v="1"/>
    <x v="8"/>
    <s v="Tuf-Vin Binders"/>
    <n v="75.792000000000002"/>
    <n v="3"/>
    <n v="0.2"/>
    <n v="25.579799999999992"/>
  </r>
  <r>
    <n v="977"/>
    <x v="465"/>
    <x v="3"/>
    <x v="362"/>
    <d v="2014-07-16T00:00:00"/>
    <s v="Standard Class"/>
    <s v="TD-20995"/>
    <s v="Tamara Dahlen"/>
    <s v="Consumer"/>
    <s v="United States"/>
    <x v="32"/>
    <x v="21"/>
    <n v="97206"/>
    <s v="West"/>
    <s v="OFF-BI-10002012"/>
    <x v="1"/>
    <x v="8"/>
    <s v="Wilson Jones Easy Flow II Sheet Lifters"/>
    <n v="1.0800000000000003"/>
    <n v="2"/>
    <n v="0.7"/>
    <n v="-0.79200000000000004"/>
  </r>
  <r>
    <n v="978"/>
    <x v="466"/>
    <x v="3"/>
    <x v="363"/>
    <d v="2014-01-11T00:00:00"/>
    <s v="First Class"/>
    <s v="BW-11110"/>
    <s v="Bart Watters"/>
    <s v="Corporate"/>
    <s v="United States"/>
    <x v="66"/>
    <x v="12"/>
    <n v="48205"/>
    <s v="Central"/>
    <s v="TEC-MA-10000822"/>
    <x v="2"/>
    <x v="15"/>
    <s v="Lexmark MX611dhe Monochrome Laser Printer"/>
    <n v="3059.982"/>
    <n v="2"/>
    <n v="0.1"/>
    <n v="679.99599999999964"/>
  </r>
  <r>
    <n v="979"/>
    <x v="467"/>
    <x v="0"/>
    <x v="198"/>
    <d v="2013-06-01T00:00:00"/>
    <s v="First Class"/>
    <s v="RW-19690"/>
    <s v="Robert Waldorf"/>
    <s v="Consumer"/>
    <s v="United States"/>
    <x v="40"/>
    <x v="3"/>
    <n v="28403"/>
    <s v="South"/>
    <s v="OFF-BI-10000848"/>
    <x v="1"/>
    <x v="8"/>
    <s v="Angle-D Ring Binders"/>
    <n v="3.2820000000000005"/>
    <n v="2"/>
    <n v="0.7"/>
    <n v="-2.6256000000000004"/>
  </r>
  <r>
    <n v="980"/>
    <x v="468"/>
    <x v="1"/>
    <x v="364"/>
    <d v="2012-12-12T00:00:00"/>
    <s v="First Class"/>
    <s v="KB-16600"/>
    <s v="Ken Brennan"/>
    <s v="Corporate"/>
    <s v="United States"/>
    <x v="38"/>
    <x v="14"/>
    <n v="47201"/>
    <s v="Central"/>
    <s v="OFF-PA-10004156"/>
    <x v="1"/>
    <x v="10"/>
    <s v="Xerox 188"/>
    <n v="34.019999999999996"/>
    <n v="3"/>
    <n v="0"/>
    <n v="16.669799999999999"/>
  </r>
  <r>
    <n v="981"/>
    <x v="469"/>
    <x v="0"/>
    <x v="339"/>
    <d v="2013-10-09T00:00:00"/>
    <s v="Standard Class"/>
    <s v="EB-13870"/>
    <s v="Emily Burns"/>
    <s v="Consumer"/>
    <s v="United States"/>
    <x v="20"/>
    <x v="15"/>
    <n v="10035"/>
    <s v="East"/>
    <s v="FUR-CH-10003199"/>
    <x v="0"/>
    <x v="1"/>
    <s v="Office Star - Contemporary Task Swivel Chair"/>
    <n v="599.29200000000003"/>
    <n v="6"/>
    <n v="0.1"/>
    <n v="93.223199999999977"/>
  </r>
  <r>
    <n v="982"/>
    <x v="470"/>
    <x v="2"/>
    <x v="7"/>
    <d v="2011-11-14T00:00:00"/>
    <s v="Second Class"/>
    <s v="TZ-21580"/>
    <s v="Tracy Zic"/>
    <s v="Consumer"/>
    <s v="United States"/>
    <x v="103"/>
    <x v="22"/>
    <n v="80027"/>
    <s v="West"/>
    <s v="OFF-AR-10000034"/>
    <x v="1"/>
    <x v="6"/>
    <s v="BIC Brite Liner Grip Highlighters, Assorted, 5/Pack"/>
    <n v="3.3920000000000003"/>
    <n v="1"/>
    <n v="0.2"/>
    <n v="0.80559999999999987"/>
  </r>
  <r>
    <n v="983"/>
    <x v="470"/>
    <x v="2"/>
    <x v="7"/>
    <d v="2011-11-14T00:00:00"/>
    <s v="Second Class"/>
    <s v="TZ-21580"/>
    <s v="Tracy Zic"/>
    <s v="Consumer"/>
    <s v="United States"/>
    <x v="103"/>
    <x v="22"/>
    <n v="80027"/>
    <s v="West"/>
    <s v="TEC-PH-10000560"/>
    <x v="2"/>
    <x v="7"/>
    <s v="Samsung Galaxy S III - 16GB - pebble blue (T-Mobile)"/>
    <n v="559.98400000000004"/>
    <n v="2"/>
    <n v="0.2"/>
    <n v="55.998400000000032"/>
  </r>
  <r>
    <n v="984"/>
    <x v="470"/>
    <x v="2"/>
    <x v="7"/>
    <d v="2011-11-14T00:00:00"/>
    <s v="Second Class"/>
    <s v="TZ-21580"/>
    <s v="Tracy Zic"/>
    <s v="Consumer"/>
    <s v="United States"/>
    <x v="103"/>
    <x v="22"/>
    <n v="80027"/>
    <s v="West"/>
    <s v="FUR-CH-10000665"/>
    <x v="0"/>
    <x v="1"/>
    <s v="Global Airflow Leather Mesh Back Chair, Black"/>
    <n v="603.91999999999996"/>
    <n v="5"/>
    <n v="0.2"/>
    <n v="75.489999999999924"/>
  </r>
  <r>
    <n v="985"/>
    <x v="471"/>
    <x v="3"/>
    <x v="365"/>
    <d v="2014-10-06T00:00:00"/>
    <s v="Standard Class"/>
    <s v="AS-10630"/>
    <s v="Ann Steele"/>
    <s v="Home Office"/>
    <s v="United States"/>
    <x v="45"/>
    <x v="5"/>
    <n v="77506"/>
    <s v="Central"/>
    <s v="OFF-LA-10001569"/>
    <x v="1"/>
    <x v="2"/>
    <s v="Avery 499"/>
    <n v="7.9680000000000009"/>
    <n v="2"/>
    <n v="0.2"/>
    <n v="2.5895999999999999"/>
  </r>
  <r>
    <n v="986"/>
    <x v="471"/>
    <x v="3"/>
    <x v="365"/>
    <d v="2014-10-06T00:00:00"/>
    <s v="Standard Class"/>
    <s v="AS-10630"/>
    <s v="Ann Steele"/>
    <s v="Home Office"/>
    <s v="United States"/>
    <x v="45"/>
    <x v="5"/>
    <n v="77506"/>
    <s v="Central"/>
    <s v="OFF-EN-10000461"/>
    <x v="1"/>
    <x v="12"/>
    <s v="#10- 4 1/8&quot; x 9 1/2&quot; Recycled Envelopes"/>
    <n v="27.968000000000004"/>
    <n v="4"/>
    <n v="0.2"/>
    <n v="9.4391999999999996"/>
  </r>
  <r>
    <n v="987"/>
    <x v="471"/>
    <x v="3"/>
    <x v="365"/>
    <d v="2014-10-06T00:00:00"/>
    <s v="Standard Class"/>
    <s v="AS-10630"/>
    <s v="Ann Steele"/>
    <s v="Home Office"/>
    <s v="United States"/>
    <x v="45"/>
    <x v="5"/>
    <n v="77506"/>
    <s v="Central"/>
    <s v="TEC-MA-10003066"/>
    <x v="2"/>
    <x v="15"/>
    <s v="Wasp CCD Handheld Bar Code Reader"/>
    <n v="336.51"/>
    <n v="3"/>
    <n v="0.4"/>
    <n v="44.867999999999967"/>
  </r>
  <r>
    <n v="988"/>
    <x v="472"/>
    <x v="1"/>
    <x v="366"/>
    <d v="2012-03-10T00:00:00"/>
    <s v="Same Day"/>
    <s v="TS-21340"/>
    <s v="Toby Swindell"/>
    <s v="Consumer"/>
    <s v="United States"/>
    <x v="12"/>
    <x v="5"/>
    <n v="77041"/>
    <s v="Central"/>
    <s v="OFF-BI-10004022"/>
    <x v="1"/>
    <x v="8"/>
    <s v="Acco Suede Grain Vinyl Round Ring Binder"/>
    <n v="1.1119999999999997"/>
    <n v="2"/>
    <n v="0.8"/>
    <n v="-1.8904000000000001"/>
  </r>
  <r>
    <n v="989"/>
    <x v="473"/>
    <x v="3"/>
    <x v="367"/>
    <d v="2014-05-27T00:00:00"/>
    <s v="Standard Class"/>
    <s v="JG-15805"/>
    <s v="John Grady"/>
    <s v="Corporate"/>
    <s v="United States"/>
    <x v="109"/>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x v="109"/>
    <x v="15"/>
    <n v="13021"/>
    <s v="East"/>
    <s v="OFF-AR-10001988"/>
    <x v="1"/>
    <x v="6"/>
    <s v="Bulldog Table or Wall-Mount Pencil Sharpener"/>
    <n v="17.97"/>
    <n v="3"/>
    <n v="0"/>
    <n v="5.2112999999999996"/>
  </r>
  <r>
    <n v="991"/>
    <x v="474"/>
    <x v="1"/>
    <x v="368"/>
    <d v="2012-03-31T00:00:00"/>
    <s v="Second Class"/>
    <s v="SL-20155"/>
    <s v="Sara Luxemburg"/>
    <s v="Home Office"/>
    <s v="United States"/>
    <x v="108"/>
    <x v="2"/>
    <n v="32216"/>
    <s v="South"/>
    <s v="FUR-CH-10004086"/>
    <x v="0"/>
    <x v="1"/>
    <s v="Hon 4070 Series Pagoda Armless Upholstered Stacking Chairs"/>
    <n v="1166.92"/>
    <n v="5"/>
    <n v="0.2"/>
    <n v="131.27849999999995"/>
  </r>
  <r>
    <n v="992"/>
    <x v="475"/>
    <x v="0"/>
    <x v="369"/>
    <d v="2013-09-12T00:00:00"/>
    <s v="First Class"/>
    <s v="TS-21610"/>
    <s v="Troy Staebel"/>
    <s v="Consumer"/>
    <s v="United States"/>
    <x v="20"/>
    <x v="15"/>
    <n v="10024"/>
    <s v="East"/>
    <s v="OFF-BI-10001036"/>
    <x v="1"/>
    <x v="8"/>
    <s v="Cardinal EasyOpen D-Ring Binders"/>
    <n v="14.624000000000002"/>
    <n v="2"/>
    <n v="0.2"/>
    <n v="5.484"/>
  </r>
  <r>
    <n v="993"/>
    <x v="476"/>
    <x v="0"/>
    <x v="370"/>
    <d v="2013-08-28T00:00:00"/>
    <s v="First Class"/>
    <s v="RF-19735"/>
    <s v="Roland Fjeld"/>
    <s v="Consumer"/>
    <s v="United States"/>
    <x v="49"/>
    <x v="1"/>
    <n v="95123"/>
    <s v="West"/>
    <s v="OFF-FA-10002983"/>
    <x v="1"/>
    <x v="13"/>
    <s v="Advantus SlideClip Paper Clips"/>
    <n v="10.23"/>
    <n v="3"/>
    <n v="0"/>
    <n v="4.9104000000000001"/>
  </r>
  <r>
    <n v="994"/>
    <x v="476"/>
    <x v="0"/>
    <x v="370"/>
    <d v="2013-08-28T00:00:00"/>
    <s v="First Class"/>
    <s v="RF-19735"/>
    <s v="Roland Fjeld"/>
    <s v="Consumer"/>
    <s v="United States"/>
    <x v="49"/>
    <x v="1"/>
    <n v="95123"/>
    <s v="West"/>
    <s v="OFF-PA-10003625"/>
    <x v="1"/>
    <x v="10"/>
    <s v="Xerox 1979"/>
    <n v="154.9"/>
    <n v="5"/>
    <n v="0"/>
    <n v="69.704999999999998"/>
  </r>
  <r>
    <n v="995"/>
    <x v="477"/>
    <x v="2"/>
    <x v="371"/>
    <d v="2011-05-25T00:00:00"/>
    <s v="Standard Class"/>
    <s v="MW-18235"/>
    <s v="Mitch Willingham"/>
    <s v="Corporate"/>
    <s v="United States"/>
    <x v="173"/>
    <x v="17"/>
    <n v="23464"/>
    <s v="South"/>
    <s v="OFF-BI-10003925"/>
    <x v="1"/>
    <x v="8"/>
    <s v="Fellowes PB300 Plastic Comb Binding Machine"/>
    <n v="2715.9300000000003"/>
    <n v="7"/>
    <n v="0"/>
    <n v="1276.4871000000001"/>
  </r>
  <r>
    <n v="996"/>
    <x v="477"/>
    <x v="2"/>
    <x v="371"/>
    <d v="2011-05-25T00:00:00"/>
    <s v="Standard Class"/>
    <s v="MW-18235"/>
    <s v="Mitch Willingham"/>
    <s v="Corporate"/>
    <s v="United States"/>
    <x v="173"/>
    <x v="17"/>
    <n v="23464"/>
    <s v="South"/>
    <s v="TEC-PH-10001530"/>
    <x v="2"/>
    <x v="7"/>
    <s v="Plantronics Voyager Pro Legend"/>
    <n v="617.97"/>
    <n v="3"/>
    <n v="0"/>
    <n v="173.0316"/>
  </r>
  <r>
    <n v="997"/>
    <x v="478"/>
    <x v="1"/>
    <x v="372"/>
    <d v="2012-11-03T00:00:00"/>
    <s v="Standard Class"/>
    <s v="RD-19585"/>
    <s v="Rob Dowd"/>
    <s v="Consumer"/>
    <s v="United States"/>
    <x v="0"/>
    <x v="0"/>
    <n v="42420"/>
    <s v="South"/>
    <s v="OFF-EN-10003862"/>
    <x v="1"/>
    <x v="12"/>
    <s v="Laser &amp; Ink Jet Business Envelopes"/>
    <n v="10.67"/>
    <n v="1"/>
    <n v="0"/>
    <n v="4.9081999999999999"/>
  </r>
  <r>
    <n v="998"/>
    <x v="478"/>
    <x v="1"/>
    <x v="372"/>
    <d v="2012-11-03T00:00:00"/>
    <s v="Standard Class"/>
    <s v="RD-19585"/>
    <s v="Rob Dowd"/>
    <s v="Consumer"/>
    <s v="United States"/>
    <x v="0"/>
    <x v="0"/>
    <n v="42420"/>
    <s v="South"/>
    <s v="OFF-ST-10004258"/>
    <x v="1"/>
    <x v="4"/>
    <s v="Portable Personal File Box"/>
    <n v="36.630000000000003"/>
    <n v="3"/>
    <n v="0"/>
    <n v="9.8901000000000039"/>
  </r>
  <r>
    <n v="999"/>
    <x v="478"/>
    <x v="1"/>
    <x v="372"/>
    <d v="2012-11-03T00:00:00"/>
    <s v="Standard Class"/>
    <s v="RD-19585"/>
    <s v="Rob Dowd"/>
    <s v="Consumer"/>
    <s v="United States"/>
    <x v="0"/>
    <x v="0"/>
    <n v="42420"/>
    <s v="South"/>
    <s v="FUR-FU-10002885"/>
    <x v="0"/>
    <x v="5"/>
    <s v="Magna Visual Magnetic Picture Hangers"/>
    <n v="24.1"/>
    <n v="5"/>
    <n v="0"/>
    <n v="9.1580000000000013"/>
  </r>
  <r>
    <n v="1000"/>
    <x v="478"/>
    <x v="1"/>
    <x v="372"/>
    <d v="2012-11-03T00:00:00"/>
    <s v="Standard Class"/>
    <s v="RD-19585"/>
    <s v="Rob Dowd"/>
    <s v="Consumer"/>
    <s v="United States"/>
    <x v="0"/>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x v="137"/>
    <x v="4"/>
    <n v="98661"/>
    <s v="West"/>
    <s v="OFF-AR-10002956"/>
    <x v="1"/>
    <x v="6"/>
    <s v="Boston 16801 Nautilus Battery Pencil Sharpener"/>
    <n v="44.02"/>
    <n v="2"/>
    <n v="0"/>
    <n v="11.4452"/>
  </r>
  <r>
    <n v="1002"/>
    <x v="480"/>
    <x v="1"/>
    <x v="374"/>
    <d v="2012-07-31T00:00:00"/>
    <s v="Same Day"/>
    <s v="RH-19495"/>
    <s v="Rick Hansen"/>
    <s v="Consumer"/>
    <s v="United States"/>
    <x v="20"/>
    <x v="15"/>
    <n v="10024"/>
    <s v="East"/>
    <s v="TEC-AC-10003033"/>
    <x v="2"/>
    <x v="11"/>
    <s v="Plantronics CS510 - Over-the-Head monaural Wireless Headset System"/>
    <n v="2309.65"/>
    <n v="7"/>
    <n v="0"/>
    <n v="762.18449999999984"/>
  </r>
  <r>
    <n v="1003"/>
    <x v="480"/>
    <x v="1"/>
    <x v="374"/>
    <d v="2012-07-31T00:00:00"/>
    <s v="Same Day"/>
    <s v="RH-19495"/>
    <s v="Rick Hansen"/>
    <s v="Consumer"/>
    <s v="United States"/>
    <x v="20"/>
    <x v="15"/>
    <n v="10024"/>
    <s v="East"/>
    <s v="FUR-TA-10002903"/>
    <x v="0"/>
    <x v="3"/>
    <s v="Bevis Round Bullnose 29&quot; High Table Top"/>
    <n v="1090.7819999999999"/>
    <n v="7"/>
    <n v="0.4"/>
    <n v="-290.87520000000001"/>
  </r>
  <r>
    <n v="1004"/>
    <x v="480"/>
    <x v="1"/>
    <x v="374"/>
    <d v="2012-07-31T00:00:00"/>
    <s v="Same Day"/>
    <s v="RH-19495"/>
    <s v="Rick Hansen"/>
    <s v="Consumer"/>
    <s v="United States"/>
    <x v="20"/>
    <x v="15"/>
    <n v="10024"/>
    <s v="East"/>
    <s v="OFF-PA-10004621"/>
    <x v="1"/>
    <x v="10"/>
    <s v="Xerox 212"/>
    <n v="19.440000000000001"/>
    <n v="3"/>
    <n v="0"/>
    <n v="9.3312000000000008"/>
  </r>
  <r>
    <n v="1005"/>
    <x v="481"/>
    <x v="1"/>
    <x v="375"/>
    <d v="2012-08-31T00:00:00"/>
    <s v="Standard Class"/>
    <s v="RA-19945"/>
    <s v="Ryan Akin"/>
    <s v="Consumer"/>
    <s v="United States"/>
    <x v="174"/>
    <x v="1"/>
    <n v="92563"/>
    <s v="West"/>
    <s v="OFF-ST-10000046"/>
    <x v="1"/>
    <x v="4"/>
    <s v="Fellowes Super Stor/Drawer Files"/>
    <n v="484.65000000000003"/>
    <n v="3"/>
    <n v="0"/>
    <n v="92.083500000000015"/>
  </r>
  <r>
    <n v="1006"/>
    <x v="482"/>
    <x v="1"/>
    <x v="50"/>
    <d v="2012-11-17T00:00:00"/>
    <s v="Standard Class"/>
    <s v="JK-15730"/>
    <s v="Joe Kamberova"/>
    <s v="Consumer"/>
    <s v="United States"/>
    <x v="108"/>
    <x v="3"/>
    <n v="28540"/>
    <s v="South"/>
    <s v="OFF-PA-10001790"/>
    <x v="1"/>
    <x v="10"/>
    <s v="Xerox 1910"/>
    <n v="115.29600000000001"/>
    <n v="3"/>
    <n v="0.2"/>
    <n v="40.353599999999986"/>
  </r>
  <r>
    <n v="1007"/>
    <x v="483"/>
    <x v="1"/>
    <x v="376"/>
    <d v="2012-11-09T00:00:00"/>
    <s v="First Class"/>
    <s v="MT-17815"/>
    <s v="Meg Tillman"/>
    <s v="Consumer"/>
    <s v="United States"/>
    <x v="48"/>
    <x v="16"/>
    <n v="85254"/>
    <s v="West"/>
    <s v="OFF-EN-10002600"/>
    <x v="1"/>
    <x v="12"/>
    <s v="Redi-Strip #10 Envelopes, 4 1/8 x 9 1/2"/>
    <n v="7.080000000000001"/>
    <n v="3"/>
    <n v="0.2"/>
    <n v="2.4779999999999989"/>
  </r>
  <r>
    <n v="1008"/>
    <x v="483"/>
    <x v="1"/>
    <x v="376"/>
    <d v="2012-11-09T00:00:00"/>
    <s v="First Class"/>
    <s v="MT-17815"/>
    <s v="Meg Tillman"/>
    <s v="Consumer"/>
    <s v="United States"/>
    <x v="48"/>
    <x v="16"/>
    <n v="85254"/>
    <s v="West"/>
    <s v="OFF-BI-10002049"/>
    <x v="1"/>
    <x v="8"/>
    <s v="UniKeep View Case Binders"/>
    <n v="4.4009999999999998"/>
    <n v="3"/>
    <n v="0.7"/>
    <n v="-3.5207999999999995"/>
  </r>
  <r>
    <n v="1009"/>
    <x v="484"/>
    <x v="3"/>
    <x v="377"/>
    <d v="2015-01-02T00:00:00"/>
    <s v="Standard Class"/>
    <s v="PO-18850"/>
    <s v="Patrick O'Brill"/>
    <s v="Consumer"/>
    <s v="United States"/>
    <x v="140"/>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x v="22"/>
    <x v="10"/>
    <n v="60653"/>
    <s v="Central"/>
    <s v="TEC-PH-10003931"/>
    <x v="2"/>
    <x v="7"/>
    <s v="JBL Micro Wireless Portable Bluetooth Speaker"/>
    <n v="95.984000000000009"/>
    <n v="2"/>
    <n v="0.2"/>
    <n v="5.9990000000000023"/>
  </r>
  <r>
    <n v="1011"/>
    <x v="486"/>
    <x v="2"/>
    <x v="156"/>
    <d v="2011-11-26T00:00:00"/>
    <s v="First Class"/>
    <s v="VG-21790"/>
    <s v="Vivek Gonzalez"/>
    <s v="Consumer"/>
    <s v="United States"/>
    <x v="70"/>
    <x v="1"/>
    <n v="92037"/>
    <s v="West"/>
    <s v="FUR-FU-10001602"/>
    <x v="0"/>
    <x v="5"/>
    <s v="Eldon Delta Triangular Chair Mat, 52&quot; x 58&quot;, Clear"/>
    <n v="151.72"/>
    <n v="4"/>
    <n v="0"/>
    <n v="27.309599999999989"/>
  </r>
  <r>
    <n v="1012"/>
    <x v="487"/>
    <x v="3"/>
    <x v="46"/>
    <d v="2014-06-22T00:00:00"/>
    <s v="Second Class"/>
    <s v="PF-19165"/>
    <s v="Philip Fox"/>
    <s v="Consumer"/>
    <s v="United States"/>
    <x v="175"/>
    <x v="4"/>
    <n v="98502"/>
    <s v="West"/>
    <s v="FUR-FU-10004848"/>
    <x v="0"/>
    <x v="5"/>
    <s v="Howard Miller 13-3/4&quot; Diameter Brushed Chrome Round Wall Clock"/>
    <n v="155.25"/>
    <n v="3"/>
    <n v="0"/>
    <n v="46.574999999999996"/>
  </r>
  <r>
    <n v="1013"/>
    <x v="487"/>
    <x v="3"/>
    <x v="46"/>
    <d v="2014-06-22T00:00:00"/>
    <s v="Second Class"/>
    <s v="PF-19165"/>
    <s v="Philip Fox"/>
    <s v="Consumer"/>
    <s v="United States"/>
    <x v="175"/>
    <x v="4"/>
    <n v="98502"/>
    <s v="West"/>
    <s v="OFF-ST-10003722"/>
    <x v="1"/>
    <x v="4"/>
    <s v="Project Tote Personal File"/>
    <n v="14.03"/>
    <n v="1"/>
    <n v="0"/>
    <n v="4.068699999999998"/>
  </r>
  <r>
    <n v="1014"/>
    <x v="488"/>
    <x v="1"/>
    <x v="379"/>
    <d v="2012-12-24T00:00:00"/>
    <s v="Second Class"/>
    <s v="JS-15880"/>
    <s v="John Stevenson"/>
    <s v="Consumer"/>
    <s v="United States"/>
    <x v="4"/>
    <x v="4"/>
    <n v="98103"/>
    <s v="West"/>
    <s v="FUR-TA-10003748"/>
    <x v="0"/>
    <x v="3"/>
    <s v="Bevis 36 x 72 Conference Tables"/>
    <n v="1618.37"/>
    <n v="13"/>
    <n v="0"/>
    <n v="356.04139999999995"/>
  </r>
  <r>
    <n v="1015"/>
    <x v="488"/>
    <x v="1"/>
    <x v="379"/>
    <d v="2012-12-24T00:00:00"/>
    <s v="Second Class"/>
    <s v="JS-15880"/>
    <s v="John Stevenson"/>
    <s v="Consumer"/>
    <s v="United States"/>
    <x v="4"/>
    <x v="4"/>
    <n v="98103"/>
    <s v="West"/>
    <s v="TEC-AC-10003198"/>
    <x v="2"/>
    <x v="11"/>
    <s v="Enermax Acrylux Wireless Keyboard"/>
    <n v="99.6"/>
    <n v="1"/>
    <n v="0"/>
    <n v="36.851999999999997"/>
  </r>
  <r>
    <n v="1016"/>
    <x v="489"/>
    <x v="1"/>
    <x v="14"/>
    <d v="2012-09-19T00:00:00"/>
    <s v="Second Class"/>
    <s v="MO-17800"/>
    <s v="Meg O'Connel"/>
    <s v="Home Office"/>
    <s v="United States"/>
    <x v="1"/>
    <x v="1"/>
    <n v="90036"/>
    <s v="West"/>
    <s v="OFF-PA-10004100"/>
    <x v="1"/>
    <x v="10"/>
    <s v="Xerox 216"/>
    <n v="32.400000000000006"/>
    <n v="5"/>
    <n v="0"/>
    <n v="15.552000000000001"/>
  </r>
  <r>
    <n v="1017"/>
    <x v="490"/>
    <x v="1"/>
    <x v="380"/>
    <d v="2012-07-10T00:00:00"/>
    <s v="Standard Class"/>
    <s v="KM-16225"/>
    <s v="Kalyca Meade"/>
    <s v="Corporate"/>
    <s v="United States"/>
    <x v="20"/>
    <x v="15"/>
    <n v="10011"/>
    <s v="East"/>
    <s v="FUR-FU-10002191"/>
    <x v="0"/>
    <x v="5"/>
    <s v="G.E. Halogen Desk Lamp Bulbs"/>
    <n v="13.96"/>
    <n v="2"/>
    <n v="0"/>
    <n v="6.7008000000000001"/>
  </r>
  <r>
    <n v="1018"/>
    <x v="490"/>
    <x v="1"/>
    <x v="380"/>
    <d v="2012-07-10T00:00:00"/>
    <s v="Standard Class"/>
    <s v="KM-16225"/>
    <s v="Kalyca Meade"/>
    <s v="Corporate"/>
    <s v="United States"/>
    <x v="20"/>
    <x v="15"/>
    <n v="10011"/>
    <s v="East"/>
    <s v="FUR-FU-10000965"/>
    <x v="0"/>
    <x v="5"/>
    <s v="Howard Miller 11-1/2&quot; Diameter Ridgewood Wall Clock"/>
    <n v="155.82"/>
    <n v="3"/>
    <n v="0"/>
    <n v="63.886200000000002"/>
  </r>
  <r>
    <n v="1019"/>
    <x v="490"/>
    <x v="1"/>
    <x v="380"/>
    <d v="2012-07-10T00:00:00"/>
    <s v="Standard Class"/>
    <s v="KM-16225"/>
    <s v="Kalyca Meade"/>
    <s v="Corporate"/>
    <s v="United States"/>
    <x v="20"/>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x v="20"/>
    <x v="15"/>
    <n v="10011"/>
    <s v="East"/>
    <s v="OFF-ST-10001526"/>
    <x v="1"/>
    <x v="4"/>
    <s v="Iceberg Mobile Mega Data/Printer Cart "/>
    <n v="601.65"/>
    <n v="5"/>
    <n v="0"/>
    <n v="156.42899999999997"/>
  </r>
  <r>
    <n v="1021"/>
    <x v="491"/>
    <x v="1"/>
    <x v="381"/>
    <d v="2012-05-03T00:00:00"/>
    <s v="Standard Class"/>
    <s v="GT-14710"/>
    <s v="Greg Tran"/>
    <s v="Consumer"/>
    <s v="United States"/>
    <x v="176"/>
    <x v="40"/>
    <n v="20016"/>
    <s v="East"/>
    <s v="OFF-AR-10001166"/>
    <x v="1"/>
    <x v="6"/>
    <s v="Staples"/>
    <n v="22.740000000000002"/>
    <n v="3"/>
    <n v="0"/>
    <n v="8.8686000000000007"/>
  </r>
  <r>
    <n v="1022"/>
    <x v="491"/>
    <x v="1"/>
    <x v="381"/>
    <d v="2012-05-03T00:00:00"/>
    <s v="Standard Class"/>
    <s v="GT-14710"/>
    <s v="Greg Tran"/>
    <s v="Consumer"/>
    <s v="United States"/>
    <x v="176"/>
    <x v="40"/>
    <n v="20016"/>
    <s v="East"/>
    <s v="FUR-CH-10000309"/>
    <x v="0"/>
    <x v="1"/>
    <s v="Global Comet Stacking Arm Chair"/>
    <n v="1267.53"/>
    <n v="3"/>
    <n v="0"/>
    <n v="316.88249999999999"/>
  </r>
  <r>
    <n v="1023"/>
    <x v="491"/>
    <x v="1"/>
    <x v="381"/>
    <d v="2012-05-03T00:00:00"/>
    <s v="Standard Class"/>
    <s v="GT-14710"/>
    <s v="Greg Tran"/>
    <s v="Consumer"/>
    <s v="United States"/>
    <x v="176"/>
    <x v="40"/>
    <n v="20016"/>
    <s v="East"/>
    <s v="TEC-MA-10004212"/>
    <x v="2"/>
    <x v="15"/>
    <s v="Cisco SPA525G2 5-Line IP Phone"/>
    <n v="1379.92"/>
    <n v="8"/>
    <n v="0"/>
    <n v="648.56240000000003"/>
  </r>
  <r>
    <n v="1024"/>
    <x v="492"/>
    <x v="1"/>
    <x v="382"/>
    <d v="2012-06-20T00:00:00"/>
    <s v="Standard Class"/>
    <s v="PB-19150"/>
    <s v="Philip Brown"/>
    <s v="Consumer"/>
    <s v="United States"/>
    <x v="10"/>
    <x v="9"/>
    <n v="19134"/>
    <s v="East"/>
    <s v="OFF-EN-10003072"/>
    <x v="1"/>
    <x v="12"/>
    <s v="Peel &amp; Seel Envelopes"/>
    <n v="6.2080000000000002"/>
    <n v="2"/>
    <n v="0.2"/>
    <n v="2.1728000000000001"/>
  </r>
  <r>
    <n v="1025"/>
    <x v="493"/>
    <x v="3"/>
    <x v="94"/>
    <d v="2014-12-21T00:00:00"/>
    <s v="First Class"/>
    <s v="HR-14770"/>
    <s v="Hallie Redmond"/>
    <s v="Home Office"/>
    <s v="United States"/>
    <x v="1"/>
    <x v="1"/>
    <n v="90045"/>
    <s v="West"/>
    <s v="OFF-BI-10000320"/>
    <x v="1"/>
    <x v="8"/>
    <s v="GBC Plastic Binding Combs"/>
    <n v="11.808"/>
    <n v="2"/>
    <n v="0.2"/>
    <n v="4.2804000000000002"/>
  </r>
  <r>
    <n v="1026"/>
    <x v="494"/>
    <x v="0"/>
    <x v="383"/>
    <d v="2013-01-13T00:00:00"/>
    <s v="Second Class"/>
    <s v="DE-13255"/>
    <s v="Deanra Eno"/>
    <s v="Home Office"/>
    <s v="United States"/>
    <x v="24"/>
    <x v="24"/>
    <n v="45503"/>
    <s v="East"/>
    <s v="OFF-PA-10001166"/>
    <x v="1"/>
    <x v="10"/>
    <s v="Xerox 2"/>
    <n v="15.552000000000003"/>
    <n v="3"/>
    <n v="0.2"/>
    <n v="5.4432"/>
  </r>
  <r>
    <n v="1027"/>
    <x v="494"/>
    <x v="0"/>
    <x v="383"/>
    <d v="2013-01-13T00:00:00"/>
    <s v="Second Class"/>
    <s v="DE-13255"/>
    <s v="Deanra Eno"/>
    <s v="Home Office"/>
    <s v="United States"/>
    <x v="24"/>
    <x v="24"/>
    <n v="45503"/>
    <s v="East"/>
    <s v="OFF-PA-10003656"/>
    <x v="1"/>
    <x v="10"/>
    <s v="Xerox 1935"/>
    <n v="63.311999999999998"/>
    <n v="3"/>
    <n v="0.2"/>
    <n v="20.576399999999996"/>
  </r>
  <r>
    <n v="1028"/>
    <x v="494"/>
    <x v="0"/>
    <x v="383"/>
    <d v="2013-01-13T00:00:00"/>
    <s v="Second Class"/>
    <s v="DE-13255"/>
    <s v="Deanra Eno"/>
    <s v="Home Office"/>
    <s v="United States"/>
    <x v="24"/>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x v="83"/>
    <x v="30"/>
    <n v="7601"/>
    <s v="East"/>
    <s v="OFF-PA-10000474"/>
    <x v="1"/>
    <x v="10"/>
    <s v="Staples"/>
    <n v="177.2"/>
    <n v="5"/>
    <n v="0"/>
    <n v="83.283999999999992"/>
  </r>
  <r>
    <n v="1030"/>
    <x v="495"/>
    <x v="2"/>
    <x v="384"/>
    <d v="2011-07-15T00:00:00"/>
    <s v="Standard Class"/>
    <s v="LA-16780"/>
    <s v="Laura Armstrong"/>
    <s v="Corporate"/>
    <s v="United States"/>
    <x v="83"/>
    <x v="30"/>
    <n v="7601"/>
    <s v="East"/>
    <s v="TEC-PH-10003885"/>
    <x v="2"/>
    <x v="7"/>
    <s v="Cisco SPA508G"/>
    <n v="197.96999999999997"/>
    <n v="3"/>
    <n v="0"/>
    <n v="57.41129999999999"/>
  </r>
  <r>
    <n v="1031"/>
    <x v="495"/>
    <x v="2"/>
    <x v="384"/>
    <d v="2011-07-15T00:00:00"/>
    <s v="Standard Class"/>
    <s v="LA-16780"/>
    <s v="Laura Armstrong"/>
    <s v="Corporate"/>
    <s v="United States"/>
    <x v="83"/>
    <x v="30"/>
    <n v="7601"/>
    <s v="East"/>
    <s v="FUR-CH-10003379"/>
    <x v="0"/>
    <x v="1"/>
    <s v="Global Commerce Series High-Back Swivel/Tilt Chairs"/>
    <n v="854.94"/>
    <n v="3"/>
    <n v="0"/>
    <n v="213.73500000000001"/>
  </r>
  <r>
    <n v="1032"/>
    <x v="495"/>
    <x v="2"/>
    <x v="384"/>
    <d v="2011-07-15T00:00:00"/>
    <s v="Standard Class"/>
    <s v="LA-16780"/>
    <s v="Laura Armstrong"/>
    <s v="Corporate"/>
    <s v="United States"/>
    <x v="83"/>
    <x v="30"/>
    <n v="7601"/>
    <s v="East"/>
    <s v="FUR-FU-10000629"/>
    <x v="0"/>
    <x v="5"/>
    <s v="9-3/4 Diameter Round Wall Clock"/>
    <n v="124.10999999999999"/>
    <n v="9"/>
    <n v="0"/>
    <n v="52.126200000000004"/>
  </r>
  <r>
    <n v="1033"/>
    <x v="495"/>
    <x v="2"/>
    <x v="384"/>
    <d v="2011-07-15T00:00:00"/>
    <s v="Standard Class"/>
    <s v="LA-16780"/>
    <s v="Laura Armstrong"/>
    <s v="Corporate"/>
    <s v="United States"/>
    <x v="83"/>
    <x v="30"/>
    <n v="7601"/>
    <s v="East"/>
    <s v="OFF-LA-10001175"/>
    <x v="1"/>
    <x v="2"/>
    <s v="Avery 514"/>
    <n v="14.399999999999999"/>
    <n v="5"/>
    <n v="0"/>
    <n v="7.056"/>
  </r>
  <r>
    <n v="1034"/>
    <x v="496"/>
    <x v="0"/>
    <x v="73"/>
    <d v="2013-11-23T00:00:00"/>
    <s v="First Class"/>
    <s v="AG-10390"/>
    <s v="Allen Goldenen"/>
    <s v="Consumer"/>
    <s v="United States"/>
    <x v="74"/>
    <x v="24"/>
    <n v="45231"/>
    <s v="East"/>
    <s v="OFF-PA-10000955"/>
    <x v="1"/>
    <x v="10"/>
    <s v="Southworth 25% Cotton Granite Paper &amp; Envelopes"/>
    <n v="15.696000000000002"/>
    <n v="3"/>
    <n v="0.2"/>
    <n v="5.1011999999999995"/>
  </r>
  <r>
    <n v="1035"/>
    <x v="496"/>
    <x v="0"/>
    <x v="73"/>
    <d v="2013-11-23T00:00:00"/>
    <s v="First Class"/>
    <s v="AG-10390"/>
    <s v="Allen Goldenen"/>
    <s v="Consumer"/>
    <s v="United States"/>
    <x v="74"/>
    <x v="24"/>
    <n v="45231"/>
    <s v="East"/>
    <s v="OFF-BI-10003460"/>
    <x v="1"/>
    <x v="8"/>
    <s v="Acco 3-Hole Punch"/>
    <n v="2.6280000000000001"/>
    <n v="2"/>
    <n v="0.7"/>
    <n v="-1.9272"/>
  </r>
  <r>
    <n v="1036"/>
    <x v="496"/>
    <x v="0"/>
    <x v="73"/>
    <d v="2013-11-23T00:00:00"/>
    <s v="First Class"/>
    <s v="AG-10390"/>
    <s v="Allen Goldenen"/>
    <s v="Consumer"/>
    <s v="United States"/>
    <x v="74"/>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x v="177"/>
    <x v="25"/>
    <n v="65109"/>
    <s v="Central"/>
    <s v="FUR-FU-10003975"/>
    <x v="0"/>
    <x v="5"/>
    <s v="Eldon Advantage Chair Mats for Low to Medium Pile Carpets"/>
    <n v="86.62"/>
    <n v="2"/>
    <n v="0"/>
    <n v="8.6619999999999919"/>
  </r>
  <r>
    <n v="1038"/>
    <x v="498"/>
    <x v="1"/>
    <x v="385"/>
    <d v="2012-06-14T00:00:00"/>
    <s v="First Class"/>
    <s v="JJ-15445"/>
    <s v="Jennifer Jackson"/>
    <s v="Consumer"/>
    <s v="United States"/>
    <x v="1"/>
    <x v="1"/>
    <n v="90004"/>
    <s v="West"/>
    <s v="OFF-BI-10003707"/>
    <x v="1"/>
    <x v="8"/>
    <s v="Aluminum Screw Posts"/>
    <n v="36.624000000000002"/>
    <n v="3"/>
    <n v="0.2"/>
    <n v="13.734"/>
  </r>
  <r>
    <n v="1039"/>
    <x v="499"/>
    <x v="3"/>
    <x v="225"/>
    <d v="2014-11-22T00:00:00"/>
    <s v="First Class"/>
    <s v="JH-15430"/>
    <s v="Jennifer Halladay"/>
    <s v="Consumer"/>
    <s v="United States"/>
    <x v="140"/>
    <x v="3"/>
    <n v="27217"/>
    <s v="South"/>
    <s v="OFF-AR-10000203"/>
    <x v="1"/>
    <x v="6"/>
    <s v="Newell 336"/>
    <n v="23.968000000000004"/>
    <n v="7"/>
    <n v="0.2"/>
    <n v="2.696399999999997"/>
  </r>
  <r>
    <n v="1040"/>
    <x v="499"/>
    <x v="3"/>
    <x v="225"/>
    <d v="2014-11-22T00:00:00"/>
    <s v="First Class"/>
    <s v="JH-15430"/>
    <s v="Jennifer Halladay"/>
    <s v="Consumer"/>
    <s v="United States"/>
    <x v="140"/>
    <x v="3"/>
    <n v="27217"/>
    <s v="South"/>
    <s v="OFF-AR-10004790"/>
    <x v="1"/>
    <x v="6"/>
    <s v="Staples"/>
    <n v="28.728000000000002"/>
    <n v="3"/>
    <n v="0.2"/>
    <n v="1.7954999999999988"/>
  </r>
  <r>
    <n v="1041"/>
    <x v="500"/>
    <x v="0"/>
    <x v="231"/>
    <d v="2013-03-25T00:00:00"/>
    <s v="Standard Class"/>
    <s v="RD-19660"/>
    <s v="Robert Dilbeck"/>
    <s v="Home Office"/>
    <s v="United States"/>
    <x v="178"/>
    <x v="25"/>
    <n v="63376"/>
    <s v="Central"/>
    <s v="FUR-TA-10001095"/>
    <x v="0"/>
    <x v="3"/>
    <s v="Chromcraft Round Conference Tables"/>
    <n v="697.16"/>
    <n v="4"/>
    <n v="0"/>
    <n v="146.40359999999998"/>
  </r>
  <r>
    <n v="1042"/>
    <x v="501"/>
    <x v="0"/>
    <x v="47"/>
    <d v="2013-09-10T00:00:00"/>
    <s v="Second Class"/>
    <s v="MO-17500"/>
    <s v="Mary O'Rourke"/>
    <s v="Consumer"/>
    <s v="United States"/>
    <x v="20"/>
    <x v="15"/>
    <n v="10035"/>
    <s v="East"/>
    <s v="TEC-AC-10004761"/>
    <x v="2"/>
    <x v="11"/>
    <s v="Maxell 4.7GB DVD+RW 3/Pack"/>
    <n v="31.86"/>
    <n v="2"/>
    <n v="0"/>
    <n v="11.151"/>
  </r>
  <r>
    <n v="1043"/>
    <x v="501"/>
    <x v="0"/>
    <x v="47"/>
    <d v="2013-09-10T00:00:00"/>
    <s v="Second Class"/>
    <s v="MO-17500"/>
    <s v="Mary O'Rourke"/>
    <s v="Consumer"/>
    <s v="United States"/>
    <x v="20"/>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x v="22"/>
    <x v="10"/>
    <n v="60610"/>
    <s v="Central"/>
    <s v="OFF-AR-10001130"/>
    <x v="1"/>
    <x v="6"/>
    <s v="Quartet Alpha White Chalk, 12/Pack"/>
    <n v="8.84"/>
    <n v="5"/>
    <n v="0.2"/>
    <n v="2.9835000000000003"/>
  </r>
  <r>
    <n v="1045"/>
    <x v="502"/>
    <x v="3"/>
    <x v="362"/>
    <d v="2014-07-13T00:00:00"/>
    <s v="First Class"/>
    <s v="NS-18640"/>
    <s v="Noel Staavos"/>
    <s v="Corporate"/>
    <s v="United States"/>
    <x v="22"/>
    <x v="10"/>
    <n v="60610"/>
    <s v="Central"/>
    <s v="OFF-AP-10000055"/>
    <x v="1"/>
    <x v="9"/>
    <s v="Belkin F9S820V06 8 Outlet Surge"/>
    <n v="58.463999999999977"/>
    <n v="9"/>
    <n v="0.8"/>
    <n v="-146.16000000000003"/>
  </r>
  <r>
    <n v="1046"/>
    <x v="503"/>
    <x v="3"/>
    <x v="386"/>
    <d v="2014-10-17T00:00:00"/>
    <s v="Standard Class"/>
    <s v="SN-20710"/>
    <s v="Steve Nguyen"/>
    <s v="Home Office"/>
    <s v="United States"/>
    <x v="179"/>
    <x v="10"/>
    <n v="61107"/>
    <s v="Central"/>
    <s v="FUR-CH-10002304"/>
    <x v="0"/>
    <x v="1"/>
    <s v="Global Stack Chair without Arms, Black"/>
    <n v="254.60399999999998"/>
    <n v="14"/>
    <n v="0.3"/>
    <n v="-18.185999999999993"/>
  </r>
  <r>
    <n v="1047"/>
    <x v="504"/>
    <x v="0"/>
    <x v="387"/>
    <d v="2013-03-14T00:00:00"/>
    <s v="Standard Class"/>
    <s v="ZC-21910"/>
    <s v="Zuschuss Carroll"/>
    <s v="Consumer"/>
    <s v="United States"/>
    <x v="100"/>
    <x v="2"/>
    <n v="33142"/>
    <s v="South"/>
    <s v="TEC-PH-10001530"/>
    <x v="2"/>
    <x v="7"/>
    <s v="Cisco Unified IP Phone 7945G VoIP phone"/>
    <n v="1363.96"/>
    <n v="5"/>
    <n v="0.2"/>
    <n v="85.247500000000002"/>
  </r>
  <r>
    <n v="1048"/>
    <x v="504"/>
    <x v="0"/>
    <x v="387"/>
    <d v="2013-03-14T00:00:00"/>
    <s v="Standard Class"/>
    <s v="ZC-21910"/>
    <s v="Zuschuss Carroll"/>
    <s v="Consumer"/>
    <s v="United States"/>
    <x v="100"/>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x v="8"/>
    <x v="1"/>
    <n v="94109"/>
    <s v="West"/>
    <s v="TEC-PH-10000486"/>
    <x v="2"/>
    <x v="7"/>
    <s v="Plantronics HL10 Handset Lifter"/>
    <n v="1113.5039999999999"/>
    <n v="12"/>
    <n v="0.2"/>
    <n v="125.2691999999999"/>
  </r>
  <r>
    <n v="1050"/>
    <x v="505"/>
    <x v="2"/>
    <x v="279"/>
    <d v="2011-06-01T00:00:00"/>
    <s v="Second Class"/>
    <s v="LC-16885"/>
    <s v="Lena Creighton"/>
    <s v="Consumer"/>
    <s v="United States"/>
    <x v="8"/>
    <x v="1"/>
    <n v="94109"/>
    <s v="West"/>
    <s v="TEC-AC-10001606"/>
    <x v="2"/>
    <x v="11"/>
    <s v="Logitech Wireless Performance Mouse MX for PC and Mac"/>
    <n v="99.99"/>
    <n v="1"/>
    <n v="0"/>
    <n v="37.996200000000002"/>
  </r>
  <r>
    <n v="1051"/>
    <x v="506"/>
    <x v="1"/>
    <x v="230"/>
    <d v="2012-07-05T00:00:00"/>
    <s v="First Class"/>
    <s v="DG-13300"/>
    <s v="Deirdre Greer"/>
    <s v="Corporate"/>
    <s v="United States"/>
    <x v="10"/>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x v="10"/>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x v="10"/>
    <x v="9"/>
    <n v="19134"/>
    <s v="East"/>
    <s v="FUR-FU-10004460"/>
    <x v="0"/>
    <x v="5"/>
    <s v="Howard Miller 12&quot; Round Wall Clock"/>
    <n v="282.88800000000003"/>
    <n v="9"/>
    <n v="0.2"/>
    <n v="56.577599999999961"/>
  </r>
  <r>
    <n v="1054"/>
    <x v="507"/>
    <x v="1"/>
    <x v="388"/>
    <d v="2012-04-08T00:00:00"/>
    <s v="Standard Class"/>
    <s v="NF-18595"/>
    <s v="Nicole Fjeld"/>
    <s v="Home Office"/>
    <s v="United States"/>
    <x v="20"/>
    <x v="15"/>
    <n v="10009"/>
    <s v="East"/>
    <s v="OFF-AR-10000716"/>
    <x v="1"/>
    <x v="6"/>
    <s v="DIXON Ticonderoga Erasable Checking Pencils"/>
    <n v="11.16"/>
    <n v="2"/>
    <n v="0"/>
    <n v="4.3524000000000003"/>
  </r>
  <r>
    <n v="1055"/>
    <x v="507"/>
    <x v="1"/>
    <x v="388"/>
    <d v="2012-04-08T00:00:00"/>
    <s v="Standard Class"/>
    <s v="NF-18595"/>
    <s v="Nicole Fjeld"/>
    <s v="Home Office"/>
    <s v="United States"/>
    <x v="20"/>
    <x v="15"/>
    <n v="10009"/>
    <s v="East"/>
    <s v="FUR-FU-10004622"/>
    <x v="0"/>
    <x v="5"/>
    <s v="Eldon Advantage Foldable Chair Mats for Low Pile Carpets"/>
    <n v="108.4"/>
    <n v="2"/>
    <n v="0"/>
    <n v="22.763999999999996"/>
  </r>
  <r>
    <n v="1056"/>
    <x v="507"/>
    <x v="1"/>
    <x v="388"/>
    <d v="2012-04-08T00:00:00"/>
    <s v="Standard Class"/>
    <s v="NF-18595"/>
    <s v="Nicole Fjeld"/>
    <s v="Home Office"/>
    <s v="United States"/>
    <x v="20"/>
    <x v="15"/>
    <n v="10009"/>
    <s v="East"/>
    <s v="OFF-BI-10002735"/>
    <x v="1"/>
    <x v="8"/>
    <s v="GBC Prestige Therm-A-Bind Covers"/>
    <n v="82.344000000000008"/>
    <n v="3"/>
    <n v="0.2"/>
    <n v="27.791100000000004"/>
  </r>
  <r>
    <n v="1057"/>
    <x v="507"/>
    <x v="1"/>
    <x v="388"/>
    <d v="2012-04-08T00:00:00"/>
    <s v="Standard Class"/>
    <s v="NF-18595"/>
    <s v="Nicole Fjeld"/>
    <s v="Home Office"/>
    <s v="United States"/>
    <x v="20"/>
    <x v="15"/>
    <n v="10009"/>
    <s v="East"/>
    <s v="OFF-BI-10003529"/>
    <x v="1"/>
    <x v="8"/>
    <s v="Avery Round Ring Poly Binders"/>
    <n v="9.0879999999999992"/>
    <n v="4"/>
    <n v="0.2"/>
    <n v="3.2944"/>
  </r>
  <r>
    <n v="1058"/>
    <x v="508"/>
    <x v="3"/>
    <x v="389"/>
    <d v="2014-12-18T00:00:00"/>
    <s v="Standard Class"/>
    <s v="BP-11185"/>
    <s v="Ben Peterman"/>
    <s v="Corporate"/>
    <s v="United States"/>
    <x v="70"/>
    <x v="1"/>
    <n v="92037"/>
    <s v="West"/>
    <s v="OFF-BI-10001097"/>
    <x v="1"/>
    <x v="8"/>
    <s v="Avery Hole Reinforcements"/>
    <n v="19.936000000000003"/>
    <n v="4"/>
    <n v="0.2"/>
    <n v="7.2267999999999999"/>
  </r>
  <r>
    <n v="1059"/>
    <x v="508"/>
    <x v="3"/>
    <x v="389"/>
    <d v="2014-12-18T00:00:00"/>
    <s v="Standard Class"/>
    <s v="BP-11185"/>
    <s v="Ben Peterman"/>
    <s v="Corporate"/>
    <s v="United States"/>
    <x v="70"/>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x v="10"/>
    <x v="9"/>
    <n v="19143"/>
    <s v="East"/>
    <s v="OFF-FA-10001754"/>
    <x v="1"/>
    <x v="13"/>
    <s v="Stockwell Gold Paper Clips"/>
    <n v="4.4160000000000004"/>
    <n v="3"/>
    <n v="0.2"/>
    <n v="1.6008"/>
  </r>
  <r>
    <n v="1061"/>
    <x v="510"/>
    <x v="1"/>
    <x v="391"/>
    <d v="2012-03-29T00:00:00"/>
    <s v="Standard Class"/>
    <s v="JD-16060"/>
    <s v="Julia Dunbar"/>
    <s v="Consumer"/>
    <s v="United States"/>
    <x v="12"/>
    <x v="5"/>
    <n v="77095"/>
    <s v="Central"/>
    <s v="FUR-CH-10003396"/>
    <x v="0"/>
    <x v="1"/>
    <s v="Global Deluxe Steno Chair"/>
    <n v="107.77200000000001"/>
    <n v="2"/>
    <n v="0.3"/>
    <n v="-29.252400000000009"/>
  </r>
  <r>
    <n v="1062"/>
    <x v="511"/>
    <x v="1"/>
    <x v="392"/>
    <d v="2012-04-21T00:00:00"/>
    <s v="Standard Class"/>
    <s v="TS-21160"/>
    <s v="Theresa Swint"/>
    <s v="Corporate"/>
    <s v="United States"/>
    <x v="167"/>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x v="167"/>
    <x v="24"/>
    <n v="43615"/>
    <s v="East"/>
    <s v="OFF-FA-10004838"/>
    <x v="1"/>
    <x v="13"/>
    <s v="Super Bands, 12/Pack"/>
    <n v="10.416000000000002"/>
    <n v="7"/>
    <n v="0.2"/>
    <n v="-2.2134"/>
  </r>
  <r>
    <n v="1064"/>
    <x v="511"/>
    <x v="1"/>
    <x v="392"/>
    <d v="2012-04-21T00:00:00"/>
    <s v="Standard Class"/>
    <s v="TS-21160"/>
    <s v="Theresa Swint"/>
    <s v="Corporate"/>
    <s v="United States"/>
    <x v="167"/>
    <x v="24"/>
    <n v="43615"/>
    <s v="East"/>
    <s v="OFF-AR-10004757"/>
    <x v="1"/>
    <x v="6"/>
    <s v="Crayola Colored Pencils"/>
    <n v="7.8719999999999999"/>
    <n v="3"/>
    <n v="0.2"/>
    <n v="1.2791999999999994"/>
  </r>
  <r>
    <n v="1065"/>
    <x v="511"/>
    <x v="1"/>
    <x v="392"/>
    <d v="2012-04-21T00:00:00"/>
    <s v="Standard Class"/>
    <s v="TS-21160"/>
    <s v="Theresa Swint"/>
    <s v="Corporate"/>
    <s v="United States"/>
    <x v="167"/>
    <x v="24"/>
    <n v="43615"/>
    <s v="East"/>
    <s v="TEC-PH-10002115"/>
    <x v="2"/>
    <x v="7"/>
    <s v="Plantronics 81402"/>
    <n v="118.78199999999998"/>
    <n v="3"/>
    <n v="0.4"/>
    <n v="-27.715799999999994"/>
  </r>
  <r>
    <n v="1066"/>
    <x v="511"/>
    <x v="1"/>
    <x v="392"/>
    <d v="2012-04-21T00:00:00"/>
    <s v="Standard Class"/>
    <s v="TS-21160"/>
    <s v="Theresa Swint"/>
    <s v="Corporate"/>
    <s v="United States"/>
    <x v="167"/>
    <x v="24"/>
    <n v="43615"/>
    <s v="East"/>
    <s v="OFF-FA-10003059"/>
    <x v="1"/>
    <x v="13"/>
    <s v="Assorted Color Push Pins"/>
    <n v="1.4480000000000002"/>
    <n v="1"/>
    <n v="0.2"/>
    <n v="0.2352999999999999"/>
  </r>
  <r>
    <n v="1067"/>
    <x v="511"/>
    <x v="1"/>
    <x v="392"/>
    <d v="2012-04-21T00:00:00"/>
    <s v="Standard Class"/>
    <s v="TS-21160"/>
    <s v="Theresa Swint"/>
    <s v="Corporate"/>
    <s v="United States"/>
    <x v="167"/>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x v="8"/>
    <x v="1"/>
    <n v="94122"/>
    <s v="West"/>
    <s v="FUR-CH-10001146"/>
    <x v="0"/>
    <x v="1"/>
    <s v="Global Value Mid-Back Manager's Chair, Gray"/>
    <n v="194.84800000000001"/>
    <n v="4"/>
    <n v="0.2"/>
    <n v="12.177999999999983"/>
  </r>
  <r>
    <n v="1069"/>
    <x v="513"/>
    <x v="3"/>
    <x v="394"/>
    <d v="2014-10-01T00:00:00"/>
    <s v="Second Class"/>
    <s v="CM-12160"/>
    <s v="Charles McCrossin"/>
    <s v="Consumer"/>
    <s v="United States"/>
    <x v="180"/>
    <x v="5"/>
    <n v="78521"/>
    <s v="Central"/>
    <s v="OFF-SU-10001935"/>
    <x v="1"/>
    <x v="14"/>
    <s v="Staples"/>
    <n v="1.7440000000000002"/>
    <n v="1"/>
    <n v="0.2"/>
    <n v="-0.34880000000000033"/>
  </r>
  <r>
    <n v="1070"/>
    <x v="514"/>
    <x v="1"/>
    <x v="395"/>
    <d v="2012-07-29T00:00:00"/>
    <s v="Standard Class"/>
    <s v="RB-19795"/>
    <s v="Ross Baird"/>
    <s v="Home Office"/>
    <s v="United States"/>
    <x v="10"/>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x v="1"/>
    <x v="1"/>
    <n v="90008"/>
    <s v="West"/>
    <s v="OFF-AR-10003732"/>
    <x v="1"/>
    <x v="6"/>
    <s v="Newell 333"/>
    <n v="19.459999999999997"/>
    <n v="7"/>
    <n v="0"/>
    <n v="5.0595999999999997"/>
  </r>
  <r>
    <n v="1072"/>
    <x v="516"/>
    <x v="0"/>
    <x v="236"/>
    <d v="2013-05-03T00:00:00"/>
    <s v="Standard Class"/>
    <s v="EH-14005"/>
    <s v="Erica Hernandez"/>
    <s v="Home Office"/>
    <s v="United States"/>
    <x v="60"/>
    <x v="22"/>
    <n v="80219"/>
    <s v="West"/>
    <s v="OFF-PA-10001970"/>
    <x v="1"/>
    <x v="10"/>
    <s v="Xerox 1881"/>
    <n v="29.472000000000001"/>
    <n v="3"/>
    <n v="0.2"/>
    <n v="9.9467999999999979"/>
  </r>
  <r>
    <n v="1073"/>
    <x v="517"/>
    <x v="3"/>
    <x v="237"/>
    <d v="2014-11-20T00:00:00"/>
    <s v="Standard Class"/>
    <s v="FO-14305"/>
    <s v="Frank Olsen"/>
    <s v="Consumer"/>
    <s v="United States"/>
    <x v="20"/>
    <x v="15"/>
    <n v="10035"/>
    <s v="East"/>
    <s v="OFF-BI-10003669"/>
    <x v="1"/>
    <x v="8"/>
    <s v="3M Organizer Strips"/>
    <n v="8.64"/>
    <n v="2"/>
    <n v="0.2"/>
    <n v="3.024"/>
  </r>
  <r>
    <n v="1074"/>
    <x v="518"/>
    <x v="0"/>
    <x v="396"/>
    <d v="2013-11-20T00:00:00"/>
    <s v="Standard Class"/>
    <s v="MS-17710"/>
    <s v="Maurice Satty"/>
    <s v="Consumer"/>
    <s v="United States"/>
    <x v="123"/>
    <x v="16"/>
    <n v="85204"/>
    <s v="West"/>
    <s v="OFF-BI-10003727"/>
    <x v="1"/>
    <x v="8"/>
    <s v="Avery Durable Slant Ring Binders With Label Holder"/>
    <n v="6.27"/>
    <n v="5"/>
    <n v="0.7"/>
    <n v="-4.5980000000000008"/>
  </r>
  <r>
    <n v="1075"/>
    <x v="518"/>
    <x v="0"/>
    <x v="396"/>
    <d v="2013-11-20T00:00:00"/>
    <s v="Standard Class"/>
    <s v="MS-17710"/>
    <s v="Maurice Satty"/>
    <s v="Consumer"/>
    <s v="United States"/>
    <x v="123"/>
    <x v="16"/>
    <n v="85204"/>
    <s v="West"/>
    <s v="OFF-BI-10004967"/>
    <x v="1"/>
    <x v="8"/>
    <s v="Round Ring Binders"/>
    <n v="4.3680000000000003"/>
    <n v="7"/>
    <n v="0.7"/>
    <n v="-3.3487999999999998"/>
  </r>
  <r>
    <n v="1076"/>
    <x v="518"/>
    <x v="0"/>
    <x v="396"/>
    <d v="2013-11-20T00:00:00"/>
    <s v="Standard Class"/>
    <s v="MS-17710"/>
    <s v="Maurice Satty"/>
    <s v="Consumer"/>
    <s v="United States"/>
    <x v="123"/>
    <x v="16"/>
    <n v="85204"/>
    <s v="West"/>
    <s v="TEC-AC-10003447"/>
    <x v="2"/>
    <x v="11"/>
    <s v="Micropad Numeric Keypads"/>
    <n v="31.983999999999998"/>
    <n v="2"/>
    <n v="0.2"/>
    <n v="1.9989999999999979"/>
  </r>
  <r>
    <n v="1077"/>
    <x v="519"/>
    <x v="0"/>
    <x v="321"/>
    <d v="2013-10-01T00:00:00"/>
    <s v="First Class"/>
    <s v="CC-12100"/>
    <s v="Chad Cunningham"/>
    <s v="Home Office"/>
    <s v="United States"/>
    <x v="38"/>
    <x v="14"/>
    <n v="47201"/>
    <s v="Central"/>
    <s v="OFF-AR-10000255"/>
    <x v="1"/>
    <x v="6"/>
    <s v="Newell 328"/>
    <n v="40.879999999999995"/>
    <n v="7"/>
    <n v="0"/>
    <n v="10.628799999999998"/>
  </r>
  <r>
    <n v="1078"/>
    <x v="520"/>
    <x v="3"/>
    <x v="397"/>
    <d v="2014-09-26T00:00:00"/>
    <s v="Second Class"/>
    <s v="DW-13540"/>
    <s v="Don Weiss"/>
    <s v="Consumer"/>
    <s v="United States"/>
    <x v="4"/>
    <x v="4"/>
    <n v="98105"/>
    <s v="West"/>
    <s v="OFF-AP-10002191"/>
    <x v="1"/>
    <x v="9"/>
    <s v="Belkin 8 Outlet SurgeMaster II Gold Surge Protector"/>
    <n v="119.96"/>
    <n v="2"/>
    <n v="0"/>
    <n v="33.588800000000006"/>
  </r>
  <r>
    <n v="1079"/>
    <x v="520"/>
    <x v="3"/>
    <x v="397"/>
    <d v="2014-09-26T00:00:00"/>
    <s v="Second Class"/>
    <s v="DW-13540"/>
    <s v="Don Weiss"/>
    <s v="Consumer"/>
    <s v="United States"/>
    <x v="4"/>
    <x v="4"/>
    <n v="98105"/>
    <s v="West"/>
    <s v="OFF-ST-10001325"/>
    <x v="1"/>
    <x v="4"/>
    <s v="Sterilite Officeware Hinged File Box"/>
    <n v="31.44"/>
    <n v="3"/>
    <n v="0"/>
    <n v="8.4888000000000012"/>
  </r>
  <r>
    <n v="1080"/>
    <x v="520"/>
    <x v="3"/>
    <x v="397"/>
    <d v="2014-09-26T00:00:00"/>
    <s v="Second Class"/>
    <s v="DW-13540"/>
    <s v="Don Weiss"/>
    <s v="Consumer"/>
    <s v="United States"/>
    <x v="4"/>
    <x v="4"/>
    <n v="98105"/>
    <s v="West"/>
    <s v="OFF-BI-10000404"/>
    <x v="1"/>
    <x v="8"/>
    <s v="Avery Printable Repositionable Plastic Tabs"/>
    <n v="6.88"/>
    <n v="1"/>
    <n v="0.2"/>
    <n v="2.3220000000000001"/>
  </r>
  <r>
    <n v="1081"/>
    <x v="521"/>
    <x v="1"/>
    <x v="239"/>
    <d v="2012-12-04T00:00:00"/>
    <s v="Standard Class"/>
    <s v="BT-11395"/>
    <s v="Bill Tyler"/>
    <s v="Corporate"/>
    <s v="United States"/>
    <x v="66"/>
    <x v="12"/>
    <n v="48227"/>
    <s v="Central"/>
    <s v="OFF-PA-10000349"/>
    <x v="1"/>
    <x v="10"/>
    <s v="Staples"/>
    <n v="19.920000000000002"/>
    <n v="4"/>
    <n v="0"/>
    <n v="9.3624000000000009"/>
  </r>
  <r>
    <n v="1082"/>
    <x v="521"/>
    <x v="1"/>
    <x v="239"/>
    <d v="2012-12-04T00:00:00"/>
    <s v="Standard Class"/>
    <s v="BT-11395"/>
    <s v="Bill Tyler"/>
    <s v="Corporate"/>
    <s v="United States"/>
    <x v="66"/>
    <x v="12"/>
    <n v="48227"/>
    <s v="Central"/>
    <s v="FUR-CH-10002880"/>
    <x v="0"/>
    <x v="1"/>
    <s v="Global High-Back Leather Tilter, Burgundy"/>
    <n v="1106.9099999999999"/>
    <n v="9"/>
    <n v="0"/>
    <n v="121.76009999999994"/>
  </r>
  <r>
    <n v="1083"/>
    <x v="522"/>
    <x v="0"/>
    <x v="398"/>
    <d v="2013-03-06T00:00:00"/>
    <s v="Standard Class"/>
    <s v="KD-16270"/>
    <s v="Karen Daniels"/>
    <s v="Consumer"/>
    <s v="United States"/>
    <x v="181"/>
    <x v="15"/>
    <n v="10701"/>
    <s v="East"/>
    <s v="FUR-TA-10001095"/>
    <x v="0"/>
    <x v="3"/>
    <s v="Chromcraft Round Conference Tables"/>
    <n v="836.59199999999998"/>
    <n v="8"/>
    <n v="0.4"/>
    <n v="-264.92079999999999"/>
  </r>
  <r>
    <n v="1084"/>
    <x v="522"/>
    <x v="0"/>
    <x v="398"/>
    <d v="2013-03-06T00:00:00"/>
    <s v="Standard Class"/>
    <s v="KD-16270"/>
    <s v="Karen Daniels"/>
    <s v="Consumer"/>
    <s v="United States"/>
    <x v="181"/>
    <x v="15"/>
    <n v="10701"/>
    <s v="East"/>
    <s v="OFF-PA-10003127"/>
    <x v="1"/>
    <x v="10"/>
    <s v="Staples"/>
    <n v="26.38"/>
    <n v="1"/>
    <n v="0"/>
    <n v="12.134799999999998"/>
  </r>
  <r>
    <n v="1085"/>
    <x v="522"/>
    <x v="0"/>
    <x v="398"/>
    <d v="2013-03-06T00:00:00"/>
    <s v="Standard Class"/>
    <s v="KD-16270"/>
    <s v="Karen Daniels"/>
    <s v="Consumer"/>
    <s v="United States"/>
    <x v="181"/>
    <x v="15"/>
    <n v="10701"/>
    <s v="East"/>
    <s v="OFF-ST-10003208"/>
    <x v="1"/>
    <x v="4"/>
    <s v="Adjustable Depth Letter/Legal Cart"/>
    <n v="362.92"/>
    <n v="2"/>
    <n v="0"/>
    <n v="105.24679999999995"/>
  </r>
  <r>
    <n v="1086"/>
    <x v="522"/>
    <x v="0"/>
    <x v="398"/>
    <d v="2013-03-06T00:00:00"/>
    <s v="Standard Class"/>
    <s v="KD-16270"/>
    <s v="Karen Daniels"/>
    <s v="Consumer"/>
    <s v="United States"/>
    <x v="181"/>
    <x v="15"/>
    <n v="10701"/>
    <s v="East"/>
    <s v="TEC-MA-10003979"/>
    <x v="2"/>
    <x v="15"/>
    <s v="Ativa V4110MDD Micro-Cut Shredder"/>
    <n v="4899.93"/>
    <n v="7"/>
    <n v="0"/>
    <n v="2400.9656999999997"/>
  </r>
  <r>
    <n v="1087"/>
    <x v="523"/>
    <x v="0"/>
    <x v="399"/>
    <d v="2013-08-13T00:00:00"/>
    <s v="Same Day"/>
    <s v="LC-16870"/>
    <s v="Lena Cacioppo"/>
    <s v="Consumer"/>
    <s v="United States"/>
    <x v="96"/>
    <x v="23"/>
    <n v="50315"/>
    <s v="Central"/>
    <s v="OFF-PA-10000029"/>
    <x v="1"/>
    <x v="10"/>
    <s v="Xerox 224"/>
    <n v="6.48"/>
    <n v="1"/>
    <n v="0"/>
    <n v="3.1104000000000003"/>
  </r>
  <r>
    <n v="1088"/>
    <x v="524"/>
    <x v="0"/>
    <x v="243"/>
    <d v="2013-08-21T00:00:00"/>
    <s v="Second Class"/>
    <s v="CY-12745"/>
    <s v="Craig Yedwab"/>
    <s v="Corporate"/>
    <s v="United States"/>
    <x v="182"/>
    <x v="1"/>
    <n v="94601"/>
    <s v="West"/>
    <s v="TEC-PH-10004896"/>
    <x v="2"/>
    <x v="7"/>
    <s v="Nokia Lumia 521 (T-Mobile)"/>
    <n v="71.975999999999999"/>
    <n v="3"/>
    <n v="0.2"/>
    <n v="7.1976000000000049"/>
  </r>
  <r>
    <n v="1089"/>
    <x v="524"/>
    <x v="0"/>
    <x v="243"/>
    <d v="2013-08-21T00:00:00"/>
    <s v="Second Class"/>
    <s v="CY-12745"/>
    <s v="Craig Yedwab"/>
    <s v="Corporate"/>
    <s v="United States"/>
    <x v="182"/>
    <x v="1"/>
    <n v="94601"/>
    <s v="West"/>
    <s v="OFF-LA-10000452"/>
    <x v="1"/>
    <x v="2"/>
    <s v="Avery 488"/>
    <n v="3.15"/>
    <n v="1"/>
    <n v="0"/>
    <n v="1.512"/>
  </r>
  <r>
    <n v="1090"/>
    <x v="525"/>
    <x v="3"/>
    <x v="400"/>
    <d v="2014-06-11T00:00:00"/>
    <s v="Standard Class"/>
    <s v="LW-16990"/>
    <s v="Lindsay Williams"/>
    <s v="Corporate"/>
    <s v="United States"/>
    <x v="53"/>
    <x v="3"/>
    <n v="28110"/>
    <s v="South"/>
    <s v="FUR-FU-10001967"/>
    <x v="0"/>
    <x v="5"/>
    <s v="Telescoping Adjustable Floor Lamp"/>
    <n v="31.983999999999998"/>
    <n v="2"/>
    <n v="0.2"/>
    <n v="1.9989999999999979"/>
  </r>
  <r>
    <n v="1091"/>
    <x v="525"/>
    <x v="3"/>
    <x v="400"/>
    <d v="2014-06-11T00:00:00"/>
    <s v="Standard Class"/>
    <s v="LW-16990"/>
    <s v="Lindsay Williams"/>
    <s v="Corporate"/>
    <s v="United States"/>
    <x v="53"/>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x v="70"/>
    <x v="1"/>
    <n v="92105"/>
    <s v="West"/>
    <s v="OFF-AR-10002952"/>
    <x v="1"/>
    <x v="6"/>
    <s v="Stanley Contemporary Battery Pencil Sharpeners"/>
    <n v="120.14999999999999"/>
    <n v="9"/>
    <n v="0"/>
    <n v="33.641999999999996"/>
  </r>
  <r>
    <n v="1093"/>
    <x v="526"/>
    <x v="1"/>
    <x v="401"/>
    <d v="2012-12-13T00:00:00"/>
    <s v="Standard Class"/>
    <s v="NP-18325"/>
    <s v="Naresj Patel"/>
    <s v="Consumer"/>
    <s v="United States"/>
    <x v="70"/>
    <x v="1"/>
    <n v="92105"/>
    <s v="West"/>
    <s v="TEC-PH-10000576"/>
    <x v="2"/>
    <x v="7"/>
    <s v="AT&amp;T 1080 Corded phone"/>
    <n v="219.18400000000003"/>
    <n v="2"/>
    <n v="0.2"/>
    <n v="19.178600000000003"/>
  </r>
  <r>
    <n v="1094"/>
    <x v="527"/>
    <x v="1"/>
    <x v="17"/>
    <d v="2012-12-31T00:00:00"/>
    <s v="Standard Class"/>
    <s v="BT-11485"/>
    <s v="Brad Thomas"/>
    <s v="Home Office"/>
    <s v="United States"/>
    <x v="183"/>
    <x v="39"/>
    <n v="20735"/>
    <s v="East"/>
    <s v="OFF-PA-10000605"/>
    <x v="1"/>
    <x v="10"/>
    <s v="Xerox 1950"/>
    <n v="28.900000000000002"/>
    <n v="5"/>
    <n v="0"/>
    <n v="14.161000000000001"/>
  </r>
  <r>
    <n v="1095"/>
    <x v="527"/>
    <x v="1"/>
    <x v="17"/>
    <d v="2012-12-31T00:00:00"/>
    <s v="Standard Class"/>
    <s v="BT-11485"/>
    <s v="Brad Thomas"/>
    <s v="Home Office"/>
    <s v="United States"/>
    <x v="183"/>
    <x v="39"/>
    <n v="20735"/>
    <s v="East"/>
    <s v="OFF-AP-10002518"/>
    <x v="1"/>
    <x v="9"/>
    <s v="Kensington 7 Outlet MasterPiece Power Center"/>
    <n v="355.96"/>
    <n v="2"/>
    <n v="0"/>
    <n v="103.22839999999997"/>
  </r>
  <r>
    <n v="1096"/>
    <x v="528"/>
    <x v="3"/>
    <x v="276"/>
    <d v="2014-01-27T00:00:00"/>
    <s v="Standard Class"/>
    <s v="PS-19045"/>
    <s v="Penelope Sewall"/>
    <s v="Home Office"/>
    <s v="United States"/>
    <x v="35"/>
    <x v="3"/>
    <n v="28205"/>
    <s v="South"/>
    <s v="OFF-ST-10004340"/>
    <x v="1"/>
    <x v="4"/>
    <s v="Fellowes Mobile File Cart, Black"/>
    <n v="348.20799999999997"/>
    <n v="7"/>
    <n v="0.2"/>
    <n v="30.468200000000024"/>
  </r>
  <r>
    <n v="1097"/>
    <x v="528"/>
    <x v="3"/>
    <x v="276"/>
    <d v="2014-01-27T00:00:00"/>
    <s v="Standard Class"/>
    <s v="PS-19045"/>
    <s v="Penelope Sewall"/>
    <s v="Home Office"/>
    <s v="United States"/>
    <x v="35"/>
    <x v="3"/>
    <n v="28205"/>
    <s v="South"/>
    <s v="OFF-BI-10004001"/>
    <x v="1"/>
    <x v="8"/>
    <s v="GBC Recycled VeloBinder Covers"/>
    <n v="35.783999999999999"/>
    <n v="7"/>
    <n v="0.7"/>
    <n v="-28.627200000000009"/>
  </r>
  <r>
    <n v="1098"/>
    <x v="529"/>
    <x v="2"/>
    <x v="402"/>
    <d v="2011-06-28T00:00:00"/>
    <s v="First Class"/>
    <s v="NS-18640"/>
    <s v="Noel Staavos"/>
    <s v="Corporate"/>
    <s v="United States"/>
    <x v="1"/>
    <x v="1"/>
    <n v="90049"/>
    <s v="West"/>
    <s v="FUR-TA-10004147"/>
    <x v="0"/>
    <x v="3"/>
    <s v="Hon 4060 Series Tables"/>
    <n v="447.84"/>
    <n v="5"/>
    <n v="0.2"/>
    <n v="11.19599999999997"/>
  </r>
  <r>
    <n v="1099"/>
    <x v="530"/>
    <x v="0"/>
    <x v="403"/>
    <d v="2013-06-18T00:00:00"/>
    <s v="First Class"/>
    <s v="PV-18985"/>
    <s v="Paul Van Hugh"/>
    <s v="Home Office"/>
    <s v="United States"/>
    <x v="8"/>
    <x v="1"/>
    <n v="94122"/>
    <s v="West"/>
    <s v="OFF-AR-10001545"/>
    <x v="1"/>
    <x v="6"/>
    <s v="Newell 326"/>
    <n v="7.04"/>
    <n v="4"/>
    <n v="0"/>
    <n v="2.0415999999999999"/>
  </r>
  <r>
    <n v="1100"/>
    <x v="530"/>
    <x v="0"/>
    <x v="403"/>
    <d v="2013-06-18T00:00:00"/>
    <s v="First Class"/>
    <s v="PV-18985"/>
    <s v="Paul Van Hugh"/>
    <s v="Home Office"/>
    <s v="United States"/>
    <x v="8"/>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x v="8"/>
    <x v="1"/>
    <n v="94122"/>
    <s v="West"/>
    <s v="TEC-AC-10001013"/>
    <x v="2"/>
    <x v="11"/>
    <s v="Logitech ClearChat Comfort/USB Headset H390"/>
    <n v="29.29"/>
    <n v="1"/>
    <n v="0"/>
    <n v="9.6656999999999975"/>
  </r>
  <r>
    <n v="1102"/>
    <x v="530"/>
    <x v="0"/>
    <x v="403"/>
    <d v="2013-06-18T00:00:00"/>
    <s v="First Class"/>
    <s v="PV-18985"/>
    <s v="Paul Van Hugh"/>
    <s v="Home Office"/>
    <s v="United States"/>
    <x v="8"/>
    <x v="1"/>
    <n v="94122"/>
    <s v="West"/>
    <s v="OFF-AR-10002255"/>
    <x v="1"/>
    <x v="6"/>
    <s v="Newell 346"/>
    <n v="8.64"/>
    <n v="3"/>
    <n v="0"/>
    <n v="2.5055999999999998"/>
  </r>
  <r>
    <n v="1103"/>
    <x v="531"/>
    <x v="3"/>
    <x v="81"/>
    <d v="2014-04-28T00:00:00"/>
    <s v="Standard Class"/>
    <s v="RP-19390"/>
    <s v="Resi Pölking"/>
    <s v="Consumer"/>
    <s v="United States"/>
    <x v="12"/>
    <x v="5"/>
    <n v="77041"/>
    <s v="Central"/>
    <s v="OFF-BI-10004140"/>
    <x v="1"/>
    <x v="8"/>
    <s v="Avery Non-Stick Binders"/>
    <n v="2.6939999999999995"/>
    <n v="3"/>
    <n v="0.8"/>
    <n v="-4.7145000000000028"/>
  </r>
  <r>
    <n v="1104"/>
    <x v="531"/>
    <x v="3"/>
    <x v="81"/>
    <d v="2014-04-28T00:00:00"/>
    <s v="Standard Class"/>
    <s v="RP-19390"/>
    <s v="Resi Pölking"/>
    <s v="Consumer"/>
    <s v="United States"/>
    <x v="12"/>
    <x v="5"/>
    <n v="77041"/>
    <s v="Central"/>
    <s v="OFF-BI-10002049"/>
    <x v="1"/>
    <x v="8"/>
    <s v="UniKeep View Case Binders"/>
    <n v="2.9339999999999993"/>
    <n v="3"/>
    <n v="0.8"/>
    <n v="-4.9878000000000018"/>
  </r>
  <r>
    <n v="1105"/>
    <x v="532"/>
    <x v="0"/>
    <x v="147"/>
    <d v="2013-10-28T00:00:00"/>
    <s v="Standard Class"/>
    <s v="NM-18520"/>
    <s v="Neoma Murray"/>
    <s v="Consumer"/>
    <s v="United States"/>
    <x v="169"/>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x v="12"/>
    <x v="5"/>
    <n v="77041"/>
    <s v="Central"/>
    <s v="OFF-ST-10000642"/>
    <x v="1"/>
    <x v="4"/>
    <s v="Tennsco Lockers, Gray"/>
    <n v="100.70400000000001"/>
    <n v="6"/>
    <n v="0.2"/>
    <n v="-16.36440000000001"/>
  </r>
  <r>
    <n v="1107"/>
    <x v="533"/>
    <x v="0"/>
    <x v="258"/>
    <d v="2013-11-25T00:00:00"/>
    <s v="Standard Class"/>
    <s v="EH-13945"/>
    <s v="Eric Hoffmann"/>
    <s v="Consumer"/>
    <s v="United States"/>
    <x v="12"/>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x v="12"/>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x v="12"/>
    <x v="5"/>
    <n v="77041"/>
    <s v="Central"/>
    <s v="OFF-FA-10003495"/>
    <x v="1"/>
    <x v="13"/>
    <s v="Staples"/>
    <n v="58.368000000000009"/>
    <n v="12"/>
    <n v="0.2"/>
    <n v="21.888000000000002"/>
  </r>
  <r>
    <n v="1110"/>
    <x v="533"/>
    <x v="0"/>
    <x v="258"/>
    <d v="2013-11-25T00:00:00"/>
    <s v="Standard Class"/>
    <s v="EH-13945"/>
    <s v="Eric Hoffmann"/>
    <s v="Consumer"/>
    <s v="United States"/>
    <x v="12"/>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x v="12"/>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x v="12"/>
    <x v="5"/>
    <n v="77041"/>
    <s v="Central"/>
    <s v="OFF-PA-10004735"/>
    <x v="1"/>
    <x v="10"/>
    <s v="Xerox 1905"/>
    <n v="10.368000000000002"/>
    <n v="2"/>
    <n v="0.2"/>
    <n v="3.6288"/>
  </r>
  <r>
    <n v="1113"/>
    <x v="533"/>
    <x v="0"/>
    <x v="258"/>
    <d v="2013-11-25T00:00:00"/>
    <s v="Standard Class"/>
    <s v="EH-13945"/>
    <s v="Eric Hoffmann"/>
    <s v="Consumer"/>
    <s v="United States"/>
    <x v="12"/>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x v="184"/>
    <x v="1"/>
    <n v="92024"/>
    <s v="West"/>
    <s v="OFF-BI-10003364"/>
    <x v="1"/>
    <x v="8"/>
    <s v="Binding Machine Supplies"/>
    <n v="46.672000000000004"/>
    <n v="2"/>
    <n v="0.2"/>
    <n v="16.3352"/>
  </r>
  <r>
    <n v="1115"/>
    <x v="534"/>
    <x v="3"/>
    <x v="404"/>
    <d v="2014-12-24T00:00:00"/>
    <s v="Second Class"/>
    <s v="RA-19915"/>
    <s v="Russell Applegate"/>
    <s v="Consumer"/>
    <s v="United States"/>
    <x v="184"/>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x v="184"/>
    <x v="1"/>
    <n v="92024"/>
    <s v="West"/>
    <s v="TEC-AC-10003610"/>
    <x v="2"/>
    <x v="11"/>
    <s v="Logitech Illuminated - Keyboard"/>
    <n v="119.98"/>
    <n v="2"/>
    <n v="0"/>
    <n v="57.590400000000002"/>
  </r>
  <r>
    <n v="1117"/>
    <x v="535"/>
    <x v="0"/>
    <x v="405"/>
    <d v="2013-07-25T00:00:00"/>
    <s v="Second Class"/>
    <s v="DL-13495"/>
    <s v="Dionis Lloyd"/>
    <s v="Corporate"/>
    <s v="United States"/>
    <x v="8"/>
    <x v="1"/>
    <n v="94110"/>
    <s v="West"/>
    <s v="OFF-LA-10003766"/>
    <x v="1"/>
    <x v="2"/>
    <s v="Self-Adhesive Removable Labels"/>
    <n v="6.3"/>
    <n v="2"/>
    <n v="0"/>
    <n v="3.024"/>
  </r>
  <r>
    <n v="1118"/>
    <x v="536"/>
    <x v="1"/>
    <x v="406"/>
    <d v="2012-09-08T00:00:00"/>
    <s v="Standard Class"/>
    <s v="CS-12355"/>
    <s v="Christine Sundaresam"/>
    <s v="Consumer"/>
    <s v="United States"/>
    <x v="185"/>
    <x v="32"/>
    <n v="30076"/>
    <s v="South"/>
    <s v="OFF-PA-10001970"/>
    <x v="1"/>
    <x v="10"/>
    <s v="Xerox 1908"/>
    <n v="279.89999999999998"/>
    <n v="5"/>
    <n v="0"/>
    <n v="137.15100000000001"/>
  </r>
  <r>
    <n v="1119"/>
    <x v="536"/>
    <x v="1"/>
    <x v="406"/>
    <d v="2012-09-08T00:00:00"/>
    <s v="Standard Class"/>
    <s v="CS-12355"/>
    <s v="Christine Sundaresam"/>
    <s v="Consumer"/>
    <s v="United States"/>
    <x v="185"/>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x v="185"/>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x v="185"/>
    <x v="32"/>
    <n v="30076"/>
    <s v="South"/>
    <s v="OFF-EN-10004459"/>
    <x v="1"/>
    <x v="12"/>
    <s v="Security-Tint Envelopes"/>
    <n v="15.28"/>
    <n v="2"/>
    <n v="0"/>
    <n v="7.4871999999999996"/>
  </r>
  <r>
    <n v="1122"/>
    <x v="537"/>
    <x v="2"/>
    <x v="407"/>
    <d v="2011-01-27T00:00:00"/>
    <s v="Standard Class"/>
    <s v="HL-15040"/>
    <s v="Hunter Lopez"/>
    <s v="Consumer"/>
    <s v="United States"/>
    <x v="186"/>
    <x v="36"/>
    <n v="72401"/>
    <s v="South"/>
    <s v="TEC-PH-10001061"/>
    <x v="2"/>
    <x v="7"/>
    <s v="Apple iPhone 5C"/>
    <n v="699.93"/>
    <n v="7"/>
    <n v="0"/>
    <n v="181.98179999999999"/>
  </r>
  <r>
    <n v="1123"/>
    <x v="537"/>
    <x v="2"/>
    <x v="407"/>
    <d v="2011-01-27T00:00:00"/>
    <s v="Standard Class"/>
    <s v="HL-15040"/>
    <s v="Hunter Lopez"/>
    <s v="Consumer"/>
    <s v="United States"/>
    <x v="186"/>
    <x v="36"/>
    <n v="72401"/>
    <s v="South"/>
    <s v="OFF-AR-10002375"/>
    <x v="1"/>
    <x v="6"/>
    <s v="Newell 351"/>
    <n v="22.959999999999997"/>
    <n v="7"/>
    <n v="0"/>
    <n v="6.6583999999999968"/>
  </r>
  <r>
    <n v="1124"/>
    <x v="537"/>
    <x v="2"/>
    <x v="407"/>
    <d v="2011-01-27T00:00:00"/>
    <s v="Standard Class"/>
    <s v="HL-15040"/>
    <s v="Hunter Lopez"/>
    <s v="Consumer"/>
    <s v="United States"/>
    <x v="186"/>
    <x v="36"/>
    <n v="72401"/>
    <s v="South"/>
    <s v="FUR-FU-10003194"/>
    <x v="0"/>
    <x v="5"/>
    <s v="Eldon Expressions Desk Accessory, Wood Pencil Holder, Oak"/>
    <n v="38.6"/>
    <n v="4"/>
    <n v="0"/>
    <n v="11.579999999999998"/>
  </r>
  <r>
    <n v="1125"/>
    <x v="537"/>
    <x v="2"/>
    <x v="407"/>
    <d v="2011-01-27T00:00:00"/>
    <s v="Standard Class"/>
    <s v="HL-15040"/>
    <s v="Hunter Lopez"/>
    <s v="Consumer"/>
    <s v="United States"/>
    <x v="186"/>
    <x v="36"/>
    <n v="72401"/>
    <s v="South"/>
    <s v="OFF-AR-10003811"/>
    <x v="1"/>
    <x v="6"/>
    <s v="Newell 327"/>
    <n v="6.63"/>
    <n v="3"/>
    <n v="0"/>
    <n v="1.7901"/>
  </r>
  <r>
    <n v="1126"/>
    <x v="537"/>
    <x v="2"/>
    <x v="407"/>
    <d v="2011-01-27T00:00:00"/>
    <s v="Standard Class"/>
    <s v="HL-15040"/>
    <s v="Hunter Lopez"/>
    <s v="Consumer"/>
    <s v="United States"/>
    <x v="186"/>
    <x v="36"/>
    <n v="72401"/>
    <s v="South"/>
    <s v="OFF-EN-10001539"/>
    <x v="1"/>
    <x v="12"/>
    <s v="Staples"/>
    <n v="23.34"/>
    <n v="3"/>
    <n v="0"/>
    <n v="10.969799999999999"/>
  </r>
  <r>
    <n v="1127"/>
    <x v="537"/>
    <x v="2"/>
    <x v="407"/>
    <d v="2011-01-27T00:00:00"/>
    <s v="Standard Class"/>
    <s v="HL-15040"/>
    <s v="Hunter Lopez"/>
    <s v="Consumer"/>
    <s v="United States"/>
    <x v="186"/>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x v="102"/>
    <x v="14"/>
    <n v="47374"/>
    <s v="Central"/>
    <s v="OFF-AR-10003156"/>
    <x v="1"/>
    <x v="6"/>
    <s v="50 Colored Long Pencils"/>
    <n v="10.16"/>
    <n v="1"/>
    <n v="0"/>
    <n v="2.6416000000000004"/>
  </r>
  <r>
    <n v="1129"/>
    <x v="538"/>
    <x v="1"/>
    <x v="56"/>
    <d v="2012-03-07T00:00:00"/>
    <s v="Standard Class"/>
    <s v="PA-19060"/>
    <s v="Pete Armstrong"/>
    <s v="Home Office"/>
    <s v="United States"/>
    <x v="102"/>
    <x v="14"/>
    <n v="47374"/>
    <s v="Central"/>
    <s v="OFF-EN-10001532"/>
    <x v="1"/>
    <x v="12"/>
    <s v="Brown Kraft Recycled Envelopes"/>
    <n v="101.88"/>
    <n v="6"/>
    <n v="0"/>
    <n v="50.94"/>
  </r>
  <r>
    <n v="1130"/>
    <x v="539"/>
    <x v="0"/>
    <x v="408"/>
    <d v="2013-04-17T00:00:00"/>
    <s v="Standard Class"/>
    <s v="BD-11605"/>
    <s v="Brian Dahlen"/>
    <s v="Consumer"/>
    <s v="United States"/>
    <x v="24"/>
    <x v="17"/>
    <n v="22153"/>
    <s v="South"/>
    <s v="FUR-TA-10004086"/>
    <x v="0"/>
    <x v="3"/>
    <s v="KI Adjustable-Height Table"/>
    <n v="343.92"/>
    <n v="4"/>
    <n v="0"/>
    <n v="75.662399999999991"/>
  </r>
  <r>
    <n v="1131"/>
    <x v="539"/>
    <x v="0"/>
    <x v="408"/>
    <d v="2013-04-17T00:00:00"/>
    <s v="Standard Class"/>
    <s v="BD-11605"/>
    <s v="Brian Dahlen"/>
    <s v="Consumer"/>
    <s v="United States"/>
    <x v="24"/>
    <x v="17"/>
    <n v="22153"/>
    <s v="South"/>
    <s v="OFF-PA-10000100"/>
    <x v="1"/>
    <x v="10"/>
    <s v="Xerox 1945"/>
    <n v="40.99"/>
    <n v="1"/>
    <n v="0"/>
    <n v="20.085100000000001"/>
  </r>
  <r>
    <n v="1132"/>
    <x v="539"/>
    <x v="0"/>
    <x v="408"/>
    <d v="2013-04-17T00:00:00"/>
    <s v="Standard Class"/>
    <s v="BD-11605"/>
    <s v="Brian Dahlen"/>
    <s v="Consumer"/>
    <s v="United States"/>
    <x v="24"/>
    <x v="17"/>
    <n v="22153"/>
    <s v="South"/>
    <s v="OFF-EN-10002500"/>
    <x v="1"/>
    <x v="12"/>
    <s v="Globe Weis Peel &amp; Seel First Class Envelopes"/>
    <n v="63.9"/>
    <n v="5"/>
    <n v="0"/>
    <n v="28.754999999999995"/>
  </r>
  <r>
    <n v="1133"/>
    <x v="540"/>
    <x v="0"/>
    <x v="409"/>
    <d v="2013-12-08T00:00:00"/>
    <s v="First Class"/>
    <s v="GG-14650"/>
    <s v="Greg Guthrie"/>
    <s v="Corporate"/>
    <s v="United States"/>
    <x v="187"/>
    <x v="1"/>
    <n v="94509"/>
    <s v="West"/>
    <s v="OFF-PA-10004100"/>
    <x v="1"/>
    <x v="10"/>
    <s v="Xerox 216"/>
    <n v="19.440000000000001"/>
    <n v="3"/>
    <n v="0"/>
    <n v="9.3312000000000008"/>
  </r>
  <r>
    <n v="1134"/>
    <x v="541"/>
    <x v="0"/>
    <x v="410"/>
    <d v="2013-06-10T00:00:00"/>
    <s v="Standard Class"/>
    <s v="JS-15940"/>
    <s v="Joni Sundaresam"/>
    <s v="Home Office"/>
    <s v="United States"/>
    <x v="10"/>
    <x v="9"/>
    <n v="19134"/>
    <s v="East"/>
    <s v="OFF-ST-10003479"/>
    <x v="1"/>
    <x v="4"/>
    <s v="Eldon Base for stackable storage shelf, platinum"/>
    <n v="124.608"/>
    <n v="4"/>
    <n v="0.2"/>
    <n v="-23.364000000000019"/>
  </r>
  <r>
    <n v="1135"/>
    <x v="541"/>
    <x v="0"/>
    <x v="410"/>
    <d v="2013-06-10T00:00:00"/>
    <s v="Standard Class"/>
    <s v="JS-15940"/>
    <s v="Joni Sundaresam"/>
    <s v="Home Office"/>
    <s v="United States"/>
    <x v="10"/>
    <x v="9"/>
    <n v="19134"/>
    <s v="East"/>
    <s v="OFF-LA-10000973"/>
    <x v="1"/>
    <x v="2"/>
    <s v="Avery 502"/>
    <n v="7.5600000000000005"/>
    <n v="3"/>
    <n v="0.2"/>
    <n v="2.6459999999999995"/>
  </r>
  <r>
    <n v="1136"/>
    <x v="542"/>
    <x v="0"/>
    <x v="25"/>
    <d v="2013-12-12T00:00:00"/>
    <s v="Same Day"/>
    <s v="LR-16915"/>
    <s v="Lena Radford"/>
    <s v="Consumer"/>
    <s v="United States"/>
    <x v="188"/>
    <x v="2"/>
    <n v="33030"/>
    <s v="South"/>
    <s v="OFF-ST-10001476"/>
    <x v="1"/>
    <x v="4"/>
    <s v="Steel Personal Filing/Posting Tote"/>
    <n v="85.224000000000004"/>
    <n v="3"/>
    <n v="0.2"/>
    <n v="7.4571000000000041"/>
  </r>
  <r>
    <n v="1137"/>
    <x v="543"/>
    <x v="0"/>
    <x v="396"/>
    <d v="2013-11-16T00:00:00"/>
    <s v="Second Class"/>
    <s v="FH-14275"/>
    <s v="Frank Hawley"/>
    <s v="Corporate"/>
    <s v="United States"/>
    <x v="189"/>
    <x v="14"/>
    <n v="46350"/>
    <s v="Central"/>
    <s v="OFF-EN-10002831"/>
    <x v="1"/>
    <x v="12"/>
    <s v="Tyvek  Top-Opening Peel &amp; Seel  Envelopes, Gray"/>
    <n v="287.52"/>
    <n v="8"/>
    <n v="0"/>
    <n v="129.38399999999999"/>
  </r>
  <r>
    <n v="1138"/>
    <x v="543"/>
    <x v="0"/>
    <x v="396"/>
    <d v="2013-11-16T00:00:00"/>
    <s v="Second Class"/>
    <s v="FH-14275"/>
    <s v="Frank Hawley"/>
    <s v="Corporate"/>
    <s v="United States"/>
    <x v="189"/>
    <x v="14"/>
    <n v="46350"/>
    <s v="Central"/>
    <s v="OFF-AP-10002350"/>
    <x v="1"/>
    <x v="9"/>
    <s v="Belkin F9H710-06 7 Outlet SurgeMaster Surge Protector"/>
    <n v="37.68"/>
    <n v="2"/>
    <n v="0"/>
    <n v="10.5504"/>
  </r>
  <r>
    <n v="1139"/>
    <x v="543"/>
    <x v="0"/>
    <x v="396"/>
    <d v="2013-11-16T00:00:00"/>
    <s v="Second Class"/>
    <s v="FH-14275"/>
    <s v="Frank Hawley"/>
    <s v="Corporate"/>
    <s v="United States"/>
    <x v="189"/>
    <x v="14"/>
    <n v="46350"/>
    <s v="Central"/>
    <s v="OFF-PA-10001763"/>
    <x v="1"/>
    <x v="10"/>
    <s v="Xerox 1896"/>
    <n v="19.98"/>
    <n v="2"/>
    <n v="0"/>
    <n v="8.9909999999999997"/>
  </r>
  <r>
    <n v="1140"/>
    <x v="543"/>
    <x v="0"/>
    <x v="396"/>
    <d v="2013-11-16T00:00:00"/>
    <s v="Second Class"/>
    <s v="FH-14275"/>
    <s v="Frank Hawley"/>
    <s v="Corporate"/>
    <s v="United States"/>
    <x v="189"/>
    <x v="14"/>
    <n v="46350"/>
    <s v="Central"/>
    <s v="OFF-AR-10003394"/>
    <x v="1"/>
    <x v="6"/>
    <s v="Newell 332"/>
    <n v="20.58"/>
    <n v="7"/>
    <n v="0"/>
    <n v="5.5566000000000004"/>
  </r>
  <r>
    <n v="1141"/>
    <x v="543"/>
    <x v="0"/>
    <x v="396"/>
    <d v="2013-11-16T00:00:00"/>
    <s v="Second Class"/>
    <s v="FH-14275"/>
    <s v="Frank Hawley"/>
    <s v="Corporate"/>
    <s v="United States"/>
    <x v="189"/>
    <x v="14"/>
    <n v="46350"/>
    <s v="Central"/>
    <s v="OFF-BI-10002072"/>
    <x v="1"/>
    <x v="8"/>
    <s v="Cardinal Slant-D Ring Binders"/>
    <n v="17.38"/>
    <n v="2"/>
    <n v="0"/>
    <n v="8.69"/>
  </r>
  <r>
    <n v="1142"/>
    <x v="544"/>
    <x v="2"/>
    <x v="411"/>
    <d v="2011-10-03T00:00:00"/>
    <s v="Standard Class"/>
    <s v="AP-10915"/>
    <s v="Arthur Prichep"/>
    <s v="Consumer"/>
    <s v="United States"/>
    <x v="1"/>
    <x v="1"/>
    <n v="90045"/>
    <s v="West"/>
    <s v="FUR-FU-10004188"/>
    <x v="0"/>
    <x v="5"/>
    <s v="Luxo Professional Combination Clamp-On Lamps"/>
    <n v="204.6"/>
    <n v="2"/>
    <n v="0"/>
    <n v="53.195999999999998"/>
  </r>
  <r>
    <n v="1143"/>
    <x v="544"/>
    <x v="2"/>
    <x v="411"/>
    <d v="2011-10-03T00:00:00"/>
    <s v="Standard Class"/>
    <s v="AP-10915"/>
    <s v="Arthur Prichep"/>
    <s v="Consumer"/>
    <s v="United States"/>
    <x v="1"/>
    <x v="1"/>
    <n v="90045"/>
    <s v="West"/>
    <s v="OFF-FA-10001561"/>
    <x v="1"/>
    <x v="13"/>
    <s v="Stockwell Push Pins"/>
    <n v="8.7200000000000006"/>
    <n v="4"/>
    <n v="0"/>
    <n v="2.8776000000000002"/>
  </r>
  <r>
    <n v="1144"/>
    <x v="544"/>
    <x v="2"/>
    <x v="411"/>
    <d v="2011-10-03T00:00:00"/>
    <s v="Standard Class"/>
    <s v="AP-10915"/>
    <s v="Arthur Prichep"/>
    <s v="Consumer"/>
    <s v="United States"/>
    <x v="1"/>
    <x v="1"/>
    <n v="90045"/>
    <s v="West"/>
    <s v="OFF-PA-10002105"/>
    <x v="1"/>
    <x v="10"/>
    <s v="Xerox 223"/>
    <n v="6.48"/>
    <n v="1"/>
    <n v="0"/>
    <n v="3.1104000000000003"/>
  </r>
  <r>
    <n v="1145"/>
    <x v="544"/>
    <x v="2"/>
    <x v="411"/>
    <d v="2011-10-03T00:00:00"/>
    <s v="Standard Class"/>
    <s v="AP-10915"/>
    <s v="Arthur Prichep"/>
    <s v="Consumer"/>
    <s v="United States"/>
    <x v="1"/>
    <x v="1"/>
    <n v="90045"/>
    <s v="West"/>
    <s v="TEC-MA-10004241"/>
    <x v="2"/>
    <x v="15"/>
    <s v="Star Micronics TSP800 TSP847IIU Receipt Printer"/>
    <n v="686.32"/>
    <n v="2"/>
    <n v="0.2"/>
    <n v="223.05399999999995"/>
  </r>
  <r>
    <n v="1146"/>
    <x v="544"/>
    <x v="2"/>
    <x v="411"/>
    <d v="2011-10-03T00:00:00"/>
    <s v="Standard Class"/>
    <s v="AP-10915"/>
    <s v="Arthur Prichep"/>
    <s v="Consumer"/>
    <s v="United States"/>
    <x v="1"/>
    <x v="1"/>
    <n v="90045"/>
    <s v="West"/>
    <s v="OFF-ST-10004340"/>
    <x v="1"/>
    <x v="4"/>
    <s v="Fellowes Mobile File Cart, Black"/>
    <n v="62.18"/>
    <n v="1"/>
    <n v="0"/>
    <n v="16.788600000000002"/>
  </r>
  <r>
    <n v="1147"/>
    <x v="545"/>
    <x v="1"/>
    <x v="388"/>
    <d v="2012-04-04T00:00:00"/>
    <s v="Same Day"/>
    <s v="NC-18340"/>
    <s v="Nat Carroll"/>
    <s v="Consumer"/>
    <s v="United States"/>
    <x v="190"/>
    <x v="12"/>
    <n v="48911"/>
    <s v="Central"/>
    <s v="OFF-AP-10003849"/>
    <x v="1"/>
    <x v="9"/>
    <s v="Hoover Shoulder Vac Commercial Portable Vacuum"/>
    <n v="644.07600000000002"/>
    <n v="2"/>
    <n v="0.1"/>
    <n v="107.34599999999996"/>
  </r>
  <r>
    <n v="1148"/>
    <x v="545"/>
    <x v="1"/>
    <x v="388"/>
    <d v="2012-04-04T00:00:00"/>
    <s v="Same Day"/>
    <s v="NC-18340"/>
    <s v="Nat Carroll"/>
    <s v="Consumer"/>
    <s v="United States"/>
    <x v="190"/>
    <x v="12"/>
    <n v="48911"/>
    <s v="Central"/>
    <s v="OFF-FA-10000735"/>
    <x v="1"/>
    <x v="13"/>
    <s v="Staples"/>
    <n v="5.84"/>
    <n v="2"/>
    <n v="0"/>
    <n v="2.6279999999999997"/>
  </r>
  <r>
    <n v="1149"/>
    <x v="545"/>
    <x v="1"/>
    <x v="388"/>
    <d v="2012-04-04T00:00:00"/>
    <s v="Same Day"/>
    <s v="NC-18340"/>
    <s v="Nat Carroll"/>
    <s v="Consumer"/>
    <s v="United States"/>
    <x v="190"/>
    <x v="12"/>
    <n v="48911"/>
    <s v="Central"/>
    <s v="OFF-BI-10003350"/>
    <x v="1"/>
    <x v="8"/>
    <s v="Acco Expandable Hanging Binders"/>
    <n v="12.76"/>
    <n v="2"/>
    <n v="0"/>
    <n v="5.8695999999999993"/>
  </r>
  <r>
    <n v="1150"/>
    <x v="545"/>
    <x v="1"/>
    <x v="388"/>
    <d v="2012-04-04T00:00:00"/>
    <s v="Same Day"/>
    <s v="NC-18340"/>
    <s v="Nat Carroll"/>
    <s v="Consumer"/>
    <s v="United States"/>
    <x v="190"/>
    <x v="12"/>
    <n v="48911"/>
    <s v="Central"/>
    <s v="TEC-PH-10000307"/>
    <x v="2"/>
    <x v="7"/>
    <s v="Shocksock Galaxy S4 Armband"/>
    <n v="10.95"/>
    <n v="1"/>
    <n v="0"/>
    <n v="0.43799999999999883"/>
  </r>
  <r>
    <n v="1151"/>
    <x v="545"/>
    <x v="1"/>
    <x v="388"/>
    <d v="2012-04-04T00:00:00"/>
    <s v="Same Day"/>
    <s v="NC-18340"/>
    <s v="Nat Carroll"/>
    <s v="Consumer"/>
    <s v="United States"/>
    <x v="190"/>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x v="191"/>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x v="192"/>
    <x v="33"/>
    <n v="89502"/>
    <s v="West"/>
    <s v="OFF-AR-10003759"/>
    <x v="1"/>
    <x v="6"/>
    <s v="Crayola Anti Dust Chalk, 12/Pack"/>
    <n v="3.64"/>
    <n v="2"/>
    <n v="0"/>
    <n v="1.6379999999999999"/>
  </r>
  <r>
    <n v="1154"/>
    <x v="547"/>
    <x v="3"/>
    <x v="413"/>
    <d v="2014-01-07T00:00:00"/>
    <s v="Standard Class"/>
    <s v="KL-16555"/>
    <s v="Kelly Lampkin"/>
    <s v="Corporate"/>
    <s v="United States"/>
    <x v="192"/>
    <x v="33"/>
    <n v="89502"/>
    <s v="West"/>
    <s v="OFF-BI-10003984"/>
    <x v="1"/>
    <x v="8"/>
    <s v="Lock-Up Easel 'Spel-Binder'"/>
    <n v="159.768"/>
    <n v="7"/>
    <n v="0.2"/>
    <n v="53.921700000000008"/>
  </r>
  <r>
    <n v="1155"/>
    <x v="548"/>
    <x v="2"/>
    <x v="414"/>
    <d v="2011-12-21T00:00:00"/>
    <s v="First Class"/>
    <s v="PS-19045"/>
    <s v="Penelope Sewall"/>
    <s v="Home Office"/>
    <s v="United States"/>
    <x v="193"/>
    <x v="17"/>
    <n v="22801"/>
    <s v="South"/>
    <s v="OFF-ST-10004337"/>
    <x v="1"/>
    <x v="4"/>
    <s v="SAFCO Commercial Wire Shelving, 72h"/>
    <n v="122.48"/>
    <n v="2"/>
    <n v="0"/>
    <n v="0"/>
  </r>
  <r>
    <n v="1156"/>
    <x v="548"/>
    <x v="2"/>
    <x v="414"/>
    <d v="2011-12-21T00:00:00"/>
    <s v="First Class"/>
    <s v="PS-19045"/>
    <s v="Penelope Sewall"/>
    <s v="Home Office"/>
    <s v="United States"/>
    <x v="193"/>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x v="193"/>
    <x v="17"/>
    <n v="22801"/>
    <s v="South"/>
    <s v="OFF-BI-10003982"/>
    <x v="1"/>
    <x v="8"/>
    <s v="Wilson Jones Century Plastic Molded Ring Binders"/>
    <n v="62.31"/>
    <n v="3"/>
    <n v="0"/>
    <n v="29.285699999999999"/>
  </r>
  <r>
    <n v="1158"/>
    <x v="548"/>
    <x v="2"/>
    <x v="414"/>
    <d v="2011-12-21T00:00:00"/>
    <s v="First Class"/>
    <s v="PS-19045"/>
    <s v="Penelope Sewall"/>
    <s v="Home Office"/>
    <s v="United States"/>
    <x v="193"/>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x v="1"/>
    <x v="1"/>
    <n v="90004"/>
    <s v="West"/>
    <s v="FUR-CH-10002126"/>
    <x v="0"/>
    <x v="1"/>
    <s v="Hon Deluxe Fabric Upholstered Stacking Chairs"/>
    <n v="195.184"/>
    <n v="1"/>
    <n v="0.2"/>
    <n v="19.518400000000007"/>
  </r>
  <r>
    <n v="1160"/>
    <x v="550"/>
    <x v="3"/>
    <x v="222"/>
    <d v="2014-07-05T00:00:00"/>
    <s v="Standard Class"/>
    <s v="AA-10315"/>
    <s v="Alex Avila"/>
    <s v="Consumer"/>
    <s v="United States"/>
    <x v="31"/>
    <x v="11"/>
    <n v="55407"/>
    <s v="Central"/>
    <s v="OFF-AP-10000576"/>
    <x v="1"/>
    <x v="9"/>
    <s v="Belkin 325VA UPS Surge Protector, 6'"/>
    <n v="362.94"/>
    <n v="3"/>
    <n v="0"/>
    <n v="90.735000000000014"/>
  </r>
  <r>
    <n v="1161"/>
    <x v="550"/>
    <x v="3"/>
    <x v="222"/>
    <d v="2014-07-05T00:00:00"/>
    <s v="Standard Class"/>
    <s v="AA-10315"/>
    <s v="Alex Avila"/>
    <s v="Consumer"/>
    <s v="United States"/>
    <x v="31"/>
    <x v="11"/>
    <n v="55407"/>
    <s v="Central"/>
    <s v="OFF-BI-10004654"/>
    <x v="1"/>
    <x v="8"/>
    <s v="Avery Binding System Hidden Tab Executive Style Index Sets"/>
    <n v="11.54"/>
    <n v="2"/>
    <n v="0"/>
    <n v="5.77"/>
  </r>
  <r>
    <n v="1162"/>
    <x v="551"/>
    <x v="2"/>
    <x v="416"/>
    <d v="2011-09-05T00:00:00"/>
    <s v="Second Class"/>
    <s v="LT-16765"/>
    <s v="Larry Tron"/>
    <s v="Consumer"/>
    <s v="United States"/>
    <x v="194"/>
    <x v="1"/>
    <n v="92025"/>
    <s v="West"/>
    <s v="OFF-AR-10004042"/>
    <x v="1"/>
    <x v="6"/>
    <s v="BOSTON Model 1800 Electric Pencil Sharpeners, Putty/Woodgrain"/>
    <n v="53.94"/>
    <n v="3"/>
    <n v="0"/>
    <n v="15.642599999999995"/>
  </r>
  <r>
    <n v="1163"/>
    <x v="552"/>
    <x v="2"/>
    <x v="223"/>
    <d v="2011-03-08T00:00:00"/>
    <s v="Standard Class"/>
    <s v="AP-10720"/>
    <s v="Anne Pryor"/>
    <s v="Home Office"/>
    <s v="United States"/>
    <x v="20"/>
    <x v="15"/>
    <n v="10035"/>
    <s v="East"/>
    <s v="TEC-PH-10004700"/>
    <x v="2"/>
    <x v="7"/>
    <s v="PowerGen Dual USB Car Charger"/>
    <n v="9.99"/>
    <n v="1"/>
    <n v="0"/>
    <n v="4.5953999999999997"/>
  </r>
  <r>
    <n v="1164"/>
    <x v="552"/>
    <x v="2"/>
    <x v="223"/>
    <d v="2011-03-08T00:00:00"/>
    <s v="Standard Class"/>
    <s v="AP-10720"/>
    <s v="Anne Pryor"/>
    <s v="Home Office"/>
    <s v="United States"/>
    <x v="20"/>
    <x v="15"/>
    <n v="10035"/>
    <s v="East"/>
    <s v="OFF-BI-10004593"/>
    <x v="1"/>
    <x v="8"/>
    <s v="Ibico Laser Imprintable Binding System Covers"/>
    <n v="125.76"/>
    <n v="3"/>
    <n v="0.2"/>
    <n v="40.872"/>
  </r>
  <r>
    <n v="1165"/>
    <x v="552"/>
    <x v="2"/>
    <x v="223"/>
    <d v="2011-03-08T00:00:00"/>
    <s v="Standard Class"/>
    <s v="AP-10720"/>
    <s v="Anne Pryor"/>
    <s v="Home Office"/>
    <s v="United States"/>
    <x v="20"/>
    <x v="15"/>
    <n v="10035"/>
    <s v="East"/>
    <s v="OFF-BI-10003429"/>
    <x v="1"/>
    <x v="8"/>
    <s v="Cardinal HOLDit! Binder Insert Strips,Extra Strips"/>
    <n v="25.32"/>
    <n v="5"/>
    <n v="0.2"/>
    <n v="9.1785000000000014"/>
  </r>
  <r>
    <n v="1166"/>
    <x v="553"/>
    <x v="2"/>
    <x v="417"/>
    <d v="2011-05-08T00:00:00"/>
    <s v="Standard Class"/>
    <s v="PM-18940"/>
    <s v="Paul MacIntyre"/>
    <s v="Consumer"/>
    <s v="United States"/>
    <x v="25"/>
    <x v="12"/>
    <n v="49201"/>
    <s v="Central"/>
    <s v="OFF-BI-10001294"/>
    <x v="1"/>
    <x v="8"/>
    <s v="Fellowes Binding Cases"/>
    <n v="46.8"/>
    <n v="4"/>
    <n v="0"/>
    <n v="21.059999999999995"/>
  </r>
  <r>
    <n v="1167"/>
    <x v="554"/>
    <x v="1"/>
    <x v="121"/>
    <d v="2012-11-02T00:00:00"/>
    <s v="Same Day"/>
    <s v="KC-16540"/>
    <s v="Kelly Collister"/>
    <s v="Consumer"/>
    <s v="United States"/>
    <x v="4"/>
    <x v="4"/>
    <n v="98115"/>
    <s v="West"/>
    <s v="TEC-AC-10001552"/>
    <x v="2"/>
    <x v="11"/>
    <s v="Logitech K350 2.4Ghz Wireless Keyboard"/>
    <n v="447.93"/>
    <n v="9"/>
    <n v="0"/>
    <n v="49.272299999999987"/>
  </r>
  <r>
    <n v="1168"/>
    <x v="555"/>
    <x v="3"/>
    <x v="166"/>
    <d v="2014-12-11T00:00:00"/>
    <s v="Second Class"/>
    <s v="DL-13315"/>
    <s v="Delfina Latchford"/>
    <s v="Consumer"/>
    <s v="United States"/>
    <x v="20"/>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x v="20"/>
    <x v="15"/>
    <n v="10035"/>
    <s v="East"/>
    <s v="OFF-ST-10004123"/>
    <x v="1"/>
    <x v="4"/>
    <s v="Safco Industrial Wire Shelving System"/>
    <n v="272.94"/>
    <n v="3"/>
    <n v="0"/>
    <n v="0"/>
  </r>
  <r>
    <n v="1170"/>
    <x v="555"/>
    <x v="3"/>
    <x v="166"/>
    <d v="2014-12-11T00:00:00"/>
    <s v="Second Class"/>
    <s v="DL-13315"/>
    <s v="Delfina Latchford"/>
    <s v="Consumer"/>
    <s v="United States"/>
    <x v="20"/>
    <x v="15"/>
    <n v="10035"/>
    <s v="East"/>
    <s v="OFF-PA-10003172"/>
    <x v="1"/>
    <x v="10"/>
    <s v="Xerox 1996"/>
    <n v="19.440000000000001"/>
    <n v="3"/>
    <n v="0"/>
    <n v="9.3312000000000008"/>
  </r>
  <r>
    <n v="1171"/>
    <x v="555"/>
    <x v="3"/>
    <x v="166"/>
    <d v="2014-12-11T00:00:00"/>
    <s v="Second Class"/>
    <s v="DL-13315"/>
    <s v="Delfina Latchford"/>
    <s v="Consumer"/>
    <s v="United States"/>
    <x v="20"/>
    <x v="15"/>
    <n v="10035"/>
    <s v="East"/>
    <s v="OFF-ST-10002352"/>
    <x v="1"/>
    <x v="4"/>
    <s v="Iris Project Case"/>
    <n v="31.92"/>
    <n v="4"/>
    <n v="0"/>
    <n v="8.299199999999999"/>
  </r>
  <r>
    <n v="1172"/>
    <x v="556"/>
    <x v="2"/>
    <x v="418"/>
    <d v="2011-03-14T00:00:00"/>
    <s v="Standard Class"/>
    <s v="SW-20275"/>
    <s v="Scott Williamson"/>
    <s v="Consumer"/>
    <s v="United States"/>
    <x v="195"/>
    <x v="12"/>
    <n v="48073"/>
    <s v="Central"/>
    <s v="OFF-PA-10002259"/>
    <x v="1"/>
    <x v="10"/>
    <s v="Geographics Note Cards, Blank, White, 8 1/2&quot; x 11&quot;"/>
    <n v="22.38"/>
    <n v="2"/>
    <n v="0"/>
    <n v="10.7424"/>
  </r>
  <r>
    <n v="1173"/>
    <x v="557"/>
    <x v="2"/>
    <x v="419"/>
    <d v="2011-04-25T00:00:00"/>
    <s v="Standard Class"/>
    <s v="AA-10375"/>
    <s v="Allen Armold"/>
    <s v="Consumer"/>
    <s v="United States"/>
    <x v="1"/>
    <x v="1"/>
    <n v="90008"/>
    <s v="West"/>
    <s v="OFF-BI-10002976"/>
    <x v="1"/>
    <x v="8"/>
    <s v="ACCOHIDE Binder by Acco"/>
    <n v="16.520000000000003"/>
    <n v="5"/>
    <n v="0.2"/>
    <n v="5.5754999999999999"/>
  </r>
  <r>
    <n v="1174"/>
    <x v="558"/>
    <x v="1"/>
    <x v="420"/>
    <d v="2012-10-26T00:00:00"/>
    <s v="Standard Class"/>
    <s v="LT-17110"/>
    <s v="Liz Thompson"/>
    <s v="Consumer"/>
    <s v="United States"/>
    <x v="41"/>
    <x v="10"/>
    <n v="61701"/>
    <s v="Central"/>
    <s v="OFF-BI-10000301"/>
    <x v="1"/>
    <x v="8"/>
    <s v="GBC Instant Report Kit"/>
    <n v="5.1759999999999984"/>
    <n v="4"/>
    <n v="0.8"/>
    <n v="-7.7640000000000011"/>
  </r>
  <r>
    <n v="1175"/>
    <x v="559"/>
    <x v="1"/>
    <x v="421"/>
    <d v="2012-08-25T00:00:00"/>
    <s v="First Class"/>
    <s v="DP-13105"/>
    <s v="Dave Poirier"/>
    <s v="Corporate"/>
    <s v="United States"/>
    <x v="20"/>
    <x v="15"/>
    <n v="10035"/>
    <s v="East"/>
    <s v="OFF-BI-10003694"/>
    <x v="1"/>
    <x v="8"/>
    <s v="Avery 3 1/2&quot; Diskette Storage Pages, 10/Pack"/>
    <n v="50.112000000000002"/>
    <n v="6"/>
    <n v="0.2"/>
    <n v="16.2864"/>
  </r>
  <r>
    <n v="1176"/>
    <x v="560"/>
    <x v="0"/>
    <x v="48"/>
    <d v="2013-09-04T00:00:00"/>
    <s v="Standard Class"/>
    <s v="AB-10060"/>
    <s v="Adam Bellavance"/>
    <s v="Home Office"/>
    <s v="United States"/>
    <x v="3"/>
    <x v="38"/>
    <n v="3301"/>
    <s v="East"/>
    <s v="OFF-SU-10000381"/>
    <x v="1"/>
    <x v="14"/>
    <s v="Acme Forged Steel Scissors with Black Enamel Handles"/>
    <n v="27.93"/>
    <n v="3"/>
    <n v="0"/>
    <n v="8.0996999999999986"/>
  </r>
  <r>
    <n v="1177"/>
    <x v="561"/>
    <x v="2"/>
    <x v="422"/>
    <d v="2011-12-30T00:00:00"/>
    <s v="Second Class"/>
    <s v="AT-10435"/>
    <s v="Alyssa Tate"/>
    <s v="Home Office"/>
    <s v="United States"/>
    <x v="1"/>
    <x v="1"/>
    <n v="90004"/>
    <s v="West"/>
    <s v="OFF-LA-10004425"/>
    <x v="1"/>
    <x v="2"/>
    <s v="Staples"/>
    <n v="11.56"/>
    <n v="4"/>
    <n v="0"/>
    <n v="5.4332000000000003"/>
  </r>
  <r>
    <n v="1178"/>
    <x v="562"/>
    <x v="0"/>
    <x v="49"/>
    <d v="2013-12-06T00:00:00"/>
    <s v="Standard Class"/>
    <s v="JE-15745"/>
    <s v="Joel Eaton"/>
    <s v="Consumer"/>
    <s v="United States"/>
    <x v="196"/>
    <x v="39"/>
    <n v="20852"/>
    <s v="East"/>
    <s v="FUR-CH-10001270"/>
    <x v="0"/>
    <x v="1"/>
    <s v="Harbour Creations Steel Folding Chair"/>
    <n v="172.5"/>
    <n v="2"/>
    <n v="0"/>
    <n v="51.749999999999986"/>
  </r>
  <r>
    <n v="1179"/>
    <x v="562"/>
    <x v="0"/>
    <x v="49"/>
    <d v="2013-12-06T00:00:00"/>
    <s v="Standard Class"/>
    <s v="JE-15745"/>
    <s v="Joel Eaton"/>
    <s v="Consumer"/>
    <s v="United States"/>
    <x v="196"/>
    <x v="39"/>
    <n v="20852"/>
    <s v="East"/>
    <s v="TEC-PH-10003931"/>
    <x v="2"/>
    <x v="7"/>
    <s v="JBL Micro Wireless Portable Bluetooth Speaker"/>
    <n v="179.97"/>
    <n v="3"/>
    <n v="0"/>
    <n v="44.992500000000007"/>
  </r>
  <r>
    <n v="1180"/>
    <x v="563"/>
    <x v="0"/>
    <x v="423"/>
    <d v="2013-04-28T00:00:00"/>
    <s v="Second Class"/>
    <s v="CA-12055"/>
    <s v="Cathy Armstrong"/>
    <s v="Home Office"/>
    <s v="United States"/>
    <x v="12"/>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x v="80"/>
    <x v="30"/>
    <n v="8701"/>
    <s v="East"/>
    <s v="TEC-PH-10004539"/>
    <x v="2"/>
    <x v="7"/>
    <s v="Wireless Extenders zBoost YX545 SOHO Signal Booster"/>
    <n v="1322.93"/>
    <n v="7"/>
    <n v="0"/>
    <n v="357.19110000000001"/>
  </r>
  <r>
    <n v="1182"/>
    <x v="564"/>
    <x v="2"/>
    <x v="261"/>
    <d v="2011-06-25T00:00:00"/>
    <s v="Standard Class"/>
    <s v="DB-13060"/>
    <s v="Dave Brooks"/>
    <s v="Consumer"/>
    <s v="United States"/>
    <x v="80"/>
    <x v="30"/>
    <n v="8701"/>
    <s v="East"/>
    <s v="OFF-AR-10001919"/>
    <x v="1"/>
    <x v="6"/>
    <s v="OIC #2 Pencils, Medium Soft"/>
    <n v="3.76"/>
    <n v="2"/>
    <n v="0"/>
    <n v="1.0903999999999998"/>
  </r>
  <r>
    <n v="1183"/>
    <x v="565"/>
    <x v="3"/>
    <x v="424"/>
    <d v="2014-01-16T00:00:00"/>
    <s v="First Class"/>
    <s v="RB-19570"/>
    <s v="Rob Beeghly"/>
    <s v="Consumer"/>
    <s v="United States"/>
    <x v="108"/>
    <x v="3"/>
    <n v="28540"/>
    <s v="South"/>
    <s v="OFF-EN-10002504"/>
    <x v="1"/>
    <x v="12"/>
    <s v="Tyvek  Top-Opening Peel &amp; Seel Envelopes, Plain White"/>
    <n v="21.744"/>
    <n v="1"/>
    <n v="0.2"/>
    <n v="7.3385999999999996"/>
  </r>
  <r>
    <n v="1184"/>
    <x v="565"/>
    <x v="3"/>
    <x v="424"/>
    <d v="2014-01-16T00:00:00"/>
    <s v="First Class"/>
    <s v="RB-19570"/>
    <s v="Rob Beeghly"/>
    <s v="Consumer"/>
    <s v="United States"/>
    <x v="108"/>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x v="4"/>
    <x v="4"/>
    <n v="98103"/>
    <s v="West"/>
    <s v="OFF-BI-10004656"/>
    <x v="1"/>
    <x v="8"/>
    <s v="Peel &amp; Stick Add-On Corner Pockets"/>
    <n v="12.096000000000002"/>
    <n v="7"/>
    <n v="0.2"/>
    <n v="4.2335999999999991"/>
  </r>
  <r>
    <n v="1186"/>
    <x v="566"/>
    <x v="2"/>
    <x v="156"/>
    <d v="2011-11-30T00:00:00"/>
    <s v="Standard Class"/>
    <s v="HR-14830"/>
    <s v="Harold Ryan"/>
    <s v="Corporate"/>
    <s v="United States"/>
    <x v="4"/>
    <x v="4"/>
    <n v="98103"/>
    <s v="West"/>
    <s v="OFF-ST-10002344"/>
    <x v="1"/>
    <x v="4"/>
    <s v="Carina 42&quot;Hx23 3/4&quot;W Media Storage Unit"/>
    <n v="485.88"/>
    <n v="6"/>
    <n v="0"/>
    <n v="9.7176000000000329"/>
  </r>
  <r>
    <n v="1187"/>
    <x v="566"/>
    <x v="2"/>
    <x v="156"/>
    <d v="2011-11-30T00:00:00"/>
    <s v="Standard Class"/>
    <s v="HR-14830"/>
    <s v="Harold Ryan"/>
    <s v="Corporate"/>
    <s v="United States"/>
    <x v="4"/>
    <x v="4"/>
    <n v="98103"/>
    <s v="West"/>
    <s v="OFF-PA-10001800"/>
    <x v="1"/>
    <x v="10"/>
    <s v="Xerox 220"/>
    <n v="25.92"/>
    <n v="4"/>
    <n v="0"/>
    <n v="12.441600000000001"/>
  </r>
  <r>
    <n v="1188"/>
    <x v="566"/>
    <x v="2"/>
    <x v="156"/>
    <d v="2011-11-30T00:00:00"/>
    <s v="Standard Class"/>
    <s v="HR-14830"/>
    <s v="Harold Ryan"/>
    <s v="Corporate"/>
    <s v="United States"/>
    <x v="4"/>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x v="1"/>
    <x v="1"/>
    <n v="90036"/>
    <s v="West"/>
    <s v="OFF-AP-10004532"/>
    <x v="1"/>
    <x v="9"/>
    <s v="Kensington 6 Outlet Guardian Standard Surge Protector"/>
    <n v="81.92"/>
    <n v="4"/>
    <n v="0"/>
    <n v="22.118400000000001"/>
  </r>
  <r>
    <n v="1190"/>
    <x v="567"/>
    <x v="3"/>
    <x v="425"/>
    <d v="2014-03-01T00:00:00"/>
    <s v="Second Class"/>
    <s v="BT-11530"/>
    <s v="Bradley Talbott"/>
    <s v="Home Office"/>
    <s v="United States"/>
    <x v="1"/>
    <x v="1"/>
    <n v="90036"/>
    <s v="West"/>
    <s v="TEC-PH-10004447"/>
    <x v="2"/>
    <x v="7"/>
    <s v="Toshiba IPT2010-SD IP Telephone"/>
    <n v="889.53600000000006"/>
    <n v="8"/>
    <n v="0.2"/>
    <n v="66.715199999999982"/>
  </r>
  <r>
    <n v="1191"/>
    <x v="567"/>
    <x v="3"/>
    <x v="425"/>
    <d v="2014-03-01T00:00:00"/>
    <s v="Second Class"/>
    <s v="BT-11530"/>
    <s v="Bradley Talbott"/>
    <s v="Home Office"/>
    <s v="United States"/>
    <x v="1"/>
    <x v="1"/>
    <n v="90036"/>
    <s v="West"/>
    <s v="FUR-CH-10003973"/>
    <x v="0"/>
    <x v="1"/>
    <s v="GuestStacker Chair with Chrome Finish Legs"/>
    <n v="892.22400000000005"/>
    <n v="3"/>
    <n v="0.2"/>
    <n v="89.222400000000022"/>
  </r>
  <r>
    <n v="1192"/>
    <x v="567"/>
    <x v="3"/>
    <x v="425"/>
    <d v="2014-03-01T00:00:00"/>
    <s v="Second Class"/>
    <s v="BT-11530"/>
    <s v="Bradley Talbott"/>
    <s v="Home Office"/>
    <s v="United States"/>
    <x v="1"/>
    <x v="1"/>
    <n v="90036"/>
    <s v="West"/>
    <s v="OFF-PA-10001970"/>
    <x v="1"/>
    <x v="10"/>
    <s v="Xerox 1908"/>
    <n v="223.92"/>
    <n v="4"/>
    <n v="0"/>
    <n v="109.7208"/>
  </r>
  <r>
    <n v="1193"/>
    <x v="567"/>
    <x v="3"/>
    <x v="425"/>
    <d v="2014-03-01T00:00:00"/>
    <s v="Second Class"/>
    <s v="BT-11530"/>
    <s v="Bradley Talbott"/>
    <s v="Home Office"/>
    <s v="United States"/>
    <x v="1"/>
    <x v="1"/>
    <n v="90036"/>
    <s v="West"/>
    <s v="OFF-PA-10000682"/>
    <x v="1"/>
    <x v="10"/>
    <s v="Xerox 1924"/>
    <n v="23.12"/>
    <n v="4"/>
    <n v="0"/>
    <n v="11.328800000000001"/>
  </r>
  <r>
    <n v="1194"/>
    <x v="568"/>
    <x v="1"/>
    <x v="426"/>
    <d v="2012-09-15T00:00:00"/>
    <s v="Same Day"/>
    <s v="NG-18355"/>
    <s v="Nat Gilpin"/>
    <s v="Corporate"/>
    <s v="United States"/>
    <x v="197"/>
    <x v="2"/>
    <n v="33065"/>
    <s v="South"/>
    <s v="OFF-PA-10001937"/>
    <x v="1"/>
    <x v="10"/>
    <s v="Xerox 21"/>
    <n v="15.552000000000003"/>
    <n v="3"/>
    <n v="0.2"/>
    <n v="5.4432"/>
  </r>
  <r>
    <n v="1195"/>
    <x v="568"/>
    <x v="1"/>
    <x v="426"/>
    <d v="2012-09-15T00:00:00"/>
    <s v="Same Day"/>
    <s v="NG-18355"/>
    <s v="Nat Gilpin"/>
    <s v="Corporate"/>
    <s v="United States"/>
    <x v="197"/>
    <x v="2"/>
    <n v="33065"/>
    <s v="South"/>
    <s v="FUR-FU-10002268"/>
    <x v="0"/>
    <x v="5"/>
    <s v="Ultra Door Push Plate"/>
    <n v="15.712000000000002"/>
    <n v="4"/>
    <n v="0.2"/>
    <n v="2.553199999999999"/>
  </r>
  <r>
    <n v="1196"/>
    <x v="568"/>
    <x v="1"/>
    <x v="426"/>
    <d v="2012-09-15T00:00:00"/>
    <s v="Same Day"/>
    <s v="NG-18355"/>
    <s v="Nat Gilpin"/>
    <s v="Corporate"/>
    <s v="United States"/>
    <x v="197"/>
    <x v="2"/>
    <n v="33065"/>
    <s v="South"/>
    <s v="OFF-ST-10001321"/>
    <x v="1"/>
    <x v="4"/>
    <s v="Decoflex Hanging Personal Folder File, Blue"/>
    <n v="24.672000000000001"/>
    <n v="2"/>
    <n v="0.2"/>
    <n v="2.1588000000000021"/>
  </r>
  <r>
    <n v="1197"/>
    <x v="568"/>
    <x v="1"/>
    <x v="426"/>
    <d v="2012-09-15T00:00:00"/>
    <s v="Same Day"/>
    <s v="NG-18355"/>
    <s v="Nat Gilpin"/>
    <s v="Corporate"/>
    <s v="United States"/>
    <x v="197"/>
    <x v="2"/>
    <n v="33065"/>
    <s v="South"/>
    <s v="FUR-FU-10003394"/>
    <x v="0"/>
    <x v="5"/>
    <s v="Tenex &quot;The Solids&quot; Textured Chair Mats"/>
    <n v="55.967999999999996"/>
    <n v="1"/>
    <n v="0.2"/>
    <n v="-2.098800000000006"/>
  </r>
  <r>
    <n v="1198"/>
    <x v="569"/>
    <x v="0"/>
    <x v="143"/>
    <d v="2013-04-13T00:00:00"/>
    <s v="Standard Class"/>
    <s v="ZC-21910"/>
    <s v="Zuschuss Carroll"/>
    <s v="Consumer"/>
    <s v="United States"/>
    <x v="12"/>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x v="12"/>
    <x v="5"/>
    <n v="77041"/>
    <s v="Central"/>
    <s v="FUR-CH-10004540"/>
    <x v="0"/>
    <x v="1"/>
    <s v="Global Chrome Stack Chair"/>
    <n v="95.983999999999995"/>
    <n v="4"/>
    <n v="0.3"/>
    <n v="-4.1135999999999981"/>
  </r>
  <r>
    <n v="1200"/>
    <x v="569"/>
    <x v="0"/>
    <x v="143"/>
    <d v="2013-04-13T00:00:00"/>
    <s v="Standard Class"/>
    <s v="ZC-21910"/>
    <s v="Zuschuss Carroll"/>
    <s v="Consumer"/>
    <s v="United States"/>
    <x v="12"/>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x v="60"/>
    <x v="22"/>
    <n v="80219"/>
    <s v="West"/>
    <s v="FUR-CH-10002335"/>
    <x v="0"/>
    <x v="1"/>
    <s v="Hon GuestStacker Chair"/>
    <n v="544.00800000000004"/>
    <n v="3"/>
    <n v="0.2"/>
    <n v="40.800600000000003"/>
  </r>
  <r>
    <n v="1202"/>
    <x v="570"/>
    <x v="0"/>
    <x v="427"/>
    <d v="2013-07-25T00:00:00"/>
    <s v="Standard Class"/>
    <s v="LS-16945"/>
    <s v="Linda Southworth"/>
    <s v="Corporate"/>
    <s v="United States"/>
    <x v="60"/>
    <x v="22"/>
    <n v="80219"/>
    <s v="West"/>
    <s v="OFF-BI-10004967"/>
    <x v="1"/>
    <x v="8"/>
    <s v="Round Ring Binders"/>
    <n v="1.8720000000000003"/>
    <n v="3"/>
    <n v="0.7"/>
    <n v="-1.4352"/>
  </r>
  <r>
    <n v="1203"/>
    <x v="570"/>
    <x v="0"/>
    <x v="427"/>
    <d v="2013-07-25T00:00:00"/>
    <s v="Standard Class"/>
    <s v="LS-16945"/>
    <s v="Linda Southworth"/>
    <s v="Corporate"/>
    <s v="United States"/>
    <x v="60"/>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x v="60"/>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x v="60"/>
    <x v="22"/>
    <n v="80219"/>
    <s v="West"/>
    <s v="OFF-ST-10000689"/>
    <x v="1"/>
    <x v="4"/>
    <s v="Fellowes Strictly Business Drawer File, Letter/Legal Size"/>
    <n v="338.04"/>
    <n v="3"/>
    <n v="0.2"/>
    <n v="-33.804000000000002"/>
  </r>
  <r>
    <n v="1206"/>
    <x v="571"/>
    <x v="3"/>
    <x v="378"/>
    <d v="2014-08-05T00:00:00"/>
    <s v="First Class"/>
    <s v="LH-16750"/>
    <s v="Larry Hughes"/>
    <s v="Consumer"/>
    <s v="United States"/>
    <x v="35"/>
    <x v="3"/>
    <n v="28205"/>
    <s v="South"/>
    <s v="TEC-PH-10002660"/>
    <x v="2"/>
    <x v="7"/>
    <s v="Nortel Networks T7316 E Nt8 B27"/>
    <n v="271.95999999999998"/>
    <n v="5"/>
    <n v="0.2"/>
    <n v="16.997500000000016"/>
  </r>
  <r>
    <n v="1207"/>
    <x v="572"/>
    <x v="0"/>
    <x v="216"/>
    <d v="2013-07-19T00:00:00"/>
    <s v="Second Class"/>
    <s v="SW-20755"/>
    <s v="Steven Ward"/>
    <s v="Corporate"/>
    <s v="United States"/>
    <x v="20"/>
    <x v="15"/>
    <n v="10009"/>
    <s v="East"/>
    <s v="OFF-ST-10004634"/>
    <x v="1"/>
    <x v="4"/>
    <s v="Personal Folder Holder, Ebony"/>
    <n v="11.21"/>
    <n v="1"/>
    <n v="0"/>
    <n v="3.3629999999999995"/>
  </r>
  <r>
    <n v="1208"/>
    <x v="572"/>
    <x v="0"/>
    <x v="216"/>
    <d v="2013-07-19T00:00:00"/>
    <s v="Second Class"/>
    <s v="SW-20755"/>
    <s v="Steven Ward"/>
    <s v="Corporate"/>
    <s v="United States"/>
    <x v="20"/>
    <x v="15"/>
    <n v="10009"/>
    <s v="East"/>
    <s v="OFF-BI-10002160"/>
    <x v="1"/>
    <x v="8"/>
    <s v="Acco Hanging Data Binders"/>
    <n v="9.1440000000000001"/>
    <n v="3"/>
    <n v="0.2"/>
    <n v="3.2003999999999997"/>
  </r>
  <r>
    <n v="1209"/>
    <x v="572"/>
    <x v="0"/>
    <x v="216"/>
    <d v="2013-07-19T00:00:00"/>
    <s v="Second Class"/>
    <s v="SW-20755"/>
    <s v="Steven Ward"/>
    <s v="Corporate"/>
    <s v="United States"/>
    <x v="20"/>
    <x v="15"/>
    <n v="10009"/>
    <s v="East"/>
    <s v="OFF-FA-10002988"/>
    <x v="1"/>
    <x v="13"/>
    <s v="Ideal Clamps"/>
    <n v="14.069999999999999"/>
    <n v="7"/>
    <n v="0"/>
    <n v="6.8942999999999994"/>
  </r>
  <r>
    <n v="1210"/>
    <x v="572"/>
    <x v="0"/>
    <x v="216"/>
    <d v="2013-07-19T00:00:00"/>
    <s v="Second Class"/>
    <s v="SW-20755"/>
    <s v="Steven Ward"/>
    <s v="Corporate"/>
    <s v="United States"/>
    <x v="20"/>
    <x v="15"/>
    <n v="10009"/>
    <s v="East"/>
    <s v="OFF-AR-10004999"/>
    <x v="1"/>
    <x v="6"/>
    <s v="Newell 315"/>
    <n v="41.86"/>
    <n v="7"/>
    <n v="0"/>
    <n v="10.465"/>
  </r>
  <r>
    <n v="1211"/>
    <x v="572"/>
    <x v="0"/>
    <x v="216"/>
    <d v="2013-07-19T00:00:00"/>
    <s v="Second Class"/>
    <s v="SW-20755"/>
    <s v="Steven Ward"/>
    <s v="Corporate"/>
    <s v="United States"/>
    <x v="20"/>
    <x v="15"/>
    <n v="10009"/>
    <s v="East"/>
    <s v="OFF-BI-10001031"/>
    <x v="1"/>
    <x v="8"/>
    <s v="Pressboard Data Binders by Wilson Jones"/>
    <n v="8.5440000000000005"/>
    <n v="2"/>
    <n v="0.2"/>
    <n v="2.8835999999999995"/>
  </r>
  <r>
    <n v="1212"/>
    <x v="572"/>
    <x v="0"/>
    <x v="216"/>
    <d v="2013-07-19T00:00:00"/>
    <s v="Second Class"/>
    <s v="SW-20755"/>
    <s v="Steven Ward"/>
    <s v="Corporate"/>
    <s v="United States"/>
    <x v="20"/>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x v="10"/>
    <x v="9"/>
    <n v="19134"/>
    <s v="East"/>
    <s v="FUR-CH-10004860"/>
    <x v="0"/>
    <x v="1"/>
    <s v="Global Low Back Tilter Chair"/>
    <n v="141.37199999999999"/>
    <n v="2"/>
    <n v="0.3"/>
    <n v="-48.470400000000019"/>
  </r>
  <r>
    <n v="1214"/>
    <x v="573"/>
    <x v="3"/>
    <x v="428"/>
    <d v="2014-09-14T00:00:00"/>
    <s v="Standard Class"/>
    <s v="SP-20620"/>
    <s v="Stefania Perrino"/>
    <s v="Corporate"/>
    <s v="United States"/>
    <x v="10"/>
    <x v="9"/>
    <n v="19134"/>
    <s v="East"/>
    <s v="OFF-BI-10002432"/>
    <x v="1"/>
    <x v="8"/>
    <s v="Wilson Jones Standard D-Ring Binders"/>
    <n v="3.036"/>
    <n v="2"/>
    <n v="0.7"/>
    <n v="-2.3275999999999994"/>
  </r>
  <r>
    <n v="1215"/>
    <x v="573"/>
    <x v="3"/>
    <x v="428"/>
    <d v="2014-09-14T00:00:00"/>
    <s v="Standard Class"/>
    <s v="SP-20620"/>
    <s v="Stefania Perrino"/>
    <s v="Corporate"/>
    <s v="United States"/>
    <x v="10"/>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x v="10"/>
    <x v="9"/>
    <n v="19134"/>
    <s v="East"/>
    <s v="OFF-AR-10003602"/>
    <x v="1"/>
    <x v="6"/>
    <s v="Quartet Omega Colored Chalk, 12/Pack"/>
    <n v="4.6719999999999997"/>
    <n v="1"/>
    <n v="0.2"/>
    <n v="1.5767999999999998"/>
  </r>
  <r>
    <n v="1217"/>
    <x v="573"/>
    <x v="3"/>
    <x v="428"/>
    <d v="2014-09-14T00:00:00"/>
    <s v="Standard Class"/>
    <s v="SP-20620"/>
    <s v="Stefania Perrino"/>
    <s v="Corporate"/>
    <s v="United States"/>
    <x v="10"/>
    <x v="9"/>
    <n v="19134"/>
    <s v="East"/>
    <s v="TEC-AC-10004469"/>
    <x v="2"/>
    <x v="11"/>
    <s v="Microsoft Sculpt Comfort Mouse"/>
    <n v="95.88000000000001"/>
    <n v="3"/>
    <n v="0.2"/>
    <n v="28.764000000000006"/>
  </r>
  <r>
    <n v="1218"/>
    <x v="573"/>
    <x v="3"/>
    <x v="428"/>
    <d v="2014-09-14T00:00:00"/>
    <s v="Standard Class"/>
    <s v="SP-20620"/>
    <s v="Stefania Perrino"/>
    <s v="Corporate"/>
    <s v="United States"/>
    <x v="10"/>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x v="10"/>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x v="10"/>
    <x v="9"/>
    <n v="19134"/>
    <s v="East"/>
    <s v="TEC-PH-10002200"/>
    <x v="2"/>
    <x v="7"/>
    <s v="Samsung Galaxy Note 2"/>
    <n v="1931.9579999999999"/>
    <n v="7"/>
    <n v="0.4"/>
    <n v="-386.3915999999997"/>
  </r>
  <r>
    <n v="1221"/>
    <x v="574"/>
    <x v="2"/>
    <x v="136"/>
    <d v="2011-07-16T00:00:00"/>
    <s v="Standard Class"/>
    <s v="BF-11170"/>
    <s v="Ben Ferrer"/>
    <s v="Home Office"/>
    <s v="United States"/>
    <x v="1"/>
    <x v="1"/>
    <n v="90036"/>
    <s v="West"/>
    <s v="OFF-ST-10000107"/>
    <x v="1"/>
    <x v="4"/>
    <s v="Fellowes Super Stor/Drawer"/>
    <n v="249.75"/>
    <n v="9"/>
    <n v="0"/>
    <n v="44.954999999999977"/>
  </r>
  <r>
    <n v="1222"/>
    <x v="574"/>
    <x v="2"/>
    <x v="136"/>
    <d v="2011-07-16T00:00:00"/>
    <s v="Standard Class"/>
    <s v="BF-11170"/>
    <s v="Ben Ferrer"/>
    <s v="Home Office"/>
    <s v="United States"/>
    <x v="1"/>
    <x v="1"/>
    <n v="90036"/>
    <s v="West"/>
    <s v="TEC-PH-10000439"/>
    <x v="2"/>
    <x v="7"/>
    <s v="GE DSL Phone Line Filter"/>
    <n v="255.93600000000004"/>
    <n v="8"/>
    <n v="0.2"/>
    <n v="28.792799999999971"/>
  </r>
  <r>
    <n v="1223"/>
    <x v="575"/>
    <x v="0"/>
    <x v="429"/>
    <d v="2013-12-06T00:00:00"/>
    <s v="First Class"/>
    <s v="BM-11140"/>
    <s v="Becky Martin"/>
    <s v="Consumer"/>
    <s v="United States"/>
    <x v="20"/>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x v="20"/>
    <x v="15"/>
    <n v="10024"/>
    <s v="East"/>
    <s v="TEC-AC-10001432"/>
    <x v="2"/>
    <x v="11"/>
    <s v="Enermax Aurora Lite Keyboard"/>
    <n v="78.150000000000006"/>
    <n v="1"/>
    <n v="0"/>
    <n v="34.38600000000001"/>
  </r>
  <r>
    <n v="1225"/>
    <x v="575"/>
    <x v="0"/>
    <x v="429"/>
    <d v="2013-12-06T00:00:00"/>
    <s v="First Class"/>
    <s v="BM-11140"/>
    <s v="Becky Martin"/>
    <s v="Consumer"/>
    <s v="United States"/>
    <x v="20"/>
    <x v="15"/>
    <n v="10024"/>
    <s v="East"/>
    <s v="OFF-BI-10004656"/>
    <x v="1"/>
    <x v="8"/>
    <s v="Peel &amp; Stick Add-On Corner Pockets"/>
    <n v="1.7280000000000002"/>
    <n v="1"/>
    <n v="0.2"/>
    <n v="0.60479999999999989"/>
  </r>
  <r>
    <n v="1226"/>
    <x v="575"/>
    <x v="0"/>
    <x v="429"/>
    <d v="2013-12-06T00:00:00"/>
    <s v="First Class"/>
    <s v="BM-11140"/>
    <s v="Becky Martin"/>
    <s v="Consumer"/>
    <s v="United States"/>
    <x v="20"/>
    <x v="15"/>
    <n v="10024"/>
    <s v="East"/>
    <s v="OFF-PA-10001685"/>
    <x v="1"/>
    <x v="10"/>
    <s v="Staples"/>
    <n v="40.56"/>
    <n v="4"/>
    <n v="0"/>
    <n v="19.874400000000001"/>
  </r>
  <r>
    <n v="1227"/>
    <x v="575"/>
    <x v="0"/>
    <x v="429"/>
    <d v="2013-12-06T00:00:00"/>
    <s v="First Class"/>
    <s v="BM-11140"/>
    <s v="Becky Martin"/>
    <s v="Consumer"/>
    <s v="United States"/>
    <x v="20"/>
    <x v="15"/>
    <n v="10024"/>
    <s v="East"/>
    <s v="OFF-ST-10001418"/>
    <x v="1"/>
    <x v="4"/>
    <s v="Carina Media Storage Towers in Natural &amp; Black"/>
    <n v="182.94"/>
    <n v="3"/>
    <n v="0"/>
    <n v="3.6587999999999994"/>
  </r>
  <r>
    <n v="1228"/>
    <x v="575"/>
    <x v="0"/>
    <x v="429"/>
    <d v="2013-12-06T00:00:00"/>
    <s v="First Class"/>
    <s v="BM-11140"/>
    <s v="Becky Martin"/>
    <s v="Consumer"/>
    <s v="United States"/>
    <x v="20"/>
    <x v="15"/>
    <n v="10024"/>
    <s v="East"/>
    <s v="OFF-ST-10000676"/>
    <x v="1"/>
    <x v="4"/>
    <s v="Fellowes Econo/Stor Drawers"/>
    <n v="193.86"/>
    <n v="2"/>
    <n v="0"/>
    <n v="11.631599999999992"/>
  </r>
  <r>
    <n v="1229"/>
    <x v="576"/>
    <x v="3"/>
    <x v="44"/>
    <d v="2014-11-12T00:00:00"/>
    <s v="Standard Class"/>
    <s v="ZC-21910"/>
    <s v="Zuschuss Carroll"/>
    <s v="Consumer"/>
    <s v="United States"/>
    <x v="1"/>
    <x v="1"/>
    <n v="90045"/>
    <s v="West"/>
    <s v="OFF-EN-10001219"/>
    <x v="1"/>
    <x v="12"/>
    <s v="#10- 4 1/8&quot; x 9 1/2&quot; Security-Tint Envelopes"/>
    <n v="15.28"/>
    <n v="2"/>
    <n v="0"/>
    <n v="7.4871999999999996"/>
  </r>
  <r>
    <n v="1230"/>
    <x v="576"/>
    <x v="3"/>
    <x v="44"/>
    <d v="2014-11-12T00:00:00"/>
    <s v="Standard Class"/>
    <s v="ZC-21910"/>
    <s v="Zuschuss Carroll"/>
    <s v="Consumer"/>
    <s v="United States"/>
    <x v="1"/>
    <x v="1"/>
    <n v="90045"/>
    <s v="West"/>
    <s v="FUR-FU-10001424"/>
    <x v="0"/>
    <x v="5"/>
    <s v="Dax Clear Box Frame"/>
    <n v="8.73"/>
    <n v="1"/>
    <n v="0"/>
    <n v="2.9681999999999995"/>
  </r>
  <r>
    <n v="1231"/>
    <x v="576"/>
    <x v="3"/>
    <x v="44"/>
    <d v="2014-11-12T00:00:00"/>
    <s v="Standard Class"/>
    <s v="ZC-21910"/>
    <s v="Zuschuss Carroll"/>
    <s v="Consumer"/>
    <s v="United States"/>
    <x v="1"/>
    <x v="1"/>
    <n v="90045"/>
    <s v="West"/>
    <s v="OFF-AR-10001022"/>
    <x v="1"/>
    <x v="6"/>
    <s v="SANFORD Liquid Accent Tank-Style Highlighters"/>
    <n v="5.68"/>
    <n v="2"/>
    <n v="0"/>
    <n v="1.7607999999999997"/>
  </r>
  <r>
    <n v="1232"/>
    <x v="577"/>
    <x v="1"/>
    <x v="89"/>
    <d v="2012-11-02T00:00:00"/>
    <s v="Second Class"/>
    <s v="KT-16480"/>
    <s v="Kean Thornton"/>
    <s v="Consumer"/>
    <s v="United States"/>
    <x v="198"/>
    <x v="15"/>
    <n v="14215"/>
    <s v="East"/>
    <s v="OFF-AR-10000369"/>
    <x v="1"/>
    <x v="6"/>
    <s v="Design Ebony Sketching Pencil"/>
    <n v="2.78"/>
    <n v="2"/>
    <n v="0"/>
    <n v="0.72279999999999989"/>
  </r>
  <r>
    <n v="1233"/>
    <x v="577"/>
    <x v="1"/>
    <x v="89"/>
    <d v="2012-11-02T00:00:00"/>
    <s v="Second Class"/>
    <s v="KT-16480"/>
    <s v="Kean Thornton"/>
    <s v="Consumer"/>
    <s v="United States"/>
    <x v="198"/>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x v="74"/>
    <x v="24"/>
    <n v="45231"/>
    <s v="East"/>
    <s v="TEC-CO-10001046"/>
    <x v="2"/>
    <x v="16"/>
    <s v="Canon Imageclass D680 Copier / Fax"/>
    <n v="839.98799999999994"/>
    <n v="2"/>
    <n v="0.4"/>
    <n v="69.99899999999991"/>
  </r>
  <r>
    <n v="1235"/>
    <x v="579"/>
    <x v="0"/>
    <x v="99"/>
    <d v="2013-10-29T00:00:00"/>
    <s v="Same Day"/>
    <s v="PG-18820"/>
    <s v="Patrick Gardner"/>
    <s v="Consumer"/>
    <s v="United States"/>
    <x v="199"/>
    <x v="2"/>
    <n v="33437"/>
    <s v="South"/>
    <s v="FUR-FU-10000076"/>
    <x v="0"/>
    <x v="5"/>
    <s v="24-Hour Round Wall Clock"/>
    <n v="47.952000000000005"/>
    <n v="3"/>
    <n v="0.2"/>
    <n v="13.786200000000006"/>
  </r>
  <r>
    <n v="1236"/>
    <x v="579"/>
    <x v="0"/>
    <x v="99"/>
    <d v="2013-10-29T00:00:00"/>
    <s v="Same Day"/>
    <s v="PG-18820"/>
    <s v="Patrick Gardner"/>
    <s v="Consumer"/>
    <s v="United States"/>
    <x v="199"/>
    <x v="2"/>
    <n v="33437"/>
    <s v="South"/>
    <s v="OFF-BI-10003719"/>
    <x v="1"/>
    <x v="8"/>
    <s v="Large Capacity Hanging Post Binders"/>
    <n v="37.425000000000004"/>
    <n v="5"/>
    <n v="0.7"/>
    <n v="-29.940000000000012"/>
  </r>
  <r>
    <n v="1237"/>
    <x v="579"/>
    <x v="0"/>
    <x v="99"/>
    <d v="2013-10-29T00:00:00"/>
    <s v="Same Day"/>
    <s v="PG-18820"/>
    <s v="Patrick Gardner"/>
    <s v="Consumer"/>
    <s v="United States"/>
    <x v="199"/>
    <x v="2"/>
    <n v="33437"/>
    <s v="South"/>
    <s v="FUR-FU-10003268"/>
    <x v="0"/>
    <x v="5"/>
    <s v="Eldon Radial Chair Mat for Low to Medium Pile Carpets"/>
    <n v="63.967999999999996"/>
    <n v="2"/>
    <n v="0.2"/>
    <n v="0"/>
  </r>
  <r>
    <n v="1238"/>
    <x v="579"/>
    <x v="0"/>
    <x v="99"/>
    <d v="2013-10-29T00:00:00"/>
    <s v="Same Day"/>
    <s v="PG-18820"/>
    <s v="Patrick Gardner"/>
    <s v="Consumer"/>
    <s v="United States"/>
    <x v="199"/>
    <x v="2"/>
    <n v="33437"/>
    <s v="South"/>
    <s v="FUR-FU-10003553"/>
    <x v="0"/>
    <x v="5"/>
    <s v="Howard Miller 13-1/2&quot; Diameter Rosebrook Wall Clock"/>
    <n v="165.048"/>
    <n v="3"/>
    <n v="0.2"/>
    <n v="41.262"/>
  </r>
  <r>
    <n v="1239"/>
    <x v="580"/>
    <x v="2"/>
    <x v="430"/>
    <d v="2011-08-15T00:00:00"/>
    <s v="Standard Class"/>
    <s v="GM-14680"/>
    <s v="Greg Matthias"/>
    <s v="Consumer"/>
    <s v="United States"/>
    <x v="4"/>
    <x v="4"/>
    <n v="98105"/>
    <s v="West"/>
    <s v="FUR-FU-10003691"/>
    <x v="0"/>
    <x v="5"/>
    <s v="Eldon Image Series Desk Accessories, Ebony"/>
    <n v="12.35"/>
    <n v="1"/>
    <n v="0"/>
    <n v="5.4340000000000002"/>
  </r>
  <r>
    <n v="1240"/>
    <x v="580"/>
    <x v="2"/>
    <x v="430"/>
    <d v="2011-08-15T00:00:00"/>
    <s v="Standard Class"/>
    <s v="GM-14680"/>
    <s v="Greg Matthias"/>
    <s v="Consumer"/>
    <s v="United States"/>
    <x v="4"/>
    <x v="4"/>
    <n v="98105"/>
    <s v="West"/>
    <s v="OFF-AR-10003903"/>
    <x v="1"/>
    <x v="6"/>
    <s v="Sanford 52201 APSCO Electric Pencil Sharpener"/>
    <n v="40.97"/>
    <n v="1"/>
    <n v="0"/>
    <n v="10.652200000000001"/>
  </r>
  <r>
    <n v="1241"/>
    <x v="580"/>
    <x v="2"/>
    <x v="430"/>
    <d v="2011-08-15T00:00:00"/>
    <s v="Standard Class"/>
    <s v="GM-14680"/>
    <s v="Greg Matthias"/>
    <s v="Consumer"/>
    <s v="United States"/>
    <x v="4"/>
    <x v="4"/>
    <n v="98105"/>
    <s v="West"/>
    <s v="OFF-FA-10004854"/>
    <x v="1"/>
    <x v="13"/>
    <s v="Vinyl Coated Wire Paper Clips in Organizer Box, 800/Box"/>
    <n v="22.96"/>
    <n v="2"/>
    <n v="0"/>
    <n v="10.7912"/>
  </r>
  <r>
    <n v="1242"/>
    <x v="581"/>
    <x v="0"/>
    <x v="48"/>
    <d v="2013-09-05T00:00:00"/>
    <s v="Standard Class"/>
    <s v="MO-17800"/>
    <s v="Meg O'Connel"/>
    <s v="Home Office"/>
    <s v="United States"/>
    <x v="20"/>
    <x v="15"/>
    <n v="10024"/>
    <s v="East"/>
    <s v="TEC-PH-10003442"/>
    <x v="2"/>
    <x v="7"/>
    <s v="Samsung Replacement EH64AVFWE Premium Headset"/>
    <n v="22"/>
    <n v="4"/>
    <n v="0"/>
    <n v="5.5"/>
  </r>
  <r>
    <n v="1243"/>
    <x v="582"/>
    <x v="0"/>
    <x v="431"/>
    <d v="2013-02-22T00:00:00"/>
    <s v="Standard Class"/>
    <s v="PG-18820"/>
    <s v="Patrick Gardner"/>
    <s v="Consumer"/>
    <s v="United States"/>
    <x v="20"/>
    <x v="15"/>
    <n v="10009"/>
    <s v="East"/>
    <s v="OFF-BI-10004519"/>
    <x v="1"/>
    <x v="8"/>
    <s v="GBC DocuBind P100 Manual Binding Machine"/>
    <n v="398.35199999999998"/>
    <n v="3"/>
    <n v="0.2"/>
    <n v="124.48499999999999"/>
  </r>
  <r>
    <n v="1244"/>
    <x v="582"/>
    <x v="0"/>
    <x v="431"/>
    <d v="2013-02-22T00:00:00"/>
    <s v="Standard Class"/>
    <s v="PG-18820"/>
    <s v="Patrick Gardner"/>
    <s v="Consumer"/>
    <s v="United States"/>
    <x v="20"/>
    <x v="15"/>
    <n v="10009"/>
    <s v="East"/>
    <s v="OFF-FA-10000304"/>
    <x v="1"/>
    <x v="13"/>
    <s v="Advantus Push Pins"/>
    <n v="8.7200000000000006"/>
    <n v="4"/>
    <n v="0"/>
    <n v="3.5752000000000006"/>
  </r>
  <r>
    <n v="1245"/>
    <x v="583"/>
    <x v="3"/>
    <x v="304"/>
    <d v="2014-05-22T00:00:00"/>
    <s v="Standard Class"/>
    <s v="EJ-14155"/>
    <s v="Eva Jacobs"/>
    <s v="Consumer"/>
    <s v="United States"/>
    <x v="200"/>
    <x v="35"/>
    <n v="39503"/>
    <s v="South"/>
    <s v="OFF-EN-10004955"/>
    <x v="1"/>
    <x v="12"/>
    <s v="Fashion Color Clasp Envelopes"/>
    <n v="48.69"/>
    <n v="9"/>
    <n v="0"/>
    <n v="23.8581"/>
  </r>
  <r>
    <n v="1246"/>
    <x v="584"/>
    <x v="2"/>
    <x v="432"/>
    <d v="2011-12-14T00:00:00"/>
    <s v="Second Class"/>
    <s v="NP-18700"/>
    <s v="Nora Preis"/>
    <s v="Consumer"/>
    <s v="United States"/>
    <x v="201"/>
    <x v="1"/>
    <n v="93727"/>
    <s v="West"/>
    <s v="FUR-TA-10004619"/>
    <x v="0"/>
    <x v="3"/>
    <s v="Hon Non-Folding Utility Tables"/>
    <n v="764.6880000000001"/>
    <n v="6"/>
    <n v="0.2"/>
    <n v="95.585999999999899"/>
  </r>
  <r>
    <n v="1247"/>
    <x v="584"/>
    <x v="2"/>
    <x v="432"/>
    <d v="2011-12-14T00:00:00"/>
    <s v="Second Class"/>
    <s v="NP-18700"/>
    <s v="Nora Preis"/>
    <s v="Consumer"/>
    <s v="United States"/>
    <x v="201"/>
    <x v="1"/>
    <n v="93727"/>
    <s v="West"/>
    <s v="FUR-TA-10003473"/>
    <x v="0"/>
    <x v="3"/>
    <s v="Bretford Rectangular Conference Table Tops"/>
    <n v="3610.848"/>
    <n v="12"/>
    <n v="0.2"/>
    <n v="135.4068000000002"/>
  </r>
  <r>
    <n v="1248"/>
    <x v="584"/>
    <x v="2"/>
    <x v="432"/>
    <d v="2011-12-14T00:00:00"/>
    <s v="Second Class"/>
    <s v="NP-18700"/>
    <s v="Nora Preis"/>
    <s v="Consumer"/>
    <s v="United States"/>
    <x v="201"/>
    <x v="1"/>
    <n v="93727"/>
    <s v="West"/>
    <s v="FUR-BO-10004467"/>
    <x v="0"/>
    <x v="0"/>
    <s v="Bestar Classic Bookcase"/>
    <n v="254.97449999999998"/>
    <n v="3"/>
    <n v="0.15"/>
    <n v="11.998799999999989"/>
  </r>
  <r>
    <n v="1249"/>
    <x v="585"/>
    <x v="3"/>
    <x v="404"/>
    <d v="2014-12-25T00:00:00"/>
    <s v="Standard Class"/>
    <s v="DJ-13630"/>
    <s v="Doug Jacobs"/>
    <s v="Consumer"/>
    <s v="United States"/>
    <x v="20"/>
    <x v="15"/>
    <n v="10009"/>
    <s v="East"/>
    <s v="OFF-AR-10002280"/>
    <x v="1"/>
    <x v="6"/>
    <s v="Staples"/>
    <n v="38.82"/>
    <n v="6"/>
    <n v="0"/>
    <n v="17.468999999999998"/>
  </r>
  <r>
    <n v="1250"/>
    <x v="585"/>
    <x v="3"/>
    <x v="404"/>
    <d v="2014-12-25T00:00:00"/>
    <s v="Standard Class"/>
    <s v="DJ-13630"/>
    <s v="Doug Jacobs"/>
    <s v="Consumer"/>
    <s v="United States"/>
    <x v="20"/>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x v="20"/>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x v="20"/>
    <x v="15"/>
    <n v="10009"/>
    <s v="East"/>
    <s v="OFF-AR-10000462"/>
    <x v="1"/>
    <x v="6"/>
    <s v="Sanford Pocket Accent Highlighters"/>
    <n v="3.2"/>
    <n v="2"/>
    <n v="0"/>
    <n v="1.3760000000000003"/>
  </r>
  <r>
    <n v="1253"/>
    <x v="586"/>
    <x v="1"/>
    <x v="433"/>
    <d v="2012-07-09T00:00:00"/>
    <s v="Standard Class"/>
    <s v="IM-15070"/>
    <s v="Irene Maddox"/>
    <s v="Consumer"/>
    <s v="United States"/>
    <x v="158"/>
    <x v="6"/>
    <n v="53209"/>
    <s v="Central"/>
    <s v="TEC-PH-10004165"/>
    <x v="2"/>
    <x v="7"/>
    <s v="Mitel MiVoice 5330e IP Phone"/>
    <n v="1099.96"/>
    <n v="4"/>
    <n v="0"/>
    <n v="285.9896"/>
  </r>
  <r>
    <n v="1254"/>
    <x v="587"/>
    <x v="3"/>
    <x v="434"/>
    <d v="2014-03-15T00:00:00"/>
    <s v="Standard Class"/>
    <s v="MH-18115"/>
    <s v="Mick Hernandez"/>
    <s v="Home Office"/>
    <s v="United States"/>
    <x v="142"/>
    <x v="9"/>
    <n v="19013"/>
    <s v="East"/>
    <s v="OFF-AR-10003958"/>
    <x v="1"/>
    <x v="6"/>
    <s v="Newell 337"/>
    <n v="5.2480000000000002"/>
    <n v="2"/>
    <n v="0.2"/>
    <n v="0.59039999999999915"/>
  </r>
  <r>
    <n v="1255"/>
    <x v="587"/>
    <x v="3"/>
    <x v="434"/>
    <d v="2014-03-15T00:00:00"/>
    <s v="Standard Class"/>
    <s v="MH-18115"/>
    <s v="Mick Hernandez"/>
    <s v="Home Office"/>
    <s v="United States"/>
    <x v="142"/>
    <x v="9"/>
    <n v="19013"/>
    <s v="East"/>
    <s v="TEC-PH-10000149"/>
    <x v="2"/>
    <x v="7"/>
    <s v="Cisco SPA525G2 IP Phone - Wireless"/>
    <n v="35.909999999999997"/>
    <n v="3"/>
    <n v="0.4"/>
    <n v="-8.3790000000000031"/>
  </r>
  <r>
    <n v="1256"/>
    <x v="587"/>
    <x v="3"/>
    <x v="434"/>
    <d v="2014-03-15T00:00:00"/>
    <s v="Standard Class"/>
    <s v="MH-18115"/>
    <s v="Mick Hernandez"/>
    <s v="Home Office"/>
    <s v="United States"/>
    <x v="142"/>
    <x v="9"/>
    <n v="19013"/>
    <s v="East"/>
    <s v="FUR-FU-10003724"/>
    <x v="0"/>
    <x v="5"/>
    <s v="Westinghouse Clip-On Gooseneck Lamps"/>
    <n v="6.6959999999999997"/>
    <n v="1"/>
    <n v="0.2"/>
    <n v="0.50219999999999976"/>
  </r>
  <r>
    <n v="1257"/>
    <x v="587"/>
    <x v="3"/>
    <x v="434"/>
    <d v="2014-03-15T00:00:00"/>
    <s v="Standard Class"/>
    <s v="MH-18115"/>
    <s v="Mick Hernandez"/>
    <s v="Home Office"/>
    <s v="United States"/>
    <x v="142"/>
    <x v="9"/>
    <n v="19013"/>
    <s v="East"/>
    <s v="FUR-FU-10003535"/>
    <x v="0"/>
    <x v="5"/>
    <s v="Howard Miller Distant Time Traveler Alarm Clock"/>
    <n v="43.872000000000007"/>
    <n v="2"/>
    <n v="0.2"/>
    <n v="11.516399999999999"/>
  </r>
  <r>
    <n v="1258"/>
    <x v="588"/>
    <x v="0"/>
    <x v="435"/>
    <d v="2013-12-29T00:00:00"/>
    <s v="Second Class"/>
    <s v="RB-19795"/>
    <s v="Ross Baird"/>
    <s v="Home Office"/>
    <s v="United States"/>
    <x v="35"/>
    <x v="3"/>
    <n v="28205"/>
    <s v="South"/>
    <s v="OFF-BI-10001575"/>
    <x v="1"/>
    <x v="8"/>
    <s v="GBC Linen Binding Covers"/>
    <n v="27.882000000000005"/>
    <n v="3"/>
    <n v="0.7"/>
    <n v="-20.446799999999996"/>
  </r>
  <r>
    <n v="1259"/>
    <x v="588"/>
    <x v="0"/>
    <x v="435"/>
    <d v="2013-12-29T00:00:00"/>
    <s v="Second Class"/>
    <s v="RB-19795"/>
    <s v="Ross Baird"/>
    <s v="Home Office"/>
    <s v="United States"/>
    <x v="35"/>
    <x v="3"/>
    <n v="28205"/>
    <s v="South"/>
    <s v="OFF-ST-10003716"/>
    <x v="1"/>
    <x v="4"/>
    <s v="Tennsco Double-Tier Lockers"/>
    <n v="540.048"/>
    <n v="3"/>
    <n v="0.2"/>
    <n v="-47.254199999999997"/>
  </r>
  <r>
    <n v="1260"/>
    <x v="588"/>
    <x v="0"/>
    <x v="435"/>
    <d v="2013-12-29T00:00:00"/>
    <s v="Second Class"/>
    <s v="RB-19795"/>
    <s v="Ross Baird"/>
    <s v="Home Office"/>
    <s v="United States"/>
    <x v="35"/>
    <x v="3"/>
    <n v="28205"/>
    <s v="South"/>
    <s v="TEC-AC-10004469"/>
    <x v="2"/>
    <x v="11"/>
    <s v="Microsoft Sculpt Comfort Mouse"/>
    <n v="255.68000000000004"/>
    <n v="8"/>
    <n v="0.2"/>
    <n v="76.704000000000008"/>
  </r>
  <r>
    <n v="1261"/>
    <x v="589"/>
    <x v="3"/>
    <x v="436"/>
    <d v="2014-10-28T00:00:00"/>
    <s v="Standard Class"/>
    <s v="JR-15700"/>
    <s v="Jocasta Rupert"/>
    <s v="Consumer"/>
    <s v="United States"/>
    <x v="108"/>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x v="202"/>
    <x v="3"/>
    <n v="27834"/>
    <s v="South"/>
    <s v="OFF-BI-10004236"/>
    <x v="1"/>
    <x v="8"/>
    <s v="XtraLife ClearVue Slant-D Ring Binder, White, 3&quot;"/>
    <n v="17.616000000000003"/>
    <n v="4"/>
    <n v="0.7"/>
    <n v="-14.0928"/>
  </r>
  <r>
    <n v="1263"/>
    <x v="591"/>
    <x v="3"/>
    <x v="437"/>
    <d v="2014-07-10T00:00:00"/>
    <s v="Second Class"/>
    <s v="CS-12355"/>
    <s v="Christine Sundaresam"/>
    <s v="Consumer"/>
    <s v="United States"/>
    <x v="85"/>
    <x v="15"/>
    <n v="11561"/>
    <s v="East"/>
    <s v="OFF-BI-10001634"/>
    <x v="1"/>
    <x v="8"/>
    <s v="Wilson Jones Active Use Binders"/>
    <n v="17.472000000000001"/>
    <n v="3"/>
    <n v="0.2"/>
    <n v="6.3336000000000006"/>
  </r>
  <r>
    <n v="1264"/>
    <x v="592"/>
    <x v="0"/>
    <x v="393"/>
    <d v="2013-10-03T00:00:00"/>
    <s v="First Class"/>
    <s v="CC-12220"/>
    <s v="Chris Cortes"/>
    <s v="Consumer"/>
    <s v="United States"/>
    <x v="189"/>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x v="189"/>
    <x v="14"/>
    <n v="46350"/>
    <s v="Central"/>
    <s v="FUR-FU-10003724"/>
    <x v="0"/>
    <x v="5"/>
    <s v="Westinghouse Clip-On Gooseneck Lamps"/>
    <n v="41.849999999999994"/>
    <n v="5"/>
    <n v="0"/>
    <n v="10.880999999999998"/>
  </r>
  <r>
    <n v="1266"/>
    <x v="593"/>
    <x v="3"/>
    <x v="264"/>
    <d v="2014-09-08T00:00:00"/>
    <s v="Standard Class"/>
    <s v="PF-19225"/>
    <s v="Phillip Flathmann"/>
    <s v="Consumer"/>
    <s v="United States"/>
    <x v="8"/>
    <x v="1"/>
    <n v="94122"/>
    <s v="West"/>
    <s v="OFF-AR-10000422"/>
    <x v="1"/>
    <x v="6"/>
    <s v="Pencil and Crayon Sharpener"/>
    <n v="6.57"/>
    <n v="3"/>
    <n v="0"/>
    <n v="1.7738999999999998"/>
  </r>
  <r>
    <n v="1267"/>
    <x v="594"/>
    <x v="2"/>
    <x v="163"/>
    <d v="2011-12-29T00:00:00"/>
    <s v="Standard Class"/>
    <s v="JC-16105"/>
    <s v="Julie Creighton"/>
    <s v="Corporate"/>
    <s v="United States"/>
    <x v="1"/>
    <x v="1"/>
    <n v="90045"/>
    <s v="West"/>
    <s v="OFF-ST-10003306"/>
    <x v="1"/>
    <x v="4"/>
    <s v="Letter Size Cart"/>
    <n v="142.86000000000001"/>
    <n v="1"/>
    <n v="0"/>
    <n v="41.429399999999987"/>
  </r>
  <r>
    <n v="1268"/>
    <x v="594"/>
    <x v="2"/>
    <x v="163"/>
    <d v="2011-12-29T00:00:00"/>
    <s v="Standard Class"/>
    <s v="JC-16105"/>
    <s v="Julie Creighton"/>
    <s v="Corporate"/>
    <s v="United States"/>
    <x v="1"/>
    <x v="1"/>
    <n v="90045"/>
    <s v="West"/>
    <s v="FUR-CH-10001146"/>
    <x v="0"/>
    <x v="1"/>
    <s v="Global Value Mid-Back Manager's Chair, Gray"/>
    <n v="292.27200000000005"/>
    <n v="6"/>
    <n v="0.2"/>
    <n v="18.266999999999967"/>
  </r>
  <r>
    <n v="1269"/>
    <x v="595"/>
    <x v="3"/>
    <x v="397"/>
    <d v="2014-09-28T00:00:00"/>
    <s v="Standard Class"/>
    <s v="BG-11695"/>
    <s v="Brooke Gillingham"/>
    <s v="Corporate"/>
    <s v="United States"/>
    <x v="103"/>
    <x v="22"/>
    <n v="80027"/>
    <s v="West"/>
    <s v="FUR-FU-10000246"/>
    <x v="0"/>
    <x v="5"/>
    <s v="Aluminum Document Frame"/>
    <n v="29.328000000000003"/>
    <n v="3"/>
    <n v="0.2"/>
    <n v="3.665999999999995"/>
  </r>
  <r>
    <n v="1270"/>
    <x v="596"/>
    <x v="3"/>
    <x v="400"/>
    <d v="2014-06-09T00:00:00"/>
    <s v="Standard Class"/>
    <s v="DC-12850"/>
    <s v="Dan Campbell"/>
    <s v="Consumer"/>
    <s v="United States"/>
    <x v="159"/>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x v="22"/>
    <x v="10"/>
    <n v="60623"/>
    <s v="Central"/>
    <s v="OFF-ST-10000563"/>
    <x v="1"/>
    <x v="4"/>
    <s v="Fellowes Bankers Box Stor/Drawer Steel Plus"/>
    <n v="102.33600000000001"/>
    <n v="4"/>
    <n v="0.2"/>
    <n v="-12.792000000000002"/>
  </r>
  <r>
    <n v="1272"/>
    <x v="597"/>
    <x v="0"/>
    <x v="438"/>
    <d v="2013-04-27T00:00:00"/>
    <s v="Standard Class"/>
    <s v="SP-20545"/>
    <s v="Sibella Parks"/>
    <s v="Corporate"/>
    <s v="United States"/>
    <x v="22"/>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x v="22"/>
    <x v="10"/>
    <n v="60623"/>
    <s v="Central"/>
    <s v="OFF-BI-10002854"/>
    <x v="1"/>
    <x v="8"/>
    <s v="Performers Binder/Pad Holder, Black"/>
    <n v="44.847999999999992"/>
    <n v="8"/>
    <n v="0.8"/>
    <n v="-67.27200000000002"/>
  </r>
  <r>
    <n v="1274"/>
    <x v="598"/>
    <x v="0"/>
    <x v="439"/>
    <d v="2013-05-27T00:00:00"/>
    <s v="Same Day"/>
    <s v="MS-17710"/>
    <s v="Maurice Satty"/>
    <s v="Consumer"/>
    <s v="United States"/>
    <x v="5"/>
    <x v="5"/>
    <n v="76106"/>
    <s v="Central"/>
    <s v="OFF-PA-10004621"/>
    <x v="1"/>
    <x v="10"/>
    <s v="Xerox 212"/>
    <n v="10.368000000000002"/>
    <n v="2"/>
    <n v="0.2"/>
    <n v="3.6288"/>
  </r>
  <r>
    <n v="1275"/>
    <x v="598"/>
    <x v="0"/>
    <x v="439"/>
    <d v="2013-05-27T00:00:00"/>
    <s v="Same Day"/>
    <s v="MS-17710"/>
    <s v="Maurice Satty"/>
    <s v="Consumer"/>
    <s v="United States"/>
    <x v="5"/>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x v="5"/>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x v="5"/>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x v="12"/>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x v="203"/>
    <x v="32"/>
    <n v="31204"/>
    <s v="South"/>
    <s v="TEC-AC-10004209"/>
    <x v="2"/>
    <x v="11"/>
    <s v="Memorex Froggy Flash Drive 4 GB"/>
    <n v="32.97"/>
    <n v="3"/>
    <n v="0"/>
    <n v="12.8583"/>
  </r>
  <r>
    <n v="1280"/>
    <x v="600"/>
    <x v="2"/>
    <x v="78"/>
    <d v="2011-09-11T00:00:00"/>
    <s v="First Class"/>
    <s v="KC-16255"/>
    <s v="Karen Carlisle"/>
    <s v="Corporate"/>
    <s v="United States"/>
    <x v="203"/>
    <x v="32"/>
    <n v="31204"/>
    <s v="South"/>
    <s v="TEC-AC-10000023"/>
    <x v="2"/>
    <x v="11"/>
    <s v="Maxell 74 Minute CD-R Spindle, 50/Pack"/>
    <n v="83.88"/>
    <n v="4"/>
    <n v="0"/>
    <n v="30.196799999999996"/>
  </r>
  <r>
    <n v="1281"/>
    <x v="601"/>
    <x v="0"/>
    <x v="64"/>
    <d v="2013-09-07T00:00:00"/>
    <s v="First Class"/>
    <s v="TR-21325"/>
    <s v="Toby Ritter"/>
    <s v="Consumer"/>
    <s v="United States"/>
    <x v="204"/>
    <x v="23"/>
    <n v="52402"/>
    <s v="Central"/>
    <s v="TEC-PH-10003505"/>
    <x v="2"/>
    <x v="7"/>
    <s v="Geemarc AmpliPOWER60"/>
    <n v="278.39999999999998"/>
    <n v="3"/>
    <n v="0"/>
    <n v="80.735999999999976"/>
  </r>
  <r>
    <n v="1282"/>
    <x v="602"/>
    <x v="3"/>
    <x v="359"/>
    <d v="2014-04-12T00:00:00"/>
    <s v="First Class"/>
    <s v="SA-20830"/>
    <s v="Sue Ann Reed"/>
    <s v="Consumer"/>
    <s v="United States"/>
    <x v="108"/>
    <x v="2"/>
    <n v="32216"/>
    <s v="South"/>
    <s v="OFF-LA-10000121"/>
    <x v="1"/>
    <x v="2"/>
    <s v="Avery 48"/>
    <n v="15.120000000000001"/>
    <n v="3"/>
    <n v="0.2"/>
    <n v="4.9139999999999988"/>
  </r>
  <r>
    <n v="1283"/>
    <x v="602"/>
    <x v="3"/>
    <x v="359"/>
    <d v="2014-04-12T00:00:00"/>
    <s v="First Class"/>
    <s v="SA-20830"/>
    <s v="Sue Ann Reed"/>
    <s v="Consumer"/>
    <s v="United States"/>
    <x v="108"/>
    <x v="2"/>
    <n v="32216"/>
    <s v="South"/>
    <s v="OFF-BI-10002026"/>
    <x v="1"/>
    <x v="8"/>
    <s v="Avery Arch Ring Binders"/>
    <n v="17.430000000000003"/>
    <n v="1"/>
    <n v="0.7"/>
    <n v="-13.363000000000003"/>
  </r>
  <r>
    <n v="1284"/>
    <x v="602"/>
    <x v="3"/>
    <x v="359"/>
    <d v="2014-04-12T00:00:00"/>
    <s v="First Class"/>
    <s v="SA-20830"/>
    <s v="Sue Ann Reed"/>
    <s v="Consumer"/>
    <s v="United States"/>
    <x v="108"/>
    <x v="2"/>
    <n v="32216"/>
    <s v="South"/>
    <s v="OFF-PA-10000994"/>
    <x v="1"/>
    <x v="10"/>
    <s v="Xerox 1915"/>
    <n v="251.64"/>
    <n v="3"/>
    <n v="0.2"/>
    <n v="88.073999999999984"/>
  </r>
  <r>
    <n v="1285"/>
    <x v="603"/>
    <x v="1"/>
    <x v="401"/>
    <d v="2012-12-12T00:00:00"/>
    <s v="Standard Class"/>
    <s v="KW-16435"/>
    <s v="Katrina Willman"/>
    <s v="Consumer"/>
    <s v="United States"/>
    <x v="89"/>
    <x v="5"/>
    <n v="78745"/>
    <s v="Central"/>
    <s v="OFF-BI-10002813"/>
    <x v="1"/>
    <x v="8"/>
    <s v="Avery Reinforcements for Hole-Punch Pages"/>
    <n v="2.7719999999999994"/>
    <n v="7"/>
    <n v="0.8"/>
    <n v="-4.8510000000000009"/>
  </r>
  <r>
    <n v="1286"/>
    <x v="604"/>
    <x v="0"/>
    <x v="190"/>
    <d v="2013-07-04T00:00:00"/>
    <s v="Standard Class"/>
    <s v="GM-14500"/>
    <s v="Gene McClure"/>
    <s v="Consumer"/>
    <s v="United States"/>
    <x v="205"/>
    <x v="34"/>
    <n v="2908"/>
    <s v="East"/>
    <s v="OFF-ST-10000617"/>
    <x v="1"/>
    <x v="4"/>
    <s v="Woodgrain Magazine Files by Perma"/>
    <n v="14.9"/>
    <n v="5"/>
    <n v="0"/>
    <n v="1.0429999999999984"/>
  </r>
  <r>
    <n v="1287"/>
    <x v="605"/>
    <x v="1"/>
    <x v="433"/>
    <d v="2012-07-08T00:00:00"/>
    <s v="Standard Class"/>
    <s v="AD-10180"/>
    <s v="Alan Dominguez"/>
    <s v="Home Office"/>
    <s v="United States"/>
    <x v="20"/>
    <x v="15"/>
    <n v="10035"/>
    <s v="East"/>
    <s v="OFF-AR-10004817"/>
    <x v="1"/>
    <x v="6"/>
    <s v="Colorific Watercolor Pencils"/>
    <n v="15.48"/>
    <n v="3"/>
    <n v="0"/>
    <n v="4.4891999999999985"/>
  </r>
  <r>
    <n v="1288"/>
    <x v="606"/>
    <x v="0"/>
    <x v="441"/>
    <d v="2013-11-27T00:00:00"/>
    <s v="Standard Class"/>
    <s v="TB-21355"/>
    <s v="Todd Boyes"/>
    <s v="Corporate"/>
    <s v="United States"/>
    <x v="20"/>
    <x v="15"/>
    <n v="10009"/>
    <s v="East"/>
    <s v="FUR-FU-10000397"/>
    <x v="0"/>
    <x v="5"/>
    <s v="Luxo Economy Swing Arm Lamp"/>
    <n v="39.880000000000003"/>
    <n v="2"/>
    <n v="0"/>
    <n v="11.166400000000003"/>
  </r>
  <r>
    <n v="1289"/>
    <x v="606"/>
    <x v="0"/>
    <x v="441"/>
    <d v="2013-11-27T00:00:00"/>
    <s v="Standard Class"/>
    <s v="TB-21355"/>
    <s v="Todd Boyes"/>
    <s v="Corporate"/>
    <s v="United States"/>
    <x v="20"/>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x v="20"/>
    <x v="15"/>
    <n v="10009"/>
    <s v="East"/>
    <s v="OFF-AR-10001860"/>
    <x v="1"/>
    <x v="6"/>
    <s v="BIC Liqua Brite Liner"/>
    <n v="20.82"/>
    <n v="3"/>
    <n v="0"/>
    <n v="7.4952000000000005"/>
  </r>
  <r>
    <n v="1291"/>
    <x v="607"/>
    <x v="0"/>
    <x v="338"/>
    <d v="2013-11-13T00:00:00"/>
    <s v="First Class"/>
    <s v="CC-12430"/>
    <s v="Chuck Clark"/>
    <s v="Home Office"/>
    <s v="United States"/>
    <x v="8"/>
    <x v="1"/>
    <n v="94122"/>
    <s v="West"/>
    <s v="OFF-BI-10004970"/>
    <x v="1"/>
    <x v="8"/>
    <s v="ACCOHIDE 3-Ring Binder, Blue, 1&quot;"/>
    <n v="13.216000000000001"/>
    <n v="4"/>
    <n v="0.2"/>
    <n v="4.4603999999999999"/>
  </r>
  <r>
    <n v="1292"/>
    <x v="607"/>
    <x v="0"/>
    <x v="338"/>
    <d v="2013-11-13T00:00:00"/>
    <s v="First Class"/>
    <s v="CC-12430"/>
    <s v="Chuck Clark"/>
    <s v="Home Office"/>
    <s v="United States"/>
    <x v="8"/>
    <x v="1"/>
    <n v="94122"/>
    <s v="West"/>
    <s v="OFF-PA-10003172"/>
    <x v="1"/>
    <x v="10"/>
    <s v="Xerox 1996"/>
    <n v="32.400000000000006"/>
    <n v="5"/>
    <n v="0"/>
    <n v="15.552000000000001"/>
  </r>
  <r>
    <n v="1293"/>
    <x v="608"/>
    <x v="1"/>
    <x v="375"/>
    <d v="2012-09-01T00:00:00"/>
    <s v="Standard Class"/>
    <s v="PF-19165"/>
    <s v="Philip Fox"/>
    <s v="Consumer"/>
    <s v="United States"/>
    <x v="70"/>
    <x v="1"/>
    <n v="92105"/>
    <s v="West"/>
    <s v="OFF-SU-10001218"/>
    <x v="1"/>
    <x v="14"/>
    <s v="Fiskars Softgrip Scissors"/>
    <n v="32.94"/>
    <n v="3"/>
    <n v="0"/>
    <n v="9.2232000000000021"/>
  </r>
  <r>
    <n v="1294"/>
    <x v="608"/>
    <x v="1"/>
    <x v="375"/>
    <d v="2012-09-01T00:00:00"/>
    <s v="Standard Class"/>
    <s v="PF-19165"/>
    <s v="Philip Fox"/>
    <s v="Consumer"/>
    <s v="United States"/>
    <x v="70"/>
    <x v="1"/>
    <n v="92105"/>
    <s v="West"/>
    <s v="OFF-PA-10002968"/>
    <x v="1"/>
    <x v="10"/>
    <s v="Xerox 1973"/>
    <n v="114.2"/>
    <n v="5"/>
    <n v="0"/>
    <n v="52.531999999999996"/>
  </r>
  <r>
    <n v="1295"/>
    <x v="608"/>
    <x v="1"/>
    <x v="375"/>
    <d v="2012-09-01T00:00:00"/>
    <s v="Standard Class"/>
    <s v="PF-19165"/>
    <s v="Philip Fox"/>
    <s v="Consumer"/>
    <s v="United States"/>
    <x v="70"/>
    <x v="1"/>
    <n v="92105"/>
    <s v="West"/>
    <s v="OFF-LA-10000134"/>
    <x v="1"/>
    <x v="2"/>
    <s v="Avery 511"/>
    <n v="3.08"/>
    <n v="1"/>
    <n v="0"/>
    <n v="1.4783999999999999"/>
  </r>
  <r>
    <n v="1296"/>
    <x v="609"/>
    <x v="1"/>
    <x v="442"/>
    <d v="2012-05-29T00:00:00"/>
    <s v="Standard Class"/>
    <s v="JH-16180"/>
    <s v="Justin Hirsh"/>
    <s v="Consumer"/>
    <s v="United States"/>
    <x v="206"/>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x v="54"/>
    <x v="1"/>
    <n v="94533"/>
    <s v="West"/>
    <s v="OFF-BI-10002103"/>
    <x v="1"/>
    <x v="8"/>
    <s v="Cardinal Slant-D Ring Binder, Heavy Gauge Vinyl"/>
    <n v="13.904"/>
    <n v="2"/>
    <n v="0.2"/>
    <n v="4.5187999999999997"/>
  </r>
  <r>
    <n v="1298"/>
    <x v="610"/>
    <x v="3"/>
    <x v="247"/>
    <d v="2015-01-04T00:00:00"/>
    <s v="Standard Class"/>
    <s v="EB-13975"/>
    <s v="Erica Bern"/>
    <s v="Corporate"/>
    <s v="United States"/>
    <x v="54"/>
    <x v="1"/>
    <n v="94533"/>
    <s v="West"/>
    <s v="OFF-BI-10004632"/>
    <x v="1"/>
    <x v="8"/>
    <s v="GBC Binding covers"/>
    <n v="20.72"/>
    <n v="2"/>
    <n v="0.2"/>
    <n v="6.4749999999999979"/>
  </r>
  <r>
    <n v="1299"/>
    <x v="611"/>
    <x v="0"/>
    <x v="16"/>
    <d v="2013-12-13T00:00:00"/>
    <s v="Second Class"/>
    <s v="QJ-19255"/>
    <s v="Quincy Jones"/>
    <s v="Corporate"/>
    <s v="United States"/>
    <x v="33"/>
    <x v="11"/>
    <n v="55106"/>
    <s v="Central"/>
    <s v="TEC-PH-10003555"/>
    <x v="2"/>
    <x v="7"/>
    <s v="Motorola HK250 Universal Bluetooth Headset"/>
    <n v="114.94999999999999"/>
    <n v="5"/>
    <n v="0"/>
    <n v="2.2990000000000066"/>
  </r>
  <r>
    <n v="1300"/>
    <x v="612"/>
    <x v="1"/>
    <x v="242"/>
    <d v="2012-10-07T00:00:00"/>
    <s v="First Class"/>
    <s v="AA-10315"/>
    <s v="Alex Avila"/>
    <s v="Consumer"/>
    <s v="United States"/>
    <x v="8"/>
    <x v="1"/>
    <n v="94109"/>
    <s v="West"/>
    <s v="OFF-ST-10001590"/>
    <x v="1"/>
    <x v="4"/>
    <s v="Tenex Personal Project File with Scoop Front Design, Black"/>
    <n v="26.96"/>
    <n v="2"/>
    <n v="0"/>
    <n v="7.0095999999999989"/>
  </r>
  <r>
    <n v="1301"/>
    <x v="613"/>
    <x v="0"/>
    <x v="443"/>
    <d v="2013-12-26T00:00:00"/>
    <s v="Second Class"/>
    <s v="LC-17140"/>
    <s v="Logan Currie"/>
    <s v="Consumer"/>
    <s v="United States"/>
    <x v="24"/>
    <x v="17"/>
    <n v="22153"/>
    <s v="South"/>
    <s v="FUR-FU-10003664"/>
    <x v="0"/>
    <x v="5"/>
    <s v="Electrix Architect's Clamp-On Swing Arm Lamp, Black"/>
    <n v="572.76"/>
    <n v="6"/>
    <n v="0"/>
    <n v="166.10039999999995"/>
  </r>
  <r>
    <n v="1302"/>
    <x v="613"/>
    <x v="0"/>
    <x v="443"/>
    <d v="2013-12-26T00:00:00"/>
    <s v="Second Class"/>
    <s v="LC-17140"/>
    <s v="Logan Currie"/>
    <s v="Consumer"/>
    <s v="United States"/>
    <x v="24"/>
    <x v="17"/>
    <n v="22153"/>
    <s v="South"/>
    <s v="FUR-FU-10003664"/>
    <x v="0"/>
    <x v="5"/>
    <s v="Electrix Architect's Clamp-On Swing Arm Lamp, Black"/>
    <n v="286.38"/>
    <n v="3"/>
    <n v="0"/>
    <n v="83.050199999999975"/>
  </r>
  <r>
    <n v="1303"/>
    <x v="614"/>
    <x v="1"/>
    <x v="444"/>
    <d v="2012-09-24T00:00:00"/>
    <s v="Second Class"/>
    <s v="TC-21535"/>
    <s v="Tracy Collins"/>
    <s v="Home Office"/>
    <s v="United States"/>
    <x v="81"/>
    <x v="17"/>
    <n v="22204"/>
    <s v="South"/>
    <s v="FUR-BO-10003433"/>
    <x v="0"/>
    <x v="0"/>
    <s v="Sauder Cornerstone Collection Library"/>
    <n v="61.96"/>
    <n v="2"/>
    <n v="0"/>
    <n v="4.3371999999999957"/>
  </r>
  <r>
    <n v="1304"/>
    <x v="615"/>
    <x v="3"/>
    <x v="445"/>
    <d v="2014-07-08T00:00:00"/>
    <s v="Standard Class"/>
    <s v="CS-12460"/>
    <s v="Chuck Sachs"/>
    <s v="Consumer"/>
    <s v="United States"/>
    <x v="38"/>
    <x v="32"/>
    <n v="31907"/>
    <s v="South"/>
    <s v="FUR-FU-10002554"/>
    <x v="0"/>
    <x v="5"/>
    <s v="Westinghouse Floor Lamp with Metal Mesh Shade, Black"/>
    <n v="23.99"/>
    <n v="1"/>
    <n v="0"/>
    <n v="5.5176999999999978"/>
  </r>
  <r>
    <n v="1305"/>
    <x v="615"/>
    <x v="3"/>
    <x v="445"/>
    <d v="2014-07-08T00:00:00"/>
    <s v="Standard Class"/>
    <s v="CS-12460"/>
    <s v="Chuck Sachs"/>
    <s v="Consumer"/>
    <s v="United States"/>
    <x v="38"/>
    <x v="32"/>
    <n v="31907"/>
    <s v="South"/>
    <s v="TEC-PH-10001557"/>
    <x v="2"/>
    <x v="7"/>
    <s v="Pyle PMP37LED"/>
    <n v="287.96999999999997"/>
    <n v="3"/>
    <n v="0"/>
    <n v="77.751899999999992"/>
  </r>
  <r>
    <n v="1306"/>
    <x v="616"/>
    <x v="0"/>
    <x v="216"/>
    <d v="2013-07-17T00:00:00"/>
    <s v="Second Class"/>
    <s v="BM-11785"/>
    <s v="Bryan Mills"/>
    <s v="Consumer"/>
    <s v="United States"/>
    <x v="12"/>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x v="45"/>
    <x v="1"/>
    <n v="91104"/>
    <s v="West"/>
    <s v="OFF-PA-10002986"/>
    <x v="1"/>
    <x v="10"/>
    <s v="Xerox 1898"/>
    <n v="46.76"/>
    <n v="7"/>
    <n v="0"/>
    <n v="22.444800000000001"/>
  </r>
  <r>
    <n v="1308"/>
    <x v="617"/>
    <x v="0"/>
    <x v="23"/>
    <d v="2013-06-22T00:00:00"/>
    <s v="First Class"/>
    <s v="RC-19825"/>
    <s v="Roy Collins"/>
    <s v="Consumer"/>
    <s v="United States"/>
    <x v="45"/>
    <x v="1"/>
    <n v="91104"/>
    <s v="West"/>
    <s v="OFF-BI-10000320"/>
    <x v="1"/>
    <x v="8"/>
    <s v="GBC Plastic Binding Combs"/>
    <n v="17.712"/>
    <n v="3"/>
    <n v="0.2"/>
    <n v="6.4206000000000012"/>
  </r>
  <r>
    <n v="1309"/>
    <x v="617"/>
    <x v="0"/>
    <x v="23"/>
    <d v="2013-06-22T00:00:00"/>
    <s v="First Class"/>
    <s v="RC-19825"/>
    <s v="Roy Collins"/>
    <s v="Consumer"/>
    <s v="United States"/>
    <x v="45"/>
    <x v="1"/>
    <n v="91104"/>
    <s v="West"/>
    <s v="OFF-AP-10003971"/>
    <x v="1"/>
    <x v="9"/>
    <s v="Belkin 6 Outlet Metallic Surge Strip"/>
    <n v="21.78"/>
    <n v="2"/>
    <n v="0"/>
    <n v="5.6628000000000007"/>
  </r>
  <r>
    <n v="1310"/>
    <x v="617"/>
    <x v="0"/>
    <x v="23"/>
    <d v="2013-06-22T00:00:00"/>
    <s v="First Class"/>
    <s v="RC-19825"/>
    <s v="Roy Collins"/>
    <s v="Consumer"/>
    <s v="United States"/>
    <x v="45"/>
    <x v="1"/>
    <n v="91104"/>
    <s v="West"/>
    <s v="OFF-ST-10001469"/>
    <x v="1"/>
    <x v="4"/>
    <s v="Fellowes Bankers Box Recycled Super Stor/Drawer"/>
    <n v="161.94"/>
    <n v="3"/>
    <n v="0"/>
    <n v="9.716399999999993"/>
  </r>
  <r>
    <n v="1311"/>
    <x v="617"/>
    <x v="0"/>
    <x v="23"/>
    <d v="2013-06-22T00:00:00"/>
    <s v="First Class"/>
    <s v="RC-19825"/>
    <s v="Roy Collins"/>
    <s v="Consumer"/>
    <s v="United States"/>
    <x v="45"/>
    <x v="1"/>
    <n v="91104"/>
    <s v="West"/>
    <s v="FUR-CH-10003846"/>
    <x v="0"/>
    <x v="1"/>
    <s v="Hon Valutask Swivel Chairs"/>
    <n v="161.56800000000001"/>
    <n v="2"/>
    <n v="0.2"/>
    <n v="-8.0783999999999949"/>
  </r>
  <r>
    <n v="1312"/>
    <x v="618"/>
    <x v="0"/>
    <x v="10"/>
    <d v="2013-12-14T00:00:00"/>
    <s v="Standard Class"/>
    <s v="FM-14380"/>
    <s v="Fred McMath"/>
    <s v="Consumer"/>
    <s v="United States"/>
    <x v="104"/>
    <x v="31"/>
    <n v="1841"/>
    <s v="East"/>
    <s v="OFF-LA-10001404"/>
    <x v="1"/>
    <x v="2"/>
    <s v="Avery 517"/>
    <n v="3.69"/>
    <n v="1"/>
    <n v="0"/>
    <n v="1.7343"/>
  </r>
  <r>
    <n v="1313"/>
    <x v="618"/>
    <x v="0"/>
    <x v="10"/>
    <d v="2013-12-14T00:00:00"/>
    <s v="Standard Class"/>
    <s v="FM-14380"/>
    <s v="Fred McMath"/>
    <s v="Consumer"/>
    <s v="United States"/>
    <x v="104"/>
    <x v="31"/>
    <n v="1841"/>
    <s v="East"/>
    <s v="OFF-LA-10001474"/>
    <x v="1"/>
    <x v="2"/>
    <s v="Avery 477"/>
    <n v="122.12"/>
    <n v="4"/>
    <n v="0"/>
    <n v="56.175200000000004"/>
  </r>
  <r>
    <n v="1314"/>
    <x v="619"/>
    <x v="0"/>
    <x v="446"/>
    <d v="2013-10-02T00:00:00"/>
    <s v="Standard Class"/>
    <s v="PK-19075"/>
    <s v="Pete Kriz"/>
    <s v="Consumer"/>
    <s v="United States"/>
    <x v="38"/>
    <x v="24"/>
    <n v="43229"/>
    <s v="East"/>
    <s v="FUR-CH-10003199"/>
    <x v="0"/>
    <x v="1"/>
    <s v="Office Star - Contemporary Task Swivel Chair"/>
    <n v="155.37199999999999"/>
    <n v="2"/>
    <n v="0.3"/>
    <n v="-13.317599999999999"/>
  </r>
  <r>
    <n v="1315"/>
    <x v="620"/>
    <x v="0"/>
    <x v="122"/>
    <d v="2013-12-24T00:00:00"/>
    <s v="Standard Class"/>
    <s v="HG-14965"/>
    <s v="Henry Goldwyn"/>
    <s v="Corporate"/>
    <s v="United States"/>
    <x v="1"/>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x v="1"/>
    <x v="1"/>
    <n v="90032"/>
    <s v="West"/>
    <s v="FUR-FU-10004960"/>
    <x v="0"/>
    <x v="5"/>
    <s v="Seth Thomas 12&quot; Clock w/ Goldtone Case"/>
    <n v="183.84"/>
    <n v="8"/>
    <n v="0"/>
    <n v="62.505600000000001"/>
  </r>
  <r>
    <n v="1317"/>
    <x v="620"/>
    <x v="0"/>
    <x v="122"/>
    <d v="2013-12-24T00:00:00"/>
    <s v="Standard Class"/>
    <s v="HG-14965"/>
    <s v="Henry Goldwyn"/>
    <s v="Corporate"/>
    <s v="United States"/>
    <x v="1"/>
    <x v="1"/>
    <n v="90032"/>
    <s v="West"/>
    <s v="OFF-SU-10003505"/>
    <x v="1"/>
    <x v="14"/>
    <s v="Premier Electric Letter Opener"/>
    <n v="579.29999999999995"/>
    <n v="5"/>
    <n v="0"/>
    <n v="28.964999999999961"/>
  </r>
  <r>
    <n v="1318"/>
    <x v="621"/>
    <x v="3"/>
    <x v="389"/>
    <d v="2014-12-15T00:00:00"/>
    <s v="Standard Class"/>
    <s v="HA-14920"/>
    <s v="Helen Andreada"/>
    <s v="Consumer"/>
    <s v="United States"/>
    <x v="10"/>
    <x v="9"/>
    <n v="19120"/>
    <s v="East"/>
    <s v="TEC-AC-10003116"/>
    <x v="2"/>
    <x v="11"/>
    <s v="Memorex Froggy Flash Drive 8 GB"/>
    <n v="14.200000000000001"/>
    <n v="1"/>
    <n v="0.2"/>
    <n v="3.3724999999999992"/>
  </r>
  <r>
    <n v="1319"/>
    <x v="622"/>
    <x v="2"/>
    <x v="268"/>
    <d v="2011-07-05T00:00:00"/>
    <s v="Standard Class"/>
    <s v="LW-16825"/>
    <s v="Laurel Workman"/>
    <s v="Corporate"/>
    <s v="United States"/>
    <x v="207"/>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x v="207"/>
    <x v="2"/>
    <n v="32725"/>
    <s v="South"/>
    <s v="OFF-BI-10000546"/>
    <x v="1"/>
    <x v="8"/>
    <s v="Avery Durable Binders"/>
    <n v="5.1840000000000011"/>
    <n v="6"/>
    <n v="0.7"/>
    <n v="-3.6288"/>
  </r>
  <r>
    <n v="1321"/>
    <x v="623"/>
    <x v="3"/>
    <x v="447"/>
    <d v="2014-02-09T00:00:00"/>
    <s v="Standard Class"/>
    <s v="MC-17575"/>
    <s v="Matt Collins"/>
    <s v="Consumer"/>
    <s v="United States"/>
    <x v="74"/>
    <x v="24"/>
    <n v="45231"/>
    <s v="East"/>
    <s v="OFF-BI-10002071"/>
    <x v="1"/>
    <x v="8"/>
    <s v="Fellowes Black Plastic Comb Bindings"/>
    <n v="5.2290000000000001"/>
    <n v="3"/>
    <n v="0.7"/>
    <n v="-4.1831999999999976"/>
  </r>
  <r>
    <n v="1322"/>
    <x v="623"/>
    <x v="3"/>
    <x v="447"/>
    <d v="2014-02-09T00:00:00"/>
    <s v="Standard Class"/>
    <s v="MC-17575"/>
    <s v="Matt Collins"/>
    <s v="Consumer"/>
    <s v="United States"/>
    <x v="74"/>
    <x v="24"/>
    <n v="45231"/>
    <s v="East"/>
    <s v="OFF-ST-10001490"/>
    <x v="1"/>
    <x v="4"/>
    <s v="Hot File 7-Pocket, Floor Stand"/>
    <n v="285.55200000000002"/>
    <n v="2"/>
    <n v="0.2"/>
    <n v="35.69399999999996"/>
  </r>
  <r>
    <n v="1323"/>
    <x v="624"/>
    <x v="3"/>
    <x v="448"/>
    <d v="2014-03-09T00:00:00"/>
    <s v="Standard Class"/>
    <s v="LP-17095"/>
    <s v="Liz Preis"/>
    <s v="Consumer"/>
    <s v="United States"/>
    <x v="208"/>
    <x v="0"/>
    <n v="42071"/>
    <s v="South"/>
    <s v="OFF-AP-10004859"/>
    <x v="1"/>
    <x v="9"/>
    <s v="Acco 6 Outlet Guardian Premium Surge Suppressor"/>
    <n v="72.8"/>
    <n v="5"/>
    <n v="0"/>
    <n v="19.656000000000002"/>
  </r>
  <r>
    <n v="1324"/>
    <x v="625"/>
    <x v="3"/>
    <x v="449"/>
    <d v="2014-10-11T00:00:00"/>
    <s v="First Class"/>
    <s v="EB-14170"/>
    <s v="Evan Bailliet"/>
    <s v="Consumer"/>
    <s v="United States"/>
    <x v="40"/>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x v="104"/>
    <x v="31"/>
    <n v="1841"/>
    <s v="East"/>
    <s v="OFF-ST-10001321"/>
    <x v="1"/>
    <x v="4"/>
    <s v="Decoflex Hanging Personal Folder File, Blue"/>
    <n v="46.26"/>
    <n v="3"/>
    <n v="0"/>
    <n v="12.490200000000003"/>
  </r>
  <r>
    <n v="1326"/>
    <x v="627"/>
    <x v="2"/>
    <x v="279"/>
    <d v="2011-05-30T00:00:00"/>
    <s v="First Class"/>
    <s v="LE-16810"/>
    <s v="Laurel Elliston"/>
    <s v="Consumer"/>
    <s v="United States"/>
    <x v="22"/>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x v="10"/>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x v="165"/>
    <x v="29"/>
    <n v="6360"/>
    <s v="East"/>
    <s v="OFF-PA-10004156"/>
    <x v="1"/>
    <x v="10"/>
    <s v="Xerox 188"/>
    <n v="11.34"/>
    <n v="1"/>
    <n v="0"/>
    <n v="5.5565999999999995"/>
  </r>
  <r>
    <n v="1329"/>
    <x v="630"/>
    <x v="3"/>
    <x v="453"/>
    <d v="2014-10-19T00:00:00"/>
    <s v="Second Class"/>
    <s v="FG-14260"/>
    <s v="Frank Gastineau"/>
    <s v="Home Office"/>
    <s v="United States"/>
    <x v="8"/>
    <x v="1"/>
    <n v="94110"/>
    <s v="West"/>
    <s v="OFF-AR-10002818"/>
    <x v="1"/>
    <x v="6"/>
    <s v="Panasonic KP-310 Heavy-Duty Electric Pencil Sharpener"/>
    <n v="87.92"/>
    <n v="4"/>
    <n v="0"/>
    <n v="26.375999999999998"/>
  </r>
  <r>
    <n v="1330"/>
    <x v="631"/>
    <x v="0"/>
    <x v="454"/>
    <d v="2013-05-28T00:00:00"/>
    <s v="Standard Class"/>
    <s v="LD-17005"/>
    <s v="Lisa DeCherney"/>
    <s v="Consumer"/>
    <s v="United States"/>
    <x v="8"/>
    <x v="1"/>
    <n v="94109"/>
    <s v="West"/>
    <s v="FUR-FU-10003691"/>
    <x v="0"/>
    <x v="5"/>
    <s v="Eldon Image Series Desk Accessories, Ebony"/>
    <n v="37.049999999999997"/>
    <n v="3"/>
    <n v="0"/>
    <n v="16.302"/>
  </r>
  <r>
    <n v="1331"/>
    <x v="632"/>
    <x v="3"/>
    <x v="455"/>
    <d v="2014-06-07T00:00:00"/>
    <s v="Standard Class"/>
    <s v="AB-10255"/>
    <s v="Alejandro Ballentine"/>
    <s v="Home Office"/>
    <s v="United States"/>
    <x v="160"/>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x v="160"/>
    <x v="24"/>
    <n v="44052"/>
    <s v="East"/>
    <s v="OFF-ST-10004507"/>
    <x v="1"/>
    <x v="4"/>
    <s v="Advantus Rolling Storage Box"/>
    <n v="27.439999999999998"/>
    <n v="2"/>
    <n v="0.2"/>
    <n v="2.4009999999999998"/>
  </r>
  <r>
    <n v="1333"/>
    <x v="633"/>
    <x v="2"/>
    <x v="456"/>
    <d v="2011-02-22T00:00:00"/>
    <s v="Standard Class"/>
    <s v="MN-17935"/>
    <s v="Michael Nguyen"/>
    <s v="Consumer"/>
    <s v="United States"/>
    <x v="61"/>
    <x v="5"/>
    <n v="75220"/>
    <s v="Central"/>
    <s v="OFF-BI-10002012"/>
    <x v="1"/>
    <x v="8"/>
    <s v="Wilson Jones Easy Flow II Sheet Lifters"/>
    <n v="1.0799999999999998"/>
    <n v="3"/>
    <n v="0.8"/>
    <n v="-1.7280000000000002"/>
  </r>
  <r>
    <n v="1334"/>
    <x v="633"/>
    <x v="2"/>
    <x v="456"/>
    <d v="2011-02-22T00:00:00"/>
    <s v="Standard Class"/>
    <s v="MN-17935"/>
    <s v="Michael Nguyen"/>
    <s v="Consumer"/>
    <s v="United States"/>
    <x v="61"/>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x v="1"/>
    <x v="1"/>
    <n v="90049"/>
    <s v="West"/>
    <s v="OFF-BI-10003684"/>
    <x v="1"/>
    <x v="8"/>
    <s v="Wilson Jones Legal Size Ring Binders"/>
    <n v="140.73599999999999"/>
    <n v="8"/>
    <n v="0.2"/>
    <n v="52.775999999999996"/>
  </r>
  <r>
    <n v="1336"/>
    <x v="635"/>
    <x v="0"/>
    <x v="458"/>
    <d v="2013-05-24T00:00:00"/>
    <s v="Standard Class"/>
    <s v="JR-15670"/>
    <s v="Jim Radford"/>
    <s v="Consumer"/>
    <s v="United States"/>
    <x v="209"/>
    <x v="29"/>
    <n v="6457"/>
    <s v="East"/>
    <s v="OFF-ST-10002574"/>
    <x v="1"/>
    <x v="4"/>
    <s v="SAFCO Commercial Wire Shelving, Black"/>
    <n v="552.55999999999995"/>
    <n v="4"/>
    <n v="0"/>
    <n v="0"/>
  </r>
  <r>
    <n v="1337"/>
    <x v="636"/>
    <x v="3"/>
    <x v="459"/>
    <d v="2014-04-08T00:00:00"/>
    <s v="Standard Class"/>
    <s v="JF-15190"/>
    <s v="Jamie Frazer"/>
    <s v="Consumer"/>
    <s v="United States"/>
    <x v="1"/>
    <x v="1"/>
    <n v="90008"/>
    <s v="West"/>
    <s v="FUR-FU-10003724"/>
    <x v="0"/>
    <x v="5"/>
    <s v="Westinghouse Clip-On Gooseneck Lamps"/>
    <n v="25.11"/>
    <n v="3"/>
    <n v="0"/>
    <n v="6.5285999999999991"/>
  </r>
  <r>
    <n v="1338"/>
    <x v="637"/>
    <x v="3"/>
    <x v="185"/>
    <d v="2014-04-03T00:00:00"/>
    <s v="Second Class"/>
    <s v="CM-12115"/>
    <s v="Chad McGuire"/>
    <s v="Consumer"/>
    <s v="United States"/>
    <x v="20"/>
    <x v="15"/>
    <n v="10011"/>
    <s v="East"/>
    <s v="FUR-FU-10004018"/>
    <x v="0"/>
    <x v="5"/>
    <s v="Tensor Computer Mounted Lamp"/>
    <n v="29.78"/>
    <n v="2"/>
    <n v="0"/>
    <n v="8.0406000000000013"/>
  </r>
  <r>
    <n v="1339"/>
    <x v="637"/>
    <x v="3"/>
    <x v="185"/>
    <d v="2014-04-03T00:00:00"/>
    <s v="Second Class"/>
    <s v="CM-12115"/>
    <s v="Chad McGuire"/>
    <s v="Consumer"/>
    <s v="United States"/>
    <x v="20"/>
    <x v="15"/>
    <n v="10011"/>
    <s v="East"/>
    <s v="TEC-PH-10002549"/>
    <x v="2"/>
    <x v="7"/>
    <s v="Polycom SoundPoint IP 450 VoIP phone"/>
    <n v="677.58"/>
    <n v="3"/>
    <n v="0"/>
    <n v="176.17080000000001"/>
  </r>
  <r>
    <n v="1340"/>
    <x v="637"/>
    <x v="3"/>
    <x v="185"/>
    <d v="2014-04-03T00:00:00"/>
    <s v="Second Class"/>
    <s v="CM-12115"/>
    <s v="Chad McGuire"/>
    <s v="Consumer"/>
    <s v="United States"/>
    <x v="20"/>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x v="108"/>
    <x v="3"/>
    <n v="28540"/>
    <s v="South"/>
    <s v="TEC-MA-10002178"/>
    <x v="2"/>
    <x v="15"/>
    <s v="Cisco CP-7937G Unified IP Conference Station Phone"/>
    <n v="695.7"/>
    <n v="2"/>
    <n v="0.5"/>
    <n v="-27.827999999999975"/>
  </r>
  <r>
    <n v="1342"/>
    <x v="638"/>
    <x v="3"/>
    <x v="460"/>
    <d v="2014-01-05T00:00:00"/>
    <s v="First Class"/>
    <s v="AS-10045"/>
    <s v="Aaron Smayling"/>
    <s v="Corporate"/>
    <s v="United States"/>
    <x v="108"/>
    <x v="3"/>
    <n v="28540"/>
    <s v="South"/>
    <s v="OFF-BI-10003694"/>
    <x v="1"/>
    <x v="8"/>
    <s v="Avery 3 1/2&quot; Diskette Storage Pages, 10/Pack"/>
    <n v="15.66"/>
    <n v="5"/>
    <n v="0.7"/>
    <n v="-12.527999999999995"/>
  </r>
  <r>
    <n v="1343"/>
    <x v="638"/>
    <x v="3"/>
    <x v="460"/>
    <d v="2014-01-05T00:00:00"/>
    <s v="First Class"/>
    <s v="AS-10045"/>
    <s v="Aaron Smayling"/>
    <s v="Corporate"/>
    <s v="United States"/>
    <x v="108"/>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x v="210"/>
    <x v="15"/>
    <n v="11520"/>
    <s v="East"/>
    <s v="OFF-AR-10000411"/>
    <x v="1"/>
    <x v="6"/>
    <s v="Boston 16701 Slimline Battery Pencil Sharpener"/>
    <n v="47.82"/>
    <n v="3"/>
    <n v="0"/>
    <n v="14.345999999999995"/>
  </r>
  <r>
    <n v="1345"/>
    <x v="639"/>
    <x v="1"/>
    <x v="71"/>
    <d v="2012-06-01T00:00:00"/>
    <s v="Standard Class"/>
    <s v="KB-16315"/>
    <s v="Karl Braun"/>
    <s v="Consumer"/>
    <s v="United States"/>
    <x v="210"/>
    <x v="15"/>
    <n v="11520"/>
    <s v="East"/>
    <s v="OFF-LA-10000262"/>
    <x v="1"/>
    <x v="2"/>
    <s v="Avery 494"/>
    <n v="13.049999999999999"/>
    <n v="5"/>
    <n v="0"/>
    <n v="6.0029999999999992"/>
  </r>
  <r>
    <n v="1346"/>
    <x v="640"/>
    <x v="2"/>
    <x v="461"/>
    <d v="2011-03-24T00:00:00"/>
    <s v="Standard Class"/>
    <s v="BN-11515"/>
    <s v="Bradley Nguyen"/>
    <s v="Consumer"/>
    <s v="United States"/>
    <x v="69"/>
    <x v="11"/>
    <n v="55044"/>
    <s v="Central"/>
    <s v="OFF-AP-10001154"/>
    <x v="1"/>
    <x v="9"/>
    <s v="Bionaire Personal Warm Mist Humidifier/Vaporizer"/>
    <n v="93.78"/>
    <n v="2"/>
    <n v="0"/>
    <n v="36.574200000000005"/>
  </r>
  <r>
    <n v="1347"/>
    <x v="640"/>
    <x v="2"/>
    <x v="461"/>
    <d v="2011-03-24T00:00:00"/>
    <s v="Standard Class"/>
    <s v="BN-11515"/>
    <s v="Bradley Nguyen"/>
    <s v="Consumer"/>
    <s v="United States"/>
    <x v="69"/>
    <x v="11"/>
    <n v="55044"/>
    <s v="Central"/>
    <s v="OFF-PA-10000466"/>
    <x v="1"/>
    <x v="10"/>
    <s v="Memo Book, 100 Message Capacity, 5 3/8” x 11”"/>
    <n v="47.18"/>
    <n v="7"/>
    <n v="0"/>
    <n v="23.59"/>
  </r>
  <r>
    <n v="1348"/>
    <x v="640"/>
    <x v="2"/>
    <x v="461"/>
    <d v="2011-03-24T00:00:00"/>
    <s v="Standard Class"/>
    <s v="BN-11515"/>
    <s v="Bradley Nguyen"/>
    <s v="Consumer"/>
    <s v="United States"/>
    <x v="69"/>
    <x v="11"/>
    <n v="55044"/>
    <s v="Central"/>
    <s v="OFF-AR-10003829"/>
    <x v="1"/>
    <x v="6"/>
    <s v="Newell 35"/>
    <n v="19.68"/>
    <n v="6"/>
    <n v="0"/>
    <n v="5.7071999999999976"/>
  </r>
  <r>
    <n v="1349"/>
    <x v="640"/>
    <x v="2"/>
    <x v="461"/>
    <d v="2011-03-24T00:00:00"/>
    <s v="Standard Class"/>
    <s v="BN-11515"/>
    <s v="Bradley Nguyen"/>
    <s v="Consumer"/>
    <s v="United States"/>
    <x v="69"/>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x v="69"/>
    <x v="11"/>
    <n v="55044"/>
    <s v="Central"/>
    <s v="OFF-BI-10000136"/>
    <x v="1"/>
    <x v="8"/>
    <s v="Avery Non-Stick Heavy Duty View Round Locking Ring Binders"/>
    <n v="35.880000000000003"/>
    <n v="6"/>
    <n v="0"/>
    <n v="17.2224"/>
  </r>
  <r>
    <n v="1351"/>
    <x v="641"/>
    <x v="2"/>
    <x v="462"/>
    <d v="2011-10-08T00:00:00"/>
    <s v="Second Class"/>
    <s v="BP-11290"/>
    <s v="Beth Paige"/>
    <s v="Consumer"/>
    <s v="United States"/>
    <x v="148"/>
    <x v="10"/>
    <n v="60201"/>
    <s v="Central"/>
    <s v="FUR-CH-10002880"/>
    <x v="0"/>
    <x v="1"/>
    <s v="Global High-Back Leather Tilter, Burgundy"/>
    <n v="258.279"/>
    <n v="3"/>
    <n v="0.3"/>
    <n v="-70.104300000000023"/>
  </r>
  <r>
    <n v="1352"/>
    <x v="642"/>
    <x v="0"/>
    <x v="463"/>
    <d v="2013-04-01T00:00:00"/>
    <s v="First Class"/>
    <s v="AS-10045"/>
    <s v="Aaron Smayling"/>
    <s v="Corporate"/>
    <s v="United States"/>
    <x v="81"/>
    <x v="17"/>
    <n v="22204"/>
    <s v="South"/>
    <s v="OFF-ST-10000649"/>
    <x v="1"/>
    <x v="4"/>
    <s v="Hanging Personal Folder File"/>
    <n v="31.4"/>
    <n v="2"/>
    <n v="0"/>
    <n v="7.8500000000000014"/>
  </r>
  <r>
    <n v="1353"/>
    <x v="643"/>
    <x v="3"/>
    <x v="464"/>
    <d v="2014-05-10T00:00:00"/>
    <s v="Standard Class"/>
    <s v="LW-16990"/>
    <s v="Lindsay Williams"/>
    <s v="Corporate"/>
    <s v="United States"/>
    <x v="8"/>
    <x v="1"/>
    <n v="94109"/>
    <s v="West"/>
    <s v="TEC-PH-10003092"/>
    <x v="2"/>
    <x v="7"/>
    <s v="Motorola L804"/>
    <n v="183.96"/>
    <n v="5"/>
    <n v="0.2"/>
    <n v="20.695499999999988"/>
  </r>
  <r>
    <n v="1354"/>
    <x v="643"/>
    <x v="3"/>
    <x v="464"/>
    <d v="2014-05-10T00:00:00"/>
    <s v="Standard Class"/>
    <s v="LW-16990"/>
    <s v="Lindsay Williams"/>
    <s v="Corporate"/>
    <s v="United States"/>
    <x v="8"/>
    <x v="1"/>
    <n v="94109"/>
    <s v="West"/>
    <s v="OFF-PA-10002250"/>
    <x v="1"/>
    <x v="10"/>
    <s v="Things To Do Today Pad"/>
    <n v="17.61"/>
    <n v="3"/>
    <n v="0"/>
    <n v="8.4527999999999999"/>
  </r>
  <r>
    <n v="1355"/>
    <x v="643"/>
    <x v="3"/>
    <x v="464"/>
    <d v="2014-05-10T00:00:00"/>
    <s v="Standard Class"/>
    <s v="LW-16990"/>
    <s v="Lindsay Williams"/>
    <s v="Corporate"/>
    <s v="United States"/>
    <x v="8"/>
    <x v="1"/>
    <n v="94109"/>
    <s v="West"/>
    <s v="FUR-TA-10003473"/>
    <x v="0"/>
    <x v="3"/>
    <s v="Bretford Rectangular Conference Table Tops"/>
    <n v="300.904"/>
    <n v="1"/>
    <n v="0.2"/>
    <n v="11.283900000000017"/>
  </r>
  <r>
    <n v="1356"/>
    <x v="644"/>
    <x v="2"/>
    <x v="260"/>
    <d v="2011-07-05T00:00:00"/>
    <s v="Same Day"/>
    <s v="DC-12850"/>
    <s v="Dan Campbell"/>
    <s v="Consumer"/>
    <s v="United States"/>
    <x v="12"/>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x v="12"/>
    <x v="5"/>
    <n v="77036"/>
    <s v="Central"/>
    <s v="OFF-ST-10000563"/>
    <x v="1"/>
    <x v="4"/>
    <s v="Fellowes Bankers Box Stor/Drawer Steel Plus"/>
    <n v="281.42400000000004"/>
    <n v="11"/>
    <n v="0.2"/>
    <n v="-35.178000000000004"/>
  </r>
  <r>
    <n v="1358"/>
    <x v="645"/>
    <x v="0"/>
    <x v="465"/>
    <d v="2013-05-08T00:00:00"/>
    <s v="First Class"/>
    <s v="ND-18370"/>
    <s v="Natalie DeCherney"/>
    <s v="Consumer"/>
    <s v="United States"/>
    <x v="103"/>
    <x v="0"/>
    <n v="40214"/>
    <s v="South"/>
    <s v="OFF-PA-10003641"/>
    <x v="1"/>
    <x v="10"/>
    <s v="Xerox 1909"/>
    <n v="79.14"/>
    <n v="3"/>
    <n v="0"/>
    <n v="36.404399999999995"/>
  </r>
  <r>
    <n v="1359"/>
    <x v="646"/>
    <x v="3"/>
    <x v="466"/>
    <d v="2014-04-28T00:00:00"/>
    <s v="First Class"/>
    <s v="LB-16735"/>
    <s v="Larry Blacks"/>
    <s v="Consumer"/>
    <s v="United States"/>
    <x v="5"/>
    <x v="5"/>
    <n v="76106"/>
    <s v="Central"/>
    <s v="FUR-FU-10000010"/>
    <x v="0"/>
    <x v="5"/>
    <s v="DAX Value U-Channel Document Frames, Easel Back"/>
    <n v="1.988"/>
    <n v="1"/>
    <n v="0.6"/>
    <n v="-1.4413"/>
  </r>
  <r>
    <n v="1360"/>
    <x v="647"/>
    <x v="2"/>
    <x v="467"/>
    <d v="2011-10-01T00:00:00"/>
    <s v="Second Class"/>
    <s v="KT-16465"/>
    <s v="Kean Takahito"/>
    <s v="Consumer"/>
    <s v="United States"/>
    <x v="1"/>
    <x v="1"/>
    <n v="90049"/>
    <s v="West"/>
    <s v="FUR-CH-10002961"/>
    <x v="0"/>
    <x v="1"/>
    <s v="Leather Task Chair, Black"/>
    <n v="145.56800000000001"/>
    <n v="2"/>
    <n v="0.2"/>
    <n v="0"/>
  </r>
  <r>
    <n v="1361"/>
    <x v="648"/>
    <x v="3"/>
    <x v="15"/>
    <d v="2014-10-26T00:00:00"/>
    <s v="Standard Class"/>
    <s v="HM-14860"/>
    <s v="Harry Marie"/>
    <s v="Corporate"/>
    <s v="United States"/>
    <x v="10"/>
    <x v="9"/>
    <n v="19120"/>
    <s v="East"/>
    <s v="OFF-AR-10002956"/>
    <x v="1"/>
    <x v="6"/>
    <s v="Boston 16801 Nautilus Battery Pencil Sharpener"/>
    <n v="123.256"/>
    <n v="7"/>
    <n v="0.2"/>
    <n v="9.2441999999999993"/>
  </r>
  <r>
    <n v="1362"/>
    <x v="648"/>
    <x v="3"/>
    <x v="15"/>
    <d v="2014-10-26T00:00:00"/>
    <s v="Standard Class"/>
    <s v="HM-14860"/>
    <s v="Harry Marie"/>
    <s v="Corporate"/>
    <s v="United States"/>
    <x v="10"/>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x v="10"/>
    <x v="9"/>
    <n v="19120"/>
    <s v="East"/>
    <s v="TEC-PH-10001336"/>
    <x v="2"/>
    <x v="7"/>
    <s v="Digium D40 VoIP phone"/>
    <n v="309.57600000000002"/>
    <n v="4"/>
    <n v="0.4"/>
    <n v="-56.755600000000015"/>
  </r>
  <r>
    <n v="1364"/>
    <x v="649"/>
    <x v="3"/>
    <x v="468"/>
    <d v="2014-11-12T00:00:00"/>
    <s v="First Class"/>
    <s v="AB-10600"/>
    <s v="Ann Blume"/>
    <s v="Corporate"/>
    <s v="United States"/>
    <x v="93"/>
    <x v="16"/>
    <n v="85705"/>
    <s v="West"/>
    <s v="OFF-BI-10001036"/>
    <x v="1"/>
    <x v="8"/>
    <s v="Cardinal EasyOpen D-Ring Binders"/>
    <n v="38.388000000000005"/>
    <n v="14"/>
    <n v="0.7"/>
    <n v="-25.591999999999999"/>
  </r>
  <r>
    <n v="1365"/>
    <x v="649"/>
    <x v="3"/>
    <x v="468"/>
    <d v="2014-11-12T00:00:00"/>
    <s v="First Class"/>
    <s v="AB-10600"/>
    <s v="Ann Blume"/>
    <s v="Corporate"/>
    <s v="United States"/>
    <x v="93"/>
    <x v="16"/>
    <n v="85705"/>
    <s v="West"/>
    <s v="TEC-MA-10003183"/>
    <x v="2"/>
    <x v="15"/>
    <s v="DYMO CardScan Personal V9 Business Card Scanner"/>
    <n v="95.994000000000014"/>
    <n v="2"/>
    <n v="0.7"/>
    <n v="-63.995999999999981"/>
  </r>
  <r>
    <n v="1366"/>
    <x v="649"/>
    <x v="3"/>
    <x v="468"/>
    <d v="2014-11-12T00:00:00"/>
    <s v="First Class"/>
    <s v="AB-10600"/>
    <s v="Ann Blume"/>
    <s v="Corporate"/>
    <s v="United States"/>
    <x v="93"/>
    <x v="16"/>
    <n v="85705"/>
    <s v="West"/>
    <s v="TEC-AC-10001314"/>
    <x v="2"/>
    <x v="11"/>
    <s v="Case Logic 2.4GHz Wireless Keyboard"/>
    <n v="239.95200000000003"/>
    <n v="6"/>
    <n v="0.2"/>
    <n v="-35.992800000000038"/>
  </r>
  <r>
    <n v="1367"/>
    <x v="649"/>
    <x v="3"/>
    <x v="468"/>
    <d v="2014-11-12T00:00:00"/>
    <s v="First Class"/>
    <s v="AB-10600"/>
    <s v="Ann Blume"/>
    <s v="Corporate"/>
    <s v="United States"/>
    <x v="93"/>
    <x v="16"/>
    <n v="85705"/>
    <s v="West"/>
    <s v="TEC-PH-10002563"/>
    <x v="2"/>
    <x v="7"/>
    <s v="Adtran 1202752G1"/>
    <n v="201.584"/>
    <n v="2"/>
    <n v="0.2"/>
    <n v="15.118800000000007"/>
  </r>
  <r>
    <n v="1368"/>
    <x v="649"/>
    <x v="3"/>
    <x v="468"/>
    <d v="2014-11-12T00:00:00"/>
    <s v="First Class"/>
    <s v="AB-10600"/>
    <s v="Ann Blume"/>
    <s v="Corporate"/>
    <s v="United States"/>
    <x v="93"/>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x v="211"/>
    <x v="1"/>
    <n v="90660"/>
    <s v="West"/>
    <s v="FUR-FU-10001588"/>
    <x v="0"/>
    <x v="5"/>
    <s v="Deflect-o SuperTray Unbreakable Stackable Tray, Letter, Black"/>
    <n v="145.9"/>
    <n v="5"/>
    <n v="0"/>
    <n v="62.736999999999995"/>
  </r>
  <r>
    <n v="1370"/>
    <x v="651"/>
    <x v="1"/>
    <x v="100"/>
    <d v="2012-12-28T00:00:00"/>
    <s v="Standard Class"/>
    <s v="JR-15670"/>
    <s v="Jim Radford"/>
    <s v="Consumer"/>
    <s v="United States"/>
    <x v="77"/>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x v="77"/>
    <x v="22"/>
    <n v="80906"/>
    <s v="West"/>
    <s v="OFF-AR-10003405"/>
    <x v="1"/>
    <x v="6"/>
    <s v="Dixon My First Ticonderoga Pencil, #2"/>
    <n v="14.04"/>
    <n v="3"/>
    <n v="0.2"/>
    <n v="1.5794999999999986"/>
  </r>
  <r>
    <n v="1372"/>
    <x v="652"/>
    <x v="3"/>
    <x v="469"/>
    <d v="2014-03-13T00:00:00"/>
    <s v="Standard Class"/>
    <s v="MG-17890"/>
    <s v="Michael Granlund"/>
    <s v="Home Office"/>
    <s v="United States"/>
    <x v="183"/>
    <x v="39"/>
    <n v="20735"/>
    <s v="East"/>
    <s v="TEC-AC-10004510"/>
    <x v="2"/>
    <x v="11"/>
    <s v="Logitech Desktop MK120 Mouse and keyboard Combo"/>
    <n v="49.08"/>
    <n v="3"/>
    <n v="0"/>
    <n v="4.9079999999999977"/>
  </r>
  <r>
    <n v="1373"/>
    <x v="653"/>
    <x v="2"/>
    <x v="470"/>
    <d v="2011-04-06T00:00:00"/>
    <s v="Second Class"/>
    <s v="KM-16720"/>
    <s v="Kunst Miller"/>
    <s v="Consumer"/>
    <s v="United States"/>
    <x v="132"/>
    <x v="1"/>
    <n v="94591"/>
    <s v="West"/>
    <s v="OFF-LA-10002312"/>
    <x v="1"/>
    <x v="2"/>
    <s v="Avery 490"/>
    <n v="29.6"/>
    <n v="2"/>
    <n v="0"/>
    <n v="14.8"/>
  </r>
  <r>
    <n v="1374"/>
    <x v="653"/>
    <x v="2"/>
    <x v="470"/>
    <d v="2011-04-06T00:00:00"/>
    <s v="Second Class"/>
    <s v="KM-16720"/>
    <s v="Kunst Miller"/>
    <s v="Consumer"/>
    <s v="United States"/>
    <x v="132"/>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x v="212"/>
    <x v="7"/>
    <n v="84604"/>
    <s v="West"/>
    <s v="FUR-TA-10003008"/>
    <x v="0"/>
    <x v="3"/>
    <s v="Lesro Round Back Collection Coffee Table, End Table"/>
    <n v="912.75"/>
    <n v="5"/>
    <n v="0"/>
    <n v="118.65750000000006"/>
  </r>
  <r>
    <n v="1376"/>
    <x v="655"/>
    <x v="2"/>
    <x v="472"/>
    <d v="2011-08-09T00:00:00"/>
    <s v="Second Class"/>
    <s v="VD-21670"/>
    <s v="Valerie Dominguez"/>
    <s v="Consumer"/>
    <s v="United States"/>
    <x v="213"/>
    <x v="7"/>
    <n v="84062"/>
    <s v="West"/>
    <s v="OFF-AP-10003590"/>
    <x v="1"/>
    <x v="9"/>
    <s v="Hoover WindTunnel Plus Canister Vacuum"/>
    <n v="1089.75"/>
    <n v="3"/>
    <n v="0"/>
    <n v="305.13000000000011"/>
  </r>
  <r>
    <n v="1377"/>
    <x v="655"/>
    <x v="2"/>
    <x v="472"/>
    <d v="2011-08-09T00:00:00"/>
    <s v="Second Class"/>
    <s v="VD-21670"/>
    <s v="Valerie Dominguez"/>
    <s v="Consumer"/>
    <s v="United States"/>
    <x v="213"/>
    <x v="7"/>
    <n v="84062"/>
    <s v="West"/>
    <s v="OFF-PA-10000806"/>
    <x v="1"/>
    <x v="10"/>
    <s v="Xerox 1934"/>
    <n v="447.84"/>
    <n v="8"/>
    <n v="0"/>
    <n v="219.44159999999999"/>
  </r>
  <r>
    <n v="1378"/>
    <x v="655"/>
    <x v="2"/>
    <x v="472"/>
    <d v="2011-08-09T00:00:00"/>
    <s v="Second Class"/>
    <s v="VD-21670"/>
    <s v="Valerie Dominguez"/>
    <s v="Consumer"/>
    <s v="United States"/>
    <x v="213"/>
    <x v="7"/>
    <n v="84062"/>
    <s v="West"/>
    <s v="OFF-AR-10000896"/>
    <x v="1"/>
    <x v="6"/>
    <s v="Newell 329"/>
    <n v="16.399999999999999"/>
    <n v="5"/>
    <n v="0"/>
    <n v="4.2639999999999993"/>
  </r>
  <r>
    <n v="1379"/>
    <x v="655"/>
    <x v="2"/>
    <x v="472"/>
    <d v="2011-08-09T00:00:00"/>
    <s v="Second Class"/>
    <s v="VD-21670"/>
    <s v="Valerie Dominguez"/>
    <s v="Consumer"/>
    <s v="United States"/>
    <x v="213"/>
    <x v="7"/>
    <n v="84062"/>
    <s v="West"/>
    <s v="TEC-PH-10002310"/>
    <x v="2"/>
    <x v="7"/>
    <s v="Panasonic KX T7731-B Digital phone"/>
    <n v="399.96000000000004"/>
    <n v="5"/>
    <n v="0.2"/>
    <n v="34.996499999999969"/>
  </r>
  <r>
    <n v="1380"/>
    <x v="655"/>
    <x v="2"/>
    <x v="472"/>
    <d v="2011-08-09T00:00:00"/>
    <s v="Second Class"/>
    <s v="VD-21670"/>
    <s v="Valerie Dominguez"/>
    <s v="Consumer"/>
    <s v="United States"/>
    <x v="213"/>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x v="213"/>
    <x v="7"/>
    <n v="84062"/>
    <s v="West"/>
    <s v="OFF-BI-10002852"/>
    <x v="1"/>
    <x v="8"/>
    <s v="Ibico Standard Transparent Covers"/>
    <n v="13.184000000000001"/>
    <n v="1"/>
    <n v="0.2"/>
    <n v="4.7792000000000003"/>
  </r>
  <r>
    <n v="1382"/>
    <x v="656"/>
    <x v="0"/>
    <x v="323"/>
    <d v="2013-09-10T00:00:00"/>
    <s v="Standard Class"/>
    <s v="JK-16120"/>
    <s v="Julie Kriz"/>
    <s v="Home Office"/>
    <s v="United States"/>
    <x v="34"/>
    <x v="10"/>
    <n v="60505"/>
    <s v="Central"/>
    <s v="FUR-FU-10003394"/>
    <x v="0"/>
    <x v="5"/>
    <s v="Tenex &quot;The Solids&quot; Textured Chair Mats"/>
    <n v="83.951999999999998"/>
    <n v="3"/>
    <n v="0.6"/>
    <n v="-90.24839999999999"/>
  </r>
  <r>
    <n v="1383"/>
    <x v="657"/>
    <x v="0"/>
    <x v="473"/>
    <d v="2013-02-05T00:00:00"/>
    <s v="Same Day"/>
    <s v="PP-18955"/>
    <s v="Paul Prost"/>
    <s v="Home Office"/>
    <s v="United States"/>
    <x v="214"/>
    <x v="32"/>
    <n v="30080"/>
    <s v="South"/>
    <s v="OFF-ST-10002344"/>
    <x v="1"/>
    <x v="4"/>
    <s v="Carina 42&quot;Hx23 3/4&quot;W Media Storage Unit"/>
    <n v="80.98"/>
    <n v="1"/>
    <n v="0"/>
    <n v="1.6196000000000055"/>
  </r>
  <r>
    <n v="1384"/>
    <x v="657"/>
    <x v="0"/>
    <x v="473"/>
    <d v="2013-02-05T00:00:00"/>
    <s v="Same Day"/>
    <s v="PP-18955"/>
    <s v="Paul Prost"/>
    <s v="Home Office"/>
    <s v="United States"/>
    <x v="214"/>
    <x v="32"/>
    <n v="30080"/>
    <s v="South"/>
    <s v="OFF-PA-10001289"/>
    <x v="1"/>
    <x v="10"/>
    <s v="White Computer Printout Paper by Universal"/>
    <n v="348.84"/>
    <n v="9"/>
    <n v="0"/>
    <n v="170.9316"/>
  </r>
  <r>
    <n v="1385"/>
    <x v="657"/>
    <x v="0"/>
    <x v="473"/>
    <d v="2013-02-05T00:00:00"/>
    <s v="Same Day"/>
    <s v="PP-18955"/>
    <s v="Paul Prost"/>
    <s v="Home Office"/>
    <s v="United States"/>
    <x v="214"/>
    <x v="32"/>
    <n v="30080"/>
    <s v="South"/>
    <s v="OFF-FA-10000053"/>
    <x v="1"/>
    <x v="13"/>
    <s v="Revere Boxed Rubber Bands by Revere"/>
    <n v="9.4499999999999993"/>
    <n v="5"/>
    <n v="0"/>
    <n v="0.18900000000000028"/>
  </r>
  <r>
    <n v="1386"/>
    <x v="657"/>
    <x v="0"/>
    <x v="473"/>
    <d v="2013-02-05T00:00:00"/>
    <s v="Same Day"/>
    <s v="PP-18955"/>
    <s v="Paul Prost"/>
    <s v="Home Office"/>
    <s v="United States"/>
    <x v="214"/>
    <x v="32"/>
    <n v="30080"/>
    <s v="South"/>
    <s v="FUR-FU-10004091"/>
    <x v="0"/>
    <x v="5"/>
    <s v="Eldon 200 Class Desk Accessories, Black"/>
    <n v="18.84"/>
    <n v="3"/>
    <n v="0"/>
    <n v="7.1592000000000002"/>
  </r>
  <r>
    <n v="1387"/>
    <x v="657"/>
    <x v="0"/>
    <x v="473"/>
    <d v="2013-02-05T00:00:00"/>
    <s v="Same Day"/>
    <s v="PP-18955"/>
    <s v="Paul Prost"/>
    <s v="Home Office"/>
    <s v="United States"/>
    <x v="214"/>
    <x v="32"/>
    <n v="30080"/>
    <s v="South"/>
    <s v="FUR-BO-10004015"/>
    <x v="0"/>
    <x v="0"/>
    <s v="Bush Andora Bookcase, Maple/Graphite Gray Finish"/>
    <n v="239.98"/>
    <n v="2"/>
    <n v="0"/>
    <n v="52.795599999999979"/>
  </r>
  <r>
    <n v="1388"/>
    <x v="657"/>
    <x v="0"/>
    <x v="473"/>
    <d v="2013-02-05T00:00:00"/>
    <s v="Same Day"/>
    <s v="PP-18955"/>
    <s v="Paul Prost"/>
    <s v="Home Office"/>
    <s v="United States"/>
    <x v="214"/>
    <x v="32"/>
    <n v="30080"/>
    <s v="South"/>
    <s v="OFF-EN-10003001"/>
    <x v="1"/>
    <x v="12"/>
    <s v="Ames Color-File Green Diamond Border X-ray Mailers"/>
    <n v="167.96"/>
    <n v="2"/>
    <n v="0"/>
    <n v="78.941199999999995"/>
  </r>
  <r>
    <n v="1389"/>
    <x v="657"/>
    <x v="0"/>
    <x v="473"/>
    <d v="2013-02-05T00:00:00"/>
    <s v="Same Day"/>
    <s v="PP-18955"/>
    <s v="Paul Prost"/>
    <s v="Home Office"/>
    <s v="United States"/>
    <x v="214"/>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x v="214"/>
    <x v="32"/>
    <n v="30080"/>
    <s v="South"/>
    <s v="TEC-PH-10003645"/>
    <x v="2"/>
    <x v="7"/>
    <s v="Aastra 57i VoIP phone"/>
    <n v="484.83000000000004"/>
    <n v="3"/>
    <n v="0"/>
    <n v="126.05580000000002"/>
  </r>
  <r>
    <n v="1391"/>
    <x v="657"/>
    <x v="0"/>
    <x v="473"/>
    <d v="2013-02-05T00:00:00"/>
    <s v="Same Day"/>
    <s v="PP-18955"/>
    <s v="Paul Prost"/>
    <s v="Home Office"/>
    <s v="United States"/>
    <x v="214"/>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x v="214"/>
    <x v="32"/>
    <n v="30080"/>
    <s v="South"/>
    <s v="OFF-ST-10004804"/>
    <x v="1"/>
    <x v="4"/>
    <s v="Belkin 19&quot; Vented Equipment Shelf, Black"/>
    <n v="154.44"/>
    <n v="3"/>
    <n v="0"/>
    <n v="1.5444000000000031"/>
  </r>
  <r>
    <n v="1393"/>
    <x v="657"/>
    <x v="0"/>
    <x v="473"/>
    <d v="2013-02-05T00:00:00"/>
    <s v="Same Day"/>
    <s v="PP-18955"/>
    <s v="Paul Prost"/>
    <s v="Home Office"/>
    <s v="United States"/>
    <x v="214"/>
    <x v="32"/>
    <n v="30080"/>
    <s v="South"/>
    <s v="OFF-PA-10003892"/>
    <x v="1"/>
    <x v="10"/>
    <s v="Xerox 1943"/>
    <n v="342.37"/>
    <n v="7"/>
    <n v="0"/>
    <n v="160.91389999999998"/>
  </r>
  <r>
    <n v="1394"/>
    <x v="658"/>
    <x v="3"/>
    <x v="445"/>
    <d v="2014-07-05T00:00:00"/>
    <s v="First Class"/>
    <s v="YS-21880"/>
    <s v="Yana Sorensen"/>
    <s v="Corporate"/>
    <s v="United States"/>
    <x v="140"/>
    <x v="3"/>
    <n v="27217"/>
    <s v="South"/>
    <s v="OFF-AR-10003514"/>
    <x v="1"/>
    <x v="6"/>
    <s v="4009 Highlighters by Sanford"/>
    <n v="9.5519999999999996"/>
    <n v="3"/>
    <n v="0.2"/>
    <n v="1.5521999999999991"/>
  </r>
  <r>
    <n v="1395"/>
    <x v="659"/>
    <x v="3"/>
    <x v="449"/>
    <d v="2014-10-15T00:00:00"/>
    <s v="Standard Class"/>
    <s v="CK-12760"/>
    <s v="Cyma Kinney"/>
    <s v="Corporate"/>
    <s v="United States"/>
    <x v="34"/>
    <x v="10"/>
    <n v="60505"/>
    <s v="Central"/>
    <s v="FUR-TA-10002958"/>
    <x v="0"/>
    <x v="3"/>
    <s v="Bevis Oval Conference Table, Walnut"/>
    <n v="652.45000000000005"/>
    <n v="5"/>
    <n v="0.5"/>
    <n v="-430.61700000000019"/>
  </r>
  <r>
    <n v="1396"/>
    <x v="659"/>
    <x v="3"/>
    <x v="449"/>
    <d v="2014-10-15T00:00:00"/>
    <s v="Standard Class"/>
    <s v="CK-12760"/>
    <s v="Cyma Kinney"/>
    <s v="Corporate"/>
    <s v="United States"/>
    <x v="34"/>
    <x v="10"/>
    <n v="60505"/>
    <s v="Central"/>
    <s v="FUR-TA-10001676"/>
    <x v="0"/>
    <x v="3"/>
    <s v="Hon 61000 Series Interactive Training Tables"/>
    <n v="66.644999999999996"/>
    <n v="3"/>
    <n v="0.5"/>
    <n v="-42.652799999999999"/>
  </r>
  <r>
    <n v="1397"/>
    <x v="660"/>
    <x v="0"/>
    <x v="390"/>
    <d v="2013-11-27T00:00:00"/>
    <s v="First Class"/>
    <s v="NC-18340"/>
    <s v="Nat Carroll"/>
    <s v="Consumer"/>
    <s v="United States"/>
    <x v="20"/>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x v="20"/>
    <x v="15"/>
    <n v="10035"/>
    <s v="East"/>
    <s v="OFF-PA-10004971"/>
    <x v="1"/>
    <x v="10"/>
    <s v="Xerox 196"/>
    <n v="11.56"/>
    <n v="2"/>
    <n v="0"/>
    <n v="5.6644000000000005"/>
  </r>
  <r>
    <n v="1399"/>
    <x v="660"/>
    <x v="0"/>
    <x v="390"/>
    <d v="2013-11-27T00:00:00"/>
    <s v="First Class"/>
    <s v="NC-18340"/>
    <s v="Nat Carroll"/>
    <s v="Consumer"/>
    <s v="United States"/>
    <x v="20"/>
    <x v="15"/>
    <n v="10035"/>
    <s v="East"/>
    <s v="TEC-AC-10002323"/>
    <x v="2"/>
    <x v="11"/>
    <s v="SanDisk Ultra 32 GB MicroSDHC Class 10 Memory Card"/>
    <n v="88.4"/>
    <n v="4"/>
    <n v="0"/>
    <n v="11.492000000000004"/>
  </r>
  <r>
    <n v="1400"/>
    <x v="660"/>
    <x v="0"/>
    <x v="390"/>
    <d v="2013-11-27T00:00:00"/>
    <s v="First Class"/>
    <s v="NC-18340"/>
    <s v="Nat Carroll"/>
    <s v="Consumer"/>
    <s v="United States"/>
    <x v="20"/>
    <x v="15"/>
    <n v="10035"/>
    <s v="East"/>
    <s v="OFF-PA-10004888"/>
    <x v="1"/>
    <x v="10"/>
    <s v="Xerox 217"/>
    <n v="6.48"/>
    <n v="1"/>
    <n v="0"/>
    <n v="3.1104000000000003"/>
  </r>
  <r>
    <n v="1401"/>
    <x v="661"/>
    <x v="0"/>
    <x v="474"/>
    <d v="2013-11-06T00:00:00"/>
    <s v="Standard Class"/>
    <s v="KM-16375"/>
    <s v="Katherine Murray"/>
    <s v="Home Office"/>
    <s v="United States"/>
    <x v="127"/>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x v="127"/>
    <x v="17"/>
    <n v="24153"/>
    <s v="South"/>
    <s v="OFF-EN-10002230"/>
    <x v="1"/>
    <x v="12"/>
    <s v="Airmail Envelopes"/>
    <n v="251.79000000000002"/>
    <n v="3"/>
    <n v="0"/>
    <n v="118.34129999999999"/>
  </r>
  <r>
    <n v="1403"/>
    <x v="662"/>
    <x v="0"/>
    <x v="475"/>
    <d v="2013-04-26T00:00:00"/>
    <s v="Standard Class"/>
    <s v="GM-14455"/>
    <s v="Gary Mitchum"/>
    <s v="Home Office"/>
    <s v="United States"/>
    <x v="38"/>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x v="38"/>
    <x v="24"/>
    <n v="43229"/>
    <s v="East"/>
    <s v="OFF-PA-10000418"/>
    <x v="1"/>
    <x v="10"/>
    <s v="Xerox 189"/>
    <n v="419.4"/>
    <n v="5"/>
    <n v="0.2"/>
    <n v="146.79"/>
  </r>
  <r>
    <n v="1405"/>
    <x v="663"/>
    <x v="2"/>
    <x v="322"/>
    <d v="2011-04-08T00:00:00"/>
    <s v="First Class"/>
    <s v="SD-20485"/>
    <s v="Shirley Daniels"/>
    <s v="Home Office"/>
    <s v="United States"/>
    <x v="10"/>
    <x v="9"/>
    <n v="19143"/>
    <s v="East"/>
    <s v="OFF-SU-10004498"/>
    <x v="1"/>
    <x v="14"/>
    <s v="Martin-Yale Premier Letter Opener"/>
    <n v="10.304000000000002"/>
    <n v="1"/>
    <n v="0.2"/>
    <n v="-2.1896000000000004"/>
  </r>
  <r>
    <n v="1406"/>
    <x v="663"/>
    <x v="2"/>
    <x v="322"/>
    <d v="2011-04-08T00:00:00"/>
    <s v="First Class"/>
    <s v="SD-20485"/>
    <s v="Shirley Daniels"/>
    <s v="Home Office"/>
    <s v="United States"/>
    <x v="10"/>
    <x v="9"/>
    <n v="19143"/>
    <s v="East"/>
    <s v="FUR-TA-10001039"/>
    <x v="0"/>
    <x v="3"/>
    <s v="KI Adjustable-Height Table"/>
    <n v="154.76400000000001"/>
    <n v="3"/>
    <n v="0.4"/>
    <n v="-36.11160000000001"/>
  </r>
  <r>
    <n v="1407"/>
    <x v="663"/>
    <x v="2"/>
    <x v="322"/>
    <d v="2011-04-08T00:00:00"/>
    <s v="First Class"/>
    <s v="SD-20485"/>
    <s v="Shirley Daniels"/>
    <s v="Home Office"/>
    <s v="United States"/>
    <x v="10"/>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x v="20"/>
    <x v="15"/>
    <n v="10024"/>
    <s v="East"/>
    <s v="OFF-AR-10002240"/>
    <x v="1"/>
    <x v="6"/>
    <s v="Panasonic KP-150 Electric Pencil Sharpener"/>
    <n v="75.48"/>
    <n v="2"/>
    <n v="0"/>
    <n v="19.6248"/>
  </r>
  <r>
    <n v="1409"/>
    <x v="664"/>
    <x v="0"/>
    <x v="476"/>
    <d v="2013-09-07T00:00:00"/>
    <s v="Standard Class"/>
    <s v="KD-16270"/>
    <s v="Karen Daniels"/>
    <s v="Consumer"/>
    <s v="United States"/>
    <x v="20"/>
    <x v="15"/>
    <n v="10024"/>
    <s v="East"/>
    <s v="FUR-FU-10001967"/>
    <x v="0"/>
    <x v="5"/>
    <s v="Telescoping Adjustable Floor Lamp"/>
    <n v="39.979999999999997"/>
    <n v="2"/>
    <n v="0"/>
    <n v="9.9949999999999974"/>
  </r>
  <r>
    <n v="1410"/>
    <x v="665"/>
    <x v="0"/>
    <x v="477"/>
    <d v="2013-10-01T00:00:00"/>
    <s v="Standard Class"/>
    <s v="AB-10105"/>
    <s v="Adrian Barton"/>
    <s v="Consumer"/>
    <s v="United States"/>
    <x v="42"/>
    <x v="16"/>
    <n v="85023"/>
    <s v="West"/>
    <s v="FUR-TA-10002356"/>
    <x v="0"/>
    <x v="3"/>
    <s v="Bevis Boat-Shaped Conference Table"/>
    <n v="393.16500000000002"/>
    <n v="3"/>
    <n v="0.5"/>
    <n v="-204.44580000000005"/>
  </r>
  <r>
    <n v="1411"/>
    <x v="666"/>
    <x v="3"/>
    <x v="259"/>
    <d v="2014-11-12T00:00:00"/>
    <s v="Standard Class"/>
    <s v="SZ-20035"/>
    <s v="Sam Zeldin"/>
    <s v="Home Office"/>
    <s v="United States"/>
    <x v="55"/>
    <x v="5"/>
    <n v="75051"/>
    <s v="Central"/>
    <s v="OFF-LA-10003923"/>
    <x v="1"/>
    <x v="2"/>
    <s v="Alphabetical Labels for Top Tab Filing"/>
    <n v="23.680000000000003"/>
    <n v="2"/>
    <n v="0.2"/>
    <n v="8.879999999999999"/>
  </r>
  <r>
    <n v="1412"/>
    <x v="667"/>
    <x v="0"/>
    <x v="478"/>
    <d v="2013-07-14T00:00:00"/>
    <s v="Standard Class"/>
    <s v="JD-15895"/>
    <s v="Jonathan Doherty"/>
    <s v="Corporate"/>
    <s v="United States"/>
    <x v="20"/>
    <x v="15"/>
    <n v="10035"/>
    <s v="East"/>
    <s v="FUR-CH-10002335"/>
    <x v="0"/>
    <x v="1"/>
    <s v="Hon GuestStacker Chair"/>
    <n v="408.00599999999997"/>
    <n v="2"/>
    <n v="0.1"/>
    <n v="72.534400000000005"/>
  </r>
  <r>
    <n v="1413"/>
    <x v="667"/>
    <x v="0"/>
    <x v="478"/>
    <d v="2013-07-14T00:00:00"/>
    <s v="Standard Class"/>
    <s v="JD-15895"/>
    <s v="Jonathan Doherty"/>
    <s v="Corporate"/>
    <s v="United States"/>
    <x v="20"/>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x v="20"/>
    <x v="15"/>
    <n v="10024"/>
    <s v="East"/>
    <s v="OFF-BI-10002867"/>
    <x v="1"/>
    <x v="8"/>
    <s v="GBC Recycled Regency Composition Covers"/>
    <n v="334.76800000000003"/>
    <n v="7"/>
    <n v="0.2"/>
    <n v="108.79959999999997"/>
  </r>
  <r>
    <n v="1415"/>
    <x v="669"/>
    <x v="3"/>
    <x v="480"/>
    <d v="2014-02-01T00:00:00"/>
    <s v="Second Class"/>
    <s v="BT-11305"/>
    <s v="Beth Thompson"/>
    <s v="Home Office"/>
    <s v="United States"/>
    <x v="116"/>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x v="116"/>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x v="12"/>
    <x v="5"/>
    <n v="77041"/>
    <s v="Central"/>
    <s v="TEC-PH-10002922"/>
    <x v="2"/>
    <x v="7"/>
    <s v="ShoreTel ShorePhone IP 230 VoIP phone"/>
    <n v="946.34400000000005"/>
    <n v="7"/>
    <n v="0.2"/>
    <n v="118.29299999999989"/>
  </r>
  <r>
    <n v="1418"/>
    <x v="670"/>
    <x v="1"/>
    <x v="481"/>
    <d v="2012-09-24T00:00:00"/>
    <s v="First Class"/>
    <s v="SV-20815"/>
    <s v="Stuart Van"/>
    <s v="Corporate"/>
    <s v="United States"/>
    <x v="12"/>
    <x v="5"/>
    <n v="77041"/>
    <s v="Central"/>
    <s v="TEC-AC-10004353"/>
    <x v="2"/>
    <x v="11"/>
    <s v="Hypercom P1300 Pinpad"/>
    <n v="151.20000000000002"/>
    <n v="3"/>
    <n v="0.2"/>
    <n v="32.130000000000003"/>
  </r>
  <r>
    <n v="1419"/>
    <x v="670"/>
    <x v="1"/>
    <x v="481"/>
    <d v="2012-09-24T00:00:00"/>
    <s v="First Class"/>
    <s v="SV-20815"/>
    <s v="Stuart Van"/>
    <s v="Corporate"/>
    <s v="United States"/>
    <x v="12"/>
    <x v="5"/>
    <n v="77041"/>
    <s v="Central"/>
    <s v="FUR-FU-10001706"/>
    <x v="0"/>
    <x v="5"/>
    <s v="Longer-Life Soft White Bulbs"/>
    <n v="4.9280000000000008"/>
    <n v="4"/>
    <n v="0.6"/>
    <n v="-1.4783999999999997"/>
  </r>
  <r>
    <n v="1420"/>
    <x v="671"/>
    <x v="1"/>
    <x v="120"/>
    <d v="2012-09-30T00:00:00"/>
    <s v="Standard Class"/>
    <s v="RW-19540"/>
    <s v="Rick Wilson"/>
    <s v="Corporate"/>
    <s v="United States"/>
    <x v="123"/>
    <x v="16"/>
    <n v="85204"/>
    <s v="West"/>
    <s v="OFF-PA-10000501"/>
    <x v="1"/>
    <x v="10"/>
    <s v="Petty Cash Envelope"/>
    <n v="86.272000000000006"/>
    <n v="4"/>
    <n v="0.2"/>
    <n v="31.273599999999998"/>
  </r>
  <r>
    <n v="1421"/>
    <x v="671"/>
    <x v="1"/>
    <x v="120"/>
    <d v="2012-09-30T00:00:00"/>
    <s v="Standard Class"/>
    <s v="RW-19540"/>
    <s v="Rick Wilson"/>
    <s v="Corporate"/>
    <s v="United States"/>
    <x v="123"/>
    <x v="16"/>
    <n v="85204"/>
    <s v="West"/>
    <s v="OFF-BI-10000778"/>
    <x v="1"/>
    <x v="8"/>
    <s v="GBC VeloBinder Electric Binding Machine"/>
    <n v="72.588000000000008"/>
    <n v="2"/>
    <n v="0.7"/>
    <n v="-48.391999999999982"/>
  </r>
  <r>
    <n v="1422"/>
    <x v="671"/>
    <x v="1"/>
    <x v="120"/>
    <d v="2012-09-30T00:00:00"/>
    <s v="Standard Class"/>
    <s v="RW-19540"/>
    <s v="Rick Wilson"/>
    <s v="Corporate"/>
    <s v="United States"/>
    <x v="123"/>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x v="123"/>
    <x v="16"/>
    <n v="85204"/>
    <s v="West"/>
    <s v="OFF-BI-10003984"/>
    <x v="1"/>
    <x v="8"/>
    <s v="Lock-Up Easel 'Spel-Binder'"/>
    <n v="77.031000000000006"/>
    <n v="9"/>
    <n v="0.7"/>
    <n v="-59.057100000000005"/>
  </r>
  <r>
    <n v="1424"/>
    <x v="671"/>
    <x v="1"/>
    <x v="120"/>
    <d v="2012-09-30T00:00:00"/>
    <s v="Standard Class"/>
    <s v="RW-19540"/>
    <s v="Rick Wilson"/>
    <s v="Corporate"/>
    <s v="United States"/>
    <x v="123"/>
    <x v="16"/>
    <n v="85204"/>
    <s v="West"/>
    <s v="OFF-ST-10000798"/>
    <x v="1"/>
    <x v="4"/>
    <s v="2300 Heavy-Duty Transfer File Systems by Perma"/>
    <n v="119.90400000000001"/>
    <n v="6"/>
    <n v="0.2"/>
    <n v="-1.4988000000000135"/>
  </r>
  <r>
    <n v="1425"/>
    <x v="671"/>
    <x v="1"/>
    <x v="120"/>
    <d v="2012-09-30T00:00:00"/>
    <s v="Standard Class"/>
    <s v="RW-19540"/>
    <s v="Rick Wilson"/>
    <s v="Corporate"/>
    <s v="United States"/>
    <x v="123"/>
    <x v="16"/>
    <n v="85204"/>
    <s v="West"/>
    <s v="TEC-PH-10001750"/>
    <x v="2"/>
    <x v="7"/>
    <s v="Samsung Rugby III"/>
    <n v="263.96000000000004"/>
    <n v="5"/>
    <n v="0.2"/>
    <n v="23.096500000000006"/>
  </r>
  <r>
    <n v="1426"/>
    <x v="671"/>
    <x v="1"/>
    <x v="120"/>
    <d v="2012-09-30T00:00:00"/>
    <s v="Standard Class"/>
    <s v="RW-19540"/>
    <s v="Rick Wilson"/>
    <s v="Corporate"/>
    <s v="United States"/>
    <x v="123"/>
    <x v="16"/>
    <n v="85204"/>
    <s v="West"/>
    <s v="OFF-ST-10002743"/>
    <x v="1"/>
    <x v="4"/>
    <s v="SAFCO Boltless Steel Shelving"/>
    <n v="363.64800000000002"/>
    <n v="4"/>
    <n v="0.2"/>
    <n v="-86.366400000000027"/>
  </r>
  <r>
    <n v="1427"/>
    <x v="672"/>
    <x v="1"/>
    <x v="89"/>
    <d v="2012-11-04T00:00:00"/>
    <s v="Second Class"/>
    <s v="DK-12835"/>
    <s v="Damala Kotsonis"/>
    <s v="Corporate"/>
    <s v="United States"/>
    <x v="162"/>
    <x v="1"/>
    <n v="93905"/>
    <s v="West"/>
    <s v="OFF-BI-10002949"/>
    <x v="1"/>
    <x v="8"/>
    <s v="Prestige Round Ring Binders"/>
    <n v="9.7280000000000015"/>
    <n v="2"/>
    <n v="0.2"/>
    <n v="3.283199999999999"/>
  </r>
  <r>
    <n v="1428"/>
    <x v="672"/>
    <x v="1"/>
    <x v="89"/>
    <d v="2012-11-04T00:00:00"/>
    <s v="Second Class"/>
    <s v="DK-12835"/>
    <s v="Damala Kotsonis"/>
    <s v="Corporate"/>
    <s v="United States"/>
    <x v="162"/>
    <x v="1"/>
    <n v="93905"/>
    <s v="West"/>
    <s v="OFF-EN-10002600"/>
    <x v="1"/>
    <x v="12"/>
    <s v="Redi-Strip #10 Envelopes, 4 1/8 x 9 1/2"/>
    <n v="14.75"/>
    <n v="5"/>
    <n v="0"/>
    <n v="7.08"/>
  </r>
  <r>
    <n v="1429"/>
    <x v="672"/>
    <x v="1"/>
    <x v="89"/>
    <d v="2012-11-04T00:00:00"/>
    <s v="Second Class"/>
    <s v="DK-12835"/>
    <s v="Damala Kotsonis"/>
    <s v="Corporate"/>
    <s v="United States"/>
    <x v="162"/>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x v="162"/>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x v="38"/>
    <x v="24"/>
    <n v="43229"/>
    <s v="East"/>
    <s v="TEC-PH-10003092"/>
    <x v="2"/>
    <x v="7"/>
    <s v="Motorola L804"/>
    <n v="220.75200000000001"/>
    <n v="8"/>
    <n v="0.4"/>
    <n v="-40.47120000000001"/>
  </r>
  <r>
    <n v="1432"/>
    <x v="674"/>
    <x v="2"/>
    <x v="174"/>
    <d v="2011-12-21T00:00:00"/>
    <s v="Second Class"/>
    <s v="IM-15070"/>
    <s v="Irene Maddox"/>
    <s v="Consumer"/>
    <s v="United States"/>
    <x v="159"/>
    <x v="19"/>
    <n v="35630"/>
    <s v="South"/>
    <s v="OFF-BI-10001191"/>
    <x v="1"/>
    <x v="8"/>
    <s v="Canvas Sectional Post Binders"/>
    <n v="152.76"/>
    <n v="6"/>
    <n v="0"/>
    <n v="74.852400000000003"/>
  </r>
  <r>
    <n v="1433"/>
    <x v="674"/>
    <x v="2"/>
    <x v="174"/>
    <d v="2011-12-21T00:00:00"/>
    <s v="Second Class"/>
    <s v="IM-15070"/>
    <s v="Irene Maddox"/>
    <s v="Consumer"/>
    <s v="United States"/>
    <x v="159"/>
    <x v="19"/>
    <n v="35630"/>
    <s v="South"/>
    <s v="OFF-SU-10004115"/>
    <x v="1"/>
    <x v="14"/>
    <s v="Acme Stainless Steel Office Snips"/>
    <n v="7.27"/>
    <n v="1"/>
    <n v="0"/>
    <n v="1.9629000000000003"/>
  </r>
  <r>
    <n v="1434"/>
    <x v="674"/>
    <x v="2"/>
    <x v="174"/>
    <d v="2011-12-21T00:00:00"/>
    <s v="Second Class"/>
    <s v="IM-15070"/>
    <s v="Irene Maddox"/>
    <s v="Consumer"/>
    <s v="United States"/>
    <x v="159"/>
    <x v="19"/>
    <n v="35630"/>
    <s v="South"/>
    <s v="FUR-CH-10000513"/>
    <x v="0"/>
    <x v="1"/>
    <s v="High-Back Leather Manager's Chair"/>
    <n v="1819.8600000000001"/>
    <n v="14"/>
    <n v="0"/>
    <n v="163.78740000000002"/>
  </r>
  <r>
    <n v="1435"/>
    <x v="675"/>
    <x v="0"/>
    <x v="482"/>
    <d v="2013-12-31T00:00:00"/>
    <s v="Standard Class"/>
    <s v="FP-14320"/>
    <s v="Frank Preis"/>
    <s v="Consumer"/>
    <s v="United States"/>
    <x v="4"/>
    <x v="4"/>
    <n v="98105"/>
    <s v="West"/>
    <s v="OFF-PA-10003673"/>
    <x v="1"/>
    <x v="10"/>
    <s v="Strathmore Photo Mount Cards"/>
    <n v="33.9"/>
    <n v="5"/>
    <n v="0"/>
    <n v="15.593999999999999"/>
  </r>
  <r>
    <n v="1436"/>
    <x v="676"/>
    <x v="3"/>
    <x v="308"/>
    <d v="2014-06-28T00:00:00"/>
    <s v="Standard Class"/>
    <s v="ST-20530"/>
    <s v="Shui Tom"/>
    <s v="Consumer"/>
    <s v="United States"/>
    <x v="215"/>
    <x v="24"/>
    <n v="44134"/>
    <s v="East"/>
    <s v="OFF-PA-10001639"/>
    <x v="1"/>
    <x v="10"/>
    <s v="Xerox 203"/>
    <n v="31.104000000000006"/>
    <n v="6"/>
    <n v="0.2"/>
    <n v="10.8864"/>
  </r>
  <r>
    <n v="1437"/>
    <x v="676"/>
    <x v="3"/>
    <x v="308"/>
    <d v="2014-06-28T00:00:00"/>
    <s v="Standard Class"/>
    <s v="ST-20530"/>
    <s v="Shui Tom"/>
    <s v="Consumer"/>
    <s v="United States"/>
    <x v="215"/>
    <x v="24"/>
    <n v="44134"/>
    <s v="East"/>
    <s v="OFF-AR-10003829"/>
    <x v="1"/>
    <x v="6"/>
    <s v="Newell 35"/>
    <n v="5.2480000000000002"/>
    <n v="2"/>
    <n v="0.2"/>
    <n v="0.59039999999999915"/>
  </r>
  <r>
    <n v="1438"/>
    <x v="677"/>
    <x v="1"/>
    <x v="52"/>
    <d v="2012-10-15T00:00:00"/>
    <s v="Same Day"/>
    <s v="JE-15745"/>
    <s v="Joel Eaton"/>
    <s v="Consumer"/>
    <s v="United States"/>
    <x v="112"/>
    <x v="5"/>
    <n v="79109"/>
    <s v="Central"/>
    <s v="TEC-AC-10004975"/>
    <x v="2"/>
    <x v="11"/>
    <s v="Plantronics Audio 995 Wireless Stereo Headset"/>
    <n v="263.88"/>
    <n v="3"/>
    <n v="0.2"/>
    <n v="42.880500000000012"/>
  </r>
  <r>
    <n v="1439"/>
    <x v="677"/>
    <x v="1"/>
    <x v="52"/>
    <d v="2012-10-15T00:00:00"/>
    <s v="Same Day"/>
    <s v="JE-15745"/>
    <s v="Joel Eaton"/>
    <s v="Consumer"/>
    <s v="United States"/>
    <x v="112"/>
    <x v="5"/>
    <n v="79109"/>
    <s v="Central"/>
    <s v="FUR-CH-10002024"/>
    <x v="0"/>
    <x v="1"/>
    <s v="HON 5400 Series Task Chairs for Big and Tall"/>
    <n v="2453.4299999999998"/>
    <n v="5"/>
    <n v="0.3"/>
    <n v="-350.4899999999999"/>
  </r>
  <r>
    <n v="1440"/>
    <x v="678"/>
    <x v="3"/>
    <x v="483"/>
    <d v="2014-04-16T00:00:00"/>
    <s v="Second Class"/>
    <s v="BD-11320"/>
    <s v="Bill Donatelli"/>
    <s v="Consumer"/>
    <s v="United States"/>
    <x v="205"/>
    <x v="34"/>
    <n v="2908"/>
    <s v="East"/>
    <s v="OFF-BI-10004364"/>
    <x v="1"/>
    <x v="8"/>
    <s v="Storex Dura Pro Binders"/>
    <n v="29.700000000000003"/>
    <n v="5"/>
    <n v="0"/>
    <n v="13.365"/>
  </r>
  <r>
    <n v="1441"/>
    <x v="678"/>
    <x v="3"/>
    <x v="483"/>
    <d v="2014-04-16T00:00:00"/>
    <s v="Second Class"/>
    <s v="BD-11320"/>
    <s v="Bill Donatelli"/>
    <s v="Consumer"/>
    <s v="United States"/>
    <x v="205"/>
    <x v="34"/>
    <n v="2908"/>
    <s v="East"/>
    <s v="OFF-PA-10001712"/>
    <x v="1"/>
    <x v="10"/>
    <s v="Xerox 1948"/>
    <n v="39.96"/>
    <n v="4"/>
    <n v="0"/>
    <n v="17.981999999999999"/>
  </r>
  <r>
    <n v="1442"/>
    <x v="679"/>
    <x v="3"/>
    <x v="484"/>
    <d v="2014-12-25T00:00:00"/>
    <s v="Second Class"/>
    <s v="MM-17920"/>
    <s v="Michael Moore"/>
    <s v="Consumer"/>
    <s v="United States"/>
    <x v="8"/>
    <x v="1"/>
    <n v="94110"/>
    <s v="West"/>
    <s v="OFF-BI-10001510"/>
    <x v="1"/>
    <x v="8"/>
    <s v="Deluxe Heavy-Duty Vinyl Round Ring Binder"/>
    <n v="36.672000000000004"/>
    <n v="2"/>
    <n v="0.2"/>
    <n v="11.459999999999999"/>
  </r>
  <r>
    <n v="1443"/>
    <x v="680"/>
    <x v="3"/>
    <x v="485"/>
    <d v="2014-08-09T00:00:00"/>
    <s v="First Class"/>
    <s v="PW-19030"/>
    <s v="Pauline Webber"/>
    <s v="Corporate"/>
    <s v="United States"/>
    <x v="102"/>
    <x v="0"/>
    <n v="40475"/>
    <s v="South"/>
    <s v="OFF-PA-10002713"/>
    <x v="1"/>
    <x v="10"/>
    <s v="Adams Phone Message Book, 200 Message Capacity, 8 1/16” x 11”"/>
    <n v="13.76"/>
    <n v="2"/>
    <n v="0"/>
    <n v="6.3295999999999992"/>
  </r>
  <r>
    <n v="1444"/>
    <x v="681"/>
    <x v="1"/>
    <x v="486"/>
    <d v="2012-10-06T00:00:00"/>
    <s v="Standard Class"/>
    <s v="SC-20440"/>
    <s v="Shaun Chance"/>
    <s v="Corporate"/>
    <s v="United States"/>
    <x v="34"/>
    <x v="22"/>
    <n v="80013"/>
    <s v="West"/>
    <s v="OFF-ST-10002974"/>
    <x v="1"/>
    <x v="4"/>
    <s v="Trav-L-File Heavy-Duty Shuttle II, Black"/>
    <n v="139.42400000000001"/>
    <n v="4"/>
    <n v="0.2"/>
    <n v="17.42799999999999"/>
  </r>
  <r>
    <n v="1445"/>
    <x v="682"/>
    <x v="0"/>
    <x v="454"/>
    <d v="2013-05-29T00:00:00"/>
    <s v="Standard Class"/>
    <s v="KL-16645"/>
    <s v="Ken Lonsdale"/>
    <s v="Consumer"/>
    <s v="United States"/>
    <x v="22"/>
    <x v="10"/>
    <n v="60623"/>
    <s v="Central"/>
    <s v="TEC-PH-10004165"/>
    <x v="2"/>
    <x v="7"/>
    <s v="Mitel MiVoice 5330e IP Phone"/>
    <n v="1979.9280000000001"/>
    <n v="9"/>
    <n v="0.2"/>
    <n v="148.49459999999993"/>
  </r>
  <r>
    <n v="1446"/>
    <x v="683"/>
    <x v="3"/>
    <x v="487"/>
    <d v="2014-06-17T00:00:00"/>
    <s v="First Class"/>
    <s v="SD-20485"/>
    <s v="Shirley Daniels"/>
    <s v="Home Office"/>
    <s v="United States"/>
    <x v="22"/>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x v="22"/>
    <x v="10"/>
    <n v="60653"/>
    <s v="Central"/>
    <s v="FUR-CH-10004289"/>
    <x v="0"/>
    <x v="1"/>
    <s v="Global Super Steno Chair"/>
    <n v="470.30199999999996"/>
    <n v="7"/>
    <n v="0.3"/>
    <n v="-87.341800000000035"/>
  </r>
  <r>
    <n v="1448"/>
    <x v="683"/>
    <x v="3"/>
    <x v="487"/>
    <d v="2014-06-17T00:00:00"/>
    <s v="First Class"/>
    <s v="SD-20485"/>
    <s v="Shirley Daniels"/>
    <s v="Home Office"/>
    <s v="United States"/>
    <x v="22"/>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x v="10"/>
    <x v="9"/>
    <n v="19134"/>
    <s v="East"/>
    <s v="OFF-BI-10004876"/>
    <x v="1"/>
    <x v="8"/>
    <s v="Wilson Jones Suede Grain Vinyl Binders"/>
    <n v="2.5020000000000002"/>
    <n v="3"/>
    <n v="0.7"/>
    <n v="-1.7513999999999994"/>
  </r>
  <r>
    <n v="1450"/>
    <x v="685"/>
    <x v="1"/>
    <x v="489"/>
    <d v="2012-05-07T00:00:00"/>
    <s v="Standard Class"/>
    <s v="JB-15400"/>
    <s v="Jennifer Braxton"/>
    <s v="Corporate"/>
    <s v="United States"/>
    <x v="1"/>
    <x v="1"/>
    <n v="90008"/>
    <s v="West"/>
    <s v="TEC-PH-10004348"/>
    <x v="2"/>
    <x v="7"/>
    <s v="OtterBox Defender Series Case - iPhone 5c"/>
    <n v="88.751999999999995"/>
    <n v="3"/>
    <n v="0.2"/>
    <n v="11.093999999999998"/>
  </r>
  <r>
    <n v="1451"/>
    <x v="686"/>
    <x v="1"/>
    <x v="490"/>
    <d v="2012-07-20T00:00:00"/>
    <s v="First Class"/>
    <s v="TS-21085"/>
    <s v="Thais Sissman"/>
    <s v="Consumer"/>
    <s v="United States"/>
    <x v="42"/>
    <x v="16"/>
    <n v="85023"/>
    <s v="West"/>
    <s v="OFF-BI-10004352"/>
    <x v="1"/>
    <x v="8"/>
    <s v="Wilson Jones DublLock D-Ring Binders"/>
    <n v="2.0250000000000004"/>
    <n v="1"/>
    <n v="0.7"/>
    <n v="-1.3499999999999996"/>
  </r>
  <r>
    <n v="1452"/>
    <x v="687"/>
    <x v="0"/>
    <x v="491"/>
    <d v="2013-11-30T00:00:00"/>
    <s v="First Class"/>
    <s v="MC-17425"/>
    <s v="Mark Cousins"/>
    <s v="Corporate"/>
    <s v="United States"/>
    <x v="216"/>
    <x v="19"/>
    <n v="36608"/>
    <s v="South"/>
    <s v="OFF-PA-10001685"/>
    <x v="1"/>
    <x v="10"/>
    <s v="Staples"/>
    <n v="70.98"/>
    <n v="7"/>
    <n v="0"/>
    <n v="34.780200000000001"/>
  </r>
  <r>
    <n v="1453"/>
    <x v="687"/>
    <x v="0"/>
    <x v="491"/>
    <d v="2013-11-30T00:00:00"/>
    <s v="First Class"/>
    <s v="MC-17425"/>
    <s v="Mark Cousins"/>
    <s v="Corporate"/>
    <s v="United States"/>
    <x v="216"/>
    <x v="19"/>
    <n v="36608"/>
    <s v="South"/>
    <s v="OFF-BI-10000666"/>
    <x v="1"/>
    <x v="8"/>
    <s v="Surelock Post Binders"/>
    <n v="91.679999999999993"/>
    <n v="3"/>
    <n v="0"/>
    <n v="45.839999999999996"/>
  </r>
  <r>
    <n v="1454"/>
    <x v="687"/>
    <x v="0"/>
    <x v="491"/>
    <d v="2013-11-30T00:00:00"/>
    <s v="First Class"/>
    <s v="MC-17425"/>
    <s v="Mark Cousins"/>
    <s v="Corporate"/>
    <s v="United States"/>
    <x v="216"/>
    <x v="19"/>
    <n v="36608"/>
    <s v="South"/>
    <s v="OFF-BI-10004352"/>
    <x v="1"/>
    <x v="8"/>
    <s v="Wilson Jones DublLock D-Ring Binders"/>
    <n v="33.75"/>
    <n v="5"/>
    <n v="0"/>
    <n v="16.875"/>
  </r>
  <r>
    <n v="1455"/>
    <x v="687"/>
    <x v="0"/>
    <x v="491"/>
    <d v="2013-11-30T00:00:00"/>
    <s v="First Class"/>
    <s v="MC-17425"/>
    <s v="Mark Cousins"/>
    <s v="Corporate"/>
    <s v="United States"/>
    <x v="216"/>
    <x v="19"/>
    <n v="36608"/>
    <s v="South"/>
    <s v="TEC-MA-10000010"/>
    <x v="2"/>
    <x v="15"/>
    <s v="Hewlett-Packard Deskjet 3050a All-in-One Color Inkjet Printer"/>
    <n v="3040"/>
    <n v="8"/>
    <n v="0"/>
    <n v="1459.2"/>
  </r>
  <r>
    <n v="1456"/>
    <x v="688"/>
    <x v="3"/>
    <x v="492"/>
    <d v="2014-06-20T00:00:00"/>
    <s v="Standard Class"/>
    <s v="ME-17320"/>
    <s v="Maria Etezadi"/>
    <s v="Home Office"/>
    <s v="United States"/>
    <x v="38"/>
    <x v="32"/>
    <n v="31907"/>
    <s v="South"/>
    <s v="OFF-BI-10000977"/>
    <x v="1"/>
    <x v="8"/>
    <s v="Ibico Plastic Spiral Binding Combs"/>
    <n v="91.199999999999989"/>
    <n v="3"/>
    <n v="0"/>
    <n v="41.951999999999998"/>
  </r>
  <r>
    <n v="1457"/>
    <x v="688"/>
    <x v="3"/>
    <x v="492"/>
    <d v="2014-06-20T00:00:00"/>
    <s v="Standard Class"/>
    <s v="ME-17320"/>
    <s v="Maria Etezadi"/>
    <s v="Home Office"/>
    <s v="United States"/>
    <x v="38"/>
    <x v="32"/>
    <n v="31907"/>
    <s v="South"/>
    <s v="FUR-TA-10002530"/>
    <x v="0"/>
    <x v="3"/>
    <s v="Iceberg OfficeWorks 42&quot; Round Tables"/>
    <n v="452.93999999999994"/>
    <n v="3"/>
    <n v="0"/>
    <n v="67.940999999999974"/>
  </r>
  <r>
    <n v="1458"/>
    <x v="689"/>
    <x v="1"/>
    <x v="493"/>
    <d v="2012-08-21T00:00:00"/>
    <s v="Standard Class"/>
    <s v="SC-20440"/>
    <s v="Shaun Chance"/>
    <s v="Corporate"/>
    <s v="United States"/>
    <x v="217"/>
    <x v="31"/>
    <n v="2740"/>
    <s v="East"/>
    <s v="OFF-BI-10002412"/>
    <x v="1"/>
    <x v="8"/>
    <s v="Wilson Jones “Snap” Scratch Pad Binder Tool for Ring Binders"/>
    <n v="52.199999999999996"/>
    <n v="9"/>
    <n v="0"/>
    <n v="23.49"/>
  </r>
  <r>
    <n v="1459"/>
    <x v="690"/>
    <x v="0"/>
    <x v="477"/>
    <d v="2013-10-02T00:00:00"/>
    <s v="Standard Class"/>
    <s v="NH-18610"/>
    <s v="Nicole Hansen"/>
    <s v="Corporate"/>
    <s v="United States"/>
    <x v="218"/>
    <x v="5"/>
    <n v="75061"/>
    <s v="Central"/>
    <s v="OFF-LA-10001569"/>
    <x v="1"/>
    <x v="2"/>
    <s v="Avery 499"/>
    <n v="15.936000000000002"/>
    <n v="4"/>
    <n v="0.2"/>
    <n v="5.1791999999999998"/>
  </r>
  <r>
    <n v="1460"/>
    <x v="691"/>
    <x v="2"/>
    <x v="417"/>
    <d v="2011-05-04T00:00:00"/>
    <s v="Same Day"/>
    <s v="AA-10480"/>
    <s v="Andrew Allen"/>
    <s v="Consumer"/>
    <s v="United States"/>
    <x v="209"/>
    <x v="29"/>
    <n v="6457"/>
    <s v="East"/>
    <s v="FUR-FU-10001473"/>
    <x v="0"/>
    <x v="5"/>
    <s v="DAX Wood Document Frame"/>
    <n v="27.46"/>
    <n v="2"/>
    <n v="0"/>
    <n v="9.8856000000000002"/>
  </r>
  <r>
    <n v="1461"/>
    <x v="692"/>
    <x v="1"/>
    <x v="494"/>
    <d v="2012-12-08T00:00:00"/>
    <s v="Standard Class"/>
    <s v="LC-17140"/>
    <s v="Logan Currie"/>
    <s v="Consumer"/>
    <s v="United States"/>
    <x v="4"/>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x v="219"/>
    <x v="30"/>
    <n v="8360"/>
    <s v="East"/>
    <s v="FUR-TA-10001095"/>
    <x v="0"/>
    <x v="3"/>
    <s v="Chromcraft Round Conference Tables"/>
    <n v="244.00599999999997"/>
    <n v="2"/>
    <n v="0.3"/>
    <n v="-31.372200000000007"/>
  </r>
  <r>
    <n v="1463"/>
    <x v="694"/>
    <x v="0"/>
    <x v="370"/>
    <d v="2013-08-29T00:00:00"/>
    <s v="First Class"/>
    <s v="LC-16930"/>
    <s v="Linda Cazamias"/>
    <s v="Corporate"/>
    <s v="United States"/>
    <x v="45"/>
    <x v="5"/>
    <n v="77506"/>
    <s v="Central"/>
    <s v="TEC-AC-10004571"/>
    <x v="2"/>
    <x v="11"/>
    <s v="Logitech G700s Rechargeable Gaming Mouse"/>
    <n v="159.98400000000001"/>
    <n v="2"/>
    <n v="0.2"/>
    <n v="43.995600000000003"/>
  </r>
  <r>
    <n v="1464"/>
    <x v="694"/>
    <x v="0"/>
    <x v="370"/>
    <d v="2013-08-29T00:00:00"/>
    <s v="First Class"/>
    <s v="LC-16930"/>
    <s v="Linda Cazamias"/>
    <s v="Corporate"/>
    <s v="United States"/>
    <x v="45"/>
    <x v="5"/>
    <n v="77506"/>
    <s v="Central"/>
    <s v="FUR-CH-10002126"/>
    <x v="0"/>
    <x v="1"/>
    <s v="Hon Deluxe Fabric Upholstered Stacking Chairs"/>
    <n v="1024.7159999999999"/>
    <n v="6"/>
    <n v="0.3"/>
    <n v="-29.277599999999893"/>
  </r>
  <r>
    <n v="1465"/>
    <x v="695"/>
    <x v="0"/>
    <x v="186"/>
    <d v="2013-12-20T00:00:00"/>
    <s v="First Class"/>
    <s v="KD-16495"/>
    <s v="Keith Dawkins"/>
    <s v="Corporate"/>
    <s v="United States"/>
    <x v="20"/>
    <x v="15"/>
    <n v="10009"/>
    <s v="East"/>
    <s v="OFF-FA-10001754"/>
    <x v="1"/>
    <x v="13"/>
    <s v="Stockwell Gold Paper Clips"/>
    <n v="3.68"/>
    <n v="2"/>
    <n v="0"/>
    <n v="1.8032000000000001"/>
  </r>
  <r>
    <n v="1466"/>
    <x v="696"/>
    <x v="2"/>
    <x v="233"/>
    <d v="2011-08-14T00:00:00"/>
    <s v="Standard Class"/>
    <s v="MB-17305"/>
    <s v="Maria Bertelson"/>
    <s v="Consumer"/>
    <s v="United States"/>
    <x v="220"/>
    <x v="16"/>
    <n v="85301"/>
    <s v="West"/>
    <s v="FUR-FU-10001602"/>
    <x v="0"/>
    <x v="5"/>
    <s v="Eldon Delta Triangular Chair Mat, 52&quot; x 58&quot;, Clear"/>
    <n v="121.376"/>
    <n v="4"/>
    <n v="0.2"/>
    <n v="-3.0344000000000122"/>
  </r>
  <r>
    <n v="1467"/>
    <x v="696"/>
    <x v="2"/>
    <x v="233"/>
    <d v="2011-08-14T00:00:00"/>
    <s v="Standard Class"/>
    <s v="MB-17305"/>
    <s v="Maria Bertelson"/>
    <s v="Consumer"/>
    <s v="United States"/>
    <x v="220"/>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x v="108"/>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x v="66"/>
    <x v="12"/>
    <n v="48234"/>
    <s v="Central"/>
    <s v="FUR-CH-10000847"/>
    <x v="0"/>
    <x v="1"/>
    <s v="Global Executive Mid-Back Manager's Chair"/>
    <n v="872.94"/>
    <n v="3"/>
    <n v="0"/>
    <n v="226.96439999999998"/>
  </r>
  <r>
    <n v="1470"/>
    <x v="698"/>
    <x v="3"/>
    <x v="34"/>
    <d v="2014-12-14T00:00:00"/>
    <s v="Standard Class"/>
    <s v="DK-12835"/>
    <s v="Damala Kotsonis"/>
    <s v="Corporate"/>
    <s v="United States"/>
    <x v="66"/>
    <x v="12"/>
    <n v="48234"/>
    <s v="Central"/>
    <s v="OFF-BI-10003982"/>
    <x v="1"/>
    <x v="8"/>
    <s v="Wilson Jones Century Plastic Molded Ring Binders"/>
    <n v="41.54"/>
    <n v="2"/>
    <n v="0"/>
    <n v="19.523799999999998"/>
  </r>
  <r>
    <n v="1471"/>
    <x v="698"/>
    <x v="3"/>
    <x v="34"/>
    <d v="2014-12-14T00:00:00"/>
    <s v="Standard Class"/>
    <s v="DK-12835"/>
    <s v="Damala Kotsonis"/>
    <s v="Corporate"/>
    <s v="United States"/>
    <x v="66"/>
    <x v="12"/>
    <n v="48234"/>
    <s v="Central"/>
    <s v="OFF-PA-10001293"/>
    <x v="1"/>
    <x v="10"/>
    <s v="Xerox 1946"/>
    <n v="12.96"/>
    <n v="2"/>
    <n v="0"/>
    <n v="6.2208000000000006"/>
  </r>
  <r>
    <n v="1472"/>
    <x v="699"/>
    <x v="1"/>
    <x v="496"/>
    <d v="2012-09-27T00:00:00"/>
    <s v="Second Class"/>
    <s v="ON-18715"/>
    <s v="Odella Nelson"/>
    <s v="Corporate"/>
    <s v="United States"/>
    <x v="10"/>
    <x v="9"/>
    <n v="19120"/>
    <s v="East"/>
    <s v="OFF-AR-10000634"/>
    <x v="1"/>
    <x v="6"/>
    <s v="Newell 320"/>
    <n v="6.8480000000000008"/>
    <n v="2"/>
    <n v="0.2"/>
    <n v="0.59920000000000018"/>
  </r>
  <r>
    <n v="1473"/>
    <x v="700"/>
    <x v="3"/>
    <x v="497"/>
    <d v="2014-07-16T00:00:00"/>
    <s v="Standard Class"/>
    <s v="KN-16390"/>
    <s v="Katherine Nockton"/>
    <s v="Corporate"/>
    <s v="United States"/>
    <x v="1"/>
    <x v="1"/>
    <n v="90004"/>
    <s v="West"/>
    <s v="OFF-LA-10004272"/>
    <x v="1"/>
    <x v="2"/>
    <s v="Avery 482"/>
    <n v="8.67"/>
    <n v="3"/>
    <n v="0"/>
    <n v="4.0749000000000004"/>
  </r>
  <r>
    <n v="1474"/>
    <x v="701"/>
    <x v="1"/>
    <x v="494"/>
    <d v="2012-12-02T00:00:00"/>
    <s v="Same Day"/>
    <s v="NM-18520"/>
    <s v="Neoma Murray"/>
    <s v="Consumer"/>
    <s v="United States"/>
    <x v="12"/>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x v="221"/>
    <x v="15"/>
    <n v="14304"/>
    <s v="East"/>
    <s v="OFF-AR-10003770"/>
    <x v="1"/>
    <x v="6"/>
    <s v="Newell 340"/>
    <n v="17.28"/>
    <n v="6"/>
    <n v="0"/>
    <n v="5.0111999999999997"/>
  </r>
  <r>
    <n v="1476"/>
    <x v="702"/>
    <x v="0"/>
    <x v="258"/>
    <d v="2013-11-26T00:00:00"/>
    <s v="Standard Class"/>
    <s v="NP-18685"/>
    <s v="Nora Pelletier"/>
    <s v="Home Office"/>
    <s v="United States"/>
    <x v="221"/>
    <x v="15"/>
    <n v="14304"/>
    <s v="East"/>
    <s v="OFF-BI-10000320"/>
    <x v="1"/>
    <x v="8"/>
    <s v="GBC Plastic Binding Combs"/>
    <n v="17.712"/>
    <n v="3"/>
    <n v="0.2"/>
    <n v="6.4206000000000012"/>
  </r>
  <r>
    <n v="1477"/>
    <x v="703"/>
    <x v="3"/>
    <x v="498"/>
    <d v="2014-03-25T00:00:00"/>
    <s v="Standard Class"/>
    <s v="CG-12040"/>
    <s v="Catherine Glotzbach"/>
    <s v="Home Office"/>
    <s v="United States"/>
    <x v="20"/>
    <x v="15"/>
    <n v="10024"/>
    <s v="East"/>
    <s v="OFF-LA-10003121"/>
    <x v="1"/>
    <x v="2"/>
    <s v="Avery 506"/>
    <n v="28.91"/>
    <n v="7"/>
    <n v="0"/>
    <n v="13.2986"/>
  </r>
  <r>
    <n v="1478"/>
    <x v="704"/>
    <x v="0"/>
    <x v="373"/>
    <d v="2013-11-18T00:00:00"/>
    <s v="Standard Class"/>
    <s v="CS-12505"/>
    <s v="Cindy Stewart"/>
    <s v="Consumer"/>
    <s v="United States"/>
    <x v="222"/>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x v="223"/>
    <x v="1"/>
    <n v="92683"/>
    <s v="West"/>
    <s v="TEC-PH-10000376"/>
    <x v="2"/>
    <x v="7"/>
    <s v="Square Credit Card Reader"/>
    <n v="31.968000000000004"/>
    <n v="4"/>
    <n v="0.2"/>
    <n v="2.3976000000000006"/>
  </r>
  <r>
    <n v="1480"/>
    <x v="706"/>
    <x v="0"/>
    <x v="499"/>
    <d v="2013-12-09T00:00:00"/>
    <s v="Standard Class"/>
    <s v="MK-18160"/>
    <s v="Mike Kennedy"/>
    <s v="Consumer"/>
    <s v="United States"/>
    <x v="8"/>
    <x v="1"/>
    <n v="94122"/>
    <s v="West"/>
    <s v="OFF-PA-10002262"/>
    <x v="1"/>
    <x v="10"/>
    <s v="Xerox 192"/>
    <n v="25.92"/>
    <n v="4"/>
    <n v="0"/>
    <n v="12.441600000000001"/>
  </r>
  <r>
    <n v="1481"/>
    <x v="706"/>
    <x v="0"/>
    <x v="499"/>
    <d v="2013-12-09T00:00:00"/>
    <s v="Standard Class"/>
    <s v="MK-18160"/>
    <s v="Mike Kennedy"/>
    <s v="Consumer"/>
    <s v="United States"/>
    <x v="8"/>
    <x v="1"/>
    <n v="94122"/>
    <s v="West"/>
    <s v="OFF-PA-10002464"/>
    <x v="1"/>
    <x v="10"/>
    <s v="HP Office Recycled Paper (20Lb. and 87 Bright)"/>
    <n v="40.46"/>
    <n v="7"/>
    <n v="0"/>
    <n v="19.825400000000002"/>
  </r>
  <r>
    <n v="1482"/>
    <x v="706"/>
    <x v="0"/>
    <x v="499"/>
    <d v="2013-12-09T00:00:00"/>
    <s v="Standard Class"/>
    <s v="MK-18160"/>
    <s v="Mike Kennedy"/>
    <s v="Consumer"/>
    <s v="United States"/>
    <x v="8"/>
    <x v="1"/>
    <n v="94122"/>
    <s v="West"/>
    <s v="OFF-ST-10002214"/>
    <x v="1"/>
    <x v="4"/>
    <s v="X-Rack File for Hanging Folders"/>
    <n v="33.869999999999997"/>
    <n v="3"/>
    <n v="0"/>
    <n v="8.8061999999999987"/>
  </r>
  <r>
    <n v="1483"/>
    <x v="707"/>
    <x v="3"/>
    <x v="326"/>
    <d v="2014-08-29T00:00:00"/>
    <s v="Second Class"/>
    <s v="DW-13540"/>
    <s v="Don Weiss"/>
    <s v="Consumer"/>
    <s v="United States"/>
    <x v="25"/>
    <x v="18"/>
    <n v="38301"/>
    <s v="South"/>
    <s v="OFF-AR-10003560"/>
    <x v="1"/>
    <x v="6"/>
    <s v="Zebra Zazzle Fluorescent Highlighters"/>
    <n v="9.7280000000000015"/>
    <n v="2"/>
    <n v="0.2"/>
    <n v="1.702399999999999"/>
  </r>
  <r>
    <n v="1484"/>
    <x v="707"/>
    <x v="3"/>
    <x v="326"/>
    <d v="2014-08-29T00:00:00"/>
    <s v="Second Class"/>
    <s v="DW-13540"/>
    <s v="Don Weiss"/>
    <s v="Consumer"/>
    <s v="United States"/>
    <x v="25"/>
    <x v="18"/>
    <n v="38301"/>
    <s v="South"/>
    <s v="OFF-PA-10000130"/>
    <x v="1"/>
    <x v="10"/>
    <s v="Xerox 199"/>
    <n v="3.4240000000000004"/>
    <n v="1"/>
    <n v="0.2"/>
    <n v="1.0699999999999996"/>
  </r>
  <r>
    <n v="1485"/>
    <x v="708"/>
    <x v="0"/>
    <x v="500"/>
    <d v="2013-10-19T00:00:00"/>
    <s v="Standard Class"/>
    <s v="CP-12340"/>
    <s v="Christine Phan"/>
    <s v="Corporate"/>
    <s v="United States"/>
    <x v="4"/>
    <x v="4"/>
    <n v="98115"/>
    <s v="West"/>
    <s v="TEC-AC-10000865"/>
    <x v="2"/>
    <x v="11"/>
    <s v="WD My Passport Ultra 500GB Portable External Hard Drive"/>
    <n v="177"/>
    <n v="3"/>
    <n v="0"/>
    <n v="30.089999999999982"/>
  </r>
  <r>
    <n v="1486"/>
    <x v="709"/>
    <x v="2"/>
    <x v="501"/>
    <d v="2011-12-03T00:00:00"/>
    <s v="Standard Class"/>
    <s v="MS-17770"/>
    <s v="Maxwell Schwartz"/>
    <s v="Consumer"/>
    <s v="United States"/>
    <x v="20"/>
    <x v="15"/>
    <n v="10035"/>
    <s v="East"/>
    <s v="OFF-FA-10003021"/>
    <x v="1"/>
    <x v="13"/>
    <s v="Staples"/>
    <n v="3.76"/>
    <n v="2"/>
    <n v="0"/>
    <n v="1.3159999999999998"/>
  </r>
  <r>
    <n v="1487"/>
    <x v="710"/>
    <x v="1"/>
    <x v="502"/>
    <d v="2012-11-07T00:00:00"/>
    <s v="Standard Class"/>
    <s v="CM-12655"/>
    <s v="Corinna Mitchell"/>
    <s v="Home Office"/>
    <s v="United States"/>
    <x v="1"/>
    <x v="1"/>
    <n v="90008"/>
    <s v="West"/>
    <s v="TEC-PH-10003580"/>
    <x v="2"/>
    <x v="7"/>
    <s v="Cisco IP Phone 7961G-GE VoIP phone"/>
    <n v="1212.848"/>
    <n v="7"/>
    <n v="0.2"/>
    <n v="106.12420000000014"/>
  </r>
  <r>
    <n v="1488"/>
    <x v="710"/>
    <x v="1"/>
    <x v="502"/>
    <d v="2012-11-07T00:00:00"/>
    <s v="Standard Class"/>
    <s v="CM-12655"/>
    <s v="Corinna Mitchell"/>
    <s v="Home Office"/>
    <s v="United States"/>
    <x v="1"/>
    <x v="1"/>
    <n v="90008"/>
    <s v="West"/>
    <s v="TEC-AC-10001109"/>
    <x v="2"/>
    <x v="11"/>
    <s v="Logitech Trackman Marble Mouse"/>
    <n v="89.97"/>
    <n v="3"/>
    <n v="0"/>
    <n v="37.787400000000005"/>
  </r>
  <r>
    <n v="1489"/>
    <x v="710"/>
    <x v="1"/>
    <x v="502"/>
    <d v="2012-11-07T00:00:00"/>
    <s v="Standard Class"/>
    <s v="CM-12655"/>
    <s v="Corinna Mitchell"/>
    <s v="Home Office"/>
    <s v="United States"/>
    <x v="1"/>
    <x v="1"/>
    <n v="90008"/>
    <s v="West"/>
    <s v="FUR-FU-10003347"/>
    <x v="0"/>
    <x v="5"/>
    <s v="Coloredge Poster Frame"/>
    <n v="42.599999999999994"/>
    <n v="3"/>
    <n v="0"/>
    <n v="16.614000000000001"/>
  </r>
  <r>
    <n v="1490"/>
    <x v="711"/>
    <x v="2"/>
    <x v="503"/>
    <d v="2011-12-06T00:00:00"/>
    <s v="Standard Class"/>
    <s v="Co-12640"/>
    <s v="Corey-Lock"/>
    <s v="Consumer"/>
    <s v="United States"/>
    <x v="10"/>
    <x v="9"/>
    <n v="19143"/>
    <s v="East"/>
    <s v="OFF-LA-10000452"/>
    <x v="1"/>
    <x v="2"/>
    <s v="Avery 488"/>
    <n v="5.04"/>
    <n v="2"/>
    <n v="0.2"/>
    <n v="1.764"/>
  </r>
  <r>
    <n v="1491"/>
    <x v="712"/>
    <x v="3"/>
    <x v="504"/>
    <d v="2014-05-06T00:00:00"/>
    <s v="Second Class"/>
    <s v="DL-13495"/>
    <s v="Dionis Lloyd"/>
    <s v="Corporate"/>
    <s v="United States"/>
    <x v="20"/>
    <x v="15"/>
    <n v="10024"/>
    <s v="East"/>
    <s v="OFF-EN-10002986"/>
    <x v="1"/>
    <x v="12"/>
    <s v="#10-4 1/8&quot; x 9 1/2&quot; Premium Diagonal Seam Envelopes"/>
    <n v="62.96"/>
    <n v="4"/>
    <n v="0"/>
    <n v="28.332000000000001"/>
  </r>
  <r>
    <n v="1492"/>
    <x v="713"/>
    <x v="3"/>
    <x v="221"/>
    <d v="2014-11-29T00:00:00"/>
    <s v="Standard Class"/>
    <s v="TS-21370"/>
    <s v="Todd Sumrall"/>
    <s v="Corporate"/>
    <s v="United States"/>
    <x v="20"/>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x v="20"/>
    <x v="15"/>
    <n v="10035"/>
    <s v="East"/>
    <s v="FUR-CH-10000785"/>
    <x v="0"/>
    <x v="1"/>
    <s v="Global Ergonomic Managers Chair"/>
    <n v="977.29200000000003"/>
    <n v="6"/>
    <n v="0.1"/>
    <n v="173.74080000000001"/>
  </r>
  <r>
    <n v="1494"/>
    <x v="714"/>
    <x v="3"/>
    <x v="505"/>
    <d v="2014-11-04T00:00:00"/>
    <s v="Standard Class"/>
    <s v="JW-15220"/>
    <s v="Jane Waco"/>
    <s v="Corporate"/>
    <s v="United States"/>
    <x v="137"/>
    <x v="4"/>
    <n v="98661"/>
    <s v="West"/>
    <s v="FUR-FU-10002885"/>
    <x v="0"/>
    <x v="5"/>
    <s v="Magna Visual Magnetic Picture Hangers"/>
    <n v="9.64"/>
    <n v="2"/>
    <n v="0"/>
    <n v="3.6632000000000007"/>
  </r>
  <r>
    <n v="1495"/>
    <x v="715"/>
    <x v="2"/>
    <x v="506"/>
    <d v="2011-12-19T00:00:00"/>
    <s v="Second Class"/>
    <s v="RF-19840"/>
    <s v="Roy Französisch"/>
    <s v="Consumer"/>
    <s v="United States"/>
    <x v="38"/>
    <x v="32"/>
    <n v="31907"/>
    <s v="South"/>
    <s v="OFF-AR-10002952"/>
    <x v="1"/>
    <x v="6"/>
    <s v="Stanley Contemporary Battery Pencil Sharpeners"/>
    <n v="40.049999999999997"/>
    <n v="3"/>
    <n v="0"/>
    <n v="11.213999999999999"/>
  </r>
  <r>
    <n v="1496"/>
    <x v="716"/>
    <x v="3"/>
    <x v="507"/>
    <d v="2014-09-09T00:00:00"/>
    <s v="Standard Class"/>
    <s v="JD-15790"/>
    <s v="John Dryer"/>
    <s v="Consumer"/>
    <s v="United States"/>
    <x v="224"/>
    <x v="5"/>
    <n v="75019"/>
    <s v="Central"/>
    <s v="OFF-AR-10003759"/>
    <x v="1"/>
    <x v="6"/>
    <s v="Crayola Anti Dust Chalk, 12/Pack"/>
    <n v="10.192000000000002"/>
    <n v="7"/>
    <n v="0.2"/>
    <n v="3.1849999999999992"/>
  </r>
  <r>
    <n v="1497"/>
    <x v="716"/>
    <x v="3"/>
    <x v="507"/>
    <d v="2014-09-09T00:00:00"/>
    <s v="Standard Class"/>
    <s v="JD-15790"/>
    <s v="John Dryer"/>
    <s v="Consumer"/>
    <s v="United States"/>
    <x v="224"/>
    <x v="5"/>
    <n v="75019"/>
    <s v="Central"/>
    <s v="OFF-ST-10004950"/>
    <x v="1"/>
    <x v="4"/>
    <s v="Acco Perma 3000 Stacking Storage Drawers"/>
    <n v="16.784000000000002"/>
    <n v="1"/>
    <n v="0.2"/>
    <n v="-0.20980000000000043"/>
  </r>
  <r>
    <n v="1498"/>
    <x v="716"/>
    <x v="3"/>
    <x v="507"/>
    <d v="2014-09-09T00:00:00"/>
    <s v="Standard Class"/>
    <s v="JD-15790"/>
    <s v="John Dryer"/>
    <s v="Consumer"/>
    <s v="United States"/>
    <x v="224"/>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x v="8"/>
    <x v="1"/>
    <n v="94122"/>
    <s v="West"/>
    <s v="OFF-BI-10003981"/>
    <x v="1"/>
    <x v="8"/>
    <s v="Avery Durable Plastic 1&quot; Binders"/>
    <n v="18.16"/>
    <n v="5"/>
    <n v="0.2"/>
    <n v="6.5830000000000011"/>
  </r>
  <r>
    <n v="1500"/>
    <x v="718"/>
    <x v="3"/>
    <x v="105"/>
    <d v="2014-11-19T00:00:00"/>
    <s v="Standard Class"/>
    <s v="NG-18430"/>
    <s v="Nathan Gelder"/>
    <s v="Consumer"/>
    <s v="United States"/>
    <x v="89"/>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x v="89"/>
    <x v="5"/>
    <n v="78745"/>
    <s v="Central"/>
    <s v="OFF-PA-10003823"/>
    <x v="1"/>
    <x v="10"/>
    <s v="Xerox 197"/>
    <n v="223.05600000000001"/>
    <n v="9"/>
    <n v="0.2"/>
    <n v="69.704999999999984"/>
  </r>
  <r>
    <n v="1502"/>
    <x v="718"/>
    <x v="3"/>
    <x v="105"/>
    <d v="2014-11-19T00:00:00"/>
    <s v="Standard Class"/>
    <s v="NG-18430"/>
    <s v="Nathan Gelder"/>
    <s v="Consumer"/>
    <s v="United States"/>
    <x v="89"/>
    <x v="5"/>
    <n v="78745"/>
    <s v="Central"/>
    <s v="OFF-ST-10003716"/>
    <x v="1"/>
    <x v="4"/>
    <s v="Tennsco Double-Tier Lockers"/>
    <n v="540.048"/>
    <n v="3"/>
    <n v="0.2"/>
    <n v="-47.254199999999997"/>
  </r>
  <r>
    <n v="1503"/>
    <x v="719"/>
    <x v="0"/>
    <x v="390"/>
    <d v="2013-12-02T00:00:00"/>
    <s v="Standard Class"/>
    <s v="AT-10435"/>
    <s v="Alyssa Tate"/>
    <s v="Home Office"/>
    <s v="United States"/>
    <x v="1"/>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x v="1"/>
    <x v="1"/>
    <n v="90045"/>
    <s v="West"/>
    <s v="FUR-FU-10000010"/>
    <x v="0"/>
    <x v="5"/>
    <s v="DAX Value U-Channel Document Frames, Easel Back"/>
    <n v="9.94"/>
    <n v="2"/>
    <n v="0"/>
    <n v="3.0813999999999995"/>
  </r>
  <r>
    <n v="1505"/>
    <x v="720"/>
    <x v="1"/>
    <x v="509"/>
    <d v="2012-08-07T00:00:00"/>
    <s v="Standard Class"/>
    <s v="PC-19000"/>
    <s v="Pauline Chand"/>
    <s v="Home Office"/>
    <s v="United States"/>
    <x v="1"/>
    <x v="1"/>
    <n v="90004"/>
    <s v="West"/>
    <s v="OFF-AR-10001868"/>
    <x v="1"/>
    <x v="6"/>
    <s v="Prang Dustless Chalk Sticks"/>
    <n v="6.72"/>
    <n v="4"/>
    <n v="0"/>
    <n v="3.36"/>
  </r>
  <r>
    <n v="1506"/>
    <x v="720"/>
    <x v="1"/>
    <x v="509"/>
    <d v="2012-08-07T00:00:00"/>
    <s v="Standard Class"/>
    <s v="PC-19000"/>
    <s v="Pauline Chand"/>
    <s v="Home Office"/>
    <s v="United States"/>
    <x v="1"/>
    <x v="1"/>
    <n v="90004"/>
    <s v="West"/>
    <s v="FUR-TA-10003715"/>
    <x v="0"/>
    <x v="3"/>
    <s v="Hon 2111 Invitation Series Corner Table"/>
    <n v="1004.9760000000001"/>
    <n v="6"/>
    <n v="0.2"/>
    <n v="-175.87080000000009"/>
  </r>
  <r>
    <n v="1507"/>
    <x v="721"/>
    <x v="3"/>
    <x v="165"/>
    <d v="2014-12-30T00:00:00"/>
    <s v="Standard Class"/>
    <s v="AR-10540"/>
    <s v="Andy Reiter"/>
    <s v="Consumer"/>
    <s v="United States"/>
    <x v="20"/>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x v="38"/>
    <x v="32"/>
    <n v="31907"/>
    <s v="South"/>
    <s v="TEC-MA-10004458"/>
    <x v="2"/>
    <x v="15"/>
    <s v="Lexmark X 9575 Professional All-in-One Color Printer"/>
    <n v="396"/>
    <n v="4"/>
    <n v="0"/>
    <n v="190.07999999999998"/>
  </r>
  <r>
    <n v="1509"/>
    <x v="723"/>
    <x v="3"/>
    <x v="389"/>
    <d v="2014-12-11T00:00:00"/>
    <s v="Same Day"/>
    <s v="LS-16975"/>
    <s v="Lindsay Shagiari"/>
    <s v="Home Office"/>
    <s v="United States"/>
    <x v="155"/>
    <x v="8"/>
    <n v="68104"/>
    <s v="Central"/>
    <s v="OFF-BI-10004965"/>
    <x v="1"/>
    <x v="8"/>
    <s v="Ibico Covers for Plastic or Wire Binding Elements"/>
    <n v="34.5"/>
    <n v="3"/>
    <n v="0"/>
    <n v="15.524999999999999"/>
  </r>
  <r>
    <n v="1510"/>
    <x v="724"/>
    <x v="3"/>
    <x v="510"/>
    <d v="2014-09-16T00:00:00"/>
    <s v="First Class"/>
    <s v="JM-15535"/>
    <s v="Jessica Myrick"/>
    <s v="Consumer"/>
    <s v="United States"/>
    <x v="1"/>
    <x v="1"/>
    <n v="90036"/>
    <s v="West"/>
    <s v="FUR-FU-10004270"/>
    <x v="0"/>
    <x v="5"/>
    <s v="Eldon Image Series Desk Accessories, Burgundy"/>
    <n v="8.36"/>
    <n v="2"/>
    <n v="0"/>
    <n v="3.0095999999999998"/>
  </r>
  <r>
    <n v="1511"/>
    <x v="725"/>
    <x v="3"/>
    <x v="92"/>
    <d v="2014-07-02T00:00:00"/>
    <s v="Standard Class"/>
    <s v="NH-18610"/>
    <s v="Nicole Hansen"/>
    <s v="Corporate"/>
    <s v="United States"/>
    <x v="225"/>
    <x v="1"/>
    <n v="91767"/>
    <s v="West"/>
    <s v="OFF-AR-10002135"/>
    <x v="1"/>
    <x v="6"/>
    <s v="Boston Heavy-Duty Trimline Electric Pencil Sharpeners"/>
    <n v="385.6"/>
    <n v="8"/>
    <n v="0"/>
    <n v="111.82399999999996"/>
  </r>
  <r>
    <n v="1512"/>
    <x v="725"/>
    <x v="3"/>
    <x v="92"/>
    <d v="2014-07-02T00:00:00"/>
    <s v="Standard Class"/>
    <s v="NH-18610"/>
    <s v="Nicole Hansen"/>
    <s v="Corporate"/>
    <s v="United States"/>
    <x v="225"/>
    <x v="1"/>
    <n v="91767"/>
    <s v="West"/>
    <s v="OFF-AR-10003514"/>
    <x v="1"/>
    <x v="6"/>
    <s v="4009 Highlighters by Sanford"/>
    <n v="35.82"/>
    <n v="9"/>
    <n v="0"/>
    <n v="11.820599999999997"/>
  </r>
  <r>
    <n v="1513"/>
    <x v="726"/>
    <x v="3"/>
    <x v="238"/>
    <d v="2014-08-23T00:00:00"/>
    <s v="Standard Class"/>
    <s v="RA-19915"/>
    <s v="Russell Applegate"/>
    <s v="Consumer"/>
    <s v="United States"/>
    <x v="61"/>
    <x v="5"/>
    <n v="75220"/>
    <s v="Central"/>
    <s v="OFF-ST-10002276"/>
    <x v="1"/>
    <x v="4"/>
    <s v="Safco Steel Mobile File Cart"/>
    <n v="200.06400000000002"/>
    <n v="3"/>
    <n v="0.2"/>
    <n v="12.504000000000005"/>
  </r>
  <r>
    <n v="1514"/>
    <x v="726"/>
    <x v="3"/>
    <x v="238"/>
    <d v="2014-08-23T00:00:00"/>
    <s v="Standard Class"/>
    <s v="RA-19915"/>
    <s v="Russell Applegate"/>
    <s v="Consumer"/>
    <s v="United States"/>
    <x v="61"/>
    <x v="5"/>
    <n v="75220"/>
    <s v="Central"/>
    <s v="OFF-BI-10001098"/>
    <x v="1"/>
    <x v="8"/>
    <s v="Acco D-Ring Binder w/DublLock"/>
    <n v="21.379999999999995"/>
    <n v="5"/>
    <n v="0.8"/>
    <n v="-33.139000000000003"/>
  </r>
  <r>
    <n v="1515"/>
    <x v="726"/>
    <x v="3"/>
    <x v="238"/>
    <d v="2014-08-23T00:00:00"/>
    <s v="Standard Class"/>
    <s v="RA-19915"/>
    <s v="Russell Applegate"/>
    <s v="Consumer"/>
    <s v="United States"/>
    <x v="61"/>
    <x v="5"/>
    <n v="75220"/>
    <s v="Central"/>
    <s v="OFF-BI-10001636"/>
    <x v="1"/>
    <x v="8"/>
    <s v="Ibico Plastic and Wire Spiral Binding Combs"/>
    <n v="6.743999999999998"/>
    <n v="4"/>
    <n v="0.8"/>
    <n v="-11.4648"/>
  </r>
  <r>
    <n v="1516"/>
    <x v="727"/>
    <x v="3"/>
    <x v="157"/>
    <d v="2014-12-18T00:00:00"/>
    <s v="Standard Class"/>
    <s v="AI-10855"/>
    <s v="Arianne Irving"/>
    <s v="Consumer"/>
    <s v="United States"/>
    <x v="10"/>
    <x v="9"/>
    <n v="19120"/>
    <s v="East"/>
    <s v="FUR-CH-10002961"/>
    <x v="0"/>
    <x v="1"/>
    <s v="Leather Task Chair, Black"/>
    <n v="63.686"/>
    <n v="1"/>
    <n v="0.3"/>
    <n v="-9.0980000000000025"/>
  </r>
  <r>
    <n v="1517"/>
    <x v="728"/>
    <x v="3"/>
    <x v="389"/>
    <d v="2014-12-15T00:00:00"/>
    <s v="Second Class"/>
    <s v="MC-17845"/>
    <s v="Michael Chen"/>
    <s v="Consumer"/>
    <s v="United States"/>
    <x v="226"/>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x v="4"/>
    <x v="4"/>
    <n v="98105"/>
    <s v="West"/>
    <s v="OFF-BI-10004593"/>
    <x v="1"/>
    <x v="8"/>
    <s v="Ibico Laser Imprintable Binding System Covers"/>
    <n v="83.84"/>
    <n v="2"/>
    <n v="0.2"/>
    <n v="27.247999999999998"/>
  </r>
  <r>
    <n v="1519"/>
    <x v="729"/>
    <x v="2"/>
    <x v="511"/>
    <d v="2011-02-07T00:00:00"/>
    <s v="Second Class"/>
    <s v="TB-21400"/>
    <s v="Tom Boeckenhauer"/>
    <s v="Consumer"/>
    <s v="United States"/>
    <x v="4"/>
    <x v="4"/>
    <n v="98105"/>
    <s v="West"/>
    <s v="OFF-BI-10002827"/>
    <x v="1"/>
    <x v="8"/>
    <s v="Avery Durable Poly Binders"/>
    <n v="13.272000000000002"/>
    <n v="3"/>
    <n v="0.2"/>
    <n v="4.3133999999999997"/>
  </r>
  <r>
    <n v="1520"/>
    <x v="730"/>
    <x v="3"/>
    <x v="512"/>
    <d v="2014-02-15T00:00:00"/>
    <s v="Second Class"/>
    <s v="VW-21775"/>
    <s v="Victoria Wilson"/>
    <s v="Corporate"/>
    <s v="United States"/>
    <x v="8"/>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x v="22"/>
    <x v="10"/>
    <n v="60610"/>
    <s v="Central"/>
    <s v="OFF-AR-10001419"/>
    <x v="1"/>
    <x v="6"/>
    <s v="Newell 325"/>
    <n v="16.520000000000003"/>
    <n v="5"/>
    <n v="0.2"/>
    <n v="2.0649999999999986"/>
  </r>
  <r>
    <n v="1522"/>
    <x v="732"/>
    <x v="1"/>
    <x v="401"/>
    <d v="2012-12-11T00:00:00"/>
    <s v="Standard Class"/>
    <s v="GH-14425"/>
    <s v="Gary Hwang"/>
    <s v="Consumer"/>
    <s v="United States"/>
    <x v="93"/>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x v="93"/>
    <x v="16"/>
    <n v="85705"/>
    <s v="West"/>
    <s v="OFF-PA-10002586"/>
    <x v="1"/>
    <x v="10"/>
    <s v="Xerox 1970"/>
    <n v="19.920000000000002"/>
    <n v="5"/>
    <n v="0.2"/>
    <n v="6.7230000000000008"/>
  </r>
  <r>
    <n v="1524"/>
    <x v="732"/>
    <x v="1"/>
    <x v="401"/>
    <d v="2012-12-11T00:00:00"/>
    <s v="Standard Class"/>
    <s v="GH-14425"/>
    <s v="Gary Hwang"/>
    <s v="Consumer"/>
    <s v="United States"/>
    <x v="93"/>
    <x v="16"/>
    <n v="85705"/>
    <s v="West"/>
    <s v="OFF-PA-10003039"/>
    <x v="1"/>
    <x v="10"/>
    <s v="Xerox 1960"/>
    <n v="198.27200000000002"/>
    <n v="8"/>
    <n v="0.2"/>
    <n v="61.959999999999987"/>
  </r>
  <r>
    <n v="1525"/>
    <x v="732"/>
    <x v="1"/>
    <x v="401"/>
    <d v="2012-12-11T00:00:00"/>
    <s v="Standard Class"/>
    <s v="GH-14425"/>
    <s v="Gary Hwang"/>
    <s v="Consumer"/>
    <s v="United States"/>
    <x v="93"/>
    <x v="16"/>
    <n v="85705"/>
    <s v="West"/>
    <s v="OFF-ST-10004804"/>
    <x v="1"/>
    <x v="4"/>
    <s v="Belkin 19&quot; Vented Equipment Shelf, Black"/>
    <n v="247.10399999999998"/>
    <n v="6"/>
    <n v="0.2"/>
    <n v="-58.68719999999999"/>
  </r>
  <r>
    <n v="1526"/>
    <x v="732"/>
    <x v="1"/>
    <x v="401"/>
    <d v="2012-12-11T00:00:00"/>
    <s v="Standard Class"/>
    <s v="GH-14425"/>
    <s v="Gary Hwang"/>
    <s v="Consumer"/>
    <s v="United States"/>
    <x v="93"/>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x v="227"/>
    <x v="9"/>
    <n v="18103"/>
    <s v="East"/>
    <s v="OFF-AR-10002221"/>
    <x v="1"/>
    <x v="6"/>
    <s v="12 Colored Short Pencils"/>
    <n v="4.16"/>
    <n v="2"/>
    <n v="0.2"/>
    <n v="0.36400000000000032"/>
  </r>
  <r>
    <n v="1528"/>
    <x v="733"/>
    <x v="0"/>
    <x v="405"/>
    <d v="2013-07-28T00:00:00"/>
    <s v="Standard Class"/>
    <s v="CJ-12010"/>
    <s v="Caroline Jumper"/>
    <s v="Consumer"/>
    <s v="United States"/>
    <x v="227"/>
    <x v="9"/>
    <n v="18103"/>
    <s v="East"/>
    <s v="FUR-FU-10002456"/>
    <x v="0"/>
    <x v="5"/>
    <s v="Master Caster Door Stop, Large Neon Orange"/>
    <n v="11.648000000000001"/>
    <n v="2"/>
    <n v="0.2"/>
    <n v="3.3488000000000011"/>
  </r>
  <r>
    <n v="1529"/>
    <x v="734"/>
    <x v="1"/>
    <x v="209"/>
    <d v="2012-11-10T00:00:00"/>
    <s v="Second Class"/>
    <s v="MC-18130"/>
    <s v="Mike Caudle"/>
    <s v="Corporate"/>
    <s v="United States"/>
    <x v="46"/>
    <x v="13"/>
    <n v="19711"/>
    <s v="East"/>
    <s v="OFF-FA-10004968"/>
    <x v="1"/>
    <x v="13"/>
    <s v="Rubber Band Ball"/>
    <n v="26.18"/>
    <n v="7"/>
    <n v="0"/>
    <n v="0.5236000000000014"/>
  </r>
  <r>
    <n v="1530"/>
    <x v="734"/>
    <x v="1"/>
    <x v="209"/>
    <d v="2012-11-10T00:00:00"/>
    <s v="Second Class"/>
    <s v="MC-18130"/>
    <s v="Mike Caudle"/>
    <s v="Corporate"/>
    <s v="United States"/>
    <x v="46"/>
    <x v="13"/>
    <n v="19711"/>
    <s v="East"/>
    <s v="OFF-PA-10001274"/>
    <x v="1"/>
    <x v="10"/>
    <s v="Loose Memo Sheets"/>
    <n v="7.3"/>
    <n v="2"/>
    <n v="0"/>
    <n v="3.4309999999999996"/>
  </r>
  <r>
    <n v="1531"/>
    <x v="735"/>
    <x v="1"/>
    <x v="514"/>
    <d v="2012-03-31T00:00:00"/>
    <s v="Standard Class"/>
    <s v="BV-11245"/>
    <s v="Benjamin Venier"/>
    <s v="Corporate"/>
    <s v="United States"/>
    <x v="100"/>
    <x v="2"/>
    <n v="33142"/>
    <s v="South"/>
    <s v="OFF-PA-10001125"/>
    <x v="1"/>
    <x v="10"/>
    <s v="Xerox 1988"/>
    <n v="74.352000000000004"/>
    <n v="3"/>
    <n v="0.2"/>
    <n v="23.234999999999992"/>
  </r>
  <r>
    <n v="1532"/>
    <x v="736"/>
    <x v="3"/>
    <x v="515"/>
    <d v="2014-09-06T00:00:00"/>
    <s v="Standard Class"/>
    <s v="JF-15490"/>
    <s v="Jeremy Farry"/>
    <s v="Consumer"/>
    <s v="United States"/>
    <x v="228"/>
    <x v="16"/>
    <n v="85281"/>
    <s v="West"/>
    <s v="OFF-ST-10000344"/>
    <x v="1"/>
    <x v="4"/>
    <s v="Neat Ideas Personal Hanging Folder Files, Black"/>
    <n v="10.744"/>
    <n v="1"/>
    <n v="0.2"/>
    <n v="0.80579999999999963"/>
  </r>
  <r>
    <n v="1533"/>
    <x v="736"/>
    <x v="3"/>
    <x v="515"/>
    <d v="2014-09-06T00:00:00"/>
    <s v="Standard Class"/>
    <s v="JF-15490"/>
    <s v="Jeremy Farry"/>
    <s v="Consumer"/>
    <s v="United States"/>
    <x v="228"/>
    <x v="16"/>
    <n v="85281"/>
    <s v="West"/>
    <s v="OFF-FA-10000585"/>
    <x v="1"/>
    <x v="13"/>
    <s v="OIC Bulk Pack Metal Binder Clips"/>
    <n v="8.3760000000000012"/>
    <n v="3"/>
    <n v="0.2"/>
    <n v="2.7222"/>
  </r>
  <r>
    <n v="1534"/>
    <x v="737"/>
    <x v="0"/>
    <x v="429"/>
    <d v="2013-12-09T00:00:00"/>
    <s v="Standard Class"/>
    <s v="EB-13840"/>
    <s v="Ellis Ballard"/>
    <s v="Corporate"/>
    <s v="United States"/>
    <x v="20"/>
    <x v="15"/>
    <n v="10035"/>
    <s v="East"/>
    <s v="OFF-ST-10003324"/>
    <x v="1"/>
    <x v="4"/>
    <s v="Belkin OmniView SE Rackmount Kit"/>
    <n v="212.88"/>
    <n v="6"/>
    <n v="0"/>
    <n v="0"/>
  </r>
  <r>
    <n v="1535"/>
    <x v="738"/>
    <x v="3"/>
    <x v="516"/>
    <d v="2014-02-15T00:00:00"/>
    <s v="Standard Class"/>
    <s v="MP-18175"/>
    <s v="Mike Pelletier"/>
    <s v="Home Office"/>
    <s v="United States"/>
    <x v="229"/>
    <x v="1"/>
    <n v="92677"/>
    <s v="West"/>
    <s v="FUR-BO-10004015"/>
    <x v="0"/>
    <x v="0"/>
    <s v="Bush Andora Bookcase, Maple/Graphite Gray Finish"/>
    <n v="203.98299999999998"/>
    <n v="2"/>
    <n v="0.15"/>
    <n v="16.798599999999979"/>
  </r>
  <r>
    <n v="1536"/>
    <x v="739"/>
    <x v="0"/>
    <x v="517"/>
    <d v="2013-11-03T00:00:00"/>
    <s v="Standard Class"/>
    <s v="JM-15655"/>
    <s v="Jim Mitchum"/>
    <s v="Corporate"/>
    <s v="United States"/>
    <x v="230"/>
    <x v="30"/>
    <n v="8302"/>
    <s v="East"/>
    <s v="OFF-ST-10000419"/>
    <x v="1"/>
    <x v="4"/>
    <s v="Rogers Jumbo File, Granite"/>
    <n v="40.74"/>
    <n v="3"/>
    <n v="0"/>
    <n v="0.4073999999999991"/>
  </r>
  <r>
    <n v="1537"/>
    <x v="739"/>
    <x v="0"/>
    <x v="517"/>
    <d v="2013-11-03T00:00:00"/>
    <s v="Standard Class"/>
    <s v="JM-15655"/>
    <s v="Jim Mitchum"/>
    <s v="Corporate"/>
    <s v="United States"/>
    <x v="230"/>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x v="231"/>
    <x v="31"/>
    <n v="2149"/>
    <s v="East"/>
    <s v="TEC-PH-10000439"/>
    <x v="2"/>
    <x v="7"/>
    <s v="GE DSL Phone Line Filter"/>
    <n v="39.99"/>
    <n v="1"/>
    <n v="0"/>
    <n v="11.597099999999998"/>
  </r>
  <r>
    <n v="1539"/>
    <x v="740"/>
    <x v="3"/>
    <x v="175"/>
    <d v="2014-09-18T00:00:00"/>
    <s v="Second Class"/>
    <s v="CL-11890"/>
    <s v="Carl Ludwig"/>
    <s v="Consumer"/>
    <s v="United States"/>
    <x v="231"/>
    <x v="31"/>
    <n v="2149"/>
    <s v="East"/>
    <s v="OFF-AR-10003478"/>
    <x v="1"/>
    <x v="6"/>
    <s v="Avery Hi-Liter EverBold Pen Style Fluorescent Highlighters, 4/Pack"/>
    <n v="16.28"/>
    <n v="2"/>
    <n v="0"/>
    <n v="6.5120000000000005"/>
  </r>
  <r>
    <n v="1540"/>
    <x v="740"/>
    <x v="3"/>
    <x v="175"/>
    <d v="2014-09-18T00:00:00"/>
    <s v="Second Class"/>
    <s v="CL-11890"/>
    <s v="Carl Ludwig"/>
    <s v="Consumer"/>
    <s v="United States"/>
    <x v="231"/>
    <x v="31"/>
    <n v="2149"/>
    <s v="East"/>
    <s v="FUR-BO-10002545"/>
    <x v="0"/>
    <x v="0"/>
    <s v="Atlantic Metals Mobile 3-Shelf Bookcases, Custom Colors"/>
    <n v="782.94"/>
    <n v="3"/>
    <n v="0"/>
    <n v="203.56440000000003"/>
  </r>
  <r>
    <n v="1541"/>
    <x v="740"/>
    <x v="3"/>
    <x v="175"/>
    <d v="2014-09-18T00:00:00"/>
    <s v="Second Class"/>
    <s v="CL-11890"/>
    <s v="Carl Ludwig"/>
    <s v="Consumer"/>
    <s v="United States"/>
    <x v="231"/>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x v="38"/>
    <x v="24"/>
    <n v="43229"/>
    <s v="East"/>
    <s v="FUR-FU-10003981"/>
    <x v="0"/>
    <x v="5"/>
    <s v="Eldon Wave Desk Accessories"/>
    <n v="8.32"/>
    <n v="5"/>
    <n v="0.2"/>
    <n v="2.2880000000000003"/>
  </r>
  <r>
    <n v="1543"/>
    <x v="741"/>
    <x v="2"/>
    <x v="518"/>
    <d v="2011-03-16T00:00:00"/>
    <s v="Second Class"/>
    <s v="CK-12205"/>
    <s v="Chloris Kastensmidt"/>
    <s v="Consumer"/>
    <s v="United States"/>
    <x v="38"/>
    <x v="24"/>
    <n v="43229"/>
    <s v="East"/>
    <s v="OFF-FA-10001561"/>
    <x v="1"/>
    <x v="13"/>
    <s v="Stockwell Push Pins"/>
    <n v="10.464000000000002"/>
    <n v="6"/>
    <n v="0.2"/>
    <n v="1.7003999999999992"/>
  </r>
  <r>
    <n v="1544"/>
    <x v="742"/>
    <x v="2"/>
    <x v="519"/>
    <d v="2011-02-09T00:00:00"/>
    <s v="Standard Class"/>
    <s v="DB-13270"/>
    <s v="Deborah Brumfield"/>
    <s v="Home Office"/>
    <s v="United States"/>
    <x v="70"/>
    <x v="1"/>
    <n v="92024"/>
    <s v="West"/>
    <s v="OFF-BI-10004230"/>
    <x v="1"/>
    <x v="8"/>
    <s v="GBC Recycled Grain Textured Covers"/>
    <n v="82.896000000000001"/>
    <n v="3"/>
    <n v="0.2"/>
    <n v="29.0136"/>
  </r>
  <r>
    <n v="1545"/>
    <x v="742"/>
    <x v="2"/>
    <x v="519"/>
    <d v="2011-02-09T00:00:00"/>
    <s v="Standard Class"/>
    <s v="DB-13270"/>
    <s v="Deborah Brumfield"/>
    <s v="Home Office"/>
    <s v="United States"/>
    <x v="70"/>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x v="232"/>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x v="52"/>
    <x v="5"/>
    <n v="78207"/>
    <s v="Central"/>
    <s v="OFF-PA-10000994"/>
    <x v="1"/>
    <x v="10"/>
    <s v="Xerox 1915"/>
    <n v="335.52"/>
    <n v="4"/>
    <n v="0.2"/>
    <n v="117.43199999999999"/>
  </r>
  <r>
    <n v="1548"/>
    <x v="744"/>
    <x v="1"/>
    <x v="521"/>
    <d v="2012-11-27T00:00:00"/>
    <s v="Standard Class"/>
    <s v="VB-21745"/>
    <s v="Victoria Brennan"/>
    <s v="Corporate"/>
    <s v="United States"/>
    <x v="52"/>
    <x v="5"/>
    <n v="78207"/>
    <s v="Central"/>
    <s v="OFF-BI-10002867"/>
    <x v="1"/>
    <x v="8"/>
    <s v="GBC Recycled Regency Composition Covers"/>
    <n v="23.911999999999995"/>
    <n v="2"/>
    <n v="0.8"/>
    <n v="-40.650400000000019"/>
  </r>
  <r>
    <n v="1549"/>
    <x v="744"/>
    <x v="1"/>
    <x v="521"/>
    <d v="2012-11-27T00:00:00"/>
    <s v="Standard Class"/>
    <s v="VB-21745"/>
    <s v="Victoria Brennan"/>
    <s v="Corporate"/>
    <s v="United States"/>
    <x v="52"/>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x v="20"/>
    <x v="15"/>
    <n v="10011"/>
    <s v="East"/>
    <s v="TEC-CO-10001046"/>
    <x v="2"/>
    <x v="16"/>
    <s v="Canon Imageclass D680 Copier / Fax"/>
    <n v="559.99200000000008"/>
    <n v="1"/>
    <n v="0.2"/>
    <n v="174.99749999999997"/>
  </r>
  <r>
    <n v="1551"/>
    <x v="746"/>
    <x v="3"/>
    <x v="38"/>
    <d v="2014-11-19T00:00:00"/>
    <s v="Second Class"/>
    <s v="ME-17320"/>
    <s v="Maria Etezadi"/>
    <s v="Home Office"/>
    <s v="United States"/>
    <x v="12"/>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x v="70"/>
    <x v="1"/>
    <n v="92024"/>
    <s v="West"/>
    <s v="OFF-PA-10000806"/>
    <x v="1"/>
    <x v="10"/>
    <s v="Xerox 1934"/>
    <n v="111.96"/>
    <n v="2"/>
    <n v="0"/>
    <n v="54.860399999999998"/>
  </r>
  <r>
    <n v="1553"/>
    <x v="748"/>
    <x v="2"/>
    <x v="523"/>
    <d v="2011-05-05T00:00:00"/>
    <s v="First Class"/>
    <s v="JS-15940"/>
    <s v="Joni Sundaresam"/>
    <s v="Home Office"/>
    <s v="United States"/>
    <x v="233"/>
    <x v="6"/>
    <n v="54915"/>
    <s v="Central"/>
    <s v="OFF-LA-10002195"/>
    <x v="1"/>
    <x v="2"/>
    <s v="Avery 481"/>
    <n v="21.560000000000002"/>
    <n v="7"/>
    <n v="0"/>
    <n v="10.348799999999999"/>
  </r>
  <r>
    <n v="1554"/>
    <x v="749"/>
    <x v="3"/>
    <x v="524"/>
    <d v="2014-10-22T00:00:00"/>
    <s v="Standard Class"/>
    <s v="BO-11425"/>
    <s v="Bobby Odegard"/>
    <s v="Consumer"/>
    <s v="United States"/>
    <x v="102"/>
    <x v="0"/>
    <n v="40475"/>
    <s v="South"/>
    <s v="OFF-BI-10003719"/>
    <x v="1"/>
    <x v="8"/>
    <s v="Large Capacity Hanging Post Binders"/>
    <n v="124.75"/>
    <n v="5"/>
    <n v="0"/>
    <n v="57.384999999999991"/>
  </r>
  <r>
    <n v="1555"/>
    <x v="750"/>
    <x v="1"/>
    <x v="525"/>
    <d v="2012-02-13T00:00:00"/>
    <s v="Standard Class"/>
    <s v="VW-21775"/>
    <s v="Victoria Wilson"/>
    <s v="Corporate"/>
    <s v="United States"/>
    <x v="234"/>
    <x v="4"/>
    <n v="98006"/>
    <s v="West"/>
    <s v="OFF-AR-10001315"/>
    <x v="1"/>
    <x v="6"/>
    <s v="Newell 310"/>
    <n v="5.28"/>
    <n v="3"/>
    <n v="0"/>
    <n v="1.5311999999999999"/>
  </r>
  <r>
    <n v="1556"/>
    <x v="751"/>
    <x v="3"/>
    <x v="507"/>
    <d v="2014-09-09T00:00:00"/>
    <s v="Standard Class"/>
    <s v="AB-10150"/>
    <s v="Aimee Bixby"/>
    <s v="Consumer"/>
    <s v="United States"/>
    <x v="85"/>
    <x v="15"/>
    <n v="11561"/>
    <s v="East"/>
    <s v="TEC-AC-10000171"/>
    <x v="2"/>
    <x v="11"/>
    <s v="Verbatim 25 GB 6x Blu-ray Single Layer Recordable Disc, 25/Pack"/>
    <n v="91.96"/>
    <n v="4"/>
    <n v="0"/>
    <n v="39.5428"/>
  </r>
  <r>
    <n v="1557"/>
    <x v="752"/>
    <x v="0"/>
    <x v="195"/>
    <d v="2013-05-16T00:00:00"/>
    <s v="Standard Class"/>
    <s v="JW-16075"/>
    <s v="Julia West"/>
    <s v="Consumer"/>
    <s v="United States"/>
    <x v="10"/>
    <x v="9"/>
    <n v="19140"/>
    <s v="East"/>
    <s v="OFF-EN-10003134"/>
    <x v="1"/>
    <x v="12"/>
    <s v="Staples"/>
    <n v="9.3439999999999994"/>
    <n v="1"/>
    <n v="0.2"/>
    <n v="3.504"/>
  </r>
  <r>
    <n v="1558"/>
    <x v="752"/>
    <x v="0"/>
    <x v="195"/>
    <d v="2013-05-16T00:00:00"/>
    <s v="Standard Class"/>
    <s v="JW-16075"/>
    <s v="Julia West"/>
    <s v="Consumer"/>
    <s v="United States"/>
    <x v="10"/>
    <x v="9"/>
    <n v="19140"/>
    <s v="East"/>
    <s v="OFF-AR-10001955"/>
    <x v="1"/>
    <x v="6"/>
    <s v="Newell 319"/>
    <n v="79.36"/>
    <n v="5"/>
    <n v="0.2"/>
    <n v="9.919999999999991"/>
  </r>
  <r>
    <n v="1559"/>
    <x v="753"/>
    <x v="1"/>
    <x v="199"/>
    <d v="2012-03-18T00:00:00"/>
    <s v="Second Class"/>
    <s v="JE-15475"/>
    <s v="Jeremy Ellison"/>
    <s v="Consumer"/>
    <s v="United States"/>
    <x v="4"/>
    <x v="4"/>
    <n v="98103"/>
    <s v="West"/>
    <s v="FUR-TA-10001039"/>
    <x v="0"/>
    <x v="3"/>
    <s v="KI Adjustable-Height Table"/>
    <n v="171.96"/>
    <n v="2"/>
    <n v="0"/>
    <n v="44.709600000000009"/>
  </r>
  <r>
    <n v="1560"/>
    <x v="754"/>
    <x v="0"/>
    <x v="526"/>
    <d v="2013-04-14T00:00:00"/>
    <s v="Standard Class"/>
    <s v="EB-13750"/>
    <s v="Edward Becker"/>
    <s v="Corporate"/>
    <s v="United States"/>
    <x v="4"/>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x v="8"/>
    <x v="1"/>
    <n v="94109"/>
    <s v="West"/>
    <s v="OFF-LA-10001641"/>
    <x v="1"/>
    <x v="2"/>
    <s v="Avery 518"/>
    <n v="18.899999999999999"/>
    <n v="6"/>
    <n v="0"/>
    <n v="9.0719999999999992"/>
  </r>
  <r>
    <n v="1562"/>
    <x v="756"/>
    <x v="3"/>
    <x v="528"/>
    <d v="2014-09-07T00:00:00"/>
    <s v="First Class"/>
    <s v="CS-12400"/>
    <s v="Christopher Schild"/>
    <s v="Home Office"/>
    <s v="United States"/>
    <x v="4"/>
    <x v="4"/>
    <n v="98115"/>
    <s v="West"/>
    <s v="OFF-AR-10003732"/>
    <x v="1"/>
    <x v="6"/>
    <s v="Newell 333"/>
    <n v="2.78"/>
    <n v="1"/>
    <n v="0"/>
    <n v="0.72279999999999989"/>
  </r>
  <r>
    <n v="1563"/>
    <x v="757"/>
    <x v="3"/>
    <x v="160"/>
    <d v="2014-07-01T00:00:00"/>
    <s v="Same Day"/>
    <s v="SG-20470"/>
    <s v="Sheri Gordon"/>
    <s v="Consumer"/>
    <s v="United States"/>
    <x v="20"/>
    <x v="15"/>
    <n v="10011"/>
    <s v="East"/>
    <s v="FUR-TA-10000577"/>
    <x v="0"/>
    <x v="3"/>
    <s v="Bretford CR4500 Series Slim Rectangular Table"/>
    <n v="1044.6299999999999"/>
    <n v="5"/>
    <n v="0.4"/>
    <n v="-295.97849999999994"/>
  </r>
  <r>
    <n v="1564"/>
    <x v="758"/>
    <x v="1"/>
    <x v="529"/>
    <d v="2012-11-09T00:00:00"/>
    <s v="Same Day"/>
    <s v="CM-12190"/>
    <s v="Charlotte Melton"/>
    <s v="Consumer"/>
    <s v="United States"/>
    <x v="10"/>
    <x v="9"/>
    <n v="19134"/>
    <s v="East"/>
    <s v="OFF-PA-10004000"/>
    <x v="1"/>
    <x v="10"/>
    <s v="While You Were Out Pads, 50 per Pad, 4 x 5 1/4, Green Cycle"/>
    <n v="11.352000000000002"/>
    <n v="3"/>
    <n v="0.2"/>
    <n v="4.1151"/>
  </r>
  <r>
    <n v="1565"/>
    <x v="759"/>
    <x v="2"/>
    <x v="530"/>
    <d v="2011-03-04T00:00:00"/>
    <s v="Same Day"/>
    <s v="CL-12565"/>
    <s v="Clay Ludtke"/>
    <s v="Consumer"/>
    <s v="United States"/>
    <x v="29"/>
    <x v="20"/>
    <n v="29203"/>
    <s v="South"/>
    <s v="OFF-ST-10001370"/>
    <x v="1"/>
    <x v="4"/>
    <s v="Sensible Storage WireTech Storage Systems"/>
    <n v="354.90000000000003"/>
    <n v="5"/>
    <n v="0"/>
    <n v="17.744999999999962"/>
  </r>
  <r>
    <n v="1566"/>
    <x v="760"/>
    <x v="1"/>
    <x v="531"/>
    <d v="2012-03-25T00:00:00"/>
    <s v="Standard Class"/>
    <s v="JO-15550"/>
    <s v="Jesus Ocampo"/>
    <s v="Home Office"/>
    <s v="United States"/>
    <x v="4"/>
    <x v="4"/>
    <n v="98105"/>
    <s v="West"/>
    <s v="TEC-PH-10004539"/>
    <x v="2"/>
    <x v="7"/>
    <s v="Wireless Extenders zBoost YX545 SOHO Signal Booster"/>
    <n v="453.57600000000002"/>
    <n v="3"/>
    <n v="0.2"/>
    <n v="39.687899999999985"/>
  </r>
  <r>
    <n v="1567"/>
    <x v="761"/>
    <x v="1"/>
    <x v="239"/>
    <d v="2012-11-30T00:00:00"/>
    <s v="First Class"/>
    <s v="AW-10840"/>
    <s v="Anthony Witt"/>
    <s v="Consumer"/>
    <s v="United States"/>
    <x v="235"/>
    <x v="5"/>
    <n v="75002"/>
    <s v="Central"/>
    <s v="TEC-AC-10003038"/>
    <x v="2"/>
    <x v="11"/>
    <s v="Kingston Digital DataTraveler 16GB USB 2.0"/>
    <n v="21.48"/>
    <n v="3"/>
    <n v="0.2"/>
    <n v="-0.26850000000000307"/>
  </r>
  <r>
    <n v="1568"/>
    <x v="761"/>
    <x v="1"/>
    <x v="239"/>
    <d v="2012-11-30T00:00:00"/>
    <s v="First Class"/>
    <s v="AW-10840"/>
    <s v="Anthony Witt"/>
    <s v="Consumer"/>
    <s v="United States"/>
    <x v="235"/>
    <x v="5"/>
    <n v="75002"/>
    <s v="Central"/>
    <s v="OFF-BI-10000088"/>
    <x v="1"/>
    <x v="8"/>
    <s v="GBC Imprintable Covers"/>
    <n v="8.7839999999999989"/>
    <n v="4"/>
    <n v="0.8"/>
    <n v="-13.615200000000002"/>
  </r>
  <r>
    <n v="1569"/>
    <x v="762"/>
    <x v="3"/>
    <x v="532"/>
    <d v="2014-06-12T00:00:00"/>
    <s v="Same Day"/>
    <s v="DV-13465"/>
    <s v="Dianna Vittorini"/>
    <s v="Consumer"/>
    <s v="United States"/>
    <x v="1"/>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x v="118"/>
    <x v="32"/>
    <n v="30318"/>
    <s v="South"/>
    <s v="OFF-AR-10003504"/>
    <x v="1"/>
    <x v="6"/>
    <s v="Newell 347"/>
    <n v="12.84"/>
    <n v="3"/>
    <n v="0"/>
    <n v="3.7235999999999989"/>
  </r>
  <r>
    <n v="1571"/>
    <x v="764"/>
    <x v="2"/>
    <x v="533"/>
    <d v="2011-11-25T00:00:00"/>
    <s v="First Class"/>
    <s v="SC-20095"/>
    <s v="Sanjit Chand"/>
    <s v="Consumer"/>
    <s v="United States"/>
    <x v="1"/>
    <x v="1"/>
    <n v="90004"/>
    <s v="West"/>
    <s v="FUR-CH-10000863"/>
    <x v="0"/>
    <x v="1"/>
    <s v="Novimex Swivel Fabric Task Chair"/>
    <n v="603.91999999999996"/>
    <n v="5"/>
    <n v="0.2"/>
    <n v="-67.941000000000003"/>
  </r>
  <r>
    <n v="1572"/>
    <x v="764"/>
    <x v="2"/>
    <x v="533"/>
    <d v="2011-11-25T00:00:00"/>
    <s v="First Class"/>
    <s v="SC-20095"/>
    <s v="Sanjit Chand"/>
    <s v="Consumer"/>
    <s v="United States"/>
    <x v="1"/>
    <x v="1"/>
    <n v="90004"/>
    <s v="West"/>
    <s v="OFF-EN-10003160"/>
    <x v="1"/>
    <x v="12"/>
    <s v="Pastel Pink Envelopes"/>
    <n v="21.84"/>
    <n v="3"/>
    <n v="0"/>
    <n v="10.4832"/>
  </r>
  <r>
    <n v="1573"/>
    <x v="764"/>
    <x v="2"/>
    <x v="533"/>
    <d v="2011-11-25T00:00:00"/>
    <s v="First Class"/>
    <s v="SC-20095"/>
    <s v="Sanjit Chand"/>
    <s v="Consumer"/>
    <s v="United States"/>
    <x v="1"/>
    <x v="1"/>
    <n v="90004"/>
    <s v="West"/>
    <s v="TEC-AC-10003280"/>
    <x v="2"/>
    <x v="11"/>
    <s v="Belkin F8E887 USB Wired Ergonomic Keyboard"/>
    <n v="29.99"/>
    <n v="1"/>
    <n v="0"/>
    <n v="6.2978999999999985"/>
  </r>
  <r>
    <n v="1574"/>
    <x v="764"/>
    <x v="2"/>
    <x v="533"/>
    <d v="2011-11-25T00:00:00"/>
    <s v="First Class"/>
    <s v="SC-20095"/>
    <s v="Sanjit Chand"/>
    <s v="Consumer"/>
    <s v="United States"/>
    <x v="1"/>
    <x v="1"/>
    <n v="90004"/>
    <s v="West"/>
    <s v="FUR-CH-10000595"/>
    <x v="0"/>
    <x v="1"/>
    <s v="Safco Contoured Stacking Chairs"/>
    <n v="381.44000000000005"/>
    <n v="2"/>
    <n v="0.2"/>
    <n v="23.839999999999975"/>
  </r>
  <r>
    <n v="1575"/>
    <x v="765"/>
    <x v="2"/>
    <x v="534"/>
    <d v="2011-12-18T00:00:00"/>
    <s v="First Class"/>
    <s v="MC-18100"/>
    <s v="Mick Crebagga"/>
    <s v="Consumer"/>
    <s v="United States"/>
    <x v="236"/>
    <x v="5"/>
    <n v="79907"/>
    <s v="Central"/>
    <s v="TEC-PH-10000169"/>
    <x v="2"/>
    <x v="7"/>
    <s v="ARKON Windshield Dashboard Air Vent Car Mount Holder"/>
    <n v="40.68"/>
    <n v="3"/>
    <n v="0.2"/>
    <n v="-9.153000000000004"/>
  </r>
  <r>
    <n v="1576"/>
    <x v="765"/>
    <x v="2"/>
    <x v="534"/>
    <d v="2011-12-18T00:00:00"/>
    <s v="First Class"/>
    <s v="MC-18100"/>
    <s v="Mick Crebagga"/>
    <s v="Consumer"/>
    <s v="United States"/>
    <x v="236"/>
    <x v="5"/>
    <n v="79907"/>
    <s v="Central"/>
    <s v="FUR-CH-10004675"/>
    <x v="0"/>
    <x v="1"/>
    <s v="Lifetime Advantage Folding Chairs, 4/Carton"/>
    <n v="763.28"/>
    <n v="5"/>
    <n v="0.3"/>
    <n v="-21.807999999999993"/>
  </r>
  <r>
    <n v="1577"/>
    <x v="766"/>
    <x v="0"/>
    <x v="183"/>
    <d v="2013-04-28T00:00:00"/>
    <s v="Standard Class"/>
    <s v="TT-21460"/>
    <s v="Tonja Turnell"/>
    <s v="Home Office"/>
    <s v="United States"/>
    <x v="34"/>
    <x v="10"/>
    <n v="60505"/>
    <s v="Central"/>
    <s v="OFF-ST-10002406"/>
    <x v="1"/>
    <x v="4"/>
    <s v="Pizazz Global Quick File"/>
    <n v="23.952000000000002"/>
    <n v="2"/>
    <n v="0.2"/>
    <n v="2.3952000000000018"/>
  </r>
  <r>
    <n v="1578"/>
    <x v="767"/>
    <x v="0"/>
    <x v="454"/>
    <d v="2013-05-28T00:00:00"/>
    <s v="Standard Class"/>
    <s v="AP-10720"/>
    <s v="Anne Pryor"/>
    <s v="Home Office"/>
    <s v="United States"/>
    <x v="159"/>
    <x v="19"/>
    <n v="35630"/>
    <s v="South"/>
    <s v="OFF-PA-10001526"/>
    <x v="1"/>
    <x v="10"/>
    <s v="Xerox 1949"/>
    <n v="4.9800000000000004"/>
    <n v="1"/>
    <n v="0"/>
    <n v="2.4402000000000004"/>
  </r>
  <r>
    <n v="1579"/>
    <x v="768"/>
    <x v="0"/>
    <x v="535"/>
    <d v="2013-03-02T00:00:00"/>
    <s v="First Class"/>
    <s v="DL-12865"/>
    <s v="Dan Lawera"/>
    <s v="Consumer"/>
    <s v="United States"/>
    <x v="20"/>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x v="20"/>
    <x v="15"/>
    <n v="10024"/>
    <s v="East"/>
    <s v="TEC-PH-10003012"/>
    <x v="2"/>
    <x v="7"/>
    <s v="Nortel Meridian M3904 Professional Digital phone"/>
    <n v="307.98"/>
    <n v="2"/>
    <n v="0"/>
    <n v="89.314199999999971"/>
  </r>
  <r>
    <n v="1581"/>
    <x v="769"/>
    <x v="1"/>
    <x v="101"/>
    <d v="2012-08-12T00:00:00"/>
    <s v="First Class"/>
    <s v="NP-18325"/>
    <s v="Naresj Patel"/>
    <s v="Consumer"/>
    <s v="United States"/>
    <x v="20"/>
    <x v="15"/>
    <n v="10024"/>
    <s v="East"/>
    <s v="FUR-TA-10002607"/>
    <x v="0"/>
    <x v="3"/>
    <s v="KI Conference Tables"/>
    <n v="382.80599999999998"/>
    <n v="9"/>
    <n v="0.4"/>
    <n v="-153.12239999999997"/>
  </r>
  <r>
    <n v="1582"/>
    <x v="769"/>
    <x v="1"/>
    <x v="101"/>
    <d v="2012-08-12T00:00:00"/>
    <s v="First Class"/>
    <s v="NP-18325"/>
    <s v="Naresj Patel"/>
    <s v="Consumer"/>
    <s v="United States"/>
    <x v="20"/>
    <x v="15"/>
    <n v="10024"/>
    <s v="East"/>
    <s v="OFF-ST-10000642"/>
    <x v="1"/>
    <x v="4"/>
    <s v="Tennsco Lockers, Gray"/>
    <n v="41.96"/>
    <n v="2"/>
    <n v="0"/>
    <n v="2.9371999999999971"/>
  </r>
  <r>
    <n v="1583"/>
    <x v="769"/>
    <x v="1"/>
    <x v="101"/>
    <d v="2012-08-12T00:00:00"/>
    <s v="First Class"/>
    <s v="NP-18325"/>
    <s v="Naresj Patel"/>
    <s v="Consumer"/>
    <s v="United States"/>
    <x v="20"/>
    <x v="15"/>
    <n v="10024"/>
    <s v="East"/>
    <s v="OFF-BI-10000545"/>
    <x v="1"/>
    <x v="8"/>
    <s v="GBC Ibimaster 500 Manual ProClick Binding System"/>
    <n v="1217.568"/>
    <n v="2"/>
    <n v="0.2"/>
    <n v="456.58800000000002"/>
  </r>
  <r>
    <n v="1584"/>
    <x v="769"/>
    <x v="1"/>
    <x v="101"/>
    <d v="2012-08-12T00:00:00"/>
    <s v="First Class"/>
    <s v="NP-18325"/>
    <s v="Naresj Patel"/>
    <s v="Consumer"/>
    <s v="United States"/>
    <x v="20"/>
    <x v="15"/>
    <n v="10024"/>
    <s v="East"/>
    <s v="FUR-FU-10002157"/>
    <x v="0"/>
    <x v="5"/>
    <s v="Artistic Insta-Plaque"/>
    <n v="47.04"/>
    <n v="3"/>
    <n v="0"/>
    <n v="18.345599999999997"/>
  </r>
  <r>
    <n v="1585"/>
    <x v="769"/>
    <x v="1"/>
    <x v="101"/>
    <d v="2012-08-12T00:00:00"/>
    <s v="First Class"/>
    <s v="NP-18325"/>
    <s v="Naresj Patel"/>
    <s v="Consumer"/>
    <s v="United States"/>
    <x v="20"/>
    <x v="15"/>
    <n v="10024"/>
    <s v="East"/>
    <s v="FUR-FU-10001706"/>
    <x v="0"/>
    <x v="5"/>
    <s v="Longer-Life Soft White Bulbs"/>
    <n v="6.16"/>
    <n v="2"/>
    <n v="0"/>
    <n v="2.9567999999999999"/>
  </r>
  <r>
    <n v="1586"/>
    <x v="769"/>
    <x v="1"/>
    <x v="101"/>
    <d v="2012-08-12T00:00:00"/>
    <s v="First Class"/>
    <s v="NP-18325"/>
    <s v="Naresj Patel"/>
    <s v="Consumer"/>
    <s v="United States"/>
    <x v="20"/>
    <x v="15"/>
    <n v="10024"/>
    <s v="East"/>
    <s v="TEC-PH-10000984"/>
    <x v="2"/>
    <x v="7"/>
    <s v="Panasonic KX-TG9471B"/>
    <n v="979.95"/>
    <n v="5"/>
    <n v="0"/>
    <n v="274.38600000000008"/>
  </r>
  <r>
    <n v="1587"/>
    <x v="769"/>
    <x v="1"/>
    <x v="101"/>
    <d v="2012-08-12T00:00:00"/>
    <s v="First Class"/>
    <s v="NP-18325"/>
    <s v="Naresj Patel"/>
    <s v="Consumer"/>
    <s v="United States"/>
    <x v="20"/>
    <x v="15"/>
    <n v="10024"/>
    <s v="East"/>
    <s v="OFF-PA-10001357"/>
    <x v="1"/>
    <x v="10"/>
    <s v="Xerox 1886"/>
    <n v="143.69999999999999"/>
    <n v="3"/>
    <n v="0"/>
    <n v="68.975999999999999"/>
  </r>
  <r>
    <n v="1588"/>
    <x v="769"/>
    <x v="1"/>
    <x v="101"/>
    <d v="2012-08-12T00:00:00"/>
    <s v="First Class"/>
    <s v="NP-18325"/>
    <s v="Naresj Patel"/>
    <s v="Consumer"/>
    <s v="United States"/>
    <x v="20"/>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x v="20"/>
    <x v="15"/>
    <n v="10024"/>
    <s v="East"/>
    <s v="TEC-AC-10002600"/>
    <x v="2"/>
    <x v="11"/>
    <s v="Belkin QODE FastFit Bluetooth Keyboard"/>
    <n v="247.8"/>
    <n v="4"/>
    <n v="0"/>
    <n v="34.692000000000007"/>
  </r>
  <r>
    <n v="1590"/>
    <x v="770"/>
    <x v="0"/>
    <x v="536"/>
    <d v="2013-05-17T00:00:00"/>
    <s v="Standard Class"/>
    <s v="VG-21805"/>
    <s v="Vivek Grady"/>
    <s v="Corporate"/>
    <s v="United States"/>
    <x v="173"/>
    <x v="17"/>
    <n v="23464"/>
    <s v="South"/>
    <s v="OFF-AR-10001662"/>
    <x v="1"/>
    <x v="6"/>
    <s v="Rogers Handheld Barrel Pencil Sharpener"/>
    <n v="10.96"/>
    <n v="4"/>
    <n v="0"/>
    <n v="2.9592000000000009"/>
  </r>
  <r>
    <n v="1591"/>
    <x v="771"/>
    <x v="0"/>
    <x v="173"/>
    <d v="2013-04-20T00:00:00"/>
    <s v="Standard Class"/>
    <s v="MY-18295"/>
    <s v="Muhammed Yedwab"/>
    <s v="Corporate"/>
    <s v="United States"/>
    <x v="237"/>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x v="237"/>
    <x v="5"/>
    <n v="76051"/>
    <s v="Central"/>
    <s v="OFF-FA-10002988"/>
    <x v="1"/>
    <x v="13"/>
    <s v="Ideal Clamps"/>
    <n v="8.0399999999999991"/>
    <n v="5"/>
    <n v="0.2"/>
    <n v="2.9144999999999994"/>
  </r>
  <r>
    <n v="1593"/>
    <x v="772"/>
    <x v="1"/>
    <x v="537"/>
    <d v="2012-06-25T00:00:00"/>
    <s v="Second Class"/>
    <s v="RD-19480"/>
    <s v="Rick Duston"/>
    <s v="Consumer"/>
    <s v="United States"/>
    <x v="175"/>
    <x v="4"/>
    <n v="98502"/>
    <s v="West"/>
    <s v="TEC-PH-10004830"/>
    <x v="2"/>
    <x v="7"/>
    <s v="Pyle PRT45 Retro Home Telephone"/>
    <n v="201.56800000000001"/>
    <n v="4"/>
    <n v="0.2"/>
    <n v="22.676399999999994"/>
  </r>
  <r>
    <n v="1594"/>
    <x v="773"/>
    <x v="2"/>
    <x v="538"/>
    <d v="2011-10-19T00:00:00"/>
    <s v="Same Day"/>
    <s v="JF-15490"/>
    <s v="Jeremy Farry"/>
    <s v="Consumer"/>
    <s v="United States"/>
    <x v="1"/>
    <x v="1"/>
    <n v="90032"/>
    <s v="West"/>
    <s v="OFF-PA-10004519"/>
    <x v="1"/>
    <x v="10"/>
    <s v="Spiral Phone Message Books with Labels by Adams"/>
    <n v="13.440000000000001"/>
    <n v="3"/>
    <n v="0"/>
    <n v="6.5856000000000012"/>
  </r>
  <r>
    <n v="1595"/>
    <x v="774"/>
    <x v="1"/>
    <x v="539"/>
    <d v="2012-03-27T00:00:00"/>
    <s v="First Class"/>
    <s v="DP-13390"/>
    <s v="Dennis Pardue"/>
    <s v="Home Office"/>
    <s v="United States"/>
    <x v="97"/>
    <x v="10"/>
    <n v="61604"/>
    <s v="Central"/>
    <s v="FUR-BO-10000362"/>
    <x v="0"/>
    <x v="0"/>
    <s v="Sauder Inglewood Library Bookcases"/>
    <n v="359.05799999999994"/>
    <n v="3"/>
    <n v="0.3"/>
    <n v="-35.905799999999999"/>
  </r>
  <r>
    <n v="1596"/>
    <x v="775"/>
    <x v="3"/>
    <x v="540"/>
    <d v="2014-05-13T00:00:00"/>
    <s v="Standard Class"/>
    <s v="MD-17350"/>
    <s v="Maribeth Dona"/>
    <s v="Consumer"/>
    <s v="United States"/>
    <x v="38"/>
    <x v="24"/>
    <n v="43229"/>
    <s v="East"/>
    <s v="FUR-CH-10004540"/>
    <x v="0"/>
    <x v="1"/>
    <s v="Global Chrome Stack Chair"/>
    <n v="47.991999999999997"/>
    <n v="2"/>
    <n v="0.3"/>
    <n v="-2.0567999999999991"/>
  </r>
  <r>
    <n v="1597"/>
    <x v="776"/>
    <x v="3"/>
    <x v="524"/>
    <d v="2014-10-19T00:00:00"/>
    <s v="First Class"/>
    <s v="MY-17380"/>
    <s v="Maribeth Yedwab"/>
    <s v="Corporate"/>
    <s v="United States"/>
    <x v="20"/>
    <x v="15"/>
    <n v="10011"/>
    <s v="East"/>
    <s v="FUR-FU-10001290"/>
    <x v="0"/>
    <x v="5"/>
    <s v="Executive Impressions Supervisor Wall Clock"/>
    <n v="547.30000000000007"/>
    <n v="13"/>
    <n v="0"/>
    <n v="175.13599999999997"/>
  </r>
  <r>
    <n v="1598"/>
    <x v="777"/>
    <x v="3"/>
    <x v="123"/>
    <d v="2014-11-22T00:00:00"/>
    <s v="Second Class"/>
    <s v="AB-10150"/>
    <s v="Aimee Bixby"/>
    <s v="Consumer"/>
    <s v="United States"/>
    <x v="238"/>
    <x v="5"/>
    <n v="75007"/>
    <s v="Central"/>
    <s v="OFF-PA-10000308"/>
    <x v="1"/>
    <x v="10"/>
    <s v="Xerox 1901"/>
    <n v="16.896000000000001"/>
    <n v="4"/>
    <n v="0.2"/>
    <n v="5.2799999999999994"/>
  </r>
  <r>
    <n v="1599"/>
    <x v="777"/>
    <x v="3"/>
    <x v="123"/>
    <d v="2014-11-22T00:00:00"/>
    <s v="Second Class"/>
    <s v="AB-10150"/>
    <s v="Aimee Bixby"/>
    <s v="Consumer"/>
    <s v="United States"/>
    <x v="238"/>
    <x v="5"/>
    <n v="75007"/>
    <s v="Central"/>
    <s v="OFF-SU-10001165"/>
    <x v="1"/>
    <x v="14"/>
    <s v="Acme Elite Stainless Steel Scissors"/>
    <n v="6.6720000000000006"/>
    <n v="1"/>
    <n v="0.2"/>
    <n v="0.50039999999999996"/>
  </r>
  <r>
    <n v="1600"/>
    <x v="777"/>
    <x v="3"/>
    <x v="123"/>
    <d v="2014-11-22T00:00:00"/>
    <s v="Second Class"/>
    <s v="AB-10150"/>
    <s v="Aimee Bixby"/>
    <s v="Consumer"/>
    <s v="United States"/>
    <x v="238"/>
    <x v="5"/>
    <n v="75007"/>
    <s v="Central"/>
    <s v="OFF-AR-10003373"/>
    <x v="1"/>
    <x v="6"/>
    <s v="Boston School Pro Electric Pencil Sharpener, 1670"/>
    <n v="99.13600000000001"/>
    <n v="4"/>
    <n v="0.2"/>
    <n v="8.674399999999995"/>
  </r>
  <r>
    <n v="1601"/>
    <x v="777"/>
    <x v="3"/>
    <x v="123"/>
    <d v="2014-11-22T00:00:00"/>
    <s v="Second Class"/>
    <s v="AB-10150"/>
    <s v="Aimee Bixby"/>
    <s v="Consumer"/>
    <s v="United States"/>
    <x v="238"/>
    <x v="5"/>
    <n v="75007"/>
    <s v="Central"/>
    <s v="FUR-FU-10001967"/>
    <x v="0"/>
    <x v="5"/>
    <s v="Telescoping Adjustable Floor Lamp"/>
    <n v="15.991999999999999"/>
    <n v="2"/>
    <n v="0.6"/>
    <n v="-13.992999999999999"/>
  </r>
  <r>
    <n v="1602"/>
    <x v="778"/>
    <x v="0"/>
    <x v="541"/>
    <d v="2013-05-14T00:00:00"/>
    <s v="Second Class"/>
    <s v="GB-14530"/>
    <s v="George Bell"/>
    <s v="Corporate"/>
    <s v="United States"/>
    <x v="18"/>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x v="214"/>
    <x v="18"/>
    <n v="37167"/>
    <s v="South"/>
    <s v="OFF-AR-10003251"/>
    <x v="1"/>
    <x v="6"/>
    <s v="Prang Drawing Pencil Set"/>
    <n v="6.6719999999999988"/>
    <n v="3"/>
    <n v="0.2"/>
    <n v="1.6679999999999997"/>
  </r>
  <r>
    <n v="1604"/>
    <x v="780"/>
    <x v="3"/>
    <x v="329"/>
    <d v="2014-12-05T00:00:00"/>
    <s v="Standard Class"/>
    <s v="ME-17725"/>
    <s v="Max Engle"/>
    <s v="Consumer"/>
    <s v="United States"/>
    <x v="46"/>
    <x v="13"/>
    <n v="19711"/>
    <s v="East"/>
    <s v="OFF-AR-10001044"/>
    <x v="1"/>
    <x v="6"/>
    <s v="BOSTON Ranger #55 Pencil Sharpener, Black"/>
    <n v="155.94"/>
    <n v="6"/>
    <n v="0"/>
    <n v="45.222599999999993"/>
  </r>
  <r>
    <n v="1605"/>
    <x v="781"/>
    <x v="0"/>
    <x v="475"/>
    <d v="2013-04-25T00:00:00"/>
    <s v="Second Class"/>
    <s v="JO-15280"/>
    <s v="Jas O'Carroll"/>
    <s v="Consumer"/>
    <s v="United States"/>
    <x v="1"/>
    <x v="1"/>
    <n v="90049"/>
    <s v="West"/>
    <s v="TEC-PH-10004700"/>
    <x v="2"/>
    <x v="7"/>
    <s v="PowerGen Dual USB Car Charger"/>
    <n v="39.960000000000008"/>
    <n v="5"/>
    <n v="0.2"/>
    <n v="12.986999999999995"/>
  </r>
  <r>
    <n v="1606"/>
    <x v="781"/>
    <x v="0"/>
    <x v="475"/>
    <d v="2013-04-25T00:00:00"/>
    <s v="Second Class"/>
    <s v="JO-15280"/>
    <s v="Jas O'Carroll"/>
    <s v="Consumer"/>
    <s v="United States"/>
    <x v="1"/>
    <x v="1"/>
    <n v="90049"/>
    <s v="West"/>
    <s v="OFF-AR-10000823"/>
    <x v="1"/>
    <x v="6"/>
    <s v="Newell 307"/>
    <n v="5.46"/>
    <n v="3"/>
    <n v="0"/>
    <n v="1.5288000000000002"/>
  </r>
  <r>
    <n v="1607"/>
    <x v="781"/>
    <x v="0"/>
    <x v="475"/>
    <d v="2013-04-25T00:00:00"/>
    <s v="Second Class"/>
    <s v="JO-15280"/>
    <s v="Jas O'Carroll"/>
    <s v="Consumer"/>
    <s v="United States"/>
    <x v="1"/>
    <x v="1"/>
    <n v="90049"/>
    <s v="West"/>
    <s v="OFF-AR-10004456"/>
    <x v="1"/>
    <x v="6"/>
    <s v="Panasonic KP-4ABK Battery-Operated Pencil Sharpener"/>
    <n v="73.2"/>
    <n v="5"/>
    <n v="0"/>
    <n v="21.227999999999998"/>
  </r>
  <r>
    <n v="1608"/>
    <x v="781"/>
    <x v="0"/>
    <x v="475"/>
    <d v="2013-04-25T00:00:00"/>
    <s v="Second Class"/>
    <s v="JO-15280"/>
    <s v="Jas O'Carroll"/>
    <s v="Consumer"/>
    <s v="United States"/>
    <x v="1"/>
    <x v="1"/>
    <n v="90049"/>
    <s v="West"/>
    <s v="OFF-BI-10000050"/>
    <x v="1"/>
    <x v="8"/>
    <s v="Angle-D Binders with Locking Rings, Label Holders"/>
    <n v="5.84"/>
    <n v="1"/>
    <n v="0.2"/>
    <n v="1.9709999999999996"/>
  </r>
  <r>
    <n v="1609"/>
    <x v="781"/>
    <x v="0"/>
    <x v="475"/>
    <d v="2013-04-25T00:00:00"/>
    <s v="Second Class"/>
    <s v="JO-15280"/>
    <s v="Jas O'Carroll"/>
    <s v="Consumer"/>
    <s v="United States"/>
    <x v="1"/>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x v="1"/>
    <x v="1"/>
    <n v="90049"/>
    <s v="West"/>
    <s v="OFF-BI-10000591"/>
    <x v="1"/>
    <x v="8"/>
    <s v="Avery Binder Labels"/>
    <n v="9.3360000000000003"/>
    <n v="3"/>
    <n v="0.2"/>
    <n v="3.2675999999999994"/>
  </r>
  <r>
    <n v="1611"/>
    <x v="782"/>
    <x v="2"/>
    <x v="542"/>
    <d v="2011-05-30T00:00:00"/>
    <s v="Standard Class"/>
    <s v="ML-17395"/>
    <s v="Marina Lichtenstein"/>
    <s v="Corporate"/>
    <s v="United States"/>
    <x v="1"/>
    <x v="1"/>
    <n v="90008"/>
    <s v="West"/>
    <s v="FUR-BO-10000362"/>
    <x v="0"/>
    <x v="0"/>
    <s v="Sauder Inglewood Library Bookcases"/>
    <n v="290.666"/>
    <n v="2"/>
    <n v="0.15"/>
    <n v="27.356800000000007"/>
  </r>
  <r>
    <n v="1612"/>
    <x v="782"/>
    <x v="2"/>
    <x v="542"/>
    <d v="2011-05-30T00:00:00"/>
    <s v="Standard Class"/>
    <s v="ML-17395"/>
    <s v="Marina Lichtenstein"/>
    <s v="Corporate"/>
    <s v="United States"/>
    <x v="1"/>
    <x v="1"/>
    <n v="90008"/>
    <s v="West"/>
    <s v="TEC-PH-10000441"/>
    <x v="2"/>
    <x v="7"/>
    <s v="VTech DS6151"/>
    <n v="201.584"/>
    <n v="2"/>
    <n v="0.2"/>
    <n v="20.158400000000015"/>
  </r>
  <r>
    <n v="1613"/>
    <x v="782"/>
    <x v="2"/>
    <x v="542"/>
    <d v="2011-05-30T00:00:00"/>
    <s v="Standard Class"/>
    <s v="ML-17395"/>
    <s v="Marina Lichtenstein"/>
    <s v="Corporate"/>
    <s v="United States"/>
    <x v="1"/>
    <x v="1"/>
    <n v="90008"/>
    <s v="West"/>
    <s v="TEC-PH-10002726"/>
    <x v="2"/>
    <x v="7"/>
    <s v="netTALK DUO VoIP Telephone Service"/>
    <n v="83.984000000000009"/>
    <n v="2"/>
    <n v="0.2"/>
    <n v="31.494"/>
  </r>
  <r>
    <n v="1614"/>
    <x v="783"/>
    <x v="3"/>
    <x v="202"/>
    <d v="2014-12-26T00:00:00"/>
    <s v="Standard Class"/>
    <s v="YS-21880"/>
    <s v="Yana Sorensen"/>
    <s v="Corporate"/>
    <s v="United States"/>
    <x v="182"/>
    <x v="1"/>
    <n v="94601"/>
    <s v="West"/>
    <s v="OFF-ST-10003306"/>
    <x v="1"/>
    <x v="4"/>
    <s v="Letter Size Cart"/>
    <n v="1000.0200000000001"/>
    <n v="7"/>
    <n v="0"/>
    <n v="290.00579999999991"/>
  </r>
  <r>
    <n v="1615"/>
    <x v="784"/>
    <x v="0"/>
    <x v="543"/>
    <d v="2013-03-20T00:00:00"/>
    <s v="Standard Class"/>
    <s v="PL-18925"/>
    <s v="Paul Lucas"/>
    <s v="Home Office"/>
    <s v="United States"/>
    <x v="10"/>
    <x v="9"/>
    <n v="19143"/>
    <s v="East"/>
    <s v="TEC-AC-10004855"/>
    <x v="2"/>
    <x v="11"/>
    <s v="V7 USB Numeric Keypad"/>
    <n v="83.976000000000013"/>
    <n v="3"/>
    <n v="0.2"/>
    <n v="-13.646100000000001"/>
  </r>
  <r>
    <n v="1616"/>
    <x v="785"/>
    <x v="1"/>
    <x v="544"/>
    <d v="2012-08-16T00:00:00"/>
    <s v="Standard Class"/>
    <s v="JK-16120"/>
    <s v="Julie Kriz"/>
    <s v="Home Office"/>
    <s v="United States"/>
    <x v="16"/>
    <x v="11"/>
    <n v="55122"/>
    <s v="Central"/>
    <s v="OFF-LA-10002787"/>
    <x v="1"/>
    <x v="2"/>
    <s v="Avery 480"/>
    <n v="3.75"/>
    <n v="1"/>
    <n v="0"/>
    <n v="1.7999999999999998"/>
  </r>
  <r>
    <n v="1617"/>
    <x v="785"/>
    <x v="1"/>
    <x v="544"/>
    <d v="2012-08-16T00:00:00"/>
    <s v="Standard Class"/>
    <s v="JK-16120"/>
    <s v="Julie Kriz"/>
    <s v="Home Office"/>
    <s v="United States"/>
    <x v="16"/>
    <x v="11"/>
    <n v="55122"/>
    <s v="Central"/>
    <s v="OFF-LA-10002043"/>
    <x v="1"/>
    <x v="2"/>
    <s v="Avery 489"/>
    <n v="41.4"/>
    <n v="4"/>
    <n v="0"/>
    <n v="19.872"/>
  </r>
  <r>
    <n v="1618"/>
    <x v="785"/>
    <x v="1"/>
    <x v="544"/>
    <d v="2012-08-16T00:00:00"/>
    <s v="Standard Class"/>
    <s v="JK-16120"/>
    <s v="Julie Kriz"/>
    <s v="Home Office"/>
    <s v="United States"/>
    <x v="16"/>
    <x v="11"/>
    <n v="55122"/>
    <s v="Central"/>
    <s v="OFF-AR-10001915"/>
    <x v="1"/>
    <x v="6"/>
    <s v="Peel-Off China Markers"/>
    <n v="29.79"/>
    <n v="3"/>
    <n v="0"/>
    <n v="12.511800000000001"/>
  </r>
  <r>
    <n v="1619"/>
    <x v="786"/>
    <x v="0"/>
    <x v="545"/>
    <d v="2013-09-15T00:00:00"/>
    <s v="Second Class"/>
    <s v="PN-18775"/>
    <s v="Parhena Norris"/>
    <s v="Home Office"/>
    <s v="United States"/>
    <x v="20"/>
    <x v="15"/>
    <n v="10011"/>
    <s v="East"/>
    <s v="OFF-ST-10000352"/>
    <x v="1"/>
    <x v="4"/>
    <s v="Acco Perma 2700 Stacking Storage Drawers"/>
    <n v="59.48"/>
    <n v="2"/>
    <n v="0"/>
    <n v="8.9220000000000041"/>
  </r>
  <r>
    <n v="1620"/>
    <x v="786"/>
    <x v="0"/>
    <x v="545"/>
    <d v="2013-09-15T00:00:00"/>
    <s v="Second Class"/>
    <s v="PN-18775"/>
    <s v="Parhena Norris"/>
    <s v="Home Office"/>
    <s v="United States"/>
    <x v="20"/>
    <x v="15"/>
    <n v="10011"/>
    <s v="East"/>
    <s v="OFF-PA-10000575"/>
    <x v="1"/>
    <x v="10"/>
    <s v="Wirebound Message Books, Four 2 3/4 x 5 White Forms per Page"/>
    <n v="6.69"/>
    <n v="1"/>
    <n v="0"/>
    <n v="3.0773999999999999"/>
  </r>
  <r>
    <n v="1621"/>
    <x v="787"/>
    <x v="3"/>
    <x v="141"/>
    <d v="2014-07-16T00:00:00"/>
    <s v="Standard Class"/>
    <s v="JC-15385"/>
    <s v="Jenna Caffey"/>
    <s v="Consumer"/>
    <s v="United States"/>
    <x v="239"/>
    <x v="4"/>
    <n v="98031"/>
    <s v="West"/>
    <s v="FUR-FU-10002937"/>
    <x v="0"/>
    <x v="5"/>
    <s v="GE 48&quot; Fluorescent Tube, Cool White Energy Saver, 34 Watts, 30/Box"/>
    <n v="198.46"/>
    <n v="2"/>
    <n v="0"/>
    <n v="99.23"/>
  </r>
  <r>
    <n v="1622"/>
    <x v="787"/>
    <x v="3"/>
    <x v="141"/>
    <d v="2014-07-16T00:00:00"/>
    <s v="Standard Class"/>
    <s v="JC-15385"/>
    <s v="Jenna Caffey"/>
    <s v="Consumer"/>
    <s v="United States"/>
    <x v="239"/>
    <x v="4"/>
    <n v="98031"/>
    <s v="West"/>
    <s v="OFF-LA-10003930"/>
    <x v="1"/>
    <x v="2"/>
    <s v="Dot Matrix Printer Tape Reel Labels, White, 5000/Box"/>
    <n v="786.48"/>
    <n v="8"/>
    <n v="0"/>
    <n v="385.37520000000001"/>
  </r>
  <r>
    <n v="1623"/>
    <x v="787"/>
    <x v="3"/>
    <x v="141"/>
    <d v="2014-07-16T00:00:00"/>
    <s v="Standard Class"/>
    <s v="JC-15385"/>
    <s v="Jenna Caffey"/>
    <s v="Consumer"/>
    <s v="United States"/>
    <x v="239"/>
    <x v="4"/>
    <n v="98031"/>
    <s v="West"/>
    <s v="OFF-BI-10001107"/>
    <x v="1"/>
    <x v="8"/>
    <s v="GBC White Gloss Covers, Plain Front"/>
    <n v="23.168000000000003"/>
    <n v="2"/>
    <n v="0.2"/>
    <n v="7.8191999999999995"/>
  </r>
  <r>
    <n v="1624"/>
    <x v="787"/>
    <x v="3"/>
    <x v="141"/>
    <d v="2014-07-16T00:00:00"/>
    <s v="Standard Class"/>
    <s v="JC-15385"/>
    <s v="Jenna Caffey"/>
    <s v="Consumer"/>
    <s v="United States"/>
    <x v="239"/>
    <x v="4"/>
    <n v="98031"/>
    <s v="West"/>
    <s v="TEC-AC-10003063"/>
    <x v="2"/>
    <x v="11"/>
    <s v="Micro Innovations USB RF Wireless Keyboard with Mouse"/>
    <n v="50"/>
    <n v="2"/>
    <n v="0"/>
    <n v="10.5"/>
  </r>
  <r>
    <n v="1625"/>
    <x v="788"/>
    <x v="1"/>
    <x v="546"/>
    <d v="2012-12-24T00:00:00"/>
    <s v="Standard Class"/>
    <s v="JG-15160"/>
    <s v="James Galang"/>
    <s v="Consumer"/>
    <s v="United States"/>
    <x v="1"/>
    <x v="1"/>
    <n v="90049"/>
    <s v="West"/>
    <s v="TEC-PH-10002922"/>
    <x v="2"/>
    <x v="7"/>
    <s v="ShoreTel ShorePhone IP 230 VoIP phone"/>
    <n v="675.96"/>
    <n v="5"/>
    <n v="0.2"/>
    <n v="84.494999999999948"/>
  </r>
  <r>
    <n v="1626"/>
    <x v="788"/>
    <x v="1"/>
    <x v="546"/>
    <d v="2012-12-24T00:00:00"/>
    <s v="Standard Class"/>
    <s v="JG-15160"/>
    <s v="James Galang"/>
    <s v="Consumer"/>
    <s v="United States"/>
    <x v="1"/>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x v="20"/>
    <x v="15"/>
    <n v="10011"/>
    <s v="East"/>
    <s v="OFF-AP-10002457"/>
    <x v="1"/>
    <x v="9"/>
    <s v="Eureka The Boss Plus 12-Amp Hard Box Upright Vacuum, Red"/>
    <n v="523.25"/>
    <n v="5"/>
    <n v="0"/>
    <n v="141.27749999999997"/>
  </r>
  <r>
    <n v="1628"/>
    <x v="790"/>
    <x v="1"/>
    <x v="496"/>
    <d v="2012-09-30T00:00:00"/>
    <s v="Standard Class"/>
    <s v="MC-17275"/>
    <s v="Marc Crier"/>
    <s v="Consumer"/>
    <s v="United States"/>
    <x v="240"/>
    <x v="28"/>
    <n v="70506"/>
    <s v="South"/>
    <s v="FUR-CH-10001270"/>
    <x v="0"/>
    <x v="1"/>
    <s v="Harbour Creations Steel Folding Chair"/>
    <n v="517.5"/>
    <n v="6"/>
    <n v="0"/>
    <n v="155.24999999999994"/>
  </r>
  <r>
    <n v="1629"/>
    <x v="791"/>
    <x v="3"/>
    <x v="548"/>
    <d v="2014-06-26T00:00:00"/>
    <s v="Second Class"/>
    <s v="AS-10240"/>
    <s v="Alan Shonely"/>
    <s v="Consumer"/>
    <s v="United States"/>
    <x v="138"/>
    <x v="24"/>
    <n v="44105"/>
    <s v="East"/>
    <s v="FUR-FU-10004415"/>
    <x v="0"/>
    <x v="5"/>
    <s v="Stacking Tray, Side-Loading, Legal, Smoke"/>
    <n v="17.920000000000002"/>
    <n v="5"/>
    <n v="0.2"/>
    <n v="2.4639999999999986"/>
  </r>
  <r>
    <n v="1630"/>
    <x v="791"/>
    <x v="3"/>
    <x v="548"/>
    <d v="2014-06-26T00:00:00"/>
    <s v="Second Class"/>
    <s v="AS-10240"/>
    <s v="Alan Shonely"/>
    <s v="Consumer"/>
    <s v="United States"/>
    <x v="138"/>
    <x v="24"/>
    <n v="44105"/>
    <s v="East"/>
    <s v="OFF-BI-10001510"/>
    <x v="1"/>
    <x v="8"/>
    <s v="Deluxe Heavy-Duty Vinyl Round Ring Binder"/>
    <n v="41.256000000000007"/>
    <n v="6"/>
    <n v="0.7"/>
    <n v="-34.38000000000001"/>
  </r>
  <r>
    <n v="1631"/>
    <x v="792"/>
    <x v="0"/>
    <x v="541"/>
    <d v="2013-05-09T00:00:00"/>
    <s v="Same Day"/>
    <s v="CL-12565"/>
    <s v="Clay Ludtke"/>
    <s v="Consumer"/>
    <s v="United States"/>
    <x v="138"/>
    <x v="24"/>
    <n v="44105"/>
    <s v="East"/>
    <s v="OFF-ST-10002011"/>
    <x v="1"/>
    <x v="4"/>
    <s v="Smead Adjustable Mobile File Trolley with Lockable Top"/>
    <n v="1006.056"/>
    <n v="3"/>
    <n v="0.2"/>
    <n v="88.029900000000055"/>
  </r>
  <r>
    <n v="1632"/>
    <x v="792"/>
    <x v="0"/>
    <x v="541"/>
    <d v="2013-05-09T00:00:00"/>
    <s v="Same Day"/>
    <s v="CL-12565"/>
    <s v="Clay Ludtke"/>
    <s v="Consumer"/>
    <s v="United States"/>
    <x v="138"/>
    <x v="24"/>
    <n v="44105"/>
    <s v="East"/>
    <s v="OFF-PA-10002986"/>
    <x v="1"/>
    <x v="10"/>
    <s v="Xerox 1898"/>
    <n v="10.688000000000001"/>
    <n v="2"/>
    <n v="0.2"/>
    <n v="3.7407999999999997"/>
  </r>
  <r>
    <n v="1633"/>
    <x v="792"/>
    <x v="0"/>
    <x v="541"/>
    <d v="2013-05-09T00:00:00"/>
    <s v="Same Day"/>
    <s v="CL-12565"/>
    <s v="Clay Ludtke"/>
    <s v="Consumer"/>
    <s v="United States"/>
    <x v="138"/>
    <x v="24"/>
    <n v="44105"/>
    <s v="East"/>
    <s v="OFF-PA-10004451"/>
    <x v="1"/>
    <x v="10"/>
    <s v="Xerox 222"/>
    <n v="10.368000000000002"/>
    <n v="2"/>
    <n v="0.2"/>
    <n v="3.6288"/>
  </r>
  <r>
    <n v="1634"/>
    <x v="792"/>
    <x v="0"/>
    <x v="541"/>
    <d v="2013-05-09T00:00:00"/>
    <s v="Same Day"/>
    <s v="CL-12565"/>
    <s v="Clay Ludtke"/>
    <s v="Consumer"/>
    <s v="United States"/>
    <x v="138"/>
    <x v="24"/>
    <n v="44105"/>
    <s v="East"/>
    <s v="OFF-ST-10000649"/>
    <x v="1"/>
    <x v="4"/>
    <s v="Hanging Personal Folder File"/>
    <n v="25.12"/>
    <n v="2"/>
    <n v="0.2"/>
    <n v="1.5700000000000012"/>
  </r>
  <r>
    <n v="1635"/>
    <x v="792"/>
    <x v="0"/>
    <x v="541"/>
    <d v="2013-05-09T00:00:00"/>
    <s v="Same Day"/>
    <s v="CL-12565"/>
    <s v="Clay Ludtke"/>
    <s v="Consumer"/>
    <s v="United States"/>
    <x v="138"/>
    <x v="24"/>
    <n v="44105"/>
    <s v="East"/>
    <s v="TEC-AC-10001465"/>
    <x v="2"/>
    <x v="11"/>
    <s v="SanDisk Cruzer 64 GB USB Flash Drive"/>
    <n v="58.112000000000002"/>
    <n v="2"/>
    <n v="0.2"/>
    <n v="7.263999999999994"/>
  </r>
  <r>
    <n v="1636"/>
    <x v="793"/>
    <x v="2"/>
    <x v="35"/>
    <d v="2011-12-02T00:00:00"/>
    <s v="Standard Class"/>
    <s v="NW-18400"/>
    <s v="Natalie Webber"/>
    <s v="Consumer"/>
    <s v="United States"/>
    <x v="241"/>
    <x v="21"/>
    <n v="97224"/>
    <s v="West"/>
    <s v="OFF-PA-10001166"/>
    <x v="1"/>
    <x v="10"/>
    <s v="Xerox 2"/>
    <n v="15.552000000000003"/>
    <n v="3"/>
    <n v="0.2"/>
    <n v="5.4432"/>
  </r>
  <r>
    <n v="1637"/>
    <x v="793"/>
    <x v="2"/>
    <x v="35"/>
    <d v="2011-12-02T00:00:00"/>
    <s v="Standard Class"/>
    <s v="NW-18400"/>
    <s v="Natalie Webber"/>
    <s v="Consumer"/>
    <s v="United States"/>
    <x v="241"/>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x v="241"/>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x v="176"/>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x v="176"/>
    <x v="40"/>
    <n v="20016"/>
    <s v="East"/>
    <s v="OFF-BI-10004728"/>
    <x v="1"/>
    <x v="8"/>
    <s v="Wilson Jones Turn Tabs Binder Tool for Ring Binders"/>
    <n v="9.64"/>
    <n v="2"/>
    <n v="0"/>
    <n v="4.4344000000000001"/>
  </r>
  <r>
    <n v="1641"/>
    <x v="794"/>
    <x v="0"/>
    <x v="439"/>
    <d v="2013-06-02T00:00:00"/>
    <s v="Standard Class"/>
    <s v="TB-21280"/>
    <s v="Toby Braunhardt"/>
    <s v="Consumer"/>
    <s v="United States"/>
    <x v="176"/>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x v="176"/>
    <x v="40"/>
    <n v="20016"/>
    <s v="East"/>
    <s v="FUR-FU-10000629"/>
    <x v="0"/>
    <x v="5"/>
    <s v="9-3/4 Diameter Round Wall Clock"/>
    <n v="41.37"/>
    <n v="3"/>
    <n v="0"/>
    <n v="17.375399999999999"/>
  </r>
  <r>
    <n v="1643"/>
    <x v="795"/>
    <x v="2"/>
    <x v="503"/>
    <d v="2011-12-04T00:00:00"/>
    <s v="Standard Class"/>
    <s v="BS-11380"/>
    <s v="Bill Stewart"/>
    <s v="Corporate"/>
    <s v="United States"/>
    <x v="242"/>
    <x v="10"/>
    <n v="60076"/>
    <s v="Central"/>
    <s v="OFF-FA-10003112"/>
    <x v="1"/>
    <x v="13"/>
    <s v="Staples"/>
    <n v="12.624000000000001"/>
    <n v="2"/>
    <n v="0.2"/>
    <n v="3.944999999999999"/>
  </r>
  <r>
    <n v="1644"/>
    <x v="796"/>
    <x v="1"/>
    <x v="531"/>
    <d v="2012-03-20T00:00:00"/>
    <s v="First Class"/>
    <s v="FH-14365"/>
    <s v="Fred Hopkins"/>
    <s v="Corporate"/>
    <s v="United States"/>
    <x v="4"/>
    <x v="4"/>
    <n v="98115"/>
    <s v="West"/>
    <s v="OFF-ST-10000142"/>
    <x v="1"/>
    <x v="4"/>
    <s v="Deluxe Rollaway Locking File with Drawer"/>
    <n v="1247.6399999999999"/>
    <n v="3"/>
    <n v="0"/>
    <n v="349.33919999999995"/>
  </r>
  <r>
    <n v="1645"/>
    <x v="796"/>
    <x v="1"/>
    <x v="531"/>
    <d v="2012-03-20T00:00:00"/>
    <s v="First Class"/>
    <s v="FH-14365"/>
    <s v="Fred Hopkins"/>
    <s v="Corporate"/>
    <s v="United States"/>
    <x v="4"/>
    <x v="4"/>
    <n v="98115"/>
    <s v="West"/>
    <s v="TEC-CO-10001766"/>
    <x v="2"/>
    <x v="16"/>
    <s v="Canon PC940 Copier"/>
    <n v="3149.9300000000003"/>
    <n v="7"/>
    <n v="0"/>
    <n v="1480.4670999999998"/>
  </r>
  <r>
    <n v="1646"/>
    <x v="796"/>
    <x v="1"/>
    <x v="531"/>
    <d v="2012-03-20T00:00:00"/>
    <s v="First Class"/>
    <s v="FH-14365"/>
    <s v="Fred Hopkins"/>
    <s v="Corporate"/>
    <s v="United States"/>
    <x v="4"/>
    <x v="4"/>
    <n v="98115"/>
    <s v="West"/>
    <s v="OFF-PA-10004359"/>
    <x v="1"/>
    <x v="10"/>
    <s v="Multicolor Computer Printout Paper"/>
    <n v="209.7"/>
    <n v="2"/>
    <n v="0"/>
    <n v="100.65599999999999"/>
  </r>
  <r>
    <n v="1647"/>
    <x v="797"/>
    <x v="1"/>
    <x v="549"/>
    <d v="2012-11-03T00:00:00"/>
    <s v="First Class"/>
    <s v="VM-21685"/>
    <s v="Valerie Mitchum"/>
    <s v="Home Office"/>
    <s v="United States"/>
    <x v="10"/>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x v="10"/>
    <x v="9"/>
    <n v="19140"/>
    <s v="East"/>
    <s v="OFF-FA-10001135"/>
    <x v="1"/>
    <x v="13"/>
    <s v="Brites Rubber Bands, 1 1/2 oz. Box"/>
    <n v="3.1680000000000001"/>
    <n v="2"/>
    <n v="0.2"/>
    <n v="-0.71279999999999988"/>
  </r>
  <r>
    <n v="1649"/>
    <x v="798"/>
    <x v="1"/>
    <x v="120"/>
    <d v="2012-09-29T00:00:00"/>
    <s v="Second Class"/>
    <s v="SF-20200"/>
    <s v="Sarah Foster"/>
    <s v="Consumer"/>
    <s v="United States"/>
    <x v="10"/>
    <x v="9"/>
    <n v="19143"/>
    <s v="East"/>
    <s v="OFF-BI-10004224"/>
    <x v="1"/>
    <x v="8"/>
    <s v="Catalog Binders with Expanding Posts"/>
    <n v="121.10400000000003"/>
    <n v="6"/>
    <n v="0.7"/>
    <n v="-100.91999999999999"/>
  </r>
  <r>
    <n v="1650"/>
    <x v="798"/>
    <x v="1"/>
    <x v="120"/>
    <d v="2012-09-29T00:00:00"/>
    <s v="Second Class"/>
    <s v="SF-20200"/>
    <s v="Sarah Foster"/>
    <s v="Consumer"/>
    <s v="United States"/>
    <x v="10"/>
    <x v="9"/>
    <n v="19143"/>
    <s v="East"/>
    <s v="TEC-PH-10003357"/>
    <x v="2"/>
    <x v="7"/>
    <s v="Grandstream GXP2100 Mainstream Business Phone"/>
    <n v="45.893999999999998"/>
    <n v="1"/>
    <n v="0.4"/>
    <n v="-9.178799999999999"/>
  </r>
  <r>
    <n v="1651"/>
    <x v="799"/>
    <x v="2"/>
    <x v="550"/>
    <d v="2011-08-29T00:00:00"/>
    <s v="Same Day"/>
    <s v="HH-15010"/>
    <s v="Hilary Holden"/>
    <s v="Corporate"/>
    <s v="United States"/>
    <x v="8"/>
    <x v="1"/>
    <n v="94110"/>
    <s v="West"/>
    <s v="OFF-PA-10004475"/>
    <x v="1"/>
    <x v="10"/>
    <s v="Xerox 1940"/>
    <n v="109.92"/>
    <n v="2"/>
    <n v="0"/>
    <n v="53.860799999999998"/>
  </r>
  <r>
    <n v="1652"/>
    <x v="799"/>
    <x v="2"/>
    <x v="550"/>
    <d v="2011-08-29T00:00:00"/>
    <s v="Same Day"/>
    <s v="HH-15010"/>
    <s v="Hilary Holden"/>
    <s v="Corporate"/>
    <s v="United States"/>
    <x v="8"/>
    <x v="1"/>
    <n v="94110"/>
    <s v="West"/>
    <s v="OFF-PA-10003001"/>
    <x v="1"/>
    <x v="10"/>
    <s v="Xerox 1986"/>
    <n v="13.36"/>
    <n v="2"/>
    <n v="0"/>
    <n v="6.4127999999999998"/>
  </r>
  <r>
    <n v="1653"/>
    <x v="800"/>
    <x v="3"/>
    <x v="551"/>
    <d v="2014-11-22T00:00:00"/>
    <s v="First Class"/>
    <s v="CD-12280"/>
    <s v="Christina DeMoss"/>
    <s v="Consumer"/>
    <s v="United States"/>
    <x v="4"/>
    <x v="4"/>
    <n v="98105"/>
    <s v="West"/>
    <s v="OFF-ST-10003442"/>
    <x v="1"/>
    <x v="4"/>
    <s v="Eldon Portable Mobile Manager"/>
    <n v="169.68"/>
    <n v="6"/>
    <n v="0"/>
    <n v="45.813600000000001"/>
  </r>
  <r>
    <n v="1654"/>
    <x v="800"/>
    <x v="3"/>
    <x v="551"/>
    <d v="2014-11-22T00:00:00"/>
    <s v="First Class"/>
    <s v="CD-12280"/>
    <s v="Christina DeMoss"/>
    <s v="Consumer"/>
    <s v="United States"/>
    <x v="4"/>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x v="4"/>
    <x v="4"/>
    <n v="98105"/>
    <s v="West"/>
    <s v="OFF-FA-10000611"/>
    <x v="1"/>
    <x v="13"/>
    <s v="Binder Clips by OIC"/>
    <n v="2.96"/>
    <n v="2"/>
    <n v="0"/>
    <n v="1.4207999999999998"/>
  </r>
  <r>
    <n v="1656"/>
    <x v="800"/>
    <x v="3"/>
    <x v="551"/>
    <d v="2014-11-22T00:00:00"/>
    <s v="First Class"/>
    <s v="CD-12280"/>
    <s v="Christina DeMoss"/>
    <s v="Consumer"/>
    <s v="United States"/>
    <x v="4"/>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x v="4"/>
    <x v="4"/>
    <n v="98105"/>
    <s v="West"/>
    <s v="OFF-ST-10000563"/>
    <x v="1"/>
    <x v="4"/>
    <s v="Fellowes Bankers Box Stor/Drawer Steel Plus"/>
    <n v="95.94"/>
    <n v="3"/>
    <n v="0"/>
    <n v="9.5940000000000012"/>
  </r>
  <r>
    <n v="1658"/>
    <x v="801"/>
    <x v="2"/>
    <x v="552"/>
    <d v="2011-05-15T00:00:00"/>
    <s v="First Class"/>
    <s v="HL-15040"/>
    <s v="Hunter Lopez"/>
    <s v="Consumer"/>
    <s v="United States"/>
    <x v="158"/>
    <x v="6"/>
    <n v="53209"/>
    <s v="Central"/>
    <s v="FUR-FU-10000010"/>
    <x v="0"/>
    <x v="5"/>
    <s v="DAX Value U-Channel Document Frames, Easel Back"/>
    <n v="34.79"/>
    <n v="7"/>
    <n v="0"/>
    <n v="10.784899999999999"/>
  </r>
  <r>
    <n v="1659"/>
    <x v="802"/>
    <x v="3"/>
    <x v="176"/>
    <d v="2014-01-27T00:00:00"/>
    <s v="Standard Class"/>
    <s v="TH-21100"/>
    <s v="Thea Hendricks"/>
    <s v="Consumer"/>
    <s v="United States"/>
    <x v="1"/>
    <x v="1"/>
    <n v="90045"/>
    <s v="West"/>
    <s v="TEC-PH-10004922"/>
    <x v="2"/>
    <x v="7"/>
    <s v="RCA Visys Integrated PBX 8-Line Router"/>
    <n v="160.77600000000001"/>
    <n v="3"/>
    <n v="0.2"/>
    <n v="10.048500000000004"/>
  </r>
  <r>
    <n v="1660"/>
    <x v="803"/>
    <x v="3"/>
    <x v="505"/>
    <d v="2014-11-07T00:00:00"/>
    <s v="Standard Class"/>
    <s v="MM-18055"/>
    <s v="Michelle Moray"/>
    <s v="Consumer"/>
    <s v="United States"/>
    <x v="4"/>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x v="4"/>
    <x v="4"/>
    <n v="98115"/>
    <s v="West"/>
    <s v="OFF-BI-10002072"/>
    <x v="1"/>
    <x v="8"/>
    <s v="Cardinal Slant-D Ring Binders"/>
    <n v="13.904"/>
    <n v="2"/>
    <n v="0.2"/>
    <n v="5.2139999999999995"/>
  </r>
  <r>
    <n v="1662"/>
    <x v="804"/>
    <x v="3"/>
    <x v="504"/>
    <d v="2014-05-07T00:00:00"/>
    <s v="Standard Class"/>
    <s v="QJ-19255"/>
    <s v="Quincy Jones"/>
    <s v="Corporate"/>
    <s v="United States"/>
    <x v="10"/>
    <x v="9"/>
    <n v="19143"/>
    <s v="East"/>
    <s v="TEC-PH-10002549"/>
    <x v="2"/>
    <x v="7"/>
    <s v="Polycom SoundPoint IP 450 VoIP phone"/>
    <n v="677.57999999999993"/>
    <n v="5"/>
    <n v="0.4"/>
    <n v="-158.10199999999998"/>
  </r>
  <r>
    <n v="1663"/>
    <x v="804"/>
    <x v="3"/>
    <x v="504"/>
    <d v="2014-05-07T00:00:00"/>
    <s v="Standard Class"/>
    <s v="QJ-19255"/>
    <s v="Quincy Jones"/>
    <s v="Corporate"/>
    <s v="United States"/>
    <x v="10"/>
    <x v="9"/>
    <n v="19143"/>
    <s v="East"/>
    <s v="OFF-BI-10002353"/>
    <x v="1"/>
    <x v="8"/>
    <s v="GBC VeloBind Cover Sets"/>
    <n v="13.896000000000001"/>
    <n v="3"/>
    <n v="0.7"/>
    <n v="-9.2639999999999993"/>
  </r>
  <r>
    <n v="1664"/>
    <x v="805"/>
    <x v="0"/>
    <x v="390"/>
    <d v="2013-11-27T00:00:00"/>
    <s v="Second Class"/>
    <s v="NS-18505"/>
    <s v="Neola Schneider"/>
    <s v="Consumer"/>
    <s v="United States"/>
    <x v="61"/>
    <x v="5"/>
    <n v="75217"/>
    <s v="Central"/>
    <s v="OFF-ST-10001325"/>
    <x v="1"/>
    <x v="4"/>
    <s v="Sterilite Officeware Hinged File Box"/>
    <n v="41.92"/>
    <n v="5"/>
    <n v="0.2"/>
    <n v="3.6679999999999993"/>
  </r>
  <r>
    <n v="1665"/>
    <x v="805"/>
    <x v="0"/>
    <x v="390"/>
    <d v="2013-11-27T00:00:00"/>
    <s v="Second Class"/>
    <s v="NS-18505"/>
    <s v="Neola Schneider"/>
    <s v="Consumer"/>
    <s v="United States"/>
    <x v="61"/>
    <x v="5"/>
    <n v="75217"/>
    <s v="Central"/>
    <s v="TEC-AC-10002049"/>
    <x v="2"/>
    <x v="11"/>
    <s v="Logitech G19 Programmable Gaming Keyboard"/>
    <n v="297.57600000000002"/>
    <n v="3"/>
    <n v="0.2"/>
    <n v="-7.4394000000000347"/>
  </r>
  <r>
    <n v="1666"/>
    <x v="805"/>
    <x v="0"/>
    <x v="390"/>
    <d v="2013-11-27T00:00:00"/>
    <s v="Second Class"/>
    <s v="NS-18505"/>
    <s v="Neola Schneider"/>
    <s v="Consumer"/>
    <s v="United States"/>
    <x v="61"/>
    <x v="5"/>
    <n v="75217"/>
    <s v="Central"/>
    <s v="OFF-FA-10002676"/>
    <x v="1"/>
    <x v="13"/>
    <s v="Colored Push Pins"/>
    <n v="4.3440000000000003"/>
    <n v="3"/>
    <n v="0.2"/>
    <n v="0.86879999999999979"/>
  </r>
  <r>
    <n v="1667"/>
    <x v="805"/>
    <x v="0"/>
    <x v="390"/>
    <d v="2013-11-27T00:00:00"/>
    <s v="Second Class"/>
    <s v="NS-18505"/>
    <s v="Neola Schneider"/>
    <s v="Consumer"/>
    <s v="United States"/>
    <x v="61"/>
    <x v="5"/>
    <n v="75217"/>
    <s v="Central"/>
    <s v="TEC-AC-10003023"/>
    <x v="2"/>
    <x v="11"/>
    <s v="Logitech G105 Gaming Keyboard"/>
    <n v="94.992000000000004"/>
    <n v="2"/>
    <n v="0.2"/>
    <n v="-2.374800000000004"/>
  </r>
  <r>
    <n v="1668"/>
    <x v="805"/>
    <x v="0"/>
    <x v="390"/>
    <d v="2013-11-27T00:00:00"/>
    <s v="Second Class"/>
    <s v="NS-18505"/>
    <s v="Neola Schneider"/>
    <s v="Consumer"/>
    <s v="United States"/>
    <x v="61"/>
    <x v="5"/>
    <n v="75217"/>
    <s v="Central"/>
    <s v="OFF-PA-10000167"/>
    <x v="1"/>
    <x v="10"/>
    <s v="Xerox 1925"/>
    <n v="74.352000000000004"/>
    <n v="3"/>
    <n v="0.2"/>
    <n v="23.234999999999992"/>
  </r>
  <r>
    <n v="1669"/>
    <x v="805"/>
    <x v="0"/>
    <x v="390"/>
    <d v="2013-11-27T00:00:00"/>
    <s v="Second Class"/>
    <s v="NS-18505"/>
    <s v="Neola Schneider"/>
    <s v="Consumer"/>
    <s v="United States"/>
    <x v="61"/>
    <x v="5"/>
    <n v="75217"/>
    <s v="Central"/>
    <s v="OFF-AR-10003405"/>
    <x v="1"/>
    <x v="6"/>
    <s v="Dixon My First Ticonderoga Pencil, #2"/>
    <n v="14.04"/>
    <n v="3"/>
    <n v="0.2"/>
    <n v="1.5794999999999986"/>
  </r>
  <r>
    <n v="1670"/>
    <x v="806"/>
    <x v="1"/>
    <x v="553"/>
    <d v="2012-01-15T00:00:00"/>
    <s v="Standard Class"/>
    <s v="MM-17920"/>
    <s v="Michael Moore"/>
    <s v="Consumer"/>
    <s v="United States"/>
    <x v="20"/>
    <x v="15"/>
    <n v="10011"/>
    <s v="East"/>
    <s v="FUR-TA-10001889"/>
    <x v="0"/>
    <x v="3"/>
    <s v="Bush Advantage Collection Racetrack Conference Table"/>
    <n v="1018.1039999999999"/>
    <n v="4"/>
    <n v="0.4"/>
    <n v="-373.3048"/>
  </r>
  <r>
    <n v="1671"/>
    <x v="807"/>
    <x v="3"/>
    <x v="15"/>
    <d v="2014-10-27T00:00:00"/>
    <s v="Standard Class"/>
    <s v="RD-19480"/>
    <s v="Rick Duston"/>
    <s v="Consumer"/>
    <s v="United States"/>
    <x v="12"/>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x v="226"/>
    <x v="33"/>
    <n v="89031"/>
    <s v="West"/>
    <s v="TEC-AC-10001013"/>
    <x v="2"/>
    <x v="11"/>
    <s v="Logitech ClearChat Comfort/USB Headset H390"/>
    <n v="58.58"/>
    <n v="2"/>
    <n v="0"/>
    <n v="19.331399999999995"/>
  </r>
  <r>
    <n v="1673"/>
    <x v="809"/>
    <x v="3"/>
    <x v="445"/>
    <d v="2014-07-08T00:00:00"/>
    <s v="Standard Class"/>
    <s v="RD-19585"/>
    <s v="Rob Dowd"/>
    <s v="Consumer"/>
    <s v="United States"/>
    <x v="243"/>
    <x v="5"/>
    <n v="75023"/>
    <s v="Central"/>
    <s v="TEC-PH-10002726"/>
    <x v="2"/>
    <x v="7"/>
    <s v="netTALK DUO VoIP Telephone Service"/>
    <n v="167.96800000000002"/>
    <n v="4"/>
    <n v="0.2"/>
    <n v="62.988"/>
  </r>
  <r>
    <n v="1674"/>
    <x v="810"/>
    <x v="1"/>
    <x v="555"/>
    <d v="2012-12-12T00:00:00"/>
    <s v="First Class"/>
    <s v="SW-20455"/>
    <s v="Shaun Weien"/>
    <s v="Consumer"/>
    <s v="United States"/>
    <x v="244"/>
    <x v="17"/>
    <n v="23434"/>
    <s v="South"/>
    <s v="OFF-LA-10003930"/>
    <x v="1"/>
    <x v="2"/>
    <s v="Dot Matrix Printer Tape Reel Labels, White, 5000/Box"/>
    <n v="196.62"/>
    <n v="2"/>
    <n v="0"/>
    <n v="96.343800000000002"/>
  </r>
  <r>
    <n v="1675"/>
    <x v="811"/>
    <x v="1"/>
    <x v="14"/>
    <d v="2012-09-21T00:00:00"/>
    <s v="Standard Class"/>
    <s v="SF-20965"/>
    <s v="Sylvia Foulston"/>
    <s v="Corporate"/>
    <s v="United States"/>
    <x v="12"/>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x v="12"/>
    <x v="5"/>
    <n v="77041"/>
    <s v="Central"/>
    <s v="OFF-BI-10000088"/>
    <x v="1"/>
    <x v="8"/>
    <s v="GBC Imprintable Covers"/>
    <n v="6.5879999999999992"/>
    <n v="3"/>
    <n v="0.8"/>
    <n v="-10.211400000000005"/>
  </r>
  <r>
    <n v="1677"/>
    <x v="812"/>
    <x v="0"/>
    <x v="556"/>
    <d v="2013-05-25T00:00:00"/>
    <s v="Standard Class"/>
    <s v="EB-13930"/>
    <s v="Eric Barreto"/>
    <s v="Consumer"/>
    <s v="United States"/>
    <x v="8"/>
    <x v="1"/>
    <n v="94110"/>
    <s v="West"/>
    <s v="OFF-ST-10000604"/>
    <x v="1"/>
    <x v="4"/>
    <s v="Home/Office Personal File Carts"/>
    <n v="104.28"/>
    <n v="3"/>
    <n v="0"/>
    <n v="26.069999999999993"/>
  </r>
  <r>
    <n v="1678"/>
    <x v="812"/>
    <x v="0"/>
    <x v="556"/>
    <d v="2013-05-25T00:00:00"/>
    <s v="Standard Class"/>
    <s v="EB-13930"/>
    <s v="Eric Barreto"/>
    <s v="Consumer"/>
    <s v="United States"/>
    <x v="8"/>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x v="10"/>
    <x v="9"/>
    <n v="19134"/>
    <s v="East"/>
    <s v="OFF-ST-10002344"/>
    <x v="1"/>
    <x v="4"/>
    <s v="Carina 42&quot;Hx23 3/4&quot;W Media Storage Unit"/>
    <n v="64.784000000000006"/>
    <n v="1"/>
    <n v="0.2"/>
    <n v="-14.576399999999996"/>
  </r>
  <r>
    <n v="1680"/>
    <x v="813"/>
    <x v="2"/>
    <x v="557"/>
    <d v="2011-09-13T00:00:00"/>
    <s v="Standard Class"/>
    <s v="SB-20290"/>
    <s v="Sean Braxton"/>
    <s v="Corporate"/>
    <s v="United States"/>
    <x v="10"/>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x v="10"/>
    <x v="9"/>
    <n v="19134"/>
    <s v="East"/>
    <s v="FUR-FU-10000758"/>
    <x v="0"/>
    <x v="5"/>
    <s v="DAX Natural Wood-Tone Poster Frame"/>
    <n v="42.368000000000002"/>
    <n v="2"/>
    <n v="0.2"/>
    <n v="8.4735999999999958"/>
  </r>
  <r>
    <n v="1682"/>
    <x v="813"/>
    <x v="2"/>
    <x v="557"/>
    <d v="2011-09-13T00:00:00"/>
    <s v="Standard Class"/>
    <s v="SB-20290"/>
    <s v="Sean Braxton"/>
    <s v="Corporate"/>
    <s v="United States"/>
    <x v="10"/>
    <x v="9"/>
    <n v="19134"/>
    <s v="East"/>
    <s v="TEC-MA-10004679"/>
    <x v="2"/>
    <x v="15"/>
    <s v="StarTech.com 10/100 VDSL2 Ethernet Extender Kit"/>
    <n v="399.54"/>
    <n v="4"/>
    <n v="0.7"/>
    <n v="-559.35599999999988"/>
  </r>
  <r>
    <n v="1683"/>
    <x v="814"/>
    <x v="0"/>
    <x v="321"/>
    <d v="2013-10-02T00:00:00"/>
    <s v="Second Class"/>
    <s v="PS-18760"/>
    <s v="Pamela Stobb"/>
    <s v="Consumer"/>
    <s v="United States"/>
    <x v="1"/>
    <x v="1"/>
    <n v="90008"/>
    <s v="West"/>
    <s v="OFF-PA-10000176"/>
    <x v="1"/>
    <x v="10"/>
    <s v="Xerox 1887"/>
    <n v="18.97"/>
    <n v="1"/>
    <n v="0"/>
    <n v="9.105599999999999"/>
  </r>
  <r>
    <n v="1684"/>
    <x v="815"/>
    <x v="0"/>
    <x v="77"/>
    <d v="2013-11-13T00:00:00"/>
    <s v="Standard Class"/>
    <s v="CB-12535"/>
    <s v="Claudia Bergmann"/>
    <s v="Corporate"/>
    <s v="United States"/>
    <x v="8"/>
    <x v="1"/>
    <n v="94110"/>
    <s v="West"/>
    <s v="FUR-FU-10002597"/>
    <x v="0"/>
    <x v="5"/>
    <s v="C-Line Magnetic Cubicle Keepers, Clear Polypropylene"/>
    <n v="14.82"/>
    <n v="3"/>
    <n v="0"/>
    <n v="6.224400000000001"/>
  </r>
  <r>
    <n v="1685"/>
    <x v="816"/>
    <x v="3"/>
    <x v="558"/>
    <d v="2014-04-28T00:00:00"/>
    <s v="First Class"/>
    <s v="DK-12835"/>
    <s v="Damala Kotsonis"/>
    <s v="Corporate"/>
    <s v="United States"/>
    <x v="10"/>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x v="10"/>
    <x v="9"/>
    <n v="19143"/>
    <s v="East"/>
    <s v="OFF-BI-10002813"/>
    <x v="1"/>
    <x v="8"/>
    <s v="Avery Reinforcements for Hole-Punch Pages"/>
    <n v="1.1880000000000002"/>
    <n v="2"/>
    <n v="0.7"/>
    <n v="-0.98999999999999977"/>
  </r>
  <r>
    <n v="1687"/>
    <x v="816"/>
    <x v="3"/>
    <x v="558"/>
    <d v="2014-04-28T00:00:00"/>
    <s v="First Class"/>
    <s v="DK-12835"/>
    <s v="Damala Kotsonis"/>
    <s v="Corporate"/>
    <s v="United States"/>
    <x v="10"/>
    <x v="9"/>
    <n v="19143"/>
    <s v="East"/>
    <s v="OFF-BI-10002414"/>
    <x v="1"/>
    <x v="8"/>
    <s v="GBC ProClick Spines for 32-Hole Punch"/>
    <n v="7.5180000000000007"/>
    <n v="2"/>
    <n v="0.7"/>
    <n v="-5.7637999999999998"/>
  </r>
  <r>
    <n v="1688"/>
    <x v="817"/>
    <x v="3"/>
    <x v="389"/>
    <d v="2014-12-13T00:00:00"/>
    <s v="First Class"/>
    <s v="AW-10840"/>
    <s v="Anthony Witt"/>
    <s v="Consumer"/>
    <s v="United States"/>
    <x v="10"/>
    <x v="9"/>
    <n v="19140"/>
    <s v="East"/>
    <s v="OFF-PA-10000788"/>
    <x v="1"/>
    <x v="10"/>
    <s v="Xerox 210"/>
    <n v="10.368000000000002"/>
    <n v="2"/>
    <n v="0.2"/>
    <n v="3.6288"/>
  </r>
  <r>
    <n v="1689"/>
    <x v="817"/>
    <x v="3"/>
    <x v="389"/>
    <d v="2014-12-13T00:00:00"/>
    <s v="First Class"/>
    <s v="AW-10840"/>
    <s v="Anthony Witt"/>
    <s v="Consumer"/>
    <s v="United States"/>
    <x v="10"/>
    <x v="9"/>
    <n v="19140"/>
    <s v="East"/>
    <s v="FUR-FU-10004306"/>
    <x v="0"/>
    <x v="5"/>
    <s v="Electrix Halogen Magnifier Lamp"/>
    <n v="310.88000000000005"/>
    <n v="2"/>
    <n v="0.2"/>
    <n v="23.315999999999988"/>
  </r>
  <r>
    <n v="1690"/>
    <x v="818"/>
    <x v="2"/>
    <x v="559"/>
    <d v="2011-08-20T00:00:00"/>
    <s v="Standard Class"/>
    <s v="TS-21610"/>
    <s v="Troy Staebel"/>
    <s v="Consumer"/>
    <s v="United States"/>
    <x v="10"/>
    <x v="9"/>
    <n v="19143"/>
    <s v="East"/>
    <s v="FUR-TA-10001539"/>
    <x v="0"/>
    <x v="3"/>
    <s v="Chromcraft Rectangular Conference Tables"/>
    <n v="853.09199999999987"/>
    <n v="6"/>
    <n v="0.4"/>
    <n v="-227.49120000000016"/>
  </r>
  <r>
    <n v="1691"/>
    <x v="819"/>
    <x v="3"/>
    <x v="34"/>
    <d v="2014-12-16T00:00:00"/>
    <s v="Standard Class"/>
    <s v="HF-14995"/>
    <s v="Herbert Flentye"/>
    <s v="Consumer"/>
    <s v="United States"/>
    <x v="245"/>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x v="245"/>
    <x v="14"/>
    <n v="46203"/>
    <s v="Central"/>
    <s v="OFF-BI-10004182"/>
    <x v="1"/>
    <x v="8"/>
    <s v="Economy Binders"/>
    <n v="10.4"/>
    <n v="5"/>
    <n v="0"/>
    <n v="5.0960000000000001"/>
  </r>
  <r>
    <n v="1693"/>
    <x v="820"/>
    <x v="0"/>
    <x v="560"/>
    <d v="2013-03-20T00:00:00"/>
    <s v="Standard Class"/>
    <s v="HZ-14950"/>
    <s v="Henia Zydlo"/>
    <s v="Consumer"/>
    <s v="United States"/>
    <x v="38"/>
    <x v="24"/>
    <n v="43229"/>
    <s v="East"/>
    <s v="FUR-FU-10004020"/>
    <x v="0"/>
    <x v="5"/>
    <s v="Advantus Panel Wall Acrylic Frame"/>
    <n v="21.880000000000003"/>
    <n v="5"/>
    <n v="0.2"/>
    <n v="6.2904999999999998"/>
  </r>
  <r>
    <n v="1694"/>
    <x v="821"/>
    <x v="0"/>
    <x v="190"/>
    <d v="2013-06-30T00:00:00"/>
    <s v="Second Class"/>
    <s v="AB-10255"/>
    <s v="Alejandro Ballentine"/>
    <s v="Home Office"/>
    <s v="United States"/>
    <x v="243"/>
    <x v="5"/>
    <n v="75023"/>
    <s v="Central"/>
    <s v="TEC-AC-10003133"/>
    <x v="2"/>
    <x v="11"/>
    <s v="Memorex Mini Travel Drive 4 GB USB 2.0 Flash Drive"/>
    <n v="13.616"/>
    <n v="2"/>
    <n v="0.2"/>
    <n v="3.5742000000000012"/>
  </r>
  <r>
    <n v="1695"/>
    <x v="822"/>
    <x v="1"/>
    <x v="12"/>
    <d v="2012-09-28T00:00:00"/>
    <s v="Second Class"/>
    <s v="PO-19195"/>
    <s v="Phillina Ober"/>
    <s v="Home Office"/>
    <s v="United States"/>
    <x v="246"/>
    <x v="30"/>
    <n v="7002"/>
    <s v="East"/>
    <s v="TEC-AC-10002006"/>
    <x v="2"/>
    <x v="11"/>
    <s v="Memorex Micro Travel Drive 16 GB"/>
    <n v="63.96"/>
    <n v="4"/>
    <n v="0"/>
    <n v="19.827599999999997"/>
  </r>
  <r>
    <n v="1696"/>
    <x v="822"/>
    <x v="1"/>
    <x v="12"/>
    <d v="2012-09-28T00:00:00"/>
    <s v="Second Class"/>
    <s v="PO-19195"/>
    <s v="Phillina Ober"/>
    <s v="Home Office"/>
    <s v="United States"/>
    <x v="246"/>
    <x v="30"/>
    <n v="7002"/>
    <s v="East"/>
    <s v="OFF-BI-10003314"/>
    <x v="1"/>
    <x v="8"/>
    <s v="Tuff Stuff Recycled Round Ring Binders"/>
    <n v="14.46"/>
    <n v="3"/>
    <n v="0"/>
    <n v="7.0853999999999999"/>
  </r>
  <r>
    <n v="1697"/>
    <x v="822"/>
    <x v="1"/>
    <x v="12"/>
    <d v="2012-09-28T00:00:00"/>
    <s v="Second Class"/>
    <s v="PO-19195"/>
    <s v="Phillina Ober"/>
    <s v="Home Office"/>
    <s v="United States"/>
    <x v="246"/>
    <x v="30"/>
    <n v="7002"/>
    <s v="East"/>
    <s v="TEC-PH-10002726"/>
    <x v="2"/>
    <x v="7"/>
    <s v="netTALK DUO VoIP Telephone Service"/>
    <n v="104.98"/>
    <n v="2"/>
    <n v="0"/>
    <n v="52.49"/>
  </r>
  <r>
    <n v="1698"/>
    <x v="823"/>
    <x v="1"/>
    <x v="17"/>
    <d v="2012-12-31T00:00:00"/>
    <s v="Standard Class"/>
    <s v="AG-10900"/>
    <s v="Arthur Gainer"/>
    <s v="Consumer"/>
    <s v="United States"/>
    <x v="1"/>
    <x v="1"/>
    <n v="90008"/>
    <s v="West"/>
    <s v="OFF-AP-10000240"/>
    <x v="1"/>
    <x v="9"/>
    <s v="Belkin F9G930V10-GRY 9 Outlet Surge"/>
    <n v="106.96"/>
    <n v="2"/>
    <n v="0"/>
    <n v="31.018399999999986"/>
  </r>
  <r>
    <n v="1699"/>
    <x v="823"/>
    <x v="1"/>
    <x v="17"/>
    <d v="2012-12-31T00:00:00"/>
    <s v="Standard Class"/>
    <s v="AG-10900"/>
    <s v="Arthur Gainer"/>
    <s v="Consumer"/>
    <s v="United States"/>
    <x v="1"/>
    <x v="1"/>
    <n v="90008"/>
    <s v="West"/>
    <s v="OFF-LA-10002381"/>
    <x v="1"/>
    <x v="2"/>
    <s v="Avery 497"/>
    <n v="21.560000000000002"/>
    <n v="7"/>
    <n v="0"/>
    <n v="10.348799999999999"/>
  </r>
  <r>
    <n v="1700"/>
    <x v="824"/>
    <x v="2"/>
    <x v="561"/>
    <d v="2011-06-07T00:00:00"/>
    <s v="Second Class"/>
    <s v="SC-20725"/>
    <s v="Steven Cartwright"/>
    <s v="Consumer"/>
    <s v="United States"/>
    <x v="4"/>
    <x v="4"/>
    <n v="98115"/>
    <s v="West"/>
    <s v="FUR-TA-10004086"/>
    <x v="0"/>
    <x v="3"/>
    <s v="KI Adjustable-Height Table"/>
    <n v="515.88"/>
    <n v="6"/>
    <n v="0"/>
    <n v="113.49359999999999"/>
  </r>
  <r>
    <n v="1701"/>
    <x v="825"/>
    <x v="1"/>
    <x v="562"/>
    <d v="2012-07-15T00:00:00"/>
    <s v="Second Class"/>
    <s v="ND-18370"/>
    <s v="Natalie DeCherney"/>
    <s v="Consumer"/>
    <s v="United States"/>
    <x v="20"/>
    <x v="15"/>
    <n v="10035"/>
    <s v="East"/>
    <s v="OFF-BI-10000320"/>
    <x v="1"/>
    <x v="8"/>
    <s v="GBC Plastic Binding Combs"/>
    <n v="11.808"/>
    <n v="2"/>
    <n v="0.2"/>
    <n v="4.2804000000000002"/>
  </r>
  <r>
    <n v="1702"/>
    <x v="825"/>
    <x v="1"/>
    <x v="562"/>
    <d v="2012-07-15T00:00:00"/>
    <s v="Second Class"/>
    <s v="ND-18370"/>
    <s v="Natalie DeCherney"/>
    <s v="Consumer"/>
    <s v="United States"/>
    <x v="20"/>
    <x v="15"/>
    <n v="10035"/>
    <s v="East"/>
    <s v="FUR-CH-10000595"/>
    <x v="0"/>
    <x v="1"/>
    <s v="Safco Contoured Stacking Chairs"/>
    <n v="1931.04"/>
    <n v="9"/>
    <n v="0.1"/>
    <n v="321.83999999999992"/>
  </r>
  <r>
    <n v="1703"/>
    <x v="825"/>
    <x v="1"/>
    <x v="562"/>
    <d v="2012-07-15T00:00:00"/>
    <s v="Second Class"/>
    <s v="ND-18370"/>
    <s v="Natalie DeCherney"/>
    <s v="Consumer"/>
    <s v="United States"/>
    <x v="20"/>
    <x v="15"/>
    <n v="10035"/>
    <s v="East"/>
    <s v="OFF-PA-10000349"/>
    <x v="1"/>
    <x v="10"/>
    <s v="Staples"/>
    <n v="9.9600000000000009"/>
    <n v="2"/>
    <n v="0"/>
    <n v="4.6812000000000005"/>
  </r>
  <r>
    <n v="1704"/>
    <x v="826"/>
    <x v="2"/>
    <x v="563"/>
    <d v="2011-02-07T00:00:00"/>
    <s v="Standard Class"/>
    <s v="CD-12790"/>
    <s v="Cynthia Delaney"/>
    <s v="Home Office"/>
    <s v="United States"/>
    <x v="70"/>
    <x v="1"/>
    <n v="92037"/>
    <s v="West"/>
    <s v="OFF-FA-10001843"/>
    <x v="1"/>
    <x v="13"/>
    <s v="Staples"/>
    <n v="12.350000000000001"/>
    <n v="5"/>
    <n v="0"/>
    <n v="5.8045"/>
  </r>
  <r>
    <n v="1705"/>
    <x v="827"/>
    <x v="0"/>
    <x v="387"/>
    <d v="2013-03-09T00:00:00"/>
    <s v="Same Day"/>
    <s v="PG-18820"/>
    <s v="Patrick Gardner"/>
    <s v="Consumer"/>
    <s v="United States"/>
    <x v="220"/>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x v="10"/>
    <x v="9"/>
    <n v="19120"/>
    <s v="East"/>
    <s v="OFF-BI-10003638"/>
    <x v="1"/>
    <x v="8"/>
    <s v="GBC Durable Plastic Covers"/>
    <n v="11.610000000000003"/>
    <n v="2"/>
    <n v="0.7"/>
    <n v="-9.2880000000000003"/>
  </r>
  <r>
    <n v="1707"/>
    <x v="829"/>
    <x v="3"/>
    <x v="505"/>
    <d v="2014-11-06T00:00:00"/>
    <s v="Standard Class"/>
    <s v="JK-15205"/>
    <s v="Jamie Kunitz"/>
    <s v="Consumer"/>
    <s v="United States"/>
    <x v="8"/>
    <x v="1"/>
    <n v="94122"/>
    <s v="West"/>
    <s v="OFF-LA-10003077"/>
    <x v="1"/>
    <x v="2"/>
    <s v="Avery 500"/>
    <n v="43.86"/>
    <n v="6"/>
    <n v="0"/>
    <n v="20.614199999999997"/>
  </r>
  <r>
    <n v="1708"/>
    <x v="829"/>
    <x v="3"/>
    <x v="505"/>
    <d v="2014-11-06T00:00:00"/>
    <s v="Standard Class"/>
    <s v="JK-15205"/>
    <s v="Jamie Kunitz"/>
    <s v="Consumer"/>
    <s v="United States"/>
    <x v="8"/>
    <x v="1"/>
    <n v="94122"/>
    <s v="West"/>
    <s v="TEC-PH-10003505"/>
    <x v="2"/>
    <x v="7"/>
    <s v="Geemarc AmpliPOWER60"/>
    <n v="148.47999999999999"/>
    <n v="2"/>
    <n v="0.2"/>
    <n v="16.703999999999986"/>
  </r>
  <r>
    <n v="1709"/>
    <x v="829"/>
    <x v="3"/>
    <x v="505"/>
    <d v="2014-11-06T00:00:00"/>
    <s v="Standard Class"/>
    <s v="JK-15205"/>
    <s v="Jamie Kunitz"/>
    <s v="Consumer"/>
    <s v="United States"/>
    <x v="8"/>
    <x v="1"/>
    <n v="94122"/>
    <s v="West"/>
    <s v="OFF-PA-10003424"/>
    <x v="1"/>
    <x v="10"/>
    <s v="&quot;While you Were Out&quot; Message Book, One Form per Page"/>
    <n v="7.42"/>
    <n v="2"/>
    <n v="0"/>
    <n v="3.71"/>
  </r>
  <r>
    <n v="1710"/>
    <x v="829"/>
    <x v="3"/>
    <x v="505"/>
    <d v="2014-11-06T00:00:00"/>
    <s v="Standard Class"/>
    <s v="JK-15205"/>
    <s v="Jamie Kunitz"/>
    <s v="Consumer"/>
    <s v="United States"/>
    <x v="8"/>
    <x v="1"/>
    <n v="94122"/>
    <s v="West"/>
    <s v="FUR-CH-10003061"/>
    <x v="0"/>
    <x v="1"/>
    <s v="Global Leather Task Chair, Black"/>
    <n v="71.992000000000004"/>
    <n v="1"/>
    <n v="0.2"/>
    <n v="-0.89990000000001302"/>
  </r>
  <r>
    <n v="1711"/>
    <x v="829"/>
    <x v="3"/>
    <x v="505"/>
    <d v="2014-11-06T00:00:00"/>
    <s v="Standard Class"/>
    <s v="JK-15205"/>
    <s v="Jamie Kunitz"/>
    <s v="Consumer"/>
    <s v="United States"/>
    <x v="8"/>
    <x v="1"/>
    <n v="94122"/>
    <s v="West"/>
    <s v="OFF-AR-10003514"/>
    <x v="1"/>
    <x v="6"/>
    <s v="4009 Highlighters by Sanford"/>
    <n v="19.899999999999999"/>
    <n v="5"/>
    <n v="0"/>
    <n v="6.5669999999999984"/>
  </r>
  <r>
    <n v="1712"/>
    <x v="829"/>
    <x v="3"/>
    <x v="505"/>
    <d v="2014-11-06T00:00:00"/>
    <s v="Standard Class"/>
    <s v="JK-15205"/>
    <s v="Jamie Kunitz"/>
    <s v="Consumer"/>
    <s v="United States"/>
    <x v="8"/>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x v="12"/>
    <x v="5"/>
    <n v="77070"/>
    <s v="Central"/>
    <s v="OFF-PA-10004405"/>
    <x v="1"/>
    <x v="10"/>
    <s v="Rediform Voice Mail Log Books"/>
    <n v="14.303999999999998"/>
    <n v="6"/>
    <n v="0.2"/>
    <n v="5.0064000000000002"/>
  </r>
  <r>
    <n v="1714"/>
    <x v="831"/>
    <x v="3"/>
    <x v="565"/>
    <d v="2014-09-14T00:00:00"/>
    <s v="Second Class"/>
    <s v="MM-18055"/>
    <s v="Michelle Moray"/>
    <s v="Consumer"/>
    <s v="United States"/>
    <x v="22"/>
    <x v="10"/>
    <n v="60610"/>
    <s v="Central"/>
    <s v="FUR-TA-10004289"/>
    <x v="0"/>
    <x v="3"/>
    <s v="BoxOffice By Design Rectangular and Half-Moon Meeting Room Tables"/>
    <n v="765.625"/>
    <n v="7"/>
    <n v="0.5"/>
    <n v="-566.5625"/>
  </r>
  <r>
    <n v="1715"/>
    <x v="832"/>
    <x v="3"/>
    <x v="566"/>
    <d v="2014-10-14T00:00:00"/>
    <s v="Standard Class"/>
    <s v="DC-13285"/>
    <s v="Debra Catini"/>
    <s v="Consumer"/>
    <s v="United States"/>
    <x v="8"/>
    <x v="1"/>
    <n v="94110"/>
    <s v="West"/>
    <s v="FUR-BO-10003965"/>
    <x v="0"/>
    <x v="0"/>
    <s v="O'Sullivan Manor Hill 2-Door Library in Brianna Oak"/>
    <n v="307.666"/>
    <n v="2"/>
    <n v="0.15"/>
    <n v="-14.478399999999979"/>
  </r>
  <r>
    <n v="1716"/>
    <x v="833"/>
    <x v="0"/>
    <x v="567"/>
    <d v="2013-05-05T00:00:00"/>
    <s v="Standard Class"/>
    <s v="JL-15835"/>
    <s v="John Lee"/>
    <s v="Consumer"/>
    <s v="United States"/>
    <x v="20"/>
    <x v="15"/>
    <n v="10011"/>
    <s v="East"/>
    <s v="OFF-BI-10003314"/>
    <x v="1"/>
    <x v="8"/>
    <s v="Tuff Stuff Recycled Round Ring Binders"/>
    <n v="7.7120000000000006"/>
    <n v="2"/>
    <n v="0.2"/>
    <n v="2.7956000000000003"/>
  </r>
  <r>
    <n v="1717"/>
    <x v="834"/>
    <x v="0"/>
    <x v="288"/>
    <d v="2013-05-25T00:00:00"/>
    <s v="Standard Class"/>
    <s v="BN-11515"/>
    <s v="Bradley Nguyen"/>
    <s v="Consumer"/>
    <s v="United States"/>
    <x v="20"/>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x v="20"/>
    <x v="15"/>
    <n v="10011"/>
    <s v="East"/>
    <s v="OFF-ST-10004123"/>
    <x v="1"/>
    <x v="4"/>
    <s v="Safco Industrial Wire Shelving System"/>
    <n v="454.90000000000003"/>
    <n v="5"/>
    <n v="0"/>
    <n v="0"/>
  </r>
  <r>
    <n v="1719"/>
    <x v="834"/>
    <x v="0"/>
    <x v="288"/>
    <d v="2013-05-25T00:00:00"/>
    <s v="Standard Class"/>
    <s v="BN-11515"/>
    <s v="Bradley Nguyen"/>
    <s v="Consumer"/>
    <s v="United States"/>
    <x v="20"/>
    <x v="15"/>
    <n v="10011"/>
    <s v="East"/>
    <s v="FUR-FU-10002088"/>
    <x v="0"/>
    <x v="5"/>
    <s v="Nu-Dell Float Frame 11 x 14 1/2"/>
    <n v="35.92"/>
    <n v="4"/>
    <n v="0"/>
    <n v="15.086400000000001"/>
  </r>
  <r>
    <n v="1720"/>
    <x v="834"/>
    <x v="0"/>
    <x v="288"/>
    <d v="2013-05-25T00:00:00"/>
    <s v="Standard Class"/>
    <s v="BN-11515"/>
    <s v="Bradley Nguyen"/>
    <s v="Consumer"/>
    <s v="United States"/>
    <x v="20"/>
    <x v="15"/>
    <n v="10011"/>
    <s v="East"/>
    <s v="FUR-FU-10000010"/>
    <x v="0"/>
    <x v="5"/>
    <s v="DAX Value U-Channel Document Frames, Easel Back"/>
    <n v="39.76"/>
    <n v="8"/>
    <n v="0"/>
    <n v="12.325599999999998"/>
  </r>
  <r>
    <n v="1721"/>
    <x v="834"/>
    <x v="0"/>
    <x v="288"/>
    <d v="2013-05-25T00:00:00"/>
    <s v="Standard Class"/>
    <s v="BN-11515"/>
    <s v="Bradley Nguyen"/>
    <s v="Consumer"/>
    <s v="United States"/>
    <x v="20"/>
    <x v="15"/>
    <n v="10011"/>
    <s v="East"/>
    <s v="OFF-BI-10002824"/>
    <x v="1"/>
    <x v="8"/>
    <s v="Recycled Easel Ring Binders"/>
    <n v="47.744"/>
    <n v="4"/>
    <n v="0.2"/>
    <n v="14.919999999999995"/>
  </r>
  <r>
    <n v="1722"/>
    <x v="835"/>
    <x v="1"/>
    <x v="139"/>
    <d v="2012-12-25T00:00:00"/>
    <s v="Standard Class"/>
    <s v="KD-16345"/>
    <s v="Katherine Ducich"/>
    <s v="Consumer"/>
    <s v="United States"/>
    <x v="22"/>
    <x v="10"/>
    <n v="60623"/>
    <s v="Central"/>
    <s v="TEC-PH-10001061"/>
    <x v="2"/>
    <x v="7"/>
    <s v="Apple iPhone 5C"/>
    <n v="159.98400000000001"/>
    <n v="2"/>
    <n v="0.2"/>
    <n v="11.998799999999996"/>
  </r>
  <r>
    <n v="1723"/>
    <x v="835"/>
    <x v="1"/>
    <x v="139"/>
    <d v="2012-12-25T00:00:00"/>
    <s v="Standard Class"/>
    <s v="KD-16345"/>
    <s v="Katherine Ducich"/>
    <s v="Consumer"/>
    <s v="United States"/>
    <x v="22"/>
    <x v="10"/>
    <n v="60623"/>
    <s v="Central"/>
    <s v="TEC-AC-10000736"/>
    <x v="2"/>
    <x v="11"/>
    <s v="Logitech G600 MMO Gaming Mouse"/>
    <n v="255.96799999999999"/>
    <n v="4"/>
    <n v="0.2"/>
    <n v="51.193599999999996"/>
  </r>
  <r>
    <n v="1724"/>
    <x v="835"/>
    <x v="1"/>
    <x v="139"/>
    <d v="2012-12-25T00:00:00"/>
    <s v="Standard Class"/>
    <s v="KD-16345"/>
    <s v="Katherine Ducich"/>
    <s v="Consumer"/>
    <s v="United States"/>
    <x v="22"/>
    <x v="10"/>
    <n v="60623"/>
    <s v="Central"/>
    <s v="FUR-BO-10003966"/>
    <x v="0"/>
    <x v="0"/>
    <s v="Sauder Facets Collection Library, Sky Alder Finish"/>
    <n v="359.05799999999994"/>
    <n v="3"/>
    <n v="0.3"/>
    <n v="-71.811600000000027"/>
  </r>
  <r>
    <n v="1725"/>
    <x v="836"/>
    <x v="1"/>
    <x v="546"/>
    <d v="2012-12-20T00:00:00"/>
    <s v="First Class"/>
    <s v="JK-15370"/>
    <s v="Jay Kimmel"/>
    <s v="Consumer"/>
    <s v="United States"/>
    <x v="10"/>
    <x v="9"/>
    <n v="19143"/>
    <s v="East"/>
    <s v="OFF-AP-10000828"/>
    <x v="1"/>
    <x v="9"/>
    <s v="Avanti 4.4 Cu. Ft. Refrigerator"/>
    <n v="434.35199999999998"/>
    <n v="3"/>
    <n v="0.2"/>
    <n v="43.43519999999998"/>
  </r>
  <r>
    <n v="1726"/>
    <x v="836"/>
    <x v="1"/>
    <x v="546"/>
    <d v="2012-12-20T00:00:00"/>
    <s v="First Class"/>
    <s v="JK-15370"/>
    <s v="Jay Kimmel"/>
    <s v="Consumer"/>
    <s v="United States"/>
    <x v="10"/>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x v="10"/>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x v="65"/>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x v="24"/>
    <x v="17"/>
    <n v="22153"/>
    <s v="South"/>
    <s v="TEC-AC-10003063"/>
    <x v="2"/>
    <x v="11"/>
    <s v="Micro Innovations USB RF Wireless Keyboard with Mouse"/>
    <n v="100"/>
    <n v="4"/>
    <n v="0"/>
    <n v="21"/>
  </r>
  <r>
    <n v="1730"/>
    <x v="838"/>
    <x v="0"/>
    <x v="569"/>
    <d v="2013-02-07T00:00:00"/>
    <s v="Same Day"/>
    <s v="CA-12265"/>
    <s v="Christina Anderson"/>
    <s v="Consumer"/>
    <s v="United States"/>
    <x v="24"/>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x v="115"/>
    <x v="3"/>
    <n v="28314"/>
    <s v="South"/>
    <s v="OFF-PA-10001457"/>
    <x v="1"/>
    <x v="10"/>
    <s v="White GlueTop Scratch Pads"/>
    <n v="96.256"/>
    <n v="8"/>
    <n v="0.2"/>
    <n v="31.283199999999987"/>
  </r>
  <r>
    <n v="1732"/>
    <x v="839"/>
    <x v="2"/>
    <x v="450"/>
    <d v="2011-10-03T00:00:00"/>
    <s v="Standard Class"/>
    <s v="KD-16495"/>
    <s v="Keith Dawkins"/>
    <s v="Corporate"/>
    <s v="United States"/>
    <x v="115"/>
    <x v="3"/>
    <n v="28314"/>
    <s v="South"/>
    <s v="OFF-PA-10001804"/>
    <x v="1"/>
    <x v="10"/>
    <s v="Xerox 195"/>
    <n v="10.688000000000001"/>
    <n v="2"/>
    <n v="0.2"/>
    <n v="3.7407999999999997"/>
  </r>
  <r>
    <n v="1733"/>
    <x v="840"/>
    <x v="0"/>
    <x v="212"/>
    <d v="2013-07-15T00:00:00"/>
    <s v="Standard Class"/>
    <s v="LH-17155"/>
    <s v="Logan Haushalter"/>
    <s v="Consumer"/>
    <s v="United States"/>
    <x v="61"/>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x v="61"/>
    <x v="5"/>
    <n v="75081"/>
    <s v="Central"/>
    <s v="OFF-AR-10002135"/>
    <x v="1"/>
    <x v="6"/>
    <s v="Boston Heavy-Duty Trimline Electric Pencil Sharpeners"/>
    <n v="154.24"/>
    <n v="4"/>
    <n v="0.2"/>
    <n v="17.351999999999975"/>
  </r>
  <r>
    <n v="1735"/>
    <x v="841"/>
    <x v="3"/>
    <x v="570"/>
    <d v="2014-08-02T00:00:00"/>
    <s v="Second Class"/>
    <s v="AG-10675"/>
    <s v="Anna Gayman"/>
    <s v="Consumer"/>
    <s v="United States"/>
    <x v="108"/>
    <x v="3"/>
    <n v="28540"/>
    <s v="South"/>
    <s v="OFF-AP-10002082"/>
    <x v="1"/>
    <x v="9"/>
    <s v="Holmes HEPA Air Purifier"/>
    <n v="34.848000000000006"/>
    <n v="2"/>
    <n v="0.2"/>
    <n v="6.5339999999999971"/>
  </r>
  <r>
    <n v="1736"/>
    <x v="841"/>
    <x v="3"/>
    <x v="570"/>
    <d v="2014-08-02T00:00:00"/>
    <s v="Second Class"/>
    <s v="AG-10675"/>
    <s v="Anna Gayman"/>
    <s v="Consumer"/>
    <s v="United States"/>
    <x v="108"/>
    <x v="3"/>
    <n v="28540"/>
    <s v="South"/>
    <s v="TEC-PH-10003442"/>
    <x v="2"/>
    <x v="7"/>
    <s v="Samsung Replacement EH64AVFWE Premium Headset"/>
    <n v="22"/>
    <n v="5"/>
    <n v="0.2"/>
    <n v="1.375"/>
  </r>
  <r>
    <n v="1737"/>
    <x v="841"/>
    <x v="3"/>
    <x v="570"/>
    <d v="2014-08-02T00:00:00"/>
    <s v="Second Class"/>
    <s v="AG-10675"/>
    <s v="Anna Gayman"/>
    <s v="Consumer"/>
    <s v="United States"/>
    <x v="108"/>
    <x v="3"/>
    <n v="28540"/>
    <s v="South"/>
    <s v="OFF-AR-10002833"/>
    <x v="1"/>
    <x v="6"/>
    <s v="Newell 322"/>
    <n v="4.3680000000000003"/>
    <n v="3"/>
    <n v="0.2"/>
    <n v="0.3822000000000001"/>
  </r>
  <r>
    <n v="1738"/>
    <x v="842"/>
    <x v="1"/>
    <x v="37"/>
    <d v="2012-09-09T00:00:00"/>
    <s v="Standard Class"/>
    <s v="DB-13120"/>
    <s v="David Bremer"/>
    <s v="Corporate"/>
    <s v="United States"/>
    <x v="8"/>
    <x v="1"/>
    <n v="94122"/>
    <s v="West"/>
    <s v="OFF-ST-10001325"/>
    <x v="1"/>
    <x v="4"/>
    <s v="Sterilite Officeware Hinged File Box"/>
    <n v="31.44"/>
    <n v="3"/>
    <n v="0"/>
    <n v="8.4888000000000012"/>
  </r>
  <r>
    <n v="1739"/>
    <x v="842"/>
    <x v="1"/>
    <x v="37"/>
    <d v="2012-09-09T00:00:00"/>
    <s v="Standard Class"/>
    <s v="DB-13120"/>
    <s v="David Bremer"/>
    <s v="Corporate"/>
    <s v="United States"/>
    <x v="8"/>
    <x v="1"/>
    <n v="94122"/>
    <s v="West"/>
    <s v="TEC-AC-10003038"/>
    <x v="2"/>
    <x v="11"/>
    <s v="Kingston Digital DataTraveler 16GB USB 2.0"/>
    <n v="17.899999999999999"/>
    <n v="2"/>
    <n v="0"/>
    <n v="3.400999999999998"/>
  </r>
  <r>
    <n v="1740"/>
    <x v="842"/>
    <x v="1"/>
    <x v="37"/>
    <d v="2012-09-09T00:00:00"/>
    <s v="Standard Class"/>
    <s v="DB-13120"/>
    <s v="David Bremer"/>
    <s v="Corporate"/>
    <s v="United States"/>
    <x v="8"/>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x v="70"/>
    <x v="1"/>
    <n v="92037"/>
    <s v="West"/>
    <s v="OFF-LA-10000262"/>
    <x v="1"/>
    <x v="2"/>
    <s v="Avery 494"/>
    <n v="20.88"/>
    <n v="8"/>
    <n v="0"/>
    <n v="9.6047999999999991"/>
  </r>
  <r>
    <n v="1742"/>
    <x v="844"/>
    <x v="3"/>
    <x v="505"/>
    <d v="2014-11-04T00:00:00"/>
    <s v="Standard Class"/>
    <s v="MC-18100"/>
    <s v="Mick Crebagga"/>
    <s v="Consumer"/>
    <s v="United States"/>
    <x v="10"/>
    <x v="9"/>
    <n v="19140"/>
    <s v="East"/>
    <s v="OFF-PA-10004355"/>
    <x v="1"/>
    <x v="10"/>
    <s v="Xerox 231"/>
    <n v="20.736000000000004"/>
    <n v="4"/>
    <n v="0.2"/>
    <n v="7.2576000000000001"/>
  </r>
  <r>
    <n v="1743"/>
    <x v="844"/>
    <x v="3"/>
    <x v="505"/>
    <d v="2014-11-04T00:00:00"/>
    <s v="Standard Class"/>
    <s v="MC-18100"/>
    <s v="Mick Crebagga"/>
    <s v="Consumer"/>
    <s v="United States"/>
    <x v="10"/>
    <x v="9"/>
    <n v="19140"/>
    <s v="East"/>
    <s v="FUR-FU-10004415"/>
    <x v="0"/>
    <x v="5"/>
    <s v="Stacking Tray, Side-Loading, Legal, Smoke"/>
    <n v="7.168000000000001"/>
    <n v="2"/>
    <n v="0.2"/>
    <n v="0.98559999999999937"/>
  </r>
  <r>
    <n v="1744"/>
    <x v="844"/>
    <x v="3"/>
    <x v="505"/>
    <d v="2014-11-04T00:00:00"/>
    <s v="Standard Class"/>
    <s v="MC-18100"/>
    <s v="Mick Crebagga"/>
    <s v="Consumer"/>
    <s v="United States"/>
    <x v="10"/>
    <x v="9"/>
    <n v="19140"/>
    <s v="East"/>
    <s v="OFF-ST-10002486"/>
    <x v="1"/>
    <x v="4"/>
    <s v="Eldon Shelf Savers Cubes and Bins"/>
    <n v="11.168000000000001"/>
    <n v="2"/>
    <n v="0.2"/>
    <n v="-2.5128000000000008"/>
  </r>
  <r>
    <n v="1745"/>
    <x v="844"/>
    <x v="3"/>
    <x v="505"/>
    <d v="2014-11-04T00:00:00"/>
    <s v="Standard Class"/>
    <s v="MC-18100"/>
    <s v="Mick Crebagga"/>
    <s v="Consumer"/>
    <s v="United States"/>
    <x v="10"/>
    <x v="9"/>
    <n v="19140"/>
    <s v="East"/>
    <s v="TEC-AC-10001142"/>
    <x v="2"/>
    <x v="11"/>
    <s v="First Data FD10 PIN Pad"/>
    <n v="442.40000000000003"/>
    <n v="7"/>
    <n v="0.2"/>
    <n v="-55.300000000000068"/>
  </r>
  <r>
    <n v="1746"/>
    <x v="845"/>
    <x v="2"/>
    <x v="571"/>
    <d v="2011-06-09T00:00:00"/>
    <s v="First Class"/>
    <s v="BM-11785"/>
    <s v="Bryan Mills"/>
    <s v="Consumer"/>
    <s v="United States"/>
    <x v="30"/>
    <x v="15"/>
    <n v="14609"/>
    <s v="East"/>
    <s v="OFF-AR-10002656"/>
    <x v="1"/>
    <x v="6"/>
    <s v="Sanford Liquid Accent Highlighters"/>
    <n v="13.36"/>
    <n v="2"/>
    <n v="0"/>
    <n v="4.9431999999999992"/>
  </r>
  <r>
    <n v="1747"/>
    <x v="846"/>
    <x v="0"/>
    <x v="572"/>
    <d v="2013-08-18T00:00:00"/>
    <s v="Second Class"/>
    <s v="EM-14065"/>
    <s v="Erin Mull"/>
    <s v="Consumer"/>
    <s v="United States"/>
    <x v="108"/>
    <x v="3"/>
    <n v="28540"/>
    <s v="South"/>
    <s v="OFF-BI-10000138"/>
    <x v="1"/>
    <x v="8"/>
    <s v="Acco Translucent Poly Ring Binders"/>
    <n v="11.232000000000001"/>
    <n v="8"/>
    <n v="0.7"/>
    <n v="-8.2367999999999988"/>
  </r>
  <r>
    <n v="1748"/>
    <x v="846"/>
    <x v="0"/>
    <x v="572"/>
    <d v="2013-08-18T00:00:00"/>
    <s v="Second Class"/>
    <s v="EM-14065"/>
    <s v="Erin Mull"/>
    <s v="Consumer"/>
    <s v="United States"/>
    <x v="108"/>
    <x v="3"/>
    <n v="28540"/>
    <s v="South"/>
    <s v="OFF-PA-10004947"/>
    <x v="1"/>
    <x v="10"/>
    <s v="Staples"/>
    <n v="10.272000000000002"/>
    <n v="3"/>
    <n v="0.2"/>
    <n v="3.2099999999999982"/>
  </r>
  <r>
    <n v="1749"/>
    <x v="847"/>
    <x v="2"/>
    <x v="573"/>
    <d v="2011-04-29T00:00:00"/>
    <s v="Standard Class"/>
    <s v="DA-13450"/>
    <s v="Dianna Arnett"/>
    <s v="Home Office"/>
    <s v="United States"/>
    <x v="12"/>
    <x v="5"/>
    <n v="77095"/>
    <s v="Central"/>
    <s v="OFF-PA-10003543"/>
    <x v="1"/>
    <x v="10"/>
    <s v="Xerox 1985"/>
    <n v="10.368000000000002"/>
    <n v="2"/>
    <n v="0.2"/>
    <n v="3.6288"/>
  </r>
  <r>
    <n v="1750"/>
    <x v="847"/>
    <x v="2"/>
    <x v="573"/>
    <d v="2011-04-29T00:00:00"/>
    <s v="Standard Class"/>
    <s v="DA-13450"/>
    <s v="Dianna Arnett"/>
    <s v="Home Office"/>
    <s v="United States"/>
    <x v="12"/>
    <x v="5"/>
    <n v="77095"/>
    <s v="Central"/>
    <s v="OFF-AR-10002221"/>
    <x v="1"/>
    <x v="6"/>
    <s v="12 Colored Short Pencils"/>
    <n v="6.24"/>
    <n v="3"/>
    <n v="0.2"/>
    <n v="0.54600000000000071"/>
  </r>
  <r>
    <n v="1751"/>
    <x v="848"/>
    <x v="1"/>
    <x v="6"/>
    <d v="2012-11-27T00:00:00"/>
    <s v="Standard Class"/>
    <s v="MO-17800"/>
    <s v="Meg O'Connel"/>
    <s v="Home Office"/>
    <s v="United States"/>
    <x v="52"/>
    <x v="5"/>
    <n v="78207"/>
    <s v="Central"/>
    <s v="FUR-TA-10004607"/>
    <x v="0"/>
    <x v="3"/>
    <s v="Hon 2111 Invitation Series Straight Table"/>
    <n v="206.96200000000002"/>
    <n v="2"/>
    <n v="0.3"/>
    <n v="-32.522600000000011"/>
  </r>
  <r>
    <n v="1752"/>
    <x v="849"/>
    <x v="3"/>
    <x v="336"/>
    <d v="2014-10-18T00:00:00"/>
    <s v="First Class"/>
    <s v="JW-15955"/>
    <s v="Joni Wasserman"/>
    <s v="Consumer"/>
    <s v="United States"/>
    <x v="182"/>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x v="8"/>
    <x v="1"/>
    <n v="94122"/>
    <s v="West"/>
    <s v="OFF-ST-10004340"/>
    <x v="1"/>
    <x v="4"/>
    <s v="Fellowes Mobile File Cart, Black"/>
    <n v="559.62"/>
    <n v="9"/>
    <n v="0"/>
    <n v="151.09740000000002"/>
  </r>
  <r>
    <n v="1754"/>
    <x v="850"/>
    <x v="3"/>
    <x v="574"/>
    <d v="2014-12-06T00:00:00"/>
    <s v="First Class"/>
    <s v="VW-21775"/>
    <s v="Victoria Wilson"/>
    <s v="Corporate"/>
    <s v="United States"/>
    <x v="8"/>
    <x v="1"/>
    <n v="94122"/>
    <s v="West"/>
    <s v="OFF-PA-10004475"/>
    <x v="1"/>
    <x v="10"/>
    <s v="Xerox 1940"/>
    <n v="109.92"/>
    <n v="2"/>
    <n v="0"/>
    <n v="53.860799999999998"/>
  </r>
  <r>
    <n v="1755"/>
    <x v="850"/>
    <x v="3"/>
    <x v="574"/>
    <d v="2014-12-06T00:00:00"/>
    <s v="First Class"/>
    <s v="VW-21775"/>
    <s v="Victoria Wilson"/>
    <s v="Corporate"/>
    <s v="United States"/>
    <x v="8"/>
    <x v="1"/>
    <n v="94122"/>
    <s v="West"/>
    <s v="OFF-PA-10003893"/>
    <x v="1"/>
    <x v="10"/>
    <s v="Xerox 1962"/>
    <n v="8.56"/>
    <n v="2"/>
    <n v="0"/>
    <n v="3.8519999999999994"/>
  </r>
  <r>
    <n v="1756"/>
    <x v="851"/>
    <x v="1"/>
    <x v="575"/>
    <d v="2012-12-11T00:00:00"/>
    <s v="Second Class"/>
    <s v="TT-21460"/>
    <s v="Tonja Turnell"/>
    <s v="Home Office"/>
    <s v="United States"/>
    <x v="5"/>
    <x v="5"/>
    <n v="76106"/>
    <s v="Central"/>
    <s v="OFF-PA-10000100"/>
    <x v="1"/>
    <x v="10"/>
    <s v="Xerox 1945"/>
    <n v="360.71199999999999"/>
    <n v="11"/>
    <n v="0.2"/>
    <n v="130.75810000000001"/>
  </r>
  <r>
    <n v="1757"/>
    <x v="851"/>
    <x v="1"/>
    <x v="575"/>
    <d v="2012-12-11T00:00:00"/>
    <s v="Second Class"/>
    <s v="TT-21460"/>
    <s v="Tonja Turnell"/>
    <s v="Home Office"/>
    <s v="United States"/>
    <x v="5"/>
    <x v="5"/>
    <n v="76106"/>
    <s v="Central"/>
    <s v="TEC-PH-10001817"/>
    <x v="2"/>
    <x v="7"/>
    <s v="Wilson Electronics DB Pro Signal Booster"/>
    <n v="1718.4"/>
    <n v="6"/>
    <n v="0.2"/>
    <n v="150.36000000000013"/>
  </r>
  <r>
    <n v="1758"/>
    <x v="852"/>
    <x v="1"/>
    <x v="562"/>
    <d v="2012-07-15T00:00:00"/>
    <s v="First Class"/>
    <s v="SL-20155"/>
    <s v="Sara Luxemburg"/>
    <s v="Home Office"/>
    <s v="United States"/>
    <x v="12"/>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x v="12"/>
    <x v="5"/>
    <n v="77095"/>
    <s v="Central"/>
    <s v="TEC-AC-10001013"/>
    <x v="2"/>
    <x v="11"/>
    <s v="Logitech ClearChat Comfort/USB Headset H390"/>
    <n v="46.864000000000004"/>
    <n v="2"/>
    <n v="0.2"/>
    <n v="7.615399999999994"/>
  </r>
  <r>
    <n v="1760"/>
    <x v="854"/>
    <x v="2"/>
    <x v="576"/>
    <d v="2011-01-13T00:00:00"/>
    <s v="Standard Class"/>
    <s v="MB-18085"/>
    <s v="Mick Brown"/>
    <s v="Consumer"/>
    <s v="United States"/>
    <x v="10"/>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x v="70"/>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x v="70"/>
    <x v="1"/>
    <n v="92105"/>
    <s v="West"/>
    <s v="OFF-BI-10001900"/>
    <x v="1"/>
    <x v="8"/>
    <s v="DXL Angle-View Binders with Locking Rings, Black"/>
    <n v="28.752000000000002"/>
    <n v="6"/>
    <n v="0.2"/>
    <n v="9.7037999999999993"/>
  </r>
  <r>
    <n v="1763"/>
    <x v="855"/>
    <x v="1"/>
    <x v="577"/>
    <d v="2012-09-09T00:00:00"/>
    <s v="Standard Class"/>
    <s v="AG-10900"/>
    <s v="Arthur Gainer"/>
    <s v="Consumer"/>
    <s v="United States"/>
    <x v="70"/>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x v="244"/>
    <x v="17"/>
    <n v="23434"/>
    <s v="South"/>
    <s v="OFF-SU-10002573"/>
    <x v="1"/>
    <x v="14"/>
    <s v="Acme 10&quot; Easy Grip Assistive Scissors"/>
    <n v="35.06"/>
    <n v="2"/>
    <n v="0"/>
    <n v="10.517999999999997"/>
  </r>
  <r>
    <n v="1765"/>
    <x v="856"/>
    <x v="0"/>
    <x v="578"/>
    <d v="2013-08-09T00:00:00"/>
    <s v="Standard Class"/>
    <s v="ML-17755"/>
    <s v="Max Ludwig"/>
    <s v="Home Office"/>
    <s v="United States"/>
    <x v="244"/>
    <x v="17"/>
    <n v="23434"/>
    <s v="South"/>
    <s v="OFF-LA-10004484"/>
    <x v="1"/>
    <x v="2"/>
    <s v="Avery 476"/>
    <n v="4.13"/>
    <n v="1"/>
    <n v="0"/>
    <n v="1.8997999999999999"/>
  </r>
  <r>
    <n v="1766"/>
    <x v="856"/>
    <x v="0"/>
    <x v="578"/>
    <d v="2013-08-09T00:00:00"/>
    <s v="Standard Class"/>
    <s v="ML-17755"/>
    <s v="Max Ludwig"/>
    <s v="Home Office"/>
    <s v="United States"/>
    <x v="244"/>
    <x v="17"/>
    <n v="23434"/>
    <s v="South"/>
    <s v="FUR-FU-10001591"/>
    <x v="0"/>
    <x v="5"/>
    <s v="Advantus Panel Wall Certificate Holder - 8.5x11"/>
    <n v="109.8"/>
    <n v="9"/>
    <n v="0"/>
    <n v="46.116000000000007"/>
  </r>
  <r>
    <n v="1767"/>
    <x v="856"/>
    <x v="0"/>
    <x v="578"/>
    <d v="2013-08-09T00:00:00"/>
    <s v="Standard Class"/>
    <s v="ML-17755"/>
    <s v="Max Ludwig"/>
    <s v="Home Office"/>
    <s v="United States"/>
    <x v="244"/>
    <x v="17"/>
    <n v="23434"/>
    <s v="South"/>
    <s v="OFF-LA-10002034"/>
    <x v="1"/>
    <x v="2"/>
    <s v="Avery 478"/>
    <n v="9.82"/>
    <n v="2"/>
    <n v="0"/>
    <n v="4.8117999999999999"/>
  </r>
  <r>
    <n v="1768"/>
    <x v="857"/>
    <x v="2"/>
    <x v="579"/>
    <d v="2011-03-26T00:00:00"/>
    <s v="Standard Class"/>
    <s v="CC-12685"/>
    <s v="Craig Carroll"/>
    <s v="Consumer"/>
    <s v="United States"/>
    <x v="247"/>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x v="247"/>
    <x v="3"/>
    <n v="27405"/>
    <s v="South"/>
    <s v="OFF-BI-10002735"/>
    <x v="1"/>
    <x v="8"/>
    <s v="GBC Prestige Therm-A-Bind Covers"/>
    <n v="51.465000000000018"/>
    <n v="5"/>
    <n v="0.7"/>
    <n v="-39.456499999999991"/>
  </r>
  <r>
    <n v="1770"/>
    <x v="858"/>
    <x v="3"/>
    <x v="580"/>
    <d v="2014-03-09T00:00:00"/>
    <s v="Standard Class"/>
    <s v="SC-20770"/>
    <s v="Stewart Carmichael"/>
    <s v="Corporate"/>
    <s v="United States"/>
    <x v="61"/>
    <x v="5"/>
    <n v="75081"/>
    <s v="Central"/>
    <s v="OFF-SU-10001935"/>
    <x v="1"/>
    <x v="14"/>
    <s v="Staples"/>
    <n v="6.9760000000000009"/>
    <n v="4"/>
    <n v="0.2"/>
    <n v="-1.3952000000000013"/>
  </r>
  <r>
    <n v="1771"/>
    <x v="858"/>
    <x v="3"/>
    <x v="580"/>
    <d v="2014-03-09T00:00:00"/>
    <s v="Standard Class"/>
    <s v="SC-20770"/>
    <s v="Stewart Carmichael"/>
    <s v="Corporate"/>
    <s v="United States"/>
    <x v="61"/>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x v="22"/>
    <x v="10"/>
    <n v="60623"/>
    <s v="Central"/>
    <s v="OFF-ST-10004337"/>
    <x v="1"/>
    <x v="4"/>
    <s v="SAFCO Commercial Wire Shelving, 72h"/>
    <n v="97.984000000000009"/>
    <n v="2"/>
    <n v="0.2"/>
    <n v="-24.496000000000002"/>
  </r>
  <r>
    <n v="1773"/>
    <x v="859"/>
    <x v="0"/>
    <x v="581"/>
    <d v="2013-11-30T00:00:00"/>
    <s v="Second Class"/>
    <s v="GG-14650"/>
    <s v="Greg Guthrie"/>
    <s v="Corporate"/>
    <s v="United States"/>
    <x v="22"/>
    <x v="10"/>
    <n v="60623"/>
    <s v="Central"/>
    <s v="TEC-AC-10001266"/>
    <x v="2"/>
    <x v="11"/>
    <s v="Memorex Micro Travel Drive 8 GB"/>
    <n v="62.400000000000006"/>
    <n v="6"/>
    <n v="0.2"/>
    <n v="19.499999999999993"/>
  </r>
  <r>
    <n v="1774"/>
    <x v="860"/>
    <x v="2"/>
    <x v="582"/>
    <d v="2011-05-03T00:00:00"/>
    <s v="Standard Class"/>
    <s v="MY-18295"/>
    <s v="Muhammed Yedwab"/>
    <s v="Corporate"/>
    <s v="United States"/>
    <x v="248"/>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x v="248"/>
    <x v="39"/>
    <n v="21215"/>
    <s v="East"/>
    <s v="OFF-ST-10000877"/>
    <x v="1"/>
    <x v="4"/>
    <s v="Recycled Steel Personal File for Standard File Folders"/>
    <n v="497.61"/>
    <n v="9"/>
    <n v="0"/>
    <n v="129.37860000000001"/>
  </r>
  <r>
    <n v="1776"/>
    <x v="860"/>
    <x v="2"/>
    <x v="582"/>
    <d v="2011-05-03T00:00:00"/>
    <s v="Standard Class"/>
    <s v="MY-18295"/>
    <s v="Muhammed Yedwab"/>
    <s v="Corporate"/>
    <s v="United States"/>
    <x v="248"/>
    <x v="39"/>
    <n v="21215"/>
    <s v="East"/>
    <s v="OFF-AR-10004752"/>
    <x v="1"/>
    <x v="6"/>
    <s v="Blackstonian Pencils"/>
    <n v="5.34"/>
    <n v="2"/>
    <n v="0"/>
    <n v="1.4952000000000001"/>
  </r>
  <r>
    <n v="1777"/>
    <x v="860"/>
    <x v="2"/>
    <x v="582"/>
    <d v="2011-05-03T00:00:00"/>
    <s v="Standard Class"/>
    <s v="MY-18295"/>
    <s v="Muhammed Yedwab"/>
    <s v="Corporate"/>
    <s v="United States"/>
    <x v="248"/>
    <x v="39"/>
    <n v="21215"/>
    <s v="East"/>
    <s v="OFF-LA-10000452"/>
    <x v="1"/>
    <x v="2"/>
    <s v="Avery 488"/>
    <n v="3.15"/>
    <n v="1"/>
    <n v="0"/>
    <n v="1.512"/>
  </r>
  <r>
    <n v="1778"/>
    <x v="861"/>
    <x v="1"/>
    <x v="27"/>
    <d v="2012-11-28T00:00:00"/>
    <s v="Standard Class"/>
    <s v="DP-13000"/>
    <s v="Darren Powers"/>
    <s v="Consumer"/>
    <s v="United States"/>
    <x v="1"/>
    <x v="1"/>
    <n v="90004"/>
    <s v="West"/>
    <s v="OFF-PA-10000675"/>
    <x v="1"/>
    <x v="10"/>
    <s v="Xerox 1919"/>
    <n v="368.91"/>
    <n v="9"/>
    <n v="0"/>
    <n v="180.76590000000002"/>
  </r>
  <r>
    <n v="1779"/>
    <x v="861"/>
    <x v="1"/>
    <x v="27"/>
    <d v="2012-11-28T00:00:00"/>
    <s v="Standard Class"/>
    <s v="DP-13000"/>
    <s v="Darren Powers"/>
    <s v="Consumer"/>
    <s v="United States"/>
    <x v="1"/>
    <x v="1"/>
    <n v="90004"/>
    <s v="West"/>
    <s v="OFF-AR-10003045"/>
    <x v="1"/>
    <x v="6"/>
    <s v="Prang Colored Pencils"/>
    <n v="14.7"/>
    <n v="5"/>
    <n v="0"/>
    <n v="6.6150000000000002"/>
  </r>
  <r>
    <n v="1780"/>
    <x v="862"/>
    <x v="0"/>
    <x v="583"/>
    <d v="2013-11-17T00:00:00"/>
    <s v="Standard Class"/>
    <s v="BD-11770"/>
    <s v="Bryan Davis"/>
    <s v="Consumer"/>
    <s v="United States"/>
    <x v="20"/>
    <x v="15"/>
    <n v="10011"/>
    <s v="East"/>
    <s v="TEC-AC-10003447"/>
    <x v="2"/>
    <x v="11"/>
    <s v="Micropad Numeric Keypads"/>
    <n v="59.97"/>
    <n v="3"/>
    <n v="0"/>
    <n v="14.992499999999996"/>
  </r>
  <r>
    <n v="1781"/>
    <x v="862"/>
    <x v="0"/>
    <x v="583"/>
    <d v="2013-11-17T00:00:00"/>
    <s v="Standard Class"/>
    <s v="BD-11770"/>
    <s v="Bryan Davis"/>
    <s v="Consumer"/>
    <s v="United States"/>
    <x v="20"/>
    <x v="15"/>
    <n v="10011"/>
    <s v="East"/>
    <s v="OFF-ST-10002276"/>
    <x v="1"/>
    <x v="4"/>
    <s v="Safco Steel Mobile File Cart"/>
    <n v="83.36"/>
    <n v="1"/>
    <n v="0"/>
    <n v="20.840000000000003"/>
  </r>
  <r>
    <n v="1782"/>
    <x v="863"/>
    <x v="1"/>
    <x v="584"/>
    <d v="2012-07-13T00:00:00"/>
    <s v="Standard Class"/>
    <s v="CB-12535"/>
    <s v="Claudia Bergmann"/>
    <s v="Corporate"/>
    <s v="United States"/>
    <x v="47"/>
    <x v="31"/>
    <n v="2038"/>
    <s v="East"/>
    <s v="OFF-PA-10001609"/>
    <x v="1"/>
    <x v="10"/>
    <s v="Tops Wirebound Message Log Books"/>
    <n v="6.58"/>
    <n v="2"/>
    <n v="0"/>
    <n v="3.0267999999999997"/>
  </r>
  <r>
    <n v="1783"/>
    <x v="863"/>
    <x v="1"/>
    <x v="584"/>
    <d v="2012-07-13T00:00:00"/>
    <s v="Standard Class"/>
    <s v="CB-12535"/>
    <s v="Claudia Bergmann"/>
    <s v="Corporate"/>
    <s v="United States"/>
    <x v="47"/>
    <x v="31"/>
    <n v="2038"/>
    <s v="East"/>
    <s v="OFF-BI-10001597"/>
    <x v="1"/>
    <x v="8"/>
    <s v="Wilson Jones Ledger-Size, Piano-Hinge Binder, 2&quot;, Blue"/>
    <n v="122.94"/>
    <n v="3"/>
    <n v="0"/>
    <n v="59.011199999999988"/>
  </r>
  <r>
    <n v="1784"/>
    <x v="864"/>
    <x v="3"/>
    <x v="585"/>
    <d v="2014-09-27T00:00:00"/>
    <s v="Standard Class"/>
    <s v="JE-15610"/>
    <s v="Jim Epp"/>
    <s v="Corporate"/>
    <s v="United States"/>
    <x v="158"/>
    <x v="6"/>
    <n v="53209"/>
    <s v="Central"/>
    <s v="OFF-PA-10004475"/>
    <x v="1"/>
    <x v="10"/>
    <s v="Xerox 1940"/>
    <n v="219.84"/>
    <n v="4"/>
    <n v="0"/>
    <n v="107.7216"/>
  </r>
  <r>
    <n v="1785"/>
    <x v="864"/>
    <x v="3"/>
    <x v="585"/>
    <d v="2014-09-27T00:00:00"/>
    <s v="Standard Class"/>
    <s v="JE-15610"/>
    <s v="Jim Epp"/>
    <s v="Corporate"/>
    <s v="United States"/>
    <x v="158"/>
    <x v="6"/>
    <n v="53209"/>
    <s v="Central"/>
    <s v="TEC-AC-10004510"/>
    <x v="2"/>
    <x v="11"/>
    <s v="Logitech Desktop MK120 Mouse and keyboard Combo"/>
    <n v="98.16"/>
    <n v="6"/>
    <n v="0"/>
    <n v="9.8159999999999954"/>
  </r>
  <r>
    <n v="1786"/>
    <x v="864"/>
    <x v="3"/>
    <x v="585"/>
    <d v="2014-09-27T00:00:00"/>
    <s v="Standard Class"/>
    <s v="JE-15610"/>
    <s v="Jim Epp"/>
    <s v="Corporate"/>
    <s v="United States"/>
    <x v="158"/>
    <x v="6"/>
    <n v="53209"/>
    <s v="Central"/>
    <s v="OFF-BI-10002976"/>
    <x v="1"/>
    <x v="8"/>
    <s v="ACCOHIDE Binder by Acco"/>
    <n v="33.04"/>
    <n v="8"/>
    <n v="0"/>
    <n v="15.5288"/>
  </r>
  <r>
    <n v="1787"/>
    <x v="864"/>
    <x v="3"/>
    <x v="585"/>
    <d v="2014-09-27T00:00:00"/>
    <s v="Standard Class"/>
    <s v="JE-15610"/>
    <s v="Jim Epp"/>
    <s v="Corporate"/>
    <s v="United States"/>
    <x v="158"/>
    <x v="6"/>
    <n v="53209"/>
    <s v="Central"/>
    <s v="TEC-PH-10001615"/>
    <x v="2"/>
    <x v="7"/>
    <s v="AT&amp;T CL82213"/>
    <n v="86.97"/>
    <n v="3"/>
    <n v="0"/>
    <n v="25.221299999999989"/>
  </r>
  <r>
    <n v="1788"/>
    <x v="865"/>
    <x v="1"/>
    <x v="586"/>
    <d v="2012-02-19T00:00:00"/>
    <s v="Standard Class"/>
    <s v="RP-19855"/>
    <s v="Roy Phan"/>
    <s v="Corporate"/>
    <s v="United States"/>
    <x v="249"/>
    <x v="6"/>
    <n v="53142"/>
    <s v="Central"/>
    <s v="TEC-PH-10001819"/>
    <x v="2"/>
    <x v="7"/>
    <s v="Innergie mMini Combo Duo USB Travel Charging Kit"/>
    <n v="134.97"/>
    <n v="3"/>
    <n v="0"/>
    <n v="64.785599999999988"/>
  </r>
  <r>
    <n v="1789"/>
    <x v="865"/>
    <x v="1"/>
    <x v="586"/>
    <d v="2012-02-19T00:00:00"/>
    <s v="Standard Class"/>
    <s v="RP-19855"/>
    <s v="Roy Phan"/>
    <s v="Corporate"/>
    <s v="United States"/>
    <x v="249"/>
    <x v="6"/>
    <n v="53142"/>
    <s v="Central"/>
    <s v="TEC-PH-10000560"/>
    <x v="2"/>
    <x v="7"/>
    <s v="Samsung Galaxy S III - 16GB - pebble blue (T-Mobile)"/>
    <n v="699.98"/>
    <n v="2"/>
    <n v="0"/>
    <n v="195.99440000000004"/>
  </r>
  <r>
    <n v="1790"/>
    <x v="865"/>
    <x v="1"/>
    <x v="586"/>
    <d v="2012-02-19T00:00:00"/>
    <s v="Standard Class"/>
    <s v="RP-19855"/>
    <s v="Roy Phan"/>
    <s v="Corporate"/>
    <s v="United States"/>
    <x v="249"/>
    <x v="6"/>
    <n v="53142"/>
    <s v="Central"/>
    <s v="TEC-AC-10004568"/>
    <x v="2"/>
    <x v="11"/>
    <s v="Maxell LTO Ultrium - 800 GB"/>
    <n v="139.94999999999999"/>
    <n v="5"/>
    <n v="0"/>
    <n v="26.590499999999988"/>
  </r>
  <r>
    <n v="1791"/>
    <x v="866"/>
    <x v="2"/>
    <x v="587"/>
    <d v="2011-10-04T00:00:00"/>
    <s v="Standard Class"/>
    <s v="RA-19915"/>
    <s v="Russell Applegate"/>
    <s v="Consumer"/>
    <s v="United States"/>
    <x v="20"/>
    <x v="15"/>
    <n v="10011"/>
    <s v="East"/>
    <s v="OFF-PA-10004092"/>
    <x v="1"/>
    <x v="10"/>
    <s v="Tops Green Bar Computer Printout Paper"/>
    <n v="48.94"/>
    <n v="1"/>
    <n v="0"/>
    <n v="24.47"/>
  </r>
  <r>
    <n v="1792"/>
    <x v="867"/>
    <x v="2"/>
    <x v="588"/>
    <d v="2011-12-03T00:00:00"/>
    <s v="First Class"/>
    <s v="RP-19390"/>
    <s v="Resi Pölking"/>
    <s v="Consumer"/>
    <s v="United States"/>
    <x v="6"/>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x v="6"/>
    <x v="6"/>
    <n v="53711"/>
    <s v="Central"/>
    <s v="OFF-AR-10000475"/>
    <x v="1"/>
    <x v="6"/>
    <s v="Hunt BOSTON Vista Battery-Operated Pencil Sharpener, Black"/>
    <n v="46.64"/>
    <n v="4"/>
    <n v="0"/>
    <n v="12.592800000000004"/>
  </r>
  <r>
    <n v="1794"/>
    <x v="868"/>
    <x v="2"/>
    <x v="589"/>
    <d v="2011-12-13T00:00:00"/>
    <s v="Standard Class"/>
    <s v="TB-21175"/>
    <s v="Thomas Boland"/>
    <s v="Corporate"/>
    <s v="United States"/>
    <x v="12"/>
    <x v="5"/>
    <n v="77041"/>
    <s v="Central"/>
    <s v="OFF-ST-10000777"/>
    <x v="1"/>
    <x v="4"/>
    <s v="Companion Letter/Legal File, Black"/>
    <n v="60.415999999999997"/>
    <n v="2"/>
    <n v="0.2"/>
    <n v="6.0416000000000025"/>
  </r>
  <r>
    <n v="1795"/>
    <x v="869"/>
    <x v="0"/>
    <x v="64"/>
    <d v="2013-09-11T00:00:00"/>
    <s v="Standard Class"/>
    <s v="BE-11455"/>
    <s v="Brad Eason"/>
    <s v="Home Office"/>
    <s v="United States"/>
    <x v="250"/>
    <x v="41"/>
    <n v="66062"/>
    <s v="Central"/>
    <s v="OFF-AR-10004022"/>
    <x v="1"/>
    <x v="6"/>
    <s v="Panasonic KP-380BK Classic Electric Pencil Sharpener"/>
    <n v="107.94"/>
    <n v="3"/>
    <n v="0"/>
    <n v="26.984999999999992"/>
  </r>
  <r>
    <n v="1796"/>
    <x v="870"/>
    <x v="3"/>
    <x v="151"/>
    <d v="2014-08-31T00:00:00"/>
    <s v="First Class"/>
    <s v="MR-17545"/>
    <s v="Mathew Reese"/>
    <s v="Home Office"/>
    <s v="United States"/>
    <x v="20"/>
    <x v="15"/>
    <n v="10024"/>
    <s v="East"/>
    <s v="OFF-ST-10002352"/>
    <x v="1"/>
    <x v="4"/>
    <s v="Iris Project Case"/>
    <n v="63.84"/>
    <n v="8"/>
    <n v="0"/>
    <n v="16.598399999999998"/>
  </r>
  <r>
    <n v="1797"/>
    <x v="870"/>
    <x v="3"/>
    <x v="151"/>
    <d v="2014-08-31T00:00:00"/>
    <s v="First Class"/>
    <s v="MR-17545"/>
    <s v="Mathew Reese"/>
    <s v="Home Office"/>
    <s v="United States"/>
    <x v="20"/>
    <x v="15"/>
    <n v="10024"/>
    <s v="East"/>
    <s v="TEC-PH-10000455"/>
    <x v="2"/>
    <x v="7"/>
    <s v="GE 30522EE2"/>
    <n v="347.96999999999997"/>
    <n v="3"/>
    <n v="0"/>
    <n v="100.91129999999997"/>
  </r>
  <r>
    <n v="1798"/>
    <x v="870"/>
    <x v="3"/>
    <x v="151"/>
    <d v="2014-08-31T00:00:00"/>
    <s v="First Class"/>
    <s v="MR-17545"/>
    <s v="Mathew Reese"/>
    <s v="Home Office"/>
    <s v="United States"/>
    <x v="20"/>
    <x v="15"/>
    <n v="10024"/>
    <s v="East"/>
    <s v="OFF-BI-10003910"/>
    <x v="1"/>
    <x v="8"/>
    <s v="DXL Angle-View Binders with Locking Rings by Samsill"/>
    <n v="37.008000000000003"/>
    <n v="6"/>
    <n v="0.2"/>
    <n v="11.565"/>
  </r>
  <r>
    <n v="1799"/>
    <x v="871"/>
    <x v="0"/>
    <x v="274"/>
    <d v="2013-07-12T00:00:00"/>
    <s v="Standard Class"/>
    <s v="RM-19375"/>
    <s v="Raymond Messe"/>
    <s v="Consumer"/>
    <s v="United States"/>
    <x v="49"/>
    <x v="1"/>
    <n v="95123"/>
    <s v="West"/>
    <s v="FUR-FU-10003039"/>
    <x v="0"/>
    <x v="5"/>
    <s v="Howard Miller 11-1/2&quot; Diameter Grantwood Wall Clock"/>
    <n v="215.65"/>
    <n v="5"/>
    <n v="0"/>
    <n v="73.320999999999998"/>
  </r>
  <r>
    <n v="1800"/>
    <x v="872"/>
    <x v="0"/>
    <x v="590"/>
    <d v="2013-08-11T00:00:00"/>
    <s v="Second Class"/>
    <s v="JF-15565"/>
    <s v="Jill Fjeld"/>
    <s v="Consumer"/>
    <s v="United States"/>
    <x v="61"/>
    <x v="5"/>
    <n v="75081"/>
    <s v="Central"/>
    <s v="OFF-FA-10000585"/>
    <x v="1"/>
    <x v="13"/>
    <s v="OIC Bulk Pack Metal Binder Clips"/>
    <n v="11.168000000000001"/>
    <n v="4"/>
    <n v="0.2"/>
    <n v="3.6295999999999995"/>
  </r>
  <r>
    <n v="1801"/>
    <x v="872"/>
    <x v="0"/>
    <x v="590"/>
    <d v="2013-08-11T00:00:00"/>
    <s v="Second Class"/>
    <s v="JF-15565"/>
    <s v="Jill Fjeld"/>
    <s v="Consumer"/>
    <s v="United States"/>
    <x v="61"/>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x v="109"/>
    <x v="4"/>
    <n v="98002"/>
    <s v="West"/>
    <s v="FUR-FU-10004270"/>
    <x v="0"/>
    <x v="5"/>
    <s v="Eldon Image Series Desk Accessories, Burgundy"/>
    <n v="4.18"/>
    <n v="1"/>
    <n v="0"/>
    <n v="1.5047999999999999"/>
  </r>
  <r>
    <n v="1803"/>
    <x v="874"/>
    <x v="3"/>
    <x v="585"/>
    <d v="2014-09-27T00:00:00"/>
    <s v="Second Class"/>
    <s v="JA-15970"/>
    <s v="Joseph Airdo"/>
    <s v="Consumer"/>
    <s v="United States"/>
    <x v="10"/>
    <x v="9"/>
    <n v="19134"/>
    <s v="East"/>
    <s v="OFF-BI-10002498"/>
    <x v="1"/>
    <x v="8"/>
    <s v="Clear Mylar Reinforcing Strips"/>
    <n v="5.6070000000000011"/>
    <n v="1"/>
    <n v="0.7"/>
    <n v="-4.2987000000000002"/>
  </r>
  <r>
    <n v="1804"/>
    <x v="874"/>
    <x v="3"/>
    <x v="585"/>
    <d v="2014-09-27T00:00:00"/>
    <s v="Second Class"/>
    <s v="JA-15970"/>
    <s v="Joseph Airdo"/>
    <s v="Consumer"/>
    <s v="United States"/>
    <x v="10"/>
    <x v="9"/>
    <n v="19134"/>
    <s v="East"/>
    <s v="OFF-SU-10002881"/>
    <x v="1"/>
    <x v="14"/>
    <s v="Martin Yale Chadless Opener Electric Letter Opener"/>
    <n v="4663.7360000000008"/>
    <n v="7"/>
    <n v="0.2"/>
    <n v="-1049.3406"/>
  </r>
  <r>
    <n v="1805"/>
    <x v="874"/>
    <x v="3"/>
    <x v="585"/>
    <d v="2014-09-27T00:00:00"/>
    <s v="Second Class"/>
    <s v="JA-15970"/>
    <s v="Joseph Airdo"/>
    <s v="Consumer"/>
    <s v="United States"/>
    <x v="10"/>
    <x v="9"/>
    <n v="19134"/>
    <s v="East"/>
    <s v="TEC-AC-10002926"/>
    <x v="2"/>
    <x v="11"/>
    <s v="Logitech Wireless Marathon Mouse M705"/>
    <n v="79.984000000000009"/>
    <n v="2"/>
    <n v="0.2"/>
    <n v="22.995400000000004"/>
  </r>
  <r>
    <n v="1806"/>
    <x v="875"/>
    <x v="0"/>
    <x v="591"/>
    <d v="2013-12-29T00:00:00"/>
    <s v="First Class"/>
    <s v="GK-14620"/>
    <s v="Grace Kelly"/>
    <s v="Corporate"/>
    <s v="United States"/>
    <x v="1"/>
    <x v="1"/>
    <n v="90049"/>
    <s v="West"/>
    <s v="TEC-PH-10002200"/>
    <x v="2"/>
    <x v="7"/>
    <s v="Samsung Galaxy Note 2"/>
    <n v="2575.944"/>
    <n v="7"/>
    <n v="0.2"/>
    <n v="257.59440000000029"/>
  </r>
  <r>
    <n v="1807"/>
    <x v="875"/>
    <x v="0"/>
    <x v="591"/>
    <d v="2013-12-29T00:00:00"/>
    <s v="First Class"/>
    <s v="GK-14620"/>
    <s v="Grace Kelly"/>
    <s v="Corporate"/>
    <s v="United States"/>
    <x v="1"/>
    <x v="1"/>
    <n v="90049"/>
    <s v="West"/>
    <s v="OFF-PA-10002005"/>
    <x v="1"/>
    <x v="10"/>
    <s v="Xerox 225"/>
    <n v="45.36"/>
    <n v="7"/>
    <n v="0"/>
    <n v="21.772800000000004"/>
  </r>
  <r>
    <n v="1808"/>
    <x v="875"/>
    <x v="0"/>
    <x v="591"/>
    <d v="2013-12-29T00:00:00"/>
    <s v="First Class"/>
    <s v="GK-14620"/>
    <s v="Grace Kelly"/>
    <s v="Corporate"/>
    <s v="United States"/>
    <x v="1"/>
    <x v="1"/>
    <n v="90049"/>
    <s v="West"/>
    <s v="TEC-AC-10001465"/>
    <x v="2"/>
    <x v="11"/>
    <s v="SanDisk Cruzer 64 GB USB Flash Drive"/>
    <n v="254.24"/>
    <n v="7"/>
    <n v="0"/>
    <n v="76.271999999999977"/>
  </r>
  <r>
    <n v="1809"/>
    <x v="876"/>
    <x v="0"/>
    <x v="592"/>
    <d v="2013-02-13T00:00:00"/>
    <s v="First Class"/>
    <s v="PB-19210"/>
    <s v="Phillip Breyer"/>
    <s v="Corporate"/>
    <s v="United States"/>
    <x v="251"/>
    <x v="26"/>
    <n v="74133"/>
    <s v="Central"/>
    <s v="TEC-PH-10004897"/>
    <x v="2"/>
    <x v="7"/>
    <s v="Mediabridge Sport Armband iPhone 5s"/>
    <n v="69.930000000000007"/>
    <n v="7"/>
    <n v="0"/>
    <n v="0.69929999999999914"/>
  </r>
  <r>
    <n v="1810"/>
    <x v="877"/>
    <x v="0"/>
    <x v="248"/>
    <d v="2013-10-30T00:00:00"/>
    <s v="Standard Class"/>
    <s v="HK-14890"/>
    <s v="Heather Kirkland"/>
    <s v="Corporate"/>
    <s v="United States"/>
    <x v="22"/>
    <x v="10"/>
    <n v="60610"/>
    <s v="Central"/>
    <s v="FUR-FU-10001196"/>
    <x v="0"/>
    <x v="5"/>
    <s v="DAX Cubicle Frames - 8x10"/>
    <n v="16.155999999999999"/>
    <n v="7"/>
    <n v="0.6"/>
    <n v="-12.116999999999999"/>
  </r>
  <r>
    <n v="1811"/>
    <x v="877"/>
    <x v="0"/>
    <x v="248"/>
    <d v="2013-10-30T00:00:00"/>
    <s v="Standard Class"/>
    <s v="HK-14890"/>
    <s v="Heather Kirkland"/>
    <s v="Corporate"/>
    <s v="United States"/>
    <x v="22"/>
    <x v="10"/>
    <n v="60610"/>
    <s v="Central"/>
    <s v="OFF-PA-10000595"/>
    <x v="1"/>
    <x v="10"/>
    <s v="Xerox 1929"/>
    <n v="54.816000000000003"/>
    <n v="3"/>
    <n v="0.2"/>
    <n v="17.815199999999997"/>
  </r>
  <r>
    <n v="1812"/>
    <x v="878"/>
    <x v="2"/>
    <x v="3"/>
    <d v="2011-06-11T00:00:00"/>
    <s v="Second Class"/>
    <s v="FO-14305"/>
    <s v="Frank Olsen"/>
    <s v="Consumer"/>
    <s v="United States"/>
    <x v="193"/>
    <x v="17"/>
    <n v="22801"/>
    <s v="South"/>
    <s v="FUR-TA-10004534"/>
    <x v="0"/>
    <x v="3"/>
    <s v="Bevis 44 x 96 Conference Tables"/>
    <n v="1441.3"/>
    <n v="7"/>
    <n v="0"/>
    <n v="245.0209999999999"/>
  </r>
  <r>
    <n v="1813"/>
    <x v="879"/>
    <x v="3"/>
    <x v="225"/>
    <d v="2014-11-27T00:00:00"/>
    <s v="Standard Class"/>
    <s v="BT-11680"/>
    <s v="Brian Thompson"/>
    <s v="Consumer"/>
    <s v="United States"/>
    <x v="46"/>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x v="46"/>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x v="1"/>
    <x v="1"/>
    <n v="90045"/>
    <s v="West"/>
    <s v="FUR-TA-10002607"/>
    <x v="0"/>
    <x v="3"/>
    <s v="KI Conference Tables"/>
    <n v="170.13600000000002"/>
    <n v="3"/>
    <n v="0.2"/>
    <n v="-8.5067999999999913"/>
  </r>
  <r>
    <n v="1816"/>
    <x v="881"/>
    <x v="1"/>
    <x v="593"/>
    <d v="2012-06-04T00:00:00"/>
    <s v="Same Day"/>
    <s v="LL-16840"/>
    <s v="Lauren Leatherbury"/>
    <s v="Consumer"/>
    <s v="United States"/>
    <x v="4"/>
    <x v="4"/>
    <n v="98105"/>
    <s v="West"/>
    <s v="OFF-LA-10000443"/>
    <x v="1"/>
    <x v="2"/>
    <s v="Avery 501"/>
    <n v="7.38"/>
    <n v="2"/>
    <n v="0"/>
    <n v="3.4685999999999999"/>
  </r>
  <r>
    <n v="1817"/>
    <x v="881"/>
    <x v="1"/>
    <x v="593"/>
    <d v="2012-06-04T00:00:00"/>
    <s v="Same Day"/>
    <s v="LL-16840"/>
    <s v="Lauren Leatherbury"/>
    <s v="Consumer"/>
    <s v="United States"/>
    <x v="4"/>
    <x v="4"/>
    <n v="98105"/>
    <s v="West"/>
    <s v="OFF-AR-10004685"/>
    <x v="1"/>
    <x v="6"/>
    <s v="Binney &amp; Smith Crayola Metallic Colored Pencils, 8-Color Set"/>
    <n v="9.26"/>
    <n v="2"/>
    <n v="0"/>
    <n v="3.0557999999999996"/>
  </r>
  <r>
    <n v="1818"/>
    <x v="882"/>
    <x v="1"/>
    <x v="350"/>
    <d v="2012-12-15T00:00:00"/>
    <s v="Second Class"/>
    <s v="MC-17575"/>
    <s v="Matt Collins"/>
    <s v="Consumer"/>
    <s v="United States"/>
    <x v="1"/>
    <x v="1"/>
    <n v="90036"/>
    <s v="West"/>
    <s v="OFF-LA-10001771"/>
    <x v="1"/>
    <x v="2"/>
    <s v="Avery 513"/>
    <n v="9.9600000000000009"/>
    <n v="2"/>
    <n v="0"/>
    <n v="4.5815999999999999"/>
  </r>
  <r>
    <n v="1819"/>
    <x v="883"/>
    <x v="2"/>
    <x v="594"/>
    <d v="2011-05-29T00:00:00"/>
    <s v="Standard Class"/>
    <s v="JL-15235"/>
    <s v="Janet Lee"/>
    <s v="Consumer"/>
    <s v="United States"/>
    <x v="22"/>
    <x v="10"/>
    <n v="60623"/>
    <s v="Central"/>
    <s v="OFF-AP-10001394"/>
    <x v="1"/>
    <x v="9"/>
    <s v="Harmony Air Purifier"/>
    <n v="75.59999999999998"/>
    <n v="2"/>
    <n v="0.8"/>
    <n v="-166.32000000000005"/>
  </r>
  <r>
    <n v="1820"/>
    <x v="883"/>
    <x v="2"/>
    <x v="594"/>
    <d v="2011-05-29T00:00:00"/>
    <s v="Standard Class"/>
    <s v="JL-15235"/>
    <s v="Janet Lee"/>
    <s v="Consumer"/>
    <s v="United States"/>
    <x v="22"/>
    <x v="10"/>
    <n v="60623"/>
    <s v="Central"/>
    <s v="FUR-FU-10002553"/>
    <x v="0"/>
    <x v="5"/>
    <s v="Electrix Incandescent Magnifying Lamp, Black"/>
    <n v="29.32"/>
    <n v="2"/>
    <n v="0.6"/>
    <n v="-24.188999999999993"/>
  </r>
  <r>
    <n v="1821"/>
    <x v="884"/>
    <x v="0"/>
    <x v="595"/>
    <d v="2013-02-20T00:00:00"/>
    <s v="Standard Class"/>
    <s v="EA-14035"/>
    <s v="Erin Ashbrook"/>
    <s v="Corporate"/>
    <s v="United States"/>
    <x v="22"/>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x v="22"/>
    <x v="10"/>
    <n v="60623"/>
    <s v="Central"/>
    <s v="OFF-FA-10000304"/>
    <x v="1"/>
    <x v="13"/>
    <s v="Advantus Push Pins"/>
    <n v="6.9760000000000009"/>
    <n v="4"/>
    <n v="0.2"/>
    <n v="1.8312000000000004"/>
  </r>
  <r>
    <n v="1823"/>
    <x v="884"/>
    <x v="0"/>
    <x v="595"/>
    <d v="2013-02-20T00:00:00"/>
    <s v="Standard Class"/>
    <s v="EA-14035"/>
    <s v="Erin Ashbrook"/>
    <s v="Corporate"/>
    <s v="United States"/>
    <x v="22"/>
    <x v="10"/>
    <n v="60623"/>
    <s v="Central"/>
    <s v="FUR-CH-10004754"/>
    <x v="0"/>
    <x v="1"/>
    <s v="Global Stack Chair with Arms, Black"/>
    <n v="62.957999999999998"/>
    <n v="3"/>
    <n v="0.3"/>
    <n v="-2.6981999999999999"/>
  </r>
  <r>
    <n v="1824"/>
    <x v="884"/>
    <x v="0"/>
    <x v="595"/>
    <d v="2013-02-20T00:00:00"/>
    <s v="Standard Class"/>
    <s v="EA-14035"/>
    <s v="Erin Ashbrook"/>
    <s v="Corporate"/>
    <s v="United States"/>
    <x v="22"/>
    <x v="10"/>
    <n v="60623"/>
    <s v="Central"/>
    <s v="OFF-PA-10000809"/>
    <x v="1"/>
    <x v="10"/>
    <s v="Xerox 206"/>
    <n v="5.1840000000000011"/>
    <n v="1"/>
    <n v="0.2"/>
    <n v="1.8144"/>
  </r>
  <r>
    <n v="1825"/>
    <x v="885"/>
    <x v="0"/>
    <x v="596"/>
    <d v="2013-12-29T00:00:00"/>
    <s v="Standard Class"/>
    <s v="SA-20830"/>
    <s v="Sue Ann Reed"/>
    <s v="Consumer"/>
    <s v="United States"/>
    <x v="252"/>
    <x v="21"/>
    <n v="97756"/>
    <s v="West"/>
    <s v="OFF-BI-10003694"/>
    <x v="1"/>
    <x v="8"/>
    <s v="Avery 3 1/2&quot; Diskette Storage Pages, 10/Pack"/>
    <n v="31.32"/>
    <n v="10"/>
    <n v="0.7"/>
    <n v="-25.05599999999999"/>
  </r>
  <r>
    <n v="1826"/>
    <x v="885"/>
    <x v="0"/>
    <x v="596"/>
    <d v="2013-12-29T00:00:00"/>
    <s v="Standard Class"/>
    <s v="SA-20830"/>
    <s v="Sue Ann Reed"/>
    <s v="Consumer"/>
    <s v="United States"/>
    <x v="252"/>
    <x v="21"/>
    <n v="97756"/>
    <s v="West"/>
    <s v="FUR-FU-10001935"/>
    <x v="0"/>
    <x v="5"/>
    <s v="3M Hangers With Command Adhesive"/>
    <n v="11.840000000000002"/>
    <n v="4"/>
    <n v="0.2"/>
    <n v="3.108000000000001"/>
  </r>
  <r>
    <n v="1827"/>
    <x v="885"/>
    <x v="0"/>
    <x v="596"/>
    <d v="2013-12-29T00:00:00"/>
    <s v="Standard Class"/>
    <s v="SA-20830"/>
    <s v="Sue Ann Reed"/>
    <s v="Consumer"/>
    <s v="United States"/>
    <x v="252"/>
    <x v="21"/>
    <n v="97756"/>
    <s v="West"/>
    <s v="FUR-FU-10002878"/>
    <x v="0"/>
    <x v="5"/>
    <s v="Seth Thomas 14&quot; Day/Date Wall Clock"/>
    <n v="22.784000000000002"/>
    <n v="1"/>
    <n v="0.2"/>
    <n v="4.8416000000000006"/>
  </r>
  <r>
    <n v="1828"/>
    <x v="886"/>
    <x v="0"/>
    <x v="597"/>
    <d v="2013-02-11T00:00:00"/>
    <s v="Second Class"/>
    <s v="CH-12070"/>
    <s v="Cathy Hwang"/>
    <s v="Home Office"/>
    <s v="United States"/>
    <x v="253"/>
    <x v="3"/>
    <n v="27604"/>
    <s v="South"/>
    <s v="TEC-PH-10002624"/>
    <x v="2"/>
    <x v="7"/>
    <s v="Samsung Galaxy S4 Mini"/>
    <n v="1127.9760000000001"/>
    <n v="3"/>
    <n v="0.2"/>
    <n v="126.8972999999998"/>
  </r>
  <r>
    <n v="1829"/>
    <x v="887"/>
    <x v="1"/>
    <x v="562"/>
    <d v="2012-07-15T00:00:00"/>
    <s v="Second Class"/>
    <s v="ND-18460"/>
    <s v="Neil Ducich"/>
    <s v="Corporate"/>
    <s v="United States"/>
    <x v="203"/>
    <x v="32"/>
    <n v="31204"/>
    <s v="South"/>
    <s v="OFF-PA-10000019"/>
    <x v="1"/>
    <x v="10"/>
    <s v="Xerox 1931"/>
    <n v="38.880000000000003"/>
    <n v="6"/>
    <n v="0"/>
    <n v="18.662400000000002"/>
  </r>
  <r>
    <n v="1830"/>
    <x v="888"/>
    <x v="2"/>
    <x v="598"/>
    <d v="2011-05-24T00:00:00"/>
    <s v="Standard Class"/>
    <s v="BS-11755"/>
    <s v="Bruce Stewart"/>
    <s v="Consumer"/>
    <s v="United States"/>
    <x v="138"/>
    <x v="24"/>
    <n v="44105"/>
    <s v="East"/>
    <s v="TEC-PH-10002885"/>
    <x v="2"/>
    <x v="7"/>
    <s v="Apple iPhone 5"/>
    <n v="779.79600000000005"/>
    <n v="2"/>
    <n v="0.4"/>
    <n v="-168.95579999999995"/>
  </r>
  <r>
    <n v="1831"/>
    <x v="889"/>
    <x v="3"/>
    <x v="208"/>
    <d v="2014-10-22T00:00:00"/>
    <s v="Same Day"/>
    <s v="SL-20155"/>
    <s v="Sara Luxemburg"/>
    <s v="Home Office"/>
    <s v="United States"/>
    <x v="254"/>
    <x v="26"/>
    <n v="74403"/>
    <s v="Central"/>
    <s v="TEC-PH-10000895"/>
    <x v="2"/>
    <x v="7"/>
    <s v="Polycom VVX 310 VoIP phone"/>
    <n v="1439.92"/>
    <n v="8"/>
    <n v="0"/>
    <n v="374.37920000000008"/>
  </r>
  <r>
    <n v="1832"/>
    <x v="889"/>
    <x v="3"/>
    <x v="208"/>
    <d v="2014-10-22T00:00:00"/>
    <s v="Same Day"/>
    <s v="SL-20155"/>
    <s v="Sara Luxemburg"/>
    <s v="Home Office"/>
    <s v="United States"/>
    <x v="254"/>
    <x v="26"/>
    <n v="74403"/>
    <s v="Central"/>
    <s v="FUR-TA-10002356"/>
    <x v="0"/>
    <x v="3"/>
    <s v="Bevis Boat-Shaped Conference Table"/>
    <n v="262.11"/>
    <n v="1"/>
    <n v="0"/>
    <n v="62.906399999999991"/>
  </r>
  <r>
    <n v="1833"/>
    <x v="890"/>
    <x v="1"/>
    <x v="599"/>
    <d v="2012-11-09T00:00:00"/>
    <s v="Standard Class"/>
    <s v="GB-14530"/>
    <s v="George Bell"/>
    <s v="Corporate"/>
    <s v="United States"/>
    <x v="53"/>
    <x v="3"/>
    <n v="28110"/>
    <s v="South"/>
    <s v="FUR-CH-10001270"/>
    <x v="0"/>
    <x v="1"/>
    <s v="Harbour Creations Steel Folding Chair"/>
    <n v="207"/>
    <n v="3"/>
    <n v="0.2"/>
    <n v="25.874999999999972"/>
  </r>
  <r>
    <n v="1834"/>
    <x v="891"/>
    <x v="3"/>
    <x v="378"/>
    <d v="2014-08-08T00:00:00"/>
    <s v="Standard Class"/>
    <s v="AS-10045"/>
    <s v="Aaron Smayling"/>
    <s v="Corporate"/>
    <s v="United States"/>
    <x v="89"/>
    <x v="5"/>
    <n v="78745"/>
    <s v="Central"/>
    <s v="TEC-MA-10000488"/>
    <x v="2"/>
    <x v="15"/>
    <s v="Bady BDG101FRU Card Printer"/>
    <n v="1439.982"/>
    <n v="3"/>
    <n v="0.4"/>
    <n v="-263.99670000000026"/>
  </r>
  <r>
    <n v="1835"/>
    <x v="891"/>
    <x v="3"/>
    <x v="378"/>
    <d v="2014-08-08T00:00:00"/>
    <s v="Standard Class"/>
    <s v="AS-10045"/>
    <s v="Aaron Smayling"/>
    <s v="Corporate"/>
    <s v="United States"/>
    <x v="89"/>
    <x v="5"/>
    <n v="78745"/>
    <s v="Central"/>
    <s v="OFF-PA-10003729"/>
    <x v="1"/>
    <x v="10"/>
    <s v="Xerox 1998"/>
    <n v="36.288000000000011"/>
    <n v="7"/>
    <n v="0.2"/>
    <n v="12.700800000000001"/>
  </r>
  <r>
    <n v="1836"/>
    <x v="892"/>
    <x v="2"/>
    <x v="261"/>
    <d v="2011-06-24T00:00:00"/>
    <s v="First Class"/>
    <s v="RM-19375"/>
    <s v="Raymond Messe"/>
    <s v="Consumer"/>
    <s v="United States"/>
    <x v="255"/>
    <x v="29"/>
    <n v="6450"/>
    <s v="East"/>
    <s v="OFF-AR-10003056"/>
    <x v="1"/>
    <x v="6"/>
    <s v="Newell 341"/>
    <n v="21.400000000000002"/>
    <n v="5"/>
    <n v="0"/>
    <n v="6.2059999999999977"/>
  </r>
  <r>
    <n v="1837"/>
    <x v="893"/>
    <x v="3"/>
    <x v="600"/>
    <d v="2014-02-22T00:00:00"/>
    <s v="Second Class"/>
    <s v="NH-18610"/>
    <s v="Nicole Hansen"/>
    <s v="Corporate"/>
    <s v="United States"/>
    <x v="185"/>
    <x v="32"/>
    <n v="30076"/>
    <s v="South"/>
    <s v="OFF-AP-10002518"/>
    <x v="1"/>
    <x v="9"/>
    <s v="Kensington 7 Outlet MasterPiece Power Center"/>
    <n v="1245.8599999999999"/>
    <n v="7"/>
    <n v="0"/>
    <n v="361.29939999999988"/>
  </r>
  <r>
    <n v="1838"/>
    <x v="894"/>
    <x v="2"/>
    <x v="601"/>
    <d v="2011-08-05T00:00:00"/>
    <s v="Standard Class"/>
    <s v="BF-10975"/>
    <s v="Barbara Fisher"/>
    <s v="Corporate"/>
    <s v="United States"/>
    <x v="35"/>
    <x v="3"/>
    <n v="28205"/>
    <s v="South"/>
    <s v="OFF-LA-10000240"/>
    <x v="1"/>
    <x v="2"/>
    <s v="Self-Adhesive Address Labels for Typewriters by Universal"/>
    <n v="17.544"/>
    <n v="3"/>
    <n v="0.2"/>
    <n v="5.9210999999999983"/>
  </r>
  <r>
    <n v="1839"/>
    <x v="894"/>
    <x v="2"/>
    <x v="601"/>
    <d v="2011-08-05T00:00:00"/>
    <s v="Standard Class"/>
    <s v="BF-10975"/>
    <s v="Barbara Fisher"/>
    <s v="Corporate"/>
    <s v="United States"/>
    <x v="35"/>
    <x v="3"/>
    <n v="28205"/>
    <s v="South"/>
    <s v="FUR-FU-10000629"/>
    <x v="0"/>
    <x v="5"/>
    <s v="9-3/4 Diameter Round Wall Clock"/>
    <n v="44.128"/>
    <n v="4"/>
    <n v="0.2"/>
    <n v="12.135200000000001"/>
  </r>
  <r>
    <n v="1840"/>
    <x v="894"/>
    <x v="2"/>
    <x v="601"/>
    <d v="2011-08-05T00:00:00"/>
    <s v="Standard Class"/>
    <s v="BF-10975"/>
    <s v="Barbara Fisher"/>
    <s v="Corporate"/>
    <s v="United States"/>
    <x v="35"/>
    <x v="3"/>
    <n v="28205"/>
    <s v="South"/>
    <s v="OFF-AP-10001005"/>
    <x v="1"/>
    <x v="9"/>
    <s v="Honeywell Quietcare HEPA Air Cleaner"/>
    <n v="62.920000000000009"/>
    <n v="1"/>
    <n v="0.2"/>
    <n v="10.224499999999994"/>
  </r>
  <r>
    <n v="1841"/>
    <x v="894"/>
    <x v="2"/>
    <x v="601"/>
    <d v="2011-08-05T00:00:00"/>
    <s v="Standard Class"/>
    <s v="BF-10975"/>
    <s v="Barbara Fisher"/>
    <s v="Corporate"/>
    <s v="United States"/>
    <x v="35"/>
    <x v="3"/>
    <n v="28205"/>
    <s v="South"/>
    <s v="OFF-PA-10002377"/>
    <x v="1"/>
    <x v="10"/>
    <s v="Xerox 1916"/>
    <n v="78.304000000000002"/>
    <n v="2"/>
    <n v="0.2"/>
    <n v="29.363999999999997"/>
  </r>
  <r>
    <n v="1842"/>
    <x v="895"/>
    <x v="0"/>
    <x v="427"/>
    <d v="2013-07-24T00:00:00"/>
    <s v="Standard Class"/>
    <s v="KH-16330"/>
    <s v="Katharine Harms"/>
    <s v="Corporate"/>
    <s v="United States"/>
    <x v="256"/>
    <x v="0"/>
    <n v="42104"/>
    <s v="South"/>
    <s v="FUR-CH-10000988"/>
    <x v="0"/>
    <x v="1"/>
    <s v="Hon Olson Stacker Stools"/>
    <n v="140.81"/>
    <n v="1"/>
    <n v="0"/>
    <n v="39.4268"/>
  </r>
  <r>
    <n v="1843"/>
    <x v="896"/>
    <x v="1"/>
    <x v="97"/>
    <d v="2012-02-11T00:00:00"/>
    <s v="Second Class"/>
    <s v="FA-14230"/>
    <s v="Frank Atkinson"/>
    <s v="Corporate"/>
    <s v="United States"/>
    <x v="52"/>
    <x v="5"/>
    <n v="78207"/>
    <s v="Central"/>
    <s v="OFF-LA-10001074"/>
    <x v="1"/>
    <x v="2"/>
    <s v="Round Specialty Laser Printer Labels"/>
    <n v="40.096000000000004"/>
    <n v="4"/>
    <n v="0.2"/>
    <n v="13.532399999999996"/>
  </r>
  <r>
    <n v="1844"/>
    <x v="896"/>
    <x v="1"/>
    <x v="97"/>
    <d v="2012-02-11T00:00:00"/>
    <s v="Second Class"/>
    <s v="FA-14230"/>
    <s v="Frank Atkinson"/>
    <s v="Corporate"/>
    <s v="United States"/>
    <x v="52"/>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x v="4"/>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x v="176"/>
    <x v="40"/>
    <n v="20016"/>
    <s v="East"/>
    <s v="OFF-PA-10001804"/>
    <x v="1"/>
    <x v="10"/>
    <s v="Xerox 195"/>
    <n v="40.08"/>
    <n v="6"/>
    <n v="0"/>
    <n v="19.238399999999999"/>
  </r>
  <r>
    <n v="1847"/>
    <x v="898"/>
    <x v="3"/>
    <x v="602"/>
    <d v="2014-01-18T00:00:00"/>
    <s v="Second Class"/>
    <s v="DA-13450"/>
    <s v="Dianna Arnett"/>
    <s v="Home Office"/>
    <s v="United States"/>
    <x v="176"/>
    <x v="40"/>
    <n v="20016"/>
    <s v="East"/>
    <s v="FUR-FU-10004973"/>
    <x v="0"/>
    <x v="5"/>
    <s v="Flat Face Poster Frame"/>
    <n v="37.68"/>
    <n v="2"/>
    <n v="0"/>
    <n v="15.825600000000001"/>
  </r>
  <r>
    <n v="1848"/>
    <x v="899"/>
    <x v="3"/>
    <x v="18"/>
    <d v="2014-09-11T00:00:00"/>
    <s v="Same Day"/>
    <s v="FH-14275"/>
    <s v="Frank Hawley"/>
    <s v="Corporate"/>
    <s v="United States"/>
    <x v="1"/>
    <x v="1"/>
    <n v="90004"/>
    <s v="West"/>
    <s v="FUR-CH-10002602"/>
    <x v="0"/>
    <x v="1"/>
    <s v="DMI Arturo Collection Mission-style Design Wood Chair"/>
    <n v="362.35199999999998"/>
    <n v="3"/>
    <n v="0.2"/>
    <n v="27.176400000000015"/>
  </r>
  <r>
    <n v="1849"/>
    <x v="899"/>
    <x v="3"/>
    <x v="18"/>
    <d v="2014-09-11T00:00:00"/>
    <s v="Same Day"/>
    <s v="FH-14275"/>
    <s v="Frank Hawley"/>
    <s v="Corporate"/>
    <s v="United States"/>
    <x v="1"/>
    <x v="1"/>
    <n v="90004"/>
    <s v="West"/>
    <s v="OFF-BI-10004140"/>
    <x v="1"/>
    <x v="8"/>
    <s v="Avery Non-Stick Binders"/>
    <n v="7.1840000000000011"/>
    <n v="2"/>
    <n v="0.2"/>
    <n v="2.2449999999999992"/>
  </r>
  <r>
    <n v="1850"/>
    <x v="900"/>
    <x v="1"/>
    <x v="603"/>
    <d v="2012-07-25T00:00:00"/>
    <s v="Second Class"/>
    <s v="RK-19300"/>
    <s v="Ralph Kennedy"/>
    <s v="Consumer"/>
    <s v="United States"/>
    <x v="257"/>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x v="257"/>
    <x v="14"/>
    <n v="46614"/>
    <s v="Central"/>
    <s v="TEC-AC-10002253"/>
    <x v="2"/>
    <x v="11"/>
    <s v="Imation Bio 8GB USB Flash Drive Imation Corp"/>
    <n v="831.2"/>
    <n v="5"/>
    <n v="0"/>
    <n v="124.68000000000004"/>
  </r>
  <r>
    <n v="1852"/>
    <x v="900"/>
    <x v="1"/>
    <x v="603"/>
    <d v="2012-07-25T00:00:00"/>
    <s v="Second Class"/>
    <s v="RK-19300"/>
    <s v="Ralph Kennedy"/>
    <s v="Consumer"/>
    <s v="United States"/>
    <x v="257"/>
    <x v="14"/>
    <n v="46614"/>
    <s v="Central"/>
    <s v="OFF-PA-10000528"/>
    <x v="1"/>
    <x v="10"/>
    <s v="Xerox 1981"/>
    <n v="26.400000000000002"/>
    <n v="5"/>
    <n v="0"/>
    <n v="11.879999999999999"/>
  </r>
  <r>
    <n v="1853"/>
    <x v="900"/>
    <x v="1"/>
    <x v="603"/>
    <d v="2012-07-25T00:00:00"/>
    <s v="Second Class"/>
    <s v="RK-19300"/>
    <s v="Ralph Kennedy"/>
    <s v="Consumer"/>
    <s v="United States"/>
    <x v="257"/>
    <x v="14"/>
    <n v="46614"/>
    <s v="Central"/>
    <s v="OFF-EN-10000483"/>
    <x v="1"/>
    <x v="12"/>
    <s v="White Envelopes, White Envelopes with Clear Poly Window"/>
    <n v="106.75"/>
    <n v="7"/>
    <n v="0"/>
    <n v="49.10499999999999"/>
  </r>
  <r>
    <n v="1854"/>
    <x v="900"/>
    <x v="1"/>
    <x v="603"/>
    <d v="2012-07-25T00:00:00"/>
    <s v="Second Class"/>
    <s v="RK-19300"/>
    <s v="Ralph Kennedy"/>
    <s v="Consumer"/>
    <s v="United States"/>
    <x v="257"/>
    <x v="14"/>
    <n v="46614"/>
    <s v="Central"/>
    <s v="OFF-PA-10003129"/>
    <x v="1"/>
    <x v="10"/>
    <s v="Tops White Computer Printout Paper"/>
    <n v="97.82"/>
    <n v="2"/>
    <n v="0"/>
    <n v="45.975399999999993"/>
  </r>
  <r>
    <n v="1855"/>
    <x v="900"/>
    <x v="1"/>
    <x v="603"/>
    <d v="2012-07-25T00:00:00"/>
    <s v="Second Class"/>
    <s v="RK-19300"/>
    <s v="Ralph Kennedy"/>
    <s v="Consumer"/>
    <s v="United States"/>
    <x v="257"/>
    <x v="14"/>
    <n v="46614"/>
    <s v="Central"/>
    <s v="OFF-ST-10003442"/>
    <x v="1"/>
    <x v="4"/>
    <s v="Eldon Portable Mobile Manager"/>
    <n v="141.4"/>
    <n v="5"/>
    <n v="0"/>
    <n v="38.177999999999997"/>
  </r>
  <r>
    <n v="1856"/>
    <x v="901"/>
    <x v="2"/>
    <x v="604"/>
    <d v="2011-06-17T00:00:00"/>
    <s v="Standard Class"/>
    <s v="FM-14215"/>
    <s v="Filia McAdams"/>
    <s v="Corporate"/>
    <s v="United States"/>
    <x v="1"/>
    <x v="1"/>
    <n v="90032"/>
    <s v="West"/>
    <s v="OFF-AR-10003631"/>
    <x v="1"/>
    <x v="6"/>
    <s v="Staples"/>
    <n v="14.52"/>
    <n v="3"/>
    <n v="0"/>
    <n v="4.7915999999999999"/>
  </r>
  <r>
    <n v="1857"/>
    <x v="902"/>
    <x v="3"/>
    <x v="605"/>
    <d v="2014-05-16T00:00:00"/>
    <s v="Second Class"/>
    <s v="AC-10420"/>
    <s v="Alyssa Crouse"/>
    <s v="Corporate"/>
    <s v="United States"/>
    <x v="12"/>
    <x v="5"/>
    <n v="77041"/>
    <s v="Central"/>
    <s v="OFF-ST-10000563"/>
    <x v="1"/>
    <x v="4"/>
    <s v="Fellowes Bankers Box Stor/Drawer Steel Plus"/>
    <n v="127.92000000000002"/>
    <n v="5"/>
    <n v="0.2"/>
    <n v="-15.990000000000002"/>
  </r>
  <r>
    <n v="1858"/>
    <x v="902"/>
    <x v="3"/>
    <x v="605"/>
    <d v="2014-05-16T00:00:00"/>
    <s v="Second Class"/>
    <s v="AC-10420"/>
    <s v="Alyssa Crouse"/>
    <s v="Corporate"/>
    <s v="United States"/>
    <x v="12"/>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x v="39"/>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x v="39"/>
    <x v="29"/>
    <n v="6010"/>
    <s v="East"/>
    <s v="TEC-PH-10004959"/>
    <x v="2"/>
    <x v="7"/>
    <s v="Classic Ivory Antique Telephone ZL1810"/>
    <n v="100.49"/>
    <n v="1"/>
    <n v="0"/>
    <n v="25.122500000000002"/>
  </r>
  <r>
    <n v="1861"/>
    <x v="904"/>
    <x v="3"/>
    <x v="606"/>
    <d v="2014-03-28T00:00:00"/>
    <s v="First Class"/>
    <s v="GM-14440"/>
    <s v="Gary McGarr"/>
    <s v="Consumer"/>
    <s v="United States"/>
    <x v="20"/>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x v="20"/>
    <x v="15"/>
    <n v="10009"/>
    <s v="East"/>
    <s v="TEC-PH-10004896"/>
    <x v="2"/>
    <x v="7"/>
    <s v="Nokia Lumia 521 (T-Mobile)"/>
    <n v="119.96"/>
    <n v="4"/>
    <n v="0"/>
    <n v="33.588800000000006"/>
  </r>
  <r>
    <n v="1863"/>
    <x v="905"/>
    <x v="2"/>
    <x v="607"/>
    <d v="2011-11-12T00:00:00"/>
    <s v="Same Day"/>
    <s v="RF-19840"/>
    <s v="Roy Französisch"/>
    <s v="Consumer"/>
    <s v="United States"/>
    <x v="52"/>
    <x v="5"/>
    <n v="78207"/>
    <s v="Central"/>
    <s v="OFF-ST-10001328"/>
    <x v="1"/>
    <x v="4"/>
    <s v="Personal Filing Tote with Lid, Black/Gray"/>
    <n v="49.632000000000005"/>
    <n v="4"/>
    <n v="0.2"/>
    <n v="4.9632000000000005"/>
  </r>
  <r>
    <n v="1864"/>
    <x v="906"/>
    <x v="0"/>
    <x v="63"/>
    <d v="2013-10-18T00:00:00"/>
    <s v="Standard Class"/>
    <s v="NC-18625"/>
    <s v="Noah Childs"/>
    <s v="Corporate"/>
    <s v="United States"/>
    <x v="34"/>
    <x v="22"/>
    <n v="80013"/>
    <s v="West"/>
    <s v="FUR-TA-10004575"/>
    <x v="0"/>
    <x v="3"/>
    <s v="Hon 5100 Series Wood Tables"/>
    <n v="727.45"/>
    <n v="5"/>
    <n v="0.5"/>
    <n v="-465.5680000000001"/>
  </r>
  <r>
    <n v="1865"/>
    <x v="906"/>
    <x v="0"/>
    <x v="63"/>
    <d v="2013-10-18T00:00:00"/>
    <s v="Standard Class"/>
    <s v="NC-18625"/>
    <s v="Noah Childs"/>
    <s v="Corporate"/>
    <s v="United States"/>
    <x v="34"/>
    <x v="22"/>
    <n v="80013"/>
    <s v="West"/>
    <s v="FUR-FU-10001617"/>
    <x v="0"/>
    <x v="5"/>
    <s v="Executive Impressions 8-1/2&quot; Career Panel/Partition Cubicle Clock"/>
    <n v="24.96"/>
    <n v="3"/>
    <n v="0.2"/>
    <n v="4.3679999999999986"/>
  </r>
  <r>
    <n v="1866"/>
    <x v="907"/>
    <x v="3"/>
    <x v="105"/>
    <d v="2014-11-13T00:00:00"/>
    <s v="Same Day"/>
    <s v="NG-18355"/>
    <s v="Nat Gilpin"/>
    <s v="Corporate"/>
    <s v="United States"/>
    <x v="46"/>
    <x v="24"/>
    <n v="43055"/>
    <s v="East"/>
    <s v="TEC-PH-10002824"/>
    <x v="2"/>
    <x v="7"/>
    <s v="Jabra SPEAK 410 Multidevice Speakerphone"/>
    <n v="370.78199999999998"/>
    <n v="3"/>
    <n v="0.4"/>
    <n v="-92.695500000000038"/>
  </r>
  <r>
    <n v="1867"/>
    <x v="908"/>
    <x v="3"/>
    <x v="4"/>
    <d v="2014-04-19T00:00:00"/>
    <s v="First Class"/>
    <s v="AH-10075"/>
    <s v="Adam Hart"/>
    <s v="Corporate"/>
    <s v="United States"/>
    <x v="0"/>
    <x v="33"/>
    <n v="89015"/>
    <s v="West"/>
    <s v="FUR-FU-10004460"/>
    <x v="0"/>
    <x v="5"/>
    <s v="Howard Miller 12&quot; Round Wall Clock"/>
    <n v="196.45"/>
    <n v="5"/>
    <n v="0"/>
    <n v="70.72199999999998"/>
  </r>
  <r>
    <n v="1868"/>
    <x v="909"/>
    <x v="1"/>
    <x v="608"/>
    <d v="2012-07-01T00:00:00"/>
    <s v="Standard Class"/>
    <s v="CH-12070"/>
    <s v="Cathy Hwang"/>
    <s v="Home Office"/>
    <s v="United States"/>
    <x v="10"/>
    <x v="9"/>
    <n v="19143"/>
    <s v="East"/>
    <s v="OFF-PA-10003309"/>
    <x v="1"/>
    <x v="10"/>
    <s v="Xerox 211"/>
    <n v="31.104000000000006"/>
    <n v="6"/>
    <n v="0.2"/>
    <n v="10.8864"/>
  </r>
  <r>
    <n v="1869"/>
    <x v="909"/>
    <x v="1"/>
    <x v="608"/>
    <d v="2012-07-01T00:00:00"/>
    <s v="Standard Class"/>
    <s v="CH-12070"/>
    <s v="Cathy Hwang"/>
    <s v="Home Office"/>
    <s v="United States"/>
    <x v="10"/>
    <x v="9"/>
    <n v="19143"/>
    <s v="East"/>
    <s v="OFF-ST-10002554"/>
    <x v="1"/>
    <x v="4"/>
    <s v="Tennsco Industrial Shelving"/>
    <n v="78.256"/>
    <n v="2"/>
    <n v="0.2"/>
    <n v="-17.607599999999998"/>
  </r>
  <r>
    <n v="1870"/>
    <x v="910"/>
    <x v="0"/>
    <x v="370"/>
    <d v="2013-08-30T00:00:00"/>
    <s v="Second Class"/>
    <s v="CC-12145"/>
    <s v="Charles Crestani"/>
    <s v="Consumer"/>
    <s v="United States"/>
    <x v="4"/>
    <x v="4"/>
    <n v="98103"/>
    <s v="West"/>
    <s v="OFF-PA-10000019"/>
    <x v="1"/>
    <x v="10"/>
    <s v="Xerox 1931"/>
    <n v="6.48"/>
    <n v="1"/>
    <n v="0"/>
    <n v="3.1104000000000003"/>
  </r>
  <r>
    <n v="1871"/>
    <x v="911"/>
    <x v="2"/>
    <x v="609"/>
    <d v="2011-07-25T00:00:00"/>
    <s v="Standard Class"/>
    <s v="ME-18010"/>
    <s v="Michelle Ellison"/>
    <s v="Corporate"/>
    <s v="United States"/>
    <x v="8"/>
    <x v="1"/>
    <n v="94122"/>
    <s v="West"/>
    <s v="OFF-AR-10002067"/>
    <x v="1"/>
    <x v="6"/>
    <s v="Newell 334"/>
    <n v="99.2"/>
    <n v="5"/>
    <n v="0"/>
    <n v="25.792000000000002"/>
  </r>
  <r>
    <n v="1872"/>
    <x v="911"/>
    <x v="2"/>
    <x v="609"/>
    <d v="2011-07-25T00:00:00"/>
    <s v="Standard Class"/>
    <s v="ME-18010"/>
    <s v="Michelle Ellison"/>
    <s v="Corporate"/>
    <s v="United States"/>
    <x v="8"/>
    <x v="1"/>
    <n v="94122"/>
    <s v="West"/>
    <s v="FUR-CH-10001215"/>
    <x v="0"/>
    <x v="1"/>
    <s v="Global Troy Executive Leather Low-Back Tilter"/>
    <n v="801.5680000000001"/>
    <n v="2"/>
    <n v="0.2"/>
    <n v="50.097999999999985"/>
  </r>
  <r>
    <n v="1873"/>
    <x v="911"/>
    <x v="2"/>
    <x v="609"/>
    <d v="2011-07-25T00:00:00"/>
    <s v="Standard Class"/>
    <s v="ME-18010"/>
    <s v="Michelle Ellison"/>
    <s v="Corporate"/>
    <s v="United States"/>
    <x v="8"/>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x v="258"/>
    <x v="4"/>
    <n v="99207"/>
    <s v="West"/>
    <s v="FUR-TA-10004767"/>
    <x v="0"/>
    <x v="3"/>
    <s v="Safco Drafting Table"/>
    <n v="70.98"/>
    <n v="1"/>
    <n v="0"/>
    <n v="20.584199999999996"/>
  </r>
  <r>
    <n v="1875"/>
    <x v="913"/>
    <x v="2"/>
    <x v="611"/>
    <d v="2011-06-09T00:00:00"/>
    <s v="Standard Class"/>
    <s v="MP-17470"/>
    <s v="Mark Packer"/>
    <s v="Home Office"/>
    <s v="United States"/>
    <x v="38"/>
    <x v="24"/>
    <n v="43229"/>
    <s v="East"/>
    <s v="OFF-PA-10001685"/>
    <x v="1"/>
    <x v="10"/>
    <s v="Staples"/>
    <n v="16.224"/>
    <n v="2"/>
    <n v="0.2"/>
    <n v="5.8812000000000006"/>
  </r>
  <r>
    <n v="1876"/>
    <x v="914"/>
    <x v="0"/>
    <x v="612"/>
    <d v="2013-03-17T00:00:00"/>
    <s v="Standard Class"/>
    <s v="CJ-12010"/>
    <s v="Caroline Jumper"/>
    <s v="Consumer"/>
    <s v="United States"/>
    <x v="85"/>
    <x v="15"/>
    <n v="11561"/>
    <s v="East"/>
    <s v="FUR-BO-10003272"/>
    <x v="0"/>
    <x v="0"/>
    <s v="O'Sullivan Living Dimensions 5-Shelf Bookcases"/>
    <n v="176.78399999999999"/>
    <n v="1"/>
    <n v="0.2"/>
    <n v="-22.098000000000013"/>
  </r>
  <r>
    <n v="1877"/>
    <x v="915"/>
    <x v="3"/>
    <x v="613"/>
    <d v="2014-03-30T00:00:00"/>
    <s v="Standard Class"/>
    <s v="JC-15775"/>
    <s v="John Castell"/>
    <s v="Consumer"/>
    <s v="United States"/>
    <x v="52"/>
    <x v="5"/>
    <n v="78207"/>
    <s v="Central"/>
    <s v="TEC-PH-10000984"/>
    <x v="2"/>
    <x v="7"/>
    <s v="Panasonic KX-TG9471B"/>
    <n v="470.37600000000009"/>
    <n v="3"/>
    <n v="0.2"/>
    <n v="47.037600000000026"/>
  </r>
  <r>
    <n v="1878"/>
    <x v="916"/>
    <x v="3"/>
    <x v="614"/>
    <d v="2015-01-03T00:00:00"/>
    <s v="Standard Class"/>
    <s v="JG-15160"/>
    <s v="James Galang"/>
    <s v="Consumer"/>
    <s v="United States"/>
    <x v="1"/>
    <x v="1"/>
    <n v="90049"/>
    <s v="West"/>
    <s v="FUR-CH-10002880"/>
    <x v="0"/>
    <x v="1"/>
    <s v="Global High-Back Leather Tilter, Burgundy"/>
    <n v="393.56799999999998"/>
    <n v="4"/>
    <n v="0.2"/>
    <n v="-44.276400000000024"/>
  </r>
  <r>
    <n v="1879"/>
    <x v="916"/>
    <x v="3"/>
    <x v="614"/>
    <d v="2015-01-03T00:00:00"/>
    <s v="Standard Class"/>
    <s v="JG-15160"/>
    <s v="James Galang"/>
    <s v="Consumer"/>
    <s v="United States"/>
    <x v="1"/>
    <x v="1"/>
    <n v="90049"/>
    <s v="West"/>
    <s v="TEC-PH-10002563"/>
    <x v="2"/>
    <x v="7"/>
    <s v="Adtran 1202752G1"/>
    <n v="302.37599999999998"/>
    <n v="3"/>
    <n v="0.2"/>
    <n v="22.678200000000018"/>
  </r>
  <r>
    <n v="1880"/>
    <x v="917"/>
    <x v="3"/>
    <x v="615"/>
    <d v="2014-04-03T00:00:00"/>
    <s v="Standard Class"/>
    <s v="CK-12760"/>
    <s v="Cyma Kinney"/>
    <s v="Corporate"/>
    <s v="United States"/>
    <x v="108"/>
    <x v="2"/>
    <n v="32216"/>
    <s v="South"/>
    <s v="OFF-BI-10001191"/>
    <x v="1"/>
    <x v="8"/>
    <s v="Canvas Sectional Post Binders"/>
    <n v="68.742000000000019"/>
    <n v="9"/>
    <n v="0.7"/>
    <n v="-48.119399999999985"/>
  </r>
  <r>
    <n v="1881"/>
    <x v="918"/>
    <x v="1"/>
    <x v="616"/>
    <d v="2012-03-05T00:00:00"/>
    <s v="Same Day"/>
    <s v="LF-17185"/>
    <s v="Luke Foster"/>
    <s v="Consumer"/>
    <s v="United States"/>
    <x v="20"/>
    <x v="15"/>
    <n v="10011"/>
    <s v="East"/>
    <s v="OFF-EN-10002621"/>
    <x v="1"/>
    <x v="12"/>
    <s v="Staples"/>
    <n v="29.339999999999996"/>
    <n v="3"/>
    <n v="0"/>
    <n v="14.669999999999998"/>
  </r>
  <r>
    <n v="1882"/>
    <x v="918"/>
    <x v="1"/>
    <x v="616"/>
    <d v="2012-03-05T00:00:00"/>
    <s v="Same Day"/>
    <s v="LF-17185"/>
    <s v="Luke Foster"/>
    <s v="Consumer"/>
    <s v="United States"/>
    <x v="20"/>
    <x v="15"/>
    <n v="10011"/>
    <s v="East"/>
    <s v="FUR-CH-10001146"/>
    <x v="0"/>
    <x v="1"/>
    <s v="Global Value Mid-Back Manager's Chair, Gray"/>
    <n v="383.60700000000003"/>
    <n v="7"/>
    <n v="0.1"/>
    <n v="63.934499999999971"/>
  </r>
  <r>
    <n v="1883"/>
    <x v="918"/>
    <x v="1"/>
    <x v="616"/>
    <d v="2012-03-05T00:00:00"/>
    <s v="Same Day"/>
    <s v="LF-17185"/>
    <s v="Luke Foster"/>
    <s v="Consumer"/>
    <s v="United States"/>
    <x v="20"/>
    <x v="15"/>
    <n v="10011"/>
    <s v="East"/>
    <s v="OFF-ST-10000689"/>
    <x v="1"/>
    <x v="4"/>
    <s v="Fellowes Strictly Business Drawer File, Letter/Legal Size"/>
    <n v="563.4"/>
    <n v="4"/>
    <n v="0"/>
    <n v="67.608000000000004"/>
  </r>
  <r>
    <n v="1884"/>
    <x v="919"/>
    <x v="0"/>
    <x v="373"/>
    <d v="2013-11-18T00:00:00"/>
    <s v="Standard Class"/>
    <s v="CC-12430"/>
    <s v="Chuck Clark"/>
    <s v="Home Office"/>
    <s v="United States"/>
    <x v="10"/>
    <x v="9"/>
    <n v="19143"/>
    <s v="East"/>
    <s v="OFF-PA-10001289"/>
    <x v="1"/>
    <x v="10"/>
    <s v="White Computer Printout Paper by Universal"/>
    <n v="217.05599999999998"/>
    <n v="7"/>
    <n v="0.2"/>
    <n v="78.6828"/>
  </r>
  <r>
    <n v="1885"/>
    <x v="920"/>
    <x v="3"/>
    <x v="617"/>
    <d v="2014-01-24T00:00:00"/>
    <s v="Second Class"/>
    <s v="DL-12865"/>
    <s v="Dan Lawera"/>
    <s v="Consumer"/>
    <s v="United States"/>
    <x v="259"/>
    <x v="5"/>
    <n v="76248"/>
    <s v="Central"/>
    <s v="OFF-LA-10003714"/>
    <x v="1"/>
    <x v="2"/>
    <s v="Avery 510"/>
    <n v="6"/>
    <n v="2"/>
    <n v="0.2"/>
    <n v="2.0999999999999996"/>
  </r>
  <r>
    <n v="1886"/>
    <x v="921"/>
    <x v="0"/>
    <x v="183"/>
    <d v="2013-04-27T00:00:00"/>
    <s v="Second Class"/>
    <s v="PG-18895"/>
    <s v="Paul Gonzalez"/>
    <s v="Consumer"/>
    <s v="United States"/>
    <x v="8"/>
    <x v="1"/>
    <n v="94122"/>
    <s v="West"/>
    <s v="FUR-FU-10001889"/>
    <x v="0"/>
    <x v="5"/>
    <s v="Ultra Door Pull Handle"/>
    <n v="31.56"/>
    <n v="3"/>
    <n v="0"/>
    <n v="10.4148"/>
  </r>
  <r>
    <n v="1887"/>
    <x v="922"/>
    <x v="2"/>
    <x v="8"/>
    <d v="2011-05-15T00:00:00"/>
    <s v="First Class"/>
    <s v="EH-14005"/>
    <s v="Erica Hernandez"/>
    <s v="Home Office"/>
    <s v="United States"/>
    <x v="146"/>
    <x v="2"/>
    <n v="33012"/>
    <s v="South"/>
    <s v="OFF-FA-10002815"/>
    <x v="1"/>
    <x v="13"/>
    <s v="Staples"/>
    <n v="7.104000000000001"/>
    <n v="2"/>
    <n v="0.2"/>
    <n v="2.3976000000000002"/>
  </r>
  <r>
    <n v="1888"/>
    <x v="922"/>
    <x v="2"/>
    <x v="8"/>
    <d v="2011-05-15T00:00:00"/>
    <s v="First Class"/>
    <s v="EH-14005"/>
    <s v="Erica Hernandez"/>
    <s v="Home Office"/>
    <s v="United States"/>
    <x v="146"/>
    <x v="2"/>
    <n v="33012"/>
    <s v="South"/>
    <s v="OFF-BI-10004519"/>
    <x v="1"/>
    <x v="8"/>
    <s v="GBC DocuBind P100 Manual Binding Machine"/>
    <n v="398.35200000000003"/>
    <n v="8"/>
    <n v="0.7"/>
    <n v="-331.95999999999992"/>
  </r>
  <r>
    <n v="1889"/>
    <x v="923"/>
    <x v="2"/>
    <x v="618"/>
    <d v="2011-10-22T00:00:00"/>
    <s v="First Class"/>
    <s v="TB-21520"/>
    <s v="Tracy Blumstein"/>
    <s v="Consumer"/>
    <s v="United States"/>
    <x v="54"/>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x v="54"/>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x v="101"/>
    <x v="1"/>
    <n v="92646"/>
    <s v="West"/>
    <s v="OFF-PA-10001204"/>
    <x v="1"/>
    <x v="10"/>
    <s v="Xerox 1972"/>
    <n v="10.56"/>
    <n v="2"/>
    <n v="0"/>
    <n v="4.7519999999999998"/>
  </r>
  <r>
    <n v="1892"/>
    <x v="924"/>
    <x v="2"/>
    <x v="619"/>
    <d v="2011-03-18T00:00:00"/>
    <s v="Standard Class"/>
    <s v="DK-13225"/>
    <s v="Dean Katz"/>
    <s v="Corporate"/>
    <s v="United States"/>
    <x v="101"/>
    <x v="1"/>
    <n v="92646"/>
    <s v="West"/>
    <s v="OFF-AR-10003723"/>
    <x v="1"/>
    <x v="6"/>
    <s v="Avery Hi-Liter Fluorescent Desk Style Markers"/>
    <n v="3.38"/>
    <n v="1"/>
    <n v="0"/>
    <n v="1.2505999999999999"/>
  </r>
  <r>
    <n v="1893"/>
    <x v="925"/>
    <x v="3"/>
    <x v="66"/>
    <d v="2014-12-25T00:00:00"/>
    <s v="Second Class"/>
    <s v="JP-15520"/>
    <s v="Jeremy Pistek"/>
    <s v="Consumer"/>
    <s v="United States"/>
    <x v="260"/>
    <x v="2"/>
    <n v="32127"/>
    <s v="South"/>
    <s v="OFF-EN-10002621"/>
    <x v="1"/>
    <x v="12"/>
    <s v="Staples"/>
    <n v="7.8239999999999998"/>
    <n v="1"/>
    <n v="0.2"/>
    <n v="2.9339999999999997"/>
  </r>
  <r>
    <n v="1894"/>
    <x v="926"/>
    <x v="0"/>
    <x v="390"/>
    <d v="2013-11-30T00:00:00"/>
    <s v="Standard Class"/>
    <s v="CD-11980"/>
    <s v="Carol Darley"/>
    <s v="Consumer"/>
    <s v="United States"/>
    <x v="261"/>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x v="262"/>
    <x v="17"/>
    <n v="22901"/>
    <s v="South"/>
    <s v="OFF-AR-10001446"/>
    <x v="1"/>
    <x v="6"/>
    <s v="Newell 309"/>
    <n v="34.650000000000006"/>
    <n v="3"/>
    <n v="0"/>
    <n v="10.395"/>
  </r>
  <r>
    <n v="1896"/>
    <x v="928"/>
    <x v="1"/>
    <x v="620"/>
    <d v="2013-01-04T00:00:00"/>
    <s v="Standard Class"/>
    <s v="JO-15280"/>
    <s v="Jas O'Carroll"/>
    <s v="Consumer"/>
    <s v="United States"/>
    <x v="263"/>
    <x v="37"/>
    <n v="59801"/>
    <s v="West"/>
    <s v="OFF-BI-10004632"/>
    <x v="1"/>
    <x v="8"/>
    <s v="Ibico Hi-Tech Manual Binding System"/>
    <n v="487.98400000000004"/>
    <n v="2"/>
    <n v="0.2"/>
    <n v="152.49499999999998"/>
  </r>
  <r>
    <n v="1897"/>
    <x v="929"/>
    <x v="3"/>
    <x v="621"/>
    <d v="2014-10-07T00:00:00"/>
    <s v="First Class"/>
    <s v="AC-10450"/>
    <s v="Amy Cox"/>
    <s v="Consumer"/>
    <s v="United States"/>
    <x v="31"/>
    <x v="11"/>
    <n v="55407"/>
    <s v="Central"/>
    <s v="OFF-BI-10001359"/>
    <x v="1"/>
    <x v="8"/>
    <s v="GBC DocuBind TL300 Electric Binding System"/>
    <n v="1793.98"/>
    <n v="2"/>
    <n v="0"/>
    <n v="843.17059999999992"/>
  </r>
  <r>
    <n v="1898"/>
    <x v="930"/>
    <x v="2"/>
    <x v="550"/>
    <d v="2011-09-02T00:00:00"/>
    <s v="Second Class"/>
    <s v="RA-19945"/>
    <s v="Ryan Akin"/>
    <s v="Consumer"/>
    <s v="United States"/>
    <x v="100"/>
    <x v="2"/>
    <n v="33178"/>
    <s v="South"/>
    <s v="OFF-EN-10001749"/>
    <x v="1"/>
    <x v="12"/>
    <s v="Jiffy Padded Mailers with Self-Seal Closure"/>
    <n v="29.808"/>
    <n v="2"/>
    <n v="0.2"/>
    <n v="10.805399999999997"/>
  </r>
  <r>
    <n v="1899"/>
    <x v="930"/>
    <x v="2"/>
    <x v="550"/>
    <d v="2011-09-02T00:00:00"/>
    <s v="Second Class"/>
    <s v="RA-19945"/>
    <s v="Ryan Akin"/>
    <s v="Consumer"/>
    <s v="United States"/>
    <x v="100"/>
    <x v="2"/>
    <n v="33178"/>
    <s v="South"/>
    <s v="OFF-BI-10004390"/>
    <x v="1"/>
    <x v="8"/>
    <s v="GBC DocuBind 200 Manual Binding Machine"/>
    <n v="505.1760000000001"/>
    <n v="4"/>
    <n v="0.7"/>
    <n v="-336.78399999999988"/>
  </r>
  <r>
    <n v="1900"/>
    <x v="930"/>
    <x v="2"/>
    <x v="550"/>
    <d v="2011-09-02T00:00:00"/>
    <s v="Second Class"/>
    <s v="RA-19945"/>
    <s v="Ryan Akin"/>
    <s v="Consumer"/>
    <s v="United States"/>
    <x v="100"/>
    <x v="2"/>
    <n v="33178"/>
    <s v="South"/>
    <s v="FUR-TA-10001857"/>
    <x v="0"/>
    <x v="3"/>
    <s v="Balt Solid Wood Rectangular Table"/>
    <n v="174.05850000000001"/>
    <n v="3"/>
    <n v="0.45"/>
    <n v="-110.76450000000001"/>
  </r>
  <r>
    <n v="1901"/>
    <x v="931"/>
    <x v="0"/>
    <x v="622"/>
    <d v="2013-07-04T00:00:00"/>
    <s v="Second Class"/>
    <s v="Co-12640"/>
    <s v="Corey-Lock"/>
    <s v="Consumer"/>
    <s v="United States"/>
    <x v="159"/>
    <x v="20"/>
    <n v="29501"/>
    <s v="South"/>
    <s v="OFF-ST-10000563"/>
    <x v="1"/>
    <x v="4"/>
    <s v="Fellowes Bankers Box Stor/Drawer Steel Plus"/>
    <n v="191.88"/>
    <n v="6"/>
    <n v="0"/>
    <n v="19.188000000000002"/>
  </r>
  <r>
    <n v="1902"/>
    <x v="932"/>
    <x v="0"/>
    <x v="623"/>
    <d v="2013-08-24T00:00:00"/>
    <s v="First Class"/>
    <s v="DW-13480"/>
    <s v="Dianna Wilson"/>
    <s v="Home Office"/>
    <s v="United States"/>
    <x v="66"/>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x v="24"/>
    <x v="21"/>
    <n v="97477"/>
    <s v="West"/>
    <s v="OFF-PA-10003953"/>
    <x v="1"/>
    <x v="10"/>
    <s v="Xerox 218"/>
    <n v="5.1840000000000011"/>
    <n v="1"/>
    <n v="0.2"/>
    <n v="1.8144"/>
  </r>
  <r>
    <n v="1904"/>
    <x v="933"/>
    <x v="3"/>
    <x v="208"/>
    <d v="2014-10-23T00:00:00"/>
    <s v="First Class"/>
    <s v="DK-12835"/>
    <s v="Damala Kotsonis"/>
    <s v="Corporate"/>
    <s v="United States"/>
    <x v="24"/>
    <x v="21"/>
    <n v="97477"/>
    <s v="West"/>
    <s v="FUR-CH-10000155"/>
    <x v="0"/>
    <x v="1"/>
    <s v="Global Comet Stacking Armless Chair"/>
    <n v="478.48"/>
    <n v="2"/>
    <n v="0.2"/>
    <n v="47.848000000000013"/>
  </r>
  <r>
    <n v="1905"/>
    <x v="933"/>
    <x v="3"/>
    <x v="208"/>
    <d v="2014-10-23T00:00:00"/>
    <s v="First Class"/>
    <s v="DK-12835"/>
    <s v="Damala Kotsonis"/>
    <s v="Corporate"/>
    <s v="United States"/>
    <x v="24"/>
    <x v="21"/>
    <n v="97477"/>
    <s v="West"/>
    <s v="TEC-AC-10003116"/>
    <x v="2"/>
    <x v="11"/>
    <s v="Memorex Froggy Flash Drive 8 GB"/>
    <n v="28.400000000000002"/>
    <n v="2"/>
    <n v="0.2"/>
    <n v="6.7449999999999983"/>
  </r>
  <r>
    <n v="1906"/>
    <x v="934"/>
    <x v="3"/>
    <x v="208"/>
    <d v="2014-10-25T00:00:00"/>
    <s v="First Class"/>
    <s v="MD-17860"/>
    <s v="Michael Dominguez"/>
    <s v="Corporate"/>
    <s v="United States"/>
    <x v="245"/>
    <x v="14"/>
    <n v="46203"/>
    <s v="Central"/>
    <s v="OFF-ST-10002743"/>
    <x v="1"/>
    <x v="4"/>
    <s v="SAFCO Boltless Steel Shelving"/>
    <n v="909.12"/>
    <n v="8"/>
    <n v="0"/>
    <n v="9.091199999999958"/>
  </r>
  <r>
    <n v="1907"/>
    <x v="935"/>
    <x v="0"/>
    <x v="624"/>
    <d v="2013-05-22T00:00:00"/>
    <s v="Standard Class"/>
    <s v="RP-19855"/>
    <s v="Roy Phan"/>
    <s v="Corporate"/>
    <s v="United States"/>
    <x v="264"/>
    <x v="2"/>
    <n v="32712"/>
    <s v="South"/>
    <s v="OFF-BI-10001757"/>
    <x v="1"/>
    <x v="8"/>
    <s v="Pressboard Hanging Data Binders for Unburst Sheets"/>
    <n v="2.9520000000000004"/>
    <n v="2"/>
    <n v="0.7"/>
    <n v="-2.1648000000000005"/>
  </r>
  <r>
    <n v="1908"/>
    <x v="935"/>
    <x v="0"/>
    <x v="624"/>
    <d v="2013-05-22T00:00:00"/>
    <s v="Standard Class"/>
    <s v="RP-19855"/>
    <s v="Roy Phan"/>
    <s v="Corporate"/>
    <s v="United States"/>
    <x v="264"/>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x v="1"/>
    <x v="1"/>
    <n v="90008"/>
    <s v="West"/>
    <s v="FUR-FU-10004093"/>
    <x v="0"/>
    <x v="5"/>
    <s v="Hand-Finished Solid Wood Document Frame"/>
    <n v="136.91999999999999"/>
    <n v="4"/>
    <n v="0"/>
    <n v="41.075999999999993"/>
  </r>
  <r>
    <n v="1910"/>
    <x v="937"/>
    <x v="3"/>
    <x v="404"/>
    <d v="2014-12-24T00:00:00"/>
    <s v="Standard Class"/>
    <s v="DB-13660"/>
    <s v="Duane Benoit"/>
    <s v="Consumer"/>
    <s v="United States"/>
    <x v="147"/>
    <x v="15"/>
    <n v="11572"/>
    <s v="East"/>
    <s v="FUR-FU-10001037"/>
    <x v="0"/>
    <x v="5"/>
    <s v="DAX Charcoal/Nickel-Tone Document Frame, 5 x 7"/>
    <n v="18.96"/>
    <n v="2"/>
    <n v="0"/>
    <n v="8.532"/>
  </r>
  <r>
    <n v="1911"/>
    <x v="938"/>
    <x v="0"/>
    <x v="625"/>
    <d v="2013-11-23T00:00:00"/>
    <s v="Standard Class"/>
    <s v="SC-20770"/>
    <s v="Stewart Carmichael"/>
    <s v="Corporate"/>
    <s v="United States"/>
    <x v="1"/>
    <x v="1"/>
    <n v="90008"/>
    <s v="West"/>
    <s v="TEC-AC-10003832"/>
    <x v="2"/>
    <x v="11"/>
    <s v="Imation 16GB Mini TravelDrive USB 2.0 Flash Drive"/>
    <n v="99.390000000000015"/>
    <n v="3"/>
    <n v="0"/>
    <n v="40.749900000000004"/>
  </r>
  <r>
    <n v="1912"/>
    <x v="939"/>
    <x v="3"/>
    <x v="445"/>
    <d v="2014-07-07T00:00:00"/>
    <s v="Second Class"/>
    <s v="FH-14275"/>
    <s v="Frank Hawley"/>
    <s v="Corporate"/>
    <s v="United States"/>
    <x v="12"/>
    <x v="5"/>
    <n v="77041"/>
    <s v="Central"/>
    <s v="OFF-PA-10001878"/>
    <x v="1"/>
    <x v="10"/>
    <s v="Xerox 1891"/>
    <n v="273.89600000000002"/>
    <n v="7"/>
    <n v="0.2"/>
    <n v="92.43989999999998"/>
  </r>
  <r>
    <n v="1913"/>
    <x v="939"/>
    <x v="3"/>
    <x v="445"/>
    <d v="2014-07-07T00:00:00"/>
    <s v="Second Class"/>
    <s v="FH-14275"/>
    <s v="Frank Hawley"/>
    <s v="Corporate"/>
    <s v="United States"/>
    <x v="12"/>
    <x v="5"/>
    <n v="77041"/>
    <s v="Central"/>
    <s v="TEC-MA-10003674"/>
    <x v="2"/>
    <x v="15"/>
    <s v="Hewlett-Packard Deskjet 5550 Printer"/>
    <n v="597.13200000000006"/>
    <n v="3"/>
    <n v="0.4"/>
    <n v="49.760999999999967"/>
  </r>
  <r>
    <n v="1914"/>
    <x v="940"/>
    <x v="2"/>
    <x v="626"/>
    <d v="2011-01-18T00:00:00"/>
    <s v="First Class"/>
    <s v="EH-13990"/>
    <s v="Erica Hackney"/>
    <s v="Consumer"/>
    <s v="United States"/>
    <x v="185"/>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x v="199"/>
    <x v="2"/>
    <n v="33437"/>
    <s v="South"/>
    <s v="OFF-LA-10003190"/>
    <x v="1"/>
    <x v="2"/>
    <s v="Avery 474"/>
    <n v="4.6079999999999997"/>
    <n v="2"/>
    <n v="0.2"/>
    <n v="1.6704000000000001"/>
  </r>
  <r>
    <n v="1916"/>
    <x v="941"/>
    <x v="3"/>
    <x v="504"/>
    <d v="2014-05-06T00:00:00"/>
    <s v="Standard Class"/>
    <s v="AS-10630"/>
    <s v="Ann Steele"/>
    <s v="Home Office"/>
    <s v="United States"/>
    <x v="199"/>
    <x v="2"/>
    <n v="33437"/>
    <s v="South"/>
    <s v="OFF-AR-10002280"/>
    <x v="1"/>
    <x v="6"/>
    <s v="Staples"/>
    <n v="15.528"/>
    <n v="3"/>
    <n v="0.2"/>
    <n v="4.8524999999999991"/>
  </r>
  <r>
    <n v="1917"/>
    <x v="941"/>
    <x v="3"/>
    <x v="504"/>
    <d v="2014-05-06T00:00:00"/>
    <s v="Standard Class"/>
    <s v="AS-10630"/>
    <s v="Ann Steele"/>
    <s v="Home Office"/>
    <s v="United States"/>
    <x v="199"/>
    <x v="2"/>
    <n v="33437"/>
    <s v="South"/>
    <s v="OFF-LA-10001569"/>
    <x v="1"/>
    <x v="2"/>
    <s v="Avery 499"/>
    <n v="11.952000000000002"/>
    <n v="3"/>
    <n v="0.2"/>
    <n v="3.8843999999999994"/>
  </r>
  <r>
    <n v="1918"/>
    <x v="942"/>
    <x v="1"/>
    <x v="627"/>
    <d v="2012-11-14T00:00:00"/>
    <s v="Standard Class"/>
    <s v="HA-14905"/>
    <s v="Helen Abelman"/>
    <s v="Consumer"/>
    <s v="United States"/>
    <x v="47"/>
    <x v="31"/>
    <n v="2038"/>
    <s v="East"/>
    <s v="OFF-AR-10001573"/>
    <x v="1"/>
    <x v="6"/>
    <s v="American Pencil"/>
    <n v="11.65"/>
    <n v="5"/>
    <n v="0"/>
    <n v="3.3784999999999989"/>
  </r>
  <r>
    <n v="1919"/>
    <x v="943"/>
    <x v="1"/>
    <x v="628"/>
    <d v="2012-11-01T00:00:00"/>
    <s v="Second Class"/>
    <s v="CH-12070"/>
    <s v="Cathy Hwang"/>
    <s v="Home Office"/>
    <s v="United States"/>
    <x v="66"/>
    <x v="12"/>
    <n v="48227"/>
    <s v="Central"/>
    <s v="TEC-PH-10001809"/>
    <x v="2"/>
    <x v="7"/>
    <s v="Panasonic KX T7736-B Digital phone"/>
    <n v="299.89999999999998"/>
    <n v="2"/>
    <n v="0"/>
    <n v="74.974999999999994"/>
  </r>
  <r>
    <n v="1920"/>
    <x v="944"/>
    <x v="3"/>
    <x v="629"/>
    <d v="2014-08-20T00:00:00"/>
    <s v="First Class"/>
    <s v="EH-13765"/>
    <s v="Edward Hooks"/>
    <s v="Corporate"/>
    <s v="United States"/>
    <x v="232"/>
    <x v="15"/>
    <n v="13601"/>
    <s v="East"/>
    <s v="OFF-BI-10003091"/>
    <x v="1"/>
    <x v="8"/>
    <s v="GBC DocuBind TL200 Manual Binding Machine"/>
    <n v="895.92"/>
    <n v="5"/>
    <n v="0.2"/>
    <n v="302.37299999999993"/>
  </r>
  <r>
    <n v="1921"/>
    <x v="944"/>
    <x v="3"/>
    <x v="629"/>
    <d v="2014-08-20T00:00:00"/>
    <s v="First Class"/>
    <s v="EH-13765"/>
    <s v="Edward Hooks"/>
    <s v="Corporate"/>
    <s v="United States"/>
    <x v="232"/>
    <x v="15"/>
    <n v="13601"/>
    <s v="East"/>
    <s v="FUR-CH-10003981"/>
    <x v="0"/>
    <x v="1"/>
    <s v="Global Commerce Series Low-Back Swivel/Tilt Chairs"/>
    <n v="462.56400000000002"/>
    <n v="2"/>
    <n v="0.1"/>
    <n v="97.652399999999943"/>
  </r>
  <r>
    <n v="1922"/>
    <x v="945"/>
    <x v="1"/>
    <x v="292"/>
    <d v="2012-10-09T00:00:00"/>
    <s v="Standard Class"/>
    <s v="MZ-17515"/>
    <s v="Mary Zewe"/>
    <s v="Corporate"/>
    <s v="United States"/>
    <x v="265"/>
    <x v="9"/>
    <n v="19601"/>
    <s v="East"/>
    <s v="OFF-ST-10002562"/>
    <x v="1"/>
    <x v="4"/>
    <s v="Staples"/>
    <n v="15.008000000000003"/>
    <n v="2"/>
    <n v="0.2"/>
    <n v="1.5007999999999999"/>
  </r>
  <r>
    <n v="1923"/>
    <x v="946"/>
    <x v="0"/>
    <x v="630"/>
    <d v="2013-07-11T00:00:00"/>
    <s v="Second Class"/>
    <s v="SC-20230"/>
    <s v="Scot Coram"/>
    <s v="Corporate"/>
    <s v="United States"/>
    <x v="81"/>
    <x v="5"/>
    <n v="76017"/>
    <s v="Central"/>
    <s v="TEC-PH-10004345"/>
    <x v="2"/>
    <x v="7"/>
    <s v="Cisco SPA 502G IP Phone"/>
    <n v="863.6400000000001"/>
    <n v="9"/>
    <n v="0.2"/>
    <n v="107.95499999999998"/>
  </r>
  <r>
    <n v="1924"/>
    <x v="946"/>
    <x v="0"/>
    <x v="630"/>
    <d v="2013-07-11T00:00:00"/>
    <s v="Second Class"/>
    <s v="SC-20230"/>
    <s v="Scot Coram"/>
    <s v="Corporate"/>
    <s v="United States"/>
    <x v="81"/>
    <x v="5"/>
    <n v="76017"/>
    <s v="Central"/>
    <s v="OFF-AR-10000588"/>
    <x v="1"/>
    <x v="6"/>
    <s v="Newell 345"/>
    <n v="47.616"/>
    <n v="3"/>
    <n v="0.2"/>
    <n v="3.571200000000001"/>
  </r>
  <r>
    <n v="1925"/>
    <x v="947"/>
    <x v="3"/>
    <x v="256"/>
    <d v="2014-12-08T00:00:00"/>
    <s v="Second Class"/>
    <s v="NP-18325"/>
    <s v="Naresj Patel"/>
    <s v="Consumer"/>
    <s v="United States"/>
    <x v="70"/>
    <x v="1"/>
    <n v="92024"/>
    <s v="West"/>
    <s v="OFF-PA-10003039"/>
    <x v="1"/>
    <x v="10"/>
    <s v="Xerox 1960"/>
    <n v="92.94"/>
    <n v="3"/>
    <n v="0"/>
    <n v="41.822999999999993"/>
  </r>
  <r>
    <n v="1926"/>
    <x v="948"/>
    <x v="3"/>
    <x v="631"/>
    <d v="2014-03-14T00:00:00"/>
    <s v="Standard Class"/>
    <s v="LW-16990"/>
    <s v="Lindsay Williams"/>
    <s v="Corporate"/>
    <s v="United States"/>
    <x v="8"/>
    <x v="1"/>
    <n v="94110"/>
    <s v="West"/>
    <s v="TEC-AC-10001908"/>
    <x v="2"/>
    <x v="11"/>
    <s v="Logitech Wireless Headset h800"/>
    <n v="199.98"/>
    <n v="2"/>
    <n v="0"/>
    <n v="69.992999999999995"/>
  </r>
  <r>
    <n v="1927"/>
    <x v="949"/>
    <x v="0"/>
    <x v="632"/>
    <d v="2013-06-16T00:00:00"/>
    <s v="Standard Class"/>
    <s v="GM-14680"/>
    <s v="Greg Matthias"/>
    <s v="Consumer"/>
    <s v="United States"/>
    <x v="1"/>
    <x v="1"/>
    <n v="90045"/>
    <s v="West"/>
    <s v="TEC-PH-10001198"/>
    <x v="2"/>
    <x v="7"/>
    <s v="Avaya 4621SW VoIP phone"/>
    <n v="177.48000000000002"/>
    <n v="3"/>
    <n v="0.2"/>
    <n v="19.966499999999982"/>
  </r>
  <r>
    <n v="1928"/>
    <x v="950"/>
    <x v="3"/>
    <x v="354"/>
    <d v="2014-12-02T00:00:00"/>
    <s v="First Class"/>
    <s v="RH-19495"/>
    <s v="Rick Hansen"/>
    <s v="Consumer"/>
    <s v="United States"/>
    <x v="60"/>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x v="4"/>
    <x v="4"/>
    <n v="98105"/>
    <s v="West"/>
    <s v="OFF-PA-10001972"/>
    <x v="1"/>
    <x v="10"/>
    <s v="Xerox 214"/>
    <n v="6.48"/>
    <n v="1"/>
    <n v="0"/>
    <n v="3.1104000000000003"/>
  </r>
  <r>
    <n v="1930"/>
    <x v="951"/>
    <x v="3"/>
    <x v="633"/>
    <d v="2014-03-19T00:00:00"/>
    <s v="Second Class"/>
    <s v="VM-21685"/>
    <s v="Valerie Mitchum"/>
    <s v="Home Office"/>
    <s v="United States"/>
    <x v="4"/>
    <x v="4"/>
    <n v="98105"/>
    <s v="West"/>
    <s v="OFF-ST-10004180"/>
    <x v="1"/>
    <x v="4"/>
    <s v="Safco Commercial Shelving"/>
    <n v="46.51"/>
    <n v="1"/>
    <n v="0"/>
    <n v="1.8603999999999985"/>
  </r>
  <r>
    <n v="1931"/>
    <x v="951"/>
    <x v="3"/>
    <x v="633"/>
    <d v="2014-03-19T00:00:00"/>
    <s v="Second Class"/>
    <s v="VM-21685"/>
    <s v="Valerie Mitchum"/>
    <s v="Home Office"/>
    <s v="United States"/>
    <x v="4"/>
    <x v="4"/>
    <n v="98105"/>
    <s v="West"/>
    <s v="TEC-PH-10004165"/>
    <x v="2"/>
    <x v="7"/>
    <s v="Mitel MiVoice 5330e IP Phone"/>
    <n v="659.97600000000011"/>
    <n v="3"/>
    <n v="0.2"/>
    <n v="49.498199999999969"/>
  </r>
  <r>
    <n v="1932"/>
    <x v="952"/>
    <x v="0"/>
    <x v="581"/>
    <d v="2013-11-30T00:00:00"/>
    <s v="Second Class"/>
    <s v="CC-12670"/>
    <s v="Craig Carreira"/>
    <s v="Consumer"/>
    <s v="United States"/>
    <x v="48"/>
    <x v="16"/>
    <n v="85254"/>
    <s v="West"/>
    <s v="TEC-PH-10002483"/>
    <x v="2"/>
    <x v="7"/>
    <s v="Motorola Moto X"/>
    <n v="271.99200000000002"/>
    <n v="1"/>
    <n v="0.2"/>
    <n v="23.799300000000002"/>
  </r>
  <r>
    <n v="1933"/>
    <x v="953"/>
    <x v="3"/>
    <x v="634"/>
    <d v="2014-08-11T00:00:00"/>
    <s v="Second Class"/>
    <s v="SV-20365"/>
    <s v="Seth Vernon"/>
    <s v="Consumer"/>
    <s v="United States"/>
    <x v="240"/>
    <x v="28"/>
    <n v="70506"/>
    <s v="South"/>
    <s v="FUR-BO-10000468"/>
    <x v="0"/>
    <x v="0"/>
    <s v="O'Sullivan 2-Shelf Heavy-Duty Bookcases"/>
    <n v="145.74"/>
    <n v="3"/>
    <n v="0"/>
    <n v="23.318400000000011"/>
  </r>
  <r>
    <n v="1934"/>
    <x v="953"/>
    <x v="3"/>
    <x v="634"/>
    <d v="2014-08-11T00:00:00"/>
    <s v="Second Class"/>
    <s v="SV-20365"/>
    <s v="Seth Vernon"/>
    <s v="Consumer"/>
    <s v="United States"/>
    <x v="240"/>
    <x v="28"/>
    <n v="70506"/>
    <s v="South"/>
    <s v="FUR-FU-10001706"/>
    <x v="0"/>
    <x v="5"/>
    <s v="Longer-Life Soft White Bulbs"/>
    <n v="15.4"/>
    <n v="5"/>
    <n v="0"/>
    <n v="7.3919999999999995"/>
  </r>
  <r>
    <n v="1935"/>
    <x v="954"/>
    <x v="3"/>
    <x v="344"/>
    <d v="2014-12-04T00:00:00"/>
    <s v="Standard Class"/>
    <s v="LW-16990"/>
    <s v="Lindsay Williams"/>
    <s v="Corporate"/>
    <s v="United States"/>
    <x v="8"/>
    <x v="1"/>
    <n v="94109"/>
    <s v="West"/>
    <s v="OFF-PA-10003129"/>
    <x v="1"/>
    <x v="10"/>
    <s v="Tops White Computer Printout Paper"/>
    <n v="244.54999999999998"/>
    <n v="5"/>
    <n v="0"/>
    <n v="114.93849999999998"/>
  </r>
  <r>
    <n v="1936"/>
    <x v="954"/>
    <x v="3"/>
    <x v="344"/>
    <d v="2014-12-04T00:00:00"/>
    <s v="Standard Class"/>
    <s v="LW-16990"/>
    <s v="Lindsay Williams"/>
    <s v="Corporate"/>
    <s v="United States"/>
    <x v="8"/>
    <x v="1"/>
    <n v="94109"/>
    <s v="West"/>
    <s v="TEC-AC-10001284"/>
    <x v="2"/>
    <x v="11"/>
    <s v="Enermax Briskie RF Wireless Keyboard and Mouse Combo"/>
    <n v="166.16"/>
    <n v="8"/>
    <n v="0"/>
    <n v="59.817599999999999"/>
  </r>
  <r>
    <n v="1937"/>
    <x v="955"/>
    <x v="1"/>
    <x v="442"/>
    <d v="2012-05-27T00:00:00"/>
    <s v="Second Class"/>
    <s v="NP-18685"/>
    <s v="Nora Pelletier"/>
    <s v="Home Office"/>
    <s v="United States"/>
    <x v="8"/>
    <x v="1"/>
    <n v="94109"/>
    <s v="West"/>
    <s v="FUR-FU-10002268"/>
    <x v="0"/>
    <x v="5"/>
    <s v="Ultra Door Push Plate"/>
    <n v="14.73"/>
    <n v="3"/>
    <n v="0"/>
    <n v="4.8608999999999991"/>
  </r>
  <r>
    <n v="1938"/>
    <x v="956"/>
    <x v="0"/>
    <x v="630"/>
    <d v="2013-07-13T00:00:00"/>
    <s v="Standard Class"/>
    <s v="JE-15715"/>
    <s v="Joe Elijah"/>
    <s v="Consumer"/>
    <s v="United States"/>
    <x v="266"/>
    <x v="22"/>
    <n v="80020"/>
    <s v="West"/>
    <s v="OFF-BI-10002082"/>
    <x v="1"/>
    <x v="8"/>
    <s v="GBC Twin Loop Wire Binding Elements"/>
    <n v="19.968000000000004"/>
    <n v="2"/>
    <n v="0.7"/>
    <n v="-13.311999999999998"/>
  </r>
  <r>
    <n v="1939"/>
    <x v="956"/>
    <x v="0"/>
    <x v="630"/>
    <d v="2013-07-13T00:00:00"/>
    <s v="Standard Class"/>
    <s v="JE-15715"/>
    <s v="Joe Elijah"/>
    <s v="Consumer"/>
    <s v="United States"/>
    <x v="266"/>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x v="266"/>
    <x v="22"/>
    <n v="80020"/>
    <s v="West"/>
    <s v="OFF-BI-10001634"/>
    <x v="1"/>
    <x v="8"/>
    <s v="Wilson Jones Active Use Binders"/>
    <n v="8.7360000000000024"/>
    <n v="4"/>
    <n v="0.7"/>
    <n v="-6.1151999999999997"/>
  </r>
  <r>
    <n v="1941"/>
    <x v="956"/>
    <x v="0"/>
    <x v="630"/>
    <d v="2013-07-13T00:00:00"/>
    <s v="Standard Class"/>
    <s v="JE-15715"/>
    <s v="Joe Elijah"/>
    <s v="Consumer"/>
    <s v="United States"/>
    <x v="266"/>
    <x v="22"/>
    <n v="80020"/>
    <s v="West"/>
    <s v="FUR-CH-10004287"/>
    <x v="0"/>
    <x v="1"/>
    <s v="SAFCO Arco Folding Chair"/>
    <n v="662.88"/>
    <n v="3"/>
    <n v="0.2"/>
    <n v="74.573999999999955"/>
  </r>
  <r>
    <n v="1942"/>
    <x v="957"/>
    <x v="3"/>
    <x v="635"/>
    <d v="2014-09-02T00:00:00"/>
    <s v="First Class"/>
    <s v="CP-12085"/>
    <s v="Cathy Prescott"/>
    <s v="Corporate"/>
    <s v="United States"/>
    <x v="94"/>
    <x v="10"/>
    <n v="62301"/>
    <s v="Central"/>
    <s v="OFF-LA-10004544"/>
    <x v="1"/>
    <x v="2"/>
    <s v="Avery 505"/>
    <n v="47.360000000000007"/>
    <n v="4"/>
    <n v="0.2"/>
    <n v="17.759999999999998"/>
  </r>
  <r>
    <n v="1943"/>
    <x v="957"/>
    <x v="3"/>
    <x v="635"/>
    <d v="2014-09-02T00:00:00"/>
    <s v="First Class"/>
    <s v="CP-12085"/>
    <s v="Cathy Prescott"/>
    <s v="Corporate"/>
    <s v="United States"/>
    <x v="94"/>
    <x v="10"/>
    <n v="62301"/>
    <s v="Central"/>
    <s v="OFF-ST-10004507"/>
    <x v="1"/>
    <x v="4"/>
    <s v="Advantus Rolling Storage Box"/>
    <n v="27.439999999999998"/>
    <n v="2"/>
    <n v="0.2"/>
    <n v="2.4009999999999998"/>
  </r>
  <r>
    <n v="1944"/>
    <x v="957"/>
    <x v="3"/>
    <x v="635"/>
    <d v="2014-09-02T00:00:00"/>
    <s v="First Class"/>
    <s v="CP-12085"/>
    <s v="Cathy Prescott"/>
    <s v="Corporate"/>
    <s v="United States"/>
    <x v="94"/>
    <x v="10"/>
    <n v="62301"/>
    <s v="Central"/>
    <s v="OFF-BI-10002012"/>
    <x v="1"/>
    <x v="8"/>
    <s v="Wilson Jones Easy Flow II Sheet Lifters"/>
    <n v="3.2399999999999993"/>
    <n v="9"/>
    <n v="0.8"/>
    <n v="-5.1840000000000011"/>
  </r>
  <r>
    <n v="1945"/>
    <x v="958"/>
    <x v="0"/>
    <x v="23"/>
    <d v="2013-06-27T00:00:00"/>
    <s v="Standard Class"/>
    <s v="EA-14035"/>
    <s v="Erin Ashbrook"/>
    <s v="Corporate"/>
    <s v="United States"/>
    <x v="238"/>
    <x v="5"/>
    <n v="75007"/>
    <s v="Central"/>
    <s v="TEC-AC-10001109"/>
    <x v="2"/>
    <x v="11"/>
    <s v="Logitech Trackman Marble Mouse"/>
    <n v="95.968000000000004"/>
    <n v="4"/>
    <n v="0.2"/>
    <n v="26.391200000000001"/>
  </r>
  <r>
    <n v="1946"/>
    <x v="958"/>
    <x v="0"/>
    <x v="23"/>
    <d v="2013-06-27T00:00:00"/>
    <s v="Standard Class"/>
    <s v="EA-14035"/>
    <s v="Erin Ashbrook"/>
    <s v="Corporate"/>
    <s v="United States"/>
    <x v="238"/>
    <x v="5"/>
    <n v="75007"/>
    <s v="Central"/>
    <s v="OFF-PA-10000809"/>
    <x v="1"/>
    <x v="10"/>
    <s v="Xerox 206"/>
    <n v="10.368000000000002"/>
    <n v="2"/>
    <n v="0.2"/>
    <n v="3.6288"/>
  </r>
  <r>
    <n v="1947"/>
    <x v="959"/>
    <x v="3"/>
    <x v="264"/>
    <d v="2014-09-07T00:00:00"/>
    <s v="Standard Class"/>
    <s v="AC-10615"/>
    <s v="Ann Chong"/>
    <s v="Corporate"/>
    <s v="United States"/>
    <x v="20"/>
    <x v="15"/>
    <n v="10009"/>
    <s v="East"/>
    <s v="OFF-AR-10000658"/>
    <x v="1"/>
    <x v="6"/>
    <s v="Newell 324"/>
    <n v="23.1"/>
    <n v="2"/>
    <n v="0"/>
    <n v="6.468"/>
  </r>
  <r>
    <n v="1948"/>
    <x v="959"/>
    <x v="3"/>
    <x v="264"/>
    <d v="2014-09-07T00:00:00"/>
    <s v="Standard Class"/>
    <s v="AC-10615"/>
    <s v="Ann Chong"/>
    <s v="Corporate"/>
    <s v="United States"/>
    <x v="20"/>
    <x v="15"/>
    <n v="10009"/>
    <s v="East"/>
    <s v="FUR-FU-10001196"/>
    <x v="0"/>
    <x v="5"/>
    <s v="DAX Cubicle Frames - 8x10"/>
    <n v="11.54"/>
    <n v="2"/>
    <n v="0"/>
    <n v="3.4619999999999997"/>
  </r>
  <r>
    <n v="1949"/>
    <x v="959"/>
    <x v="3"/>
    <x v="264"/>
    <d v="2014-09-07T00:00:00"/>
    <s v="Standard Class"/>
    <s v="AC-10615"/>
    <s v="Ann Chong"/>
    <s v="Corporate"/>
    <s v="United States"/>
    <x v="20"/>
    <x v="15"/>
    <n v="10009"/>
    <s v="East"/>
    <s v="FUR-TA-10001889"/>
    <x v="0"/>
    <x v="3"/>
    <s v="Bush Advantage Collection Racetrack Conference Table"/>
    <n v="254.52599999999998"/>
    <n v="1"/>
    <n v="0.4"/>
    <n v="-93.3262"/>
  </r>
  <r>
    <n v="1950"/>
    <x v="959"/>
    <x v="3"/>
    <x v="264"/>
    <d v="2014-09-07T00:00:00"/>
    <s v="Standard Class"/>
    <s v="AC-10615"/>
    <s v="Ann Chong"/>
    <s v="Corporate"/>
    <s v="United States"/>
    <x v="20"/>
    <x v="15"/>
    <n v="10009"/>
    <s v="East"/>
    <s v="OFF-AP-10000358"/>
    <x v="1"/>
    <x v="9"/>
    <s v="Fellowes Basic Home/Office Series Surge Protectors"/>
    <n v="12.98"/>
    <n v="1"/>
    <n v="0"/>
    <n v="3.7641999999999989"/>
  </r>
  <r>
    <n v="1951"/>
    <x v="959"/>
    <x v="3"/>
    <x v="264"/>
    <d v="2014-09-07T00:00:00"/>
    <s v="Standard Class"/>
    <s v="AC-10615"/>
    <s v="Ann Chong"/>
    <s v="Corporate"/>
    <s v="United States"/>
    <x v="20"/>
    <x v="15"/>
    <n v="10009"/>
    <s v="East"/>
    <s v="OFF-BI-10004970"/>
    <x v="1"/>
    <x v="8"/>
    <s v="ACCOHIDE 3-Ring Binder, Blue, 1&quot;"/>
    <n v="26.432000000000002"/>
    <n v="8"/>
    <n v="0.2"/>
    <n v="8.9207999999999998"/>
  </r>
  <r>
    <n v="1952"/>
    <x v="959"/>
    <x v="3"/>
    <x v="264"/>
    <d v="2014-09-07T00:00:00"/>
    <s v="Standard Class"/>
    <s v="AC-10615"/>
    <s v="Ann Chong"/>
    <s v="Corporate"/>
    <s v="United States"/>
    <x v="20"/>
    <x v="15"/>
    <n v="10009"/>
    <s v="East"/>
    <s v="TEC-PH-10003885"/>
    <x v="2"/>
    <x v="7"/>
    <s v="Cisco SPA508G"/>
    <n v="197.96999999999997"/>
    <n v="3"/>
    <n v="0"/>
    <n v="57.41129999999999"/>
  </r>
  <r>
    <n v="1953"/>
    <x v="959"/>
    <x v="3"/>
    <x v="264"/>
    <d v="2014-09-07T00:00:00"/>
    <s v="Standard Class"/>
    <s v="AC-10615"/>
    <s v="Ann Chong"/>
    <s v="Corporate"/>
    <s v="United States"/>
    <x v="20"/>
    <x v="15"/>
    <n v="10009"/>
    <s v="East"/>
    <s v="OFF-LA-10001641"/>
    <x v="1"/>
    <x v="2"/>
    <s v="Avery 518"/>
    <n v="18.899999999999999"/>
    <n v="6"/>
    <n v="0"/>
    <n v="9.0719999999999992"/>
  </r>
  <r>
    <n v="1954"/>
    <x v="959"/>
    <x v="3"/>
    <x v="264"/>
    <d v="2014-09-07T00:00:00"/>
    <s v="Standard Class"/>
    <s v="AC-10615"/>
    <s v="Ann Chong"/>
    <s v="Corporate"/>
    <s v="United States"/>
    <x v="20"/>
    <x v="15"/>
    <n v="10009"/>
    <s v="East"/>
    <s v="FUR-CH-10003379"/>
    <x v="0"/>
    <x v="1"/>
    <s v="Global Commerce Series High-Back Swivel/Tilt Chairs"/>
    <n v="1282.4100000000001"/>
    <n v="5"/>
    <n v="0.1"/>
    <n v="213.73500000000001"/>
  </r>
  <r>
    <n v="1955"/>
    <x v="959"/>
    <x v="3"/>
    <x v="264"/>
    <d v="2014-09-07T00:00:00"/>
    <s v="Standard Class"/>
    <s v="AC-10615"/>
    <s v="Ann Chong"/>
    <s v="Corporate"/>
    <s v="United States"/>
    <x v="20"/>
    <x v="15"/>
    <n v="10009"/>
    <s v="East"/>
    <s v="OFF-AR-10004582"/>
    <x v="1"/>
    <x v="6"/>
    <s v="BIC Brite Liner Grip Highlighters"/>
    <n v="4.92"/>
    <n v="3"/>
    <n v="0"/>
    <n v="2.2139999999999995"/>
  </r>
  <r>
    <n v="1956"/>
    <x v="959"/>
    <x v="3"/>
    <x v="264"/>
    <d v="2014-09-07T00:00:00"/>
    <s v="Standard Class"/>
    <s v="AC-10615"/>
    <s v="Ann Chong"/>
    <s v="Corporate"/>
    <s v="United States"/>
    <x v="20"/>
    <x v="15"/>
    <n v="10009"/>
    <s v="East"/>
    <s v="TEC-AC-10002842"/>
    <x v="2"/>
    <x v="11"/>
    <s v="WD My Passport Ultra 2TB Portable External Hard Drive"/>
    <n v="238"/>
    <n v="2"/>
    <n v="0"/>
    <n v="38.080000000000013"/>
  </r>
  <r>
    <n v="1957"/>
    <x v="959"/>
    <x v="3"/>
    <x v="264"/>
    <d v="2014-09-07T00:00:00"/>
    <s v="Standard Class"/>
    <s v="AC-10615"/>
    <s v="Ann Chong"/>
    <s v="Corporate"/>
    <s v="United States"/>
    <x v="20"/>
    <x v="15"/>
    <n v="10009"/>
    <s v="East"/>
    <s v="TEC-AC-10000109"/>
    <x v="2"/>
    <x v="11"/>
    <s v="Sony Micro Vault Click 16 GB USB 2.0 Flash Drive"/>
    <n v="167.97"/>
    <n v="3"/>
    <n v="0"/>
    <n v="40.31280000000001"/>
  </r>
  <r>
    <n v="1958"/>
    <x v="959"/>
    <x v="3"/>
    <x v="264"/>
    <d v="2014-09-07T00:00:00"/>
    <s v="Standard Class"/>
    <s v="AC-10615"/>
    <s v="Ann Chong"/>
    <s v="Corporate"/>
    <s v="United States"/>
    <x v="20"/>
    <x v="15"/>
    <n v="10009"/>
    <s v="East"/>
    <s v="OFF-PA-10003893"/>
    <x v="1"/>
    <x v="10"/>
    <s v="Xerox 1962"/>
    <n v="17.12"/>
    <n v="4"/>
    <n v="0"/>
    <n v="7.7039999999999988"/>
  </r>
  <r>
    <n v="1959"/>
    <x v="960"/>
    <x v="3"/>
    <x v="18"/>
    <d v="2014-09-16T00:00:00"/>
    <s v="Second Class"/>
    <s v="RW-19690"/>
    <s v="Robert Waldorf"/>
    <s v="Consumer"/>
    <s v="United States"/>
    <x v="24"/>
    <x v="25"/>
    <n v="65807"/>
    <s v="Central"/>
    <s v="OFF-BI-10003669"/>
    <x v="1"/>
    <x v="8"/>
    <s v="3M Organizer Strips"/>
    <n v="16.200000000000003"/>
    <n v="3"/>
    <n v="0"/>
    <n v="7.7759999999999998"/>
  </r>
  <r>
    <n v="1960"/>
    <x v="960"/>
    <x v="3"/>
    <x v="18"/>
    <d v="2014-09-16T00:00:00"/>
    <s v="Second Class"/>
    <s v="RW-19690"/>
    <s v="Robert Waldorf"/>
    <s v="Consumer"/>
    <s v="United States"/>
    <x v="24"/>
    <x v="25"/>
    <n v="65807"/>
    <s v="Central"/>
    <s v="OFF-AP-10004785"/>
    <x v="1"/>
    <x v="9"/>
    <s v="Holmes Replacement Filter for HEPA Air Cleaner, Medium Room"/>
    <n v="33.99"/>
    <n v="3"/>
    <n v="0"/>
    <n v="14.615700000000004"/>
  </r>
  <r>
    <n v="1961"/>
    <x v="960"/>
    <x v="3"/>
    <x v="18"/>
    <d v="2014-09-16T00:00:00"/>
    <s v="Second Class"/>
    <s v="RW-19690"/>
    <s v="Robert Waldorf"/>
    <s v="Consumer"/>
    <s v="United States"/>
    <x v="24"/>
    <x v="25"/>
    <n v="65807"/>
    <s v="Central"/>
    <s v="TEC-AC-10003023"/>
    <x v="2"/>
    <x v="11"/>
    <s v="Logitech G105 Gaming Keyboard"/>
    <n v="296.84999999999997"/>
    <n v="5"/>
    <n v="0"/>
    <n v="53.432999999999993"/>
  </r>
  <r>
    <n v="1962"/>
    <x v="960"/>
    <x v="3"/>
    <x v="18"/>
    <d v="2014-09-16T00:00:00"/>
    <s v="Second Class"/>
    <s v="RW-19690"/>
    <s v="Robert Waldorf"/>
    <s v="Consumer"/>
    <s v="United States"/>
    <x v="24"/>
    <x v="25"/>
    <n v="65807"/>
    <s v="Central"/>
    <s v="TEC-AC-10002217"/>
    <x v="2"/>
    <x v="11"/>
    <s v="Imation Clip USB flash drive - 8 GB"/>
    <n v="112.80000000000001"/>
    <n v="6"/>
    <n v="0"/>
    <n v="6.7680000000000007"/>
  </r>
  <r>
    <n v="1963"/>
    <x v="960"/>
    <x v="3"/>
    <x v="18"/>
    <d v="2014-09-16T00:00:00"/>
    <s v="Second Class"/>
    <s v="RW-19690"/>
    <s v="Robert Waldorf"/>
    <s v="Consumer"/>
    <s v="United States"/>
    <x v="24"/>
    <x v="25"/>
    <n v="65807"/>
    <s v="Central"/>
    <s v="OFF-BI-10002954"/>
    <x v="1"/>
    <x v="8"/>
    <s v="Newell 3-Hole Punched Plastic Slotted Magazine Holders for Binders"/>
    <n v="13.71"/>
    <n v="3"/>
    <n v="0"/>
    <n v="6.5808"/>
  </r>
  <r>
    <n v="1964"/>
    <x v="960"/>
    <x v="3"/>
    <x v="18"/>
    <d v="2014-09-16T00:00:00"/>
    <s v="Second Class"/>
    <s v="RW-19690"/>
    <s v="Robert Waldorf"/>
    <s v="Consumer"/>
    <s v="United States"/>
    <x v="24"/>
    <x v="25"/>
    <n v="65807"/>
    <s v="Central"/>
    <s v="OFF-PA-10002586"/>
    <x v="1"/>
    <x v="10"/>
    <s v="Xerox 1970"/>
    <n v="24.900000000000002"/>
    <n v="5"/>
    <n v="0"/>
    <n v="11.703000000000001"/>
  </r>
  <r>
    <n v="1965"/>
    <x v="960"/>
    <x v="3"/>
    <x v="18"/>
    <d v="2014-09-16T00:00:00"/>
    <s v="Second Class"/>
    <s v="RW-19690"/>
    <s v="Robert Waldorf"/>
    <s v="Consumer"/>
    <s v="United States"/>
    <x v="24"/>
    <x v="25"/>
    <n v="65807"/>
    <s v="Central"/>
    <s v="OFF-ST-10000025"/>
    <x v="1"/>
    <x v="4"/>
    <s v="Fellowes Stor/Drawer Steel Plus Storage Drawers"/>
    <n v="286.29000000000002"/>
    <n v="3"/>
    <n v="0"/>
    <n v="17.177399999999977"/>
  </r>
  <r>
    <n v="1966"/>
    <x v="960"/>
    <x v="3"/>
    <x v="18"/>
    <d v="2014-09-16T00:00:00"/>
    <s v="Second Class"/>
    <s v="RW-19690"/>
    <s v="Robert Waldorf"/>
    <s v="Consumer"/>
    <s v="United States"/>
    <x v="24"/>
    <x v="25"/>
    <n v="65807"/>
    <s v="Central"/>
    <s v="OFF-AP-10003281"/>
    <x v="1"/>
    <x v="9"/>
    <s v="Acco 6 Outlet Guardian Standard Surge Suppressor"/>
    <n v="24.18"/>
    <n v="2"/>
    <n v="0"/>
    <n v="7.2539999999999978"/>
  </r>
  <r>
    <n v="1967"/>
    <x v="961"/>
    <x v="3"/>
    <x v="202"/>
    <d v="2014-12-29T00:00:00"/>
    <s v="Standard Class"/>
    <s v="DB-13210"/>
    <s v="Dean Braden"/>
    <s v="Consumer"/>
    <s v="United States"/>
    <x v="267"/>
    <x v="30"/>
    <n v="7501"/>
    <s v="East"/>
    <s v="TEC-PH-10002103"/>
    <x v="2"/>
    <x v="7"/>
    <s v="Jabra SPEAK 410"/>
    <n v="281.96999999999997"/>
    <n v="3"/>
    <n v="0"/>
    <n v="78.951599999999999"/>
  </r>
  <r>
    <n v="1968"/>
    <x v="961"/>
    <x v="3"/>
    <x v="202"/>
    <d v="2014-12-29T00:00:00"/>
    <s v="Standard Class"/>
    <s v="DB-13210"/>
    <s v="Dean Braden"/>
    <s v="Consumer"/>
    <s v="United States"/>
    <x v="267"/>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x v="267"/>
    <x v="30"/>
    <n v="7501"/>
    <s v="East"/>
    <s v="OFF-PA-10001144"/>
    <x v="1"/>
    <x v="10"/>
    <s v="Xerox 1913"/>
    <n v="166.44"/>
    <n v="3"/>
    <n v="0"/>
    <n v="79.891199999999998"/>
  </r>
  <r>
    <n v="1970"/>
    <x v="962"/>
    <x v="3"/>
    <x v="397"/>
    <d v="2014-09-30T00:00:00"/>
    <s v="Standard Class"/>
    <s v="BD-11320"/>
    <s v="Bill Donatelli"/>
    <s v="Consumer"/>
    <s v="United States"/>
    <x v="251"/>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x v="22"/>
    <x v="10"/>
    <n v="60623"/>
    <s v="Central"/>
    <s v="OFF-AR-10004752"/>
    <x v="1"/>
    <x v="6"/>
    <s v="Blackstonian Pencils"/>
    <n v="6.4080000000000004"/>
    <n v="3"/>
    <n v="0.2"/>
    <n v="0.64079999999999981"/>
  </r>
  <r>
    <n v="1972"/>
    <x v="963"/>
    <x v="3"/>
    <x v="636"/>
    <d v="2014-05-12T00:00:00"/>
    <s v="Standard Class"/>
    <s v="ML-17755"/>
    <s v="Max Ludwig"/>
    <s v="Home Office"/>
    <s v="United States"/>
    <x v="22"/>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x v="22"/>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x v="22"/>
    <x v="10"/>
    <n v="60610"/>
    <s v="Central"/>
    <s v="OFF-FA-10003059"/>
    <x v="1"/>
    <x v="13"/>
    <s v="Assorted Color Push Pins"/>
    <n v="2.8960000000000004"/>
    <n v="2"/>
    <n v="0.2"/>
    <n v="0.4705999999999998"/>
  </r>
  <r>
    <n v="1975"/>
    <x v="964"/>
    <x v="2"/>
    <x v="637"/>
    <d v="2011-12-19T00:00:00"/>
    <s v="Standard Class"/>
    <s v="JD-16015"/>
    <s v="Joy Daniels"/>
    <s v="Consumer"/>
    <s v="United States"/>
    <x v="22"/>
    <x v="10"/>
    <n v="60610"/>
    <s v="Central"/>
    <s v="TEC-AC-10002718"/>
    <x v="2"/>
    <x v="11"/>
    <s v="Belkin Standard 104 key USB Keyboard"/>
    <n v="35.016000000000005"/>
    <n v="3"/>
    <n v="0.2"/>
    <n v="-2.188500000000003"/>
  </r>
  <r>
    <n v="1976"/>
    <x v="965"/>
    <x v="2"/>
    <x v="638"/>
    <d v="2011-10-20T00:00:00"/>
    <s v="Second Class"/>
    <s v="AS-10225"/>
    <s v="Alan Schoenberger"/>
    <s v="Corporate"/>
    <s v="United States"/>
    <x v="122"/>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x v="122"/>
    <x v="19"/>
    <n v="36116"/>
    <s v="South"/>
    <s v="TEC-PH-10002352"/>
    <x v="2"/>
    <x v="7"/>
    <s v="Avaya IP Phone 1140E VoIP phone"/>
    <n v="1394.95"/>
    <n v="5"/>
    <n v="0"/>
    <n v="362.68699999999995"/>
  </r>
  <r>
    <n v="1978"/>
    <x v="965"/>
    <x v="2"/>
    <x v="638"/>
    <d v="2011-10-20T00:00:00"/>
    <s v="Second Class"/>
    <s v="AS-10225"/>
    <s v="Alan Schoenberger"/>
    <s v="Corporate"/>
    <s v="United States"/>
    <x v="122"/>
    <x v="19"/>
    <n v="36116"/>
    <s v="South"/>
    <s v="FUR-CH-10003774"/>
    <x v="0"/>
    <x v="1"/>
    <s v="Global Wood Trimmed Manager's Task Chair, Khaki"/>
    <n v="545.88"/>
    <n v="6"/>
    <n v="0"/>
    <n v="70.964399999999983"/>
  </r>
  <r>
    <n v="1979"/>
    <x v="966"/>
    <x v="1"/>
    <x v="412"/>
    <d v="2012-05-12T00:00:00"/>
    <s v="Standard Class"/>
    <s v="AA-10375"/>
    <s v="Allen Armold"/>
    <s v="Consumer"/>
    <s v="United States"/>
    <x v="127"/>
    <x v="21"/>
    <n v="97301"/>
    <s v="West"/>
    <s v="OFF-AR-10000127"/>
    <x v="1"/>
    <x v="6"/>
    <s v="Newell 321"/>
    <n v="5.2480000000000002"/>
    <n v="2"/>
    <n v="0.2"/>
    <n v="0.59039999999999915"/>
  </r>
  <r>
    <n v="1980"/>
    <x v="967"/>
    <x v="0"/>
    <x v="167"/>
    <d v="2013-04-15T00:00:00"/>
    <s v="Same Day"/>
    <s v="KT-16465"/>
    <s v="Kean Takahito"/>
    <s v="Consumer"/>
    <s v="United States"/>
    <x v="220"/>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x v="220"/>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x v="38"/>
    <x v="32"/>
    <n v="31907"/>
    <s v="South"/>
    <s v="OFF-BI-10004187"/>
    <x v="1"/>
    <x v="8"/>
    <s v="Staples"/>
    <n v="3.76"/>
    <n v="2"/>
    <n v="0"/>
    <n v="1.8047999999999997"/>
  </r>
  <r>
    <n v="1983"/>
    <x v="969"/>
    <x v="2"/>
    <x v="640"/>
    <d v="2011-12-09T00:00:00"/>
    <s v="Standard Class"/>
    <s v="NG-18430"/>
    <s v="Nathan Gelder"/>
    <s v="Consumer"/>
    <s v="United States"/>
    <x v="268"/>
    <x v="26"/>
    <n v="73120"/>
    <s v="Central"/>
    <s v="TEC-PH-10003811"/>
    <x v="2"/>
    <x v="7"/>
    <s v="Jabra Supreme Plus Driver Edition Headset"/>
    <n v="479.96"/>
    <n v="4"/>
    <n v="0"/>
    <n v="134.3888"/>
  </r>
  <r>
    <n v="1984"/>
    <x v="970"/>
    <x v="2"/>
    <x v="641"/>
    <d v="2011-11-27T00:00:00"/>
    <s v="Second Class"/>
    <s v="LW-16825"/>
    <s v="Laurel Workman"/>
    <s v="Corporate"/>
    <s v="United States"/>
    <x v="71"/>
    <x v="1"/>
    <n v="94513"/>
    <s v="West"/>
    <s v="OFF-AP-10000240"/>
    <x v="1"/>
    <x v="9"/>
    <s v="Belkin F9G930V10-GRY 9 Outlet Surge"/>
    <n v="320.88"/>
    <n v="6"/>
    <n v="0"/>
    <n v="93.055199999999957"/>
  </r>
  <r>
    <n v="1985"/>
    <x v="970"/>
    <x v="2"/>
    <x v="641"/>
    <d v="2011-11-27T00:00:00"/>
    <s v="Second Class"/>
    <s v="LW-16825"/>
    <s v="Laurel Workman"/>
    <s v="Corporate"/>
    <s v="United States"/>
    <x v="71"/>
    <x v="1"/>
    <n v="94513"/>
    <s v="West"/>
    <s v="FUR-FU-10001940"/>
    <x v="0"/>
    <x v="5"/>
    <s v="Staples"/>
    <n v="23.88"/>
    <n v="3"/>
    <n v="0"/>
    <n v="10.507200000000001"/>
  </r>
  <r>
    <n v="1986"/>
    <x v="970"/>
    <x v="2"/>
    <x v="641"/>
    <d v="2011-11-27T00:00:00"/>
    <s v="Second Class"/>
    <s v="LW-16825"/>
    <s v="Laurel Workman"/>
    <s v="Corporate"/>
    <s v="United States"/>
    <x v="71"/>
    <x v="1"/>
    <n v="94513"/>
    <s v="West"/>
    <s v="OFF-PA-10000575"/>
    <x v="1"/>
    <x v="10"/>
    <s v="Wirebound Message Books, Four 2 3/4 x 5 White Forms per Page"/>
    <n v="26.76"/>
    <n v="4"/>
    <n v="0"/>
    <n v="12.3096"/>
  </r>
  <r>
    <n v="1987"/>
    <x v="971"/>
    <x v="0"/>
    <x v="197"/>
    <d v="2013-07-28T00:00:00"/>
    <s v="First Class"/>
    <s v="CB-12415"/>
    <s v="Christy Brittain"/>
    <s v="Consumer"/>
    <s v="United States"/>
    <x v="38"/>
    <x v="24"/>
    <n v="43229"/>
    <s v="East"/>
    <s v="TEC-CO-10001449"/>
    <x v="2"/>
    <x v="16"/>
    <s v="Hewlett Packard LaserJet 3310 Copier"/>
    <n v="1439.9759999999999"/>
    <n v="4"/>
    <n v="0.4"/>
    <n v="191.99680000000001"/>
  </r>
  <r>
    <n v="1988"/>
    <x v="972"/>
    <x v="1"/>
    <x v="529"/>
    <d v="2012-11-13T00:00:00"/>
    <s v="Standard Class"/>
    <s v="AS-10090"/>
    <s v="Adam Shillingsburg"/>
    <s v="Consumer"/>
    <s v="United States"/>
    <x v="24"/>
    <x v="25"/>
    <n v="65807"/>
    <s v="Central"/>
    <s v="OFF-BI-10002393"/>
    <x v="1"/>
    <x v="8"/>
    <s v="Binder Posts"/>
    <n v="17.22"/>
    <n v="3"/>
    <n v="0"/>
    <n v="7.9212000000000007"/>
  </r>
  <r>
    <n v="1989"/>
    <x v="972"/>
    <x v="1"/>
    <x v="529"/>
    <d v="2012-11-13T00:00:00"/>
    <s v="Standard Class"/>
    <s v="AS-10090"/>
    <s v="Adam Shillingsburg"/>
    <s v="Consumer"/>
    <s v="United States"/>
    <x v="24"/>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x v="24"/>
    <x v="25"/>
    <n v="65807"/>
    <s v="Central"/>
    <s v="OFF-EN-10000781"/>
    <x v="1"/>
    <x v="12"/>
    <s v="#10- 4 1/8&quot; x 9 1/2&quot; Recycled Envelopes"/>
    <n v="26.22"/>
    <n v="3"/>
    <n v="0"/>
    <n v="12.323399999999999"/>
  </r>
  <r>
    <n v="1991"/>
    <x v="972"/>
    <x v="1"/>
    <x v="529"/>
    <d v="2012-11-13T00:00:00"/>
    <s v="Standard Class"/>
    <s v="AS-10090"/>
    <s v="Adam Shillingsburg"/>
    <s v="Consumer"/>
    <s v="United States"/>
    <x v="24"/>
    <x v="25"/>
    <n v="65807"/>
    <s v="Central"/>
    <s v="OFF-PA-10002160"/>
    <x v="1"/>
    <x v="10"/>
    <s v="Xerox 1978"/>
    <n v="17.34"/>
    <n v="3"/>
    <n v="0"/>
    <n v="8.4966000000000008"/>
  </r>
  <r>
    <n v="1992"/>
    <x v="973"/>
    <x v="3"/>
    <x v="642"/>
    <d v="2014-03-01T00:00:00"/>
    <s v="Standard Class"/>
    <s v="CB-12415"/>
    <s v="Christy Brittain"/>
    <s v="Consumer"/>
    <s v="United States"/>
    <x v="10"/>
    <x v="9"/>
    <n v="19134"/>
    <s v="East"/>
    <s v="OFF-BI-10004970"/>
    <x v="1"/>
    <x v="8"/>
    <s v="ACCOHIDE 3-Ring Binder, Blue, 1&quot;"/>
    <n v="4.9560000000000004"/>
    <n v="4"/>
    <n v="0.7"/>
    <n v="-3.7995999999999981"/>
  </r>
  <r>
    <n v="1993"/>
    <x v="974"/>
    <x v="3"/>
    <x v="643"/>
    <d v="2014-07-03T00:00:00"/>
    <s v="Standard Class"/>
    <s v="ML-17755"/>
    <s v="Max Ludwig"/>
    <s v="Home Office"/>
    <s v="United States"/>
    <x v="24"/>
    <x v="21"/>
    <n v="97477"/>
    <s v="West"/>
    <s v="OFF-LA-10003923"/>
    <x v="1"/>
    <x v="2"/>
    <s v="Alphabetical Labels for Top Tab Filing"/>
    <n v="71.040000000000006"/>
    <n v="6"/>
    <n v="0.2"/>
    <n v="26.640000000000004"/>
  </r>
  <r>
    <n v="1994"/>
    <x v="974"/>
    <x v="3"/>
    <x v="643"/>
    <d v="2014-07-03T00:00:00"/>
    <s v="Standard Class"/>
    <s v="ML-17755"/>
    <s v="Max Ludwig"/>
    <s v="Home Office"/>
    <s v="United States"/>
    <x v="24"/>
    <x v="21"/>
    <n v="97477"/>
    <s v="West"/>
    <s v="OFF-AR-10002257"/>
    <x v="1"/>
    <x v="6"/>
    <s v="Eldon Spacemaker Box, Quick-Snap Lid, Clear"/>
    <n v="5.3440000000000003"/>
    <n v="2"/>
    <n v="0.2"/>
    <n v="0.73479999999999923"/>
  </r>
  <r>
    <n v="1995"/>
    <x v="974"/>
    <x v="3"/>
    <x v="643"/>
    <d v="2014-07-03T00:00:00"/>
    <s v="Standard Class"/>
    <s v="ML-17755"/>
    <s v="Max Ludwig"/>
    <s v="Home Office"/>
    <s v="United States"/>
    <x v="24"/>
    <x v="21"/>
    <n v="97477"/>
    <s v="West"/>
    <s v="OFF-FA-10004395"/>
    <x v="1"/>
    <x v="13"/>
    <s v="Plymouth Boxed Rubber Bands by Plymouth"/>
    <n v="11.304"/>
    <n v="3"/>
    <n v="0.2"/>
    <n v="-2.1194999999999999"/>
  </r>
  <r>
    <n v="1996"/>
    <x v="975"/>
    <x v="3"/>
    <x v="574"/>
    <d v="2014-12-05T00:00:00"/>
    <s v="Second Class"/>
    <s v="JS-16030"/>
    <s v="Joy Smith"/>
    <s v="Consumer"/>
    <s v="United States"/>
    <x v="12"/>
    <x v="5"/>
    <n v="77036"/>
    <s v="Central"/>
    <s v="OFF-AP-10002534"/>
    <x v="1"/>
    <x v="9"/>
    <s v="3.6 Cubic Foot Counter Height Office Refrigerator"/>
    <n v="294.61999999999995"/>
    <n v="5"/>
    <n v="0.8"/>
    <n v="-766.01199999999994"/>
  </r>
  <r>
    <n v="1997"/>
    <x v="975"/>
    <x v="3"/>
    <x v="574"/>
    <d v="2014-12-05T00:00:00"/>
    <s v="Second Class"/>
    <s v="JS-16030"/>
    <s v="Joy Smith"/>
    <s v="Consumer"/>
    <s v="United States"/>
    <x v="12"/>
    <x v="5"/>
    <n v="77036"/>
    <s v="Central"/>
    <s v="FUR-FU-10004020"/>
    <x v="0"/>
    <x v="5"/>
    <s v="Advantus Panel Wall Acrylic Frame"/>
    <n v="8.7520000000000007"/>
    <n v="4"/>
    <n v="0.6"/>
    <n v="-3.719599999999998"/>
  </r>
  <r>
    <n v="1998"/>
    <x v="976"/>
    <x v="2"/>
    <x v="644"/>
    <d v="2011-02-10T00:00:00"/>
    <s v="First Class"/>
    <s v="ND-18460"/>
    <s v="Neil Ducich"/>
    <s v="Corporate"/>
    <s v="United States"/>
    <x v="269"/>
    <x v="17"/>
    <n v="23320"/>
    <s v="South"/>
    <s v="OFF-LA-10002787"/>
    <x v="1"/>
    <x v="2"/>
    <s v="Avery 480"/>
    <n v="15"/>
    <n v="4"/>
    <n v="0"/>
    <n v="7.1999999999999993"/>
  </r>
  <r>
    <n v="1999"/>
    <x v="976"/>
    <x v="2"/>
    <x v="644"/>
    <d v="2011-02-10T00:00:00"/>
    <s v="First Class"/>
    <s v="ND-18460"/>
    <s v="Neil Ducich"/>
    <s v="Corporate"/>
    <s v="United States"/>
    <x v="269"/>
    <x v="17"/>
    <n v="23320"/>
    <s v="South"/>
    <s v="TEC-PH-10003645"/>
    <x v="2"/>
    <x v="7"/>
    <s v="Aastra 57i VoIP phone"/>
    <n v="161.61000000000001"/>
    <n v="1"/>
    <n v="0"/>
    <n v="42.018600000000006"/>
  </r>
  <r>
    <n v="2000"/>
    <x v="976"/>
    <x v="2"/>
    <x v="644"/>
    <d v="2011-02-10T00:00:00"/>
    <s v="First Class"/>
    <s v="ND-18460"/>
    <s v="Neil Ducich"/>
    <s v="Corporate"/>
    <s v="United States"/>
    <x v="269"/>
    <x v="17"/>
    <n v="23320"/>
    <s v="South"/>
    <s v="TEC-PH-10001615"/>
    <x v="2"/>
    <x v="7"/>
    <s v="AT&amp;T CL82213"/>
    <n v="144.94999999999999"/>
    <n v="5"/>
    <n v="0"/>
    <n v="42.035499999999985"/>
  </r>
  <r>
    <n v="2001"/>
    <x v="977"/>
    <x v="3"/>
    <x v="645"/>
    <d v="2014-04-19T00:00:00"/>
    <s v="Standard Class"/>
    <s v="LW-17215"/>
    <s v="Luke Weiss"/>
    <s v="Consumer"/>
    <s v="United States"/>
    <x v="45"/>
    <x v="1"/>
    <n v="91104"/>
    <s v="West"/>
    <s v="TEC-AC-10001767"/>
    <x v="2"/>
    <x v="11"/>
    <s v="SanDisk Ultra 64 GB MicroSDHC Class 10 Memory Card"/>
    <n v="199.95000000000002"/>
    <n v="5"/>
    <n v="0"/>
    <n v="21.994499999999988"/>
  </r>
  <r>
    <n v="2002"/>
    <x v="977"/>
    <x v="3"/>
    <x v="645"/>
    <d v="2014-04-19T00:00:00"/>
    <s v="Standard Class"/>
    <s v="LW-17215"/>
    <s v="Luke Weiss"/>
    <s v="Consumer"/>
    <s v="United States"/>
    <x v="45"/>
    <x v="1"/>
    <n v="91104"/>
    <s v="West"/>
    <s v="OFF-AR-10001221"/>
    <x v="1"/>
    <x v="6"/>
    <s v="Dixon Ticonderoga Erasable Colored Pencil Set, 12-Color"/>
    <n v="41.86"/>
    <n v="7"/>
    <n v="0"/>
    <n v="14.232399999999998"/>
  </r>
  <r>
    <n v="2003"/>
    <x v="978"/>
    <x v="3"/>
    <x v="53"/>
    <d v="2014-12-29T00:00:00"/>
    <s v="Second Class"/>
    <s v="JW-15955"/>
    <s v="Joni Wasserman"/>
    <s v="Consumer"/>
    <s v="United States"/>
    <x v="103"/>
    <x v="0"/>
    <n v="40214"/>
    <s v="South"/>
    <s v="OFF-ST-10000563"/>
    <x v="1"/>
    <x v="4"/>
    <s v="Fellowes Bankers Box Stor/Drawer Steel Plus"/>
    <n v="95.94"/>
    <n v="3"/>
    <n v="0"/>
    <n v="9.5940000000000012"/>
  </r>
  <r>
    <n v="2004"/>
    <x v="978"/>
    <x v="3"/>
    <x v="53"/>
    <d v="2014-12-29T00:00:00"/>
    <s v="Second Class"/>
    <s v="JW-15955"/>
    <s v="Joni Wasserman"/>
    <s v="Consumer"/>
    <s v="United States"/>
    <x v="103"/>
    <x v="0"/>
    <n v="40214"/>
    <s v="South"/>
    <s v="FUR-CH-10001146"/>
    <x v="0"/>
    <x v="1"/>
    <s v="Global Value Mid-Back Manager's Chair, Gray"/>
    <n v="304.45"/>
    <n v="5"/>
    <n v="0"/>
    <n v="76.112499999999983"/>
  </r>
  <r>
    <n v="2005"/>
    <x v="979"/>
    <x v="3"/>
    <x v="645"/>
    <d v="2014-04-19T00:00:00"/>
    <s v="Standard Class"/>
    <s v="SC-20050"/>
    <s v="Sample Company A"/>
    <s v="Home Office"/>
    <s v="United States"/>
    <x v="270"/>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x v="29"/>
    <x v="25"/>
    <n v="65203"/>
    <s v="Central"/>
    <s v="OFF-AR-10000034"/>
    <x v="1"/>
    <x v="6"/>
    <s v="BIC Brite Liner Grip Highlighters, Assorted, 5/Pack"/>
    <n v="29.68"/>
    <n v="7"/>
    <n v="0"/>
    <n v="11.575199999999999"/>
  </r>
  <r>
    <n v="2007"/>
    <x v="980"/>
    <x v="2"/>
    <x v="520"/>
    <d v="2012-01-04T00:00:00"/>
    <s v="Standard Class"/>
    <s v="RW-19630"/>
    <s v="Rob Williams"/>
    <s v="Corporate"/>
    <s v="United States"/>
    <x v="29"/>
    <x v="25"/>
    <n v="65203"/>
    <s v="Central"/>
    <s v="TEC-AC-10000290"/>
    <x v="2"/>
    <x v="11"/>
    <s v="Sabrent 4-Port USB 2.0 Hub"/>
    <n v="47.53"/>
    <n v="7"/>
    <n v="0"/>
    <n v="16.160200000000003"/>
  </r>
  <r>
    <n v="2008"/>
    <x v="981"/>
    <x v="3"/>
    <x v="646"/>
    <d v="2014-08-05T00:00:00"/>
    <s v="First Class"/>
    <s v="CM-12190"/>
    <s v="Charlotte Melton"/>
    <s v="Consumer"/>
    <s v="United States"/>
    <x v="22"/>
    <x v="10"/>
    <n v="60623"/>
    <s v="Central"/>
    <s v="FUR-BO-10003034"/>
    <x v="0"/>
    <x v="0"/>
    <s v="O'Sullivan Elevations Bookcase, Cherry Finish"/>
    <n v="183.37199999999999"/>
    <n v="2"/>
    <n v="0.3"/>
    <n v="-36.674399999999991"/>
  </r>
  <r>
    <n v="2009"/>
    <x v="982"/>
    <x v="2"/>
    <x v="647"/>
    <d v="2011-11-21T00:00:00"/>
    <s v="Standard Class"/>
    <s v="JF-15190"/>
    <s v="Jamie Frazer"/>
    <s v="Consumer"/>
    <s v="United States"/>
    <x v="271"/>
    <x v="18"/>
    <n v="37604"/>
    <s v="South"/>
    <s v="OFF-AR-10001315"/>
    <x v="1"/>
    <x v="6"/>
    <s v="Newell 310"/>
    <n v="4.2240000000000002"/>
    <n v="3"/>
    <n v="0.2"/>
    <n v="0.47519999999999984"/>
  </r>
  <r>
    <n v="2010"/>
    <x v="982"/>
    <x v="2"/>
    <x v="647"/>
    <d v="2011-11-21T00:00:00"/>
    <s v="Standard Class"/>
    <s v="JF-15190"/>
    <s v="Jamie Frazer"/>
    <s v="Consumer"/>
    <s v="United States"/>
    <x v="271"/>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x v="271"/>
    <x v="18"/>
    <n v="37604"/>
    <s v="South"/>
    <s v="OFF-PA-10002137"/>
    <x v="1"/>
    <x v="10"/>
    <s v="Southworth 100% Résumé Paper, 24lb."/>
    <n v="24.896000000000001"/>
    <n v="4"/>
    <n v="0.2"/>
    <n v="7.7799999999999976"/>
  </r>
  <r>
    <n v="2012"/>
    <x v="983"/>
    <x v="1"/>
    <x v="555"/>
    <d v="2012-12-11T00:00:00"/>
    <s v="Same Day"/>
    <s v="SC-20800"/>
    <s v="Stuart Calhoun"/>
    <s v="Consumer"/>
    <s v="United States"/>
    <x v="12"/>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x v="12"/>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x v="109"/>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x v="109"/>
    <x v="19"/>
    <n v="36830"/>
    <s v="South"/>
    <s v="OFF-PA-10000533"/>
    <x v="1"/>
    <x v="10"/>
    <s v="Southworth Parchment Paper &amp; Envelopes"/>
    <n v="13.08"/>
    <n v="2"/>
    <n v="0"/>
    <n v="6.0167999999999999"/>
  </r>
  <r>
    <n v="2016"/>
    <x v="984"/>
    <x v="0"/>
    <x v="31"/>
    <d v="2013-09-24T00:00:00"/>
    <s v="Standard Class"/>
    <s v="AM-10705"/>
    <s v="Anne McFarland"/>
    <s v="Consumer"/>
    <s v="United States"/>
    <x v="109"/>
    <x v="19"/>
    <n v="36830"/>
    <s v="South"/>
    <s v="OFF-ST-10003716"/>
    <x v="1"/>
    <x v="4"/>
    <s v="Tennsco Double-Tier Lockers"/>
    <n v="900.08"/>
    <n v="4"/>
    <n v="0"/>
    <n v="117.0104"/>
  </r>
  <r>
    <n v="2017"/>
    <x v="985"/>
    <x v="1"/>
    <x v="531"/>
    <d v="2012-03-23T00:00:00"/>
    <s v="Standard Class"/>
    <s v="BK-11260"/>
    <s v="Berenike Kampe"/>
    <s v="Consumer"/>
    <s v="United States"/>
    <x v="272"/>
    <x v="1"/>
    <n v="92404"/>
    <s v="West"/>
    <s v="OFF-BI-10000088"/>
    <x v="1"/>
    <x v="8"/>
    <s v="GBC Imprintable Covers"/>
    <n v="17.568000000000001"/>
    <n v="2"/>
    <n v="0.2"/>
    <n v="6.3684000000000003"/>
  </r>
  <r>
    <n v="2018"/>
    <x v="985"/>
    <x v="1"/>
    <x v="531"/>
    <d v="2012-03-23T00:00:00"/>
    <s v="Standard Class"/>
    <s v="BK-11260"/>
    <s v="Berenike Kampe"/>
    <s v="Consumer"/>
    <s v="United States"/>
    <x v="272"/>
    <x v="1"/>
    <n v="92404"/>
    <s v="West"/>
    <s v="OFF-LA-10000240"/>
    <x v="1"/>
    <x v="2"/>
    <s v="Self-Adhesive Address Labels for Typewriters by Universal"/>
    <n v="14.62"/>
    <n v="2"/>
    <n v="0"/>
    <n v="6.8713999999999995"/>
  </r>
  <r>
    <n v="2019"/>
    <x v="985"/>
    <x v="1"/>
    <x v="531"/>
    <d v="2012-03-23T00:00:00"/>
    <s v="Standard Class"/>
    <s v="BK-11260"/>
    <s v="Berenike Kampe"/>
    <s v="Consumer"/>
    <s v="United States"/>
    <x v="272"/>
    <x v="1"/>
    <n v="92404"/>
    <s v="West"/>
    <s v="OFF-SU-10001165"/>
    <x v="1"/>
    <x v="14"/>
    <s v="Acme Elite Stainless Steel Scissors"/>
    <n v="33.36"/>
    <n v="4"/>
    <n v="0"/>
    <n v="8.6736000000000004"/>
  </r>
  <r>
    <n v="2020"/>
    <x v="985"/>
    <x v="1"/>
    <x v="531"/>
    <d v="2012-03-23T00:00:00"/>
    <s v="Standard Class"/>
    <s v="BK-11260"/>
    <s v="Berenike Kampe"/>
    <s v="Consumer"/>
    <s v="United States"/>
    <x v="272"/>
    <x v="1"/>
    <n v="92404"/>
    <s v="West"/>
    <s v="OFF-PA-10002749"/>
    <x v="1"/>
    <x v="10"/>
    <s v="Wirebound Message Books, 5-1/2 x 4 Forms, 2 or 4 Forms per Page"/>
    <n v="40.14"/>
    <n v="6"/>
    <n v="0"/>
    <n v="19.668600000000001"/>
  </r>
  <r>
    <n v="2021"/>
    <x v="986"/>
    <x v="0"/>
    <x v="251"/>
    <d v="2013-09-22T00:00:00"/>
    <s v="First Class"/>
    <s v="RH-19510"/>
    <s v="Rick Huthwaite"/>
    <s v="Home Office"/>
    <s v="United States"/>
    <x v="205"/>
    <x v="34"/>
    <n v="2908"/>
    <s v="East"/>
    <s v="OFF-ST-10001490"/>
    <x v="1"/>
    <x v="4"/>
    <s v="Hot File 7-Pocket, Floor Stand"/>
    <n v="1606.23"/>
    <n v="9"/>
    <n v="0"/>
    <n v="481.86899999999986"/>
  </r>
  <r>
    <n v="2022"/>
    <x v="986"/>
    <x v="0"/>
    <x v="251"/>
    <d v="2013-09-22T00:00:00"/>
    <s v="First Class"/>
    <s v="RH-19510"/>
    <s v="Rick Huthwaite"/>
    <s v="Home Office"/>
    <s v="United States"/>
    <x v="205"/>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x v="205"/>
    <x v="34"/>
    <n v="2908"/>
    <s v="East"/>
    <s v="OFF-BI-10004826"/>
    <x v="1"/>
    <x v="8"/>
    <s v="JM Magazine Binder"/>
    <n v="49.53"/>
    <n v="3"/>
    <n v="0"/>
    <n v="23.774400000000004"/>
  </r>
  <r>
    <n v="2024"/>
    <x v="986"/>
    <x v="0"/>
    <x v="251"/>
    <d v="2013-09-22T00:00:00"/>
    <s v="First Class"/>
    <s v="RH-19510"/>
    <s v="Rick Huthwaite"/>
    <s v="Home Office"/>
    <s v="United States"/>
    <x v="205"/>
    <x v="34"/>
    <n v="2908"/>
    <s v="East"/>
    <s v="FUR-CH-10004675"/>
    <x v="0"/>
    <x v="1"/>
    <s v="Lifetime Advantage Folding Chairs, 4/Carton"/>
    <n v="872.32"/>
    <n v="4"/>
    <n v="0"/>
    <n v="244.24959999999999"/>
  </r>
  <r>
    <n v="2025"/>
    <x v="987"/>
    <x v="3"/>
    <x v="648"/>
    <d v="2014-08-23T00:00:00"/>
    <s v="Second Class"/>
    <s v="GM-14500"/>
    <s v="Gene McClure"/>
    <s v="Consumer"/>
    <s v="United States"/>
    <x v="201"/>
    <x v="1"/>
    <n v="93727"/>
    <s v="West"/>
    <s v="OFF-BI-10002867"/>
    <x v="1"/>
    <x v="8"/>
    <s v="GBC Recycled Regency Composition Covers"/>
    <n v="239.12000000000003"/>
    <n v="5"/>
    <n v="0.2"/>
    <n v="77.71399999999997"/>
  </r>
  <r>
    <n v="2026"/>
    <x v="988"/>
    <x v="1"/>
    <x v="649"/>
    <d v="2012-03-15T00:00:00"/>
    <s v="First Class"/>
    <s v="MC-17275"/>
    <s v="Marc Crier"/>
    <s v="Consumer"/>
    <s v="United States"/>
    <x v="4"/>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x v="152"/>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x v="152"/>
    <x v="1"/>
    <n v="93534"/>
    <s v="West"/>
    <s v="OFF-BI-10001989"/>
    <x v="1"/>
    <x v="8"/>
    <s v="Premium Transparent Presentation Covers by GBC"/>
    <n v="67.13600000000001"/>
    <n v="4"/>
    <n v="0.2"/>
    <n v="23.497599999999995"/>
  </r>
  <r>
    <n v="2029"/>
    <x v="990"/>
    <x v="1"/>
    <x v="650"/>
    <d v="2012-11-30T00:00:00"/>
    <s v="Standard Class"/>
    <s v="GP-14740"/>
    <s v="Guy Phonely"/>
    <s v="Corporate"/>
    <s v="United States"/>
    <x v="273"/>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x v="273"/>
    <x v="31"/>
    <n v="1453"/>
    <s v="East"/>
    <s v="OFF-ST-10001172"/>
    <x v="1"/>
    <x v="4"/>
    <s v="Tennsco Lockers, Sand"/>
    <n v="104.9"/>
    <n v="5"/>
    <n v="0"/>
    <n v="25.175999999999998"/>
  </r>
  <r>
    <n v="2031"/>
    <x v="990"/>
    <x v="1"/>
    <x v="650"/>
    <d v="2012-11-30T00:00:00"/>
    <s v="Standard Class"/>
    <s v="GP-14740"/>
    <s v="Guy Phonely"/>
    <s v="Corporate"/>
    <s v="United States"/>
    <x v="273"/>
    <x v="31"/>
    <n v="1453"/>
    <s v="East"/>
    <s v="OFF-BI-10003707"/>
    <x v="1"/>
    <x v="8"/>
    <s v="Aluminum Screw Posts"/>
    <n v="61.04"/>
    <n v="4"/>
    <n v="0"/>
    <n v="30.52"/>
  </r>
  <r>
    <n v="2032"/>
    <x v="990"/>
    <x v="1"/>
    <x v="650"/>
    <d v="2012-11-30T00:00:00"/>
    <s v="Standard Class"/>
    <s v="GP-14740"/>
    <s v="Guy Phonely"/>
    <s v="Corporate"/>
    <s v="United States"/>
    <x v="273"/>
    <x v="31"/>
    <n v="1453"/>
    <s v="East"/>
    <s v="OFF-PA-10001274"/>
    <x v="1"/>
    <x v="10"/>
    <s v="Loose Memo Sheets"/>
    <n v="10.95"/>
    <n v="3"/>
    <n v="0"/>
    <n v="5.1464999999999996"/>
  </r>
  <r>
    <n v="2033"/>
    <x v="991"/>
    <x v="0"/>
    <x v="10"/>
    <d v="2013-12-14T00:00:00"/>
    <s v="Standard Class"/>
    <s v="GB-14530"/>
    <s v="George Bell"/>
    <s v="Corporate"/>
    <s v="United States"/>
    <x v="5"/>
    <x v="5"/>
    <n v="76106"/>
    <s v="Central"/>
    <s v="OFF-PA-10002250"/>
    <x v="1"/>
    <x v="10"/>
    <s v="Things To Do Today Pad"/>
    <n v="9.3920000000000012"/>
    <n v="2"/>
    <n v="0.2"/>
    <n v="3.2871999999999999"/>
  </r>
  <r>
    <n v="2034"/>
    <x v="991"/>
    <x v="0"/>
    <x v="10"/>
    <d v="2013-12-14T00:00:00"/>
    <s v="Standard Class"/>
    <s v="GB-14530"/>
    <s v="George Bell"/>
    <s v="Corporate"/>
    <s v="United States"/>
    <x v="5"/>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x v="30"/>
    <x v="11"/>
    <n v="55901"/>
    <s v="Central"/>
    <s v="OFF-BI-10002976"/>
    <x v="1"/>
    <x v="8"/>
    <s v="ACCOHIDE Binder by Acco"/>
    <n v="8.26"/>
    <n v="2"/>
    <n v="0"/>
    <n v="3.8822000000000001"/>
  </r>
  <r>
    <n v="2036"/>
    <x v="992"/>
    <x v="3"/>
    <x v="145"/>
    <d v="2014-09-30T00:00:00"/>
    <s v="Standard Class"/>
    <s v="CT-11995"/>
    <s v="Carol Triggs"/>
    <s v="Consumer"/>
    <s v="United States"/>
    <x v="30"/>
    <x v="11"/>
    <n v="55901"/>
    <s v="Central"/>
    <s v="FUR-CH-10003061"/>
    <x v="0"/>
    <x v="1"/>
    <s v="Global Leather Task Chair, Black"/>
    <n v="269.96999999999997"/>
    <n v="3"/>
    <n v="0"/>
    <n v="51.294299999999964"/>
  </r>
  <r>
    <n v="2037"/>
    <x v="993"/>
    <x v="1"/>
    <x v="651"/>
    <d v="2012-01-27T00:00:00"/>
    <s v="Standard Class"/>
    <s v="CW-11905"/>
    <s v="Carl Weiss"/>
    <s v="Home Office"/>
    <s v="United States"/>
    <x v="274"/>
    <x v="37"/>
    <n v="59715"/>
    <s v="West"/>
    <s v="OFF-PA-10002893"/>
    <x v="1"/>
    <x v="10"/>
    <s v="Wirebound Service Call Books, 5 1/2&quot; x 4&quot;"/>
    <n v="29.04"/>
    <n v="3"/>
    <n v="0"/>
    <n v="13.9392"/>
  </r>
  <r>
    <n v="2038"/>
    <x v="993"/>
    <x v="1"/>
    <x v="651"/>
    <d v="2012-01-27T00:00:00"/>
    <s v="Standard Class"/>
    <s v="CW-11905"/>
    <s v="Carl Weiss"/>
    <s v="Home Office"/>
    <s v="United States"/>
    <x v="274"/>
    <x v="37"/>
    <n v="59715"/>
    <s v="West"/>
    <s v="OFF-LA-10003077"/>
    <x v="1"/>
    <x v="2"/>
    <s v="Avery 500"/>
    <n v="14.62"/>
    <n v="2"/>
    <n v="0"/>
    <n v="6.8713999999999995"/>
  </r>
  <r>
    <n v="2039"/>
    <x v="994"/>
    <x v="1"/>
    <x v="652"/>
    <d v="2012-06-23T00:00:00"/>
    <s v="Standard Class"/>
    <s v="SN-20560"/>
    <s v="Skye Norling"/>
    <s v="Home Office"/>
    <s v="United States"/>
    <x v="97"/>
    <x v="16"/>
    <n v="85345"/>
    <s v="West"/>
    <s v="OFF-PA-10001661"/>
    <x v="1"/>
    <x v="10"/>
    <s v="Xerox 1922"/>
    <n v="11.952000000000002"/>
    <n v="3"/>
    <n v="0.2"/>
    <n v="4.3326000000000002"/>
  </r>
  <r>
    <n v="2040"/>
    <x v="994"/>
    <x v="1"/>
    <x v="652"/>
    <d v="2012-06-23T00:00:00"/>
    <s v="Standard Class"/>
    <s v="SN-20560"/>
    <s v="Skye Norling"/>
    <s v="Home Office"/>
    <s v="United States"/>
    <x v="97"/>
    <x v="16"/>
    <n v="85345"/>
    <s v="West"/>
    <s v="OFF-BI-10004656"/>
    <x v="1"/>
    <x v="8"/>
    <s v="Peel &amp; Stick Add-On Corner Pockets"/>
    <n v="4.5360000000000014"/>
    <n v="7"/>
    <n v="0.7"/>
    <n v="-3.3263999999999996"/>
  </r>
  <r>
    <n v="2041"/>
    <x v="994"/>
    <x v="1"/>
    <x v="652"/>
    <d v="2012-06-23T00:00:00"/>
    <s v="Standard Class"/>
    <s v="SN-20560"/>
    <s v="Skye Norling"/>
    <s v="Home Office"/>
    <s v="United States"/>
    <x v="97"/>
    <x v="16"/>
    <n v="85345"/>
    <s v="West"/>
    <s v="OFF-BI-10003707"/>
    <x v="1"/>
    <x v="8"/>
    <s v="Aluminum Screw Posts"/>
    <n v="9.1560000000000006"/>
    <n v="2"/>
    <n v="0.7"/>
    <n v="-6.1039999999999974"/>
  </r>
  <r>
    <n v="2042"/>
    <x v="994"/>
    <x v="1"/>
    <x v="652"/>
    <d v="2012-06-23T00:00:00"/>
    <s v="Standard Class"/>
    <s v="SN-20560"/>
    <s v="Skye Norling"/>
    <s v="Home Office"/>
    <s v="United States"/>
    <x v="97"/>
    <x v="16"/>
    <n v="85345"/>
    <s v="West"/>
    <s v="FUR-FU-10004973"/>
    <x v="0"/>
    <x v="5"/>
    <s v="Flat Face Poster Frame"/>
    <n v="75.36"/>
    <n v="5"/>
    <n v="0.2"/>
    <n v="20.724000000000007"/>
  </r>
  <r>
    <n v="2043"/>
    <x v="995"/>
    <x v="1"/>
    <x v="653"/>
    <d v="2012-10-08T00:00:00"/>
    <s v="Standard Class"/>
    <s v="EB-13705"/>
    <s v="Ed Braxton"/>
    <s v="Corporate"/>
    <s v="United States"/>
    <x v="70"/>
    <x v="1"/>
    <n v="92105"/>
    <s v="West"/>
    <s v="OFF-BI-10004817"/>
    <x v="1"/>
    <x v="8"/>
    <s v="GBC Personal VeloBind Strips"/>
    <n v="57.504000000000005"/>
    <n v="6"/>
    <n v="0.2"/>
    <n v="20.1264"/>
  </r>
  <r>
    <n v="2044"/>
    <x v="996"/>
    <x v="3"/>
    <x v="551"/>
    <d v="2014-11-24T00:00:00"/>
    <s v="Standard Class"/>
    <s v="JW-15220"/>
    <s v="Jane Waco"/>
    <s v="Corporate"/>
    <s v="United States"/>
    <x v="80"/>
    <x v="24"/>
    <n v="44107"/>
    <s v="East"/>
    <s v="OFF-AR-10001860"/>
    <x v="1"/>
    <x v="6"/>
    <s v="BIC Liqua Brite Liner"/>
    <n v="38.864000000000004"/>
    <n v="7"/>
    <n v="0.2"/>
    <n v="7.7728000000000002"/>
  </r>
  <r>
    <n v="2045"/>
    <x v="997"/>
    <x v="2"/>
    <x v="654"/>
    <d v="2011-08-23T00:00:00"/>
    <s v="Standard Class"/>
    <s v="KB-16585"/>
    <s v="Ken Black"/>
    <s v="Corporate"/>
    <s v="United States"/>
    <x v="12"/>
    <x v="5"/>
    <n v="77095"/>
    <s v="Central"/>
    <s v="OFF-PA-10001639"/>
    <x v="1"/>
    <x v="10"/>
    <s v="Xerox 203"/>
    <n v="15.552000000000003"/>
    <n v="3"/>
    <n v="0.2"/>
    <n v="5.4432"/>
  </r>
  <r>
    <n v="2046"/>
    <x v="998"/>
    <x v="0"/>
    <x v="19"/>
    <d v="2013-07-22T00:00:00"/>
    <s v="Standard Class"/>
    <s v="MC-17590"/>
    <s v="Matt Collister"/>
    <s v="Corporate"/>
    <s v="United States"/>
    <x v="275"/>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x v="275"/>
    <x v="30"/>
    <n v="8861"/>
    <s v="East"/>
    <s v="TEC-PH-10001760"/>
    <x v="2"/>
    <x v="7"/>
    <s v="Bose SoundLink Bluetooth Speaker"/>
    <n v="597"/>
    <n v="3"/>
    <n v="0"/>
    <n v="280.59000000000003"/>
  </r>
  <r>
    <n v="2048"/>
    <x v="998"/>
    <x v="0"/>
    <x v="19"/>
    <d v="2013-07-22T00:00:00"/>
    <s v="Standard Class"/>
    <s v="MC-17590"/>
    <s v="Matt Collister"/>
    <s v="Corporate"/>
    <s v="United States"/>
    <x v="275"/>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x v="10"/>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x v="10"/>
    <x v="9"/>
    <n v="19134"/>
    <s v="East"/>
    <s v="OFF-BI-10004022"/>
    <x v="1"/>
    <x v="8"/>
    <s v="Acco Suede Grain Vinyl Round Ring Binder"/>
    <n v="2.5020000000000002"/>
    <n v="3"/>
    <n v="0.7"/>
    <n v="-2.0015999999999998"/>
  </r>
  <r>
    <n v="2051"/>
    <x v="999"/>
    <x v="1"/>
    <x v="655"/>
    <d v="2012-07-13T00:00:00"/>
    <s v="First Class"/>
    <s v="CK-12595"/>
    <s v="Clytie Kelty"/>
    <s v="Consumer"/>
    <s v="United States"/>
    <x v="10"/>
    <x v="9"/>
    <n v="19134"/>
    <s v="East"/>
    <s v="OFF-BI-10003669"/>
    <x v="1"/>
    <x v="8"/>
    <s v="3M Organizer Strips"/>
    <n v="6.4800000000000013"/>
    <n v="4"/>
    <n v="0.7"/>
    <n v="-4.7519999999999989"/>
  </r>
  <r>
    <n v="2052"/>
    <x v="999"/>
    <x v="1"/>
    <x v="655"/>
    <d v="2012-07-13T00:00:00"/>
    <s v="First Class"/>
    <s v="CK-12595"/>
    <s v="Clytie Kelty"/>
    <s v="Consumer"/>
    <s v="United States"/>
    <x v="10"/>
    <x v="9"/>
    <n v="19134"/>
    <s v="East"/>
    <s v="FUR-CH-10003833"/>
    <x v="0"/>
    <x v="1"/>
    <s v="Novimex Fabric Task Chair"/>
    <n v="341.48799999999994"/>
    <n v="8"/>
    <n v="0.3"/>
    <n v="-73.175999999999988"/>
  </r>
  <r>
    <n v="2053"/>
    <x v="999"/>
    <x v="1"/>
    <x v="655"/>
    <d v="2012-07-13T00:00:00"/>
    <s v="First Class"/>
    <s v="CK-12595"/>
    <s v="Clytie Kelty"/>
    <s v="Consumer"/>
    <s v="United States"/>
    <x v="10"/>
    <x v="9"/>
    <n v="19134"/>
    <s v="East"/>
    <s v="OFF-AR-10003732"/>
    <x v="1"/>
    <x v="6"/>
    <s v="Newell 333"/>
    <n v="11.12"/>
    <n v="5"/>
    <n v="0.2"/>
    <n v="0.83399999999999963"/>
  </r>
  <r>
    <n v="2054"/>
    <x v="999"/>
    <x v="1"/>
    <x v="655"/>
    <d v="2012-07-13T00:00:00"/>
    <s v="First Class"/>
    <s v="CK-12595"/>
    <s v="Clytie Kelty"/>
    <s v="Consumer"/>
    <s v="United States"/>
    <x v="10"/>
    <x v="9"/>
    <n v="19134"/>
    <s v="East"/>
    <s v="FUR-FU-10003142"/>
    <x v="0"/>
    <x v="5"/>
    <s v="Master Big Foot Doorstop, Beige"/>
    <n v="25.344000000000001"/>
    <n v="6"/>
    <n v="0.2"/>
    <n v="3.4847999999999981"/>
  </r>
  <r>
    <n v="2055"/>
    <x v="1000"/>
    <x v="0"/>
    <x v="49"/>
    <d v="2013-12-08T00:00:00"/>
    <s v="Standard Class"/>
    <s v="RD-19480"/>
    <s v="Rick Duston"/>
    <s v="Consumer"/>
    <s v="United States"/>
    <x v="102"/>
    <x v="14"/>
    <n v="47374"/>
    <s v="Central"/>
    <s v="FUR-FU-10001196"/>
    <x v="0"/>
    <x v="5"/>
    <s v="DAX Cubicle Frames - 8x10"/>
    <n v="17.309999999999999"/>
    <n v="3"/>
    <n v="0"/>
    <n v="5.1929999999999996"/>
  </r>
  <r>
    <n v="2056"/>
    <x v="1001"/>
    <x v="3"/>
    <x v="66"/>
    <d v="2014-12-26T00:00:00"/>
    <s v="First Class"/>
    <s v="TP-21130"/>
    <s v="Theone Pippenger"/>
    <s v="Consumer"/>
    <s v="United States"/>
    <x v="66"/>
    <x v="12"/>
    <n v="48227"/>
    <s v="Central"/>
    <s v="TEC-AC-10001114"/>
    <x v="2"/>
    <x v="11"/>
    <s v="Microsoft Wireless Mobile Mouse 4000"/>
    <n v="199.95000000000002"/>
    <n v="5"/>
    <n v="0"/>
    <n v="63.983999999999988"/>
  </r>
  <r>
    <n v="2057"/>
    <x v="1001"/>
    <x v="3"/>
    <x v="66"/>
    <d v="2014-12-26T00:00:00"/>
    <s v="First Class"/>
    <s v="TP-21130"/>
    <s v="Theone Pippenger"/>
    <s v="Consumer"/>
    <s v="United States"/>
    <x v="66"/>
    <x v="12"/>
    <n v="48227"/>
    <s v="Central"/>
    <s v="FUR-CH-10002335"/>
    <x v="0"/>
    <x v="1"/>
    <s v="Hon GuestStacker Chair"/>
    <n v="1586.6899999999998"/>
    <n v="7"/>
    <n v="0"/>
    <n v="412.5394"/>
  </r>
  <r>
    <n v="2058"/>
    <x v="1001"/>
    <x v="3"/>
    <x v="66"/>
    <d v="2014-12-26T00:00:00"/>
    <s v="First Class"/>
    <s v="TP-21130"/>
    <s v="Theone Pippenger"/>
    <s v="Consumer"/>
    <s v="United States"/>
    <x v="66"/>
    <x v="12"/>
    <n v="48227"/>
    <s v="Central"/>
    <s v="TEC-AC-10000844"/>
    <x v="2"/>
    <x v="11"/>
    <s v="Logitech Gaming G510s - Keyboard"/>
    <n v="84.99"/>
    <n v="1"/>
    <n v="0"/>
    <n v="30.596399999999996"/>
  </r>
  <r>
    <n v="2059"/>
    <x v="1001"/>
    <x v="3"/>
    <x v="66"/>
    <d v="2014-12-26T00:00:00"/>
    <s v="First Class"/>
    <s v="TP-21130"/>
    <s v="Theone Pippenger"/>
    <s v="Consumer"/>
    <s v="United States"/>
    <x v="66"/>
    <x v="12"/>
    <n v="48227"/>
    <s v="Central"/>
    <s v="FUR-TA-10004534"/>
    <x v="0"/>
    <x v="3"/>
    <s v="Bevis 44 x 96 Conference Tables"/>
    <n v="411.8"/>
    <n v="2"/>
    <n v="0"/>
    <n v="70.005999999999972"/>
  </r>
  <r>
    <n v="2060"/>
    <x v="1002"/>
    <x v="2"/>
    <x v="656"/>
    <d v="2011-11-04T00:00:00"/>
    <s v="Standard Class"/>
    <s v="GG-14650"/>
    <s v="Greg Guthrie"/>
    <s v="Corporate"/>
    <s v="United States"/>
    <x v="1"/>
    <x v="1"/>
    <n v="90049"/>
    <s v="West"/>
    <s v="OFF-FA-10002975"/>
    <x v="1"/>
    <x v="13"/>
    <s v="Staples"/>
    <n v="11.34"/>
    <n v="3"/>
    <n v="0"/>
    <n v="5.2164000000000001"/>
  </r>
  <r>
    <n v="2061"/>
    <x v="1002"/>
    <x v="2"/>
    <x v="656"/>
    <d v="2011-11-04T00:00:00"/>
    <s v="Standard Class"/>
    <s v="GG-14650"/>
    <s v="Greg Guthrie"/>
    <s v="Corporate"/>
    <s v="United States"/>
    <x v="1"/>
    <x v="1"/>
    <n v="90049"/>
    <s v="West"/>
    <s v="OFF-ST-10003996"/>
    <x v="1"/>
    <x v="4"/>
    <s v="Letter/Legal File Tote with Clear Snap-On Lid, Black Granite"/>
    <n v="80.3"/>
    <n v="5"/>
    <n v="0"/>
    <n v="20.877999999999997"/>
  </r>
  <r>
    <n v="2062"/>
    <x v="1002"/>
    <x v="2"/>
    <x v="656"/>
    <d v="2011-11-04T00:00:00"/>
    <s v="Standard Class"/>
    <s v="GG-14650"/>
    <s v="Greg Guthrie"/>
    <s v="Corporate"/>
    <s v="United States"/>
    <x v="1"/>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x v="1"/>
    <x v="1"/>
    <n v="90049"/>
    <s v="West"/>
    <s v="OFF-PA-10000477"/>
    <x v="1"/>
    <x v="10"/>
    <s v="Xerox 1952"/>
    <n v="64.740000000000009"/>
    <n v="13"/>
    <n v="0"/>
    <n v="30.427800000000005"/>
  </r>
  <r>
    <n v="2064"/>
    <x v="1002"/>
    <x v="2"/>
    <x v="656"/>
    <d v="2011-11-04T00:00:00"/>
    <s v="Standard Class"/>
    <s v="GG-14650"/>
    <s v="Greg Guthrie"/>
    <s v="Corporate"/>
    <s v="United States"/>
    <x v="1"/>
    <x v="1"/>
    <n v="90049"/>
    <s v="West"/>
    <s v="OFF-BI-10004209"/>
    <x v="1"/>
    <x v="8"/>
    <s v="Fellowes Twister Kit, Gray/Clear, 3/pkg"/>
    <n v="19.295999999999999"/>
    <n v="3"/>
    <n v="0.2"/>
    <n v="6.0299999999999994"/>
  </r>
  <r>
    <n v="2065"/>
    <x v="1002"/>
    <x v="2"/>
    <x v="656"/>
    <d v="2011-11-04T00:00:00"/>
    <s v="Standard Class"/>
    <s v="GG-14650"/>
    <s v="Greg Guthrie"/>
    <s v="Corporate"/>
    <s v="United States"/>
    <x v="1"/>
    <x v="1"/>
    <n v="90049"/>
    <s v="West"/>
    <s v="OFF-ST-10001963"/>
    <x v="1"/>
    <x v="4"/>
    <s v="Tennsco Regal Shelving Units"/>
    <n v="405.64"/>
    <n v="4"/>
    <n v="0"/>
    <n v="12.169199999999989"/>
  </r>
  <r>
    <n v="2066"/>
    <x v="1002"/>
    <x v="2"/>
    <x v="656"/>
    <d v="2011-11-04T00:00:00"/>
    <s v="Standard Class"/>
    <s v="GG-14650"/>
    <s v="Greg Guthrie"/>
    <s v="Corporate"/>
    <s v="United States"/>
    <x v="1"/>
    <x v="1"/>
    <n v="90049"/>
    <s v="West"/>
    <s v="FUR-CH-10003833"/>
    <x v="0"/>
    <x v="1"/>
    <s v="Novimex Fabric Task Chair"/>
    <n v="146.352"/>
    <n v="3"/>
    <n v="0.2"/>
    <n v="-9.1470000000000056"/>
  </r>
  <r>
    <n v="2067"/>
    <x v="1002"/>
    <x v="2"/>
    <x v="656"/>
    <d v="2011-11-04T00:00:00"/>
    <s v="Standard Class"/>
    <s v="GG-14650"/>
    <s v="Greg Guthrie"/>
    <s v="Corporate"/>
    <s v="United States"/>
    <x v="1"/>
    <x v="1"/>
    <n v="90049"/>
    <s v="West"/>
    <s v="TEC-AC-10004568"/>
    <x v="2"/>
    <x v="11"/>
    <s v="Maxell LTO Ultrium - 800 GB"/>
    <n v="251.91"/>
    <n v="9"/>
    <n v="0"/>
    <n v="47.862899999999982"/>
  </r>
  <r>
    <n v="2068"/>
    <x v="1002"/>
    <x v="2"/>
    <x v="656"/>
    <d v="2011-11-04T00:00:00"/>
    <s v="Standard Class"/>
    <s v="GG-14650"/>
    <s v="Greg Guthrie"/>
    <s v="Corporate"/>
    <s v="United States"/>
    <x v="1"/>
    <x v="1"/>
    <n v="90049"/>
    <s v="West"/>
    <s v="OFF-AR-10001419"/>
    <x v="1"/>
    <x v="6"/>
    <s v="Newell 325"/>
    <n v="12.39"/>
    <n v="3"/>
    <n v="0"/>
    <n v="3.7169999999999996"/>
  </r>
  <r>
    <n v="2069"/>
    <x v="1003"/>
    <x v="1"/>
    <x v="657"/>
    <d v="2012-04-19T00:00:00"/>
    <s v="Standard Class"/>
    <s v="ZC-21910"/>
    <s v="Zuschuss Carroll"/>
    <s v="Consumer"/>
    <s v="United States"/>
    <x v="225"/>
    <x v="1"/>
    <n v="91767"/>
    <s v="West"/>
    <s v="TEC-AC-10002800"/>
    <x v="2"/>
    <x v="11"/>
    <s v="Plantronics Audio 478 Stereo USB Headset"/>
    <n v="199.96"/>
    <n v="4"/>
    <n v="0"/>
    <n v="69.98599999999999"/>
  </r>
  <r>
    <n v="2070"/>
    <x v="1003"/>
    <x v="1"/>
    <x v="657"/>
    <d v="2012-04-19T00:00:00"/>
    <s v="Standard Class"/>
    <s v="ZC-21910"/>
    <s v="Zuschuss Carroll"/>
    <s v="Consumer"/>
    <s v="United States"/>
    <x v="225"/>
    <x v="1"/>
    <n v="91767"/>
    <s v="West"/>
    <s v="FUR-TA-10003954"/>
    <x v="0"/>
    <x v="3"/>
    <s v="Hon 94000 Series Round Tables"/>
    <n v="710.83200000000011"/>
    <n v="3"/>
    <n v="0.2"/>
    <n v="-97.739399999999989"/>
  </r>
  <r>
    <n v="2071"/>
    <x v="1004"/>
    <x v="0"/>
    <x v="658"/>
    <d v="2013-07-24T00:00:00"/>
    <s v="Second Class"/>
    <s v="CC-12610"/>
    <s v="Corey Catlett"/>
    <s v="Corporate"/>
    <s v="United States"/>
    <x v="10"/>
    <x v="9"/>
    <n v="19134"/>
    <s v="East"/>
    <s v="OFF-BI-10000301"/>
    <x v="1"/>
    <x v="8"/>
    <s v="GBC Instant Report Kit"/>
    <n v="1.9410000000000003"/>
    <n v="1"/>
    <n v="0.7"/>
    <n v="-1.294"/>
  </r>
  <r>
    <n v="2072"/>
    <x v="1005"/>
    <x v="3"/>
    <x v="225"/>
    <d v="2014-11-26T00:00:00"/>
    <s v="Standard Class"/>
    <s v="KA-16525"/>
    <s v="Kelly Andreada"/>
    <s v="Consumer"/>
    <s v="United States"/>
    <x v="276"/>
    <x v="1"/>
    <n v="91761"/>
    <s v="West"/>
    <s v="FUR-CH-10003956"/>
    <x v="0"/>
    <x v="1"/>
    <s v="Novimex High-Tech Fabric Mesh Task Chair"/>
    <n v="283.92"/>
    <n v="5"/>
    <n v="0.2"/>
    <n v="-46.137000000000029"/>
  </r>
  <r>
    <n v="2073"/>
    <x v="1006"/>
    <x v="0"/>
    <x v="491"/>
    <d v="2013-12-03T00:00:00"/>
    <s v="Standard Class"/>
    <s v="TC-20980"/>
    <s v="Tamara Chand"/>
    <s v="Corporate"/>
    <s v="United States"/>
    <x v="4"/>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x v="71"/>
    <x v="1"/>
    <n v="94513"/>
    <s v="West"/>
    <s v="TEC-AC-10003289"/>
    <x v="2"/>
    <x v="11"/>
    <s v="Anker Ultra-Slim Mini Bluetooth 3.0 Wireless Keyboard"/>
    <n v="59.97"/>
    <n v="3"/>
    <n v="0"/>
    <n v="13.793099999999999"/>
  </r>
  <r>
    <n v="2075"/>
    <x v="1007"/>
    <x v="3"/>
    <x v="659"/>
    <d v="2014-11-13T00:00:00"/>
    <s v="Second Class"/>
    <s v="DB-13270"/>
    <s v="Deborah Brumfield"/>
    <s v="Home Office"/>
    <s v="United States"/>
    <x v="71"/>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x v="8"/>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x v="248"/>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x v="248"/>
    <x v="39"/>
    <n v="21215"/>
    <s v="East"/>
    <s v="OFF-AP-10000358"/>
    <x v="1"/>
    <x v="9"/>
    <s v="Fellowes Basic Home/Office Series Surge Protectors"/>
    <n v="90.86"/>
    <n v="7"/>
    <n v="0"/>
    <n v="26.349399999999992"/>
  </r>
  <r>
    <n v="2079"/>
    <x v="1009"/>
    <x v="3"/>
    <x v="510"/>
    <d v="2014-09-16T00:00:00"/>
    <s v="First Class"/>
    <s v="BF-11080"/>
    <s v="Bart Folk"/>
    <s v="Consumer"/>
    <s v="United States"/>
    <x v="248"/>
    <x v="39"/>
    <n v="21215"/>
    <s v="East"/>
    <s v="OFF-PA-10004243"/>
    <x v="1"/>
    <x v="10"/>
    <s v="Xerox 1939"/>
    <n v="94.85"/>
    <n v="5"/>
    <n v="0"/>
    <n v="45.527999999999992"/>
  </r>
  <r>
    <n v="2080"/>
    <x v="1010"/>
    <x v="1"/>
    <x v="100"/>
    <d v="2012-12-29T00:00:00"/>
    <s v="Standard Class"/>
    <s v="MS-17365"/>
    <s v="Maribeth Schnelling"/>
    <s v="Consumer"/>
    <s v="United States"/>
    <x v="42"/>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x v="42"/>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x v="42"/>
    <x v="16"/>
    <n v="85023"/>
    <s v="West"/>
    <s v="FUR-FU-10002885"/>
    <x v="0"/>
    <x v="5"/>
    <s v="Magna Visual Magnetic Picture Hangers"/>
    <n v="7.7120000000000006"/>
    <n v="2"/>
    <n v="0.2"/>
    <n v="1.7352000000000005"/>
  </r>
  <r>
    <n v="2083"/>
    <x v="1011"/>
    <x v="3"/>
    <x v="660"/>
    <d v="2014-03-02T00:00:00"/>
    <s v="Standard Class"/>
    <s v="CK-12595"/>
    <s v="Clytie Kelty"/>
    <s v="Consumer"/>
    <s v="United States"/>
    <x v="1"/>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x v="12"/>
    <x v="5"/>
    <n v="77036"/>
    <s v="Central"/>
    <s v="OFF-LA-10003923"/>
    <x v="1"/>
    <x v="2"/>
    <s v="Alphabetical Labels for Top Tab Filing"/>
    <n v="23.680000000000003"/>
    <n v="2"/>
    <n v="0.2"/>
    <n v="8.879999999999999"/>
  </r>
  <r>
    <n v="2085"/>
    <x v="1013"/>
    <x v="0"/>
    <x v="661"/>
    <d v="2013-06-29T00:00:00"/>
    <s v="Standard Class"/>
    <s v="IM-15070"/>
    <s v="Irene Maddox"/>
    <s v="Consumer"/>
    <s v="United States"/>
    <x v="20"/>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x v="20"/>
    <x v="15"/>
    <n v="10009"/>
    <s v="East"/>
    <s v="OFF-LA-10000248"/>
    <x v="1"/>
    <x v="2"/>
    <s v="Avery 52"/>
    <n v="18.45"/>
    <n v="5"/>
    <n v="0"/>
    <n v="8.6715"/>
  </r>
  <r>
    <n v="2087"/>
    <x v="1013"/>
    <x v="0"/>
    <x v="661"/>
    <d v="2013-06-29T00:00:00"/>
    <s v="Standard Class"/>
    <s v="IM-15070"/>
    <s v="Irene Maddox"/>
    <s v="Consumer"/>
    <s v="United States"/>
    <x v="20"/>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x v="20"/>
    <x v="15"/>
    <n v="10009"/>
    <s v="East"/>
    <s v="OFF-PA-10003129"/>
    <x v="1"/>
    <x v="10"/>
    <s v="Tops White Computer Printout Paper"/>
    <n v="146.72999999999999"/>
    <n v="3"/>
    <n v="0"/>
    <n v="68.963099999999997"/>
  </r>
  <r>
    <n v="2089"/>
    <x v="1013"/>
    <x v="0"/>
    <x v="661"/>
    <d v="2013-06-29T00:00:00"/>
    <s v="Standard Class"/>
    <s v="IM-15070"/>
    <s v="Irene Maddox"/>
    <s v="Consumer"/>
    <s v="United States"/>
    <x v="20"/>
    <x v="15"/>
    <n v="10009"/>
    <s v="East"/>
    <s v="OFF-FA-10004076"/>
    <x v="1"/>
    <x v="13"/>
    <s v="Translucent Push Pins by OIC"/>
    <n v="3.96"/>
    <n v="2"/>
    <n v="0"/>
    <n v="1.4651999999999998"/>
  </r>
  <r>
    <n v="2090"/>
    <x v="1014"/>
    <x v="1"/>
    <x v="662"/>
    <d v="2012-10-30T00:00:00"/>
    <s v="Standard Class"/>
    <s v="MY-17380"/>
    <s v="Maribeth Yedwab"/>
    <s v="Corporate"/>
    <s v="United States"/>
    <x v="277"/>
    <x v="1"/>
    <n v="91730"/>
    <s v="West"/>
    <s v="OFF-LA-10004008"/>
    <x v="1"/>
    <x v="2"/>
    <s v="Avery 507"/>
    <n v="5.76"/>
    <n v="2"/>
    <n v="0"/>
    <n v="2.6495999999999995"/>
  </r>
  <r>
    <n v="2091"/>
    <x v="1015"/>
    <x v="3"/>
    <x v="663"/>
    <d v="2014-07-20T00:00:00"/>
    <s v="Standard Class"/>
    <s v="MM-17260"/>
    <s v="Magdelene Morse"/>
    <s v="Consumer"/>
    <s v="United States"/>
    <x v="40"/>
    <x v="13"/>
    <n v="19805"/>
    <s v="East"/>
    <s v="OFF-BI-10004094"/>
    <x v="1"/>
    <x v="8"/>
    <s v="GBC Standard Plastic Binding Systems Combs"/>
    <n v="26.549999999999997"/>
    <n v="3"/>
    <n v="0"/>
    <n v="13.009499999999999"/>
  </r>
  <r>
    <n v="2092"/>
    <x v="1015"/>
    <x v="3"/>
    <x v="663"/>
    <d v="2014-07-20T00:00:00"/>
    <s v="Standard Class"/>
    <s v="MM-17260"/>
    <s v="Magdelene Morse"/>
    <s v="Consumer"/>
    <s v="United States"/>
    <x v="40"/>
    <x v="13"/>
    <n v="19805"/>
    <s v="East"/>
    <s v="FUR-TA-10004607"/>
    <x v="0"/>
    <x v="3"/>
    <s v="Hon 2111 Invitation Series Straight Table"/>
    <n v="310.44300000000004"/>
    <n v="3"/>
    <n v="0.3"/>
    <n v="-48.783900000000031"/>
  </r>
  <r>
    <n v="2093"/>
    <x v="1016"/>
    <x v="2"/>
    <x v="664"/>
    <d v="2011-11-21T00:00:00"/>
    <s v="Standard Class"/>
    <s v="MP-17470"/>
    <s v="Mark Packer"/>
    <s v="Home Office"/>
    <s v="United States"/>
    <x v="278"/>
    <x v="11"/>
    <n v="56560"/>
    <s v="Central"/>
    <s v="FUR-CH-10004289"/>
    <x v="0"/>
    <x v="1"/>
    <s v="Global Super Steno Chair"/>
    <n v="479.90000000000003"/>
    <n v="5"/>
    <n v="0"/>
    <n v="81.58299999999997"/>
  </r>
  <r>
    <n v="2094"/>
    <x v="1017"/>
    <x v="1"/>
    <x v="657"/>
    <d v="2012-04-15T00:00:00"/>
    <s v="Second Class"/>
    <s v="AW-10840"/>
    <s v="Anthony Witt"/>
    <s v="Consumer"/>
    <s v="United States"/>
    <x v="168"/>
    <x v="27"/>
    <n v="87401"/>
    <s v="West"/>
    <s v="OFF-SU-10004498"/>
    <x v="1"/>
    <x v="14"/>
    <s v="Martin-Yale Premier Letter Opener"/>
    <n v="12.88"/>
    <n v="1"/>
    <n v="0"/>
    <n v="0.38640000000000008"/>
  </r>
  <r>
    <n v="2095"/>
    <x v="1018"/>
    <x v="1"/>
    <x v="665"/>
    <d v="2012-11-29T00:00:00"/>
    <s v="Standard Class"/>
    <s v="SF-20065"/>
    <s v="Sandra Flanagan"/>
    <s v="Consumer"/>
    <s v="United States"/>
    <x v="40"/>
    <x v="3"/>
    <n v="28403"/>
    <s v="South"/>
    <s v="OFF-AR-10001177"/>
    <x v="1"/>
    <x v="6"/>
    <s v="Newell 349"/>
    <n v="13.120000000000001"/>
    <n v="5"/>
    <n v="0.2"/>
    <n v="1.4759999999999982"/>
  </r>
  <r>
    <n v="2096"/>
    <x v="1019"/>
    <x v="0"/>
    <x v="666"/>
    <d v="2013-05-21T00:00:00"/>
    <s v="Standard Class"/>
    <s v="SN-20710"/>
    <s v="Steve Nguyen"/>
    <s v="Home Office"/>
    <s v="United States"/>
    <x v="25"/>
    <x v="35"/>
    <n v="39212"/>
    <s v="South"/>
    <s v="OFF-BI-10001718"/>
    <x v="1"/>
    <x v="8"/>
    <s v="GBC DocuBind P50 Personal Binding Machine"/>
    <n v="511.84"/>
    <n v="8"/>
    <n v="0"/>
    <n v="240.56479999999999"/>
  </r>
  <r>
    <n v="2097"/>
    <x v="1019"/>
    <x v="0"/>
    <x v="666"/>
    <d v="2013-05-21T00:00:00"/>
    <s v="Standard Class"/>
    <s v="SN-20710"/>
    <s v="Steve Nguyen"/>
    <s v="Home Office"/>
    <s v="United States"/>
    <x v="25"/>
    <x v="35"/>
    <n v="39212"/>
    <s v="South"/>
    <s v="OFF-AR-10004602"/>
    <x v="1"/>
    <x v="6"/>
    <s v="Boston KS Multi-Size Manual Pencil Sharpener"/>
    <n v="91.96"/>
    <n v="4"/>
    <n v="0"/>
    <n v="25.748800000000003"/>
  </r>
  <r>
    <n v="2098"/>
    <x v="1019"/>
    <x v="0"/>
    <x v="666"/>
    <d v="2013-05-21T00:00:00"/>
    <s v="Standard Class"/>
    <s v="SN-20710"/>
    <s v="Steve Nguyen"/>
    <s v="Home Office"/>
    <s v="United States"/>
    <x v="25"/>
    <x v="35"/>
    <n v="39212"/>
    <s v="South"/>
    <s v="OFF-AR-10003856"/>
    <x v="1"/>
    <x v="6"/>
    <s v="Newell 344"/>
    <n v="8.34"/>
    <n v="3"/>
    <n v="0"/>
    <n v="2.1683999999999997"/>
  </r>
  <r>
    <n v="2099"/>
    <x v="1020"/>
    <x v="3"/>
    <x v="210"/>
    <d v="2014-09-13T00:00:00"/>
    <s v="Standard Class"/>
    <s v="RD-19900"/>
    <s v="Ruben Dartt"/>
    <s v="Consumer"/>
    <s v="United States"/>
    <x v="32"/>
    <x v="21"/>
    <n v="97206"/>
    <s v="West"/>
    <s v="OFF-ST-10000649"/>
    <x v="1"/>
    <x v="4"/>
    <s v="Hanging Personal Folder File"/>
    <n v="37.68"/>
    <n v="3"/>
    <n v="0.2"/>
    <n v="2.3550000000000022"/>
  </r>
  <r>
    <n v="2100"/>
    <x v="1020"/>
    <x v="3"/>
    <x v="210"/>
    <d v="2014-09-13T00:00:00"/>
    <s v="Standard Class"/>
    <s v="RD-19900"/>
    <s v="Ruben Dartt"/>
    <s v="Consumer"/>
    <s v="United States"/>
    <x v="32"/>
    <x v="21"/>
    <n v="97206"/>
    <s v="West"/>
    <s v="TEC-AC-10002926"/>
    <x v="2"/>
    <x v="11"/>
    <s v="Logitech Wireless Marathon Mouse M705"/>
    <n v="279.94400000000002"/>
    <n v="7"/>
    <n v="0.2"/>
    <n v="80.48390000000002"/>
  </r>
  <r>
    <n v="2101"/>
    <x v="1021"/>
    <x v="2"/>
    <x v="418"/>
    <d v="2011-03-17T00:00:00"/>
    <s v="Standard Class"/>
    <s v="KT-16480"/>
    <s v="Kean Thornton"/>
    <s v="Consumer"/>
    <s v="United States"/>
    <x v="60"/>
    <x v="22"/>
    <n v="80219"/>
    <s v="West"/>
    <s v="OFF-ST-10000078"/>
    <x v="1"/>
    <x v="4"/>
    <s v="Tennsco 6- and 18-Compartment Lockers"/>
    <n v="636.40800000000013"/>
    <n v="3"/>
    <n v="0.2"/>
    <n v="-15.910200000000088"/>
  </r>
  <r>
    <n v="2102"/>
    <x v="1021"/>
    <x v="2"/>
    <x v="418"/>
    <d v="2011-03-17T00:00:00"/>
    <s v="Standard Class"/>
    <s v="KT-16480"/>
    <s v="Kean Thornton"/>
    <s v="Consumer"/>
    <s v="United States"/>
    <x v="60"/>
    <x v="22"/>
    <n v="80219"/>
    <s v="West"/>
    <s v="OFF-AR-10001044"/>
    <x v="1"/>
    <x v="6"/>
    <s v="BOSTON Ranger #55 Pencil Sharpener, Black"/>
    <n v="83.168000000000006"/>
    <n v="4"/>
    <n v="0.2"/>
    <n v="9.3563999999999936"/>
  </r>
  <r>
    <n v="2103"/>
    <x v="1022"/>
    <x v="2"/>
    <x v="667"/>
    <d v="2011-07-18T00:00:00"/>
    <s v="Same Day"/>
    <s v="AH-10120"/>
    <s v="Adrian Hane"/>
    <s v="Home Office"/>
    <s v="United States"/>
    <x v="93"/>
    <x v="16"/>
    <n v="85705"/>
    <s v="West"/>
    <s v="FUR-CH-10002372"/>
    <x v="0"/>
    <x v="1"/>
    <s v="Office Star - Ergonomically Designed Knee Chair"/>
    <n v="259.13600000000002"/>
    <n v="4"/>
    <n v="0.2"/>
    <n v="-25.913599999999988"/>
  </r>
  <r>
    <n v="2104"/>
    <x v="1023"/>
    <x v="3"/>
    <x v="668"/>
    <d v="2014-03-29T00:00:00"/>
    <s v="Second Class"/>
    <s v="BM-11650"/>
    <s v="Brian Moss"/>
    <s v="Corporate"/>
    <s v="United States"/>
    <x v="20"/>
    <x v="15"/>
    <n v="10009"/>
    <s v="East"/>
    <s v="OFF-PA-10000357"/>
    <x v="1"/>
    <x v="10"/>
    <s v="Xerox 1888"/>
    <n v="221.92"/>
    <n v="4"/>
    <n v="0"/>
    <n v="106.52159999999999"/>
  </r>
  <r>
    <n v="2105"/>
    <x v="1023"/>
    <x v="3"/>
    <x v="668"/>
    <d v="2014-03-29T00:00:00"/>
    <s v="Second Class"/>
    <s v="BM-11650"/>
    <s v="Brian Moss"/>
    <s v="Corporate"/>
    <s v="United States"/>
    <x v="20"/>
    <x v="15"/>
    <n v="10009"/>
    <s v="East"/>
    <s v="TEC-AC-10001266"/>
    <x v="2"/>
    <x v="11"/>
    <s v="Memorex Micro Travel Drive 8 GB"/>
    <n v="26"/>
    <n v="2"/>
    <n v="0"/>
    <n v="11.7"/>
  </r>
  <r>
    <n v="2106"/>
    <x v="1024"/>
    <x v="2"/>
    <x v="587"/>
    <d v="2011-10-05T00:00:00"/>
    <s v="Standard Class"/>
    <s v="BW-11200"/>
    <s v="Ben Wallace"/>
    <s v="Consumer"/>
    <s v="United States"/>
    <x v="199"/>
    <x v="2"/>
    <n v="33437"/>
    <s v="South"/>
    <s v="OFF-PA-10004888"/>
    <x v="1"/>
    <x v="10"/>
    <s v="Xerox 217"/>
    <n v="15.552000000000003"/>
    <n v="3"/>
    <n v="0.2"/>
    <n v="5.4432"/>
  </r>
  <r>
    <n v="2107"/>
    <x v="1025"/>
    <x v="2"/>
    <x v="467"/>
    <d v="2011-09-26T00:00:00"/>
    <s v="Same Day"/>
    <s v="HG-14965"/>
    <s v="Henry Goldwyn"/>
    <s v="Corporate"/>
    <s v="United States"/>
    <x v="279"/>
    <x v="5"/>
    <n v="75150"/>
    <s v="Central"/>
    <s v="OFF-BI-10003460"/>
    <x v="1"/>
    <x v="8"/>
    <s v="Acco 3-Hole Punch"/>
    <n v="0.87599999999999978"/>
    <n v="1"/>
    <n v="0.8"/>
    <n v="-1.4016000000000002"/>
  </r>
  <r>
    <n v="2108"/>
    <x v="1026"/>
    <x v="1"/>
    <x v="89"/>
    <d v="2012-10-31T00:00:00"/>
    <s v="Same Day"/>
    <s v="SG-20080"/>
    <s v="Sandra Glassco"/>
    <s v="Consumer"/>
    <s v="United States"/>
    <x v="56"/>
    <x v="1"/>
    <n v="92374"/>
    <s v="West"/>
    <s v="OFF-PA-10000157"/>
    <x v="1"/>
    <x v="10"/>
    <s v="Xerox 191"/>
    <n v="19.98"/>
    <n v="1"/>
    <n v="0"/>
    <n v="9.3905999999999992"/>
  </r>
  <r>
    <n v="2109"/>
    <x v="1026"/>
    <x v="1"/>
    <x v="89"/>
    <d v="2012-10-31T00:00:00"/>
    <s v="Same Day"/>
    <s v="SG-20080"/>
    <s v="Sandra Glassco"/>
    <s v="Consumer"/>
    <s v="United States"/>
    <x v="56"/>
    <x v="1"/>
    <n v="92374"/>
    <s v="West"/>
    <s v="OFF-BI-10004519"/>
    <x v="1"/>
    <x v="8"/>
    <s v="GBC DocuBind P100 Manual Binding Machine"/>
    <n v="398.35199999999998"/>
    <n v="3"/>
    <n v="0.2"/>
    <n v="124.48499999999999"/>
  </r>
  <r>
    <n v="2110"/>
    <x v="1026"/>
    <x v="1"/>
    <x v="89"/>
    <d v="2012-10-31T00:00:00"/>
    <s v="Same Day"/>
    <s v="SG-20080"/>
    <s v="Sandra Glassco"/>
    <s v="Consumer"/>
    <s v="United States"/>
    <x v="56"/>
    <x v="1"/>
    <n v="92374"/>
    <s v="West"/>
    <s v="OFF-AR-10004272"/>
    <x v="1"/>
    <x v="6"/>
    <s v="Newell 308"/>
    <n v="5.04"/>
    <n v="3"/>
    <n v="0"/>
    <n v="1.2599999999999998"/>
  </r>
  <r>
    <n v="2111"/>
    <x v="1026"/>
    <x v="1"/>
    <x v="89"/>
    <d v="2012-10-31T00:00:00"/>
    <s v="Same Day"/>
    <s v="SG-20080"/>
    <s v="Sandra Glassco"/>
    <s v="Consumer"/>
    <s v="United States"/>
    <x v="56"/>
    <x v="1"/>
    <n v="92374"/>
    <s v="West"/>
    <s v="OFF-FA-10000585"/>
    <x v="1"/>
    <x v="13"/>
    <s v="OIC Bulk Pack Metal Binder Clips"/>
    <n v="17.450000000000003"/>
    <n v="5"/>
    <n v="0"/>
    <n v="8.0269999999999992"/>
  </r>
  <r>
    <n v="2112"/>
    <x v="1026"/>
    <x v="1"/>
    <x v="89"/>
    <d v="2012-10-31T00:00:00"/>
    <s v="Same Day"/>
    <s v="SG-20080"/>
    <s v="Sandra Glassco"/>
    <s v="Consumer"/>
    <s v="United States"/>
    <x v="56"/>
    <x v="1"/>
    <n v="92374"/>
    <s v="West"/>
    <s v="FUR-CH-10004218"/>
    <x v="0"/>
    <x v="1"/>
    <s v="Global Fabric Manager's Chair, Dark Gray"/>
    <n v="323.13600000000002"/>
    <n v="4"/>
    <n v="0.2"/>
    <n v="20.196000000000012"/>
  </r>
  <r>
    <n v="2113"/>
    <x v="1026"/>
    <x v="1"/>
    <x v="89"/>
    <d v="2012-10-31T00:00:00"/>
    <s v="Same Day"/>
    <s v="SG-20080"/>
    <s v="Sandra Glassco"/>
    <s v="Consumer"/>
    <s v="United States"/>
    <x v="56"/>
    <x v="1"/>
    <n v="92374"/>
    <s v="West"/>
    <s v="OFF-SU-10004231"/>
    <x v="1"/>
    <x v="14"/>
    <s v="Acme Tagit Stainless Steel Antibacterial Scissors"/>
    <n v="29.700000000000003"/>
    <n v="3"/>
    <n v="0"/>
    <n v="8.0190000000000001"/>
  </r>
  <r>
    <n v="2114"/>
    <x v="1026"/>
    <x v="1"/>
    <x v="89"/>
    <d v="2012-10-31T00:00:00"/>
    <s v="Same Day"/>
    <s v="SG-20080"/>
    <s v="Sandra Glassco"/>
    <s v="Consumer"/>
    <s v="United States"/>
    <x v="56"/>
    <x v="1"/>
    <n v="92374"/>
    <s v="West"/>
    <s v="TEC-PH-10001578"/>
    <x v="2"/>
    <x v="7"/>
    <s v="Polycom SoundStation2 EX Conference phone"/>
    <n v="1295.8400000000001"/>
    <n v="4"/>
    <n v="0.2"/>
    <n v="145.78199999999993"/>
  </r>
  <r>
    <n v="2115"/>
    <x v="1026"/>
    <x v="1"/>
    <x v="89"/>
    <d v="2012-10-31T00:00:00"/>
    <s v="Same Day"/>
    <s v="SG-20080"/>
    <s v="Sandra Glassco"/>
    <s v="Consumer"/>
    <s v="United States"/>
    <x v="56"/>
    <x v="1"/>
    <n v="92374"/>
    <s v="West"/>
    <s v="OFF-ST-10003638"/>
    <x v="1"/>
    <x v="4"/>
    <s v="Mobile Personal File Cube"/>
    <n v="46.84"/>
    <n v="2"/>
    <n v="0"/>
    <n v="12.646799999999999"/>
  </r>
  <r>
    <n v="2116"/>
    <x v="1026"/>
    <x v="1"/>
    <x v="89"/>
    <d v="2012-10-31T00:00:00"/>
    <s v="Same Day"/>
    <s v="SG-20080"/>
    <s v="Sandra Glassco"/>
    <s v="Consumer"/>
    <s v="United States"/>
    <x v="56"/>
    <x v="1"/>
    <n v="92374"/>
    <s v="West"/>
    <s v="FUR-BO-10002213"/>
    <x v="0"/>
    <x v="0"/>
    <s v="DMI Eclipse Executive Suite Bookcases"/>
    <n v="425.83300000000003"/>
    <n v="1"/>
    <n v="0.15"/>
    <n v="20.03919999999998"/>
  </r>
  <r>
    <n v="2117"/>
    <x v="1027"/>
    <x v="1"/>
    <x v="88"/>
    <d v="2012-10-17T00:00:00"/>
    <s v="Second Class"/>
    <s v="RK-19300"/>
    <s v="Ralph Kennedy"/>
    <s v="Consumer"/>
    <s v="United States"/>
    <x v="30"/>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x v="280"/>
    <x v="1"/>
    <n v="95207"/>
    <s v="West"/>
    <s v="OFF-PA-10002222"/>
    <x v="1"/>
    <x v="10"/>
    <s v="Xerox Color Copier Paper, 11&quot; x 17&quot;, Ream"/>
    <n v="159.88"/>
    <n v="7"/>
    <n v="0"/>
    <n v="73.544799999999995"/>
  </r>
  <r>
    <n v="2119"/>
    <x v="1029"/>
    <x v="3"/>
    <x v="669"/>
    <d v="2014-04-16T00:00:00"/>
    <s v="First Class"/>
    <s v="RW-19630"/>
    <s v="Rob Williams"/>
    <s v="Corporate"/>
    <s v="United States"/>
    <x v="4"/>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x v="4"/>
    <x v="4"/>
    <n v="98105"/>
    <s v="West"/>
    <s v="OFF-BI-10003091"/>
    <x v="1"/>
    <x v="8"/>
    <s v="GBC DocuBind TL200 Manual Binding Machine"/>
    <n v="895.92"/>
    <n v="5"/>
    <n v="0.2"/>
    <n v="302.37299999999993"/>
  </r>
  <r>
    <n v="2121"/>
    <x v="1030"/>
    <x v="3"/>
    <x v="363"/>
    <d v="2014-01-14T00:00:00"/>
    <s v="Standard Class"/>
    <s v="TS-21085"/>
    <s v="Thais Sissman"/>
    <s v="Consumer"/>
    <s v="United States"/>
    <x v="281"/>
    <x v="2"/>
    <n v="32174"/>
    <s v="South"/>
    <s v="OFF-BI-10000145"/>
    <x v="1"/>
    <x v="8"/>
    <s v="Zipper Ring Binder Pockets"/>
    <n v="2.8080000000000007"/>
    <n v="3"/>
    <n v="0.7"/>
    <n v="-1.9656000000000002"/>
  </r>
  <r>
    <n v="2122"/>
    <x v="1031"/>
    <x v="3"/>
    <x v="45"/>
    <d v="2014-11-12T00:00:00"/>
    <s v="First Class"/>
    <s v="JB-15400"/>
    <s v="Jennifer Braxton"/>
    <s v="Corporate"/>
    <s v="United States"/>
    <x v="282"/>
    <x v="1"/>
    <n v="94086"/>
    <s v="West"/>
    <s v="FUR-CH-10003061"/>
    <x v="0"/>
    <x v="1"/>
    <s v="Global Leather Task Chair, Black"/>
    <n v="215.976"/>
    <n v="3"/>
    <n v="0.2"/>
    <n v="-2.6997000000000355"/>
  </r>
  <r>
    <n v="2123"/>
    <x v="1032"/>
    <x v="3"/>
    <x v="585"/>
    <d v="2014-09-25T00:00:00"/>
    <s v="Second Class"/>
    <s v="EH-14005"/>
    <s v="Erica Hernandez"/>
    <s v="Home Office"/>
    <s v="United States"/>
    <x v="190"/>
    <x v="12"/>
    <n v="48911"/>
    <s v="Central"/>
    <s v="FUR-BO-10001972"/>
    <x v="0"/>
    <x v="0"/>
    <s v="O'Sullivan 4-Shelf Bookcase in Odessa Pine"/>
    <n v="241.96"/>
    <n v="2"/>
    <n v="0"/>
    <n v="41.133199999999988"/>
  </r>
  <r>
    <n v="2124"/>
    <x v="1032"/>
    <x v="3"/>
    <x v="585"/>
    <d v="2014-09-25T00:00:00"/>
    <s v="Second Class"/>
    <s v="EH-14005"/>
    <s v="Erica Hernandez"/>
    <s v="Home Office"/>
    <s v="United States"/>
    <x v="190"/>
    <x v="12"/>
    <n v="48911"/>
    <s v="Central"/>
    <s v="OFF-LA-10000134"/>
    <x v="1"/>
    <x v="2"/>
    <s v="Avery 511"/>
    <n v="27.72"/>
    <n v="9"/>
    <n v="0"/>
    <n v="13.3056"/>
  </r>
  <r>
    <n v="2125"/>
    <x v="1033"/>
    <x v="3"/>
    <x v="96"/>
    <d v="2014-12-06T00:00:00"/>
    <s v="Standard Class"/>
    <s v="EH-14005"/>
    <s v="Erica Hernandez"/>
    <s v="Home Office"/>
    <s v="United States"/>
    <x v="10"/>
    <x v="9"/>
    <n v="19143"/>
    <s v="East"/>
    <s v="OFF-EN-10003040"/>
    <x v="1"/>
    <x v="12"/>
    <s v="Quality Park Security Envelopes"/>
    <n v="104.68000000000002"/>
    <n v="5"/>
    <n v="0.2"/>
    <n v="35.329499999999996"/>
  </r>
  <r>
    <n v="2126"/>
    <x v="1033"/>
    <x v="3"/>
    <x v="96"/>
    <d v="2014-12-06T00:00:00"/>
    <s v="Standard Class"/>
    <s v="EH-14005"/>
    <s v="Erica Hernandez"/>
    <s v="Home Office"/>
    <s v="United States"/>
    <x v="10"/>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x v="10"/>
    <x v="9"/>
    <n v="19143"/>
    <s v="East"/>
    <s v="TEC-AC-10000158"/>
    <x v="2"/>
    <x v="11"/>
    <s v="Sony 64GB Class 10 Micro SDHC R40 Memory Card"/>
    <n v="86.376000000000005"/>
    <n v="3"/>
    <n v="0.2"/>
    <n v="1.079699999999999"/>
  </r>
  <r>
    <n v="2128"/>
    <x v="1035"/>
    <x v="1"/>
    <x v="242"/>
    <d v="2012-10-09T00:00:00"/>
    <s v="Standard Class"/>
    <s v="JK-16120"/>
    <s v="Julie Kriz"/>
    <s v="Home Office"/>
    <s v="United States"/>
    <x v="10"/>
    <x v="9"/>
    <n v="19134"/>
    <s v="East"/>
    <s v="FUR-FU-10003623"/>
    <x v="0"/>
    <x v="5"/>
    <s v="DataProducts Ampli Magnifier Task Lamp, Black,"/>
    <n v="64.944000000000003"/>
    <n v="3"/>
    <n v="0.2"/>
    <n v="6.4943999999999953"/>
  </r>
  <r>
    <n v="2129"/>
    <x v="1035"/>
    <x v="1"/>
    <x v="242"/>
    <d v="2012-10-09T00:00:00"/>
    <s v="Standard Class"/>
    <s v="JK-16120"/>
    <s v="Julie Kriz"/>
    <s v="Home Office"/>
    <s v="United States"/>
    <x v="10"/>
    <x v="9"/>
    <n v="19134"/>
    <s v="East"/>
    <s v="OFF-PA-10001293"/>
    <x v="1"/>
    <x v="10"/>
    <s v="Xerox 1946"/>
    <n v="20.736000000000004"/>
    <n v="4"/>
    <n v="0.2"/>
    <n v="7.2576000000000001"/>
  </r>
  <r>
    <n v="2130"/>
    <x v="1036"/>
    <x v="2"/>
    <x v="671"/>
    <d v="2011-05-22T00:00:00"/>
    <s v="Second Class"/>
    <s v="RF-19345"/>
    <s v="Randy Ferguson"/>
    <s v="Corporate"/>
    <s v="United States"/>
    <x v="18"/>
    <x v="38"/>
    <n v="3820"/>
    <s v="East"/>
    <s v="OFF-AP-10000124"/>
    <x v="1"/>
    <x v="9"/>
    <s v="Acco 6 Outlet Guardian Basic Surge Suppressor"/>
    <n v="33.28"/>
    <n v="4"/>
    <n v="0"/>
    <n v="9.3184000000000005"/>
  </r>
  <r>
    <n v="2131"/>
    <x v="1036"/>
    <x v="2"/>
    <x v="671"/>
    <d v="2011-05-22T00:00:00"/>
    <s v="Second Class"/>
    <s v="RF-19345"/>
    <s v="Randy Ferguson"/>
    <s v="Corporate"/>
    <s v="United States"/>
    <x v="18"/>
    <x v="38"/>
    <n v="3820"/>
    <s v="East"/>
    <s v="OFF-AR-10004511"/>
    <x v="1"/>
    <x v="6"/>
    <s v="Sanford Colorific Scented Colored Pencils, 12/Pack"/>
    <n v="38.520000000000003"/>
    <n v="9"/>
    <n v="0"/>
    <n v="11.9412"/>
  </r>
  <r>
    <n v="2132"/>
    <x v="1036"/>
    <x v="2"/>
    <x v="671"/>
    <d v="2011-05-22T00:00:00"/>
    <s v="Second Class"/>
    <s v="RF-19345"/>
    <s v="Randy Ferguson"/>
    <s v="Corporate"/>
    <s v="United States"/>
    <x v="18"/>
    <x v="38"/>
    <n v="3820"/>
    <s v="East"/>
    <s v="FUR-FU-10000076"/>
    <x v="0"/>
    <x v="5"/>
    <s v="24-Hour Round Wall Clock"/>
    <n v="139.86000000000001"/>
    <n v="7"/>
    <n v="0"/>
    <n v="60.139800000000015"/>
  </r>
  <r>
    <n v="2133"/>
    <x v="1037"/>
    <x v="1"/>
    <x v="312"/>
    <d v="2012-11-26T00:00:00"/>
    <s v="Standard Class"/>
    <s v="DL-12865"/>
    <s v="Dan Lawera"/>
    <s v="Consumer"/>
    <s v="United States"/>
    <x v="20"/>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x v="10"/>
    <x v="9"/>
    <n v="19134"/>
    <s v="East"/>
    <s v="OFF-BI-10003656"/>
    <x v="1"/>
    <x v="8"/>
    <s v="Fellowes PB200 Plastic Comb Binding Machine"/>
    <n v="152.99100000000001"/>
    <n v="3"/>
    <n v="0.7"/>
    <n v="-122.39280000000002"/>
  </r>
  <r>
    <n v="2135"/>
    <x v="1038"/>
    <x v="1"/>
    <x v="672"/>
    <d v="2012-12-04T00:00:00"/>
    <s v="Standard Class"/>
    <s v="WB-21850"/>
    <s v="William Brown"/>
    <s v="Consumer"/>
    <s v="United States"/>
    <x v="10"/>
    <x v="9"/>
    <n v="19134"/>
    <s v="East"/>
    <s v="OFF-FA-10000053"/>
    <x v="1"/>
    <x v="13"/>
    <s v="Revere Boxed Rubber Bands by Revere"/>
    <n v="10.584"/>
    <n v="7"/>
    <n v="0.2"/>
    <n v="-2.3813999999999993"/>
  </r>
  <r>
    <n v="2136"/>
    <x v="1038"/>
    <x v="1"/>
    <x v="672"/>
    <d v="2012-12-04T00:00:00"/>
    <s v="Standard Class"/>
    <s v="WB-21850"/>
    <s v="William Brown"/>
    <s v="Consumer"/>
    <s v="United States"/>
    <x v="10"/>
    <x v="9"/>
    <n v="19134"/>
    <s v="East"/>
    <s v="TEC-PH-10002807"/>
    <x v="2"/>
    <x v="7"/>
    <s v="Motorla HX550 Universal Bluetooth Headset"/>
    <n v="94.919999999999987"/>
    <n v="4"/>
    <n v="0.4"/>
    <n v="15.819999999999993"/>
  </r>
  <r>
    <n v="2137"/>
    <x v="1039"/>
    <x v="1"/>
    <x v="620"/>
    <d v="2013-01-05T00:00:00"/>
    <s v="Standard Class"/>
    <s v="TB-21625"/>
    <s v="Trudy Brown"/>
    <s v="Consumer"/>
    <s v="United States"/>
    <x v="55"/>
    <x v="5"/>
    <n v="75051"/>
    <s v="Central"/>
    <s v="FUR-FU-10002364"/>
    <x v="0"/>
    <x v="5"/>
    <s v="Eldon Expressions Wood Desk Accessories, Oak"/>
    <n v="14.76"/>
    <n v="5"/>
    <n v="0.6"/>
    <n v="-11.439000000000004"/>
  </r>
  <r>
    <n v="2138"/>
    <x v="1039"/>
    <x v="1"/>
    <x v="620"/>
    <d v="2013-01-05T00:00:00"/>
    <s v="Standard Class"/>
    <s v="TB-21625"/>
    <s v="Trudy Brown"/>
    <s v="Consumer"/>
    <s v="United States"/>
    <x v="55"/>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x v="20"/>
    <x v="15"/>
    <n v="10009"/>
    <s v="East"/>
    <s v="OFF-PA-10004092"/>
    <x v="1"/>
    <x v="10"/>
    <s v="Tops Green Bar Computer Printout Paper"/>
    <n v="146.82"/>
    <n v="3"/>
    <n v="0"/>
    <n v="73.41"/>
  </r>
  <r>
    <n v="2140"/>
    <x v="1041"/>
    <x v="2"/>
    <x v="571"/>
    <d v="2011-06-11T00:00:00"/>
    <s v="Standard Class"/>
    <s v="GT-14635"/>
    <s v="Grant Thornton"/>
    <s v="Corporate"/>
    <s v="United States"/>
    <x v="85"/>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x v="85"/>
    <x v="15"/>
    <n v="11561"/>
    <s v="East"/>
    <s v="OFF-SU-10001664"/>
    <x v="1"/>
    <x v="14"/>
    <s v="Acme Office Executive Series Stainless Steel Trimmers"/>
    <n v="17.14"/>
    <n v="2"/>
    <n v="0"/>
    <n v="4.4564000000000004"/>
  </r>
  <r>
    <n v="2142"/>
    <x v="1041"/>
    <x v="2"/>
    <x v="571"/>
    <d v="2011-06-11T00:00:00"/>
    <s v="Standard Class"/>
    <s v="GT-14635"/>
    <s v="Grant Thornton"/>
    <s v="Corporate"/>
    <s v="United States"/>
    <x v="85"/>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x v="10"/>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x v="10"/>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x v="10"/>
    <x v="9"/>
    <n v="19140"/>
    <s v="East"/>
    <s v="OFF-FA-10002780"/>
    <x v="1"/>
    <x v="13"/>
    <s v="Staples"/>
    <n v="16.687999999999999"/>
    <n v="7"/>
    <n v="0.2"/>
    <n v="5.4235999999999995"/>
  </r>
  <r>
    <n v="2146"/>
    <x v="1043"/>
    <x v="0"/>
    <x v="674"/>
    <d v="2013-06-30T00:00:00"/>
    <s v="Standard Class"/>
    <s v="TS-21160"/>
    <s v="Theresa Swint"/>
    <s v="Corporate"/>
    <s v="United States"/>
    <x v="283"/>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x v="283"/>
    <x v="9"/>
    <n v="17403"/>
    <s v="East"/>
    <s v="OFF-BI-10004781"/>
    <x v="1"/>
    <x v="8"/>
    <s v="GBC Wire Binding Strips"/>
    <n v="38.088000000000001"/>
    <n v="4"/>
    <n v="0.7"/>
    <n v="-27.93119999999999"/>
  </r>
  <r>
    <n v="2148"/>
    <x v="1043"/>
    <x v="0"/>
    <x v="674"/>
    <d v="2013-06-30T00:00:00"/>
    <s v="Standard Class"/>
    <s v="TS-21160"/>
    <s v="Theresa Swint"/>
    <s v="Corporate"/>
    <s v="United States"/>
    <x v="283"/>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x v="3"/>
    <x v="1"/>
    <n v="94521"/>
    <s v="West"/>
    <s v="FUR-FU-10003975"/>
    <x v="0"/>
    <x v="5"/>
    <s v="Eldon Advantage Chair Mats for Low to Medium Pile Carpets"/>
    <n v="43.31"/>
    <n v="1"/>
    <n v="0"/>
    <n v="4.330999999999996"/>
  </r>
  <r>
    <n v="2150"/>
    <x v="1045"/>
    <x v="3"/>
    <x v="185"/>
    <d v="2014-04-06T00:00:00"/>
    <s v="Standard Class"/>
    <s v="DO-13435"/>
    <s v="Denny Ordway"/>
    <s v="Consumer"/>
    <s v="United States"/>
    <x v="20"/>
    <x v="15"/>
    <n v="10035"/>
    <s v="East"/>
    <s v="TEC-PH-10001536"/>
    <x v="2"/>
    <x v="7"/>
    <s v="Spigen Samsung Galaxy S5 Case Wallet"/>
    <n v="84.949999999999989"/>
    <n v="5"/>
    <n v="0"/>
    <n v="22.086999999999996"/>
  </r>
  <r>
    <n v="2151"/>
    <x v="1046"/>
    <x v="3"/>
    <x v="123"/>
    <d v="2014-11-27T00:00:00"/>
    <s v="Standard Class"/>
    <s v="AF-10870"/>
    <s v="Art Ferguson"/>
    <s v="Consumer"/>
    <s v="United States"/>
    <x v="284"/>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x v="285"/>
    <x v="25"/>
    <n v="63116"/>
    <s v="Central"/>
    <s v="TEC-AC-10001772"/>
    <x v="2"/>
    <x v="11"/>
    <s v="Memorex Mini Travel Drive 16 GB USB 2.0 Flash Drive"/>
    <n v="111.79"/>
    <n v="7"/>
    <n v="0"/>
    <n v="43.598100000000002"/>
  </r>
  <r>
    <n v="2153"/>
    <x v="1048"/>
    <x v="1"/>
    <x v="6"/>
    <d v="2012-11-26T00:00:00"/>
    <s v="Standard Class"/>
    <s v="AR-10540"/>
    <s v="Andy Reiter"/>
    <s v="Consumer"/>
    <s v="United States"/>
    <x v="94"/>
    <x v="31"/>
    <n v="2169"/>
    <s v="East"/>
    <s v="OFF-PA-10002586"/>
    <x v="1"/>
    <x v="10"/>
    <s v="Xerox 1970"/>
    <n v="14.940000000000001"/>
    <n v="3"/>
    <n v="0"/>
    <n v="7.0218000000000007"/>
  </r>
  <r>
    <n v="2154"/>
    <x v="1049"/>
    <x v="0"/>
    <x v="216"/>
    <d v="2013-07-19T00:00:00"/>
    <s v="Standard Class"/>
    <s v="DR-12880"/>
    <s v="Dan Reichenbach"/>
    <s v="Corporate"/>
    <s v="United States"/>
    <x v="20"/>
    <x v="15"/>
    <n v="10009"/>
    <s v="East"/>
    <s v="OFF-BI-10004094"/>
    <x v="1"/>
    <x v="8"/>
    <s v="GBC Standard Plastic Binding Systems Combs"/>
    <n v="14.16"/>
    <n v="2"/>
    <n v="0.2"/>
    <n v="5.133"/>
  </r>
  <r>
    <n v="2155"/>
    <x v="1050"/>
    <x v="0"/>
    <x v="567"/>
    <d v="2013-05-06T00:00:00"/>
    <s v="Standard Class"/>
    <s v="BF-11170"/>
    <s v="Ben Ferrer"/>
    <s v="Home Office"/>
    <s v="United States"/>
    <x v="61"/>
    <x v="5"/>
    <n v="75081"/>
    <s v="Central"/>
    <s v="FUR-FU-10004973"/>
    <x v="0"/>
    <x v="5"/>
    <s v="Flat Face Poster Frame"/>
    <n v="22.608000000000001"/>
    <n v="3"/>
    <n v="0.6"/>
    <n v="-10.173599999999997"/>
  </r>
  <r>
    <n v="2156"/>
    <x v="1051"/>
    <x v="0"/>
    <x v="197"/>
    <d v="2013-07-28T00:00:00"/>
    <s v="Second Class"/>
    <s v="LB-16735"/>
    <s v="Larry Blacks"/>
    <s v="Consumer"/>
    <s v="United States"/>
    <x v="1"/>
    <x v="1"/>
    <n v="90032"/>
    <s v="West"/>
    <s v="OFF-FA-10000624"/>
    <x v="1"/>
    <x v="13"/>
    <s v="OIC Binder Clips"/>
    <n v="21.48"/>
    <n v="6"/>
    <n v="0"/>
    <n v="10.74"/>
  </r>
  <r>
    <n v="2157"/>
    <x v="1052"/>
    <x v="2"/>
    <x v="169"/>
    <d v="2011-06-24T00:00:00"/>
    <s v="First Class"/>
    <s v="DV-13465"/>
    <s v="Dianna Vittorini"/>
    <s v="Consumer"/>
    <s v="United States"/>
    <x v="31"/>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x v="31"/>
    <x v="11"/>
    <n v="55407"/>
    <s v="Central"/>
    <s v="OFF-ST-10001469"/>
    <x v="1"/>
    <x v="4"/>
    <s v="Fellowes Bankers Box Recycled Super Stor/Drawer"/>
    <n v="161.94"/>
    <n v="3"/>
    <n v="0"/>
    <n v="9.716399999999993"/>
  </r>
  <r>
    <n v="2159"/>
    <x v="1053"/>
    <x v="3"/>
    <x v="208"/>
    <d v="2014-10-27T00:00:00"/>
    <s v="Standard Class"/>
    <s v="NK-18490"/>
    <s v="Neil Knudson"/>
    <s v="Home Office"/>
    <s v="United States"/>
    <x v="207"/>
    <x v="2"/>
    <n v="32725"/>
    <s v="South"/>
    <s v="OFF-AR-10004956"/>
    <x v="1"/>
    <x v="6"/>
    <s v="Newell 33"/>
    <n v="17.856000000000002"/>
    <n v="4"/>
    <n v="0.2"/>
    <n v="2.0087999999999973"/>
  </r>
  <r>
    <n v="2160"/>
    <x v="1054"/>
    <x v="0"/>
    <x v="323"/>
    <d v="2013-09-10T00:00:00"/>
    <s v="Standard Class"/>
    <s v="CS-11950"/>
    <s v="Carlos Soltero"/>
    <s v="Consumer"/>
    <s v="United States"/>
    <x v="22"/>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x v="74"/>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x v="182"/>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x v="286"/>
    <x v="1"/>
    <n v="95336"/>
    <s v="West"/>
    <s v="OFF-PA-10004359"/>
    <x v="1"/>
    <x v="10"/>
    <s v="Multicolor Computer Printout Paper"/>
    <n v="314.54999999999995"/>
    <n v="3"/>
    <n v="0"/>
    <n v="150.98399999999998"/>
  </r>
  <r>
    <n v="2164"/>
    <x v="1058"/>
    <x v="0"/>
    <x v="63"/>
    <d v="2013-10-20T00:00:00"/>
    <s v="Standard Class"/>
    <s v="HA-14920"/>
    <s v="Helen Andreada"/>
    <s v="Consumer"/>
    <s v="United States"/>
    <x v="128"/>
    <x v="5"/>
    <n v="78041"/>
    <s v="Central"/>
    <s v="TEC-AC-10002402"/>
    <x v="2"/>
    <x v="11"/>
    <s v="Razer Kraken PRO Over Ear PC and Music Headset"/>
    <n v="191.976"/>
    <n v="3"/>
    <n v="0.2"/>
    <n v="23.996999999999986"/>
  </r>
  <r>
    <n v="2165"/>
    <x v="1058"/>
    <x v="0"/>
    <x v="63"/>
    <d v="2013-10-20T00:00:00"/>
    <s v="Standard Class"/>
    <s v="HA-14920"/>
    <s v="Helen Andreada"/>
    <s v="Consumer"/>
    <s v="United States"/>
    <x v="128"/>
    <x v="5"/>
    <n v="78041"/>
    <s v="Central"/>
    <s v="OFF-PA-10000551"/>
    <x v="1"/>
    <x v="10"/>
    <s v="Array Memo Cubes"/>
    <n v="8.2880000000000003"/>
    <n v="2"/>
    <n v="0.2"/>
    <n v="3.0043999999999995"/>
  </r>
  <r>
    <n v="2166"/>
    <x v="1058"/>
    <x v="0"/>
    <x v="63"/>
    <d v="2013-10-20T00:00:00"/>
    <s v="Standard Class"/>
    <s v="HA-14920"/>
    <s v="Helen Andreada"/>
    <s v="Consumer"/>
    <s v="United States"/>
    <x v="128"/>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x v="128"/>
    <x v="5"/>
    <n v="78041"/>
    <s v="Central"/>
    <s v="OFF-AR-10002067"/>
    <x v="1"/>
    <x v="6"/>
    <s v="Newell 334"/>
    <n v="15.872"/>
    <n v="1"/>
    <n v="0.2"/>
    <n v="1.1904000000000003"/>
  </r>
  <r>
    <n v="2168"/>
    <x v="1058"/>
    <x v="0"/>
    <x v="63"/>
    <d v="2013-10-20T00:00:00"/>
    <s v="Standard Class"/>
    <s v="HA-14920"/>
    <s v="Helen Andreada"/>
    <s v="Consumer"/>
    <s v="United States"/>
    <x v="128"/>
    <x v="5"/>
    <n v="78041"/>
    <s v="Central"/>
    <s v="OFF-BI-10004140"/>
    <x v="1"/>
    <x v="8"/>
    <s v="Avery Non-Stick Binders"/>
    <n v="6.2859999999999987"/>
    <n v="7"/>
    <n v="0.8"/>
    <n v="-11.000500000000008"/>
  </r>
  <r>
    <n v="2169"/>
    <x v="1059"/>
    <x v="3"/>
    <x v="678"/>
    <d v="2014-01-31T00:00:00"/>
    <s v="Second Class"/>
    <s v="JH-15820"/>
    <s v="John Huston"/>
    <s v="Consumer"/>
    <s v="United States"/>
    <x v="239"/>
    <x v="24"/>
    <n v="44240"/>
    <s v="East"/>
    <s v="OFF-AR-10004078"/>
    <x v="1"/>
    <x v="6"/>
    <s v="Newell 312"/>
    <n v="14.015999999999998"/>
    <n v="3"/>
    <n v="0.2"/>
    <n v="1.7519999999999998"/>
  </r>
  <r>
    <n v="2170"/>
    <x v="1059"/>
    <x v="3"/>
    <x v="678"/>
    <d v="2014-01-31T00:00:00"/>
    <s v="Second Class"/>
    <s v="JH-15820"/>
    <s v="John Huston"/>
    <s v="Consumer"/>
    <s v="United States"/>
    <x v="239"/>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x v="239"/>
    <x v="24"/>
    <n v="44240"/>
    <s v="East"/>
    <s v="TEC-PH-10003931"/>
    <x v="2"/>
    <x v="7"/>
    <s v="JBL Micro Wireless Portable Bluetooth Speaker"/>
    <n v="107.982"/>
    <n v="3"/>
    <n v="0.4"/>
    <n v="-26.995499999999993"/>
  </r>
  <r>
    <n v="2172"/>
    <x v="1060"/>
    <x v="3"/>
    <x v="123"/>
    <d v="2014-11-26T00:00:00"/>
    <s v="Standard Class"/>
    <s v="LC-16930"/>
    <s v="Linda Cazamias"/>
    <s v="Corporate"/>
    <s v="United States"/>
    <x v="287"/>
    <x v="5"/>
    <n v="76903"/>
    <s v="Central"/>
    <s v="FUR-CH-10004675"/>
    <x v="0"/>
    <x v="1"/>
    <s v="Lifetime Advantage Folding Chairs, 4/Carton"/>
    <n v="305.31200000000001"/>
    <n v="2"/>
    <n v="0.3"/>
    <n v="-8.7232000000000198"/>
  </r>
  <r>
    <n v="2173"/>
    <x v="1061"/>
    <x v="2"/>
    <x v="601"/>
    <d v="2011-08-03T00:00:00"/>
    <s v="First Class"/>
    <s v="IL-15100"/>
    <s v="Ivan Liston"/>
    <s v="Consumer"/>
    <s v="United States"/>
    <x v="8"/>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x v="12"/>
    <x v="5"/>
    <n v="77070"/>
    <s v="Central"/>
    <s v="OFF-BI-10002353"/>
    <x v="1"/>
    <x v="8"/>
    <s v="GBC VeloBind Cover Sets"/>
    <n v="9.2639999999999976"/>
    <n v="3"/>
    <n v="0.8"/>
    <n v="-13.895999999999997"/>
  </r>
  <r>
    <n v="2175"/>
    <x v="1063"/>
    <x v="1"/>
    <x v="117"/>
    <d v="2012-08-03T00:00:00"/>
    <s v="Second Class"/>
    <s v="CC-12610"/>
    <s v="Corey Catlett"/>
    <s v="Corporate"/>
    <s v="United States"/>
    <x v="12"/>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x v="288"/>
    <x v="7"/>
    <n v="84106"/>
    <s v="West"/>
    <s v="OFF-PA-10000740"/>
    <x v="1"/>
    <x v="10"/>
    <s v="Xerox 1982"/>
    <n v="45.68"/>
    <n v="2"/>
    <n v="0"/>
    <n v="21.012799999999999"/>
  </r>
  <r>
    <n v="2177"/>
    <x v="1064"/>
    <x v="0"/>
    <x v="680"/>
    <d v="2013-10-22T00:00:00"/>
    <s v="Standard Class"/>
    <s v="PB-18805"/>
    <s v="Patrick Bzostek"/>
    <s v="Home Office"/>
    <s v="United States"/>
    <x v="288"/>
    <x v="7"/>
    <n v="84106"/>
    <s v="West"/>
    <s v="OFF-PA-10003001"/>
    <x v="1"/>
    <x v="10"/>
    <s v="Xerox 1986"/>
    <n v="60.12"/>
    <n v="9"/>
    <n v="0"/>
    <n v="28.857599999999998"/>
  </r>
  <r>
    <n v="2178"/>
    <x v="1064"/>
    <x v="0"/>
    <x v="680"/>
    <d v="2013-10-22T00:00:00"/>
    <s v="Standard Class"/>
    <s v="PB-18805"/>
    <s v="Patrick Bzostek"/>
    <s v="Home Office"/>
    <s v="United States"/>
    <x v="288"/>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x v="288"/>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x v="20"/>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x v="20"/>
    <x v="15"/>
    <n v="10009"/>
    <s v="East"/>
    <s v="OFF-LA-10003923"/>
    <x v="1"/>
    <x v="2"/>
    <s v="Alphabetical Labels for Top Tab Filing"/>
    <n v="44.400000000000006"/>
    <n v="3"/>
    <n v="0"/>
    <n v="22.200000000000003"/>
  </r>
  <r>
    <n v="2182"/>
    <x v="1065"/>
    <x v="0"/>
    <x v="681"/>
    <d v="2013-05-12T00:00:00"/>
    <s v="Standard Class"/>
    <s v="CJ-12010"/>
    <s v="Caroline Jumper"/>
    <s v="Consumer"/>
    <s v="United States"/>
    <x v="20"/>
    <x v="15"/>
    <n v="10009"/>
    <s v="East"/>
    <s v="FUR-CH-10002084"/>
    <x v="0"/>
    <x v="1"/>
    <s v="Hon Mobius Operator's Chair"/>
    <n v="442.76400000000001"/>
    <n v="4"/>
    <n v="0.1"/>
    <n v="59.035200000000003"/>
  </r>
  <r>
    <n v="2183"/>
    <x v="1065"/>
    <x v="0"/>
    <x v="681"/>
    <d v="2013-05-12T00:00:00"/>
    <s v="Standard Class"/>
    <s v="CJ-12010"/>
    <s v="Caroline Jumper"/>
    <s v="Consumer"/>
    <s v="United States"/>
    <x v="20"/>
    <x v="15"/>
    <n v="10009"/>
    <s v="East"/>
    <s v="TEC-MA-10000488"/>
    <x v="2"/>
    <x v="15"/>
    <s v="Bady BDG101FRU Card Printer"/>
    <n v="3999.95"/>
    <n v="5"/>
    <n v="0"/>
    <n v="1159.9854999999998"/>
  </r>
  <r>
    <n v="2184"/>
    <x v="1065"/>
    <x v="0"/>
    <x v="681"/>
    <d v="2013-05-12T00:00:00"/>
    <s v="Standard Class"/>
    <s v="CJ-12010"/>
    <s v="Caroline Jumper"/>
    <s v="Consumer"/>
    <s v="United States"/>
    <x v="20"/>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x v="20"/>
    <x v="15"/>
    <n v="10009"/>
    <s v="East"/>
    <s v="FUR-FU-10001940"/>
    <x v="0"/>
    <x v="5"/>
    <s v="Staples"/>
    <n v="63.68"/>
    <n v="8"/>
    <n v="0"/>
    <n v="28.019200000000005"/>
  </r>
  <r>
    <n v="2186"/>
    <x v="1066"/>
    <x v="3"/>
    <x v="378"/>
    <d v="2014-08-05T00:00:00"/>
    <s v="Second Class"/>
    <s v="HK-14890"/>
    <s v="Heather Kirkland"/>
    <s v="Corporate"/>
    <s v="United States"/>
    <x v="162"/>
    <x v="1"/>
    <n v="93905"/>
    <s v="West"/>
    <s v="OFF-BI-10002735"/>
    <x v="1"/>
    <x v="8"/>
    <s v="GBC Prestige Therm-A-Bind Covers"/>
    <n v="54.896000000000008"/>
    <n v="2"/>
    <n v="0.2"/>
    <n v="18.5274"/>
  </r>
  <r>
    <n v="2187"/>
    <x v="1067"/>
    <x v="0"/>
    <x v="216"/>
    <d v="2013-07-15T00:00:00"/>
    <s v="Same Day"/>
    <s v="RH-19600"/>
    <s v="Rob Haberlin"/>
    <s v="Consumer"/>
    <s v="United States"/>
    <x v="114"/>
    <x v="19"/>
    <n v="35810"/>
    <s v="South"/>
    <s v="TEC-AC-10002345"/>
    <x v="2"/>
    <x v="11"/>
    <s v="HP Standard 104 key PS/2 Keyboard"/>
    <n v="29"/>
    <n v="2"/>
    <n v="0"/>
    <n v="7.25"/>
  </r>
  <r>
    <n v="2188"/>
    <x v="1068"/>
    <x v="3"/>
    <x v="682"/>
    <d v="2014-08-16T00:00:00"/>
    <s v="Standard Class"/>
    <s v="IL-15100"/>
    <s v="Ivan Liston"/>
    <s v="Consumer"/>
    <s v="United States"/>
    <x v="38"/>
    <x v="14"/>
    <n v="47201"/>
    <s v="Central"/>
    <s v="OFF-EN-10003134"/>
    <x v="1"/>
    <x v="12"/>
    <s v="Staples"/>
    <n v="70.08"/>
    <n v="6"/>
    <n v="0"/>
    <n v="35.04"/>
  </r>
  <r>
    <n v="2189"/>
    <x v="1068"/>
    <x v="3"/>
    <x v="682"/>
    <d v="2014-08-16T00:00:00"/>
    <s v="Standard Class"/>
    <s v="IL-15100"/>
    <s v="Ivan Liston"/>
    <s v="Consumer"/>
    <s v="United States"/>
    <x v="38"/>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x v="38"/>
    <x v="14"/>
    <n v="47201"/>
    <s v="Central"/>
    <s v="TEC-PH-10003645"/>
    <x v="2"/>
    <x v="7"/>
    <s v="Aastra 57i VoIP phone"/>
    <n v="1454.4900000000002"/>
    <n v="9"/>
    <n v="0"/>
    <n v="378.16740000000004"/>
  </r>
  <r>
    <n v="2191"/>
    <x v="1069"/>
    <x v="0"/>
    <x v="674"/>
    <d v="2013-06-30T00:00:00"/>
    <s v="Standard Class"/>
    <s v="AS-10240"/>
    <s v="Alan Shonely"/>
    <s v="Consumer"/>
    <s v="United States"/>
    <x v="1"/>
    <x v="1"/>
    <n v="90049"/>
    <s v="West"/>
    <s v="OFF-AP-10000692"/>
    <x v="1"/>
    <x v="9"/>
    <s v="Fellowes Mighty 8 Compact Surge Protector"/>
    <n v="60.81"/>
    <n v="3"/>
    <n v="0"/>
    <n v="17.026800000000001"/>
  </r>
  <r>
    <n v="2192"/>
    <x v="1070"/>
    <x v="0"/>
    <x v="107"/>
    <d v="2013-12-18T00:00:00"/>
    <s v="Standard Class"/>
    <s v="AP-10915"/>
    <s v="Arthur Prichep"/>
    <s v="Consumer"/>
    <s v="United States"/>
    <x v="4"/>
    <x v="4"/>
    <n v="98105"/>
    <s v="West"/>
    <s v="OFF-BI-10001718"/>
    <x v="1"/>
    <x v="8"/>
    <s v="GBC DocuBind P50 Personal Binding Machine"/>
    <n v="153.55199999999999"/>
    <n v="3"/>
    <n v="0.2"/>
    <n v="51.823799999999999"/>
  </r>
  <r>
    <n v="2193"/>
    <x v="1070"/>
    <x v="0"/>
    <x v="107"/>
    <d v="2013-12-18T00:00:00"/>
    <s v="Standard Class"/>
    <s v="AP-10915"/>
    <s v="Arthur Prichep"/>
    <s v="Consumer"/>
    <s v="United States"/>
    <x v="4"/>
    <x v="4"/>
    <n v="98105"/>
    <s v="West"/>
    <s v="OFF-AP-10002082"/>
    <x v="1"/>
    <x v="9"/>
    <s v="Holmes HEPA Air Purifier"/>
    <n v="65.34"/>
    <n v="3"/>
    <n v="0"/>
    <n v="22.869"/>
  </r>
  <r>
    <n v="2194"/>
    <x v="1070"/>
    <x v="0"/>
    <x v="107"/>
    <d v="2013-12-18T00:00:00"/>
    <s v="Standard Class"/>
    <s v="AP-10915"/>
    <s v="Arthur Prichep"/>
    <s v="Consumer"/>
    <s v="United States"/>
    <x v="4"/>
    <x v="4"/>
    <n v="98105"/>
    <s v="West"/>
    <s v="OFF-PA-10001125"/>
    <x v="1"/>
    <x v="10"/>
    <s v="Xerox 1988"/>
    <n v="123.92"/>
    <n v="4"/>
    <n v="0"/>
    <n v="55.763999999999996"/>
  </r>
  <r>
    <n v="2195"/>
    <x v="1070"/>
    <x v="0"/>
    <x v="107"/>
    <d v="2013-12-18T00:00:00"/>
    <s v="Standard Class"/>
    <s v="AP-10915"/>
    <s v="Arthur Prichep"/>
    <s v="Consumer"/>
    <s v="United States"/>
    <x v="4"/>
    <x v="4"/>
    <n v="98105"/>
    <s v="West"/>
    <s v="OFF-AP-10000252"/>
    <x v="1"/>
    <x v="9"/>
    <s v="Harmony HEPA Quiet Air Purifiers"/>
    <n v="35.099999999999994"/>
    <n v="3"/>
    <n v="0"/>
    <n v="12.285"/>
  </r>
  <r>
    <n v="2196"/>
    <x v="1070"/>
    <x v="0"/>
    <x v="107"/>
    <d v="2013-12-18T00:00:00"/>
    <s v="Standard Class"/>
    <s v="AP-10915"/>
    <s v="Arthur Prichep"/>
    <s v="Consumer"/>
    <s v="United States"/>
    <x v="4"/>
    <x v="4"/>
    <n v="98105"/>
    <s v="West"/>
    <s v="TEC-AC-10003038"/>
    <x v="2"/>
    <x v="11"/>
    <s v="Kingston Digital DataTraveler 16GB USB 2.0"/>
    <n v="44.75"/>
    <n v="5"/>
    <n v="0"/>
    <n v="8.5024999999999942"/>
  </r>
  <r>
    <n v="2197"/>
    <x v="1071"/>
    <x v="0"/>
    <x v="49"/>
    <d v="2013-12-07T00:00:00"/>
    <s v="Standard Class"/>
    <s v="AG-10390"/>
    <s v="Allen Goldenen"/>
    <s v="Consumer"/>
    <s v="United States"/>
    <x v="289"/>
    <x v="18"/>
    <n v="37918"/>
    <s v="South"/>
    <s v="OFF-AR-10000940"/>
    <x v="1"/>
    <x v="6"/>
    <s v="Newell 343"/>
    <n v="4.7039999999999997"/>
    <n v="2"/>
    <n v="0.2"/>
    <n v="0.41160000000000019"/>
  </r>
  <r>
    <n v="2198"/>
    <x v="1072"/>
    <x v="2"/>
    <x v="683"/>
    <d v="2011-12-04T00:00:00"/>
    <s v="Standard Class"/>
    <s v="BF-11080"/>
    <s v="Bart Folk"/>
    <s v="Consumer"/>
    <s v="United States"/>
    <x v="122"/>
    <x v="19"/>
    <n v="36116"/>
    <s v="South"/>
    <s v="OFF-AR-10001954"/>
    <x v="1"/>
    <x v="6"/>
    <s v="Newell 331"/>
    <n v="14.669999999999998"/>
    <n v="3"/>
    <n v="0"/>
    <n v="3.9609000000000001"/>
  </r>
  <r>
    <n v="2199"/>
    <x v="1073"/>
    <x v="1"/>
    <x v="262"/>
    <d v="2012-04-02T00:00:00"/>
    <s v="Standard Class"/>
    <s v="CK-12205"/>
    <s v="Chloris Kastensmidt"/>
    <s v="Consumer"/>
    <s v="United States"/>
    <x v="10"/>
    <x v="9"/>
    <n v="19120"/>
    <s v="East"/>
    <s v="OFF-PA-10003177"/>
    <x v="1"/>
    <x v="10"/>
    <s v="Xerox 1999"/>
    <n v="15.552000000000003"/>
    <n v="3"/>
    <n v="0.2"/>
    <n v="5.4432"/>
  </r>
  <r>
    <n v="2200"/>
    <x v="1073"/>
    <x v="1"/>
    <x v="262"/>
    <d v="2012-04-02T00:00:00"/>
    <s v="Standard Class"/>
    <s v="CK-12205"/>
    <s v="Chloris Kastensmidt"/>
    <s v="Consumer"/>
    <s v="United States"/>
    <x v="10"/>
    <x v="9"/>
    <n v="19120"/>
    <s v="East"/>
    <s v="OFF-PA-10000533"/>
    <x v="1"/>
    <x v="10"/>
    <s v="Southworth Parchment Paper &amp; Envelopes"/>
    <n v="5.2320000000000002"/>
    <n v="1"/>
    <n v="0.2"/>
    <n v="1.7003999999999999"/>
  </r>
  <r>
    <n v="2201"/>
    <x v="1074"/>
    <x v="2"/>
    <x v="106"/>
    <d v="2011-06-06T00:00:00"/>
    <s v="Standard Class"/>
    <s v="LT-17110"/>
    <s v="Liz Thompson"/>
    <s v="Consumer"/>
    <s v="United States"/>
    <x v="290"/>
    <x v="36"/>
    <n v="72209"/>
    <s v="South"/>
    <s v="FUR-FU-10001935"/>
    <x v="0"/>
    <x v="5"/>
    <s v="3M Hangers With Command Adhesive"/>
    <n v="22.200000000000003"/>
    <n v="6"/>
    <n v="0"/>
    <n v="9.1020000000000021"/>
  </r>
  <r>
    <n v="2202"/>
    <x v="1074"/>
    <x v="2"/>
    <x v="106"/>
    <d v="2011-06-06T00:00:00"/>
    <s v="Standard Class"/>
    <s v="LT-17110"/>
    <s v="Liz Thompson"/>
    <s v="Consumer"/>
    <s v="United States"/>
    <x v="290"/>
    <x v="36"/>
    <n v="72209"/>
    <s v="South"/>
    <s v="TEC-PH-10002563"/>
    <x v="2"/>
    <x v="7"/>
    <s v="Adtran 1202752G1"/>
    <n v="881.93"/>
    <n v="7"/>
    <n v="0"/>
    <n v="229.30180000000001"/>
  </r>
  <r>
    <n v="2203"/>
    <x v="1075"/>
    <x v="1"/>
    <x v="684"/>
    <d v="2012-09-12T00:00:00"/>
    <s v="Standard Class"/>
    <s v="BT-11305"/>
    <s v="Beth Thompson"/>
    <s v="Home Office"/>
    <s v="United States"/>
    <x v="4"/>
    <x v="4"/>
    <n v="98103"/>
    <s v="West"/>
    <s v="OFF-BI-10002160"/>
    <x v="1"/>
    <x v="8"/>
    <s v="Acco Hanging Data Binders"/>
    <n v="6.0960000000000001"/>
    <n v="2"/>
    <n v="0.2"/>
    <n v="2.1335999999999999"/>
  </r>
  <r>
    <n v="2204"/>
    <x v="1075"/>
    <x v="1"/>
    <x v="684"/>
    <d v="2012-09-12T00:00:00"/>
    <s v="Standard Class"/>
    <s v="BT-11305"/>
    <s v="Beth Thompson"/>
    <s v="Home Office"/>
    <s v="United States"/>
    <x v="4"/>
    <x v="4"/>
    <n v="98103"/>
    <s v="West"/>
    <s v="FUR-FU-10004748"/>
    <x v="0"/>
    <x v="5"/>
    <s v="Howard Miller 16&quot; Diameter Gallery Wall Clock"/>
    <n v="191.82"/>
    <n v="3"/>
    <n v="0"/>
    <n v="74.809799999999996"/>
  </r>
  <r>
    <n v="2205"/>
    <x v="1076"/>
    <x v="1"/>
    <x v="685"/>
    <d v="2012-07-05T00:00:00"/>
    <s v="Standard Class"/>
    <s v="SC-20725"/>
    <s v="Steven Cartwright"/>
    <s v="Consumer"/>
    <s v="United States"/>
    <x v="152"/>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x v="39"/>
    <x v="18"/>
    <n v="37620"/>
    <s v="South"/>
    <s v="OFF-AR-10000538"/>
    <x v="1"/>
    <x v="6"/>
    <s v="Boston Model 1800 Electric Pencil Sharpener, Gray"/>
    <n v="67.56"/>
    <n v="3"/>
    <n v="0.2"/>
    <n v="8.4449999999999896"/>
  </r>
  <r>
    <n v="2207"/>
    <x v="1078"/>
    <x v="2"/>
    <x v="686"/>
    <d v="2011-07-20T00:00:00"/>
    <s v="Standard Class"/>
    <s v="AW-10930"/>
    <s v="Arthur Wiediger"/>
    <s v="Home Office"/>
    <s v="United States"/>
    <x v="34"/>
    <x v="10"/>
    <n v="60505"/>
    <s v="Central"/>
    <s v="OFF-BI-10001098"/>
    <x v="1"/>
    <x v="8"/>
    <s v="Acco D-Ring Binder w/DublLock"/>
    <n v="29.931999999999992"/>
    <n v="7"/>
    <n v="0.8"/>
    <n v="-46.394600000000011"/>
  </r>
  <r>
    <n v="2208"/>
    <x v="1078"/>
    <x v="2"/>
    <x v="686"/>
    <d v="2011-07-20T00:00:00"/>
    <s v="Standard Class"/>
    <s v="AW-10930"/>
    <s v="Arthur Wiediger"/>
    <s v="Home Office"/>
    <s v="United States"/>
    <x v="34"/>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x v="20"/>
    <x v="15"/>
    <n v="10009"/>
    <s v="East"/>
    <s v="OFF-AR-10000390"/>
    <x v="1"/>
    <x v="6"/>
    <s v="Newell Chalk Holder"/>
    <n v="16.52"/>
    <n v="4"/>
    <n v="0"/>
    <n v="7.5991999999999997"/>
  </r>
  <r>
    <n v="2210"/>
    <x v="1080"/>
    <x v="2"/>
    <x v="687"/>
    <d v="2011-11-16T00:00:00"/>
    <s v="Second Class"/>
    <s v="ML-17410"/>
    <s v="Maris LaWare"/>
    <s v="Consumer"/>
    <s v="United States"/>
    <x v="54"/>
    <x v="29"/>
    <n v="6824"/>
    <s v="East"/>
    <s v="TEC-PH-10001079"/>
    <x v="2"/>
    <x v="7"/>
    <s v="Polycom SoundPoint Pro SE-225 Corded phone"/>
    <n v="832.93"/>
    <n v="7"/>
    <n v="0"/>
    <n v="233.22039999999998"/>
  </r>
  <r>
    <n v="2211"/>
    <x v="1080"/>
    <x v="2"/>
    <x v="687"/>
    <d v="2011-11-16T00:00:00"/>
    <s v="Second Class"/>
    <s v="ML-17410"/>
    <s v="Maris LaWare"/>
    <s v="Consumer"/>
    <s v="United States"/>
    <x v="54"/>
    <x v="29"/>
    <n v="6824"/>
    <s v="East"/>
    <s v="OFF-BI-10003460"/>
    <x v="1"/>
    <x v="8"/>
    <s v="Acco 3-Hole Punch"/>
    <n v="43.8"/>
    <n v="10"/>
    <n v="0"/>
    <n v="21.023999999999997"/>
  </r>
  <r>
    <n v="2212"/>
    <x v="1081"/>
    <x v="0"/>
    <x v="581"/>
    <d v="2013-12-01T00:00:00"/>
    <s v="First Class"/>
    <s v="VB-21745"/>
    <s v="Victoria Brennan"/>
    <s v="Corporate"/>
    <s v="United States"/>
    <x v="291"/>
    <x v="12"/>
    <n v="48146"/>
    <s v="Central"/>
    <s v="OFF-AP-10003842"/>
    <x v="1"/>
    <x v="9"/>
    <s v="Euro-Pro Shark Turbo Vacuum"/>
    <n v="167.292"/>
    <n v="6"/>
    <n v="0.1"/>
    <n v="29.7408"/>
  </r>
  <r>
    <n v="2213"/>
    <x v="1082"/>
    <x v="3"/>
    <x v="610"/>
    <d v="2014-11-26T00:00:00"/>
    <s v="Standard Class"/>
    <s v="SW-20275"/>
    <s v="Scott Williamson"/>
    <s v="Consumer"/>
    <s v="United States"/>
    <x v="20"/>
    <x v="15"/>
    <n v="10035"/>
    <s v="East"/>
    <s v="FUR-FU-10003535"/>
    <x v="0"/>
    <x v="5"/>
    <s v="Howard Miller Distant Time Traveler Alarm Clock"/>
    <n v="27.42"/>
    <n v="1"/>
    <n v="0"/>
    <n v="11.2422"/>
  </r>
  <r>
    <n v="2214"/>
    <x v="1083"/>
    <x v="3"/>
    <x v="172"/>
    <d v="2014-10-03T00:00:00"/>
    <s v="First Class"/>
    <s v="NS-18505"/>
    <s v="Neola Schneider"/>
    <s v="Consumer"/>
    <s v="United States"/>
    <x v="49"/>
    <x v="1"/>
    <n v="95123"/>
    <s v="West"/>
    <s v="OFF-BI-10002012"/>
    <x v="1"/>
    <x v="8"/>
    <s v="Wilson Jones Easy Flow II Sheet Lifters"/>
    <n v="1.4400000000000002"/>
    <n v="1"/>
    <n v="0.2"/>
    <n v="0.504"/>
  </r>
  <r>
    <n v="2215"/>
    <x v="1083"/>
    <x v="3"/>
    <x v="172"/>
    <d v="2014-10-03T00:00:00"/>
    <s v="First Class"/>
    <s v="NS-18505"/>
    <s v="Neola Schneider"/>
    <s v="Consumer"/>
    <s v="United States"/>
    <x v="49"/>
    <x v="1"/>
    <n v="95123"/>
    <s v="West"/>
    <s v="OFF-BI-10001922"/>
    <x v="1"/>
    <x v="8"/>
    <s v="Storex Dura Pro Binders"/>
    <n v="61.77600000000001"/>
    <n v="13"/>
    <n v="0.2"/>
    <n v="20.849399999999996"/>
  </r>
  <r>
    <n v="2216"/>
    <x v="1083"/>
    <x v="3"/>
    <x v="172"/>
    <d v="2014-10-03T00:00:00"/>
    <s v="First Class"/>
    <s v="NS-18505"/>
    <s v="Neola Schneider"/>
    <s v="Consumer"/>
    <s v="United States"/>
    <x v="49"/>
    <x v="1"/>
    <n v="95123"/>
    <s v="West"/>
    <s v="OFF-AP-10000576"/>
    <x v="1"/>
    <x v="9"/>
    <s v="Belkin 325VA UPS Surge Protector, 6'"/>
    <n v="241.96"/>
    <n v="2"/>
    <n v="0"/>
    <n v="60.490000000000009"/>
  </r>
  <r>
    <n v="2217"/>
    <x v="1083"/>
    <x v="3"/>
    <x v="172"/>
    <d v="2014-10-03T00:00:00"/>
    <s v="First Class"/>
    <s v="NS-18505"/>
    <s v="Neola Schneider"/>
    <s v="Consumer"/>
    <s v="United States"/>
    <x v="49"/>
    <x v="1"/>
    <n v="95123"/>
    <s v="West"/>
    <s v="FUR-CH-10000553"/>
    <x v="0"/>
    <x v="1"/>
    <s v="Metal Folding Chairs, Beige, 4/Carton"/>
    <n v="108.608"/>
    <n v="4"/>
    <n v="0.2"/>
    <n v="9.5031999999999925"/>
  </r>
  <r>
    <n v="2218"/>
    <x v="1084"/>
    <x v="2"/>
    <x v="59"/>
    <d v="2011-09-25T00:00:00"/>
    <s v="Standard Class"/>
    <s v="DB-13555"/>
    <s v="Dorothy Badders"/>
    <s v="Corporate"/>
    <s v="United States"/>
    <x v="108"/>
    <x v="2"/>
    <n v="32216"/>
    <s v="South"/>
    <s v="OFF-AR-10003469"/>
    <x v="1"/>
    <x v="6"/>
    <s v="Nontoxic Chalk"/>
    <n v="2.8160000000000003"/>
    <n v="2"/>
    <n v="0.2"/>
    <n v="0.98559999999999992"/>
  </r>
  <r>
    <n v="2219"/>
    <x v="1085"/>
    <x v="3"/>
    <x v="688"/>
    <d v="2014-08-02T00:00:00"/>
    <s v="Standard Class"/>
    <s v="MH-17620"/>
    <s v="Matt Hagelstein"/>
    <s v="Corporate"/>
    <s v="United States"/>
    <x v="8"/>
    <x v="1"/>
    <n v="94110"/>
    <s v="West"/>
    <s v="OFF-BI-10000145"/>
    <x v="1"/>
    <x v="8"/>
    <s v="Zipper Ring Binder Pockets"/>
    <n v="9.9840000000000018"/>
    <n v="4"/>
    <n v="0.2"/>
    <n v="3.6191999999999993"/>
  </r>
  <r>
    <n v="2220"/>
    <x v="1085"/>
    <x v="3"/>
    <x v="688"/>
    <d v="2014-08-02T00:00:00"/>
    <s v="Standard Class"/>
    <s v="MH-17620"/>
    <s v="Matt Hagelstein"/>
    <s v="Corporate"/>
    <s v="United States"/>
    <x v="8"/>
    <x v="1"/>
    <n v="94110"/>
    <s v="West"/>
    <s v="OFF-ST-10001580"/>
    <x v="1"/>
    <x v="4"/>
    <s v="Super Decoflex Portable Personal File"/>
    <n v="14.98"/>
    <n v="1"/>
    <n v="0"/>
    <n v="4.1943999999999999"/>
  </r>
  <r>
    <n v="2221"/>
    <x v="1085"/>
    <x v="3"/>
    <x v="688"/>
    <d v="2014-08-02T00:00:00"/>
    <s v="Standard Class"/>
    <s v="MH-17620"/>
    <s v="Matt Hagelstein"/>
    <s v="Corporate"/>
    <s v="United States"/>
    <x v="8"/>
    <x v="1"/>
    <n v="94110"/>
    <s v="West"/>
    <s v="TEC-PH-10001817"/>
    <x v="2"/>
    <x v="7"/>
    <s v="Wilson Electronics DB Pro Signal Booster"/>
    <n v="1145.6000000000001"/>
    <n v="4"/>
    <n v="0.2"/>
    <n v="100.24000000000007"/>
  </r>
  <r>
    <n v="2222"/>
    <x v="1086"/>
    <x v="1"/>
    <x v="401"/>
    <d v="2012-12-06T00:00:00"/>
    <s v="Same Day"/>
    <s v="DK-13375"/>
    <s v="Dennis Kane"/>
    <s v="Consumer"/>
    <s v="United States"/>
    <x v="292"/>
    <x v="24"/>
    <n v="43302"/>
    <s v="East"/>
    <s v="TEC-PH-10001578"/>
    <x v="2"/>
    <x v="7"/>
    <s v="Polycom SoundStation2 EX Conference phone"/>
    <n v="485.93999999999994"/>
    <n v="2"/>
    <n v="0.4"/>
    <n v="-89.089000000000055"/>
  </r>
  <r>
    <n v="2223"/>
    <x v="1086"/>
    <x v="1"/>
    <x v="401"/>
    <d v="2012-12-06T00:00:00"/>
    <s v="Same Day"/>
    <s v="DK-13375"/>
    <s v="Dennis Kane"/>
    <s v="Consumer"/>
    <s v="United States"/>
    <x v="292"/>
    <x v="24"/>
    <n v="43302"/>
    <s v="East"/>
    <s v="OFF-AR-10004078"/>
    <x v="1"/>
    <x v="6"/>
    <s v="Newell 312"/>
    <n v="37.375999999999998"/>
    <n v="8"/>
    <n v="0.2"/>
    <n v="4.6719999999999988"/>
  </r>
  <r>
    <n v="2224"/>
    <x v="1086"/>
    <x v="1"/>
    <x v="401"/>
    <d v="2012-12-06T00:00:00"/>
    <s v="Same Day"/>
    <s v="DK-13375"/>
    <s v="Dennis Kane"/>
    <s v="Consumer"/>
    <s v="United States"/>
    <x v="292"/>
    <x v="24"/>
    <n v="43302"/>
    <s v="East"/>
    <s v="FUR-CH-10004860"/>
    <x v="0"/>
    <x v="1"/>
    <s v="Global Low Back Tilter Chair"/>
    <n v="70.685999999999993"/>
    <n v="1"/>
    <n v="0.3"/>
    <n v="-24.23520000000001"/>
  </r>
  <r>
    <n v="2225"/>
    <x v="1087"/>
    <x v="3"/>
    <x v="689"/>
    <d v="2014-08-06T00:00:00"/>
    <s v="Standard Class"/>
    <s v="EA-14035"/>
    <s v="Erin Ashbrook"/>
    <s v="Corporate"/>
    <s v="United States"/>
    <x v="10"/>
    <x v="9"/>
    <n v="19134"/>
    <s v="East"/>
    <s v="OFF-PA-10003790"/>
    <x v="1"/>
    <x v="10"/>
    <s v="Xerox 1991"/>
    <n v="54.816000000000003"/>
    <n v="3"/>
    <n v="0.2"/>
    <n v="17.815199999999997"/>
  </r>
  <r>
    <n v="2226"/>
    <x v="1088"/>
    <x v="0"/>
    <x v="690"/>
    <d v="2013-03-22T00:00:00"/>
    <s v="Second Class"/>
    <s v="BT-11440"/>
    <s v="Bobby Trafton"/>
    <s v="Consumer"/>
    <s v="United States"/>
    <x v="293"/>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x v="89"/>
    <x v="5"/>
    <n v="78745"/>
    <s v="Central"/>
    <s v="OFF-FA-10003059"/>
    <x v="1"/>
    <x v="13"/>
    <s v="Assorted Color Push Pins"/>
    <n v="2.8960000000000004"/>
    <n v="2"/>
    <n v="0.2"/>
    <n v="0.4705999999999998"/>
  </r>
  <r>
    <n v="2228"/>
    <x v="1089"/>
    <x v="3"/>
    <x v="570"/>
    <d v="2014-08-04T00:00:00"/>
    <s v="Standard Class"/>
    <s v="LA-16780"/>
    <s v="Laura Armstrong"/>
    <s v="Corporate"/>
    <s v="United States"/>
    <x v="89"/>
    <x v="5"/>
    <n v="78745"/>
    <s v="Central"/>
    <s v="TEC-PH-10002496"/>
    <x v="2"/>
    <x v="7"/>
    <s v="Cisco SPA301"/>
    <n v="124.79200000000002"/>
    <n v="1"/>
    <n v="0.2"/>
    <n v="15.598999999999993"/>
  </r>
  <r>
    <n v="2229"/>
    <x v="1090"/>
    <x v="0"/>
    <x v="393"/>
    <d v="2013-10-06T00:00:00"/>
    <s v="Standard Class"/>
    <s v="GM-14680"/>
    <s v="Greg Matthias"/>
    <s v="Consumer"/>
    <s v="United States"/>
    <x v="20"/>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x v="8"/>
    <x v="1"/>
    <n v="94122"/>
    <s v="West"/>
    <s v="OFF-BI-10004390"/>
    <x v="1"/>
    <x v="8"/>
    <s v="GBC DocuBind 200 Manual Binding Machine"/>
    <n v="673.5680000000001"/>
    <n v="2"/>
    <n v="0.2"/>
    <n v="252.58799999999999"/>
  </r>
  <r>
    <n v="2231"/>
    <x v="1091"/>
    <x v="2"/>
    <x v="691"/>
    <d v="2011-04-05T00:00:00"/>
    <s v="Standard Class"/>
    <s v="AA-10315"/>
    <s v="Alex Avila"/>
    <s v="Consumer"/>
    <s v="United States"/>
    <x v="8"/>
    <x v="1"/>
    <n v="94122"/>
    <s v="West"/>
    <s v="OFF-AP-10002765"/>
    <x v="1"/>
    <x v="9"/>
    <s v="Fellowes Advanced Computer Series Surge Protectors"/>
    <n v="52.98"/>
    <n v="2"/>
    <n v="0"/>
    <n v="14.834400000000002"/>
  </r>
  <r>
    <n v="2232"/>
    <x v="1092"/>
    <x v="3"/>
    <x v="335"/>
    <d v="2014-07-02T00:00:00"/>
    <s v="Standard Class"/>
    <s v="DB-13405"/>
    <s v="Denny Blanton"/>
    <s v="Consumer"/>
    <s v="United States"/>
    <x v="189"/>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x v="22"/>
    <x v="10"/>
    <n v="60610"/>
    <s v="Central"/>
    <s v="OFF-ST-10003692"/>
    <x v="1"/>
    <x v="4"/>
    <s v="Recycled Steel Personal File for Hanging File Folders"/>
    <n v="228.92"/>
    <n v="5"/>
    <n v="0.2"/>
    <n v="14.307499999999997"/>
  </r>
  <r>
    <n v="2234"/>
    <x v="1094"/>
    <x v="1"/>
    <x v="639"/>
    <d v="2012-12-16T00:00:00"/>
    <s v="Second Class"/>
    <s v="DJ-13630"/>
    <s v="Doug Jacobs"/>
    <s v="Consumer"/>
    <s v="United States"/>
    <x v="32"/>
    <x v="21"/>
    <n v="97206"/>
    <s v="West"/>
    <s v="TEC-PH-10001051"/>
    <x v="2"/>
    <x v="7"/>
    <s v="HTC One"/>
    <n v="319.96800000000002"/>
    <n v="4"/>
    <n v="0.2"/>
    <n v="35.996399999999952"/>
  </r>
  <r>
    <n v="2235"/>
    <x v="1095"/>
    <x v="3"/>
    <x v="256"/>
    <d v="2014-12-11T00:00:00"/>
    <s v="Standard Class"/>
    <s v="QJ-19255"/>
    <s v="Quincy Jones"/>
    <s v="Corporate"/>
    <s v="United States"/>
    <x v="140"/>
    <x v="42"/>
    <s v="05408"/>
    <s v="East"/>
    <s v="TEC-AC-10001013"/>
    <x v="2"/>
    <x v="11"/>
    <s v="Logitech ClearChat Comfort/USB Headset H390"/>
    <n v="205.03"/>
    <n v="7"/>
    <n v="0"/>
    <n v="67.659899999999979"/>
  </r>
  <r>
    <n v="2236"/>
    <x v="1096"/>
    <x v="1"/>
    <x v="426"/>
    <d v="2012-09-17T00:00:00"/>
    <s v="Second Class"/>
    <s v="CT-11995"/>
    <s v="Carol Triggs"/>
    <s v="Consumer"/>
    <s v="United States"/>
    <x v="245"/>
    <x v="14"/>
    <n v="46203"/>
    <s v="Central"/>
    <s v="OFF-ST-10000025"/>
    <x v="1"/>
    <x v="4"/>
    <s v="Fellowes Stor/Drawer Steel Plus Storage Drawers"/>
    <n v="190.86"/>
    <n v="2"/>
    <n v="0"/>
    <n v="11.451599999999985"/>
  </r>
  <r>
    <n v="2237"/>
    <x v="1096"/>
    <x v="1"/>
    <x v="426"/>
    <d v="2012-09-17T00:00:00"/>
    <s v="Second Class"/>
    <s v="CT-11995"/>
    <s v="Carol Triggs"/>
    <s v="Consumer"/>
    <s v="United States"/>
    <x v="245"/>
    <x v="14"/>
    <n v="46203"/>
    <s v="Central"/>
    <s v="OFF-AR-10000817"/>
    <x v="1"/>
    <x v="6"/>
    <s v="Manco Dry-Lighter Erasable Highlighter"/>
    <n v="24.32"/>
    <n v="8"/>
    <n v="0"/>
    <n v="8.2687999999999988"/>
  </r>
  <r>
    <n v="2238"/>
    <x v="1097"/>
    <x v="0"/>
    <x v="692"/>
    <d v="2013-07-22T00:00:00"/>
    <s v="Standard Class"/>
    <s v="RH-19510"/>
    <s v="Rick Huthwaite"/>
    <s v="Home Office"/>
    <s v="United States"/>
    <x v="212"/>
    <x v="7"/>
    <n v="84604"/>
    <s v="West"/>
    <s v="OFF-SU-10000952"/>
    <x v="1"/>
    <x v="14"/>
    <s v="Fiskars Home &amp; Office Scissors"/>
    <n v="44.400000000000006"/>
    <n v="5"/>
    <n v="0"/>
    <n v="12.432000000000002"/>
  </r>
  <r>
    <n v="2239"/>
    <x v="1098"/>
    <x v="3"/>
    <x v="693"/>
    <d v="2014-04-27T00:00:00"/>
    <s v="Standard Class"/>
    <s v="SJ-20125"/>
    <s v="Sanjit Jacobs"/>
    <s v="Home Office"/>
    <s v="United States"/>
    <x v="22"/>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x v="1"/>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x v="1"/>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x v="10"/>
    <x v="9"/>
    <n v="19134"/>
    <s v="East"/>
    <s v="TEC-PH-10004165"/>
    <x v="2"/>
    <x v="7"/>
    <s v="Mitel MiVoice 5330e IP Phone"/>
    <n v="494.98199999999997"/>
    <n v="3"/>
    <n v="0.4"/>
    <n v="-115.49580000000006"/>
  </r>
  <r>
    <n v="2243"/>
    <x v="1101"/>
    <x v="3"/>
    <x v="610"/>
    <d v="2014-11-26T00:00:00"/>
    <s v="Standard Class"/>
    <s v="BF-11005"/>
    <s v="Barry Franz"/>
    <s v="Home Office"/>
    <s v="United States"/>
    <x v="45"/>
    <x v="1"/>
    <n v="91104"/>
    <s v="West"/>
    <s v="OFF-ST-10003442"/>
    <x v="1"/>
    <x v="4"/>
    <s v="Eldon Portable Mobile Manager"/>
    <n v="56.56"/>
    <n v="2"/>
    <n v="0"/>
    <n v="15.2712"/>
  </r>
  <r>
    <n v="2244"/>
    <x v="1101"/>
    <x v="3"/>
    <x v="610"/>
    <d v="2014-11-26T00:00:00"/>
    <s v="Standard Class"/>
    <s v="BF-11005"/>
    <s v="Barry Franz"/>
    <s v="Home Office"/>
    <s v="United States"/>
    <x v="45"/>
    <x v="1"/>
    <n v="91104"/>
    <s v="West"/>
    <s v="OFF-AR-10003856"/>
    <x v="1"/>
    <x v="6"/>
    <s v="Newell 344"/>
    <n v="5.56"/>
    <n v="2"/>
    <n v="0"/>
    <n v="1.4455999999999998"/>
  </r>
  <r>
    <n v="2245"/>
    <x v="1101"/>
    <x v="3"/>
    <x v="610"/>
    <d v="2014-11-26T00:00:00"/>
    <s v="Standard Class"/>
    <s v="BF-11005"/>
    <s v="Barry Franz"/>
    <s v="Home Office"/>
    <s v="United States"/>
    <x v="45"/>
    <x v="1"/>
    <n v="91104"/>
    <s v="West"/>
    <s v="OFF-FA-10004248"/>
    <x v="1"/>
    <x v="13"/>
    <s v="Advantus T-Pin Paper Clips"/>
    <n v="9.02"/>
    <n v="2"/>
    <n v="0"/>
    <n v="3.5178000000000003"/>
  </r>
  <r>
    <n v="2246"/>
    <x v="1101"/>
    <x v="3"/>
    <x v="610"/>
    <d v="2014-11-26T00:00:00"/>
    <s v="Standard Class"/>
    <s v="BF-11005"/>
    <s v="Barry Franz"/>
    <s v="Home Office"/>
    <s v="United States"/>
    <x v="45"/>
    <x v="1"/>
    <n v="91104"/>
    <s v="West"/>
    <s v="OFF-AP-10001492"/>
    <x v="1"/>
    <x v="9"/>
    <s v="Acco Six-Outlet Power Strip, 4' Cord Length"/>
    <n v="8.6199999999999992"/>
    <n v="1"/>
    <n v="0"/>
    <n v="2.2412000000000001"/>
  </r>
  <r>
    <n v="2247"/>
    <x v="1101"/>
    <x v="3"/>
    <x v="610"/>
    <d v="2014-11-26T00:00:00"/>
    <s v="Standard Class"/>
    <s v="BF-11005"/>
    <s v="Barry Franz"/>
    <s v="Home Office"/>
    <s v="United States"/>
    <x v="45"/>
    <x v="1"/>
    <n v="91104"/>
    <s v="West"/>
    <s v="TEC-PH-10004165"/>
    <x v="2"/>
    <x v="7"/>
    <s v="Mitel MiVoice 5330e IP Phone"/>
    <n v="659.97600000000011"/>
    <n v="3"/>
    <n v="0.2"/>
    <n v="49.498199999999969"/>
  </r>
  <r>
    <n v="2248"/>
    <x v="1102"/>
    <x v="1"/>
    <x v="586"/>
    <d v="2012-02-18T00:00:00"/>
    <s v="Second Class"/>
    <s v="JM-16195"/>
    <s v="Justin MacKendrick"/>
    <s v="Consumer"/>
    <s v="United States"/>
    <x v="1"/>
    <x v="1"/>
    <n v="90004"/>
    <s v="West"/>
    <s v="OFF-PA-10004285"/>
    <x v="1"/>
    <x v="10"/>
    <s v="Xerox 1959"/>
    <n v="13.36"/>
    <n v="2"/>
    <n v="0"/>
    <n v="6.4127999999999998"/>
  </r>
  <r>
    <n v="2249"/>
    <x v="1102"/>
    <x v="1"/>
    <x v="586"/>
    <d v="2012-02-18T00:00:00"/>
    <s v="Second Class"/>
    <s v="JM-16195"/>
    <s v="Justin MacKendrick"/>
    <s v="Consumer"/>
    <s v="United States"/>
    <x v="1"/>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x v="1"/>
    <x v="1"/>
    <n v="90004"/>
    <s v="West"/>
    <s v="OFF-BI-10000546"/>
    <x v="1"/>
    <x v="8"/>
    <s v="Avery Durable Binders"/>
    <n v="11.52"/>
    <n v="5"/>
    <n v="0.2"/>
    <n v="4.1760000000000002"/>
  </r>
  <r>
    <n v="2251"/>
    <x v="1102"/>
    <x v="1"/>
    <x v="586"/>
    <d v="2012-02-18T00:00:00"/>
    <s v="Second Class"/>
    <s v="JM-16195"/>
    <s v="Justin MacKendrick"/>
    <s v="Consumer"/>
    <s v="United States"/>
    <x v="1"/>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x v="1"/>
    <x v="1"/>
    <n v="90004"/>
    <s v="West"/>
    <s v="OFF-PA-10000477"/>
    <x v="1"/>
    <x v="10"/>
    <s v="Xerox 22"/>
    <n v="19.440000000000001"/>
    <n v="3"/>
    <n v="0"/>
    <n v="9.3312000000000008"/>
  </r>
  <r>
    <n v="2253"/>
    <x v="1103"/>
    <x v="0"/>
    <x v="173"/>
    <d v="2013-04-18T00:00:00"/>
    <s v="Second Class"/>
    <s v="JK-16120"/>
    <s v="Julie Kriz"/>
    <s v="Home Office"/>
    <s v="United States"/>
    <x v="70"/>
    <x v="1"/>
    <n v="92105"/>
    <s v="West"/>
    <s v="OFF-PA-10004327"/>
    <x v="1"/>
    <x v="10"/>
    <s v="Xerox 1911"/>
    <n v="143.69999999999999"/>
    <n v="3"/>
    <n v="0"/>
    <n v="68.975999999999999"/>
  </r>
  <r>
    <n v="2254"/>
    <x v="1104"/>
    <x v="1"/>
    <x v="694"/>
    <d v="2012-10-01T00:00:00"/>
    <s v="First Class"/>
    <s v="HG-14965"/>
    <s v="Henry Goldwyn"/>
    <s v="Corporate"/>
    <s v="United States"/>
    <x v="8"/>
    <x v="1"/>
    <n v="94110"/>
    <s v="West"/>
    <s v="OFF-AP-10000696"/>
    <x v="1"/>
    <x v="9"/>
    <s v="Holmes Odor Grabber"/>
    <n v="43.26"/>
    <n v="3"/>
    <n v="0"/>
    <n v="14.275799999999998"/>
  </r>
  <r>
    <n v="2255"/>
    <x v="1104"/>
    <x v="1"/>
    <x v="694"/>
    <d v="2012-10-01T00:00:00"/>
    <s v="First Class"/>
    <s v="HG-14965"/>
    <s v="Henry Goldwyn"/>
    <s v="Corporate"/>
    <s v="United States"/>
    <x v="8"/>
    <x v="1"/>
    <n v="94110"/>
    <s v="West"/>
    <s v="OFF-AP-10002082"/>
    <x v="1"/>
    <x v="9"/>
    <s v="Holmes HEPA Air Purifier"/>
    <n v="43.56"/>
    <n v="2"/>
    <n v="0"/>
    <n v="15.245999999999999"/>
  </r>
  <r>
    <n v="2256"/>
    <x v="1105"/>
    <x v="0"/>
    <x v="42"/>
    <d v="2013-09-23T00:00:00"/>
    <s v="Standard Class"/>
    <s v="LA-16780"/>
    <s v="Laura Armstrong"/>
    <s v="Corporate"/>
    <s v="United States"/>
    <x v="294"/>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x v="294"/>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x v="8"/>
    <x v="1"/>
    <n v="94122"/>
    <s v="West"/>
    <s v="FUR-CH-10000015"/>
    <x v="0"/>
    <x v="1"/>
    <s v="Hon Multipurpose Stacking Arm Chairs"/>
    <n v="1212.96"/>
    <n v="7"/>
    <n v="0.2"/>
    <n v="90.97199999999998"/>
  </r>
  <r>
    <n v="2259"/>
    <x v="1106"/>
    <x v="3"/>
    <x v="114"/>
    <d v="2014-06-20T00:00:00"/>
    <s v="First Class"/>
    <s v="TS-21610"/>
    <s v="Troy Staebel"/>
    <s v="Consumer"/>
    <s v="United States"/>
    <x v="8"/>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x v="70"/>
    <x v="1"/>
    <n v="92024"/>
    <s v="West"/>
    <s v="OFF-FA-10002280"/>
    <x v="1"/>
    <x v="13"/>
    <s v="Advantus Plastic Paper Clips"/>
    <n v="5"/>
    <n v="1"/>
    <n v="0"/>
    <n v="2.4"/>
  </r>
  <r>
    <n v="2261"/>
    <x v="1107"/>
    <x v="1"/>
    <x v="627"/>
    <d v="2012-11-10T00:00:00"/>
    <s v="Second Class"/>
    <s v="MZ-17335"/>
    <s v="Maria Zettner"/>
    <s v="Home Office"/>
    <s v="United States"/>
    <x v="70"/>
    <x v="1"/>
    <n v="92024"/>
    <s v="West"/>
    <s v="TEC-AC-10002049"/>
    <x v="2"/>
    <x v="11"/>
    <s v="Logitech G19 Programmable Gaming Keyboard"/>
    <n v="371.96999999999997"/>
    <n v="3"/>
    <n v="0"/>
    <n v="66.954599999999971"/>
  </r>
  <r>
    <n v="2262"/>
    <x v="1108"/>
    <x v="1"/>
    <x v="217"/>
    <d v="2012-12-18T00:00:00"/>
    <s v="Same Day"/>
    <s v="MW-18220"/>
    <s v="Mitch Webber"/>
    <s v="Consumer"/>
    <s v="United States"/>
    <x v="20"/>
    <x v="15"/>
    <n v="10035"/>
    <s v="East"/>
    <s v="TEC-AC-10002253"/>
    <x v="2"/>
    <x v="11"/>
    <s v="Imation Bio 8GB USB Flash Drive Imation Corp"/>
    <n v="166.24"/>
    <n v="1"/>
    <n v="0"/>
    <n v="24.936000000000007"/>
  </r>
  <r>
    <n v="2263"/>
    <x v="1109"/>
    <x v="3"/>
    <x v="695"/>
    <d v="2014-02-10T00:00:00"/>
    <s v="First Class"/>
    <s v="MV-17485"/>
    <s v="Mark Van Huff"/>
    <s v="Consumer"/>
    <s v="United States"/>
    <x v="81"/>
    <x v="17"/>
    <n v="22204"/>
    <s v="South"/>
    <s v="FUR-BO-10004015"/>
    <x v="0"/>
    <x v="0"/>
    <s v="Bush Andora Bookcase, Maple/Graphite Gray Finish"/>
    <n v="359.96999999999997"/>
    <n v="3"/>
    <n v="0"/>
    <n v="79.193399999999968"/>
  </r>
  <r>
    <n v="2264"/>
    <x v="1110"/>
    <x v="0"/>
    <x v="696"/>
    <d v="2013-11-17T00:00:00"/>
    <s v="Second Class"/>
    <s v="AA-10375"/>
    <s v="Allen Armold"/>
    <s v="Consumer"/>
    <s v="United States"/>
    <x v="118"/>
    <x v="32"/>
    <n v="30318"/>
    <s v="South"/>
    <s v="TEC-AC-10004145"/>
    <x v="2"/>
    <x v="11"/>
    <s v="Logitech diNovo Edge Keyboard"/>
    <n v="499.98"/>
    <n v="2"/>
    <n v="0"/>
    <n v="114.99540000000002"/>
  </r>
  <r>
    <n v="2265"/>
    <x v="1110"/>
    <x v="0"/>
    <x v="696"/>
    <d v="2013-11-17T00:00:00"/>
    <s v="Second Class"/>
    <s v="AA-10375"/>
    <s v="Allen Armold"/>
    <s v="Consumer"/>
    <s v="United States"/>
    <x v="118"/>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x v="118"/>
    <x v="32"/>
    <n v="30318"/>
    <s v="South"/>
    <s v="OFF-BI-10004970"/>
    <x v="1"/>
    <x v="8"/>
    <s v="ACCOHIDE 3-Ring Binder, Blue, 1&quot;"/>
    <n v="8.26"/>
    <n v="2"/>
    <n v="0"/>
    <n v="3.8822000000000001"/>
  </r>
  <r>
    <n v="2267"/>
    <x v="1111"/>
    <x v="3"/>
    <x v="386"/>
    <d v="2014-10-13T00:00:00"/>
    <s v="Same Day"/>
    <s v="SM-20320"/>
    <s v="Sean Miller"/>
    <s v="Home Office"/>
    <s v="United States"/>
    <x v="53"/>
    <x v="3"/>
    <n v="28110"/>
    <s v="South"/>
    <s v="OFF-PA-10003919"/>
    <x v="1"/>
    <x v="10"/>
    <s v="Xerox 1989"/>
    <n v="7.9680000000000009"/>
    <n v="2"/>
    <n v="0.2"/>
    <n v="2.6892000000000005"/>
  </r>
  <r>
    <n v="2268"/>
    <x v="1112"/>
    <x v="3"/>
    <x v="697"/>
    <d v="2014-09-18T00:00:00"/>
    <s v="Same Day"/>
    <s v="TP-21415"/>
    <s v="Tom Prescott"/>
    <s v="Consumer"/>
    <s v="United States"/>
    <x v="4"/>
    <x v="4"/>
    <n v="98115"/>
    <s v="West"/>
    <s v="OFF-PA-10002001"/>
    <x v="1"/>
    <x v="10"/>
    <s v="Xerox 1984"/>
    <n v="12.96"/>
    <n v="2"/>
    <n v="0"/>
    <n v="6.3504000000000005"/>
  </r>
  <r>
    <n v="2269"/>
    <x v="1113"/>
    <x v="3"/>
    <x v="698"/>
    <d v="2014-12-27T00:00:00"/>
    <s v="Standard Class"/>
    <s v="DK-13225"/>
    <s v="Dean Katz"/>
    <s v="Corporate"/>
    <s v="United States"/>
    <x v="30"/>
    <x v="15"/>
    <n v="14609"/>
    <s v="East"/>
    <s v="OFF-PA-10002787"/>
    <x v="1"/>
    <x v="10"/>
    <s v="Xerox 227"/>
    <n v="6.48"/>
    <n v="1"/>
    <n v="0"/>
    <n v="3.1104000000000003"/>
  </r>
  <r>
    <n v="2270"/>
    <x v="1113"/>
    <x v="3"/>
    <x v="698"/>
    <d v="2014-12-27T00:00:00"/>
    <s v="Standard Class"/>
    <s v="DK-13225"/>
    <s v="Dean Katz"/>
    <s v="Corporate"/>
    <s v="United States"/>
    <x v="30"/>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x v="100"/>
    <x v="2"/>
    <n v="33180"/>
    <s v="South"/>
    <s v="OFF-AR-10004344"/>
    <x v="1"/>
    <x v="6"/>
    <s v="Bulldog Vacuum Base Pencil Sharpener"/>
    <n v="47.96"/>
    <n v="5"/>
    <n v="0.2"/>
    <n v="4.196499999999995"/>
  </r>
  <r>
    <n v="2272"/>
    <x v="1115"/>
    <x v="1"/>
    <x v="481"/>
    <d v="2012-09-27T00:00:00"/>
    <s v="Standard Class"/>
    <s v="CS-12130"/>
    <s v="Chad Sievert"/>
    <s v="Consumer"/>
    <s v="United States"/>
    <x v="4"/>
    <x v="4"/>
    <n v="98105"/>
    <s v="West"/>
    <s v="OFF-ST-10003123"/>
    <x v="1"/>
    <x v="4"/>
    <s v="Fellowes Bases and Tops For Staxonsteel/High-Stak Systems"/>
    <n v="199.74"/>
    <n v="6"/>
    <n v="0"/>
    <n v="47.937599999999996"/>
  </r>
  <r>
    <n v="2273"/>
    <x v="1116"/>
    <x v="1"/>
    <x v="699"/>
    <d v="2012-03-11T00:00:00"/>
    <s v="Standard Class"/>
    <s v="JL-15850"/>
    <s v="John Lucas"/>
    <s v="Consumer"/>
    <s v="United States"/>
    <x v="8"/>
    <x v="1"/>
    <n v="94122"/>
    <s v="West"/>
    <s v="FUR-FU-10000308"/>
    <x v="0"/>
    <x v="5"/>
    <s v="Deflect-o Glass Clear Studded Chair Mats"/>
    <n v="435.26"/>
    <n v="7"/>
    <n v="0"/>
    <n v="95.757200000000012"/>
  </r>
  <r>
    <n v="2274"/>
    <x v="1116"/>
    <x v="1"/>
    <x v="699"/>
    <d v="2012-03-11T00:00:00"/>
    <s v="Standard Class"/>
    <s v="JL-15850"/>
    <s v="John Lucas"/>
    <s v="Consumer"/>
    <s v="United States"/>
    <x v="8"/>
    <x v="1"/>
    <n v="94122"/>
    <s v="West"/>
    <s v="TEC-CO-10003763"/>
    <x v="2"/>
    <x v="16"/>
    <s v="Canon PC1060 Personal Laser Copier"/>
    <n v="1119.9840000000002"/>
    <n v="2"/>
    <n v="0.2"/>
    <n v="377.99459999999993"/>
  </r>
  <r>
    <n v="2275"/>
    <x v="1117"/>
    <x v="2"/>
    <x v="462"/>
    <d v="2011-10-08T00:00:00"/>
    <s v="Second Class"/>
    <s v="AR-10405"/>
    <s v="Allen Rosenblatt"/>
    <s v="Corporate"/>
    <s v="United States"/>
    <x v="1"/>
    <x v="1"/>
    <n v="90036"/>
    <s v="West"/>
    <s v="FUR-TA-10001866"/>
    <x v="0"/>
    <x v="3"/>
    <s v="Bevis Round Conference Room Tables and Bases"/>
    <n v="143.43199999999999"/>
    <n v="1"/>
    <n v="0.2"/>
    <n v="3.5857999999999848"/>
  </r>
  <r>
    <n v="2276"/>
    <x v="1117"/>
    <x v="2"/>
    <x v="462"/>
    <d v="2011-10-08T00:00:00"/>
    <s v="Second Class"/>
    <s v="AR-10405"/>
    <s v="Allen Rosenblatt"/>
    <s v="Corporate"/>
    <s v="United States"/>
    <x v="1"/>
    <x v="1"/>
    <n v="90036"/>
    <s v="West"/>
    <s v="FUR-CH-10002774"/>
    <x v="0"/>
    <x v="1"/>
    <s v="Global Deluxe Stacking Chair, Gray"/>
    <n v="122.352"/>
    <n v="3"/>
    <n v="0.2"/>
    <n v="13.764599999999994"/>
  </r>
  <r>
    <n v="2277"/>
    <x v="1118"/>
    <x v="2"/>
    <x v="700"/>
    <d v="2011-07-01T00:00:00"/>
    <s v="Standard Class"/>
    <s v="LM-17065"/>
    <s v="Liz MacKendrick"/>
    <s v="Consumer"/>
    <s v="United States"/>
    <x v="295"/>
    <x v="35"/>
    <n v="38671"/>
    <s v="South"/>
    <s v="OFF-ST-10004337"/>
    <x v="1"/>
    <x v="4"/>
    <s v="SAFCO Commercial Wire Shelving, 72h"/>
    <n v="306.2"/>
    <n v="5"/>
    <n v="0"/>
    <n v="0"/>
  </r>
  <r>
    <n v="2278"/>
    <x v="1118"/>
    <x v="2"/>
    <x v="700"/>
    <d v="2011-07-01T00:00:00"/>
    <s v="Standard Class"/>
    <s v="LM-17065"/>
    <s v="Liz MacKendrick"/>
    <s v="Consumer"/>
    <s v="United States"/>
    <x v="295"/>
    <x v="35"/>
    <n v="38671"/>
    <s v="South"/>
    <s v="FUR-TA-10001039"/>
    <x v="0"/>
    <x v="3"/>
    <s v="KI Adjustable-Height Table"/>
    <n v="85.98"/>
    <n v="1"/>
    <n v="0"/>
    <n v="22.354800000000004"/>
  </r>
  <r>
    <n v="2279"/>
    <x v="1118"/>
    <x v="2"/>
    <x v="700"/>
    <d v="2011-07-01T00:00:00"/>
    <s v="Standard Class"/>
    <s v="LM-17065"/>
    <s v="Liz MacKendrick"/>
    <s v="Consumer"/>
    <s v="United States"/>
    <x v="295"/>
    <x v="35"/>
    <n v="38671"/>
    <s v="South"/>
    <s v="TEC-AC-10000109"/>
    <x v="2"/>
    <x v="11"/>
    <s v="Sony Micro Vault Click 16 GB USB 2.0 Flash Drive"/>
    <n v="223.96"/>
    <n v="4"/>
    <n v="0"/>
    <n v="53.750400000000013"/>
  </r>
  <r>
    <n v="2280"/>
    <x v="1119"/>
    <x v="3"/>
    <x v="505"/>
    <d v="2014-11-03T00:00:00"/>
    <s v="First Class"/>
    <s v="JK-15625"/>
    <s v="Jim Karlsson"/>
    <s v="Consumer"/>
    <s v="United States"/>
    <x v="4"/>
    <x v="4"/>
    <n v="98115"/>
    <s v="West"/>
    <s v="FUR-CH-10003833"/>
    <x v="0"/>
    <x v="1"/>
    <s v="Novimex Fabric Task Chair"/>
    <n v="97.567999999999998"/>
    <n v="2"/>
    <n v="0.2"/>
    <n v="-6.0980000000000025"/>
  </r>
  <r>
    <n v="2281"/>
    <x v="1119"/>
    <x v="3"/>
    <x v="505"/>
    <d v="2014-11-03T00:00:00"/>
    <s v="First Class"/>
    <s v="JK-15625"/>
    <s v="Jim Karlsson"/>
    <s v="Consumer"/>
    <s v="United States"/>
    <x v="4"/>
    <x v="4"/>
    <n v="98115"/>
    <s v="West"/>
    <s v="FUR-CH-10004289"/>
    <x v="0"/>
    <x v="1"/>
    <s v="Global Super Steno Chair"/>
    <n v="614.27200000000005"/>
    <n v="8"/>
    <n v="0.2"/>
    <n v="-23.03520000000006"/>
  </r>
  <r>
    <n v="2282"/>
    <x v="1119"/>
    <x v="3"/>
    <x v="505"/>
    <d v="2014-11-03T00:00:00"/>
    <s v="First Class"/>
    <s v="JK-15625"/>
    <s v="Jim Karlsson"/>
    <s v="Consumer"/>
    <s v="United States"/>
    <x v="4"/>
    <x v="4"/>
    <n v="98115"/>
    <s v="West"/>
    <s v="FUR-BO-10004467"/>
    <x v="0"/>
    <x v="0"/>
    <s v="Bestar Classic Bookcase"/>
    <n v="199.98"/>
    <n v="2"/>
    <n v="0"/>
    <n v="37.996199999999988"/>
  </r>
  <r>
    <n v="2283"/>
    <x v="1120"/>
    <x v="0"/>
    <x v="323"/>
    <d v="2013-09-06T00:00:00"/>
    <s v="First Class"/>
    <s v="FM-14215"/>
    <s v="Filia McAdams"/>
    <s v="Corporate"/>
    <s v="United States"/>
    <x v="209"/>
    <x v="29"/>
    <n v="6457"/>
    <s v="East"/>
    <s v="OFF-PA-10002713"/>
    <x v="1"/>
    <x v="10"/>
    <s v="Adams Phone Message Book, 200 Message Capacity, 8 1/16” x 11”"/>
    <n v="48.16"/>
    <n v="7"/>
    <n v="0"/>
    <n v="22.153599999999997"/>
  </r>
  <r>
    <n v="2284"/>
    <x v="1121"/>
    <x v="1"/>
    <x v="616"/>
    <d v="2012-03-09T00:00:00"/>
    <s v="Standard Class"/>
    <s v="SF-20200"/>
    <s v="Sarah Foster"/>
    <s v="Consumer"/>
    <s v="United States"/>
    <x v="296"/>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x v="296"/>
    <x v="14"/>
    <n v="47362"/>
    <s v="Central"/>
    <s v="OFF-AP-10002222"/>
    <x v="1"/>
    <x v="9"/>
    <s v="Staples"/>
    <n v="60.69"/>
    <n v="7"/>
    <n v="0"/>
    <n v="16.386300000000002"/>
  </r>
  <r>
    <n v="2286"/>
    <x v="1122"/>
    <x v="0"/>
    <x v="465"/>
    <d v="2013-05-09T00:00:00"/>
    <s v="First Class"/>
    <s v="PJ-18835"/>
    <s v="Patrick Jones"/>
    <s v="Corporate"/>
    <s v="United States"/>
    <x v="87"/>
    <x v="18"/>
    <n v="37130"/>
    <s v="South"/>
    <s v="OFF-PA-10003971"/>
    <x v="1"/>
    <x v="10"/>
    <s v="Xerox 1965"/>
    <n v="14.352000000000002"/>
    <n v="3"/>
    <n v="0.2"/>
    <n v="5.2026000000000003"/>
  </r>
  <r>
    <n v="2287"/>
    <x v="1123"/>
    <x v="3"/>
    <x v="701"/>
    <d v="2014-11-24T00:00:00"/>
    <s v="Standard Class"/>
    <s v="CS-12355"/>
    <s v="Christine Sundaresam"/>
    <s v="Consumer"/>
    <s v="United States"/>
    <x v="127"/>
    <x v="17"/>
    <n v="24153"/>
    <s v="South"/>
    <s v="OFF-AP-10004036"/>
    <x v="1"/>
    <x v="9"/>
    <s v="Bionaire 99.97% HEPA Air Cleaner"/>
    <n v="35.04"/>
    <n v="2"/>
    <n v="0"/>
    <n v="12.263999999999999"/>
  </r>
  <r>
    <n v="2288"/>
    <x v="1124"/>
    <x v="3"/>
    <x v="702"/>
    <d v="2014-06-06T00:00:00"/>
    <s v="Second Class"/>
    <s v="BB-10990"/>
    <s v="Barry Blumstein"/>
    <s v="Corporate"/>
    <s v="United States"/>
    <x v="167"/>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x v="1"/>
    <x v="1"/>
    <n v="90032"/>
    <s v="West"/>
    <s v="OFF-AR-10002375"/>
    <x v="1"/>
    <x v="6"/>
    <s v="Newell 351"/>
    <n v="16.399999999999999"/>
    <n v="5"/>
    <n v="0"/>
    <n v="4.7559999999999985"/>
  </r>
  <r>
    <n v="2290"/>
    <x v="1126"/>
    <x v="3"/>
    <x v="703"/>
    <d v="2014-01-12T00:00:00"/>
    <s v="First Class"/>
    <s v="RS-19420"/>
    <s v="Ricardo Sperren"/>
    <s v="Corporate"/>
    <s v="United States"/>
    <x v="4"/>
    <x v="4"/>
    <n v="98115"/>
    <s v="West"/>
    <s v="FUR-TA-10001950"/>
    <x v="0"/>
    <x v="3"/>
    <s v="Balt Solid Wood Round Tables"/>
    <n v="892.98"/>
    <n v="2"/>
    <n v="0"/>
    <n v="80.368200000000002"/>
  </r>
  <r>
    <n v="2291"/>
    <x v="1127"/>
    <x v="1"/>
    <x v="704"/>
    <d v="2012-04-25T00:00:00"/>
    <s v="Standard Class"/>
    <s v="TS-21160"/>
    <s v="Theresa Swint"/>
    <s v="Corporate"/>
    <s v="United States"/>
    <x v="38"/>
    <x v="32"/>
    <n v="31907"/>
    <s v="South"/>
    <s v="TEC-PH-10001557"/>
    <x v="2"/>
    <x v="7"/>
    <s v="Pyle PMP37LED"/>
    <n v="287.96999999999997"/>
    <n v="3"/>
    <n v="0"/>
    <n v="77.751899999999992"/>
  </r>
  <r>
    <n v="2292"/>
    <x v="1127"/>
    <x v="1"/>
    <x v="704"/>
    <d v="2012-04-25T00:00:00"/>
    <s v="Standard Class"/>
    <s v="TS-21160"/>
    <s v="Theresa Swint"/>
    <s v="Corporate"/>
    <s v="United States"/>
    <x v="38"/>
    <x v="32"/>
    <n v="31907"/>
    <s v="South"/>
    <s v="FUR-FU-10002937"/>
    <x v="0"/>
    <x v="5"/>
    <s v="GE 48&quot; Fluorescent Tube, Cool White Energy Saver, 34 Watts, 30/Box"/>
    <n v="595.38"/>
    <n v="6"/>
    <n v="0"/>
    <n v="297.69"/>
  </r>
  <r>
    <n v="2293"/>
    <x v="1127"/>
    <x v="1"/>
    <x v="704"/>
    <d v="2012-04-25T00:00:00"/>
    <s v="Standard Class"/>
    <s v="TS-21160"/>
    <s v="Theresa Swint"/>
    <s v="Corporate"/>
    <s v="United States"/>
    <x v="38"/>
    <x v="32"/>
    <n v="31907"/>
    <s v="South"/>
    <s v="OFF-PA-10001166"/>
    <x v="1"/>
    <x v="10"/>
    <s v="Xerox 2"/>
    <n v="12.96"/>
    <n v="2"/>
    <n v="0"/>
    <n v="6.2208000000000006"/>
  </r>
  <r>
    <n v="2294"/>
    <x v="1128"/>
    <x v="1"/>
    <x v="549"/>
    <d v="2012-11-06T00:00:00"/>
    <s v="Standard Class"/>
    <s v="QJ-19255"/>
    <s v="Quincy Jones"/>
    <s v="Corporate"/>
    <s v="United States"/>
    <x v="20"/>
    <x v="15"/>
    <n v="10009"/>
    <s v="East"/>
    <s v="TEC-PH-10000347"/>
    <x v="2"/>
    <x v="7"/>
    <s v="Cush Cases Heavy Duty Rugged Cover Case for Samsung Galaxy S5 - Purple"/>
    <n v="4.95"/>
    <n v="1"/>
    <n v="0"/>
    <n v="1.3365"/>
  </r>
  <r>
    <n v="2295"/>
    <x v="1129"/>
    <x v="3"/>
    <x v="331"/>
    <d v="2014-12-28T00:00:00"/>
    <s v="Standard Class"/>
    <s v="FM-14215"/>
    <s v="Filia McAdams"/>
    <s v="Corporate"/>
    <s v="United States"/>
    <x v="209"/>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x v="20"/>
    <x v="15"/>
    <n v="10011"/>
    <s v="East"/>
    <s v="OFF-PA-10002659"/>
    <x v="1"/>
    <x v="10"/>
    <s v="Avoid Verbal Orders Carbonless Minifold Book"/>
    <n v="13.52"/>
    <n v="4"/>
    <n v="0"/>
    <n v="6.219199999999999"/>
  </r>
  <r>
    <n v="2297"/>
    <x v="1130"/>
    <x v="1"/>
    <x v="549"/>
    <d v="2012-11-05T00:00:00"/>
    <s v="Standard Class"/>
    <s v="VD-21670"/>
    <s v="Valerie Dominguez"/>
    <s v="Consumer"/>
    <s v="United States"/>
    <x v="20"/>
    <x v="15"/>
    <n v="10011"/>
    <s v="East"/>
    <s v="FUR-FU-10000965"/>
    <x v="0"/>
    <x v="5"/>
    <s v="Howard Miller 11-1/2&quot; Diameter Ridgewood Wall Clock"/>
    <n v="259.7"/>
    <n v="5"/>
    <n v="0"/>
    <n v="106.477"/>
  </r>
  <r>
    <n v="2298"/>
    <x v="1130"/>
    <x v="1"/>
    <x v="549"/>
    <d v="2012-11-05T00:00:00"/>
    <s v="Standard Class"/>
    <s v="VD-21670"/>
    <s v="Valerie Dominguez"/>
    <s v="Consumer"/>
    <s v="United States"/>
    <x v="20"/>
    <x v="15"/>
    <n v="10011"/>
    <s v="East"/>
    <s v="TEC-PH-10001527"/>
    <x v="2"/>
    <x v="7"/>
    <s v="Plantronics MX500i Earset"/>
    <n v="42.95"/>
    <n v="1"/>
    <n v="0"/>
    <n v="1.2884999999999991"/>
  </r>
  <r>
    <n v="2299"/>
    <x v="1130"/>
    <x v="1"/>
    <x v="549"/>
    <d v="2012-11-05T00:00:00"/>
    <s v="Standard Class"/>
    <s v="VD-21670"/>
    <s v="Valerie Dominguez"/>
    <s v="Consumer"/>
    <s v="United States"/>
    <x v="20"/>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x v="20"/>
    <x v="15"/>
    <n v="10011"/>
    <s v="East"/>
    <s v="TEC-PH-10002597"/>
    <x v="2"/>
    <x v="7"/>
    <s v="Xblue XB-1670-86 X16 Small Office Telephone - Titanium"/>
    <n v="503.96"/>
    <n v="4"/>
    <n v="0"/>
    <n v="125.99000000000001"/>
  </r>
  <r>
    <n v="2301"/>
    <x v="1131"/>
    <x v="2"/>
    <x v="687"/>
    <d v="2011-11-18T00:00:00"/>
    <s v="Standard Class"/>
    <s v="JL-15505"/>
    <s v="Jeremy Lonsdale"/>
    <s v="Consumer"/>
    <s v="United States"/>
    <x v="297"/>
    <x v="12"/>
    <n v="48640"/>
    <s v="Central"/>
    <s v="OFF-BI-10000756"/>
    <x v="1"/>
    <x v="8"/>
    <s v="Storex DuraTech Recycled Plastic Frosted Binders"/>
    <n v="12.72"/>
    <n v="3"/>
    <n v="0"/>
    <n v="6.36"/>
  </r>
  <r>
    <n v="2302"/>
    <x v="1131"/>
    <x v="2"/>
    <x v="687"/>
    <d v="2011-11-18T00:00:00"/>
    <s v="Standard Class"/>
    <s v="JL-15505"/>
    <s v="Jeremy Lonsdale"/>
    <s v="Consumer"/>
    <s v="United States"/>
    <x v="297"/>
    <x v="12"/>
    <n v="48640"/>
    <s v="Central"/>
    <s v="OFF-BI-10000546"/>
    <x v="1"/>
    <x v="8"/>
    <s v="Avery Durable Binders"/>
    <n v="11.52"/>
    <n v="4"/>
    <n v="0"/>
    <n v="5.6448"/>
  </r>
  <r>
    <n v="2303"/>
    <x v="1132"/>
    <x v="0"/>
    <x v="327"/>
    <d v="2013-01-21T00:00:00"/>
    <s v="Standard Class"/>
    <s v="DL-13495"/>
    <s v="Dionis Lloyd"/>
    <s v="Corporate"/>
    <s v="United States"/>
    <x v="38"/>
    <x v="32"/>
    <n v="31907"/>
    <s v="South"/>
    <s v="TEC-AC-10001142"/>
    <x v="2"/>
    <x v="11"/>
    <s v="First Data FD10 PIN Pad"/>
    <n v="316"/>
    <n v="4"/>
    <n v="0"/>
    <n v="31.599999999999966"/>
  </r>
  <r>
    <n v="2304"/>
    <x v="1133"/>
    <x v="3"/>
    <x v="697"/>
    <d v="2014-09-23T00:00:00"/>
    <s v="Second Class"/>
    <s v="MO-17800"/>
    <s v="Meg O'Connel"/>
    <s v="Home Office"/>
    <s v="United States"/>
    <x v="185"/>
    <x v="32"/>
    <n v="30076"/>
    <s v="South"/>
    <s v="FUR-CH-10000785"/>
    <x v="0"/>
    <x v="1"/>
    <s v="Global Ergonomic Managers Chair"/>
    <n v="723.92"/>
    <n v="4"/>
    <n v="0"/>
    <n v="188.2192"/>
  </r>
  <r>
    <n v="2305"/>
    <x v="1133"/>
    <x v="3"/>
    <x v="697"/>
    <d v="2014-09-23T00:00:00"/>
    <s v="Second Class"/>
    <s v="MO-17800"/>
    <s v="Meg O'Connel"/>
    <s v="Home Office"/>
    <s v="United States"/>
    <x v="185"/>
    <x v="32"/>
    <n v="30076"/>
    <s v="South"/>
    <s v="OFF-PA-10000474"/>
    <x v="1"/>
    <x v="10"/>
    <s v="Staples"/>
    <n v="106.32"/>
    <n v="3"/>
    <n v="0"/>
    <n v="49.970399999999991"/>
  </r>
  <r>
    <n v="2306"/>
    <x v="1134"/>
    <x v="0"/>
    <x v="443"/>
    <d v="2013-12-25T00:00:00"/>
    <s v="First Class"/>
    <s v="BP-11185"/>
    <s v="Ben Peterman"/>
    <s v="Corporate"/>
    <s v="United States"/>
    <x v="22"/>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x v="12"/>
    <x v="5"/>
    <n v="77041"/>
    <s v="Central"/>
    <s v="OFF-PA-10004156"/>
    <x v="1"/>
    <x v="10"/>
    <s v="Xerox 188"/>
    <n v="27.216000000000001"/>
    <n v="3"/>
    <n v="0.2"/>
    <n v="9.8657999999999983"/>
  </r>
  <r>
    <n v="2308"/>
    <x v="1136"/>
    <x v="3"/>
    <x v="60"/>
    <d v="2014-11-10T00:00:00"/>
    <s v="Standard Class"/>
    <s v="SV-20935"/>
    <s v="Susan Vittorini"/>
    <s v="Consumer"/>
    <s v="United States"/>
    <x v="20"/>
    <x v="15"/>
    <n v="10009"/>
    <s v="East"/>
    <s v="TEC-AC-10001432"/>
    <x v="2"/>
    <x v="11"/>
    <s v="Enermax Aurora Lite Keyboard"/>
    <n v="390.75"/>
    <n v="5"/>
    <n v="0"/>
    <n v="171.93000000000006"/>
  </r>
  <r>
    <n v="2309"/>
    <x v="1137"/>
    <x v="3"/>
    <x v="532"/>
    <d v="2014-06-13T00:00:00"/>
    <s v="First Class"/>
    <s v="BC-11125"/>
    <s v="Becky Castell"/>
    <s v="Home Office"/>
    <s v="United States"/>
    <x v="97"/>
    <x v="16"/>
    <n v="85345"/>
    <s v="West"/>
    <s v="FUR-CH-10001394"/>
    <x v="0"/>
    <x v="1"/>
    <s v="Global Leather Executive Chair"/>
    <n v="280.79200000000003"/>
    <n v="1"/>
    <n v="0.2"/>
    <n v="35.098999999999961"/>
  </r>
  <r>
    <n v="2310"/>
    <x v="1137"/>
    <x v="3"/>
    <x v="532"/>
    <d v="2014-06-13T00:00:00"/>
    <s v="First Class"/>
    <s v="BC-11125"/>
    <s v="Becky Castell"/>
    <s v="Home Office"/>
    <s v="United States"/>
    <x v="97"/>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x v="97"/>
    <x v="16"/>
    <n v="85345"/>
    <s v="West"/>
    <s v="OFF-AR-10002956"/>
    <x v="1"/>
    <x v="6"/>
    <s v="Boston 16801 Nautilus Battery Pencil Sharpener"/>
    <n v="88.04"/>
    <n v="5"/>
    <n v="0.2"/>
    <n v="6.602999999999998"/>
  </r>
  <r>
    <n v="2312"/>
    <x v="1137"/>
    <x v="3"/>
    <x v="532"/>
    <d v="2014-06-13T00:00:00"/>
    <s v="First Class"/>
    <s v="BC-11125"/>
    <s v="Becky Castell"/>
    <s v="Home Office"/>
    <s v="United States"/>
    <x v="97"/>
    <x v="16"/>
    <n v="85345"/>
    <s v="West"/>
    <s v="OFF-AR-10001955"/>
    <x v="1"/>
    <x v="6"/>
    <s v="Newell 319"/>
    <n v="15.872"/>
    <n v="1"/>
    <n v="0.2"/>
    <n v="1.9839999999999982"/>
  </r>
  <r>
    <n v="2313"/>
    <x v="1137"/>
    <x v="3"/>
    <x v="532"/>
    <d v="2014-06-13T00:00:00"/>
    <s v="First Class"/>
    <s v="BC-11125"/>
    <s v="Becky Castell"/>
    <s v="Home Office"/>
    <s v="United States"/>
    <x v="97"/>
    <x v="16"/>
    <n v="85345"/>
    <s v="West"/>
    <s v="OFF-ST-10001809"/>
    <x v="1"/>
    <x v="4"/>
    <s v="Fellowes Officeware Wire Shelving"/>
    <n v="215.59200000000001"/>
    <n v="3"/>
    <n v="0.2"/>
    <n v="-48.508200000000009"/>
  </r>
  <r>
    <n v="2314"/>
    <x v="1138"/>
    <x v="3"/>
    <x v="228"/>
    <d v="2014-07-26T00:00:00"/>
    <s v="Standard Class"/>
    <s v="EM-13825"/>
    <s v="Elizabeth Moffitt"/>
    <s v="Corporate"/>
    <s v="United States"/>
    <x v="298"/>
    <x v="44"/>
    <n v="57103"/>
    <s v="Central"/>
    <s v="OFF-LA-10004093"/>
    <x v="1"/>
    <x v="2"/>
    <s v="Avery 486"/>
    <n v="14.62"/>
    <n v="2"/>
    <n v="0"/>
    <n v="6.8713999999999995"/>
  </r>
  <r>
    <n v="2315"/>
    <x v="1138"/>
    <x v="3"/>
    <x v="228"/>
    <d v="2014-07-26T00:00:00"/>
    <s v="Standard Class"/>
    <s v="EM-13825"/>
    <s v="Elizabeth Moffitt"/>
    <s v="Corporate"/>
    <s v="United States"/>
    <x v="298"/>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x v="298"/>
    <x v="44"/>
    <n v="57103"/>
    <s v="Central"/>
    <s v="OFF-BI-10000404"/>
    <x v="1"/>
    <x v="8"/>
    <s v="Avery Printable Repositionable Plastic Tabs"/>
    <n v="43"/>
    <n v="5"/>
    <n v="0"/>
    <n v="20.21"/>
  </r>
  <r>
    <n v="2317"/>
    <x v="1138"/>
    <x v="3"/>
    <x v="228"/>
    <d v="2014-07-26T00:00:00"/>
    <s v="Standard Class"/>
    <s v="EM-13825"/>
    <s v="Elizabeth Moffitt"/>
    <s v="Corporate"/>
    <s v="United States"/>
    <x v="298"/>
    <x v="44"/>
    <n v="57103"/>
    <s v="Central"/>
    <s v="FUR-CH-10003833"/>
    <x v="0"/>
    <x v="1"/>
    <s v="Novimex Fabric Task Chair"/>
    <n v="182.94"/>
    <n v="3"/>
    <n v="0"/>
    <n v="27.440999999999995"/>
  </r>
  <r>
    <n v="2318"/>
    <x v="1138"/>
    <x v="3"/>
    <x v="228"/>
    <d v="2014-07-26T00:00:00"/>
    <s v="Standard Class"/>
    <s v="EM-13825"/>
    <s v="Elizabeth Moffitt"/>
    <s v="Corporate"/>
    <s v="United States"/>
    <x v="298"/>
    <x v="44"/>
    <n v="57103"/>
    <s v="Central"/>
    <s v="OFF-BI-10002072"/>
    <x v="1"/>
    <x v="8"/>
    <s v="Cardinal Slant-D Ring Binders"/>
    <n v="60.83"/>
    <n v="7"/>
    <n v="0"/>
    <n v="30.414999999999999"/>
  </r>
  <r>
    <n v="2319"/>
    <x v="1138"/>
    <x v="3"/>
    <x v="228"/>
    <d v="2014-07-26T00:00:00"/>
    <s v="Standard Class"/>
    <s v="EM-13825"/>
    <s v="Elizabeth Moffitt"/>
    <s v="Corporate"/>
    <s v="United States"/>
    <x v="298"/>
    <x v="44"/>
    <n v="57103"/>
    <s v="Central"/>
    <s v="TEC-AC-10003095"/>
    <x v="2"/>
    <x v="11"/>
    <s v="Logitech G35 7.1-Channel Surround Sound Headset"/>
    <n v="389.97"/>
    <n v="3"/>
    <n v="0"/>
    <n v="132.58980000000003"/>
  </r>
  <r>
    <n v="2320"/>
    <x v="1139"/>
    <x v="1"/>
    <x v="706"/>
    <d v="2012-12-26T00:00:00"/>
    <s v="First Class"/>
    <s v="BD-11500"/>
    <s v="Bradley Drucker"/>
    <s v="Consumer"/>
    <s v="United States"/>
    <x v="102"/>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x v="4"/>
    <x v="4"/>
    <n v="98115"/>
    <s v="West"/>
    <s v="TEC-AC-10000358"/>
    <x v="2"/>
    <x v="11"/>
    <s v="Imation Secure Drive + Hardware Encrypted USB flash drive - 16 GB"/>
    <n v="265.93"/>
    <n v="7"/>
    <n v="0"/>
    <n v="63.8232"/>
  </r>
  <r>
    <n v="2322"/>
    <x v="1141"/>
    <x v="1"/>
    <x v="620"/>
    <d v="2013-01-03T00:00:00"/>
    <s v="Second Class"/>
    <s v="KC-16255"/>
    <s v="Karen Carlisle"/>
    <s v="Corporate"/>
    <s v="United States"/>
    <x v="0"/>
    <x v="0"/>
    <n v="42420"/>
    <s v="South"/>
    <s v="OFF-BI-10004492"/>
    <x v="1"/>
    <x v="8"/>
    <s v="Tuf-Vin Binders"/>
    <n v="94.74"/>
    <n v="3"/>
    <n v="0"/>
    <n v="44.527799999999992"/>
  </r>
  <r>
    <n v="2323"/>
    <x v="1141"/>
    <x v="1"/>
    <x v="620"/>
    <d v="2013-01-03T00:00:00"/>
    <s v="Second Class"/>
    <s v="KC-16255"/>
    <s v="Karen Carlisle"/>
    <s v="Corporate"/>
    <s v="United States"/>
    <x v="0"/>
    <x v="0"/>
    <n v="42420"/>
    <s v="South"/>
    <s v="OFF-BI-10001072"/>
    <x v="1"/>
    <x v="8"/>
    <s v="GBC Clear Cover, 8-1/2 x 11, unpunched, 25 covers per pack"/>
    <n v="60.64"/>
    <n v="4"/>
    <n v="0"/>
    <n v="27.894399999999997"/>
  </r>
  <r>
    <n v="2324"/>
    <x v="1141"/>
    <x v="1"/>
    <x v="620"/>
    <d v="2013-01-03T00:00:00"/>
    <s v="Second Class"/>
    <s v="KC-16255"/>
    <s v="Karen Carlisle"/>
    <s v="Corporate"/>
    <s v="United States"/>
    <x v="0"/>
    <x v="0"/>
    <n v="42420"/>
    <s v="South"/>
    <s v="OFF-BI-10003707"/>
    <x v="1"/>
    <x v="8"/>
    <s v="Aluminum Screw Posts"/>
    <n v="76.3"/>
    <n v="5"/>
    <n v="0"/>
    <n v="38.15"/>
  </r>
  <r>
    <n v="2325"/>
    <x v="1141"/>
    <x v="1"/>
    <x v="620"/>
    <d v="2013-01-03T00:00:00"/>
    <s v="Second Class"/>
    <s v="KC-16255"/>
    <s v="Karen Carlisle"/>
    <s v="Corporate"/>
    <s v="United States"/>
    <x v="0"/>
    <x v="0"/>
    <n v="42420"/>
    <s v="South"/>
    <s v="OFF-BI-10000977"/>
    <x v="1"/>
    <x v="8"/>
    <s v="Ibico Plastic Spiral Binding Combs"/>
    <n v="364.79999999999995"/>
    <n v="12"/>
    <n v="0"/>
    <n v="167.80799999999999"/>
  </r>
  <r>
    <n v="2326"/>
    <x v="1142"/>
    <x v="1"/>
    <x v="426"/>
    <d v="2012-09-19T00:00:00"/>
    <s v="Second Class"/>
    <s v="BM-11575"/>
    <s v="Brendan Murry"/>
    <s v="Corporate"/>
    <s v="United States"/>
    <x v="20"/>
    <x v="15"/>
    <n v="10035"/>
    <s v="East"/>
    <s v="OFF-BI-10002082"/>
    <x v="1"/>
    <x v="8"/>
    <s v="GBC Twin Loop Wire Binding Elements"/>
    <n v="79.872000000000014"/>
    <n v="3"/>
    <n v="0.2"/>
    <n v="29.951999999999998"/>
  </r>
  <r>
    <n v="2327"/>
    <x v="1142"/>
    <x v="1"/>
    <x v="426"/>
    <d v="2012-09-19T00:00:00"/>
    <s v="Second Class"/>
    <s v="BM-11575"/>
    <s v="Brendan Murry"/>
    <s v="Corporate"/>
    <s v="United States"/>
    <x v="20"/>
    <x v="15"/>
    <n v="10035"/>
    <s v="East"/>
    <s v="FUR-BO-10004709"/>
    <x v="0"/>
    <x v="0"/>
    <s v="Bush Westfield Collection Bookcases, Medium Cherry Finish"/>
    <n v="46.384"/>
    <n v="1"/>
    <n v="0.2"/>
    <n v="1.1596000000000011"/>
  </r>
  <r>
    <n v="2328"/>
    <x v="1142"/>
    <x v="1"/>
    <x v="426"/>
    <d v="2012-09-19T00:00:00"/>
    <s v="Second Class"/>
    <s v="BM-11575"/>
    <s v="Brendan Murry"/>
    <s v="Corporate"/>
    <s v="United States"/>
    <x v="20"/>
    <x v="15"/>
    <n v="10035"/>
    <s v="East"/>
    <s v="OFF-PA-10002365"/>
    <x v="1"/>
    <x v="10"/>
    <s v="Xerox 1967"/>
    <n v="12.96"/>
    <n v="2"/>
    <n v="0"/>
    <n v="6.2208000000000006"/>
  </r>
  <r>
    <n v="2329"/>
    <x v="1143"/>
    <x v="3"/>
    <x v="397"/>
    <d v="2014-09-27T00:00:00"/>
    <s v="First Class"/>
    <s v="KN-16705"/>
    <s v="Kristina Nunn"/>
    <s v="Home Office"/>
    <s v="United States"/>
    <x v="299"/>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x v="10"/>
    <x v="9"/>
    <n v="19140"/>
    <s v="East"/>
    <s v="FUR-FU-10001468"/>
    <x v="0"/>
    <x v="5"/>
    <s v="Tenex Antistatic Computer Chair Mats"/>
    <n v="547.13599999999997"/>
    <n v="4"/>
    <n v="0.2"/>
    <n v="-68.392000000000053"/>
  </r>
  <r>
    <n v="2331"/>
    <x v="1145"/>
    <x v="0"/>
    <x v="446"/>
    <d v="2013-09-27T00:00:00"/>
    <s v="Second Class"/>
    <s v="LA-16780"/>
    <s v="Laura Armstrong"/>
    <s v="Corporate"/>
    <s v="United States"/>
    <x v="1"/>
    <x v="1"/>
    <n v="90004"/>
    <s v="West"/>
    <s v="OFF-ST-10000642"/>
    <x v="1"/>
    <x v="4"/>
    <s v="Tennsco Lockers, Gray"/>
    <n v="41.96"/>
    <n v="2"/>
    <n v="0"/>
    <n v="2.9371999999999971"/>
  </r>
  <r>
    <n v="2332"/>
    <x v="1145"/>
    <x v="0"/>
    <x v="446"/>
    <d v="2013-09-27T00:00:00"/>
    <s v="Second Class"/>
    <s v="LA-16780"/>
    <s v="Laura Armstrong"/>
    <s v="Corporate"/>
    <s v="United States"/>
    <x v="1"/>
    <x v="1"/>
    <n v="90004"/>
    <s v="West"/>
    <s v="OFF-PA-10000380"/>
    <x v="1"/>
    <x v="10"/>
    <s v="REDIFORM Incoming/Outgoing Call Register, 11&quot; X 8 1/2&quot;, 100 Messages"/>
    <n v="41.7"/>
    <n v="5"/>
    <n v="0"/>
    <n v="20.85"/>
  </r>
  <r>
    <n v="2333"/>
    <x v="1146"/>
    <x v="3"/>
    <x v="708"/>
    <d v="2014-03-26T00:00:00"/>
    <s v="Standard Class"/>
    <s v="RW-19690"/>
    <s v="Robert Waldorf"/>
    <s v="Consumer"/>
    <s v="United States"/>
    <x v="240"/>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x v="240"/>
    <x v="14"/>
    <n v="47905"/>
    <s v="Central"/>
    <s v="OFF-PA-10004971"/>
    <x v="1"/>
    <x v="10"/>
    <s v="Xerox 196"/>
    <n v="5.78"/>
    <n v="1"/>
    <n v="0"/>
    <n v="2.8322000000000003"/>
  </r>
  <r>
    <n v="2335"/>
    <x v="1147"/>
    <x v="2"/>
    <x v="587"/>
    <d v="2011-10-04T00:00:00"/>
    <s v="Standard Class"/>
    <s v="KW-16570"/>
    <s v="Kelly Williams"/>
    <s v="Consumer"/>
    <s v="United States"/>
    <x v="300"/>
    <x v="18"/>
    <n v="37042"/>
    <s v="South"/>
    <s v="OFF-AP-10000696"/>
    <x v="1"/>
    <x v="9"/>
    <s v="Holmes Odor Grabber"/>
    <n v="69.216000000000008"/>
    <n v="6"/>
    <n v="0.2"/>
    <n v="11.247599999999995"/>
  </r>
  <r>
    <n v="2336"/>
    <x v="1148"/>
    <x v="3"/>
    <x v="389"/>
    <d v="2014-12-11T00:00:00"/>
    <s v="Same Day"/>
    <s v="CC-12220"/>
    <s v="Chris Cortes"/>
    <s v="Consumer"/>
    <s v="United States"/>
    <x v="54"/>
    <x v="29"/>
    <n v="6824"/>
    <s v="East"/>
    <s v="OFF-EN-10004030"/>
    <x v="1"/>
    <x v="12"/>
    <s v="Convenience Packs of Business Envelopes"/>
    <n v="10.86"/>
    <n v="3"/>
    <n v="0"/>
    <n v="5.1042000000000005"/>
  </r>
  <r>
    <n v="2337"/>
    <x v="1148"/>
    <x v="3"/>
    <x v="389"/>
    <d v="2014-12-11T00:00:00"/>
    <s v="Same Day"/>
    <s v="CC-12220"/>
    <s v="Chris Cortes"/>
    <s v="Consumer"/>
    <s v="United States"/>
    <x v="54"/>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x v="20"/>
    <x v="15"/>
    <n v="10009"/>
    <s v="East"/>
    <s v="OFF-PA-10003936"/>
    <x v="1"/>
    <x v="10"/>
    <s v="Xerox 1994"/>
    <n v="25.92"/>
    <n v="4"/>
    <n v="0"/>
    <n v="12.441600000000001"/>
  </r>
  <r>
    <n v="2339"/>
    <x v="1149"/>
    <x v="2"/>
    <x v="709"/>
    <d v="2011-08-23T00:00:00"/>
    <s v="Same Day"/>
    <s v="RH-19495"/>
    <s v="Rick Hansen"/>
    <s v="Consumer"/>
    <s v="United States"/>
    <x v="20"/>
    <x v="15"/>
    <n v="10009"/>
    <s v="East"/>
    <s v="OFF-PA-10004530"/>
    <x v="1"/>
    <x v="10"/>
    <s v="Personal Creations Ink Jet Cards and Labels"/>
    <n v="45.92"/>
    <n v="4"/>
    <n v="0"/>
    <n v="22.500800000000002"/>
  </r>
  <r>
    <n v="2340"/>
    <x v="1150"/>
    <x v="2"/>
    <x v="710"/>
    <d v="2011-08-24T00:00:00"/>
    <s v="Standard Class"/>
    <s v="JK-15625"/>
    <s v="Jim Karlsson"/>
    <s v="Consumer"/>
    <s v="United States"/>
    <x v="38"/>
    <x v="24"/>
    <n v="43229"/>
    <s v="East"/>
    <s v="OFF-AR-10004930"/>
    <x v="1"/>
    <x v="6"/>
    <s v="Turquoise Lead Holder with Pocket Clip"/>
    <n v="10.72"/>
    <n v="2"/>
    <n v="0.2"/>
    <n v="1.7419999999999987"/>
  </r>
  <r>
    <n v="2341"/>
    <x v="1151"/>
    <x v="0"/>
    <x v="338"/>
    <d v="2013-11-16T00:00:00"/>
    <s v="Standard Class"/>
    <s v="DC-13285"/>
    <s v="Debra Catini"/>
    <s v="Consumer"/>
    <s v="United States"/>
    <x v="131"/>
    <x v="32"/>
    <n v="31088"/>
    <s v="South"/>
    <s v="OFF-AR-10004999"/>
    <x v="1"/>
    <x v="6"/>
    <s v="Newell 315"/>
    <n v="41.86"/>
    <n v="7"/>
    <n v="0"/>
    <n v="10.465"/>
  </r>
  <r>
    <n v="2342"/>
    <x v="1152"/>
    <x v="2"/>
    <x v="520"/>
    <d v="2012-01-03T00:00:00"/>
    <s v="First Class"/>
    <s v="GM-14455"/>
    <s v="Gary Mitchum"/>
    <s v="Home Office"/>
    <s v="United States"/>
    <x v="47"/>
    <x v="31"/>
    <n v="2038"/>
    <s v="East"/>
    <s v="FUR-FU-10002501"/>
    <x v="0"/>
    <x v="5"/>
    <s v="Nu-Dell Executive Frame"/>
    <n v="63.2"/>
    <n v="5"/>
    <n v="0"/>
    <n v="23.384"/>
  </r>
  <r>
    <n v="2343"/>
    <x v="1152"/>
    <x v="2"/>
    <x v="520"/>
    <d v="2012-01-03T00:00:00"/>
    <s v="First Class"/>
    <s v="GM-14455"/>
    <s v="Gary Mitchum"/>
    <s v="Home Office"/>
    <s v="United States"/>
    <x v="47"/>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x v="22"/>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x v="158"/>
    <x v="6"/>
    <n v="53209"/>
    <s v="Central"/>
    <s v="OFF-AP-10001205"/>
    <x v="1"/>
    <x v="9"/>
    <s v="Belkin 5 Outlet SurgeMaster Power Centers"/>
    <n v="490.32"/>
    <n v="9"/>
    <n v="0"/>
    <n v="137.28960000000004"/>
  </r>
  <r>
    <n v="2346"/>
    <x v="1155"/>
    <x v="0"/>
    <x v="69"/>
    <d v="2013-03-19T00:00:00"/>
    <s v="Standard Class"/>
    <s v="LT-17110"/>
    <s v="Liz Thompson"/>
    <s v="Consumer"/>
    <s v="United States"/>
    <x v="52"/>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x v="52"/>
    <x v="5"/>
    <n v="78207"/>
    <s v="Central"/>
    <s v="OFF-BI-10004141"/>
    <x v="1"/>
    <x v="8"/>
    <s v="Insertable Tab Indexes For Data Binders"/>
    <n v="1.2719999999999998"/>
    <n v="2"/>
    <n v="0.8"/>
    <n v="-2.1624000000000012"/>
  </r>
  <r>
    <n v="2348"/>
    <x v="1155"/>
    <x v="0"/>
    <x v="69"/>
    <d v="2013-03-19T00:00:00"/>
    <s v="Standard Class"/>
    <s v="LT-17110"/>
    <s v="Liz Thompson"/>
    <s v="Consumer"/>
    <s v="United States"/>
    <x v="52"/>
    <x v="5"/>
    <n v="78207"/>
    <s v="Central"/>
    <s v="FUR-TA-10004619"/>
    <x v="0"/>
    <x v="3"/>
    <s v="Hon Non-Folding Utility Tables"/>
    <n v="557.58500000000004"/>
    <n v="5"/>
    <n v="0.3"/>
    <n v="0"/>
  </r>
  <r>
    <n v="2349"/>
    <x v="1156"/>
    <x v="3"/>
    <x v="574"/>
    <d v="2014-12-04T00:00:00"/>
    <s v="Same Day"/>
    <s v="AM-10360"/>
    <s v="Alice McCarthy"/>
    <s v="Corporate"/>
    <s v="United States"/>
    <x v="1"/>
    <x v="1"/>
    <n v="90032"/>
    <s v="West"/>
    <s v="OFF-BI-10004187"/>
    <x v="1"/>
    <x v="8"/>
    <s v="Staples"/>
    <n v="9.0240000000000009"/>
    <n v="6"/>
    <n v="0.2"/>
    <n v="3.1583999999999985"/>
  </r>
  <r>
    <n v="2350"/>
    <x v="1156"/>
    <x v="3"/>
    <x v="574"/>
    <d v="2014-12-04T00:00:00"/>
    <s v="Same Day"/>
    <s v="AM-10360"/>
    <s v="Alice McCarthy"/>
    <s v="Corporate"/>
    <s v="United States"/>
    <x v="1"/>
    <x v="1"/>
    <n v="90032"/>
    <s v="West"/>
    <s v="OFF-BI-10000632"/>
    <x v="1"/>
    <x v="8"/>
    <s v="Satellite Sectional Post Binders"/>
    <n v="69.456000000000003"/>
    <n v="2"/>
    <n v="0.2"/>
    <n v="22.573199999999996"/>
  </r>
  <r>
    <n v="2351"/>
    <x v="1156"/>
    <x v="3"/>
    <x v="574"/>
    <d v="2014-12-04T00:00:00"/>
    <s v="Same Day"/>
    <s v="AM-10360"/>
    <s v="Alice McCarthy"/>
    <s v="Corporate"/>
    <s v="United States"/>
    <x v="1"/>
    <x v="1"/>
    <n v="90032"/>
    <s v="West"/>
    <s v="OFF-PA-10003724"/>
    <x v="1"/>
    <x v="10"/>
    <s v="Wirebound Message Book, 4 per Page"/>
    <n v="10.86"/>
    <n v="2"/>
    <n v="0"/>
    <n v="5.3213999999999997"/>
  </r>
  <r>
    <n v="2352"/>
    <x v="1156"/>
    <x v="3"/>
    <x v="574"/>
    <d v="2014-12-04T00:00:00"/>
    <s v="Same Day"/>
    <s v="AM-10360"/>
    <s v="Alice McCarthy"/>
    <s v="Corporate"/>
    <s v="United States"/>
    <x v="1"/>
    <x v="1"/>
    <n v="90032"/>
    <s v="West"/>
    <s v="OFF-AP-10002765"/>
    <x v="1"/>
    <x v="9"/>
    <s v="Fellowes Advanced Computer Series Surge Protectors"/>
    <n v="79.47"/>
    <n v="3"/>
    <n v="0"/>
    <n v="22.251600000000003"/>
  </r>
  <r>
    <n v="2353"/>
    <x v="1156"/>
    <x v="3"/>
    <x v="574"/>
    <d v="2014-12-04T00:00:00"/>
    <s v="Same Day"/>
    <s v="AM-10360"/>
    <s v="Alice McCarthy"/>
    <s v="Corporate"/>
    <s v="United States"/>
    <x v="1"/>
    <x v="1"/>
    <n v="90032"/>
    <s v="West"/>
    <s v="OFF-AR-10001868"/>
    <x v="1"/>
    <x v="6"/>
    <s v="Prang Dustless Chalk Sticks"/>
    <n v="10.08"/>
    <n v="6"/>
    <n v="0"/>
    <n v="5.04"/>
  </r>
  <r>
    <n v="2354"/>
    <x v="1157"/>
    <x v="1"/>
    <x v="284"/>
    <d v="2012-09-02T00:00:00"/>
    <s v="First Class"/>
    <s v="SC-20260"/>
    <s v="Scott Cohen"/>
    <s v="Corporate"/>
    <s v="United States"/>
    <x v="8"/>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x v="8"/>
    <x v="1"/>
    <n v="94122"/>
    <s v="West"/>
    <s v="OFF-BI-10002735"/>
    <x v="1"/>
    <x v="8"/>
    <s v="GBC Prestige Therm-A-Bind Covers"/>
    <n v="137.24"/>
    <n v="5"/>
    <n v="0.2"/>
    <n v="46.3185"/>
  </r>
  <r>
    <n v="2356"/>
    <x v="1157"/>
    <x v="1"/>
    <x v="284"/>
    <d v="2012-09-02T00:00:00"/>
    <s v="First Class"/>
    <s v="SC-20260"/>
    <s v="Scott Cohen"/>
    <s v="Corporate"/>
    <s v="United States"/>
    <x v="8"/>
    <x v="1"/>
    <n v="94122"/>
    <s v="West"/>
    <s v="TEC-AC-10004864"/>
    <x v="2"/>
    <x v="11"/>
    <s v="Memorex Micro Travel Drive 32 GB"/>
    <n v="36.51"/>
    <n v="1"/>
    <n v="0"/>
    <n v="15.699300000000001"/>
  </r>
  <r>
    <n v="2357"/>
    <x v="1157"/>
    <x v="1"/>
    <x v="284"/>
    <d v="2012-09-02T00:00:00"/>
    <s v="First Class"/>
    <s v="SC-20260"/>
    <s v="Scott Cohen"/>
    <s v="Corporate"/>
    <s v="United States"/>
    <x v="8"/>
    <x v="1"/>
    <n v="94122"/>
    <s v="West"/>
    <s v="TEC-MA-10000597"/>
    <x v="2"/>
    <x v="15"/>
    <s v="Lexmark S315 Color Inkjet Printer"/>
    <n v="239.976"/>
    <n v="3"/>
    <n v="0.2"/>
    <n v="80.991899999999987"/>
  </r>
  <r>
    <n v="2358"/>
    <x v="1158"/>
    <x v="2"/>
    <x v="461"/>
    <d v="2011-03-21T00:00:00"/>
    <s v="Standard Class"/>
    <s v="CP-12340"/>
    <s v="Christine Phan"/>
    <s v="Corporate"/>
    <s v="United States"/>
    <x v="20"/>
    <x v="15"/>
    <n v="10024"/>
    <s v="East"/>
    <s v="FUR-TA-10003473"/>
    <x v="0"/>
    <x v="3"/>
    <s v="Bretford Rectangular Conference Table Tops"/>
    <n v="1579.7460000000001"/>
    <n v="7"/>
    <n v="0.4"/>
    <n v="-447.59469999999988"/>
  </r>
  <r>
    <n v="2359"/>
    <x v="1158"/>
    <x v="2"/>
    <x v="461"/>
    <d v="2011-03-21T00:00:00"/>
    <s v="Standard Class"/>
    <s v="CP-12340"/>
    <s v="Christine Phan"/>
    <s v="Corporate"/>
    <s v="United States"/>
    <x v="20"/>
    <x v="15"/>
    <n v="10024"/>
    <s v="East"/>
    <s v="FUR-TA-10001950"/>
    <x v="0"/>
    <x v="3"/>
    <s v="Balt Solid Wood Round Tables"/>
    <n v="1071.576"/>
    <n v="4"/>
    <n v="0.4"/>
    <n v="-553.64760000000001"/>
  </r>
  <r>
    <n v="2360"/>
    <x v="1158"/>
    <x v="2"/>
    <x v="461"/>
    <d v="2011-03-21T00:00:00"/>
    <s v="Standard Class"/>
    <s v="CP-12340"/>
    <s v="Christine Phan"/>
    <s v="Corporate"/>
    <s v="United States"/>
    <x v="20"/>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x v="20"/>
    <x v="15"/>
    <n v="10024"/>
    <s v="East"/>
    <s v="OFF-PA-10002960"/>
    <x v="1"/>
    <x v="10"/>
    <s v="Xerox 1926"/>
    <n v="34.86"/>
    <n v="7"/>
    <n v="0"/>
    <n v="16.3842"/>
  </r>
  <r>
    <n v="2362"/>
    <x v="1158"/>
    <x v="2"/>
    <x v="461"/>
    <d v="2011-03-21T00:00:00"/>
    <s v="Standard Class"/>
    <s v="CP-12340"/>
    <s v="Christine Phan"/>
    <s v="Corporate"/>
    <s v="United States"/>
    <x v="20"/>
    <x v="15"/>
    <n v="10024"/>
    <s v="East"/>
    <s v="OFF-PA-10000919"/>
    <x v="1"/>
    <x v="10"/>
    <s v="Xerox 1918"/>
    <n v="155.04"/>
    <n v="4"/>
    <n v="0"/>
    <n v="75.9696"/>
  </r>
  <r>
    <n v="2363"/>
    <x v="1159"/>
    <x v="3"/>
    <x v="513"/>
    <d v="2014-04-21T00:00:00"/>
    <s v="Standard Class"/>
    <s v="RF-19840"/>
    <s v="Roy Französisch"/>
    <s v="Consumer"/>
    <s v="United States"/>
    <x v="38"/>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x v="141"/>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x v="141"/>
    <x v="17"/>
    <n v="22980"/>
    <s v="South"/>
    <s v="OFF-AP-10004540"/>
    <x v="1"/>
    <x v="9"/>
    <s v="Eureka The Boss Lite 10-Amp Upright Vacuum, Blue"/>
    <n v="160.32"/>
    <n v="2"/>
    <n v="0"/>
    <n v="44.889600000000002"/>
  </r>
  <r>
    <n v="2366"/>
    <x v="1160"/>
    <x v="0"/>
    <x v="69"/>
    <d v="2013-03-19T00:00:00"/>
    <s v="Standard Class"/>
    <s v="AB-10060"/>
    <s v="Adam Bellavance"/>
    <s v="Home Office"/>
    <s v="United States"/>
    <x v="141"/>
    <x v="17"/>
    <n v="22980"/>
    <s v="South"/>
    <s v="OFF-BI-10004965"/>
    <x v="1"/>
    <x v="8"/>
    <s v="Ibico Covers for Plastic or Wire Binding Elements"/>
    <n v="46"/>
    <n v="4"/>
    <n v="0"/>
    <n v="20.7"/>
  </r>
  <r>
    <n v="2367"/>
    <x v="1161"/>
    <x v="2"/>
    <x v="156"/>
    <d v="2011-11-26T00:00:00"/>
    <s v="Second Class"/>
    <s v="EH-13990"/>
    <s v="Erica Hackney"/>
    <s v="Consumer"/>
    <s v="United States"/>
    <x v="301"/>
    <x v="1"/>
    <n v="95823"/>
    <s v="West"/>
    <s v="FUR-CH-10001714"/>
    <x v="0"/>
    <x v="1"/>
    <s v="Global Leather &amp; Oak Executive Chair, Burgundy"/>
    <n v="120.71199999999999"/>
    <n v="1"/>
    <n v="0.2"/>
    <n v="-18.106799999999993"/>
  </r>
  <r>
    <n v="2368"/>
    <x v="1162"/>
    <x v="3"/>
    <x v="516"/>
    <d v="2014-02-14T00:00:00"/>
    <s v="First Class"/>
    <s v="MN-17935"/>
    <s v="Michael Nguyen"/>
    <s v="Consumer"/>
    <s v="United States"/>
    <x v="183"/>
    <x v="39"/>
    <n v="20735"/>
    <s v="East"/>
    <s v="OFF-PA-10002464"/>
    <x v="1"/>
    <x v="10"/>
    <s v="HP Office Recycled Paper (20Lb. and 87 Bright)"/>
    <n v="23.12"/>
    <n v="4"/>
    <n v="0"/>
    <n v="11.328800000000001"/>
  </r>
  <r>
    <n v="2369"/>
    <x v="1163"/>
    <x v="0"/>
    <x v="713"/>
    <d v="2013-09-28T00:00:00"/>
    <s v="Standard Class"/>
    <s v="KL-16555"/>
    <s v="Kelly Lampkin"/>
    <s v="Corporate"/>
    <s v="United States"/>
    <x v="54"/>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x v="54"/>
    <x v="24"/>
    <n v="45014"/>
    <s v="East"/>
    <s v="OFF-AR-10000315"/>
    <x v="1"/>
    <x v="6"/>
    <s v="Dixon Ticonderoga Maple Cedar Pencil, #2"/>
    <n v="4.9119999999999999"/>
    <n v="2"/>
    <n v="0.2"/>
    <n v="0.30700000000000016"/>
  </r>
  <r>
    <n v="2371"/>
    <x v="1164"/>
    <x v="3"/>
    <x v="437"/>
    <d v="2014-07-10T00:00:00"/>
    <s v="Second Class"/>
    <s v="MP-17965"/>
    <s v="Michael Paige"/>
    <s v="Corporate"/>
    <s v="United States"/>
    <x v="99"/>
    <x v="34"/>
    <n v="2886"/>
    <s v="East"/>
    <s v="TEC-AC-10004353"/>
    <x v="2"/>
    <x v="11"/>
    <s v="Hypercom P1300 Pinpad"/>
    <n v="252"/>
    <n v="4"/>
    <n v="0"/>
    <n v="93.240000000000009"/>
  </r>
  <r>
    <n v="2372"/>
    <x v="1165"/>
    <x v="0"/>
    <x v="274"/>
    <d v="2013-07-12T00:00:00"/>
    <s v="Second Class"/>
    <s v="BF-11020"/>
    <s v="Barry Französisch"/>
    <s v="Corporate"/>
    <s v="United States"/>
    <x v="34"/>
    <x v="10"/>
    <n v="60505"/>
    <s v="Central"/>
    <s v="FUR-FU-10004973"/>
    <x v="0"/>
    <x v="5"/>
    <s v="Flat Face Poster Frame"/>
    <n v="60.288000000000004"/>
    <n v="8"/>
    <n v="0.6"/>
    <n v="-27.129599999999996"/>
  </r>
  <r>
    <n v="2373"/>
    <x v="1165"/>
    <x v="0"/>
    <x v="274"/>
    <d v="2013-07-12T00:00:00"/>
    <s v="Second Class"/>
    <s v="BF-11020"/>
    <s v="Barry Französisch"/>
    <s v="Corporate"/>
    <s v="United States"/>
    <x v="34"/>
    <x v="10"/>
    <n v="60505"/>
    <s v="Central"/>
    <s v="OFF-FA-10000936"/>
    <x v="1"/>
    <x v="13"/>
    <s v="Acco Hot Clips Clips to Go"/>
    <n v="2.6320000000000001"/>
    <n v="1"/>
    <n v="0.2"/>
    <n v="0.8224999999999999"/>
  </r>
  <r>
    <n v="2374"/>
    <x v="1165"/>
    <x v="0"/>
    <x v="274"/>
    <d v="2013-07-12T00:00:00"/>
    <s v="Second Class"/>
    <s v="BF-11020"/>
    <s v="Barry Französisch"/>
    <s v="Corporate"/>
    <s v="United States"/>
    <x v="34"/>
    <x v="10"/>
    <n v="60505"/>
    <s v="Central"/>
    <s v="OFF-PA-10001609"/>
    <x v="1"/>
    <x v="10"/>
    <s v="Tops Wirebound Message Log Books"/>
    <n v="23.688000000000002"/>
    <n v="9"/>
    <n v="0.2"/>
    <n v="7.698599999999999"/>
  </r>
  <r>
    <n v="2375"/>
    <x v="1165"/>
    <x v="0"/>
    <x v="274"/>
    <d v="2013-07-12T00:00:00"/>
    <s v="Second Class"/>
    <s v="BF-11020"/>
    <s v="Barry Französisch"/>
    <s v="Corporate"/>
    <s v="United States"/>
    <x v="34"/>
    <x v="10"/>
    <n v="60505"/>
    <s v="Central"/>
    <s v="FUR-CH-10000785"/>
    <x v="0"/>
    <x v="1"/>
    <s v="Global Ergonomic Managers Chair"/>
    <n v="253.37199999999996"/>
    <n v="2"/>
    <n v="0.3"/>
    <n v="-14.478399999999993"/>
  </r>
  <r>
    <n v="2376"/>
    <x v="1166"/>
    <x v="3"/>
    <x v="714"/>
    <d v="2014-01-31T00:00:00"/>
    <s v="Standard Class"/>
    <s v="TP-21130"/>
    <s v="Theone Pippenger"/>
    <s v="Consumer"/>
    <s v="United States"/>
    <x v="214"/>
    <x v="32"/>
    <n v="30080"/>
    <s v="South"/>
    <s v="OFF-FA-10000053"/>
    <x v="1"/>
    <x v="13"/>
    <s v="Revere Boxed Rubber Bands by Revere"/>
    <n v="5.67"/>
    <n v="3"/>
    <n v="0"/>
    <n v="0.11340000000000017"/>
  </r>
  <r>
    <n v="2377"/>
    <x v="1167"/>
    <x v="2"/>
    <x v="710"/>
    <d v="2011-08-21T00:00:00"/>
    <s v="Second Class"/>
    <s v="MS-17770"/>
    <s v="Maxwell Schwartz"/>
    <s v="Consumer"/>
    <s v="United States"/>
    <x v="38"/>
    <x v="24"/>
    <n v="43229"/>
    <s v="East"/>
    <s v="OFF-BI-10001718"/>
    <x v="1"/>
    <x v="8"/>
    <s v="GBC DocuBind P50 Personal Binding Machine"/>
    <n v="76.77600000000001"/>
    <n v="4"/>
    <n v="0.7"/>
    <n v="-58.861599999999981"/>
  </r>
  <r>
    <n v="2378"/>
    <x v="1167"/>
    <x v="2"/>
    <x v="710"/>
    <d v="2011-08-21T00:00:00"/>
    <s v="Second Class"/>
    <s v="MS-17770"/>
    <s v="Maxwell Schwartz"/>
    <s v="Consumer"/>
    <s v="United States"/>
    <x v="38"/>
    <x v="24"/>
    <n v="43229"/>
    <s v="East"/>
    <s v="OFF-SU-10004768"/>
    <x v="1"/>
    <x v="14"/>
    <s v="Acme Kleencut Forged Steel Scissors"/>
    <n v="9.1840000000000011"/>
    <n v="2"/>
    <n v="0.2"/>
    <n v="1.1479999999999988"/>
  </r>
  <r>
    <n v="2379"/>
    <x v="1168"/>
    <x v="1"/>
    <x v="401"/>
    <d v="2012-12-11T00:00:00"/>
    <s v="Standard Class"/>
    <s v="KM-16375"/>
    <s v="Katherine Murray"/>
    <s v="Home Office"/>
    <s v="United States"/>
    <x v="302"/>
    <x v="1"/>
    <n v="91360"/>
    <s v="West"/>
    <s v="OFF-PA-10003883"/>
    <x v="1"/>
    <x v="10"/>
    <s v="Message Book, Phone, Wirebound Standard Line Memo, 2 3/4&quot; X 5&quot;"/>
    <n v="32.75"/>
    <n v="5"/>
    <n v="0"/>
    <n v="15.065"/>
  </r>
  <r>
    <n v="2380"/>
    <x v="1169"/>
    <x v="0"/>
    <x v="715"/>
    <d v="2013-05-11T00:00:00"/>
    <s v="Standard Class"/>
    <s v="BE-11455"/>
    <s v="Brad Eason"/>
    <s v="Home Office"/>
    <s v="United States"/>
    <x v="160"/>
    <x v="24"/>
    <n v="44052"/>
    <s v="East"/>
    <s v="OFF-FA-10004248"/>
    <x v="1"/>
    <x v="13"/>
    <s v="Advantus T-Pin Paper Clips"/>
    <n v="7.2160000000000002"/>
    <n v="2"/>
    <n v="0.2"/>
    <n v="1.7138000000000002"/>
  </r>
  <r>
    <n v="2381"/>
    <x v="1169"/>
    <x v="0"/>
    <x v="715"/>
    <d v="2013-05-11T00:00:00"/>
    <s v="Standard Class"/>
    <s v="BE-11455"/>
    <s v="Brad Eason"/>
    <s v="Home Office"/>
    <s v="United States"/>
    <x v="160"/>
    <x v="24"/>
    <n v="44052"/>
    <s v="East"/>
    <s v="OFF-PA-10002581"/>
    <x v="1"/>
    <x v="10"/>
    <s v="Xerox 1951"/>
    <n v="49.568000000000005"/>
    <n v="2"/>
    <n v="0.2"/>
    <n v="15.489999999999997"/>
  </r>
  <r>
    <n v="2382"/>
    <x v="1169"/>
    <x v="0"/>
    <x v="715"/>
    <d v="2013-05-11T00:00:00"/>
    <s v="Standard Class"/>
    <s v="BE-11455"/>
    <s v="Brad Eason"/>
    <s v="Home Office"/>
    <s v="United States"/>
    <x v="160"/>
    <x v="24"/>
    <n v="44052"/>
    <s v="East"/>
    <s v="FUR-FU-10004848"/>
    <x v="0"/>
    <x v="5"/>
    <s v="DAX Solid Wood Frames"/>
    <n v="54.711999999999996"/>
    <n v="7"/>
    <n v="0.2"/>
    <n v="11.626299999999999"/>
  </r>
  <r>
    <n v="2383"/>
    <x v="1170"/>
    <x v="3"/>
    <x v="613"/>
    <d v="2014-03-27T00:00:00"/>
    <s v="First Class"/>
    <s v="CV-12295"/>
    <s v="Christina VanderZanden"/>
    <s v="Consumer"/>
    <s v="United States"/>
    <x v="201"/>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x v="201"/>
    <x v="1"/>
    <n v="93727"/>
    <s v="West"/>
    <s v="OFF-AR-10003087"/>
    <x v="1"/>
    <x v="6"/>
    <s v="Staples"/>
    <n v="16.02"/>
    <n v="9"/>
    <n v="0"/>
    <n v="4.4855999999999998"/>
  </r>
  <r>
    <n v="2385"/>
    <x v="1170"/>
    <x v="3"/>
    <x v="613"/>
    <d v="2014-03-27T00:00:00"/>
    <s v="First Class"/>
    <s v="CV-12295"/>
    <s v="Christina VanderZanden"/>
    <s v="Consumer"/>
    <s v="United States"/>
    <x v="201"/>
    <x v="1"/>
    <n v="93727"/>
    <s v="West"/>
    <s v="OFF-BI-10002026"/>
    <x v="1"/>
    <x v="8"/>
    <s v="Avery Arch Ring Binders"/>
    <n v="185.92000000000002"/>
    <n v="4"/>
    <n v="0.2"/>
    <n v="62.74799999999999"/>
  </r>
  <r>
    <n v="2386"/>
    <x v="1170"/>
    <x v="3"/>
    <x v="613"/>
    <d v="2014-03-27T00:00:00"/>
    <s v="First Class"/>
    <s v="CV-12295"/>
    <s v="Christina VanderZanden"/>
    <s v="Consumer"/>
    <s v="United States"/>
    <x v="201"/>
    <x v="1"/>
    <n v="93727"/>
    <s v="West"/>
    <s v="TEC-PH-10000141"/>
    <x v="2"/>
    <x v="7"/>
    <s v="Clearsounds A400"/>
    <n v="211.16800000000001"/>
    <n v="4"/>
    <n v="0.2"/>
    <n v="15.837600000000009"/>
  </r>
  <r>
    <n v="2387"/>
    <x v="1170"/>
    <x v="3"/>
    <x v="613"/>
    <d v="2014-03-27T00:00:00"/>
    <s v="First Class"/>
    <s v="CV-12295"/>
    <s v="Christina VanderZanden"/>
    <s v="Consumer"/>
    <s v="United States"/>
    <x v="201"/>
    <x v="1"/>
    <n v="93727"/>
    <s v="West"/>
    <s v="TEC-CO-10000971"/>
    <x v="2"/>
    <x v="16"/>
    <s v="Hewlett Packard 310 Color Digital Copier"/>
    <n v="479.98400000000004"/>
    <n v="2"/>
    <n v="0.2"/>
    <n v="59.997999999999962"/>
  </r>
  <r>
    <n v="2388"/>
    <x v="1171"/>
    <x v="1"/>
    <x v="295"/>
    <d v="2012-12-15T00:00:00"/>
    <s v="First Class"/>
    <s v="DK-13375"/>
    <s v="Dennis Kane"/>
    <s v="Consumer"/>
    <s v="United States"/>
    <x v="70"/>
    <x v="1"/>
    <n v="92105"/>
    <s v="West"/>
    <s v="OFF-FA-10001229"/>
    <x v="1"/>
    <x v="13"/>
    <s v="Staples"/>
    <n v="7.86"/>
    <n v="2"/>
    <n v="0"/>
    <n v="3.6155999999999997"/>
  </r>
  <r>
    <n v="2389"/>
    <x v="1171"/>
    <x v="1"/>
    <x v="295"/>
    <d v="2012-12-15T00:00:00"/>
    <s v="First Class"/>
    <s v="DK-13375"/>
    <s v="Dennis Kane"/>
    <s v="Consumer"/>
    <s v="United States"/>
    <x v="70"/>
    <x v="1"/>
    <n v="92105"/>
    <s v="West"/>
    <s v="OFF-BI-10002437"/>
    <x v="1"/>
    <x v="8"/>
    <s v="Recycled Premium Regency Composition Covers"/>
    <n v="24.448"/>
    <n v="2"/>
    <n v="0.2"/>
    <n v="8.8623999999999992"/>
  </r>
  <r>
    <n v="2390"/>
    <x v="1172"/>
    <x v="1"/>
    <x v="401"/>
    <d v="2012-12-10T00:00:00"/>
    <s v="Standard Class"/>
    <s v="SG-20605"/>
    <s v="Speros Goranitis"/>
    <s v="Consumer"/>
    <s v="United States"/>
    <x v="20"/>
    <x v="15"/>
    <n v="10009"/>
    <s v="East"/>
    <s v="OFF-PA-10004255"/>
    <x v="1"/>
    <x v="10"/>
    <s v="Xerox 219"/>
    <n v="6.48"/>
    <n v="1"/>
    <n v="0"/>
    <n v="3.1104000000000003"/>
  </r>
  <r>
    <n v="2391"/>
    <x v="1172"/>
    <x v="1"/>
    <x v="401"/>
    <d v="2012-12-10T00:00:00"/>
    <s v="Standard Class"/>
    <s v="SG-20605"/>
    <s v="Speros Goranitis"/>
    <s v="Consumer"/>
    <s v="United States"/>
    <x v="20"/>
    <x v="15"/>
    <n v="10009"/>
    <s v="East"/>
    <s v="OFF-PA-10001184"/>
    <x v="1"/>
    <x v="10"/>
    <s v="Xerox 1903"/>
    <n v="41.86"/>
    <n v="7"/>
    <n v="0"/>
    <n v="20.511400000000002"/>
  </r>
  <r>
    <n v="2392"/>
    <x v="1172"/>
    <x v="1"/>
    <x v="401"/>
    <d v="2012-12-10T00:00:00"/>
    <s v="Standard Class"/>
    <s v="SG-20605"/>
    <s v="Speros Goranitis"/>
    <s v="Consumer"/>
    <s v="United States"/>
    <x v="20"/>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x v="20"/>
    <x v="15"/>
    <n v="10009"/>
    <s v="East"/>
    <s v="FUR-FU-10002878"/>
    <x v="0"/>
    <x v="5"/>
    <s v="Seth Thomas 14&quot; Day/Date Wall Clock"/>
    <n v="113.92"/>
    <n v="4"/>
    <n v="0"/>
    <n v="42.150400000000005"/>
  </r>
  <r>
    <n v="2394"/>
    <x v="1173"/>
    <x v="0"/>
    <x v="716"/>
    <d v="2013-03-24T00:00:00"/>
    <s v="Standard Class"/>
    <s v="CS-12355"/>
    <s v="Christine Sundaresam"/>
    <s v="Consumer"/>
    <s v="United States"/>
    <x v="303"/>
    <x v="31"/>
    <n v="2148"/>
    <s v="East"/>
    <s v="OFF-AR-10000588"/>
    <x v="1"/>
    <x v="6"/>
    <s v="Newell 345"/>
    <n v="39.68"/>
    <n v="2"/>
    <n v="0"/>
    <n v="10.316800000000001"/>
  </r>
  <r>
    <n v="2395"/>
    <x v="1174"/>
    <x v="1"/>
    <x v="717"/>
    <d v="2012-11-19T00:00:00"/>
    <s v="Standard Class"/>
    <s v="PJ-18835"/>
    <s v="Patrick Jones"/>
    <s v="Corporate"/>
    <s v="United States"/>
    <x v="20"/>
    <x v="15"/>
    <n v="10035"/>
    <s v="East"/>
    <s v="TEC-AC-10002217"/>
    <x v="2"/>
    <x v="11"/>
    <s v="Imation Clip USB flash drive - 8 GB"/>
    <n v="37.6"/>
    <n v="2"/>
    <n v="0"/>
    <n v="2.2560000000000002"/>
  </r>
  <r>
    <n v="2396"/>
    <x v="1174"/>
    <x v="1"/>
    <x v="717"/>
    <d v="2012-11-19T00:00:00"/>
    <s v="Standard Class"/>
    <s v="PJ-18835"/>
    <s v="Patrick Jones"/>
    <s v="Corporate"/>
    <s v="United States"/>
    <x v="20"/>
    <x v="15"/>
    <n v="10035"/>
    <s v="East"/>
    <s v="TEC-AC-10001267"/>
    <x v="2"/>
    <x v="11"/>
    <s v="Imation 32GB Pocket Pro USB 3.0 Flash Drive - 32 GB - Black - 1 P ..."/>
    <n v="59.9"/>
    <n v="2"/>
    <n v="0"/>
    <n v="23.96"/>
  </r>
  <r>
    <n v="2397"/>
    <x v="1174"/>
    <x v="1"/>
    <x v="717"/>
    <d v="2012-11-19T00:00:00"/>
    <s v="Standard Class"/>
    <s v="PJ-18835"/>
    <s v="Patrick Jones"/>
    <s v="Corporate"/>
    <s v="United States"/>
    <x v="20"/>
    <x v="15"/>
    <n v="10035"/>
    <s v="East"/>
    <s v="OFF-PA-10004041"/>
    <x v="1"/>
    <x v="10"/>
    <s v="It's Hot Message Books with Stickers, 2 3/4&quot; x 5&quot;"/>
    <n v="37"/>
    <n v="5"/>
    <n v="0"/>
    <n v="16.649999999999999"/>
  </r>
  <r>
    <n v="2398"/>
    <x v="1175"/>
    <x v="3"/>
    <x v="718"/>
    <d v="2014-08-17T00:00:00"/>
    <s v="Second Class"/>
    <s v="NP-18700"/>
    <s v="Nora Preis"/>
    <s v="Consumer"/>
    <s v="United States"/>
    <x v="8"/>
    <x v="1"/>
    <n v="94109"/>
    <s v="West"/>
    <s v="OFF-LA-10001613"/>
    <x v="1"/>
    <x v="2"/>
    <s v="Avery File Folder Labels"/>
    <n v="5.76"/>
    <n v="2"/>
    <n v="0"/>
    <n v="2.8224"/>
  </r>
  <r>
    <n v="2399"/>
    <x v="1175"/>
    <x v="3"/>
    <x v="718"/>
    <d v="2014-08-17T00:00:00"/>
    <s v="Second Class"/>
    <s v="NP-18700"/>
    <s v="Nora Preis"/>
    <s v="Consumer"/>
    <s v="United States"/>
    <x v="8"/>
    <x v="1"/>
    <n v="94109"/>
    <s v="West"/>
    <s v="OFF-AR-10000246"/>
    <x v="1"/>
    <x v="6"/>
    <s v="Newell 318"/>
    <n v="16.68"/>
    <n v="6"/>
    <n v="0"/>
    <n v="4.3367999999999993"/>
  </r>
  <r>
    <n v="2400"/>
    <x v="1176"/>
    <x v="3"/>
    <x v="428"/>
    <d v="2014-09-16T00:00:00"/>
    <s v="Standard Class"/>
    <s v="SB-20290"/>
    <s v="Sean Braxton"/>
    <s v="Corporate"/>
    <s v="United States"/>
    <x v="159"/>
    <x v="20"/>
    <n v="29501"/>
    <s v="South"/>
    <s v="OFF-ST-10001809"/>
    <x v="1"/>
    <x v="4"/>
    <s v="Fellowes Officeware Wire Shelving"/>
    <n v="628.80999999999995"/>
    <n v="7"/>
    <n v="0"/>
    <n v="12.576199999999986"/>
  </r>
  <r>
    <n v="2401"/>
    <x v="1176"/>
    <x v="3"/>
    <x v="428"/>
    <d v="2014-09-16T00:00:00"/>
    <s v="Standard Class"/>
    <s v="SB-20290"/>
    <s v="Sean Braxton"/>
    <s v="Corporate"/>
    <s v="United States"/>
    <x v="159"/>
    <x v="20"/>
    <n v="29501"/>
    <s v="South"/>
    <s v="OFF-ST-10002214"/>
    <x v="1"/>
    <x v="4"/>
    <s v="X-Rack File for Hanging Folders"/>
    <n v="56.449999999999996"/>
    <n v="5"/>
    <n v="0"/>
    <n v="14.676999999999998"/>
  </r>
  <r>
    <n v="2402"/>
    <x v="1177"/>
    <x v="3"/>
    <x v="719"/>
    <d v="2014-04-05T00:00:00"/>
    <s v="Second Class"/>
    <s v="AS-10090"/>
    <s v="Adam Shillingsburg"/>
    <s v="Consumer"/>
    <s v="United States"/>
    <x v="24"/>
    <x v="25"/>
    <n v="65807"/>
    <s v="Central"/>
    <s v="OFF-ST-10000649"/>
    <x v="1"/>
    <x v="4"/>
    <s v="Hanging Personal Folder File"/>
    <n v="94.199999999999989"/>
    <n v="6"/>
    <n v="0"/>
    <n v="23.550000000000004"/>
  </r>
  <r>
    <n v="2403"/>
    <x v="1177"/>
    <x v="3"/>
    <x v="719"/>
    <d v="2014-04-05T00:00:00"/>
    <s v="Second Class"/>
    <s v="AS-10090"/>
    <s v="Adam Shillingsburg"/>
    <s v="Consumer"/>
    <s v="United States"/>
    <x v="24"/>
    <x v="25"/>
    <n v="65807"/>
    <s v="Central"/>
    <s v="OFF-EN-10001990"/>
    <x v="1"/>
    <x v="12"/>
    <s v="Staples"/>
    <n v="28.4"/>
    <n v="5"/>
    <n v="0"/>
    <n v="13.347999999999997"/>
  </r>
  <r>
    <n v="2404"/>
    <x v="1178"/>
    <x v="0"/>
    <x v="720"/>
    <d v="2013-10-04T00:00:00"/>
    <s v="Standard Class"/>
    <s v="HM-14860"/>
    <s v="Harry Marie"/>
    <s v="Corporate"/>
    <s v="United States"/>
    <x v="114"/>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x v="1"/>
    <x v="1"/>
    <n v="90045"/>
    <s v="West"/>
    <s v="TEC-AC-10002049"/>
    <x v="2"/>
    <x v="11"/>
    <s v="Logitech G19 Programmable Gaming Keyboard"/>
    <n v="1115.9099999999999"/>
    <n v="9"/>
    <n v="0"/>
    <n v="200.86379999999991"/>
  </r>
  <r>
    <n v="2406"/>
    <x v="1179"/>
    <x v="3"/>
    <x v="566"/>
    <d v="2014-10-12T00:00:00"/>
    <s v="Standard Class"/>
    <s v="MG-18145"/>
    <s v="Mike Gockenbach"/>
    <s v="Consumer"/>
    <s v="United States"/>
    <x v="1"/>
    <x v="1"/>
    <n v="90045"/>
    <s v="West"/>
    <s v="TEC-PH-10003555"/>
    <x v="2"/>
    <x v="7"/>
    <s v="Motorola HK250 Universal Bluetooth Headset"/>
    <n v="128.744"/>
    <n v="7"/>
    <n v="0.2"/>
    <n v="-28.967399999999991"/>
  </r>
  <r>
    <n v="2407"/>
    <x v="1179"/>
    <x v="3"/>
    <x v="566"/>
    <d v="2014-10-12T00:00:00"/>
    <s v="Standard Class"/>
    <s v="MG-18145"/>
    <s v="Mike Gockenbach"/>
    <s v="Consumer"/>
    <s v="United States"/>
    <x v="1"/>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x v="8"/>
    <x v="1"/>
    <n v="94122"/>
    <s v="West"/>
    <s v="OFF-AR-10003631"/>
    <x v="1"/>
    <x v="6"/>
    <s v="Staples"/>
    <n v="24.2"/>
    <n v="5"/>
    <n v="0"/>
    <n v="7.9859999999999998"/>
  </r>
  <r>
    <n v="2409"/>
    <x v="1180"/>
    <x v="3"/>
    <x v="176"/>
    <d v="2014-01-26T00:00:00"/>
    <s v="Standard Class"/>
    <s v="TM-21010"/>
    <s v="Tamara Manning"/>
    <s v="Consumer"/>
    <s v="United States"/>
    <x v="8"/>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x v="8"/>
    <x v="1"/>
    <n v="94122"/>
    <s v="West"/>
    <s v="FUR-FU-10000758"/>
    <x v="0"/>
    <x v="5"/>
    <s v="DAX Natural Wood-Tone Poster Frame"/>
    <n v="211.84"/>
    <n v="8"/>
    <n v="0"/>
    <n v="76.262399999999985"/>
  </r>
  <r>
    <n v="2411"/>
    <x v="1182"/>
    <x v="2"/>
    <x v="601"/>
    <d v="2011-08-06T00:00:00"/>
    <s v="Standard Class"/>
    <s v="AS-10630"/>
    <s v="Ann Steele"/>
    <s v="Home Office"/>
    <s v="United States"/>
    <x v="10"/>
    <x v="9"/>
    <n v="19120"/>
    <s v="East"/>
    <s v="OFF-FA-10000992"/>
    <x v="1"/>
    <x v="13"/>
    <s v="Acco Clips to Go Binder Clips, 24 Clips in Two Sizes"/>
    <n v="5.68"/>
    <n v="2"/>
    <n v="0.2"/>
    <n v="1.9169999999999998"/>
  </r>
  <r>
    <n v="2412"/>
    <x v="1183"/>
    <x v="1"/>
    <x v="722"/>
    <d v="2012-06-09T00:00:00"/>
    <s v="Second Class"/>
    <s v="EM-13810"/>
    <s v="Eleni McCrary"/>
    <s v="Corporate"/>
    <s v="United States"/>
    <x v="1"/>
    <x v="1"/>
    <n v="90036"/>
    <s v="West"/>
    <s v="OFF-BI-10004187"/>
    <x v="1"/>
    <x v="8"/>
    <s v="Staples"/>
    <n v="7.52"/>
    <n v="5"/>
    <n v="0.2"/>
    <n v="2.6319999999999997"/>
  </r>
  <r>
    <n v="2413"/>
    <x v="1184"/>
    <x v="2"/>
    <x v="607"/>
    <d v="2011-11-16T00:00:00"/>
    <s v="Standard Class"/>
    <s v="JA-15970"/>
    <s v="Joseph Airdo"/>
    <s v="Consumer"/>
    <s v="United States"/>
    <x v="1"/>
    <x v="1"/>
    <n v="90045"/>
    <s v="West"/>
    <s v="OFF-PA-10001947"/>
    <x v="1"/>
    <x v="10"/>
    <s v="Xerox 1974"/>
    <n v="11.96"/>
    <n v="2"/>
    <n v="0"/>
    <n v="5.8604000000000003"/>
  </r>
  <r>
    <n v="2414"/>
    <x v="1184"/>
    <x v="2"/>
    <x v="607"/>
    <d v="2011-11-16T00:00:00"/>
    <s v="Standard Class"/>
    <s v="JA-15970"/>
    <s v="Joseph Airdo"/>
    <s v="Consumer"/>
    <s v="United States"/>
    <x v="1"/>
    <x v="1"/>
    <n v="90045"/>
    <s v="West"/>
    <s v="FUR-TA-10002356"/>
    <x v="0"/>
    <x v="3"/>
    <s v="Bevis Boat-Shaped Conference Table"/>
    <n v="629.06400000000008"/>
    <n v="3"/>
    <n v="0.2"/>
    <n v="31.453199999999953"/>
  </r>
  <r>
    <n v="2415"/>
    <x v="1185"/>
    <x v="0"/>
    <x v="723"/>
    <d v="2014-01-03T00:00:00"/>
    <s v="Standard Class"/>
    <s v="TB-21595"/>
    <s v="Troy Blackwell"/>
    <s v="Consumer"/>
    <s v="United States"/>
    <x v="158"/>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x v="304"/>
    <x v="31"/>
    <n v="1040"/>
    <s v="East"/>
    <s v="FUR-BO-10002824"/>
    <x v="0"/>
    <x v="0"/>
    <s v="Bush Mission Pointe Library"/>
    <n v="301.95999999999998"/>
    <n v="2"/>
    <n v="0"/>
    <n v="60.391999999999996"/>
  </r>
  <r>
    <n v="2417"/>
    <x v="1187"/>
    <x v="3"/>
    <x v="386"/>
    <d v="2014-10-19T00:00:00"/>
    <s v="Standard Class"/>
    <s v="ML-18040"/>
    <s v="Michelle Lonsdale"/>
    <s v="Corporate"/>
    <s v="United States"/>
    <x v="305"/>
    <x v="27"/>
    <n v="87105"/>
    <s v="West"/>
    <s v="TEC-AC-10002842"/>
    <x v="2"/>
    <x v="11"/>
    <s v="WD My Passport Ultra 2TB Portable External Hard Drive"/>
    <n v="595"/>
    <n v="5"/>
    <n v="0"/>
    <n v="95.200000000000031"/>
  </r>
  <r>
    <n v="2418"/>
    <x v="1187"/>
    <x v="3"/>
    <x v="386"/>
    <d v="2014-10-19T00:00:00"/>
    <s v="Standard Class"/>
    <s v="ML-18040"/>
    <s v="Michelle Lonsdale"/>
    <s v="Corporate"/>
    <s v="United States"/>
    <x v="305"/>
    <x v="27"/>
    <n v="87105"/>
    <s v="West"/>
    <s v="OFF-BI-10002082"/>
    <x v="1"/>
    <x v="8"/>
    <s v="GBC Twin Loop Wire Binding Elements"/>
    <n v="79.872000000000014"/>
    <n v="3"/>
    <n v="0.2"/>
    <n v="29.951999999999998"/>
  </r>
  <r>
    <n v="2419"/>
    <x v="1188"/>
    <x v="0"/>
    <x v="206"/>
    <d v="2013-05-29T00:00:00"/>
    <s v="Standard Class"/>
    <s v="LC-16930"/>
    <s v="Linda Cazamias"/>
    <s v="Corporate"/>
    <s v="United States"/>
    <x v="306"/>
    <x v="33"/>
    <n v="89431"/>
    <s v="West"/>
    <s v="TEC-MA-10000112"/>
    <x v="2"/>
    <x v="15"/>
    <s v="Panasonic KX MB2061 Multifunction Printer"/>
    <n v="2396.4"/>
    <n v="10"/>
    <n v="0.2"/>
    <n v="179.73000000000013"/>
  </r>
  <r>
    <n v="2420"/>
    <x v="1189"/>
    <x v="3"/>
    <x v="45"/>
    <d v="2014-11-15T00:00:00"/>
    <s v="Standard Class"/>
    <s v="MC-17590"/>
    <s v="Matt Collister"/>
    <s v="Corporate"/>
    <s v="United States"/>
    <x v="307"/>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x v="307"/>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x v="308"/>
    <x v="10"/>
    <n v="60126"/>
    <s v="Central"/>
    <s v="OFF-ST-10003656"/>
    <x v="1"/>
    <x v="4"/>
    <s v="Safco Industrial Wire Shelving"/>
    <n v="230.376"/>
    <n v="3"/>
    <n v="0.2"/>
    <n v="-48.954900000000002"/>
  </r>
  <r>
    <n v="2423"/>
    <x v="1190"/>
    <x v="0"/>
    <x v="724"/>
    <d v="2013-04-24T00:00:00"/>
    <s v="Standard Class"/>
    <s v="CR-12580"/>
    <s v="Clay Rozendal"/>
    <s v="Home Office"/>
    <s v="United States"/>
    <x v="308"/>
    <x v="10"/>
    <n v="60126"/>
    <s v="Central"/>
    <s v="OFF-PA-10001560"/>
    <x v="1"/>
    <x v="10"/>
    <s v="Adams Telephone Message Books, 5 1/4” x 11”"/>
    <n v="9.6640000000000015"/>
    <n v="2"/>
    <n v="0.2"/>
    <n v="3.2615999999999996"/>
  </r>
  <r>
    <n v="2424"/>
    <x v="1191"/>
    <x v="3"/>
    <x v="53"/>
    <d v="2014-12-31T00:00:00"/>
    <s v="Standard Class"/>
    <s v="SV-20935"/>
    <s v="Susan Vittorini"/>
    <s v="Consumer"/>
    <s v="United States"/>
    <x v="54"/>
    <x v="24"/>
    <n v="45014"/>
    <s v="East"/>
    <s v="TEC-AC-10002473"/>
    <x v="2"/>
    <x v="11"/>
    <s v="Maxell 4.7GB DVD-R"/>
    <n v="158.928"/>
    <n v="7"/>
    <n v="0.2"/>
    <n v="41.718599999999995"/>
  </r>
  <r>
    <n v="2425"/>
    <x v="1191"/>
    <x v="3"/>
    <x v="53"/>
    <d v="2014-12-31T00:00:00"/>
    <s v="Standard Class"/>
    <s v="SV-20935"/>
    <s v="Susan Vittorini"/>
    <s v="Consumer"/>
    <s v="United States"/>
    <x v="54"/>
    <x v="24"/>
    <n v="45014"/>
    <s v="East"/>
    <s v="OFF-BI-10000632"/>
    <x v="1"/>
    <x v="8"/>
    <s v="Satellite Sectional Post Binders"/>
    <n v="13.023000000000001"/>
    <n v="1"/>
    <n v="0.7"/>
    <n v="-10.418399999999998"/>
  </r>
  <r>
    <n v="2426"/>
    <x v="1191"/>
    <x v="3"/>
    <x v="53"/>
    <d v="2014-12-31T00:00:00"/>
    <s v="Standard Class"/>
    <s v="SV-20935"/>
    <s v="Susan Vittorini"/>
    <s v="Consumer"/>
    <s v="United States"/>
    <x v="54"/>
    <x v="24"/>
    <n v="45014"/>
    <s v="East"/>
    <s v="FUR-TA-10002645"/>
    <x v="0"/>
    <x v="3"/>
    <s v="Hon Rectangular Conference Tables"/>
    <n v="273.06"/>
    <n v="2"/>
    <n v="0.4"/>
    <n v="-104.67300000000006"/>
  </r>
  <r>
    <n v="2427"/>
    <x v="1191"/>
    <x v="3"/>
    <x v="53"/>
    <d v="2014-12-31T00:00:00"/>
    <s v="Standard Class"/>
    <s v="SV-20935"/>
    <s v="Susan Vittorini"/>
    <s v="Consumer"/>
    <s v="United States"/>
    <x v="54"/>
    <x v="24"/>
    <n v="45014"/>
    <s v="East"/>
    <s v="OFF-FA-10002975"/>
    <x v="1"/>
    <x v="13"/>
    <s v="Staples"/>
    <n v="39.311999999999998"/>
    <n v="13"/>
    <n v="0.2"/>
    <n v="12.776399999999999"/>
  </r>
  <r>
    <n v="2428"/>
    <x v="1192"/>
    <x v="0"/>
    <x v="725"/>
    <d v="2013-06-18T00:00:00"/>
    <s v="Standard Class"/>
    <s v="MZ-17515"/>
    <s v="Mary Zewe"/>
    <s v="Corporate"/>
    <s v="United States"/>
    <x v="81"/>
    <x v="5"/>
    <n v="76017"/>
    <s v="Central"/>
    <s v="OFF-BI-10003784"/>
    <x v="1"/>
    <x v="8"/>
    <s v="Computer Printout Index Tabs"/>
    <n v="1.3439999999999996"/>
    <n v="4"/>
    <n v="0.8"/>
    <n v="-2.1504000000000008"/>
  </r>
  <r>
    <n v="2429"/>
    <x v="1192"/>
    <x v="0"/>
    <x v="725"/>
    <d v="2013-06-18T00:00:00"/>
    <s v="Standard Class"/>
    <s v="MZ-17515"/>
    <s v="Mary Zewe"/>
    <s v="Corporate"/>
    <s v="United States"/>
    <x v="81"/>
    <x v="5"/>
    <n v="76017"/>
    <s v="Central"/>
    <s v="OFF-BI-10001617"/>
    <x v="1"/>
    <x v="8"/>
    <s v="GBC Wire Binding Combs"/>
    <n v="8.2719999999999985"/>
    <n v="4"/>
    <n v="0.8"/>
    <n v="-13.648800000000001"/>
  </r>
  <r>
    <n v="2430"/>
    <x v="1192"/>
    <x v="0"/>
    <x v="725"/>
    <d v="2013-06-18T00:00:00"/>
    <s v="Standard Class"/>
    <s v="MZ-17515"/>
    <s v="Mary Zewe"/>
    <s v="Corporate"/>
    <s v="United States"/>
    <x v="81"/>
    <x v="5"/>
    <n v="76017"/>
    <s v="Central"/>
    <s v="FUR-FU-10004415"/>
    <x v="0"/>
    <x v="5"/>
    <s v="Stacking Tray, Side-Loading, Legal, Smoke"/>
    <n v="12.544000000000002"/>
    <n v="7"/>
    <n v="0.6"/>
    <n v="-9.0944000000000038"/>
  </r>
  <r>
    <n v="2431"/>
    <x v="1193"/>
    <x v="3"/>
    <x v="726"/>
    <d v="2014-05-21T00:00:00"/>
    <s v="Standard Class"/>
    <s v="RB-19795"/>
    <s v="Ross Baird"/>
    <s v="Home Office"/>
    <s v="United States"/>
    <x v="8"/>
    <x v="1"/>
    <n v="94110"/>
    <s v="West"/>
    <s v="OFF-LA-10000240"/>
    <x v="1"/>
    <x v="2"/>
    <s v="Self-Adhesive Address Labels for Typewriters by Universal"/>
    <n v="58.48"/>
    <n v="8"/>
    <n v="0"/>
    <n v="27.485599999999998"/>
  </r>
  <r>
    <n v="2432"/>
    <x v="1194"/>
    <x v="3"/>
    <x v="116"/>
    <d v="2015-01-03T00:00:00"/>
    <s v="Standard Class"/>
    <s v="HM-14860"/>
    <s v="Harry Marie"/>
    <s v="Corporate"/>
    <s v="United States"/>
    <x v="4"/>
    <x v="4"/>
    <n v="98103"/>
    <s v="West"/>
    <s v="FUR-FU-10001935"/>
    <x v="0"/>
    <x v="5"/>
    <s v="3M Hangers With Command Adhesive"/>
    <n v="7.4"/>
    <n v="2"/>
    <n v="0"/>
    <n v="3.0340000000000007"/>
  </r>
  <r>
    <n v="2433"/>
    <x v="1195"/>
    <x v="2"/>
    <x v="727"/>
    <d v="2011-04-01T00:00:00"/>
    <s v="Standard Class"/>
    <s v="AZ-10750"/>
    <s v="Annie Zypern"/>
    <s v="Consumer"/>
    <s v="United States"/>
    <x v="20"/>
    <x v="15"/>
    <n v="10009"/>
    <s v="East"/>
    <s v="FUR-CH-10002439"/>
    <x v="0"/>
    <x v="1"/>
    <s v="Iceberg Nesting Folding Chair, 19w x 6d x 43h"/>
    <n v="366.786"/>
    <n v="7"/>
    <n v="0.1"/>
    <n v="65.206400000000002"/>
  </r>
  <r>
    <n v="2434"/>
    <x v="1196"/>
    <x v="3"/>
    <x v="39"/>
    <d v="2014-06-02T00:00:00"/>
    <s v="Standard Class"/>
    <s v="JH-15910"/>
    <s v="Jonathan Howell"/>
    <s v="Consumer"/>
    <s v="United States"/>
    <x v="12"/>
    <x v="5"/>
    <n v="77070"/>
    <s v="Central"/>
    <s v="TEC-PH-10001536"/>
    <x v="2"/>
    <x v="7"/>
    <s v="Spigen Samsung Galaxy S5 Case Wallet"/>
    <n v="54.367999999999995"/>
    <n v="4"/>
    <n v="0.2"/>
    <n v="4.0775999999999968"/>
  </r>
  <r>
    <n v="2435"/>
    <x v="1197"/>
    <x v="1"/>
    <x v="717"/>
    <d v="2012-11-17T00:00:00"/>
    <s v="First Class"/>
    <s v="PJ-18835"/>
    <s v="Patrick Jones"/>
    <s v="Corporate"/>
    <s v="United States"/>
    <x v="24"/>
    <x v="17"/>
    <n v="22153"/>
    <s v="South"/>
    <s v="OFF-EN-10001532"/>
    <x v="1"/>
    <x v="12"/>
    <s v="Brown Kraft Recycled Envelopes"/>
    <n v="33.96"/>
    <n v="2"/>
    <n v="0"/>
    <n v="16.98"/>
  </r>
  <r>
    <n v="2436"/>
    <x v="1197"/>
    <x v="1"/>
    <x v="717"/>
    <d v="2012-11-17T00:00:00"/>
    <s v="First Class"/>
    <s v="PJ-18835"/>
    <s v="Patrick Jones"/>
    <s v="Corporate"/>
    <s v="United States"/>
    <x v="24"/>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x v="168"/>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x v="103"/>
    <x v="22"/>
    <n v="80027"/>
    <s v="West"/>
    <s v="FUR-TA-10000849"/>
    <x v="0"/>
    <x v="3"/>
    <s v="Bevis Rectangular Conference Tables"/>
    <n v="145.97999999999999"/>
    <n v="2"/>
    <n v="0.5"/>
    <n v="-99.266399999999976"/>
  </r>
  <r>
    <n v="2439"/>
    <x v="1199"/>
    <x v="2"/>
    <x v="728"/>
    <d v="2011-11-20T00:00:00"/>
    <s v="Second Class"/>
    <s v="PW-19240"/>
    <s v="Pierre Wener"/>
    <s v="Consumer"/>
    <s v="United States"/>
    <x v="103"/>
    <x v="22"/>
    <n v="80027"/>
    <s v="West"/>
    <s v="OFF-PA-10002259"/>
    <x v="1"/>
    <x v="10"/>
    <s v="Geographics Note Cards, Blank, White, 8 1/2&quot; x 11&quot;"/>
    <n v="35.808"/>
    <n v="4"/>
    <n v="0.2"/>
    <n v="12.5328"/>
  </r>
  <r>
    <n v="2440"/>
    <x v="1200"/>
    <x v="3"/>
    <x v="729"/>
    <d v="2014-07-23T00:00:00"/>
    <s v="Standard Class"/>
    <s v="SW-20455"/>
    <s v="Shaun Weien"/>
    <s v="Consumer"/>
    <s v="United States"/>
    <x v="67"/>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x v="309"/>
    <x v="30"/>
    <n v="7055"/>
    <s v="East"/>
    <s v="TEC-PH-10004614"/>
    <x v="2"/>
    <x v="7"/>
    <s v="AT&amp;T 841000 Phone"/>
    <n v="345"/>
    <n v="5"/>
    <n v="0"/>
    <n v="86.25"/>
  </r>
  <r>
    <n v="2442"/>
    <x v="1201"/>
    <x v="0"/>
    <x v="730"/>
    <d v="2013-05-28T00:00:00"/>
    <s v="Standard Class"/>
    <s v="AF-10870"/>
    <s v="Art Ferguson"/>
    <s v="Consumer"/>
    <s v="United States"/>
    <x v="309"/>
    <x v="30"/>
    <n v="7055"/>
    <s v="East"/>
    <s v="FUR-TA-10003748"/>
    <x v="0"/>
    <x v="3"/>
    <s v="Bevis 36 x 72 Conference Tables"/>
    <n v="174.28599999999997"/>
    <n v="2"/>
    <n v="0.3"/>
    <n v="-19.918399999999991"/>
  </r>
  <r>
    <n v="2443"/>
    <x v="1201"/>
    <x v="0"/>
    <x v="730"/>
    <d v="2013-05-28T00:00:00"/>
    <s v="Standard Class"/>
    <s v="AF-10870"/>
    <s v="Art Ferguson"/>
    <s v="Consumer"/>
    <s v="United States"/>
    <x v="309"/>
    <x v="30"/>
    <n v="7055"/>
    <s v="East"/>
    <s v="OFF-AP-10003217"/>
    <x v="1"/>
    <x v="9"/>
    <s v="Eureka Sanitaire  Commercial Upright"/>
    <n v="662.84"/>
    <n v="4"/>
    <n v="0"/>
    <n v="172.33840000000004"/>
  </r>
  <r>
    <n v="2444"/>
    <x v="1201"/>
    <x v="0"/>
    <x v="730"/>
    <d v="2013-05-28T00:00:00"/>
    <s v="Standard Class"/>
    <s v="AF-10870"/>
    <s v="Art Ferguson"/>
    <s v="Consumer"/>
    <s v="United States"/>
    <x v="309"/>
    <x v="30"/>
    <n v="7055"/>
    <s v="East"/>
    <s v="TEC-AC-10002399"/>
    <x v="2"/>
    <x v="11"/>
    <s v="SanDisk Cruzer 32 GB USB Flash Drive"/>
    <n v="95.1"/>
    <n v="5"/>
    <n v="0"/>
    <n v="30.431999999999995"/>
  </r>
  <r>
    <n v="2445"/>
    <x v="1201"/>
    <x v="0"/>
    <x v="730"/>
    <d v="2013-05-28T00:00:00"/>
    <s v="Standard Class"/>
    <s v="AF-10870"/>
    <s v="Art Ferguson"/>
    <s v="Consumer"/>
    <s v="United States"/>
    <x v="309"/>
    <x v="30"/>
    <n v="7055"/>
    <s v="East"/>
    <s v="OFF-EN-10002973"/>
    <x v="1"/>
    <x v="12"/>
    <s v="Ampad #10 Peel &amp; Seel Holiday Envelopes"/>
    <n v="26.880000000000003"/>
    <n v="6"/>
    <n v="0"/>
    <n v="12.902400000000002"/>
  </r>
  <r>
    <n v="2446"/>
    <x v="1201"/>
    <x v="0"/>
    <x v="730"/>
    <d v="2013-05-28T00:00:00"/>
    <s v="Standard Class"/>
    <s v="AF-10870"/>
    <s v="Art Ferguson"/>
    <s v="Consumer"/>
    <s v="United States"/>
    <x v="309"/>
    <x v="30"/>
    <n v="7055"/>
    <s v="East"/>
    <s v="TEC-PH-10001336"/>
    <x v="2"/>
    <x v="7"/>
    <s v="Digium D40 VoIP phone"/>
    <n v="257.98"/>
    <n v="2"/>
    <n v="0"/>
    <n v="74.8142"/>
  </r>
  <r>
    <n v="2447"/>
    <x v="1202"/>
    <x v="1"/>
    <x v="12"/>
    <d v="2012-10-01T00:00:00"/>
    <s v="Standard Class"/>
    <s v="AM-10705"/>
    <s v="Anne McFarland"/>
    <s v="Consumer"/>
    <s v="United States"/>
    <x v="1"/>
    <x v="1"/>
    <n v="90004"/>
    <s v="West"/>
    <s v="OFF-EN-10000461"/>
    <x v="1"/>
    <x v="12"/>
    <s v="#10- 4 1/8&quot; x 9 1/2&quot; Recycled Envelopes"/>
    <n v="17.48"/>
    <n v="2"/>
    <n v="0"/>
    <n v="8.2156000000000002"/>
  </r>
  <r>
    <n v="2448"/>
    <x v="1203"/>
    <x v="0"/>
    <x v="731"/>
    <d v="2013-11-07T00:00:00"/>
    <s v="Standard Class"/>
    <s v="BD-11320"/>
    <s v="Bill Donatelli"/>
    <s v="Consumer"/>
    <s v="United States"/>
    <x v="10"/>
    <x v="9"/>
    <n v="19143"/>
    <s v="East"/>
    <s v="FUR-CH-10000988"/>
    <x v="0"/>
    <x v="1"/>
    <s v="Hon Olson Stacker Stools"/>
    <n v="492.83499999999998"/>
    <n v="5"/>
    <n v="0.3"/>
    <n v="-14.080999999999989"/>
  </r>
  <r>
    <n v="2449"/>
    <x v="1204"/>
    <x v="1"/>
    <x v="471"/>
    <d v="2012-09-17T00:00:00"/>
    <s v="Second Class"/>
    <s v="CM-12385"/>
    <s v="Christopher Martinez"/>
    <s v="Consumer"/>
    <s v="United States"/>
    <x v="310"/>
    <x v="20"/>
    <n v="29406"/>
    <s v="South"/>
    <s v="OFF-ST-10001809"/>
    <x v="1"/>
    <x v="4"/>
    <s v="Fellowes Officeware Wire Shelving"/>
    <n v="269.49"/>
    <n v="3"/>
    <n v="0"/>
    <n v="5.3897999999999939"/>
  </r>
  <r>
    <n v="2450"/>
    <x v="1205"/>
    <x v="0"/>
    <x v="732"/>
    <d v="2013-11-11T00:00:00"/>
    <s v="Standard Class"/>
    <s v="CS-12400"/>
    <s v="Christopher Schild"/>
    <s v="Home Office"/>
    <s v="United States"/>
    <x v="49"/>
    <x v="1"/>
    <n v="95123"/>
    <s v="West"/>
    <s v="OFF-BI-10003963"/>
    <x v="1"/>
    <x v="8"/>
    <s v="Cardinal Holdit Data Disk Pockets"/>
    <n v="29.120000000000005"/>
    <n v="5"/>
    <n v="0.2"/>
    <n v="9.8279999999999959"/>
  </r>
  <r>
    <n v="2451"/>
    <x v="1206"/>
    <x v="3"/>
    <x v="294"/>
    <d v="2014-03-23T00:00:00"/>
    <s v="Second Class"/>
    <s v="DB-13405"/>
    <s v="Denny Blanton"/>
    <s v="Consumer"/>
    <s v="United States"/>
    <x v="20"/>
    <x v="15"/>
    <n v="10011"/>
    <s v="East"/>
    <s v="OFF-LA-10000081"/>
    <x v="1"/>
    <x v="2"/>
    <s v="Avery 496"/>
    <n v="18.75"/>
    <n v="5"/>
    <n v="0"/>
    <n v="9"/>
  </r>
  <r>
    <n v="2452"/>
    <x v="1206"/>
    <x v="3"/>
    <x v="294"/>
    <d v="2014-03-23T00:00:00"/>
    <s v="Second Class"/>
    <s v="DB-13405"/>
    <s v="Denny Blanton"/>
    <s v="Consumer"/>
    <s v="United States"/>
    <x v="20"/>
    <x v="15"/>
    <n v="10011"/>
    <s v="East"/>
    <s v="TEC-PH-10000149"/>
    <x v="2"/>
    <x v="7"/>
    <s v="Cisco SPA525G2 IP Phone - Wireless"/>
    <n v="119.69999999999999"/>
    <n v="6"/>
    <n v="0"/>
    <n v="31.121999999999996"/>
  </r>
  <r>
    <n v="2453"/>
    <x v="1206"/>
    <x v="3"/>
    <x v="294"/>
    <d v="2014-03-23T00:00:00"/>
    <s v="Second Class"/>
    <s v="DB-13405"/>
    <s v="Denny Blanton"/>
    <s v="Consumer"/>
    <s v="United States"/>
    <x v="20"/>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x v="20"/>
    <x v="15"/>
    <n v="10011"/>
    <s v="East"/>
    <s v="TEC-AC-10002399"/>
    <x v="2"/>
    <x v="11"/>
    <s v="SanDisk Cruzer 32 GB USB Flash Drive"/>
    <n v="57.06"/>
    <n v="3"/>
    <n v="0"/>
    <n v="18.2592"/>
  </r>
  <r>
    <n v="2455"/>
    <x v="1206"/>
    <x v="3"/>
    <x v="294"/>
    <d v="2014-03-23T00:00:00"/>
    <s v="Second Class"/>
    <s v="DB-13405"/>
    <s v="Denny Blanton"/>
    <s v="Consumer"/>
    <s v="United States"/>
    <x v="20"/>
    <x v="15"/>
    <n v="10011"/>
    <s v="East"/>
    <s v="TEC-AC-10003038"/>
    <x v="2"/>
    <x v="11"/>
    <s v="Kingston Digital DataTraveler 16GB USB 2.0"/>
    <n v="71.599999999999994"/>
    <n v="8"/>
    <n v="0"/>
    <n v="13.603999999999992"/>
  </r>
  <r>
    <n v="2456"/>
    <x v="1206"/>
    <x v="3"/>
    <x v="294"/>
    <d v="2014-03-23T00:00:00"/>
    <s v="Second Class"/>
    <s v="DB-13405"/>
    <s v="Denny Blanton"/>
    <s v="Consumer"/>
    <s v="United States"/>
    <x v="20"/>
    <x v="15"/>
    <n v="10011"/>
    <s v="East"/>
    <s v="OFF-ST-10000344"/>
    <x v="1"/>
    <x v="4"/>
    <s v="Neat Ideas Personal Hanging Folder Files, Black"/>
    <n v="107.44"/>
    <n v="8"/>
    <n v="0"/>
    <n v="27.934399999999997"/>
  </r>
  <r>
    <n v="2457"/>
    <x v="1206"/>
    <x v="3"/>
    <x v="294"/>
    <d v="2014-03-23T00:00:00"/>
    <s v="Second Class"/>
    <s v="DB-13405"/>
    <s v="Denny Blanton"/>
    <s v="Consumer"/>
    <s v="United States"/>
    <x v="20"/>
    <x v="15"/>
    <n v="10011"/>
    <s v="East"/>
    <s v="OFF-LA-10004093"/>
    <x v="1"/>
    <x v="2"/>
    <s v="Avery 486"/>
    <n v="7.31"/>
    <n v="1"/>
    <n v="0"/>
    <n v="3.4356999999999998"/>
  </r>
  <r>
    <n v="2458"/>
    <x v="1206"/>
    <x v="3"/>
    <x v="294"/>
    <d v="2014-03-23T00:00:00"/>
    <s v="Second Class"/>
    <s v="DB-13405"/>
    <s v="Denny Blanton"/>
    <s v="Consumer"/>
    <s v="United States"/>
    <x v="20"/>
    <x v="15"/>
    <n v="10011"/>
    <s v="East"/>
    <s v="OFF-AR-10001683"/>
    <x v="1"/>
    <x v="6"/>
    <s v="Lumber Crayons"/>
    <n v="59.099999999999994"/>
    <n v="6"/>
    <n v="0"/>
    <n v="22.458000000000002"/>
  </r>
  <r>
    <n v="2459"/>
    <x v="1206"/>
    <x v="3"/>
    <x v="294"/>
    <d v="2014-03-23T00:00:00"/>
    <s v="Second Class"/>
    <s v="DB-13405"/>
    <s v="Denny Blanton"/>
    <s v="Consumer"/>
    <s v="United States"/>
    <x v="20"/>
    <x v="15"/>
    <n v="10011"/>
    <s v="East"/>
    <s v="OFF-ST-10003455"/>
    <x v="1"/>
    <x v="4"/>
    <s v="Tenex File Box, Personal Filing Tote with Lid, Black"/>
    <n v="46.53"/>
    <n v="3"/>
    <n v="0"/>
    <n v="12.097800000000001"/>
  </r>
  <r>
    <n v="2460"/>
    <x v="1207"/>
    <x v="3"/>
    <x v="733"/>
    <d v="2014-08-22T00:00:00"/>
    <s v="Standard Class"/>
    <s v="JG-15160"/>
    <s v="James Galang"/>
    <s v="Consumer"/>
    <s v="United States"/>
    <x v="135"/>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x v="4"/>
    <x v="4"/>
    <n v="98115"/>
    <s v="West"/>
    <s v="OFF-PA-10001763"/>
    <x v="1"/>
    <x v="10"/>
    <s v="Xerox 1896"/>
    <n v="29.97"/>
    <n v="3"/>
    <n v="0"/>
    <n v="13.486499999999999"/>
  </r>
  <r>
    <n v="2462"/>
    <x v="1208"/>
    <x v="1"/>
    <x v="655"/>
    <d v="2012-07-13T00:00:00"/>
    <s v="Second Class"/>
    <s v="SC-20380"/>
    <s v="Shahid Collister"/>
    <s v="Consumer"/>
    <s v="United States"/>
    <x v="4"/>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x v="20"/>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x v="20"/>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x v="20"/>
    <x v="15"/>
    <n v="10009"/>
    <s v="East"/>
    <s v="TEC-PH-10000576"/>
    <x v="2"/>
    <x v="7"/>
    <s v="AT&amp;T 1080 Corded phone"/>
    <n v="136.99"/>
    <n v="1"/>
    <n v="0"/>
    <n v="36.987300000000005"/>
  </r>
  <r>
    <n v="2466"/>
    <x v="1209"/>
    <x v="3"/>
    <x v="734"/>
    <d v="2014-12-10T00:00:00"/>
    <s v="Standard Class"/>
    <s v="CS-12460"/>
    <s v="Chuck Sachs"/>
    <s v="Consumer"/>
    <s v="United States"/>
    <x v="20"/>
    <x v="15"/>
    <n v="10009"/>
    <s v="East"/>
    <s v="OFF-LA-10001317"/>
    <x v="1"/>
    <x v="2"/>
    <s v="Avery 520"/>
    <n v="3.15"/>
    <n v="1"/>
    <n v="0"/>
    <n v="1.512"/>
  </r>
  <r>
    <n v="2467"/>
    <x v="1210"/>
    <x v="3"/>
    <x v="464"/>
    <d v="2014-05-09T00:00:00"/>
    <s v="Standard Class"/>
    <s v="MK-18160"/>
    <s v="Mike Kennedy"/>
    <s v="Consumer"/>
    <s v="United States"/>
    <x v="311"/>
    <x v="17"/>
    <n v="23602"/>
    <s v="South"/>
    <s v="OFF-PA-10000726"/>
    <x v="1"/>
    <x v="10"/>
    <s v="Black Print Carbonless Snap-Off Rapid Letter, 8 1/2&quot; x 7&quot;"/>
    <n v="9.11"/>
    <n v="1"/>
    <n v="0"/>
    <n v="4.099499999999999"/>
  </r>
  <r>
    <n v="2468"/>
    <x v="1210"/>
    <x v="3"/>
    <x v="464"/>
    <d v="2014-05-09T00:00:00"/>
    <s v="Standard Class"/>
    <s v="MK-18160"/>
    <s v="Mike Kennedy"/>
    <s v="Consumer"/>
    <s v="United States"/>
    <x v="311"/>
    <x v="17"/>
    <n v="23602"/>
    <s v="South"/>
    <s v="OFF-ST-10003306"/>
    <x v="1"/>
    <x v="4"/>
    <s v="Letter Size Cart"/>
    <n v="571.44000000000005"/>
    <n v="4"/>
    <n v="0"/>
    <n v="165.71759999999995"/>
  </r>
  <r>
    <n v="2469"/>
    <x v="1210"/>
    <x v="3"/>
    <x v="464"/>
    <d v="2014-05-09T00:00:00"/>
    <s v="Standard Class"/>
    <s v="MK-18160"/>
    <s v="Mike Kennedy"/>
    <s v="Consumer"/>
    <s v="United States"/>
    <x v="311"/>
    <x v="17"/>
    <n v="23602"/>
    <s v="South"/>
    <s v="OFF-PA-10004983"/>
    <x v="1"/>
    <x v="10"/>
    <s v="Xerox 23"/>
    <n v="32.400000000000006"/>
    <n v="5"/>
    <n v="0"/>
    <n v="15.552000000000001"/>
  </r>
  <r>
    <n v="2470"/>
    <x v="1210"/>
    <x v="3"/>
    <x v="464"/>
    <d v="2014-05-09T00:00:00"/>
    <s v="Standard Class"/>
    <s v="MK-18160"/>
    <s v="Mike Kennedy"/>
    <s v="Consumer"/>
    <s v="United States"/>
    <x v="311"/>
    <x v="17"/>
    <n v="23602"/>
    <s v="South"/>
    <s v="OFF-ST-10001291"/>
    <x v="1"/>
    <x v="4"/>
    <s v="Tenex Personal Self-Stacking Standard File Box, Black/Gray"/>
    <n v="16.91"/>
    <n v="1"/>
    <n v="0"/>
    <n v="4.5656999999999996"/>
  </r>
  <r>
    <n v="2471"/>
    <x v="1211"/>
    <x v="0"/>
    <x v="115"/>
    <d v="2013-01-28T00:00:00"/>
    <s v="Standard Class"/>
    <s v="CM-11935"/>
    <s v="Carlos Meador"/>
    <s v="Consumer"/>
    <s v="United States"/>
    <x v="115"/>
    <x v="3"/>
    <n v="28314"/>
    <s v="South"/>
    <s v="FUR-FU-10002107"/>
    <x v="0"/>
    <x v="5"/>
    <s v="Eldon Pizzaz Desk Accessories"/>
    <n v="14.272"/>
    <n v="8"/>
    <n v="0.2"/>
    <n v="4.281600000000001"/>
  </r>
  <r>
    <n v="2472"/>
    <x v="1211"/>
    <x v="0"/>
    <x v="115"/>
    <d v="2013-01-28T00:00:00"/>
    <s v="Standard Class"/>
    <s v="CM-11935"/>
    <s v="Carlos Meador"/>
    <s v="Consumer"/>
    <s v="United States"/>
    <x v="115"/>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x v="115"/>
    <x v="3"/>
    <n v="28314"/>
    <s v="South"/>
    <s v="OFF-AP-10000692"/>
    <x v="1"/>
    <x v="9"/>
    <s v="Fellowes Mighty 8 Compact Surge Protector"/>
    <n v="64.864000000000004"/>
    <n v="4"/>
    <n v="0.2"/>
    <n v="6.4864000000000033"/>
  </r>
  <r>
    <n v="2474"/>
    <x v="1212"/>
    <x v="0"/>
    <x v="54"/>
    <d v="2013-11-07T00:00:00"/>
    <s v="First Class"/>
    <s v="PF-19225"/>
    <s v="Phillip Flathmann"/>
    <s v="Consumer"/>
    <s v="United States"/>
    <x v="1"/>
    <x v="1"/>
    <n v="90032"/>
    <s v="West"/>
    <s v="FUR-CH-10001190"/>
    <x v="0"/>
    <x v="1"/>
    <s v="Global Deluxe High-Back Office Chair in Storm"/>
    <n v="217.58400000000003"/>
    <n v="2"/>
    <n v="0.2"/>
    <n v="-29.917800000000021"/>
  </r>
  <r>
    <n v="2475"/>
    <x v="1212"/>
    <x v="0"/>
    <x v="54"/>
    <d v="2013-11-07T00:00:00"/>
    <s v="First Class"/>
    <s v="PF-19225"/>
    <s v="Phillip Flathmann"/>
    <s v="Consumer"/>
    <s v="United States"/>
    <x v="1"/>
    <x v="1"/>
    <n v="90032"/>
    <s v="West"/>
    <s v="TEC-AC-10000682"/>
    <x v="2"/>
    <x v="11"/>
    <s v="Kensington K72356US Mouse-in-a-Box USB Desktop Mouse"/>
    <n v="82.95"/>
    <n v="5"/>
    <n v="0"/>
    <n v="29.032499999999999"/>
  </r>
  <r>
    <n v="2476"/>
    <x v="1212"/>
    <x v="0"/>
    <x v="54"/>
    <d v="2013-11-07T00:00:00"/>
    <s v="First Class"/>
    <s v="PF-19225"/>
    <s v="Phillip Flathmann"/>
    <s v="Consumer"/>
    <s v="United States"/>
    <x v="1"/>
    <x v="1"/>
    <n v="90032"/>
    <s v="West"/>
    <s v="OFF-LA-10004545"/>
    <x v="1"/>
    <x v="2"/>
    <s v="Avery 50"/>
    <n v="87.71"/>
    <n v="7"/>
    <n v="0"/>
    <n v="41.223699999999994"/>
  </r>
  <r>
    <n v="2477"/>
    <x v="1212"/>
    <x v="0"/>
    <x v="54"/>
    <d v="2013-11-07T00:00:00"/>
    <s v="First Class"/>
    <s v="PF-19225"/>
    <s v="Phillip Flathmann"/>
    <s v="Consumer"/>
    <s v="United States"/>
    <x v="1"/>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x v="1"/>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x v="20"/>
    <x v="15"/>
    <n v="10011"/>
    <s v="East"/>
    <s v="OFF-AR-10002833"/>
    <x v="1"/>
    <x v="6"/>
    <s v="Newell 322"/>
    <n v="5.46"/>
    <n v="3"/>
    <n v="0"/>
    <n v="1.4742000000000002"/>
  </r>
  <r>
    <n v="2480"/>
    <x v="1215"/>
    <x v="3"/>
    <x v="249"/>
    <d v="2014-06-26T00:00:00"/>
    <s v="Standard Class"/>
    <s v="FO-14305"/>
    <s v="Frank Olsen"/>
    <s v="Consumer"/>
    <s v="United States"/>
    <x v="61"/>
    <x v="5"/>
    <n v="75220"/>
    <s v="Central"/>
    <s v="OFF-SU-10002557"/>
    <x v="1"/>
    <x v="14"/>
    <s v="Fiskars Spring-Action Scissors"/>
    <n v="11.184000000000001"/>
    <n v="1"/>
    <n v="0.2"/>
    <n v="0.83879999999999999"/>
  </r>
  <r>
    <n v="2481"/>
    <x v="1215"/>
    <x v="3"/>
    <x v="249"/>
    <d v="2014-06-26T00:00:00"/>
    <s v="Standard Class"/>
    <s v="FO-14305"/>
    <s v="Frank Olsen"/>
    <s v="Consumer"/>
    <s v="United States"/>
    <x v="61"/>
    <x v="5"/>
    <n v="75220"/>
    <s v="Central"/>
    <s v="OFF-ST-10003656"/>
    <x v="1"/>
    <x v="4"/>
    <s v="Safco Industrial Wire Shelving"/>
    <n v="153.584"/>
    <n v="2"/>
    <n v="0.2"/>
    <n v="-32.636600000000001"/>
  </r>
  <r>
    <n v="2482"/>
    <x v="1216"/>
    <x v="3"/>
    <x v="165"/>
    <d v="2015-01-01T00:00:00"/>
    <s v="Standard Class"/>
    <s v="AH-10210"/>
    <s v="Alan Hwang"/>
    <s v="Consumer"/>
    <s v="United States"/>
    <x v="4"/>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x v="4"/>
    <x v="4"/>
    <n v="98105"/>
    <s v="West"/>
    <s v="TEC-PH-10000912"/>
    <x v="2"/>
    <x v="7"/>
    <s v="Anker 24W Portable Micro USB Car Charger"/>
    <n v="35.167999999999999"/>
    <n v="4"/>
    <n v="0.2"/>
    <n v="11.429599999999999"/>
  </r>
  <r>
    <n v="2484"/>
    <x v="1217"/>
    <x v="3"/>
    <x v="735"/>
    <d v="2014-09-04T00:00:00"/>
    <s v="Standard Class"/>
    <s v="KN-16705"/>
    <s v="Kristina Nunn"/>
    <s v="Home Office"/>
    <s v="United States"/>
    <x v="4"/>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x v="4"/>
    <x v="4"/>
    <n v="98105"/>
    <s v="West"/>
    <s v="OFF-BI-10001658"/>
    <x v="1"/>
    <x v="8"/>
    <s v="GBC Standard Therm-A-Bind Covers"/>
    <n v="99.680000000000021"/>
    <n v="5"/>
    <n v="0.2"/>
    <n v="32.396000000000001"/>
  </r>
  <r>
    <n v="2486"/>
    <x v="1217"/>
    <x v="3"/>
    <x v="735"/>
    <d v="2014-09-04T00:00:00"/>
    <s v="Standard Class"/>
    <s v="KN-16705"/>
    <s v="Kristina Nunn"/>
    <s v="Home Office"/>
    <s v="United States"/>
    <x v="4"/>
    <x v="4"/>
    <n v="98105"/>
    <s v="West"/>
    <s v="OFF-AR-10003856"/>
    <x v="1"/>
    <x v="6"/>
    <s v="Newell 344"/>
    <n v="5.56"/>
    <n v="2"/>
    <n v="0"/>
    <n v="1.4455999999999998"/>
  </r>
  <r>
    <n v="2487"/>
    <x v="1218"/>
    <x v="1"/>
    <x v="98"/>
    <d v="2012-01-04T00:00:00"/>
    <s v="Second Class"/>
    <s v="CB-12535"/>
    <s v="Claudia Bergmann"/>
    <s v="Corporate"/>
    <s v="United States"/>
    <x v="46"/>
    <x v="13"/>
    <n v="19711"/>
    <s v="East"/>
    <s v="OFF-ST-10001837"/>
    <x v="1"/>
    <x v="4"/>
    <s v="SAFCO Mobile Desk Side File, Wire Frame"/>
    <n v="85.52"/>
    <n v="2"/>
    <n v="0"/>
    <n v="22.235199999999999"/>
  </r>
  <r>
    <n v="2488"/>
    <x v="1218"/>
    <x v="1"/>
    <x v="98"/>
    <d v="2012-01-04T00:00:00"/>
    <s v="Second Class"/>
    <s v="CB-12535"/>
    <s v="Claudia Bergmann"/>
    <s v="Corporate"/>
    <s v="United States"/>
    <x v="46"/>
    <x v="13"/>
    <n v="19711"/>
    <s v="East"/>
    <s v="OFF-AR-10001473"/>
    <x v="1"/>
    <x v="6"/>
    <s v="Newell 313"/>
    <n v="9.84"/>
    <n v="3"/>
    <n v="0"/>
    <n v="2.6568000000000005"/>
  </r>
  <r>
    <n v="2489"/>
    <x v="1218"/>
    <x v="1"/>
    <x v="98"/>
    <d v="2012-01-04T00:00:00"/>
    <s v="Second Class"/>
    <s v="CB-12535"/>
    <s v="Claudia Bergmann"/>
    <s v="Corporate"/>
    <s v="United States"/>
    <x v="46"/>
    <x v="13"/>
    <n v="19711"/>
    <s v="East"/>
    <s v="OFF-PA-10004285"/>
    <x v="1"/>
    <x v="10"/>
    <s v="Xerox 1959"/>
    <n v="20.04"/>
    <n v="3"/>
    <n v="0"/>
    <n v="9.6191999999999993"/>
  </r>
  <r>
    <n v="2490"/>
    <x v="1219"/>
    <x v="1"/>
    <x v="330"/>
    <d v="2012-10-13T00:00:00"/>
    <s v="Second Class"/>
    <s v="TB-21250"/>
    <s v="Tim Brockman"/>
    <s v="Consumer"/>
    <s v="United States"/>
    <x v="20"/>
    <x v="15"/>
    <n v="10024"/>
    <s v="East"/>
    <s v="TEC-PH-10001835"/>
    <x v="2"/>
    <x v="7"/>
    <s v="Jawbone JAMBOX Wireless Bluetooth Speaker"/>
    <n v="631.96"/>
    <n v="4"/>
    <n v="0"/>
    <n v="303.3408"/>
  </r>
  <r>
    <n v="2491"/>
    <x v="1219"/>
    <x v="1"/>
    <x v="330"/>
    <d v="2012-10-13T00:00:00"/>
    <s v="Second Class"/>
    <s v="TB-21250"/>
    <s v="Tim Brockman"/>
    <s v="Consumer"/>
    <s v="United States"/>
    <x v="20"/>
    <x v="15"/>
    <n v="10024"/>
    <s v="East"/>
    <s v="OFF-PA-10002245"/>
    <x v="1"/>
    <x v="10"/>
    <s v="Xerox 1895"/>
    <n v="23.92"/>
    <n v="4"/>
    <n v="0"/>
    <n v="10.763999999999999"/>
  </r>
  <r>
    <n v="2492"/>
    <x v="1220"/>
    <x v="2"/>
    <x v="736"/>
    <d v="2011-12-15T00:00:00"/>
    <s v="Second Class"/>
    <s v="KD-16345"/>
    <s v="Katherine Ducich"/>
    <s v="Consumer"/>
    <s v="United States"/>
    <x v="1"/>
    <x v="1"/>
    <n v="90049"/>
    <s v="West"/>
    <s v="OFF-PA-10001457"/>
    <x v="1"/>
    <x v="10"/>
    <s v="White GlueTop Scratch Pads"/>
    <n v="90.24"/>
    <n v="6"/>
    <n v="0"/>
    <n v="41.51039999999999"/>
  </r>
  <r>
    <n v="2493"/>
    <x v="1221"/>
    <x v="2"/>
    <x v="84"/>
    <d v="2011-11-23T00:00:00"/>
    <s v="Standard Class"/>
    <s v="JM-15865"/>
    <s v="John Murray"/>
    <s v="Consumer"/>
    <s v="United States"/>
    <x v="312"/>
    <x v="15"/>
    <n v="14701"/>
    <s v="East"/>
    <s v="TEC-PH-10002885"/>
    <x v="2"/>
    <x v="7"/>
    <s v="Apple iPhone 5"/>
    <n v="4548.8100000000004"/>
    <n v="7"/>
    <n v="0"/>
    <n v="1228.1787000000004"/>
  </r>
  <r>
    <n v="2494"/>
    <x v="1222"/>
    <x v="0"/>
    <x v="545"/>
    <d v="2013-09-15T00:00:00"/>
    <s v="Second Class"/>
    <s v="KT-16480"/>
    <s v="Kean Thornton"/>
    <s v="Consumer"/>
    <s v="United States"/>
    <x v="12"/>
    <x v="5"/>
    <n v="77095"/>
    <s v="Central"/>
    <s v="FUR-TA-10004086"/>
    <x v="0"/>
    <x v="3"/>
    <s v="KI Adjustable-Height Table"/>
    <n v="300.93"/>
    <n v="5"/>
    <n v="0.3"/>
    <n v="-34.39200000000001"/>
  </r>
  <r>
    <n v="2495"/>
    <x v="1222"/>
    <x v="0"/>
    <x v="545"/>
    <d v="2013-09-15T00:00:00"/>
    <s v="Second Class"/>
    <s v="KT-16480"/>
    <s v="Kean Thornton"/>
    <s v="Consumer"/>
    <s v="United States"/>
    <x v="12"/>
    <x v="5"/>
    <n v="77095"/>
    <s v="Central"/>
    <s v="TEC-PH-10000895"/>
    <x v="2"/>
    <x v="7"/>
    <s v="Polycom VVX 310 VoIP phone"/>
    <n v="719.96"/>
    <n v="5"/>
    <n v="0.2"/>
    <n v="53.997000000000043"/>
  </r>
  <r>
    <n v="2496"/>
    <x v="1223"/>
    <x v="2"/>
    <x v="737"/>
    <d v="2011-06-22T00:00:00"/>
    <s v="Standard Class"/>
    <s v="SC-20575"/>
    <s v="Sonia Cooley"/>
    <s v="Consumer"/>
    <s v="United States"/>
    <x v="313"/>
    <x v="14"/>
    <n v="46544"/>
    <s v="Central"/>
    <s v="FUR-CH-10000225"/>
    <x v="0"/>
    <x v="1"/>
    <s v="Global Geo Office Task Chair, Gray"/>
    <n v="647.84"/>
    <n v="8"/>
    <n v="0"/>
    <n v="32.391999999999939"/>
  </r>
  <r>
    <n v="2497"/>
    <x v="1224"/>
    <x v="1"/>
    <x v="120"/>
    <d v="2012-10-01T00:00:00"/>
    <s v="Standard Class"/>
    <s v="BS-11800"/>
    <s v="Bryan Spruell"/>
    <s v="Home Office"/>
    <s v="United States"/>
    <x v="70"/>
    <x v="1"/>
    <n v="92037"/>
    <s v="West"/>
    <s v="OFF-ST-10002370"/>
    <x v="1"/>
    <x v="4"/>
    <s v="Sortfiler Multipurpose Personal File Organizer, Black"/>
    <n v="64.17"/>
    <n v="3"/>
    <n v="0"/>
    <n v="18.609299999999998"/>
  </r>
  <r>
    <n v="2498"/>
    <x v="1224"/>
    <x v="1"/>
    <x v="120"/>
    <d v="2012-10-01T00:00:00"/>
    <s v="Standard Class"/>
    <s v="BS-11800"/>
    <s v="Bryan Spruell"/>
    <s v="Home Office"/>
    <s v="United States"/>
    <x v="70"/>
    <x v="1"/>
    <n v="92037"/>
    <s v="West"/>
    <s v="OFF-EN-10000056"/>
    <x v="1"/>
    <x v="12"/>
    <s v="Cameo Buff Policy Envelopes"/>
    <n v="124.46"/>
    <n v="2"/>
    <n v="0"/>
    <n v="58.496199999999988"/>
  </r>
  <r>
    <n v="2499"/>
    <x v="1225"/>
    <x v="0"/>
    <x v="288"/>
    <d v="2013-05-25T00:00:00"/>
    <s v="Standard Class"/>
    <s v="BT-11395"/>
    <s v="Bill Tyler"/>
    <s v="Corporate"/>
    <s v="United States"/>
    <x v="8"/>
    <x v="1"/>
    <n v="94109"/>
    <s v="West"/>
    <s v="OFF-BI-10004817"/>
    <x v="1"/>
    <x v="8"/>
    <s v="GBC Personal VeloBind Strips"/>
    <n v="9.5840000000000014"/>
    <n v="1"/>
    <n v="0.2"/>
    <n v="3.3543999999999996"/>
  </r>
  <r>
    <n v="2500"/>
    <x v="1226"/>
    <x v="3"/>
    <x v="738"/>
    <d v="2014-06-24T00:00:00"/>
    <s v="First Class"/>
    <s v="DC-12850"/>
    <s v="Dan Campbell"/>
    <s v="Consumer"/>
    <s v="United States"/>
    <x v="100"/>
    <x v="2"/>
    <n v="33178"/>
    <s v="South"/>
    <s v="OFF-EN-10004483"/>
    <x v="1"/>
    <x v="12"/>
    <s v="#10 White Business Envelopes,4 1/8 x 9 1/2"/>
    <n v="37.608000000000004"/>
    <n v="3"/>
    <n v="0.2"/>
    <n v="12.692699999999995"/>
  </r>
  <r>
    <n v="2501"/>
    <x v="1227"/>
    <x v="3"/>
    <x v="46"/>
    <d v="2014-06-21T00:00:00"/>
    <s v="First Class"/>
    <s v="LS-17200"/>
    <s v="Luke Schmidt"/>
    <s v="Corporate"/>
    <s v="United States"/>
    <x v="242"/>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x v="242"/>
    <x v="10"/>
    <n v="60076"/>
    <s v="Central"/>
    <s v="OFF-BI-10000546"/>
    <x v="1"/>
    <x v="8"/>
    <s v="Avery Durable Binders"/>
    <n v="2.3039999999999994"/>
    <n v="4"/>
    <n v="0.8"/>
    <n v="-3.5711999999999993"/>
  </r>
  <r>
    <n v="2503"/>
    <x v="1227"/>
    <x v="3"/>
    <x v="46"/>
    <d v="2014-06-21T00:00:00"/>
    <s v="First Class"/>
    <s v="LS-17200"/>
    <s v="Luke Schmidt"/>
    <s v="Corporate"/>
    <s v="United States"/>
    <x v="242"/>
    <x v="10"/>
    <n v="60076"/>
    <s v="Central"/>
    <s v="OFF-BI-10001294"/>
    <x v="1"/>
    <x v="8"/>
    <s v="Fellowes Binding Cases"/>
    <n v="9.3599999999999977"/>
    <n v="4"/>
    <n v="0.8"/>
    <n v="-16.380000000000003"/>
  </r>
  <r>
    <n v="2504"/>
    <x v="1228"/>
    <x v="0"/>
    <x v="696"/>
    <d v="2013-11-20T00:00:00"/>
    <s v="Standard Class"/>
    <s v="RR-19315"/>
    <s v="Ralph Ritter"/>
    <s v="Consumer"/>
    <s v="United States"/>
    <x v="8"/>
    <x v="1"/>
    <n v="94110"/>
    <s v="West"/>
    <s v="OFF-LA-10000248"/>
    <x v="1"/>
    <x v="2"/>
    <s v="Avery 52"/>
    <n v="7.38"/>
    <n v="2"/>
    <n v="0"/>
    <n v="3.4685999999999999"/>
  </r>
  <r>
    <n v="2505"/>
    <x v="1229"/>
    <x v="2"/>
    <x v="739"/>
    <d v="2011-07-27T00:00:00"/>
    <s v="Second Class"/>
    <s v="KL-16645"/>
    <s v="Ken Lonsdale"/>
    <s v="Consumer"/>
    <s v="United States"/>
    <x v="8"/>
    <x v="1"/>
    <n v="94122"/>
    <s v="West"/>
    <s v="OFF-ST-10001228"/>
    <x v="1"/>
    <x v="4"/>
    <s v="Fellowes Personal Hanging Folder Files, Navy"/>
    <n v="53.72"/>
    <n v="4"/>
    <n v="0"/>
    <n v="15.041600000000003"/>
  </r>
  <r>
    <n v="2506"/>
    <x v="1229"/>
    <x v="2"/>
    <x v="739"/>
    <d v="2011-07-27T00:00:00"/>
    <s v="Second Class"/>
    <s v="KL-16645"/>
    <s v="Ken Lonsdale"/>
    <s v="Consumer"/>
    <s v="United States"/>
    <x v="8"/>
    <x v="1"/>
    <n v="94122"/>
    <s v="West"/>
    <s v="OFF-SU-10000151"/>
    <x v="1"/>
    <x v="14"/>
    <s v="High Speed Automatic Electric Letter Opener"/>
    <n v="8187.65"/>
    <n v="5"/>
    <n v="0"/>
    <n v="327.50599999999963"/>
  </r>
  <r>
    <n v="2507"/>
    <x v="1229"/>
    <x v="2"/>
    <x v="739"/>
    <d v="2011-07-27T00:00:00"/>
    <s v="Second Class"/>
    <s v="KL-16645"/>
    <s v="Ken Lonsdale"/>
    <s v="Consumer"/>
    <s v="United States"/>
    <x v="8"/>
    <x v="1"/>
    <n v="94122"/>
    <s v="West"/>
    <s v="FUR-FU-10004351"/>
    <x v="0"/>
    <x v="5"/>
    <s v="Staples"/>
    <n v="77.92"/>
    <n v="8"/>
    <n v="0"/>
    <n v="34.284800000000004"/>
  </r>
  <r>
    <n v="2508"/>
    <x v="1230"/>
    <x v="1"/>
    <x v="740"/>
    <d v="2012-07-02T00:00:00"/>
    <s v="Same Day"/>
    <s v="RB-19435"/>
    <s v="Richard Bierner"/>
    <s v="Consumer"/>
    <s v="United States"/>
    <x v="12"/>
    <x v="5"/>
    <n v="77070"/>
    <s v="Central"/>
    <s v="OFF-AP-10001293"/>
    <x v="1"/>
    <x v="9"/>
    <s v="Belkin 8 Outlet Surge Protector"/>
    <n v="32.783999999999992"/>
    <n v="4"/>
    <n v="0.8"/>
    <n v="-85.238399999999999"/>
  </r>
  <r>
    <n v="2509"/>
    <x v="1231"/>
    <x v="3"/>
    <x v="580"/>
    <d v="2014-03-09T00:00:00"/>
    <s v="Standard Class"/>
    <s v="MY-17380"/>
    <s v="Maribeth Yedwab"/>
    <s v="Corporate"/>
    <s v="United States"/>
    <x v="1"/>
    <x v="1"/>
    <n v="90045"/>
    <s v="West"/>
    <s v="TEC-PH-10000675"/>
    <x v="2"/>
    <x v="7"/>
    <s v="Panasonic KX TS3282B Corded phone"/>
    <n v="196.77600000000001"/>
    <n v="3"/>
    <n v="0.2"/>
    <n v="14.758199999999995"/>
  </r>
  <r>
    <n v="2510"/>
    <x v="1231"/>
    <x v="3"/>
    <x v="580"/>
    <d v="2014-03-09T00:00:00"/>
    <s v="Standard Class"/>
    <s v="MY-17380"/>
    <s v="Maribeth Yedwab"/>
    <s v="Corporate"/>
    <s v="United States"/>
    <x v="1"/>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x v="268"/>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x v="53"/>
    <x v="28"/>
    <n v="71203"/>
    <s v="South"/>
    <s v="TEC-AC-10003116"/>
    <x v="2"/>
    <x v="11"/>
    <s v="Memorex Froggy Flash Drive 8 GB"/>
    <n v="106.5"/>
    <n v="6"/>
    <n v="0"/>
    <n v="41.534999999999997"/>
  </r>
  <r>
    <n v="2513"/>
    <x v="1234"/>
    <x v="3"/>
    <x v="574"/>
    <d v="2014-12-07T00:00:00"/>
    <s v="Standard Class"/>
    <s v="DB-12910"/>
    <s v="Daniel Byrd"/>
    <s v="Home Office"/>
    <s v="United States"/>
    <x v="67"/>
    <x v="2"/>
    <n v="33614"/>
    <s v="South"/>
    <s v="OFF-BI-10002429"/>
    <x v="1"/>
    <x v="8"/>
    <s v="Premier Elliptical Ring Binder, Black"/>
    <n v="45.660000000000011"/>
    <n v="5"/>
    <n v="0.7"/>
    <n v="-33.483999999999995"/>
  </r>
  <r>
    <n v="2514"/>
    <x v="1235"/>
    <x v="0"/>
    <x v="583"/>
    <d v="2013-11-18T00:00:00"/>
    <s v="Standard Class"/>
    <s v="BB-11545"/>
    <s v="Brenda Bowman"/>
    <s v="Corporate"/>
    <s v="United States"/>
    <x v="22"/>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x v="22"/>
    <x v="10"/>
    <n v="60623"/>
    <s v="Central"/>
    <s v="FUR-CH-10004540"/>
    <x v="0"/>
    <x v="1"/>
    <s v="Global Chrome Stack Chair"/>
    <n v="47.991999999999997"/>
    <n v="2"/>
    <n v="0.3"/>
    <n v="-2.0567999999999991"/>
  </r>
  <r>
    <n v="2516"/>
    <x v="1236"/>
    <x v="2"/>
    <x v="742"/>
    <d v="2011-09-10T00:00:00"/>
    <s v="Standard Class"/>
    <s v="NP-18700"/>
    <s v="Nora Preis"/>
    <s v="Consumer"/>
    <s v="United States"/>
    <x v="256"/>
    <x v="24"/>
    <n v="43402"/>
    <s v="East"/>
    <s v="OFF-ST-10000585"/>
    <x v="1"/>
    <x v="4"/>
    <s v="Economy Rollaway Files"/>
    <n v="264.32"/>
    <n v="2"/>
    <n v="0.2"/>
    <n v="19.823999999999998"/>
  </r>
  <r>
    <n v="2517"/>
    <x v="1237"/>
    <x v="2"/>
    <x v="647"/>
    <d v="2011-11-22T00:00:00"/>
    <s v="Standard Class"/>
    <s v="PB-19105"/>
    <s v="Peter Bühler"/>
    <s v="Consumer"/>
    <s v="United States"/>
    <x v="12"/>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x v="58"/>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x v="268"/>
    <x v="26"/>
    <n v="73120"/>
    <s v="Central"/>
    <s v="OFF-LA-10004559"/>
    <x v="1"/>
    <x v="2"/>
    <s v="Avery 49"/>
    <n v="20.16"/>
    <n v="7"/>
    <n v="0"/>
    <n v="9.8783999999999992"/>
  </r>
  <r>
    <n v="2520"/>
    <x v="1239"/>
    <x v="0"/>
    <x v="680"/>
    <d v="2013-10-22T00:00:00"/>
    <s v="Standard Class"/>
    <s v="CD-12790"/>
    <s v="Cynthia Delaney"/>
    <s v="Home Office"/>
    <s v="United States"/>
    <x v="268"/>
    <x v="26"/>
    <n v="73120"/>
    <s v="Central"/>
    <s v="OFF-LA-10003223"/>
    <x v="1"/>
    <x v="2"/>
    <s v="Avery 508"/>
    <n v="29.46"/>
    <n v="6"/>
    <n v="0"/>
    <n v="14.4354"/>
  </r>
  <r>
    <n v="2521"/>
    <x v="1239"/>
    <x v="0"/>
    <x v="680"/>
    <d v="2013-10-22T00:00:00"/>
    <s v="Standard Class"/>
    <s v="CD-12790"/>
    <s v="Cynthia Delaney"/>
    <s v="Home Office"/>
    <s v="United States"/>
    <x v="268"/>
    <x v="26"/>
    <n v="73120"/>
    <s v="Central"/>
    <s v="OFF-AP-10002651"/>
    <x v="1"/>
    <x v="9"/>
    <s v="Hoover Upright Vacuum With Dirt Cup"/>
    <n v="868.58999999999992"/>
    <n v="3"/>
    <n v="0"/>
    <n v="251.89109999999988"/>
  </r>
  <r>
    <n v="2522"/>
    <x v="1239"/>
    <x v="0"/>
    <x v="680"/>
    <d v="2013-10-22T00:00:00"/>
    <s v="Standard Class"/>
    <s v="CD-12790"/>
    <s v="Cynthia Delaney"/>
    <s v="Home Office"/>
    <s v="United States"/>
    <x v="268"/>
    <x v="26"/>
    <n v="73120"/>
    <s v="Central"/>
    <s v="OFF-PA-10003177"/>
    <x v="1"/>
    <x v="10"/>
    <s v="Xerox 1999"/>
    <n v="12.96"/>
    <n v="2"/>
    <n v="0"/>
    <n v="6.2208000000000006"/>
  </r>
  <r>
    <n v="2523"/>
    <x v="1239"/>
    <x v="0"/>
    <x v="680"/>
    <d v="2013-10-22T00:00:00"/>
    <s v="Standard Class"/>
    <s v="CD-12790"/>
    <s v="Cynthia Delaney"/>
    <s v="Home Office"/>
    <s v="United States"/>
    <x v="268"/>
    <x v="26"/>
    <n v="73120"/>
    <s v="Central"/>
    <s v="TEC-PH-10003442"/>
    <x v="2"/>
    <x v="7"/>
    <s v="Samsung Replacement EH64AVFWE Premium Headset"/>
    <n v="5.5"/>
    <n v="1"/>
    <n v="0"/>
    <n v="1.375"/>
  </r>
  <r>
    <n v="2524"/>
    <x v="1239"/>
    <x v="0"/>
    <x v="680"/>
    <d v="2013-10-22T00:00:00"/>
    <s v="Standard Class"/>
    <s v="CD-12790"/>
    <s v="Cynthia Delaney"/>
    <s v="Home Office"/>
    <s v="United States"/>
    <x v="268"/>
    <x v="26"/>
    <n v="73120"/>
    <s v="Central"/>
    <s v="OFF-BI-10000977"/>
    <x v="1"/>
    <x v="8"/>
    <s v="Ibico Plastic Spiral Binding Combs"/>
    <n v="121.6"/>
    <n v="4"/>
    <n v="0"/>
    <n v="55.935999999999993"/>
  </r>
  <r>
    <n v="2525"/>
    <x v="1240"/>
    <x v="1"/>
    <x v="744"/>
    <d v="2012-04-10T00:00:00"/>
    <s v="Standard Class"/>
    <s v="TT-21220"/>
    <s v="Thomas Thornton"/>
    <s v="Consumer"/>
    <s v="United States"/>
    <x v="12"/>
    <x v="5"/>
    <n v="77041"/>
    <s v="Central"/>
    <s v="OFF-AR-10004078"/>
    <x v="1"/>
    <x v="6"/>
    <s v="Newell 312"/>
    <n v="42.047999999999995"/>
    <n v="9"/>
    <n v="0.2"/>
    <n v="5.2559999999999985"/>
  </r>
  <r>
    <n v="2526"/>
    <x v="1240"/>
    <x v="1"/>
    <x v="744"/>
    <d v="2012-04-10T00:00:00"/>
    <s v="Standard Class"/>
    <s v="TT-21220"/>
    <s v="Thomas Thornton"/>
    <s v="Consumer"/>
    <s v="United States"/>
    <x v="12"/>
    <x v="5"/>
    <n v="77041"/>
    <s v="Central"/>
    <s v="TEC-AC-10002550"/>
    <x v="2"/>
    <x v="11"/>
    <s v="Maxell 4.7GB DVD-RW 3/Pack"/>
    <n v="25.488"/>
    <n v="2"/>
    <n v="0.2"/>
    <n v="4.4603999999999999"/>
  </r>
  <r>
    <n v="2527"/>
    <x v="1240"/>
    <x v="1"/>
    <x v="744"/>
    <d v="2012-04-10T00:00:00"/>
    <s v="Standard Class"/>
    <s v="TT-21220"/>
    <s v="Thomas Thornton"/>
    <s v="Consumer"/>
    <s v="United States"/>
    <x v="12"/>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x v="12"/>
    <x v="5"/>
    <n v="77041"/>
    <s v="Central"/>
    <s v="OFF-BI-10004209"/>
    <x v="1"/>
    <x v="8"/>
    <s v="Fellowes Twister Kit, Gray/Clear, 3/pkg"/>
    <n v="9.6479999999999961"/>
    <n v="6"/>
    <n v="0.8"/>
    <n v="-16.884"/>
  </r>
  <r>
    <n v="2529"/>
    <x v="1240"/>
    <x v="1"/>
    <x v="744"/>
    <d v="2012-04-10T00:00:00"/>
    <s v="Standard Class"/>
    <s v="TT-21220"/>
    <s v="Thomas Thornton"/>
    <s v="Consumer"/>
    <s v="United States"/>
    <x v="12"/>
    <x v="5"/>
    <n v="77041"/>
    <s v="Central"/>
    <s v="OFF-PA-10001526"/>
    <x v="1"/>
    <x v="10"/>
    <s v="Xerox 1949"/>
    <n v="7.9680000000000009"/>
    <n v="2"/>
    <n v="0.2"/>
    <n v="2.8884000000000007"/>
  </r>
  <r>
    <n v="2530"/>
    <x v="1241"/>
    <x v="2"/>
    <x v="745"/>
    <d v="2011-10-29T00:00:00"/>
    <s v="Standard Class"/>
    <s v="DB-12910"/>
    <s v="Daniel Byrd"/>
    <s v="Home Office"/>
    <s v="United States"/>
    <x v="2"/>
    <x v="2"/>
    <n v="33311"/>
    <s v="South"/>
    <s v="OFF-PA-10000788"/>
    <x v="1"/>
    <x v="10"/>
    <s v="Xerox 210"/>
    <n v="10.368000000000002"/>
    <n v="2"/>
    <n v="0.2"/>
    <n v="3.6288"/>
  </r>
  <r>
    <n v="2531"/>
    <x v="1242"/>
    <x v="2"/>
    <x v="654"/>
    <d v="2011-08-21T00:00:00"/>
    <s v="Standard Class"/>
    <s v="DJ-13510"/>
    <s v="Don Jones"/>
    <s v="Corporate"/>
    <s v="United States"/>
    <x v="290"/>
    <x v="36"/>
    <n v="72209"/>
    <s v="South"/>
    <s v="OFF-PA-10000595"/>
    <x v="1"/>
    <x v="10"/>
    <s v="Xerox 1929"/>
    <n v="114.2"/>
    <n v="5"/>
    <n v="0"/>
    <n v="52.531999999999996"/>
  </r>
  <r>
    <n v="2532"/>
    <x v="1242"/>
    <x v="2"/>
    <x v="654"/>
    <d v="2011-08-21T00:00:00"/>
    <s v="Standard Class"/>
    <s v="DJ-13510"/>
    <s v="Don Jones"/>
    <s v="Corporate"/>
    <s v="United States"/>
    <x v="290"/>
    <x v="36"/>
    <n v="72209"/>
    <s v="South"/>
    <s v="OFF-BI-10000829"/>
    <x v="1"/>
    <x v="8"/>
    <s v="Avery Non-Stick Binders"/>
    <n v="17.96"/>
    <n v="4"/>
    <n v="0"/>
    <n v="8.2615999999999996"/>
  </r>
  <r>
    <n v="2533"/>
    <x v="1242"/>
    <x v="2"/>
    <x v="654"/>
    <d v="2011-08-21T00:00:00"/>
    <s v="Standard Class"/>
    <s v="DJ-13510"/>
    <s v="Don Jones"/>
    <s v="Corporate"/>
    <s v="United States"/>
    <x v="290"/>
    <x v="36"/>
    <n v="72209"/>
    <s v="South"/>
    <s v="OFF-FA-10002676"/>
    <x v="1"/>
    <x v="13"/>
    <s v="Colored Push Pins"/>
    <n v="12.67"/>
    <n v="7"/>
    <n v="0"/>
    <n v="4.5611999999999995"/>
  </r>
  <r>
    <n v="2534"/>
    <x v="1242"/>
    <x v="2"/>
    <x v="654"/>
    <d v="2011-08-21T00:00:00"/>
    <s v="Standard Class"/>
    <s v="DJ-13510"/>
    <s v="Don Jones"/>
    <s v="Corporate"/>
    <s v="United States"/>
    <x v="290"/>
    <x v="36"/>
    <n v="72209"/>
    <s v="South"/>
    <s v="TEC-AC-10000844"/>
    <x v="2"/>
    <x v="11"/>
    <s v="Logitech Gaming G510s - Keyboard"/>
    <n v="339.96"/>
    <n v="4"/>
    <n v="0"/>
    <n v="122.38559999999998"/>
  </r>
  <r>
    <n v="2535"/>
    <x v="1243"/>
    <x v="3"/>
    <x v="733"/>
    <d v="2014-08-19T00:00:00"/>
    <s v="Second Class"/>
    <s v="DL-13495"/>
    <s v="Dionis Lloyd"/>
    <s v="Corporate"/>
    <s v="United States"/>
    <x v="10"/>
    <x v="9"/>
    <n v="19120"/>
    <s v="East"/>
    <s v="OFF-ST-10004459"/>
    <x v="1"/>
    <x v="4"/>
    <s v="Tennsco Single-Tier Lockers"/>
    <n v="1801.6320000000001"/>
    <n v="6"/>
    <n v="0.2"/>
    <n v="-337.80600000000004"/>
  </r>
  <r>
    <n v="2536"/>
    <x v="1244"/>
    <x v="1"/>
    <x v="684"/>
    <d v="2012-09-08T00:00:00"/>
    <s v="First Class"/>
    <s v="LO-17170"/>
    <s v="Lori Olson"/>
    <s v="Corporate"/>
    <s v="United States"/>
    <x v="314"/>
    <x v="1"/>
    <n v="92253"/>
    <s v="West"/>
    <s v="TEC-AC-10003499"/>
    <x v="2"/>
    <x v="11"/>
    <s v="Memorex Mini Travel Drive 8 GB USB 2.0 Flash Drive"/>
    <n v="46.32"/>
    <n v="4"/>
    <n v="0"/>
    <n v="18.064800000000002"/>
  </r>
  <r>
    <n v="2537"/>
    <x v="1245"/>
    <x v="1"/>
    <x v="746"/>
    <d v="2012-01-29T00:00:00"/>
    <s v="Second Class"/>
    <s v="SV-20365"/>
    <s v="Seth Vernon"/>
    <s v="Consumer"/>
    <s v="United States"/>
    <x v="138"/>
    <x v="24"/>
    <n v="44105"/>
    <s v="East"/>
    <s v="FUR-CH-10000513"/>
    <x v="0"/>
    <x v="1"/>
    <s v="High-Back Leather Manager's Chair"/>
    <n v="181.98599999999999"/>
    <n v="2"/>
    <n v="0.3"/>
    <n v="-54.595799999999997"/>
  </r>
  <r>
    <n v="2538"/>
    <x v="1245"/>
    <x v="1"/>
    <x v="746"/>
    <d v="2012-01-29T00:00:00"/>
    <s v="Second Class"/>
    <s v="SV-20365"/>
    <s v="Seth Vernon"/>
    <s v="Consumer"/>
    <s v="United States"/>
    <x v="138"/>
    <x v="24"/>
    <n v="44105"/>
    <s v="East"/>
    <s v="TEC-PH-10000895"/>
    <x v="2"/>
    <x v="7"/>
    <s v="Polycom VVX 310 VoIP phone"/>
    <n v="431.976"/>
    <n v="4"/>
    <n v="0.4"/>
    <n v="-100.7944"/>
  </r>
  <r>
    <n v="2539"/>
    <x v="1245"/>
    <x v="1"/>
    <x v="746"/>
    <d v="2012-01-29T00:00:00"/>
    <s v="Second Class"/>
    <s v="SV-20365"/>
    <s v="Seth Vernon"/>
    <s v="Consumer"/>
    <s v="United States"/>
    <x v="138"/>
    <x v="24"/>
    <n v="44105"/>
    <s v="East"/>
    <s v="TEC-PH-10002555"/>
    <x v="2"/>
    <x v="7"/>
    <s v="Nortel Meridian M5316 Digital phone"/>
    <n v="155.36999999999998"/>
    <n v="1"/>
    <n v="0.4"/>
    <n v="-36.253"/>
  </r>
  <r>
    <n v="2540"/>
    <x v="1246"/>
    <x v="1"/>
    <x v="747"/>
    <d v="2012-07-16T00:00:00"/>
    <s v="Same Day"/>
    <s v="EM-13810"/>
    <s v="Eleni McCrary"/>
    <s v="Corporate"/>
    <s v="United States"/>
    <x v="8"/>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x v="8"/>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x v="48"/>
    <x v="16"/>
    <n v="85254"/>
    <s v="West"/>
    <s v="FUR-FU-10002759"/>
    <x v="0"/>
    <x v="5"/>
    <s v="12-1/2 Diameter Round Wall Clock"/>
    <n v="111.88800000000001"/>
    <n v="7"/>
    <n v="0.2"/>
    <n v="22.377600000000001"/>
  </r>
  <r>
    <n v="2543"/>
    <x v="1248"/>
    <x v="2"/>
    <x v="467"/>
    <d v="2011-10-01T00:00:00"/>
    <s v="Second Class"/>
    <s v="NB-18580"/>
    <s v="Nicole Brennan"/>
    <s v="Corporate"/>
    <s v="United States"/>
    <x v="10"/>
    <x v="9"/>
    <n v="19134"/>
    <s v="East"/>
    <s v="OFF-AP-10002191"/>
    <x v="1"/>
    <x v="9"/>
    <s v="Belkin 8 Outlet SurgeMaster II Gold Surge Protector"/>
    <n v="143.952"/>
    <n v="3"/>
    <n v="0.2"/>
    <n v="14.39520000000001"/>
  </r>
  <r>
    <n v="2544"/>
    <x v="1249"/>
    <x v="0"/>
    <x v="162"/>
    <d v="2013-09-15T00:00:00"/>
    <s v="Standard Class"/>
    <s v="AP-10720"/>
    <s v="Anne Pryor"/>
    <s v="Home Office"/>
    <s v="United States"/>
    <x v="303"/>
    <x v="31"/>
    <n v="2148"/>
    <s v="East"/>
    <s v="FUR-BO-10003450"/>
    <x v="0"/>
    <x v="0"/>
    <s v="Bush Westfield Collection Bookcases, Dark Cherry Finish"/>
    <n v="173.94"/>
    <n v="3"/>
    <n v="0"/>
    <n v="13.915199999999992"/>
  </r>
  <r>
    <n v="2545"/>
    <x v="1249"/>
    <x v="0"/>
    <x v="162"/>
    <d v="2013-09-15T00:00:00"/>
    <s v="Standard Class"/>
    <s v="AP-10720"/>
    <s v="Anne Pryor"/>
    <s v="Home Office"/>
    <s v="United States"/>
    <x v="303"/>
    <x v="31"/>
    <n v="2148"/>
    <s v="East"/>
    <s v="OFF-LA-10000248"/>
    <x v="1"/>
    <x v="2"/>
    <s v="Avery 52"/>
    <n v="14.76"/>
    <n v="4"/>
    <n v="0"/>
    <n v="6.9371999999999998"/>
  </r>
  <r>
    <n v="2546"/>
    <x v="1250"/>
    <x v="3"/>
    <x v="513"/>
    <d v="2014-04-21T00:00:00"/>
    <s v="Standard Class"/>
    <s v="JE-15745"/>
    <s v="Joel Eaton"/>
    <s v="Consumer"/>
    <s v="United States"/>
    <x v="49"/>
    <x v="1"/>
    <n v="95123"/>
    <s v="West"/>
    <s v="OFF-ST-10004804"/>
    <x v="1"/>
    <x v="4"/>
    <s v="Belkin 19&quot; Vented Equipment Shelf, Black"/>
    <n v="205.92"/>
    <n v="4"/>
    <n v="0"/>
    <n v="2.0592000000000041"/>
  </r>
  <r>
    <n v="2547"/>
    <x v="1250"/>
    <x v="3"/>
    <x v="513"/>
    <d v="2014-04-21T00:00:00"/>
    <s v="Standard Class"/>
    <s v="JE-15745"/>
    <s v="Joel Eaton"/>
    <s v="Consumer"/>
    <s v="United States"/>
    <x v="49"/>
    <x v="1"/>
    <n v="95123"/>
    <s v="West"/>
    <s v="FUR-BO-10001337"/>
    <x v="0"/>
    <x v="0"/>
    <s v="O'Sullivan Living Dimensions 2-Shelf Bookcases"/>
    <n v="102.833"/>
    <n v="1"/>
    <n v="0.15"/>
    <n v="-6.0489999999999995"/>
  </r>
  <r>
    <n v="2548"/>
    <x v="1251"/>
    <x v="1"/>
    <x v="748"/>
    <d v="2012-08-22T00:00:00"/>
    <s v="Standard Class"/>
    <s v="JM-15865"/>
    <s v="John Murray"/>
    <s v="Consumer"/>
    <s v="United States"/>
    <x v="42"/>
    <x v="16"/>
    <n v="85023"/>
    <s v="West"/>
    <s v="OFF-AR-10002255"/>
    <x v="1"/>
    <x v="6"/>
    <s v="Newell 346"/>
    <n v="2.3039999999999998"/>
    <n v="1"/>
    <n v="0.2"/>
    <n v="0.25919999999999999"/>
  </r>
  <r>
    <n v="2549"/>
    <x v="1251"/>
    <x v="1"/>
    <x v="748"/>
    <d v="2012-08-22T00:00:00"/>
    <s v="Standard Class"/>
    <s v="JM-15865"/>
    <s v="John Murray"/>
    <s v="Consumer"/>
    <s v="United States"/>
    <x v="42"/>
    <x v="16"/>
    <n v="85023"/>
    <s v="West"/>
    <s v="TEC-PH-10002624"/>
    <x v="2"/>
    <x v="7"/>
    <s v="Samsung Galaxy S4 Mini"/>
    <n v="1879.96"/>
    <n v="5"/>
    <n v="0.2"/>
    <n v="211.49549999999977"/>
  </r>
  <r>
    <n v="2550"/>
    <x v="1251"/>
    <x v="1"/>
    <x v="748"/>
    <d v="2012-08-22T00:00:00"/>
    <s v="Standard Class"/>
    <s v="JM-15865"/>
    <s v="John Murray"/>
    <s v="Consumer"/>
    <s v="United States"/>
    <x v="42"/>
    <x v="16"/>
    <n v="85023"/>
    <s v="West"/>
    <s v="OFF-PA-10001878"/>
    <x v="1"/>
    <x v="10"/>
    <s v="Xerox 1891"/>
    <n v="313.024"/>
    <n v="8"/>
    <n v="0.2"/>
    <n v="105.64559999999997"/>
  </r>
  <r>
    <n v="2551"/>
    <x v="1251"/>
    <x v="1"/>
    <x v="748"/>
    <d v="2012-08-22T00:00:00"/>
    <s v="Standard Class"/>
    <s v="JM-15865"/>
    <s v="John Murray"/>
    <s v="Consumer"/>
    <s v="United States"/>
    <x v="42"/>
    <x v="16"/>
    <n v="85023"/>
    <s v="West"/>
    <s v="OFF-LA-10000452"/>
    <x v="1"/>
    <x v="2"/>
    <s v="Avery 488"/>
    <n v="5.04"/>
    <n v="2"/>
    <n v="0.2"/>
    <n v="1.764"/>
  </r>
  <r>
    <n v="2552"/>
    <x v="1252"/>
    <x v="3"/>
    <x v="123"/>
    <d v="2014-11-24T00:00:00"/>
    <s v="Standard Class"/>
    <s v="AB-10105"/>
    <s v="Adrian Barton"/>
    <s v="Consumer"/>
    <s v="United States"/>
    <x v="0"/>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x v="0"/>
    <x v="0"/>
    <n v="42420"/>
    <s v="South"/>
    <s v="OFF-BI-10000088"/>
    <x v="1"/>
    <x v="8"/>
    <s v="GBC Imprintable Covers"/>
    <n v="21.96"/>
    <n v="2"/>
    <n v="0"/>
    <n v="10.760400000000001"/>
  </r>
  <r>
    <n v="2554"/>
    <x v="1253"/>
    <x v="0"/>
    <x v="749"/>
    <d v="2013-09-19T00:00:00"/>
    <s v="Standard Class"/>
    <s v="PN-18775"/>
    <s v="Parhena Norris"/>
    <s v="Home Office"/>
    <s v="United States"/>
    <x v="29"/>
    <x v="20"/>
    <n v="29203"/>
    <s v="South"/>
    <s v="OFF-PA-10000029"/>
    <x v="1"/>
    <x v="10"/>
    <s v="Xerox 224"/>
    <n v="25.92"/>
    <n v="4"/>
    <n v="0"/>
    <n v="12.441600000000001"/>
  </r>
  <r>
    <n v="2555"/>
    <x v="1254"/>
    <x v="0"/>
    <x v="243"/>
    <d v="2013-08-21T00:00:00"/>
    <s v="Standard Class"/>
    <s v="JC-15775"/>
    <s v="John Castell"/>
    <s v="Consumer"/>
    <s v="United States"/>
    <x v="315"/>
    <x v="2"/>
    <n v="32303"/>
    <s v="South"/>
    <s v="TEC-PH-10000369"/>
    <x v="2"/>
    <x v="7"/>
    <s v="HTC One Mini"/>
    <n v="705.54399999999998"/>
    <n v="7"/>
    <n v="0.2"/>
    <n v="70.554400000000072"/>
  </r>
  <r>
    <n v="2556"/>
    <x v="1255"/>
    <x v="1"/>
    <x v="120"/>
    <d v="2012-09-30T00:00:00"/>
    <s v="Standard Class"/>
    <s v="PF-19165"/>
    <s v="Philip Fox"/>
    <s v="Consumer"/>
    <s v="United States"/>
    <x v="20"/>
    <x v="15"/>
    <n v="10035"/>
    <s v="East"/>
    <s v="TEC-AC-10001590"/>
    <x v="2"/>
    <x v="11"/>
    <s v="Dell Slim USB Multimedia Keyboard"/>
    <n v="50"/>
    <n v="2"/>
    <n v="0"/>
    <n v="12"/>
  </r>
  <r>
    <n v="2557"/>
    <x v="1256"/>
    <x v="0"/>
    <x v="750"/>
    <d v="2013-10-15T00:00:00"/>
    <s v="Standard Class"/>
    <s v="BW-11110"/>
    <s v="Bart Watters"/>
    <s v="Corporate"/>
    <s v="United States"/>
    <x v="12"/>
    <x v="5"/>
    <n v="77070"/>
    <s v="Central"/>
    <s v="FUR-FU-10004909"/>
    <x v="0"/>
    <x v="5"/>
    <s v="Contemporary Wood/Metal Frame"/>
    <n v="51.712000000000003"/>
    <n v="8"/>
    <n v="0.6"/>
    <n v="-32.320000000000007"/>
  </r>
  <r>
    <n v="2558"/>
    <x v="1257"/>
    <x v="1"/>
    <x v="539"/>
    <d v="2012-03-30T00:00:00"/>
    <s v="Standard Class"/>
    <s v="BP-11185"/>
    <s v="Ben Peterman"/>
    <s v="Corporate"/>
    <s v="United States"/>
    <x v="197"/>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x v="11"/>
    <x v="7"/>
    <n v="84057"/>
    <s v="West"/>
    <s v="FUR-BO-10004357"/>
    <x v="0"/>
    <x v="0"/>
    <s v="O'Sullivan Living Dimensions 3-Shelf Bookcases"/>
    <n v="1406.86"/>
    <n v="7"/>
    <n v="0"/>
    <n v="140.68599999999989"/>
  </r>
  <r>
    <n v="2560"/>
    <x v="1258"/>
    <x v="1"/>
    <x v="70"/>
    <d v="2012-06-04T00:00:00"/>
    <s v="Standard Class"/>
    <s v="TM-21010"/>
    <s v="Tamara Manning"/>
    <s v="Consumer"/>
    <s v="United States"/>
    <x v="11"/>
    <x v="7"/>
    <n v="84057"/>
    <s v="West"/>
    <s v="OFF-LA-10003766"/>
    <x v="1"/>
    <x v="2"/>
    <s v="Self-Adhesive Removable Labels"/>
    <n v="15.75"/>
    <n v="5"/>
    <n v="0"/>
    <n v="7.5600000000000005"/>
  </r>
  <r>
    <n v="2561"/>
    <x v="1258"/>
    <x v="1"/>
    <x v="70"/>
    <d v="2012-06-04T00:00:00"/>
    <s v="Standard Class"/>
    <s v="TM-21010"/>
    <s v="Tamara Manning"/>
    <s v="Consumer"/>
    <s v="United States"/>
    <x v="11"/>
    <x v="7"/>
    <n v="84057"/>
    <s v="West"/>
    <s v="OFF-ST-10000046"/>
    <x v="1"/>
    <x v="4"/>
    <s v="Fellowes Super Stor/Drawer Files"/>
    <n v="323.10000000000002"/>
    <n v="2"/>
    <n v="0"/>
    <n v="61.38900000000001"/>
  </r>
  <r>
    <n v="2562"/>
    <x v="1259"/>
    <x v="1"/>
    <x v="707"/>
    <d v="2012-12-31T00:00:00"/>
    <s v="Standard Class"/>
    <s v="MB-17305"/>
    <s v="Maria Bertelson"/>
    <s v="Consumer"/>
    <s v="United States"/>
    <x v="316"/>
    <x v="18"/>
    <n v="37211"/>
    <s v="South"/>
    <s v="OFF-LA-10003190"/>
    <x v="1"/>
    <x v="2"/>
    <s v="Avery 474"/>
    <n v="9.2159999999999993"/>
    <n v="4"/>
    <n v="0.2"/>
    <n v="3.3408000000000002"/>
  </r>
  <r>
    <n v="2563"/>
    <x v="1259"/>
    <x v="1"/>
    <x v="707"/>
    <d v="2012-12-31T00:00:00"/>
    <s v="Standard Class"/>
    <s v="MB-17305"/>
    <s v="Maria Bertelson"/>
    <s v="Consumer"/>
    <s v="United States"/>
    <x v="316"/>
    <x v="18"/>
    <n v="37211"/>
    <s v="South"/>
    <s v="OFF-PA-10002787"/>
    <x v="1"/>
    <x v="10"/>
    <s v="Xerox 227"/>
    <n v="10.368000000000002"/>
    <n v="2"/>
    <n v="0.2"/>
    <n v="3.6288"/>
  </r>
  <r>
    <n v="2564"/>
    <x v="1260"/>
    <x v="1"/>
    <x v="751"/>
    <d v="2012-03-22T00:00:00"/>
    <s v="Second Class"/>
    <s v="HR-14830"/>
    <s v="Harold Ryan"/>
    <s v="Corporate"/>
    <s v="United States"/>
    <x v="20"/>
    <x v="15"/>
    <n v="10009"/>
    <s v="East"/>
    <s v="TEC-AC-10000387"/>
    <x v="2"/>
    <x v="11"/>
    <s v="KeyTronic KT800P2 - Keyboard - Black"/>
    <n v="15.02"/>
    <n v="1"/>
    <n v="0"/>
    <n v="2.7035999999999998"/>
  </r>
  <r>
    <n v="2565"/>
    <x v="1260"/>
    <x v="1"/>
    <x v="751"/>
    <d v="2012-03-22T00:00:00"/>
    <s v="Second Class"/>
    <s v="HR-14830"/>
    <s v="Harold Ryan"/>
    <s v="Corporate"/>
    <s v="United States"/>
    <x v="20"/>
    <x v="15"/>
    <n v="10009"/>
    <s v="East"/>
    <s v="OFF-ST-10001291"/>
    <x v="1"/>
    <x v="4"/>
    <s v="Tenex Personal Self-Stacking Standard File Box, Black/Gray"/>
    <n v="33.82"/>
    <n v="2"/>
    <n v="0"/>
    <n v="9.1313999999999993"/>
  </r>
  <r>
    <n v="2566"/>
    <x v="1261"/>
    <x v="3"/>
    <x v="202"/>
    <d v="2014-12-25T00:00:00"/>
    <s v="First Class"/>
    <s v="BD-11635"/>
    <s v="Brian Derr"/>
    <s v="Consumer"/>
    <s v="United States"/>
    <x v="256"/>
    <x v="0"/>
    <n v="42104"/>
    <s v="South"/>
    <s v="TEC-AC-10003116"/>
    <x v="2"/>
    <x v="11"/>
    <s v="Memorex Froggy Flash Drive 8 GB"/>
    <n v="71"/>
    <n v="4"/>
    <n v="0"/>
    <n v="27.689999999999998"/>
  </r>
  <r>
    <n v="2567"/>
    <x v="1262"/>
    <x v="3"/>
    <x v="752"/>
    <d v="2014-11-04T00:00:00"/>
    <s v="Second Class"/>
    <s v="SF-20200"/>
    <s v="Sarah Foster"/>
    <s v="Consumer"/>
    <s v="United States"/>
    <x v="317"/>
    <x v="4"/>
    <n v="98226"/>
    <s v="West"/>
    <s v="OFF-BI-10001308"/>
    <x v="1"/>
    <x v="8"/>
    <s v="GBC Standard Plastic Binding Systems' Combs"/>
    <n v="25.120000000000005"/>
    <n v="5"/>
    <n v="0.2"/>
    <n v="7.8499999999999979"/>
  </r>
  <r>
    <n v="2568"/>
    <x v="1262"/>
    <x v="3"/>
    <x v="752"/>
    <d v="2014-11-04T00:00:00"/>
    <s v="Second Class"/>
    <s v="SF-20200"/>
    <s v="Sarah Foster"/>
    <s v="Consumer"/>
    <s v="United States"/>
    <x v="317"/>
    <x v="4"/>
    <n v="98226"/>
    <s v="West"/>
    <s v="FUR-TA-10003954"/>
    <x v="0"/>
    <x v="3"/>
    <s v="Hon 94000 Series Round Tables"/>
    <n v="2665.62"/>
    <n v="9"/>
    <n v="0"/>
    <n v="239.90580000000011"/>
  </r>
  <r>
    <n v="2569"/>
    <x v="1263"/>
    <x v="3"/>
    <x v="210"/>
    <d v="2014-09-12T00:00:00"/>
    <s v="Standard Class"/>
    <s v="SP-20620"/>
    <s v="Stefania Perrino"/>
    <s v="Corporate"/>
    <s v="United States"/>
    <x v="20"/>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x v="46"/>
    <x v="24"/>
    <n v="43055"/>
    <s v="East"/>
    <s v="TEC-PH-10000576"/>
    <x v="2"/>
    <x v="7"/>
    <s v="AT&amp;T 1080 Corded phone"/>
    <n v="164.38800000000001"/>
    <n v="2"/>
    <n v="0.4"/>
    <n v="-35.617400000000004"/>
  </r>
  <r>
    <n v="2571"/>
    <x v="1264"/>
    <x v="3"/>
    <x v="753"/>
    <d v="2014-12-28T00:00:00"/>
    <s v="Same Day"/>
    <s v="DR-12880"/>
    <s v="Dan Reichenbach"/>
    <s v="Corporate"/>
    <s v="United States"/>
    <x v="46"/>
    <x v="24"/>
    <n v="43055"/>
    <s v="East"/>
    <s v="OFF-AR-10004441"/>
    <x v="1"/>
    <x v="6"/>
    <s v="BIC Brite Liner Highlighters"/>
    <n v="13.247999999999999"/>
    <n v="4"/>
    <n v="0.2"/>
    <n v="3.6431999999999998"/>
  </r>
  <r>
    <n v="2572"/>
    <x v="1265"/>
    <x v="3"/>
    <x v="11"/>
    <d v="2014-07-22T00:00:00"/>
    <s v="Standard Class"/>
    <s v="VM-21685"/>
    <s v="Valerie Mitchum"/>
    <s v="Home Office"/>
    <s v="United States"/>
    <x v="318"/>
    <x v="10"/>
    <n v="60098"/>
    <s v="Central"/>
    <s v="OFF-AR-10003759"/>
    <x v="1"/>
    <x v="6"/>
    <s v="Crayola Anti Dust Chalk, 12/Pack"/>
    <n v="2.9120000000000004"/>
    <n v="2"/>
    <n v="0.2"/>
    <n v="0.90999999999999981"/>
  </r>
  <r>
    <n v="2573"/>
    <x v="1266"/>
    <x v="0"/>
    <x v="399"/>
    <d v="2013-08-16T00:00:00"/>
    <s v="Second Class"/>
    <s v="CM-12235"/>
    <s v="Chris McAfee"/>
    <s v="Consumer"/>
    <s v="United States"/>
    <x v="238"/>
    <x v="5"/>
    <n v="75007"/>
    <s v="Central"/>
    <s v="TEC-AC-10004145"/>
    <x v="2"/>
    <x v="11"/>
    <s v="Logitech diNovo Edge Keyboard"/>
    <n v="1399.9440000000002"/>
    <n v="7"/>
    <n v="0.2"/>
    <n v="52.497900000000016"/>
  </r>
  <r>
    <n v="2574"/>
    <x v="1267"/>
    <x v="3"/>
    <x v="362"/>
    <d v="2014-07-15T00:00:00"/>
    <s v="Standard Class"/>
    <s v="SM-20320"/>
    <s v="Sean Miller"/>
    <s v="Home Office"/>
    <s v="United States"/>
    <x v="240"/>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x v="38"/>
    <x v="32"/>
    <n v="31907"/>
    <s v="South"/>
    <s v="OFF-EN-10004955"/>
    <x v="1"/>
    <x v="12"/>
    <s v="Fashion Color Clasp Envelopes"/>
    <n v="16.23"/>
    <n v="3"/>
    <n v="0"/>
    <n v="7.9527000000000001"/>
  </r>
  <r>
    <n v="2576"/>
    <x v="1268"/>
    <x v="2"/>
    <x v="754"/>
    <d v="2011-11-27T00:00:00"/>
    <s v="Standard Class"/>
    <s v="RA-19885"/>
    <s v="Ruben Ausman"/>
    <s v="Corporate"/>
    <s v="United States"/>
    <x v="38"/>
    <x v="32"/>
    <n v="31907"/>
    <s v="South"/>
    <s v="OFF-BI-10001071"/>
    <x v="1"/>
    <x v="8"/>
    <s v="GBC ProClick Punch Binding System"/>
    <n v="319.89999999999998"/>
    <n v="5"/>
    <n v="0"/>
    <n v="156.751"/>
  </r>
  <r>
    <n v="2577"/>
    <x v="1268"/>
    <x v="2"/>
    <x v="754"/>
    <d v="2011-11-27T00:00:00"/>
    <s v="Standard Class"/>
    <s v="RA-19885"/>
    <s v="Ruben Ausman"/>
    <s v="Corporate"/>
    <s v="United States"/>
    <x v="38"/>
    <x v="32"/>
    <n v="31907"/>
    <s v="South"/>
    <s v="OFF-EN-10001990"/>
    <x v="1"/>
    <x v="12"/>
    <s v="Staples"/>
    <n v="11.36"/>
    <n v="2"/>
    <n v="0"/>
    <n v="5.3391999999999991"/>
  </r>
  <r>
    <n v="2578"/>
    <x v="1268"/>
    <x v="2"/>
    <x v="754"/>
    <d v="2011-11-27T00:00:00"/>
    <s v="Standard Class"/>
    <s v="RA-19885"/>
    <s v="Ruben Ausman"/>
    <s v="Corporate"/>
    <s v="United States"/>
    <x v="38"/>
    <x v="32"/>
    <n v="31907"/>
    <s v="South"/>
    <s v="OFF-AP-10002734"/>
    <x v="1"/>
    <x v="9"/>
    <s v="Holmes Harmony HEPA Air Purifier for 17 x 20 Room"/>
    <n v="675.12"/>
    <n v="3"/>
    <n v="0"/>
    <n v="290.30160000000001"/>
  </r>
  <r>
    <n v="2579"/>
    <x v="1269"/>
    <x v="2"/>
    <x v="755"/>
    <d v="2011-02-01T00:00:00"/>
    <s v="Standard Class"/>
    <s v="SD-20485"/>
    <s v="Shirley Daniels"/>
    <s v="Home Office"/>
    <s v="United States"/>
    <x v="166"/>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x v="166"/>
    <x v="17"/>
    <n v="22304"/>
    <s v="South"/>
    <s v="OFF-ST-10004337"/>
    <x v="1"/>
    <x v="4"/>
    <s v="SAFCO Commercial Wire Shelving, 72h"/>
    <n v="489.92"/>
    <n v="8"/>
    <n v="0"/>
    <n v="0"/>
  </r>
  <r>
    <n v="2581"/>
    <x v="1269"/>
    <x v="2"/>
    <x v="755"/>
    <d v="2011-02-01T00:00:00"/>
    <s v="Standard Class"/>
    <s v="SD-20485"/>
    <s v="Shirley Daniels"/>
    <s v="Home Office"/>
    <s v="United States"/>
    <x v="166"/>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x v="166"/>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x v="166"/>
    <x v="17"/>
    <n v="22304"/>
    <s v="South"/>
    <s v="TEC-PH-10004833"/>
    <x v="2"/>
    <x v="7"/>
    <s v="Macally Suction Cup Mount"/>
    <n v="155.35"/>
    <n v="13"/>
    <n v="0"/>
    <n v="0"/>
  </r>
  <r>
    <n v="2584"/>
    <x v="1269"/>
    <x v="2"/>
    <x v="755"/>
    <d v="2011-02-01T00:00:00"/>
    <s v="Standard Class"/>
    <s v="SD-20485"/>
    <s v="Shirley Daniels"/>
    <s v="Home Office"/>
    <s v="United States"/>
    <x v="166"/>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x v="166"/>
    <x v="17"/>
    <n v="22304"/>
    <s v="South"/>
    <s v="TEC-PH-10002103"/>
    <x v="2"/>
    <x v="7"/>
    <s v="Jabra SPEAK 410"/>
    <n v="187.98"/>
    <n v="2"/>
    <n v="0"/>
    <n v="52.634399999999999"/>
  </r>
  <r>
    <n v="2586"/>
    <x v="1270"/>
    <x v="1"/>
    <x v="502"/>
    <d v="2012-11-10T00:00:00"/>
    <s v="Standard Class"/>
    <s v="CS-12250"/>
    <s v="Chris Selesnick"/>
    <s v="Corporate"/>
    <s v="United States"/>
    <x v="319"/>
    <x v="5"/>
    <n v="76117"/>
    <s v="Central"/>
    <s v="OFF-EN-10001137"/>
    <x v="1"/>
    <x v="12"/>
    <s v="#10 Gummed Flap White Envelopes, 100/Box"/>
    <n v="6.6080000000000005"/>
    <n v="2"/>
    <n v="0.2"/>
    <n v="2.1475999999999997"/>
  </r>
  <r>
    <n v="2587"/>
    <x v="1271"/>
    <x v="3"/>
    <x v="160"/>
    <d v="2014-07-07T00:00:00"/>
    <s v="Standard Class"/>
    <s v="RA-19285"/>
    <s v="Ralph Arnett"/>
    <s v="Consumer"/>
    <s v="United States"/>
    <x v="20"/>
    <x v="15"/>
    <n v="10024"/>
    <s v="East"/>
    <s v="OFF-ST-10001476"/>
    <x v="1"/>
    <x v="4"/>
    <s v="Steel Personal Filing/Posting Tote"/>
    <n v="248.57"/>
    <n v="7"/>
    <n v="0"/>
    <n v="67.113900000000015"/>
  </r>
  <r>
    <n v="2588"/>
    <x v="1271"/>
    <x v="3"/>
    <x v="160"/>
    <d v="2014-07-07T00:00:00"/>
    <s v="Standard Class"/>
    <s v="RA-19285"/>
    <s v="Ralph Arnett"/>
    <s v="Consumer"/>
    <s v="United States"/>
    <x v="20"/>
    <x v="15"/>
    <n v="10024"/>
    <s v="East"/>
    <s v="FUR-FU-10002045"/>
    <x v="0"/>
    <x v="5"/>
    <s v="Executive Impressions 14&quot;"/>
    <n v="22.23"/>
    <n v="1"/>
    <n v="0"/>
    <n v="9.7812000000000019"/>
  </r>
  <r>
    <n v="2589"/>
    <x v="1272"/>
    <x v="0"/>
    <x v="465"/>
    <d v="2013-05-10T00:00:00"/>
    <s v="Standard Class"/>
    <s v="BF-11005"/>
    <s v="Barry Franz"/>
    <s v="Home Office"/>
    <s v="United States"/>
    <x v="1"/>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x v="1"/>
    <x v="1"/>
    <n v="90004"/>
    <s v="West"/>
    <s v="TEC-PH-10001433"/>
    <x v="2"/>
    <x v="7"/>
    <s v="Cisco Small Business SPA 502G VoIP phone"/>
    <n v="246.16800000000001"/>
    <n v="3"/>
    <n v="0.2"/>
    <n v="21.539699999999996"/>
  </r>
  <r>
    <n v="2591"/>
    <x v="1273"/>
    <x v="0"/>
    <x v="162"/>
    <d v="2013-09-15T00:00:00"/>
    <s v="Standard Class"/>
    <s v="SE-20110"/>
    <s v="Sanjit Engle"/>
    <s v="Consumer"/>
    <s v="United States"/>
    <x v="320"/>
    <x v="10"/>
    <n v="60090"/>
    <s v="Central"/>
    <s v="FUR-FU-10004671"/>
    <x v="0"/>
    <x v="5"/>
    <s v="Executive Impressions 12&quot; Wall Clock"/>
    <n v="14.136000000000003"/>
    <n v="2"/>
    <n v="0.6"/>
    <n v="-7.774799999999999"/>
  </r>
  <r>
    <n v="2592"/>
    <x v="1273"/>
    <x v="0"/>
    <x v="162"/>
    <d v="2013-09-15T00:00:00"/>
    <s v="Standard Class"/>
    <s v="SE-20110"/>
    <s v="Sanjit Engle"/>
    <s v="Consumer"/>
    <s v="United States"/>
    <x v="320"/>
    <x v="10"/>
    <n v="60090"/>
    <s v="Central"/>
    <s v="FUR-TA-10003569"/>
    <x v="0"/>
    <x v="3"/>
    <s v="Bretford CR8500 Series Meeting Room Furniture"/>
    <n v="601.47"/>
    <n v="3"/>
    <n v="0.5"/>
    <n v="-300.73500000000001"/>
  </r>
  <r>
    <n v="2593"/>
    <x v="1274"/>
    <x v="3"/>
    <x v="221"/>
    <d v="2014-11-27T00:00:00"/>
    <s v="Second Class"/>
    <s v="RS-19765"/>
    <s v="Roland Schwarz"/>
    <s v="Corporate"/>
    <s v="United States"/>
    <x v="321"/>
    <x v="20"/>
    <n v="29483"/>
    <s v="South"/>
    <s v="TEC-PH-10002807"/>
    <x v="2"/>
    <x v="7"/>
    <s v="Motorla HX550 Universal Bluetooth Headset"/>
    <n v="79.099999999999994"/>
    <n v="2"/>
    <n v="0"/>
    <n v="39.549999999999997"/>
  </r>
  <r>
    <n v="2594"/>
    <x v="1274"/>
    <x v="3"/>
    <x v="221"/>
    <d v="2014-11-27T00:00:00"/>
    <s v="Second Class"/>
    <s v="RS-19765"/>
    <s v="Roland Schwarz"/>
    <s v="Corporate"/>
    <s v="United States"/>
    <x v="321"/>
    <x v="20"/>
    <n v="29483"/>
    <s v="South"/>
    <s v="OFF-BI-10001597"/>
    <x v="1"/>
    <x v="8"/>
    <s v="Wilson Jones Ledger-Size, Piano-Hinge Binder, 2&quot;, Blue"/>
    <n v="327.84"/>
    <n v="8"/>
    <n v="0"/>
    <n v="157.36319999999998"/>
  </r>
  <r>
    <n v="2595"/>
    <x v="1275"/>
    <x v="3"/>
    <x v="726"/>
    <d v="2014-05-18T00:00:00"/>
    <s v="Standard Class"/>
    <s v="BM-11650"/>
    <s v="Brian Moss"/>
    <s v="Corporate"/>
    <s v="United States"/>
    <x v="38"/>
    <x v="14"/>
    <n v="47201"/>
    <s v="Central"/>
    <s v="OFF-EN-10003296"/>
    <x v="1"/>
    <x v="12"/>
    <s v="Tyvek Side-Opening Peel &amp; Seel Expanding Envelopes"/>
    <n v="180.96"/>
    <n v="2"/>
    <n v="0"/>
    <n v="81.432000000000002"/>
  </r>
  <r>
    <n v="2596"/>
    <x v="1275"/>
    <x v="3"/>
    <x v="726"/>
    <d v="2014-05-18T00:00:00"/>
    <s v="Standard Class"/>
    <s v="BM-11650"/>
    <s v="Brian Moss"/>
    <s v="Corporate"/>
    <s v="United States"/>
    <x v="38"/>
    <x v="14"/>
    <n v="47201"/>
    <s v="Central"/>
    <s v="OFF-BI-10004632"/>
    <x v="1"/>
    <x v="8"/>
    <s v="Ibico Hi-Tech Manual Binding System"/>
    <n v="914.97"/>
    <n v="3"/>
    <n v="0"/>
    <n v="411.73649999999998"/>
  </r>
  <r>
    <n v="2597"/>
    <x v="1275"/>
    <x v="3"/>
    <x v="726"/>
    <d v="2014-05-18T00:00:00"/>
    <s v="Standard Class"/>
    <s v="BM-11650"/>
    <s v="Brian Moss"/>
    <s v="Corporate"/>
    <s v="United States"/>
    <x v="38"/>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x v="38"/>
    <x v="14"/>
    <n v="47201"/>
    <s v="Central"/>
    <s v="OFF-ST-10000078"/>
    <x v="1"/>
    <x v="4"/>
    <s v="Tennsco 6- and 18-Compartment Lockers"/>
    <n v="530.34"/>
    <n v="2"/>
    <n v="0"/>
    <n v="95.461199999999963"/>
  </r>
  <r>
    <n v="2599"/>
    <x v="1275"/>
    <x v="3"/>
    <x v="726"/>
    <d v="2014-05-18T00:00:00"/>
    <s v="Standard Class"/>
    <s v="BM-11650"/>
    <s v="Brian Moss"/>
    <s v="Corporate"/>
    <s v="United States"/>
    <x v="38"/>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x v="20"/>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x v="20"/>
    <x v="15"/>
    <n v="10024"/>
    <s v="East"/>
    <s v="OFF-SU-10002573"/>
    <x v="1"/>
    <x v="14"/>
    <s v="Acme 10&quot; Easy Grip Assistive Scissors"/>
    <n v="122.71000000000001"/>
    <n v="7"/>
    <n v="0"/>
    <n v="36.812999999999988"/>
  </r>
  <r>
    <n v="2602"/>
    <x v="1277"/>
    <x v="0"/>
    <x v="30"/>
    <d v="2013-06-05T00:00:00"/>
    <s v="Same Day"/>
    <s v="EN-13780"/>
    <s v="Edward Nazzal"/>
    <s v="Consumer"/>
    <s v="United States"/>
    <x v="20"/>
    <x v="15"/>
    <n v="10035"/>
    <s v="East"/>
    <s v="OFF-PA-10000349"/>
    <x v="1"/>
    <x v="10"/>
    <s v="Staples"/>
    <n v="14.940000000000001"/>
    <n v="3"/>
    <n v="0"/>
    <n v="7.0218000000000007"/>
  </r>
  <r>
    <n v="2603"/>
    <x v="1277"/>
    <x v="0"/>
    <x v="30"/>
    <d v="2013-06-05T00:00:00"/>
    <s v="Same Day"/>
    <s v="EN-13780"/>
    <s v="Edward Nazzal"/>
    <s v="Consumer"/>
    <s v="United States"/>
    <x v="20"/>
    <x v="15"/>
    <n v="10035"/>
    <s v="East"/>
    <s v="TEC-MA-10003356"/>
    <x v="2"/>
    <x v="15"/>
    <s v="Panasonic KX MC6040 Color Laser Multifunction Printer"/>
    <n v="1349.85"/>
    <n v="3"/>
    <n v="0"/>
    <n v="364.45949999999993"/>
  </r>
  <r>
    <n v="2604"/>
    <x v="1277"/>
    <x v="0"/>
    <x v="30"/>
    <d v="2013-06-05T00:00:00"/>
    <s v="Same Day"/>
    <s v="EN-13780"/>
    <s v="Edward Nazzal"/>
    <s v="Consumer"/>
    <s v="United States"/>
    <x v="20"/>
    <x v="15"/>
    <n v="10035"/>
    <s v="East"/>
    <s v="FUR-BO-10000362"/>
    <x v="0"/>
    <x v="0"/>
    <s v="Sauder Inglewood Library Bookcases"/>
    <n v="136.78399999999999"/>
    <n v="1"/>
    <n v="0.2"/>
    <n v="5.129400000000004"/>
  </r>
  <r>
    <n v="2605"/>
    <x v="1277"/>
    <x v="0"/>
    <x v="30"/>
    <d v="2013-06-05T00:00:00"/>
    <s v="Same Day"/>
    <s v="EN-13780"/>
    <s v="Edward Nazzal"/>
    <s v="Consumer"/>
    <s v="United States"/>
    <x v="20"/>
    <x v="15"/>
    <n v="10035"/>
    <s v="East"/>
    <s v="FUR-FU-10003878"/>
    <x v="0"/>
    <x v="5"/>
    <s v="Linden 10&quot; Round Wall Clock, Black"/>
    <n v="61.12"/>
    <n v="4"/>
    <n v="0"/>
    <n v="20.780799999999999"/>
  </r>
  <r>
    <n v="2606"/>
    <x v="1278"/>
    <x v="2"/>
    <x v="757"/>
    <d v="2011-12-21T00:00:00"/>
    <s v="Standard Class"/>
    <s v="KN-16450"/>
    <s v="Kean Nguyen"/>
    <s v="Corporate"/>
    <s v="United States"/>
    <x v="108"/>
    <x v="2"/>
    <n v="32216"/>
    <s v="South"/>
    <s v="OFF-BI-10000591"/>
    <x v="1"/>
    <x v="8"/>
    <s v="Avery Binder Labels"/>
    <n v="1.1670000000000003"/>
    <n v="1"/>
    <n v="0.7"/>
    <n v="-0.85579999999999989"/>
  </r>
  <r>
    <n v="2607"/>
    <x v="1279"/>
    <x v="0"/>
    <x v="758"/>
    <d v="2013-03-11T00:00:00"/>
    <s v="Standard Class"/>
    <s v="MG-17890"/>
    <s v="Michael Granlund"/>
    <s v="Home Office"/>
    <s v="United States"/>
    <x v="70"/>
    <x v="1"/>
    <n v="92024"/>
    <s v="West"/>
    <s v="OFF-AR-10003727"/>
    <x v="1"/>
    <x v="6"/>
    <s v="Berol Giant Pencil Sharpener"/>
    <n v="16.989999999999998"/>
    <n v="1"/>
    <n v="0"/>
    <n v="4.9270999999999976"/>
  </r>
  <r>
    <n v="2608"/>
    <x v="1280"/>
    <x v="2"/>
    <x v="641"/>
    <d v="2011-11-30T00:00:00"/>
    <s v="Standard Class"/>
    <s v="MC-17590"/>
    <s v="Matt Collister"/>
    <s v="Corporate"/>
    <s v="United States"/>
    <x v="81"/>
    <x v="5"/>
    <n v="76017"/>
    <s v="Central"/>
    <s v="TEC-AC-10001635"/>
    <x v="2"/>
    <x v="11"/>
    <s v="KeyTronic KT400U2 - Keyboard - Black"/>
    <n v="24.672000000000001"/>
    <n v="3"/>
    <n v="0.2"/>
    <n v="0"/>
  </r>
  <r>
    <n v="2609"/>
    <x v="1280"/>
    <x v="2"/>
    <x v="641"/>
    <d v="2011-11-30T00:00:00"/>
    <s v="Standard Class"/>
    <s v="MC-17590"/>
    <s v="Matt Collister"/>
    <s v="Corporate"/>
    <s v="United States"/>
    <x v="81"/>
    <x v="5"/>
    <n v="76017"/>
    <s v="Central"/>
    <s v="OFF-LA-10001317"/>
    <x v="1"/>
    <x v="2"/>
    <s v="Avery 520"/>
    <n v="2.52"/>
    <n v="1"/>
    <n v="0.2"/>
    <n v="0.88200000000000001"/>
  </r>
  <r>
    <n v="2610"/>
    <x v="1280"/>
    <x v="2"/>
    <x v="641"/>
    <d v="2011-11-30T00:00:00"/>
    <s v="Standard Class"/>
    <s v="MC-17590"/>
    <s v="Matt Collister"/>
    <s v="Corporate"/>
    <s v="United States"/>
    <x v="81"/>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x v="81"/>
    <x v="5"/>
    <n v="76017"/>
    <s v="Central"/>
    <s v="OFF-LA-10000248"/>
    <x v="1"/>
    <x v="2"/>
    <s v="Avery 52"/>
    <n v="5.9039999999999999"/>
    <n v="2"/>
    <n v="0.2"/>
    <n v="1.9925999999999999"/>
  </r>
  <r>
    <n v="2612"/>
    <x v="1280"/>
    <x v="2"/>
    <x v="641"/>
    <d v="2011-11-30T00:00:00"/>
    <s v="Standard Class"/>
    <s v="MC-17590"/>
    <s v="Matt Collister"/>
    <s v="Corporate"/>
    <s v="United States"/>
    <x v="81"/>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x v="81"/>
    <x v="5"/>
    <n v="76017"/>
    <s v="Central"/>
    <s v="FUR-FU-10000221"/>
    <x v="0"/>
    <x v="5"/>
    <s v="Master Caster Door Stop, Brown"/>
    <n v="6.0960000000000001"/>
    <n v="3"/>
    <n v="0.6"/>
    <n v="-3.9624000000000006"/>
  </r>
  <r>
    <n v="2614"/>
    <x v="1281"/>
    <x v="0"/>
    <x v="236"/>
    <d v="2013-05-06T00:00:00"/>
    <s v="Standard Class"/>
    <s v="BO-11350"/>
    <s v="Bill Overfelt"/>
    <s v="Corporate"/>
    <s v="United States"/>
    <x v="1"/>
    <x v="1"/>
    <n v="90045"/>
    <s v="West"/>
    <s v="FUR-CH-10002304"/>
    <x v="0"/>
    <x v="1"/>
    <s v="Global Stack Chair without Arms, Black"/>
    <n v="41.568000000000005"/>
    <n v="2"/>
    <n v="0.2"/>
    <n v="2.5980000000000008"/>
  </r>
  <r>
    <n v="2615"/>
    <x v="1282"/>
    <x v="2"/>
    <x v="759"/>
    <d v="2011-05-03T00:00:00"/>
    <s v="Standard Class"/>
    <s v="AG-10300"/>
    <s v="Aleksandra Gannaway"/>
    <s v="Corporate"/>
    <s v="United States"/>
    <x v="1"/>
    <x v="1"/>
    <n v="90049"/>
    <s v="West"/>
    <s v="FUR-CH-10004886"/>
    <x v="0"/>
    <x v="1"/>
    <s v="Bevis Steel Folding Chairs"/>
    <n v="230.28000000000003"/>
    <n v="3"/>
    <n v="0.2"/>
    <n v="23.027999999999992"/>
  </r>
  <r>
    <n v="2616"/>
    <x v="1282"/>
    <x v="2"/>
    <x v="759"/>
    <d v="2011-05-03T00:00:00"/>
    <s v="Standard Class"/>
    <s v="AG-10300"/>
    <s v="Aleksandra Gannaway"/>
    <s v="Corporate"/>
    <s v="United States"/>
    <x v="1"/>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x v="8"/>
    <x v="1"/>
    <n v="94110"/>
    <s v="West"/>
    <s v="OFF-LA-10003663"/>
    <x v="1"/>
    <x v="2"/>
    <s v="Avery 498"/>
    <n v="5.78"/>
    <n v="2"/>
    <n v="0"/>
    <n v="2.7166000000000001"/>
  </r>
  <r>
    <n v="2618"/>
    <x v="1283"/>
    <x v="3"/>
    <x v="719"/>
    <d v="2014-04-06T00:00:00"/>
    <s v="Standard Class"/>
    <s v="MS-17365"/>
    <s v="Maribeth Schnelling"/>
    <s v="Consumer"/>
    <s v="United States"/>
    <x v="8"/>
    <x v="1"/>
    <n v="94110"/>
    <s v="West"/>
    <s v="OFF-BI-10001294"/>
    <x v="1"/>
    <x v="8"/>
    <s v="Fellowes Binding Cases"/>
    <n v="121.67999999999999"/>
    <n v="13"/>
    <n v="0.2"/>
    <n v="38.024999999999977"/>
  </r>
  <r>
    <n v="2619"/>
    <x v="1284"/>
    <x v="3"/>
    <x v="66"/>
    <d v="2014-12-27T00:00:00"/>
    <s v="Standard Class"/>
    <s v="JM-15655"/>
    <s v="Jim Mitchum"/>
    <s v="Corporate"/>
    <s v="United States"/>
    <x v="51"/>
    <x v="27"/>
    <n v="88220"/>
    <s v="West"/>
    <s v="OFF-AR-10000369"/>
    <x v="1"/>
    <x v="6"/>
    <s v="Design Ebony Sketching Pencil"/>
    <n v="4.17"/>
    <n v="3"/>
    <n v="0"/>
    <n v="1.0841999999999998"/>
  </r>
  <r>
    <n v="2620"/>
    <x v="1284"/>
    <x v="3"/>
    <x v="66"/>
    <d v="2014-12-27T00:00:00"/>
    <s v="Standard Class"/>
    <s v="JM-15655"/>
    <s v="Jim Mitchum"/>
    <s v="Corporate"/>
    <s v="United States"/>
    <x v="51"/>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x v="51"/>
    <x v="27"/>
    <n v="88220"/>
    <s v="West"/>
    <s v="OFF-ST-10000876"/>
    <x v="1"/>
    <x v="4"/>
    <s v="Eldon Simplefile Box Office"/>
    <n v="37.32"/>
    <n v="3"/>
    <n v="0"/>
    <n v="10.4496"/>
  </r>
  <r>
    <n v="2622"/>
    <x v="1284"/>
    <x v="3"/>
    <x v="66"/>
    <d v="2014-12-27T00:00:00"/>
    <s v="Standard Class"/>
    <s v="JM-15655"/>
    <s v="Jim Mitchum"/>
    <s v="Corporate"/>
    <s v="United States"/>
    <x v="51"/>
    <x v="27"/>
    <n v="88220"/>
    <s v="West"/>
    <s v="OFF-LA-10001404"/>
    <x v="1"/>
    <x v="2"/>
    <s v="Avery 517"/>
    <n v="18.45"/>
    <n v="5"/>
    <n v="0"/>
    <n v="8.6715"/>
  </r>
  <r>
    <n v="2623"/>
    <x v="1285"/>
    <x v="2"/>
    <x v="640"/>
    <d v="2011-12-06T00:00:00"/>
    <s v="Second Class"/>
    <s v="MC-17635"/>
    <s v="Matthew Clasen"/>
    <s v="Corporate"/>
    <s v="United States"/>
    <x v="285"/>
    <x v="25"/>
    <n v="63116"/>
    <s v="Central"/>
    <s v="OFF-PA-10001972"/>
    <x v="1"/>
    <x v="10"/>
    <s v="Xerox 214"/>
    <n v="25.92"/>
    <n v="4"/>
    <n v="0"/>
    <n v="12.441600000000001"/>
  </r>
  <r>
    <n v="2624"/>
    <x v="1286"/>
    <x v="3"/>
    <x v="760"/>
    <d v="2014-10-25T00:00:00"/>
    <s v="First Class"/>
    <s v="TA-21385"/>
    <s v="Tom Ashbrook"/>
    <s v="Home Office"/>
    <s v="United States"/>
    <x v="20"/>
    <x v="15"/>
    <n v="10024"/>
    <s v="East"/>
    <s v="TEC-CO-10004722"/>
    <x v="2"/>
    <x v="16"/>
    <s v="Canon imageCLASS 2200 Advanced Copier"/>
    <n v="11199.968000000001"/>
    <n v="4"/>
    <n v="0.2"/>
    <n v="3919.9887999999992"/>
  </r>
  <r>
    <n v="2625"/>
    <x v="1286"/>
    <x v="3"/>
    <x v="760"/>
    <d v="2014-10-25T00:00:00"/>
    <s v="First Class"/>
    <s v="TA-21385"/>
    <s v="Tom Ashbrook"/>
    <s v="Home Office"/>
    <s v="United States"/>
    <x v="20"/>
    <x v="15"/>
    <n v="10024"/>
    <s v="East"/>
    <s v="TEC-PH-10001494"/>
    <x v="2"/>
    <x v="7"/>
    <s v="Polycom CX600 IP Phone VoIP phone"/>
    <n v="2399.6"/>
    <n v="8"/>
    <n v="0"/>
    <n v="647.89200000000005"/>
  </r>
  <r>
    <n v="2626"/>
    <x v="1286"/>
    <x v="3"/>
    <x v="760"/>
    <d v="2014-10-25T00:00:00"/>
    <s v="First Class"/>
    <s v="TA-21385"/>
    <s v="Tom Ashbrook"/>
    <s v="Home Office"/>
    <s v="United States"/>
    <x v="20"/>
    <x v="15"/>
    <n v="10024"/>
    <s v="East"/>
    <s v="OFF-EN-10002500"/>
    <x v="1"/>
    <x v="12"/>
    <s v="Globe Weis Peel &amp; Seel First Class Envelopes"/>
    <n v="63.9"/>
    <n v="5"/>
    <n v="0"/>
    <n v="28.754999999999995"/>
  </r>
  <r>
    <n v="2627"/>
    <x v="1286"/>
    <x v="3"/>
    <x v="760"/>
    <d v="2014-10-25T00:00:00"/>
    <s v="First Class"/>
    <s v="TA-21385"/>
    <s v="Tom Ashbrook"/>
    <s v="Home Office"/>
    <s v="United States"/>
    <x v="20"/>
    <x v="15"/>
    <n v="10024"/>
    <s v="East"/>
    <s v="TEC-PH-10003800"/>
    <x v="2"/>
    <x v="7"/>
    <s v="i.Sound Portable Power - 8000 mAh"/>
    <n v="52.99"/>
    <n v="1"/>
    <n v="0"/>
    <n v="0.52989999999999782"/>
  </r>
  <r>
    <n v="2628"/>
    <x v="1287"/>
    <x v="3"/>
    <x v="38"/>
    <d v="2014-11-16T00:00:00"/>
    <s v="First Class"/>
    <s v="SB-20290"/>
    <s v="Sean Braxton"/>
    <s v="Corporate"/>
    <s v="United States"/>
    <x v="24"/>
    <x v="24"/>
    <n v="45503"/>
    <s v="East"/>
    <s v="TEC-AC-10002399"/>
    <x v="2"/>
    <x v="11"/>
    <s v="SanDisk Cruzer 32 GB USB Flash Drive"/>
    <n v="60.864000000000004"/>
    <n v="4"/>
    <n v="0.2"/>
    <n v="9.1295999999999964"/>
  </r>
  <r>
    <n v="2629"/>
    <x v="1287"/>
    <x v="3"/>
    <x v="38"/>
    <d v="2014-11-16T00:00:00"/>
    <s v="First Class"/>
    <s v="SB-20290"/>
    <s v="Sean Braxton"/>
    <s v="Corporate"/>
    <s v="United States"/>
    <x v="24"/>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x v="24"/>
    <x v="24"/>
    <n v="45503"/>
    <s v="East"/>
    <s v="OFF-BI-10003196"/>
    <x v="1"/>
    <x v="8"/>
    <s v="Accohide Poly Flexible Ring Binders"/>
    <n v="11.220000000000002"/>
    <n v="10"/>
    <n v="0.7"/>
    <n v="-7.4799999999999969"/>
  </r>
  <r>
    <n v="2631"/>
    <x v="1288"/>
    <x v="1"/>
    <x v="229"/>
    <d v="2012-09-15T00:00:00"/>
    <s v="Standard Class"/>
    <s v="AB-10150"/>
    <s v="Aimee Bixby"/>
    <s v="Consumer"/>
    <s v="United States"/>
    <x v="251"/>
    <x v="26"/>
    <n v="74133"/>
    <s v="Central"/>
    <s v="OFF-PA-10000477"/>
    <x v="1"/>
    <x v="10"/>
    <s v="Xerox 1952"/>
    <n v="14.940000000000001"/>
    <n v="3"/>
    <n v="0"/>
    <n v="7.0218000000000007"/>
  </r>
  <r>
    <n v="2632"/>
    <x v="1289"/>
    <x v="3"/>
    <x v="356"/>
    <d v="2014-05-21T00:00:00"/>
    <s v="Standard Class"/>
    <s v="JF-15295"/>
    <s v="Jason Fortune-"/>
    <s v="Consumer"/>
    <s v="United States"/>
    <x v="4"/>
    <x v="4"/>
    <n v="98103"/>
    <s v="West"/>
    <s v="FUR-FU-10000076"/>
    <x v="0"/>
    <x v="5"/>
    <s v="24-Hour Round Wall Clock"/>
    <n v="39.96"/>
    <n v="2"/>
    <n v="0"/>
    <n v="17.182800000000004"/>
  </r>
  <r>
    <n v="2633"/>
    <x v="1289"/>
    <x v="3"/>
    <x v="356"/>
    <d v="2014-05-21T00:00:00"/>
    <s v="Standard Class"/>
    <s v="JF-15295"/>
    <s v="Jason Fortune-"/>
    <s v="Consumer"/>
    <s v="United States"/>
    <x v="4"/>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x v="4"/>
    <x v="4"/>
    <n v="98103"/>
    <s v="West"/>
    <s v="FUR-CH-10004287"/>
    <x v="0"/>
    <x v="1"/>
    <s v="SAFCO Arco Folding Chair"/>
    <n v="220.96"/>
    <n v="1"/>
    <n v="0.2"/>
    <n v="24.857999999999983"/>
  </r>
  <r>
    <n v="2635"/>
    <x v="1290"/>
    <x v="1"/>
    <x v="761"/>
    <d v="2012-07-10T00:00:00"/>
    <s v="Second Class"/>
    <s v="BF-10975"/>
    <s v="Barbara Fisher"/>
    <s v="Corporate"/>
    <s v="United States"/>
    <x v="115"/>
    <x v="3"/>
    <n v="28314"/>
    <s v="South"/>
    <s v="FUR-FU-10003829"/>
    <x v="0"/>
    <x v="5"/>
    <s v="Stackable Trays"/>
    <n v="4.9280000000000008"/>
    <n v="2"/>
    <n v="0.2"/>
    <n v="0.73919999999999941"/>
  </r>
  <r>
    <n v="2636"/>
    <x v="1290"/>
    <x v="1"/>
    <x v="761"/>
    <d v="2012-07-10T00:00:00"/>
    <s v="Second Class"/>
    <s v="BF-10975"/>
    <s v="Barbara Fisher"/>
    <s v="Corporate"/>
    <s v="United States"/>
    <x v="115"/>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x v="1"/>
    <x v="1"/>
    <n v="90045"/>
    <s v="West"/>
    <s v="OFF-ST-10000046"/>
    <x v="1"/>
    <x v="4"/>
    <s v="Fellowes Super Stor/Drawer Files"/>
    <n v="323.10000000000002"/>
    <n v="2"/>
    <n v="0"/>
    <n v="61.38900000000001"/>
  </r>
  <r>
    <n v="2638"/>
    <x v="1292"/>
    <x v="3"/>
    <x v="492"/>
    <d v="2014-06-19T00:00:00"/>
    <s v="Standard Class"/>
    <s v="SB-20170"/>
    <s v="Sarah Bern"/>
    <s v="Consumer"/>
    <s v="United States"/>
    <x v="20"/>
    <x v="15"/>
    <n v="10035"/>
    <s v="East"/>
    <s v="OFF-PA-10000697"/>
    <x v="1"/>
    <x v="10"/>
    <s v="TOPS Voice Message Log Book, Flash Format"/>
    <n v="19.04"/>
    <n v="4"/>
    <n v="0"/>
    <n v="9.3295999999999992"/>
  </r>
  <r>
    <n v="2639"/>
    <x v="1292"/>
    <x v="3"/>
    <x v="492"/>
    <d v="2014-06-19T00:00:00"/>
    <s v="Standard Class"/>
    <s v="SB-20170"/>
    <s v="Sarah Bern"/>
    <s v="Consumer"/>
    <s v="United States"/>
    <x v="20"/>
    <x v="15"/>
    <n v="10035"/>
    <s v="East"/>
    <s v="OFF-BI-10000848"/>
    <x v="1"/>
    <x v="8"/>
    <s v="Angle-D Ring Binders"/>
    <n v="13.128"/>
    <n v="3"/>
    <n v="0.2"/>
    <n v="4.2665999999999986"/>
  </r>
  <r>
    <n v="2640"/>
    <x v="1292"/>
    <x v="3"/>
    <x v="492"/>
    <d v="2014-06-19T00:00:00"/>
    <s v="Standard Class"/>
    <s v="SB-20170"/>
    <s v="Sarah Bern"/>
    <s v="Consumer"/>
    <s v="United States"/>
    <x v="20"/>
    <x v="15"/>
    <n v="10035"/>
    <s v="East"/>
    <s v="OFF-AR-10004691"/>
    <x v="1"/>
    <x v="6"/>
    <s v="Boston 1730 StandUp Electric Pencil Sharpener"/>
    <n v="64.14"/>
    <n v="3"/>
    <n v="0"/>
    <n v="16.676400000000001"/>
  </r>
  <r>
    <n v="2641"/>
    <x v="1292"/>
    <x v="3"/>
    <x v="492"/>
    <d v="2014-06-19T00:00:00"/>
    <s v="Standard Class"/>
    <s v="SB-20170"/>
    <s v="Sarah Bern"/>
    <s v="Consumer"/>
    <s v="United States"/>
    <x v="20"/>
    <x v="15"/>
    <n v="10035"/>
    <s v="East"/>
    <s v="FUR-CH-10000595"/>
    <x v="0"/>
    <x v="1"/>
    <s v="Safco Contoured Stacking Chairs"/>
    <n v="858.24"/>
    <n v="4"/>
    <n v="0.1"/>
    <n v="143.03999999999996"/>
  </r>
  <r>
    <n v="2642"/>
    <x v="1293"/>
    <x v="1"/>
    <x v="763"/>
    <d v="2012-02-25T00:00:00"/>
    <s v="Standard Class"/>
    <s v="LM-17065"/>
    <s v="Liz MacKendrick"/>
    <s v="Consumer"/>
    <s v="United States"/>
    <x v="322"/>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x v="34"/>
    <x v="10"/>
    <n v="60505"/>
    <s v="Central"/>
    <s v="OFF-PA-10001289"/>
    <x v="1"/>
    <x v="10"/>
    <s v="White Computer Printout Paper by Universal"/>
    <n v="186.048"/>
    <n v="6"/>
    <n v="0.2"/>
    <n v="67.442399999999992"/>
  </r>
  <r>
    <n v="2644"/>
    <x v="1295"/>
    <x v="0"/>
    <x v="764"/>
    <d v="2013-04-22T00:00:00"/>
    <s v="Second Class"/>
    <s v="BF-11170"/>
    <s v="Ben Ferrer"/>
    <s v="Home Office"/>
    <s v="United States"/>
    <x v="253"/>
    <x v="3"/>
    <n v="27604"/>
    <s v="South"/>
    <s v="TEC-PH-10003092"/>
    <x v="2"/>
    <x v="7"/>
    <s v="Motorola L804"/>
    <n v="36.792000000000002"/>
    <n v="1"/>
    <n v="0.2"/>
    <n v="4.1390999999999991"/>
  </r>
  <r>
    <n v="2645"/>
    <x v="1295"/>
    <x v="0"/>
    <x v="764"/>
    <d v="2013-04-22T00:00:00"/>
    <s v="Second Class"/>
    <s v="BF-11170"/>
    <s v="Ben Ferrer"/>
    <s v="Home Office"/>
    <s v="United States"/>
    <x v="253"/>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x v="251"/>
    <x v="26"/>
    <n v="74133"/>
    <s v="Central"/>
    <s v="FUR-FU-10004270"/>
    <x v="0"/>
    <x v="5"/>
    <s v="Executive Impressions 13&quot; Clairmont Wall Clock"/>
    <n v="57.69"/>
    <n v="3"/>
    <n v="0"/>
    <n v="23.652900000000002"/>
  </r>
  <r>
    <n v="2647"/>
    <x v="1296"/>
    <x v="2"/>
    <x v="557"/>
    <d v="2011-09-12T00:00:00"/>
    <s v="Second Class"/>
    <s v="TB-21400"/>
    <s v="Tom Boeckenhauer"/>
    <s v="Consumer"/>
    <s v="United States"/>
    <x v="251"/>
    <x v="26"/>
    <n v="74133"/>
    <s v="Central"/>
    <s v="OFF-BI-10000948"/>
    <x v="1"/>
    <x v="8"/>
    <s v="GBC Laser Imprintable Binding System Covers, Desert Sand"/>
    <n v="42.81"/>
    <n v="3"/>
    <n v="0"/>
    <n v="20.120699999999999"/>
  </r>
  <r>
    <n v="2648"/>
    <x v="1296"/>
    <x v="2"/>
    <x v="557"/>
    <d v="2011-09-12T00:00:00"/>
    <s v="Second Class"/>
    <s v="TB-21400"/>
    <s v="Tom Boeckenhauer"/>
    <s v="Consumer"/>
    <s v="United States"/>
    <x v="251"/>
    <x v="26"/>
    <n v="74133"/>
    <s v="Central"/>
    <s v="OFF-PA-10000223"/>
    <x v="1"/>
    <x v="10"/>
    <s v="Xerox 2000"/>
    <n v="12.96"/>
    <n v="2"/>
    <n v="0"/>
    <n v="6.2208000000000006"/>
  </r>
  <r>
    <n v="2649"/>
    <x v="1296"/>
    <x v="2"/>
    <x v="557"/>
    <d v="2011-09-12T00:00:00"/>
    <s v="Second Class"/>
    <s v="TB-21400"/>
    <s v="Tom Boeckenhauer"/>
    <s v="Consumer"/>
    <s v="United States"/>
    <x v="251"/>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x v="251"/>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x v="86"/>
    <x v="1"/>
    <n v="92345"/>
    <s v="West"/>
    <s v="FUR-BO-10004467"/>
    <x v="0"/>
    <x v="0"/>
    <s v="Bestar Classic Bookcase"/>
    <n v="424.95749999999992"/>
    <n v="5"/>
    <n v="0.15"/>
    <n v="19.997999999999976"/>
  </r>
  <r>
    <n v="2652"/>
    <x v="1298"/>
    <x v="3"/>
    <x v="697"/>
    <d v="2014-09-22T00:00:00"/>
    <s v="Second Class"/>
    <s v="AS-10225"/>
    <s v="Alan Schoenberger"/>
    <s v="Corporate"/>
    <s v="United States"/>
    <x v="212"/>
    <x v="7"/>
    <n v="84604"/>
    <s v="West"/>
    <s v="OFF-BI-10000829"/>
    <x v="1"/>
    <x v="8"/>
    <s v="Avery Non-Stick Binders"/>
    <n v="10.776000000000002"/>
    <n v="3"/>
    <n v="0.2"/>
    <n v="3.5021999999999989"/>
  </r>
  <r>
    <n v="2653"/>
    <x v="1298"/>
    <x v="3"/>
    <x v="697"/>
    <d v="2014-09-22T00:00:00"/>
    <s v="Second Class"/>
    <s v="AS-10225"/>
    <s v="Alan Schoenberger"/>
    <s v="Corporate"/>
    <s v="United States"/>
    <x v="212"/>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x v="212"/>
    <x v="7"/>
    <n v="84604"/>
    <s v="West"/>
    <s v="OFF-PA-10000062"/>
    <x v="1"/>
    <x v="10"/>
    <s v="Green Bar Computer Printout Paper"/>
    <n v="164.88"/>
    <n v="3"/>
    <n v="0"/>
    <n v="80.791200000000003"/>
  </r>
  <r>
    <n v="2655"/>
    <x v="1298"/>
    <x v="3"/>
    <x v="697"/>
    <d v="2014-09-22T00:00:00"/>
    <s v="Second Class"/>
    <s v="AS-10225"/>
    <s v="Alan Schoenberger"/>
    <s v="Corporate"/>
    <s v="United States"/>
    <x v="212"/>
    <x v="7"/>
    <n v="84604"/>
    <s v="West"/>
    <s v="FUR-BO-10003404"/>
    <x v="0"/>
    <x v="0"/>
    <s v="Global Adaptabilites Bookcase, Cherry/Storm Gray Finish"/>
    <n v="1292.94"/>
    <n v="3"/>
    <n v="0"/>
    <n v="77.576399999999921"/>
  </r>
  <r>
    <n v="2656"/>
    <x v="1298"/>
    <x v="3"/>
    <x v="697"/>
    <d v="2014-09-22T00:00:00"/>
    <s v="Second Class"/>
    <s v="AS-10225"/>
    <s v="Alan Schoenberger"/>
    <s v="Corporate"/>
    <s v="United States"/>
    <x v="212"/>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x v="212"/>
    <x v="7"/>
    <n v="84604"/>
    <s v="West"/>
    <s v="OFF-ST-10001272"/>
    <x v="1"/>
    <x v="4"/>
    <s v="Mini 13-1/2 Capacity Data Binder Rack, Pearl"/>
    <n v="261.74"/>
    <n v="2"/>
    <n v="0"/>
    <n v="65.435000000000002"/>
  </r>
  <r>
    <n v="2658"/>
    <x v="1298"/>
    <x v="3"/>
    <x v="697"/>
    <d v="2014-09-22T00:00:00"/>
    <s v="Second Class"/>
    <s v="AS-10225"/>
    <s v="Alan Schoenberger"/>
    <s v="Corporate"/>
    <s v="United States"/>
    <x v="212"/>
    <x v="7"/>
    <n v="84604"/>
    <s v="West"/>
    <s v="OFF-LA-10001175"/>
    <x v="1"/>
    <x v="2"/>
    <s v="Avery 514"/>
    <n v="14.399999999999999"/>
    <n v="5"/>
    <n v="0"/>
    <n v="7.056"/>
  </r>
  <r>
    <n v="2659"/>
    <x v="1299"/>
    <x v="0"/>
    <x v="765"/>
    <d v="2013-08-21T00:00:00"/>
    <s v="Standard Class"/>
    <s v="PK-19075"/>
    <s v="Pete Kriz"/>
    <s v="Consumer"/>
    <s v="United States"/>
    <x v="8"/>
    <x v="1"/>
    <n v="94110"/>
    <s v="West"/>
    <s v="OFF-EN-10004030"/>
    <x v="1"/>
    <x v="12"/>
    <s v="Convenience Packs of Business Envelopes"/>
    <n v="10.86"/>
    <n v="3"/>
    <n v="0"/>
    <n v="5.1042000000000005"/>
  </r>
  <r>
    <n v="2660"/>
    <x v="1300"/>
    <x v="1"/>
    <x v="100"/>
    <d v="2012-12-28T00:00:00"/>
    <s v="Standard Class"/>
    <s v="HR-14830"/>
    <s v="Harold Ryan"/>
    <s v="Corporate"/>
    <s v="United States"/>
    <x v="23"/>
    <x v="16"/>
    <n v="85234"/>
    <s v="West"/>
    <s v="FUR-CH-10004287"/>
    <x v="0"/>
    <x v="1"/>
    <s v="SAFCO Arco Folding Chair"/>
    <n v="883.84"/>
    <n v="4"/>
    <n v="0.2"/>
    <n v="99.431999999999931"/>
  </r>
  <r>
    <n v="2661"/>
    <x v="1301"/>
    <x v="3"/>
    <x v="354"/>
    <d v="2014-12-03T00:00:00"/>
    <s v="Standard Class"/>
    <s v="DG-13300"/>
    <s v="Deirdre Greer"/>
    <s v="Corporate"/>
    <s v="United States"/>
    <x v="20"/>
    <x v="15"/>
    <n v="10035"/>
    <s v="East"/>
    <s v="TEC-PH-10002834"/>
    <x v="2"/>
    <x v="7"/>
    <s v="Google Nexus 5"/>
    <n v="1979.89"/>
    <n v="11"/>
    <n v="0"/>
    <n v="494.97250000000003"/>
  </r>
  <r>
    <n v="2662"/>
    <x v="1301"/>
    <x v="3"/>
    <x v="354"/>
    <d v="2014-12-03T00:00:00"/>
    <s v="Standard Class"/>
    <s v="DG-13300"/>
    <s v="Deirdre Greer"/>
    <s v="Corporate"/>
    <s v="United States"/>
    <x v="20"/>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x v="24"/>
    <x v="25"/>
    <n v="65807"/>
    <s v="Central"/>
    <s v="OFF-BI-10003460"/>
    <x v="1"/>
    <x v="8"/>
    <s v="Acco 3-Hole Punch"/>
    <n v="8.76"/>
    <n v="2"/>
    <n v="0"/>
    <n v="4.2047999999999996"/>
  </r>
  <r>
    <n v="2664"/>
    <x v="1303"/>
    <x v="0"/>
    <x v="766"/>
    <d v="2013-05-05T00:00:00"/>
    <s v="First Class"/>
    <s v="HF-14995"/>
    <s v="Herbert Flentye"/>
    <s v="Consumer"/>
    <s v="United States"/>
    <x v="26"/>
    <x v="18"/>
    <n v="38109"/>
    <s v="South"/>
    <s v="OFF-LA-10001569"/>
    <x v="1"/>
    <x v="2"/>
    <s v="Avery 499"/>
    <n v="3.9840000000000004"/>
    <n v="1"/>
    <n v="0.2"/>
    <n v="1.2948"/>
  </r>
  <r>
    <n v="2665"/>
    <x v="1303"/>
    <x v="0"/>
    <x v="766"/>
    <d v="2013-05-05T00:00:00"/>
    <s v="First Class"/>
    <s v="HF-14995"/>
    <s v="Herbert Flentye"/>
    <s v="Consumer"/>
    <s v="United States"/>
    <x v="26"/>
    <x v="18"/>
    <n v="38109"/>
    <s v="South"/>
    <s v="FUR-TA-10004534"/>
    <x v="0"/>
    <x v="3"/>
    <s v="Bevis 44 x 96 Conference Tables"/>
    <n v="370.62"/>
    <n v="3"/>
    <n v="0.4"/>
    <n v="-142.07100000000008"/>
  </r>
  <r>
    <n v="2666"/>
    <x v="1303"/>
    <x v="0"/>
    <x v="766"/>
    <d v="2013-05-05T00:00:00"/>
    <s v="First Class"/>
    <s v="HF-14995"/>
    <s v="Herbert Flentye"/>
    <s v="Consumer"/>
    <s v="United States"/>
    <x v="26"/>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x v="112"/>
    <x v="5"/>
    <n v="79109"/>
    <s v="Central"/>
    <s v="TEC-AC-10003832"/>
    <x v="2"/>
    <x v="11"/>
    <s v="Imation 16GB Mini TravelDrive USB 2.0 Flash Drive"/>
    <n v="79.512000000000015"/>
    <n v="3"/>
    <n v="0.2"/>
    <n v="20.8719"/>
  </r>
  <r>
    <n v="2668"/>
    <x v="1304"/>
    <x v="0"/>
    <x v="393"/>
    <d v="2013-10-02T00:00:00"/>
    <s v="Same Day"/>
    <s v="HG-15025"/>
    <s v="Hunter Glantz"/>
    <s v="Consumer"/>
    <s v="United States"/>
    <x v="112"/>
    <x v="5"/>
    <n v="79109"/>
    <s v="Central"/>
    <s v="OFF-PA-10000474"/>
    <x v="1"/>
    <x v="10"/>
    <s v="Staples"/>
    <n v="28.352"/>
    <n v="1"/>
    <n v="0.2"/>
    <n v="9.568799999999996"/>
  </r>
  <r>
    <n v="2669"/>
    <x v="1305"/>
    <x v="1"/>
    <x v="767"/>
    <d v="2012-08-30T00:00:00"/>
    <s v="Standard Class"/>
    <s v="NL-18310"/>
    <s v="Nancy Lomonaco"/>
    <s v="Home Office"/>
    <s v="United States"/>
    <x v="1"/>
    <x v="1"/>
    <n v="90045"/>
    <s v="West"/>
    <s v="FUR-CH-10002774"/>
    <x v="0"/>
    <x v="1"/>
    <s v="Global Deluxe Stacking Chair, Gray"/>
    <n v="40.783999999999999"/>
    <n v="1"/>
    <n v="0.2"/>
    <n v="4.5881999999999987"/>
  </r>
  <r>
    <n v="2670"/>
    <x v="1305"/>
    <x v="1"/>
    <x v="767"/>
    <d v="2012-08-30T00:00:00"/>
    <s v="Standard Class"/>
    <s v="NL-18310"/>
    <s v="Nancy Lomonaco"/>
    <s v="Home Office"/>
    <s v="United States"/>
    <x v="1"/>
    <x v="1"/>
    <n v="90045"/>
    <s v="West"/>
    <s v="OFF-AP-10002765"/>
    <x v="1"/>
    <x v="9"/>
    <s v="Fellowes Advanced Computer Series Surge Protectors"/>
    <n v="105.96"/>
    <n v="4"/>
    <n v="0"/>
    <n v="29.668800000000005"/>
  </r>
  <r>
    <n v="2671"/>
    <x v="1306"/>
    <x v="2"/>
    <x v="340"/>
    <d v="2011-09-12T00:00:00"/>
    <s v="Second Class"/>
    <s v="RR-19525"/>
    <s v="Rick Reed"/>
    <s v="Corporate"/>
    <s v="United States"/>
    <x v="90"/>
    <x v="31"/>
    <n v="1852"/>
    <s v="East"/>
    <s v="OFF-PA-10001144"/>
    <x v="1"/>
    <x v="10"/>
    <s v="Xerox 1913"/>
    <n v="166.44"/>
    <n v="3"/>
    <n v="0"/>
    <n v="79.891199999999998"/>
  </r>
  <r>
    <n v="2672"/>
    <x v="1306"/>
    <x v="2"/>
    <x v="340"/>
    <d v="2011-09-12T00:00:00"/>
    <s v="Second Class"/>
    <s v="RR-19525"/>
    <s v="Rick Reed"/>
    <s v="Corporate"/>
    <s v="United States"/>
    <x v="90"/>
    <x v="31"/>
    <n v="1852"/>
    <s v="East"/>
    <s v="FUR-CH-10003761"/>
    <x v="0"/>
    <x v="1"/>
    <s v="Global Italian Leather Office Chair"/>
    <n v="785.87999999999988"/>
    <n v="6"/>
    <n v="0"/>
    <n v="212.18759999999997"/>
  </r>
  <r>
    <n v="2673"/>
    <x v="1306"/>
    <x v="2"/>
    <x v="340"/>
    <d v="2011-09-12T00:00:00"/>
    <s v="Second Class"/>
    <s v="RR-19525"/>
    <s v="Rick Reed"/>
    <s v="Corporate"/>
    <s v="United States"/>
    <x v="90"/>
    <x v="31"/>
    <n v="1852"/>
    <s v="East"/>
    <s v="OFF-PA-10004665"/>
    <x v="1"/>
    <x v="10"/>
    <s v="Advantus Motivational Note Cards"/>
    <n v="26.2"/>
    <n v="2"/>
    <n v="0"/>
    <n v="12.837999999999999"/>
  </r>
  <r>
    <n v="2674"/>
    <x v="1306"/>
    <x v="2"/>
    <x v="340"/>
    <d v="2011-09-12T00:00:00"/>
    <s v="Second Class"/>
    <s v="RR-19525"/>
    <s v="Rick Reed"/>
    <s v="Corporate"/>
    <s v="United States"/>
    <x v="90"/>
    <x v="31"/>
    <n v="1852"/>
    <s v="East"/>
    <s v="OFF-ST-10000078"/>
    <x v="1"/>
    <x v="4"/>
    <s v="Tennsco 6- and 18-Compartment Lockers"/>
    <n v="1325.8500000000001"/>
    <n v="5"/>
    <n v="0"/>
    <n v="238.65299999999991"/>
  </r>
  <r>
    <n v="2675"/>
    <x v="1307"/>
    <x v="3"/>
    <x v="734"/>
    <d v="2014-12-04T00:00:00"/>
    <s v="Same Day"/>
    <s v="TC-21295"/>
    <s v="Toby Carlisle"/>
    <s v="Consumer"/>
    <s v="United States"/>
    <x v="70"/>
    <x v="1"/>
    <n v="92024"/>
    <s v="West"/>
    <s v="OFF-PA-10000357"/>
    <x v="1"/>
    <x v="10"/>
    <s v="Xerox 1888"/>
    <n v="166.44"/>
    <n v="3"/>
    <n v="0"/>
    <n v="79.891199999999998"/>
  </r>
  <r>
    <n v="2676"/>
    <x v="1308"/>
    <x v="3"/>
    <x v="344"/>
    <d v="2014-12-03T00:00:00"/>
    <s v="Standard Class"/>
    <s v="DB-13615"/>
    <s v="Doug Bickford"/>
    <s v="Consumer"/>
    <s v="United States"/>
    <x v="153"/>
    <x v="3"/>
    <n v="28806"/>
    <s v="South"/>
    <s v="OFF-AR-10000422"/>
    <x v="1"/>
    <x v="6"/>
    <s v="Pencil and Crayon Sharpener"/>
    <n v="8.76"/>
    <n v="5"/>
    <n v="0.2"/>
    <n v="0.76649999999999974"/>
  </r>
  <r>
    <n v="2677"/>
    <x v="1308"/>
    <x v="3"/>
    <x v="344"/>
    <d v="2014-12-03T00:00:00"/>
    <s v="Standard Class"/>
    <s v="DB-13615"/>
    <s v="Doug Bickford"/>
    <s v="Consumer"/>
    <s v="United States"/>
    <x v="153"/>
    <x v="3"/>
    <n v="28806"/>
    <s v="South"/>
    <s v="OFF-AP-10001205"/>
    <x v="1"/>
    <x v="9"/>
    <s v="Belkin 5 Outlet SurgeMaster Power Centers"/>
    <n v="43.584000000000003"/>
    <n v="1"/>
    <n v="0.2"/>
    <n v="4.3584000000000032"/>
  </r>
  <r>
    <n v="2678"/>
    <x v="1309"/>
    <x v="2"/>
    <x v="261"/>
    <d v="2011-06-21T00:00:00"/>
    <s v="Same Day"/>
    <s v="SV-20785"/>
    <s v="Stewart Visinsky"/>
    <s v="Consumer"/>
    <s v="United States"/>
    <x v="206"/>
    <x v="22"/>
    <n v="81001"/>
    <s v="West"/>
    <s v="OFF-BI-10001116"/>
    <x v="1"/>
    <x v="8"/>
    <s v="Wilson Jones 1&quot; Hanging DublLock Ring Binders"/>
    <n v="11.088000000000003"/>
    <n v="7"/>
    <n v="0.7"/>
    <n v="-8.1311999999999998"/>
  </r>
  <r>
    <n v="2679"/>
    <x v="1309"/>
    <x v="2"/>
    <x v="261"/>
    <d v="2011-06-21T00:00:00"/>
    <s v="Same Day"/>
    <s v="SV-20785"/>
    <s v="Stewart Visinsky"/>
    <s v="Consumer"/>
    <s v="United States"/>
    <x v="206"/>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x v="25"/>
    <x v="12"/>
    <n v="49201"/>
    <s v="Central"/>
    <s v="OFF-BI-10000546"/>
    <x v="1"/>
    <x v="8"/>
    <s v="Avery Durable Binders"/>
    <n v="14.399999999999999"/>
    <n v="5"/>
    <n v="0"/>
    <n v="7.056"/>
  </r>
  <r>
    <n v="2681"/>
    <x v="1310"/>
    <x v="3"/>
    <x v="276"/>
    <d v="2014-01-28T00:00:00"/>
    <s v="Standard Class"/>
    <s v="MH-18115"/>
    <s v="Mick Hernandez"/>
    <s v="Home Office"/>
    <s v="United States"/>
    <x v="25"/>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x v="25"/>
    <x v="12"/>
    <n v="49201"/>
    <s v="Central"/>
    <s v="OFF-BI-10001196"/>
    <x v="1"/>
    <x v="8"/>
    <s v="Avery Flip-Chart Easel Binder, Black"/>
    <n v="89.52"/>
    <n v="4"/>
    <n v="0"/>
    <n v="42.074399999999997"/>
  </r>
  <r>
    <n v="2683"/>
    <x v="1310"/>
    <x v="3"/>
    <x v="276"/>
    <d v="2014-01-28T00:00:00"/>
    <s v="Standard Class"/>
    <s v="MH-18115"/>
    <s v="Mick Hernandez"/>
    <s v="Home Office"/>
    <s v="United States"/>
    <x v="25"/>
    <x v="12"/>
    <n v="49201"/>
    <s v="Central"/>
    <s v="TEC-MA-10002981"/>
    <x v="2"/>
    <x v="15"/>
    <s v="I.R.I.S IRISCard Anywhere 5 Card Scanner"/>
    <n v="350.97300000000007"/>
    <n v="3"/>
    <n v="0.1"/>
    <n v="152.08829999999998"/>
  </r>
  <r>
    <n v="2684"/>
    <x v="1310"/>
    <x v="3"/>
    <x v="276"/>
    <d v="2014-01-28T00:00:00"/>
    <s v="Standard Class"/>
    <s v="MH-18115"/>
    <s v="Mick Hernandez"/>
    <s v="Home Office"/>
    <s v="United States"/>
    <x v="25"/>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x v="1"/>
    <x v="1"/>
    <n v="90004"/>
    <s v="West"/>
    <s v="OFF-BI-10000632"/>
    <x v="1"/>
    <x v="8"/>
    <s v="Satellite Sectional Post Binders"/>
    <n v="312.55200000000002"/>
    <n v="9"/>
    <n v="0.2"/>
    <n v="101.57939999999999"/>
  </r>
  <r>
    <n v="2686"/>
    <x v="1312"/>
    <x v="0"/>
    <x v="47"/>
    <d v="2013-09-12T00:00:00"/>
    <s v="Standard Class"/>
    <s v="KB-16315"/>
    <s v="Karl Braun"/>
    <s v="Consumer"/>
    <s v="United States"/>
    <x v="222"/>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x v="222"/>
    <x v="3"/>
    <n v="27360"/>
    <s v="South"/>
    <s v="OFF-BI-10001031"/>
    <x v="1"/>
    <x v="8"/>
    <s v="Pressboard Data Binders by Wilson Jones"/>
    <n v="3.2040000000000002"/>
    <n v="2"/>
    <n v="0.7"/>
    <n v="-2.4563999999999995"/>
  </r>
  <r>
    <n v="2688"/>
    <x v="1313"/>
    <x v="0"/>
    <x v="578"/>
    <d v="2013-08-06T00:00:00"/>
    <s v="First Class"/>
    <s v="RA-19285"/>
    <s v="Ralph Arnett"/>
    <s v="Consumer"/>
    <s v="United States"/>
    <x v="97"/>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x v="1"/>
    <x v="1"/>
    <n v="90032"/>
    <s v="West"/>
    <s v="OFF-PA-10003016"/>
    <x v="1"/>
    <x v="10"/>
    <s v="Adams &quot;While You Were Out&quot; Message Pads"/>
    <n v="15.700000000000001"/>
    <n v="5"/>
    <n v="0"/>
    <n v="7.0649999999999995"/>
  </r>
  <r>
    <n v="2690"/>
    <x v="1315"/>
    <x v="2"/>
    <x v="479"/>
    <d v="2011-07-02T00:00:00"/>
    <s v="First Class"/>
    <s v="RA-19915"/>
    <s v="Russell Applegate"/>
    <s v="Consumer"/>
    <s v="United States"/>
    <x v="22"/>
    <x v="10"/>
    <n v="60653"/>
    <s v="Central"/>
    <s v="OFF-AR-10004582"/>
    <x v="1"/>
    <x v="6"/>
    <s v="BIC Brite Liner Grip Highlighters"/>
    <n v="5.2480000000000002"/>
    <n v="4"/>
    <n v="0.2"/>
    <n v="1.6399999999999995"/>
  </r>
  <r>
    <n v="2691"/>
    <x v="1316"/>
    <x v="3"/>
    <x v="769"/>
    <d v="2014-12-09T00:00:00"/>
    <s v="Standard Class"/>
    <s v="CM-12160"/>
    <s v="Charles McCrossin"/>
    <s v="Consumer"/>
    <s v="United States"/>
    <x v="10"/>
    <x v="9"/>
    <n v="19134"/>
    <s v="East"/>
    <s v="OFF-BI-10004364"/>
    <x v="1"/>
    <x v="8"/>
    <s v="Storex Dura Pro Binders"/>
    <n v="5.3460000000000019"/>
    <n v="3"/>
    <n v="0.7"/>
    <n v="-4.4550000000000001"/>
  </r>
  <r>
    <n v="2692"/>
    <x v="1317"/>
    <x v="0"/>
    <x v="770"/>
    <d v="2013-09-03T00:00:00"/>
    <s v="Standard Class"/>
    <s v="CS-12130"/>
    <s v="Chad Sievert"/>
    <s v="Consumer"/>
    <s v="United States"/>
    <x v="323"/>
    <x v="22"/>
    <n v="80112"/>
    <s v="West"/>
    <s v="OFF-PA-10002246"/>
    <x v="1"/>
    <x v="10"/>
    <s v="Wirebound Four 2-3/4 x 5 Forms per Page, 400 Sets per Book"/>
    <n v="15.48"/>
    <n v="3"/>
    <n v="0.2"/>
    <n v="5.6115000000000004"/>
  </r>
  <r>
    <n v="2693"/>
    <x v="1317"/>
    <x v="0"/>
    <x v="770"/>
    <d v="2013-09-03T00:00:00"/>
    <s v="Standard Class"/>
    <s v="CS-12130"/>
    <s v="Chad Sievert"/>
    <s v="Consumer"/>
    <s v="United States"/>
    <x v="323"/>
    <x v="22"/>
    <n v="80112"/>
    <s v="West"/>
    <s v="TEC-PH-10002890"/>
    <x v="2"/>
    <x v="7"/>
    <s v="AT&amp;T 17929 Lendline Telephone"/>
    <n v="108.57599999999999"/>
    <n v="3"/>
    <n v="0.2"/>
    <n v="8.1432000000000002"/>
  </r>
  <r>
    <n v="2694"/>
    <x v="1318"/>
    <x v="0"/>
    <x v="115"/>
    <d v="2013-01-28T00:00:00"/>
    <s v="Standard Class"/>
    <s v="AJ-10795"/>
    <s v="Anthony Johnson"/>
    <s v="Corporate"/>
    <s v="United States"/>
    <x v="4"/>
    <x v="4"/>
    <n v="98115"/>
    <s v="West"/>
    <s v="FUR-FU-10001475"/>
    <x v="0"/>
    <x v="5"/>
    <s v="Contract Clock, 14&quot;, Brown"/>
    <n v="109.9"/>
    <n v="5"/>
    <n v="0"/>
    <n v="37.366"/>
  </r>
  <r>
    <n v="2695"/>
    <x v="1319"/>
    <x v="2"/>
    <x v="771"/>
    <d v="2011-10-20T00:00:00"/>
    <s v="Standard Class"/>
    <s v="DL-12865"/>
    <s v="Dan Lawera"/>
    <s v="Consumer"/>
    <s v="United States"/>
    <x v="146"/>
    <x v="2"/>
    <n v="33012"/>
    <s v="South"/>
    <s v="FUR-FU-10004270"/>
    <x v="0"/>
    <x v="5"/>
    <s v="Executive Impressions 13&quot; Clairmont Wall Clock"/>
    <n v="15.384"/>
    <n v="1"/>
    <n v="0.2"/>
    <n v="4.0383000000000013"/>
  </r>
  <r>
    <n v="2696"/>
    <x v="1320"/>
    <x v="0"/>
    <x v="569"/>
    <d v="2013-02-09T00:00:00"/>
    <s v="First Class"/>
    <s v="BE-11410"/>
    <s v="Bobby Elias"/>
    <s v="Consumer"/>
    <s v="United States"/>
    <x v="152"/>
    <x v="24"/>
    <n v="43130"/>
    <s v="East"/>
    <s v="OFF-PA-10003465"/>
    <x v="1"/>
    <x v="10"/>
    <s v="Xerox 1912"/>
    <n v="30.352"/>
    <n v="2"/>
    <n v="0.2"/>
    <n v="10.623199999999997"/>
  </r>
  <r>
    <n v="2697"/>
    <x v="1321"/>
    <x v="2"/>
    <x v="772"/>
    <d v="2011-03-23T00:00:00"/>
    <s v="Standard Class"/>
    <s v="SM-20320"/>
    <s v="Sean Miller"/>
    <s v="Home Office"/>
    <s v="United States"/>
    <x v="108"/>
    <x v="2"/>
    <n v="32216"/>
    <s v="South"/>
    <s v="TEC-MA-10003626"/>
    <x v="2"/>
    <x v="15"/>
    <s v="Hewlett-Packard Deskjet 6540 Color Inkjet Printer"/>
    <n v="821.3"/>
    <n v="4"/>
    <n v="0.5"/>
    <n v="-16.426000000000045"/>
  </r>
  <r>
    <n v="2698"/>
    <x v="1321"/>
    <x v="2"/>
    <x v="772"/>
    <d v="2011-03-23T00:00:00"/>
    <s v="Standard Class"/>
    <s v="SM-20320"/>
    <s v="Sean Miller"/>
    <s v="Home Office"/>
    <s v="United States"/>
    <x v="108"/>
    <x v="2"/>
    <n v="32216"/>
    <s v="South"/>
    <s v="TEC-MA-10002412"/>
    <x v="2"/>
    <x v="15"/>
    <s v="Cisco TelePresence System EX90 Videoconferencing Unit"/>
    <n v="22638.48"/>
    <n v="6"/>
    <n v="0.5"/>
    <n v="-1811.0784000000021"/>
  </r>
  <r>
    <n v="2699"/>
    <x v="1321"/>
    <x v="2"/>
    <x v="772"/>
    <d v="2011-03-23T00:00:00"/>
    <s v="Standard Class"/>
    <s v="SM-20320"/>
    <s v="Sean Miller"/>
    <s v="Home Office"/>
    <s v="United States"/>
    <x v="108"/>
    <x v="2"/>
    <n v="32216"/>
    <s v="South"/>
    <s v="OFF-PA-10001804"/>
    <x v="1"/>
    <x v="10"/>
    <s v="Xerox 195"/>
    <n v="21.376000000000001"/>
    <n v="4"/>
    <n v="0.2"/>
    <n v="7.4815999999999994"/>
  </r>
  <r>
    <n v="2700"/>
    <x v="1321"/>
    <x v="2"/>
    <x v="772"/>
    <d v="2011-03-23T00:00:00"/>
    <s v="Standard Class"/>
    <s v="SM-20320"/>
    <s v="Sean Miller"/>
    <s v="Home Office"/>
    <s v="United States"/>
    <x v="108"/>
    <x v="2"/>
    <n v="32216"/>
    <s v="South"/>
    <s v="OFF-AR-10003183"/>
    <x v="1"/>
    <x v="6"/>
    <s v="Avery Fluorescent Highlighter Four-Color Set"/>
    <n v="8.016"/>
    <n v="3"/>
    <n v="0.2"/>
    <n v="1.0019999999999993"/>
  </r>
  <r>
    <n v="2701"/>
    <x v="1321"/>
    <x v="2"/>
    <x v="772"/>
    <d v="2011-03-23T00:00:00"/>
    <s v="Standard Class"/>
    <s v="SM-20320"/>
    <s v="Sean Miller"/>
    <s v="Home Office"/>
    <s v="United States"/>
    <x v="108"/>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x v="108"/>
    <x v="2"/>
    <n v="32216"/>
    <s v="South"/>
    <s v="OFF-FA-10003112"/>
    <x v="1"/>
    <x v="13"/>
    <s v="Staples"/>
    <n v="18.936"/>
    <n v="3"/>
    <n v="0.2"/>
    <n v="5.9174999999999986"/>
  </r>
  <r>
    <n v="2703"/>
    <x v="1321"/>
    <x v="2"/>
    <x v="772"/>
    <d v="2011-03-23T00:00:00"/>
    <s v="Standard Class"/>
    <s v="SM-20320"/>
    <s v="Sean Miller"/>
    <s v="Home Office"/>
    <s v="United States"/>
    <x v="108"/>
    <x v="2"/>
    <n v="32216"/>
    <s v="South"/>
    <s v="FUR-FU-10001986"/>
    <x v="0"/>
    <x v="5"/>
    <s v="Dana Fluorescent Magnifying Lamp, White, 36&quot;"/>
    <n v="122.352"/>
    <n v="3"/>
    <n v="0.2"/>
    <n v="15.29399999999999"/>
  </r>
  <r>
    <n v="2704"/>
    <x v="1322"/>
    <x v="2"/>
    <x v="773"/>
    <d v="2011-05-30T00:00:00"/>
    <s v="Standard Class"/>
    <s v="RP-19390"/>
    <s v="Resi Pölking"/>
    <s v="Consumer"/>
    <s v="United States"/>
    <x v="248"/>
    <x v="39"/>
    <n v="21215"/>
    <s v="East"/>
    <s v="OFF-PA-10002319"/>
    <x v="1"/>
    <x v="10"/>
    <s v="Xerox 1944"/>
    <n v="116.28"/>
    <n v="3"/>
    <n v="0"/>
    <n v="56.977199999999996"/>
  </r>
  <r>
    <n v="2705"/>
    <x v="1323"/>
    <x v="3"/>
    <x v="497"/>
    <d v="2014-07-14T00:00:00"/>
    <s v="Second Class"/>
    <s v="JD-16015"/>
    <s v="Joy Daniels"/>
    <s v="Consumer"/>
    <s v="United States"/>
    <x v="20"/>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x v="51"/>
    <x v="27"/>
    <n v="88220"/>
    <s v="West"/>
    <s v="OFF-SU-10001165"/>
    <x v="1"/>
    <x v="14"/>
    <s v="Acme Elite Stainless Steel Scissors"/>
    <n v="16.68"/>
    <n v="2"/>
    <n v="0"/>
    <n v="4.3368000000000002"/>
  </r>
  <r>
    <n v="2707"/>
    <x v="1324"/>
    <x v="3"/>
    <x v="114"/>
    <d v="2014-06-22T00:00:00"/>
    <s v="Standard Class"/>
    <s v="AB-10255"/>
    <s v="Alejandro Ballentine"/>
    <s v="Home Office"/>
    <s v="United States"/>
    <x v="51"/>
    <x v="27"/>
    <n v="88220"/>
    <s v="West"/>
    <s v="OFF-PA-10001246"/>
    <x v="1"/>
    <x v="10"/>
    <s v="Xerox 215"/>
    <n v="19.440000000000001"/>
    <n v="3"/>
    <n v="0"/>
    <n v="9.3312000000000008"/>
  </r>
  <r>
    <n v="2708"/>
    <x v="1324"/>
    <x v="3"/>
    <x v="114"/>
    <d v="2014-06-22T00:00:00"/>
    <s v="Standard Class"/>
    <s v="AB-10255"/>
    <s v="Alejandro Ballentine"/>
    <s v="Home Office"/>
    <s v="United States"/>
    <x v="51"/>
    <x v="27"/>
    <n v="88220"/>
    <s v="West"/>
    <s v="OFF-PA-10001815"/>
    <x v="1"/>
    <x v="10"/>
    <s v="Xerox 1885"/>
    <n v="192.16"/>
    <n v="4"/>
    <n v="0"/>
    <n v="92.236799999999988"/>
  </r>
  <r>
    <n v="2709"/>
    <x v="1325"/>
    <x v="1"/>
    <x v="564"/>
    <d v="2012-02-06T00:00:00"/>
    <s v="Standard Class"/>
    <s v="CC-12145"/>
    <s v="Charles Crestani"/>
    <s v="Consumer"/>
    <s v="United States"/>
    <x v="1"/>
    <x v="1"/>
    <n v="90049"/>
    <s v="West"/>
    <s v="FUR-FU-10001876"/>
    <x v="0"/>
    <x v="5"/>
    <s v="Computer Room Manger, 14&quot;"/>
    <n v="227.35999999999999"/>
    <n v="7"/>
    <n v="0"/>
    <n v="81.849599999999981"/>
  </r>
  <r>
    <n v="2710"/>
    <x v="1325"/>
    <x v="1"/>
    <x v="564"/>
    <d v="2012-02-06T00:00:00"/>
    <s v="Standard Class"/>
    <s v="CC-12145"/>
    <s v="Charles Crestani"/>
    <s v="Consumer"/>
    <s v="United States"/>
    <x v="1"/>
    <x v="1"/>
    <n v="90049"/>
    <s v="West"/>
    <s v="TEC-MA-10000488"/>
    <x v="2"/>
    <x v="15"/>
    <s v="Bady BDG101FRU Card Printer"/>
    <n v="1919.9760000000001"/>
    <n v="3"/>
    <n v="0.2"/>
    <n v="215.99729999999977"/>
  </r>
  <r>
    <n v="2711"/>
    <x v="1326"/>
    <x v="1"/>
    <x v="555"/>
    <d v="2012-12-15T00:00:00"/>
    <s v="Standard Class"/>
    <s v="GH-14425"/>
    <s v="Gary Hwang"/>
    <s v="Consumer"/>
    <s v="United States"/>
    <x v="108"/>
    <x v="2"/>
    <n v="32216"/>
    <s v="South"/>
    <s v="OFF-BI-10001098"/>
    <x v="1"/>
    <x v="8"/>
    <s v="Acco D-Ring Binder w/DublLock"/>
    <n v="12.828000000000001"/>
    <n v="2"/>
    <n v="0.7"/>
    <n v="-8.9795999999999978"/>
  </r>
  <r>
    <n v="2712"/>
    <x v="1327"/>
    <x v="3"/>
    <x v="449"/>
    <d v="2014-10-12T00:00:00"/>
    <s v="First Class"/>
    <s v="CP-12085"/>
    <s v="Cathy Prescott"/>
    <s v="Corporate"/>
    <s v="United States"/>
    <x v="80"/>
    <x v="24"/>
    <n v="44107"/>
    <s v="East"/>
    <s v="FUR-FU-10003577"/>
    <x v="0"/>
    <x v="5"/>
    <s v="Nu-Dell Leatherette Frames"/>
    <n v="45.888000000000005"/>
    <n v="4"/>
    <n v="0.2"/>
    <n v="9.1775999999999982"/>
  </r>
  <r>
    <n v="2713"/>
    <x v="1328"/>
    <x v="3"/>
    <x v="570"/>
    <d v="2014-08-02T00:00:00"/>
    <s v="Second Class"/>
    <s v="GM-14440"/>
    <s v="Gary McGarr"/>
    <s v="Consumer"/>
    <s v="United States"/>
    <x v="21"/>
    <x v="15"/>
    <n v="12180"/>
    <s v="East"/>
    <s v="OFF-AR-10002656"/>
    <x v="1"/>
    <x v="6"/>
    <s v="Sanford Liquid Accent Highlighters"/>
    <n v="60.12"/>
    <n v="9"/>
    <n v="0"/>
    <n v="22.244399999999995"/>
  </r>
  <r>
    <n v="2714"/>
    <x v="1329"/>
    <x v="2"/>
    <x v="573"/>
    <d v="2011-04-29T00:00:00"/>
    <s v="Standard Class"/>
    <s v="LC-16885"/>
    <s v="Lena Creighton"/>
    <s v="Consumer"/>
    <s v="United States"/>
    <x v="40"/>
    <x v="3"/>
    <n v="28403"/>
    <s v="South"/>
    <s v="TEC-PH-10004531"/>
    <x v="2"/>
    <x v="7"/>
    <s v="AT&amp;T CL2909"/>
    <n v="302.37599999999998"/>
    <n v="3"/>
    <n v="0.2"/>
    <n v="37.796999999999997"/>
  </r>
  <r>
    <n v="2715"/>
    <x v="1330"/>
    <x v="1"/>
    <x v="494"/>
    <d v="2012-12-06T00:00:00"/>
    <s v="Standard Class"/>
    <s v="BT-11305"/>
    <s v="Beth Thompson"/>
    <s v="Home Office"/>
    <s v="United States"/>
    <x v="4"/>
    <x v="4"/>
    <n v="98105"/>
    <s v="West"/>
    <s v="OFF-AR-10003251"/>
    <x v="1"/>
    <x v="6"/>
    <s v="Prang Drawing Pencil Set"/>
    <n v="13.899999999999999"/>
    <n v="5"/>
    <n v="0"/>
    <n v="5.56"/>
  </r>
  <r>
    <n v="2716"/>
    <x v="1331"/>
    <x v="2"/>
    <x v="774"/>
    <d v="2011-12-08T00:00:00"/>
    <s v="Standard Class"/>
    <s v="CP-12085"/>
    <s v="Cathy Prescott"/>
    <s v="Corporate"/>
    <s v="United States"/>
    <x v="20"/>
    <x v="15"/>
    <n v="10024"/>
    <s v="East"/>
    <s v="TEC-PH-10000673"/>
    <x v="2"/>
    <x v="7"/>
    <s v="Plantronics Voyager Pro HD - Bluetooth Headset"/>
    <n v="129.97999999999999"/>
    <n v="2"/>
    <n v="0"/>
    <n v="62.3904"/>
  </r>
  <r>
    <n v="2717"/>
    <x v="1332"/>
    <x v="3"/>
    <x v="775"/>
    <d v="2014-09-02T00:00:00"/>
    <s v="Standard Class"/>
    <s v="SC-20680"/>
    <s v="Steve Carroll"/>
    <s v="Home Office"/>
    <s v="United States"/>
    <x v="38"/>
    <x v="32"/>
    <n v="31907"/>
    <s v="South"/>
    <s v="TEC-AC-10000158"/>
    <x v="2"/>
    <x v="11"/>
    <s v="Sony 64GB Class 10 Micro SDHC R40 Memory Card"/>
    <n v="71.98"/>
    <n v="2"/>
    <n v="0"/>
    <n v="15.1158"/>
  </r>
  <r>
    <n v="2718"/>
    <x v="1333"/>
    <x v="2"/>
    <x v="557"/>
    <d v="2011-09-13T00:00:00"/>
    <s v="Standard Class"/>
    <s v="DK-13375"/>
    <s v="Dennis Kane"/>
    <s v="Consumer"/>
    <s v="United States"/>
    <x v="20"/>
    <x v="15"/>
    <n v="10024"/>
    <s v="East"/>
    <s v="TEC-PH-10002075"/>
    <x v="2"/>
    <x v="7"/>
    <s v="AT&amp;T EL51110 DECT"/>
    <n v="377.96999999999997"/>
    <n v="3"/>
    <n v="0"/>
    <n v="109.61129999999999"/>
  </r>
  <r>
    <n v="2719"/>
    <x v="1334"/>
    <x v="3"/>
    <x v="202"/>
    <d v="2014-12-28T00:00:00"/>
    <s v="Standard Class"/>
    <s v="SE-20110"/>
    <s v="Sanjit Engle"/>
    <s v="Consumer"/>
    <s v="United States"/>
    <x v="116"/>
    <x v="1"/>
    <n v="92627"/>
    <s v="West"/>
    <s v="OFF-ST-10004340"/>
    <x v="1"/>
    <x v="4"/>
    <s v="Fellowes Mobile File Cart, Black"/>
    <n v="124.36"/>
    <n v="2"/>
    <n v="0"/>
    <n v="33.577200000000005"/>
  </r>
  <r>
    <n v="2720"/>
    <x v="1335"/>
    <x v="2"/>
    <x v="776"/>
    <d v="2011-12-08T00:00:00"/>
    <s v="Second Class"/>
    <s v="LF-17185"/>
    <s v="Luke Foster"/>
    <s v="Consumer"/>
    <s v="United States"/>
    <x v="12"/>
    <x v="5"/>
    <n v="77095"/>
    <s v="Central"/>
    <s v="FUR-FU-10002759"/>
    <x v="0"/>
    <x v="5"/>
    <s v="12-1/2 Diameter Round Wall Clock"/>
    <n v="23.976000000000003"/>
    <n v="3"/>
    <n v="0.6"/>
    <n v="-14.385599999999997"/>
  </r>
  <r>
    <n v="2721"/>
    <x v="1336"/>
    <x v="2"/>
    <x v="130"/>
    <d v="2011-11-08T00:00:00"/>
    <s v="Second Class"/>
    <s v="ON-18715"/>
    <s v="Odella Nelson"/>
    <s v="Corporate"/>
    <s v="United States"/>
    <x v="143"/>
    <x v="3"/>
    <n v="27511"/>
    <s v="South"/>
    <s v="OFF-FA-10000585"/>
    <x v="1"/>
    <x v="13"/>
    <s v="OIC Bulk Pack Metal Binder Clips"/>
    <n v="8.3760000000000012"/>
    <n v="3"/>
    <n v="0.2"/>
    <n v="2.7222"/>
  </r>
  <r>
    <n v="2722"/>
    <x v="1336"/>
    <x v="2"/>
    <x v="130"/>
    <d v="2011-11-08T00:00:00"/>
    <s v="Second Class"/>
    <s v="ON-18715"/>
    <s v="Odella Nelson"/>
    <s v="Corporate"/>
    <s v="United States"/>
    <x v="143"/>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x v="166"/>
    <x v="17"/>
    <n v="22304"/>
    <s v="South"/>
    <s v="OFF-ST-10001558"/>
    <x v="1"/>
    <x v="4"/>
    <s v="Acco Perma 4000 Stacking Storage Drawers"/>
    <n v="81.199999999999989"/>
    <n v="5"/>
    <n v="0"/>
    <n v="12.18"/>
  </r>
  <r>
    <n v="2724"/>
    <x v="1338"/>
    <x v="2"/>
    <x v="777"/>
    <d v="2011-10-08T00:00:00"/>
    <s v="Standard Class"/>
    <s v="DF-13135"/>
    <s v="David Flashing"/>
    <s v="Consumer"/>
    <s v="United States"/>
    <x v="132"/>
    <x v="1"/>
    <n v="94591"/>
    <s v="West"/>
    <s v="OFF-LA-10004689"/>
    <x v="1"/>
    <x v="2"/>
    <s v="Avery 512"/>
    <n v="14.450000000000001"/>
    <n v="5"/>
    <n v="0"/>
    <n v="6.7915000000000001"/>
  </r>
  <r>
    <n v="2725"/>
    <x v="1338"/>
    <x v="2"/>
    <x v="777"/>
    <d v="2011-10-08T00:00:00"/>
    <s v="Standard Class"/>
    <s v="DF-13135"/>
    <s v="David Flashing"/>
    <s v="Consumer"/>
    <s v="United States"/>
    <x v="132"/>
    <x v="1"/>
    <n v="94591"/>
    <s v="West"/>
    <s v="OFF-BI-10002867"/>
    <x v="1"/>
    <x v="8"/>
    <s v="GBC Recycled Regency Composition Covers"/>
    <n v="95.64800000000001"/>
    <n v="2"/>
    <n v="0.2"/>
    <n v="31.085599999999989"/>
  </r>
  <r>
    <n v="2726"/>
    <x v="1339"/>
    <x v="3"/>
    <x v="659"/>
    <d v="2014-11-14T00:00:00"/>
    <s v="Standard Class"/>
    <s v="EP-13915"/>
    <s v="Emily Phan"/>
    <s v="Consumer"/>
    <s v="United States"/>
    <x v="10"/>
    <x v="9"/>
    <n v="19120"/>
    <s v="East"/>
    <s v="TEC-PH-10003811"/>
    <x v="2"/>
    <x v="7"/>
    <s v="Jabra Supreme Plus Driver Edition Headset"/>
    <n v="359.97"/>
    <n v="5"/>
    <n v="0.4"/>
    <n v="-71.994000000000028"/>
  </r>
  <r>
    <n v="2727"/>
    <x v="1339"/>
    <x v="3"/>
    <x v="659"/>
    <d v="2014-11-14T00:00:00"/>
    <s v="Standard Class"/>
    <s v="EP-13915"/>
    <s v="Emily Phan"/>
    <s v="Consumer"/>
    <s v="United States"/>
    <x v="10"/>
    <x v="9"/>
    <n v="19120"/>
    <s v="East"/>
    <s v="FUR-TA-10000849"/>
    <x v="0"/>
    <x v="3"/>
    <s v="Bevis Rectangular Conference Tables"/>
    <n v="350.35199999999998"/>
    <n v="4"/>
    <n v="0.4"/>
    <n v="-140.14079999999996"/>
  </r>
  <r>
    <n v="2728"/>
    <x v="1340"/>
    <x v="3"/>
    <x v="66"/>
    <d v="2014-12-25T00:00:00"/>
    <s v="First Class"/>
    <s v="SK-19990"/>
    <s v="Sally Knutson"/>
    <s v="Consumer"/>
    <s v="United States"/>
    <x v="167"/>
    <x v="24"/>
    <n v="43615"/>
    <s v="East"/>
    <s v="OFF-BI-10000848"/>
    <x v="1"/>
    <x v="8"/>
    <s v="Angle-D Ring Binders"/>
    <n v="1.6410000000000002"/>
    <n v="1"/>
    <n v="0.7"/>
    <n v="-1.3128000000000002"/>
  </r>
  <r>
    <n v="2729"/>
    <x v="1340"/>
    <x v="3"/>
    <x v="66"/>
    <d v="2014-12-25T00:00:00"/>
    <s v="First Class"/>
    <s v="SK-19990"/>
    <s v="Sally Knutson"/>
    <s v="Consumer"/>
    <s v="United States"/>
    <x v="167"/>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x v="4"/>
    <x v="4"/>
    <n v="98105"/>
    <s v="West"/>
    <s v="OFF-AR-10001547"/>
    <x v="1"/>
    <x v="6"/>
    <s v="Newell 311"/>
    <n v="6.63"/>
    <n v="3"/>
    <n v="0"/>
    <n v="1.7901"/>
  </r>
  <r>
    <n v="2731"/>
    <x v="1341"/>
    <x v="3"/>
    <x v="778"/>
    <d v="2014-02-20T00:00:00"/>
    <s v="Standard Class"/>
    <s v="FH-14350"/>
    <s v="Fred Harton"/>
    <s v="Consumer"/>
    <s v="United States"/>
    <x v="4"/>
    <x v="4"/>
    <n v="98105"/>
    <s v="West"/>
    <s v="TEC-AC-10001838"/>
    <x v="2"/>
    <x v="11"/>
    <s v="Razer Tiamat Over Ear 7.1 Surround Sound PC Gaming Headset"/>
    <n v="799.96"/>
    <n v="4"/>
    <n v="0"/>
    <n v="343.98280000000005"/>
  </r>
  <r>
    <n v="2732"/>
    <x v="1341"/>
    <x v="3"/>
    <x v="778"/>
    <d v="2014-02-20T00:00:00"/>
    <s v="Standard Class"/>
    <s v="FH-14350"/>
    <s v="Fred Harton"/>
    <s v="Consumer"/>
    <s v="United States"/>
    <x v="4"/>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x v="135"/>
    <x v="30"/>
    <n v="7060"/>
    <s v="East"/>
    <s v="TEC-PH-10002923"/>
    <x v="2"/>
    <x v="7"/>
    <s v="Logitech B530 USB Headset - headset - Full size, Binaural"/>
    <n v="73.98"/>
    <n v="2"/>
    <n v="0"/>
    <n v="19.974600000000002"/>
  </r>
  <r>
    <n v="2734"/>
    <x v="1342"/>
    <x v="2"/>
    <x v="779"/>
    <d v="2011-07-06T00:00:00"/>
    <s v="Standard Class"/>
    <s v="EH-13945"/>
    <s v="Eric Hoffmann"/>
    <s v="Consumer"/>
    <s v="United States"/>
    <x v="135"/>
    <x v="30"/>
    <n v="7060"/>
    <s v="East"/>
    <s v="OFF-AR-10000716"/>
    <x v="1"/>
    <x v="6"/>
    <s v="DIXON Ticonderoga Erasable Checking Pencils"/>
    <n v="5.58"/>
    <n v="1"/>
    <n v="0"/>
    <n v="2.1762000000000001"/>
  </r>
  <r>
    <n v="2735"/>
    <x v="1343"/>
    <x v="1"/>
    <x v="780"/>
    <d v="2012-02-23T00:00:00"/>
    <s v="Second Class"/>
    <s v="JE-15715"/>
    <s v="Joe Elijah"/>
    <s v="Consumer"/>
    <s v="United States"/>
    <x v="324"/>
    <x v="27"/>
    <n v="88001"/>
    <s v="West"/>
    <s v="OFF-PA-10000249"/>
    <x v="1"/>
    <x v="10"/>
    <s v="Staples"/>
    <n v="49.12"/>
    <n v="4"/>
    <n v="0"/>
    <n v="23.086399999999998"/>
  </r>
  <r>
    <n v="2736"/>
    <x v="1344"/>
    <x v="1"/>
    <x v="50"/>
    <d v="2012-11-19T00:00:00"/>
    <s v="Standard Class"/>
    <s v="KL-16645"/>
    <s v="Ken Lonsdale"/>
    <s v="Consumer"/>
    <s v="United States"/>
    <x v="46"/>
    <x v="13"/>
    <n v="19711"/>
    <s v="East"/>
    <s v="TEC-PH-10003691"/>
    <x v="2"/>
    <x v="7"/>
    <s v="BlackBerry Q10"/>
    <n v="377.96999999999997"/>
    <n v="3"/>
    <n v="0"/>
    <n v="94.492500000000007"/>
  </r>
  <r>
    <n v="2737"/>
    <x v="1344"/>
    <x v="1"/>
    <x v="50"/>
    <d v="2012-11-19T00:00:00"/>
    <s v="Standard Class"/>
    <s v="KL-16645"/>
    <s v="Ken Lonsdale"/>
    <s v="Consumer"/>
    <s v="United States"/>
    <x v="46"/>
    <x v="13"/>
    <n v="19711"/>
    <s v="East"/>
    <s v="OFF-PA-10001560"/>
    <x v="1"/>
    <x v="10"/>
    <s v="Adams Telephone Message Books, 5 1/4” x 11”"/>
    <n v="42.28"/>
    <n v="7"/>
    <n v="0"/>
    <n v="19.871600000000001"/>
  </r>
  <r>
    <n v="2738"/>
    <x v="1344"/>
    <x v="1"/>
    <x v="50"/>
    <d v="2012-11-19T00:00:00"/>
    <s v="Standard Class"/>
    <s v="KL-16645"/>
    <s v="Ken Lonsdale"/>
    <s v="Consumer"/>
    <s v="United States"/>
    <x v="46"/>
    <x v="13"/>
    <n v="19711"/>
    <s v="East"/>
    <s v="FUR-BO-10004467"/>
    <x v="0"/>
    <x v="0"/>
    <s v="Bestar Classic Bookcase"/>
    <n v="299.96999999999997"/>
    <n v="3"/>
    <n v="0"/>
    <n v="56.994299999999981"/>
  </r>
  <r>
    <n v="2739"/>
    <x v="1344"/>
    <x v="1"/>
    <x v="50"/>
    <d v="2012-11-19T00:00:00"/>
    <s v="Standard Class"/>
    <s v="KL-16645"/>
    <s v="Ken Lonsdale"/>
    <s v="Consumer"/>
    <s v="United States"/>
    <x v="46"/>
    <x v="13"/>
    <n v="19711"/>
    <s v="East"/>
    <s v="TEC-PH-10001819"/>
    <x v="2"/>
    <x v="7"/>
    <s v="Innergie mMini Combo Duo USB Travel Charging Kit"/>
    <n v="89.98"/>
    <n v="2"/>
    <n v="0"/>
    <n v="43.190399999999997"/>
  </r>
  <r>
    <n v="2740"/>
    <x v="1345"/>
    <x v="3"/>
    <x v="513"/>
    <d v="2014-04-19T00:00:00"/>
    <s v="First Class"/>
    <s v="EB-13750"/>
    <s v="Edward Becker"/>
    <s v="Corporate"/>
    <s v="United States"/>
    <x v="325"/>
    <x v="19"/>
    <n v="35244"/>
    <s v="South"/>
    <s v="OFF-SU-10000157"/>
    <x v="1"/>
    <x v="14"/>
    <s v="Compact Automatic Electric Letter Opener"/>
    <n v="477.24"/>
    <n v="4"/>
    <n v="0"/>
    <n v="9.5448000000000093"/>
  </r>
  <r>
    <n v="2741"/>
    <x v="1345"/>
    <x v="3"/>
    <x v="513"/>
    <d v="2014-04-19T00:00:00"/>
    <s v="First Class"/>
    <s v="EB-13750"/>
    <s v="Edward Becker"/>
    <s v="Corporate"/>
    <s v="United States"/>
    <x v="325"/>
    <x v="19"/>
    <n v="35244"/>
    <s v="South"/>
    <s v="TEC-AC-10004227"/>
    <x v="2"/>
    <x v="11"/>
    <s v="SanDisk Ultra 16 GB MicroSDHC Class 10 Memory Card"/>
    <n v="25.98"/>
    <n v="2"/>
    <n v="0"/>
    <n v="1.558799999999998"/>
  </r>
  <r>
    <n v="2742"/>
    <x v="1346"/>
    <x v="0"/>
    <x v="781"/>
    <d v="2013-02-27T00:00:00"/>
    <s v="Second Class"/>
    <s v="BD-11725"/>
    <s v="Bruce Degenhardt"/>
    <s v="Consumer"/>
    <s v="United States"/>
    <x v="46"/>
    <x v="24"/>
    <n v="43055"/>
    <s v="East"/>
    <s v="OFF-EN-10003134"/>
    <x v="1"/>
    <x v="12"/>
    <s v="Staples"/>
    <n v="46.72"/>
    <n v="5"/>
    <n v="0.2"/>
    <n v="17.52"/>
  </r>
  <r>
    <n v="2743"/>
    <x v="1347"/>
    <x v="2"/>
    <x v="130"/>
    <d v="2011-11-08T00:00:00"/>
    <s v="Standard Class"/>
    <s v="MS-17530"/>
    <s v="MaryBeth Skach"/>
    <s v="Consumer"/>
    <s v="United States"/>
    <x v="70"/>
    <x v="1"/>
    <n v="92037"/>
    <s v="West"/>
    <s v="FUR-FU-10004671"/>
    <x v="0"/>
    <x v="5"/>
    <s v="Executive Impressions 12&quot; Wall Clock"/>
    <n v="35.340000000000003"/>
    <n v="2"/>
    <n v="0"/>
    <n v="13.429200000000002"/>
  </r>
  <r>
    <n v="2744"/>
    <x v="1348"/>
    <x v="1"/>
    <x v="782"/>
    <d v="2012-06-25T00:00:00"/>
    <s v="Second Class"/>
    <s v="SC-20770"/>
    <s v="Stewart Carmichael"/>
    <s v="Corporate"/>
    <s v="United States"/>
    <x v="8"/>
    <x v="1"/>
    <n v="94122"/>
    <s v="West"/>
    <s v="FUR-FU-10002253"/>
    <x v="0"/>
    <x v="5"/>
    <s v="Howard Miller 13&quot; Diameter Pewter Finish Round Wall Clock"/>
    <n v="257.64"/>
    <n v="6"/>
    <n v="0"/>
    <n v="100.4796"/>
  </r>
  <r>
    <n v="2745"/>
    <x v="1348"/>
    <x v="1"/>
    <x v="782"/>
    <d v="2012-06-25T00:00:00"/>
    <s v="Second Class"/>
    <s v="SC-20770"/>
    <s v="Stewart Carmichael"/>
    <s v="Corporate"/>
    <s v="United States"/>
    <x v="8"/>
    <x v="1"/>
    <n v="94122"/>
    <s v="West"/>
    <s v="TEC-PH-10002726"/>
    <x v="2"/>
    <x v="7"/>
    <s v="netTALK DUO VoIP Telephone Service"/>
    <n v="125.97600000000001"/>
    <n v="3"/>
    <n v="0.2"/>
    <n v="47.241"/>
  </r>
  <r>
    <n v="2746"/>
    <x v="1349"/>
    <x v="3"/>
    <x v="783"/>
    <d v="2014-08-12T00:00:00"/>
    <s v="Second Class"/>
    <s v="FM-14380"/>
    <s v="Fred McMath"/>
    <s v="Consumer"/>
    <s v="United States"/>
    <x v="108"/>
    <x v="3"/>
    <n v="28540"/>
    <s v="South"/>
    <s v="TEC-AC-10004571"/>
    <x v="2"/>
    <x v="11"/>
    <s v="Logitech G700s Rechargeable Gaming Mouse"/>
    <n v="79.992000000000004"/>
    <n v="1"/>
    <n v="0.2"/>
    <n v="21.997800000000002"/>
  </r>
  <r>
    <n v="2747"/>
    <x v="1350"/>
    <x v="2"/>
    <x v="552"/>
    <d v="2011-05-17T00:00:00"/>
    <s v="Standard Class"/>
    <s v="KT-16480"/>
    <s v="Kean Thornton"/>
    <s v="Consumer"/>
    <s v="United States"/>
    <x v="47"/>
    <x v="31"/>
    <n v="2038"/>
    <s v="East"/>
    <s v="FUR-TA-10002228"/>
    <x v="0"/>
    <x v="3"/>
    <s v="Bevis Traditional Conference Table Top, Plinth Base"/>
    <n v="700.05600000000004"/>
    <n v="3"/>
    <n v="0.3"/>
    <n v="-130.0104"/>
  </r>
  <r>
    <n v="2748"/>
    <x v="1351"/>
    <x v="1"/>
    <x v="6"/>
    <d v="2012-11-26T00:00:00"/>
    <s v="Standard Class"/>
    <s v="AP-10720"/>
    <s v="Anne Pryor"/>
    <s v="Home Office"/>
    <s v="United States"/>
    <x v="326"/>
    <x v="5"/>
    <n v="75034"/>
    <s v="Central"/>
    <s v="TEC-AC-10004127"/>
    <x v="2"/>
    <x v="11"/>
    <s v="SanDisk Cruzer 8 GB USB Flash Drive"/>
    <n v="27.168000000000003"/>
    <n v="4"/>
    <n v="0.2"/>
    <n v="-1.3583999999999987"/>
  </r>
  <r>
    <n v="2749"/>
    <x v="1352"/>
    <x v="1"/>
    <x v="784"/>
    <d v="2012-12-08T00:00:00"/>
    <s v="Standard Class"/>
    <s v="RH-19555"/>
    <s v="Ritsa Hightower"/>
    <s v="Consumer"/>
    <s v="United States"/>
    <x v="315"/>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x v="4"/>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x v="327"/>
    <x v="1"/>
    <n v="95687"/>
    <s v="West"/>
    <s v="OFF-ST-10000532"/>
    <x v="1"/>
    <x v="4"/>
    <s v="Advantus Rolling Drawer Organizers"/>
    <n v="423.28"/>
    <n v="11"/>
    <n v="0"/>
    <n v="110.05279999999999"/>
  </r>
  <r>
    <n v="2752"/>
    <x v="1355"/>
    <x v="2"/>
    <x v="542"/>
    <d v="2011-05-30T00:00:00"/>
    <s v="Standard Class"/>
    <s v="HF-14995"/>
    <s v="Herbert Flentye"/>
    <s v="Consumer"/>
    <s v="United States"/>
    <x v="1"/>
    <x v="1"/>
    <n v="90008"/>
    <s v="West"/>
    <s v="FUR-CH-10000988"/>
    <x v="0"/>
    <x v="1"/>
    <s v="Hon Olson Stacker Stools"/>
    <n v="225.29600000000002"/>
    <n v="2"/>
    <n v="0.2"/>
    <n v="22.529599999999995"/>
  </r>
  <r>
    <n v="2753"/>
    <x v="1356"/>
    <x v="1"/>
    <x v="786"/>
    <d v="2012-04-21T00:00:00"/>
    <s v="Standard Class"/>
    <s v="GA-14515"/>
    <s v="George Ashbrook"/>
    <s v="Consumer"/>
    <s v="United States"/>
    <x v="8"/>
    <x v="1"/>
    <n v="94122"/>
    <s v="West"/>
    <s v="OFF-AR-10003251"/>
    <x v="1"/>
    <x v="6"/>
    <s v="Prang Drawing Pencil Set"/>
    <n v="5.56"/>
    <n v="2"/>
    <n v="0"/>
    <n v="2.2239999999999998"/>
  </r>
  <r>
    <n v="2754"/>
    <x v="1356"/>
    <x v="1"/>
    <x v="786"/>
    <d v="2012-04-21T00:00:00"/>
    <s v="Standard Class"/>
    <s v="GA-14515"/>
    <s v="George Ashbrook"/>
    <s v="Consumer"/>
    <s v="United States"/>
    <x v="8"/>
    <x v="1"/>
    <n v="94122"/>
    <s v="West"/>
    <s v="TEC-AC-10003174"/>
    <x v="2"/>
    <x v="11"/>
    <s v="Plantronics S12 Corded Telephone Headset System"/>
    <n v="323.37"/>
    <n v="3"/>
    <n v="0"/>
    <n v="129.34800000000001"/>
  </r>
  <r>
    <n v="2755"/>
    <x v="1356"/>
    <x v="1"/>
    <x v="786"/>
    <d v="2012-04-21T00:00:00"/>
    <s v="Standard Class"/>
    <s v="GA-14515"/>
    <s v="George Ashbrook"/>
    <s v="Consumer"/>
    <s v="United States"/>
    <x v="8"/>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x v="8"/>
    <x v="1"/>
    <n v="94122"/>
    <s v="West"/>
    <s v="OFF-AP-10002651"/>
    <x v="1"/>
    <x v="9"/>
    <s v="Hoover Upright Vacuum With Dirt Cup"/>
    <n v="1447.6499999999999"/>
    <n v="5"/>
    <n v="0"/>
    <n v="419.8184999999998"/>
  </r>
  <r>
    <n v="2757"/>
    <x v="1356"/>
    <x v="1"/>
    <x v="786"/>
    <d v="2012-04-21T00:00:00"/>
    <s v="Standard Class"/>
    <s v="GA-14515"/>
    <s v="George Ashbrook"/>
    <s v="Consumer"/>
    <s v="United States"/>
    <x v="8"/>
    <x v="1"/>
    <n v="94122"/>
    <s v="West"/>
    <s v="OFF-PA-10001184"/>
    <x v="1"/>
    <x v="10"/>
    <s v="Xerox 1903"/>
    <n v="11.96"/>
    <n v="2"/>
    <n v="0"/>
    <n v="5.8604000000000003"/>
  </r>
  <r>
    <n v="2758"/>
    <x v="1357"/>
    <x v="0"/>
    <x v="725"/>
    <d v="2013-06-14T00:00:00"/>
    <s v="Second Class"/>
    <s v="ES-14020"/>
    <s v="Erica Smith"/>
    <s v="Consumer"/>
    <s v="United States"/>
    <x v="20"/>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x v="38"/>
    <x v="32"/>
    <n v="31907"/>
    <s v="South"/>
    <s v="FUR-FU-10004270"/>
    <x v="0"/>
    <x v="5"/>
    <s v="Executive Impressions 13&quot; Clairmont Wall Clock"/>
    <n v="76.92"/>
    <n v="4"/>
    <n v="0"/>
    <n v="31.537200000000006"/>
  </r>
  <r>
    <n v="2760"/>
    <x v="1358"/>
    <x v="0"/>
    <x v="21"/>
    <d v="2013-03-16T00:00:00"/>
    <s v="Standard Class"/>
    <s v="JP-16135"/>
    <s v="Julie Prescott"/>
    <s v="Home Office"/>
    <s v="United States"/>
    <x v="38"/>
    <x v="32"/>
    <n v="31907"/>
    <s v="South"/>
    <s v="OFF-ST-10001526"/>
    <x v="1"/>
    <x v="4"/>
    <s v="Iceberg Mobile Mega Data/Printer Cart "/>
    <n v="481.32"/>
    <n v="4"/>
    <n v="0"/>
    <n v="125.14319999999998"/>
  </r>
  <r>
    <n v="2761"/>
    <x v="1359"/>
    <x v="2"/>
    <x v="542"/>
    <d v="2011-05-29T00:00:00"/>
    <s v="First Class"/>
    <s v="Dp-13240"/>
    <s v="Dean percer"/>
    <s v="Home Office"/>
    <s v="United States"/>
    <x v="208"/>
    <x v="7"/>
    <n v="84107"/>
    <s v="West"/>
    <s v="OFF-PA-10002893"/>
    <x v="1"/>
    <x v="10"/>
    <s v="Wirebound Service Call Books, 5 1/2&quot; x 4&quot;"/>
    <n v="48.4"/>
    <n v="5"/>
    <n v="0"/>
    <n v="23.231999999999999"/>
  </r>
  <r>
    <n v="2762"/>
    <x v="1360"/>
    <x v="3"/>
    <x v="386"/>
    <d v="2014-10-15T00:00:00"/>
    <s v="First Class"/>
    <s v="NK-18490"/>
    <s v="Neil Knudson"/>
    <s v="Home Office"/>
    <s v="United States"/>
    <x v="8"/>
    <x v="1"/>
    <n v="94110"/>
    <s v="West"/>
    <s v="TEC-AC-10003709"/>
    <x v="2"/>
    <x v="11"/>
    <s v="Maxell 4.7GB DVD-R 5/Pack"/>
    <n v="0.99"/>
    <n v="1"/>
    <n v="0"/>
    <n v="0.4356000000000001"/>
  </r>
  <r>
    <n v="2763"/>
    <x v="1360"/>
    <x v="3"/>
    <x v="386"/>
    <d v="2014-10-15T00:00:00"/>
    <s v="First Class"/>
    <s v="NK-18490"/>
    <s v="Neil Knudson"/>
    <s v="Home Office"/>
    <s v="United States"/>
    <x v="8"/>
    <x v="1"/>
    <n v="94110"/>
    <s v="West"/>
    <s v="OFF-BI-10001191"/>
    <x v="1"/>
    <x v="8"/>
    <s v="Canvas Sectional Post Binders"/>
    <n v="101.84"/>
    <n v="5"/>
    <n v="0.2"/>
    <n v="36.917000000000002"/>
  </r>
  <r>
    <n v="2764"/>
    <x v="1361"/>
    <x v="3"/>
    <x v="738"/>
    <d v="2014-06-29T00:00:00"/>
    <s v="Standard Class"/>
    <s v="PL-18925"/>
    <s v="Paul Lucas"/>
    <s v="Home Office"/>
    <s v="United States"/>
    <x v="10"/>
    <x v="9"/>
    <n v="19140"/>
    <s v="East"/>
    <s v="OFF-BI-10003166"/>
    <x v="1"/>
    <x v="8"/>
    <s v="GBC Plasticlear Binding Covers"/>
    <n v="10.332000000000003"/>
    <n v="3"/>
    <n v="0.7"/>
    <n v="-7.5767999999999986"/>
  </r>
  <r>
    <n v="2765"/>
    <x v="1361"/>
    <x v="3"/>
    <x v="738"/>
    <d v="2014-06-29T00:00:00"/>
    <s v="Standard Class"/>
    <s v="PL-18925"/>
    <s v="Paul Lucas"/>
    <s v="Home Office"/>
    <s v="United States"/>
    <x v="10"/>
    <x v="9"/>
    <n v="19140"/>
    <s v="East"/>
    <s v="OFF-BI-10003982"/>
    <x v="1"/>
    <x v="8"/>
    <s v="Wilson Jones Century Plastic Molded Ring Binders"/>
    <n v="31.155000000000005"/>
    <n v="5"/>
    <n v="0.7"/>
    <n v="-23.8855"/>
  </r>
  <r>
    <n v="2766"/>
    <x v="1361"/>
    <x v="3"/>
    <x v="738"/>
    <d v="2014-06-29T00:00:00"/>
    <s v="Standard Class"/>
    <s v="PL-18925"/>
    <s v="Paul Lucas"/>
    <s v="Home Office"/>
    <s v="United States"/>
    <x v="10"/>
    <x v="9"/>
    <n v="19140"/>
    <s v="East"/>
    <s v="OFF-ST-10004835"/>
    <x v="1"/>
    <x v="4"/>
    <s v="Plastic Stacking Crates &amp; Casters"/>
    <n v="8.9280000000000008"/>
    <n v="2"/>
    <n v="0.2"/>
    <n v="0.66959999999999997"/>
  </r>
  <r>
    <n v="2767"/>
    <x v="1362"/>
    <x v="3"/>
    <x v="787"/>
    <d v="2014-01-19T00:00:00"/>
    <s v="First Class"/>
    <s v="RW-19690"/>
    <s v="Robert Waldorf"/>
    <s v="Consumer"/>
    <s v="United States"/>
    <x v="10"/>
    <x v="9"/>
    <n v="19134"/>
    <s v="East"/>
    <s v="OFF-AP-10000159"/>
    <x v="1"/>
    <x v="9"/>
    <s v="Belkin F9M820V08 8 Outlet Surge"/>
    <n v="34.384"/>
    <n v="1"/>
    <n v="0.2"/>
    <n v="3.8681999999999945"/>
  </r>
  <r>
    <n v="2768"/>
    <x v="1362"/>
    <x v="3"/>
    <x v="787"/>
    <d v="2014-01-19T00:00:00"/>
    <s v="First Class"/>
    <s v="RW-19690"/>
    <s v="Robert Waldorf"/>
    <s v="Consumer"/>
    <s v="United States"/>
    <x v="10"/>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x v="61"/>
    <x v="5"/>
    <n v="75220"/>
    <s v="Central"/>
    <s v="OFF-AP-10001242"/>
    <x v="1"/>
    <x v="9"/>
    <s v="APC 7 Outlet Network SurgeArrest Surge Protector"/>
    <n v="32.191999999999993"/>
    <n v="2"/>
    <n v="0.8"/>
    <n v="-80.48"/>
  </r>
  <r>
    <n v="2770"/>
    <x v="1363"/>
    <x v="1"/>
    <x v="788"/>
    <d v="2012-04-07T00:00:00"/>
    <s v="Standard Class"/>
    <s v="MO-17950"/>
    <s v="Michael Oakman"/>
    <s v="Consumer"/>
    <s v="United States"/>
    <x v="61"/>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x v="61"/>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x v="328"/>
    <x v="6"/>
    <n v="53186"/>
    <s v="Central"/>
    <s v="OFF-ST-10000918"/>
    <x v="1"/>
    <x v="4"/>
    <s v="Crate-A-Files"/>
    <n v="54.5"/>
    <n v="5"/>
    <n v="0"/>
    <n v="14.169999999999998"/>
  </r>
  <r>
    <n v="2773"/>
    <x v="1365"/>
    <x v="3"/>
    <x v="389"/>
    <d v="2014-12-13T00:00:00"/>
    <s v="First Class"/>
    <s v="BT-11680"/>
    <s v="Brian Thompson"/>
    <s v="Consumer"/>
    <s v="United States"/>
    <x v="2"/>
    <x v="2"/>
    <n v="33311"/>
    <s v="South"/>
    <s v="FUR-FU-10001940"/>
    <x v="0"/>
    <x v="5"/>
    <s v="Staples"/>
    <n v="19.103999999999999"/>
    <n v="3"/>
    <n v="0.2"/>
    <n v="5.7312000000000012"/>
  </r>
  <r>
    <n v="2774"/>
    <x v="1366"/>
    <x v="0"/>
    <x v="441"/>
    <d v="2013-11-27T00:00:00"/>
    <s v="Standard Class"/>
    <s v="RD-19585"/>
    <s v="Rob Dowd"/>
    <s v="Consumer"/>
    <s v="United States"/>
    <x v="66"/>
    <x v="12"/>
    <n v="48205"/>
    <s v="Central"/>
    <s v="OFF-BI-10002852"/>
    <x v="1"/>
    <x v="8"/>
    <s v="Ibico Standard Transparent Covers"/>
    <n v="49.44"/>
    <n v="3"/>
    <n v="0"/>
    <n v="24.2256"/>
  </r>
  <r>
    <n v="2775"/>
    <x v="1367"/>
    <x v="3"/>
    <x v="343"/>
    <d v="2014-11-19T00:00:00"/>
    <s v="Standard Class"/>
    <s v="ML-17755"/>
    <s v="Max Ludwig"/>
    <s v="Home Office"/>
    <s v="United States"/>
    <x v="24"/>
    <x v="24"/>
    <n v="45503"/>
    <s v="East"/>
    <s v="OFF-PA-10004451"/>
    <x v="1"/>
    <x v="10"/>
    <s v="Xerox 222"/>
    <n v="10.368000000000002"/>
    <n v="2"/>
    <n v="0.2"/>
    <n v="3.6288"/>
  </r>
  <r>
    <n v="2776"/>
    <x v="1368"/>
    <x v="0"/>
    <x v="147"/>
    <d v="2013-10-26T00:00:00"/>
    <s v="Standard Class"/>
    <s v="JE-15745"/>
    <s v="Joel Eaton"/>
    <s v="Consumer"/>
    <s v="United States"/>
    <x v="70"/>
    <x v="1"/>
    <n v="92037"/>
    <s v="West"/>
    <s v="OFF-ST-10004804"/>
    <x v="1"/>
    <x v="4"/>
    <s v="Belkin 19&quot; Vented Equipment Shelf, Black"/>
    <n v="154.44"/>
    <n v="3"/>
    <n v="0"/>
    <n v="1.5444000000000031"/>
  </r>
  <r>
    <n v="2777"/>
    <x v="1369"/>
    <x v="1"/>
    <x v="379"/>
    <d v="2012-12-25T00:00:00"/>
    <s v="Standard Class"/>
    <s v="ER-13855"/>
    <s v="Elpida Rittenbach"/>
    <s v="Corporate"/>
    <s v="United States"/>
    <x v="77"/>
    <x v="22"/>
    <n v="80906"/>
    <s v="West"/>
    <s v="OFF-AP-10003971"/>
    <x v="1"/>
    <x v="9"/>
    <s v="Belkin 6 Outlet Metallic Surge Strip"/>
    <n v="60.984000000000009"/>
    <n v="7"/>
    <n v="0.2"/>
    <n v="4.5737999999999985"/>
  </r>
  <r>
    <n v="2778"/>
    <x v="1370"/>
    <x v="1"/>
    <x v="789"/>
    <d v="2012-07-19T00:00:00"/>
    <s v="Second Class"/>
    <s v="JM-15535"/>
    <s v="Jessica Myrick"/>
    <s v="Consumer"/>
    <s v="United States"/>
    <x v="329"/>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x v="330"/>
    <x v="2"/>
    <n v="33068"/>
    <s v="South"/>
    <s v="FUR-FU-10001935"/>
    <x v="0"/>
    <x v="5"/>
    <s v="3M Hangers With Command Adhesive"/>
    <n v="23.680000000000003"/>
    <n v="8"/>
    <n v="0.2"/>
    <n v="6.216000000000002"/>
  </r>
  <r>
    <n v="2780"/>
    <x v="1371"/>
    <x v="3"/>
    <x v="504"/>
    <d v="2014-05-06T00:00:00"/>
    <s v="Standard Class"/>
    <s v="SS-20140"/>
    <s v="Saphhira Shifley"/>
    <s v="Corporate"/>
    <s v="United States"/>
    <x v="330"/>
    <x v="2"/>
    <n v="33068"/>
    <s v="South"/>
    <s v="TEC-AC-10003433"/>
    <x v="2"/>
    <x v="11"/>
    <s v="Maxell 4.7GB DVD+R 5/Pack"/>
    <n v="2.3760000000000003"/>
    <n v="3"/>
    <n v="0.2"/>
    <n v="0.74249999999999994"/>
  </r>
  <r>
    <n v="2781"/>
    <x v="1372"/>
    <x v="3"/>
    <x v="636"/>
    <d v="2014-05-09T00:00:00"/>
    <s v="First Class"/>
    <s v="TC-21295"/>
    <s v="Toby Carlisle"/>
    <s v="Consumer"/>
    <s v="United States"/>
    <x v="20"/>
    <x v="15"/>
    <n v="10035"/>
    <s v="East"/>
    <s v="OFF-LA-10004544"/>
    <x v="1"/>
    <x v="2"/>
    <s v="Avery 505"/>
    <n v="59.2"/>
    <n v="4"/>
    <n v="0"/>
    <n v="29.6"/>
  </r>
  <r>
    <n v="2782"/>
    <x v="1373"/>
    <x v="3"/>
    <x v="225"/>
    <d v="2014-11-28T00:00:00"/>
    <s v="Standard Class"/>
    <s v="HG-15025"/>
    <s v="Hunter Glantz"/>
    <s v="Consumer"/>
    <s v="United States"/>
    <x v="69"/>
    <x v="11"/>
    <n v="55044"/>
    <s v="Central"/>
    <s v="OFF-AR-10001026"/>
    <x v="1"/>
    <x v="6"/>
    <s v="Sanford Uni-Blazer View Highlighters, Chisel Tip, Yellow"/>
    <n v="22"/>
    <n v="10"/>
    <n v="0"/>
    <n v="9.6800000000000015"/>
  </r>
  <r>
    <n v="2783"/>
    <x v="1374"/>
    <x v="0"/>
    <x v="583"/>
    <d v="2013-11-17T00:00:00"/>
    <s v="Standard Class"/>
    <s v="LD-17005"/>
    <s v="Lisa DeCherney"/>
    <s v="Consumer"/>
    <s v="United States"/>
    <x v="66"/>
    <x v="12"/>
    <n v="48234"/>
    <s v="Central"/>
    <s v="TEC-PH-10001336"/>
    <x v="2"/>
    <x v="7"/>
    <s v="Digium D40 VoIP phone"/>
    <n v="257.98"/>
    <n v="2"/>
    <n v="0"/>
    <n v="74.8142"/>
  </r>
  <r>
    <n v="2784"/>
    <x v="1375"/>
    <x v="0"/>
    <x v="732"/>
    <d v="2013-11-11T00:00:00"/>
    <s v="Standard Class"/>
    <s v="AS-10285"/>
    <s v="Alejandro Savely"/>
    <s v="Corporate"/>
    <s v="United States"/>
    <x v="10"/>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x v="21"/>
    <x v="24"/>
    <n v="45373"/>
    <s v="East"/>
    <s v="TEC-PH-10004897"/>
    <x v="2"/>
    <x v="7"/>
    <s v="Mediabridge Sport Armband iPhone 5s"/>
    <n v="23.975999999999999"/>
    <n v="4"/>
    <n v="0.4"/>
    <n v="-15.584400000000002"/>
  </r>
  <r>
    <n v="2786"/>
    <x v="1377"/>
    <x v="1"/>
    <x v="481"/>
    <d v="2012-09-23T00:00:00"/>
    <s v="First Class"/>
    <s v="CD-12790"/>
    <s v="Cynthia Delaney"/>
    <s v="Home Office"/>
    <s v="United States"/>
    <x v="1"/>
    <x v="1"/>
    <n v="90036"/>
    <s v="West"/>
    <s v="FUR-CH-10004997"/>
    <x v="0"/>
    <x v="1"/>
    <s v="Hon Every-Day Series Multi-Task Chairs"/>
    <n v="601.53599999999994"/>
    <n v="4"/>
    <n v="0.2"/>
    <n v="0"/>
  </r>
  <r>
    <n v="2787"/>
    <x v="1377"/>
    <x v="1"/>
    <x v="481"/>
    <d v="2012-09-23T00:00:00"/>
    <s v="First Class"/>
    <s v="CD-12790"/>
    <s v="Cynthia Delaney"/>
    <s v="Home Office"/>
    <s v="United States"/>
    <x v="1"/>
    <x v="1"/>
    <n v="90036"/>
    <s v="West"/>
    <s v="OFF-FA-10002763"/>
    <x v="1"/>
    <x v="13"/>
    <s v="Advantus Map Pennant Flags and Round Head Tacks"/>
    <n v="7.9"/>
    <n v="2"/>
    <n v="0"/>
    <n v="2.5279999999999996"/>
  </r>
  <r>
    <n v="2788"/>
    <x v="1378"/>
    <x v="2"/>
    <x v="266"/>
    <d v="2011-12-06T00:00:00"/>
    <s v="Standard Class"/>
    <s v="MD-17860"/>
    <s v="Michael Dominguez"/>
    <s v="Corporate"/>
    <s v="United States"/>
    <x v="331"/>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x v="331"/>
    <x v="5"/>
    <n v="78415"/>
    <s v="Central"/>
    <s v="OFF-AR-10000940"/>
    <x v="1"/>
    <x v="6"/>
    <s v="Newell 343"/>
    <n v="16.463999999999999"/>
    <n v="7"/>
    <n v="0.2"/>
    <n v="1.4406000000000008"/>
  </r>
  <r>
    <n v="2790"/>
    <x v="1378"/>
    <x v="2"/>
    <x v="266"/>
    <d v="2011-12-06T00:00:00"/>
    <s v="Standard Class"/>
    <s v="MD-17860"/>
    <s v="Michael Dominguez"/>
    <s v="Corporate"/>
    <s v="United States"/>
    <x v="331"/>
    <x v="5"/>
    <n v="78415"/>
    <s v="Central"/>
    <s v="FUR-FU-10002759"/>
    <x v="0"/>
    <x v="5"/>
    <s v="12-1/2 Diameter Round Wall Clock"/>
    <n v="39.960000000000008"/>
    <n v="5"/>
    <n v="0.6"/>
    <n v="-23.975999999999999"/>
  </r>
  <r>
    <n v="2791"/>
    <x v="1379"/>
    <x v="2"/>
    <x v="158"/>
    <d v="2011-09-22T00:00:00"/>
    <s v="First Class"/>
    <s v="BM-11650"/>
    <s v="Brian Moss"/>
    <s v="Corporate"/>
    <s v="United States"/>
    <x v="155"/>
    <x v="8"/>
    <n v="68104"/>
    <s v="Central"/>
    <s v="OFF-AP-10000358"/>
    <x v="1"/>
    <x v="9"/>
    <s v="Fellowes Basic Home/Office Series Surge Protectors"/>
    <n v="25.96"/>
    <n v="2"/>
    <n v="0"/>
    <n v="7.5283999999999978"/>
  </r>
  <r>
    <n v="2792"/>
    <x v="1379"/>
    <x v="2"/>
    <x v="158"/>
    <d v="2011-09-22T00:00:00"/>
    <s v="First Class"/>
    <s v="BM-11650"/>
    <s v="Brian Moss"/>
    <s v="Corporate"/>
    <s v="United States"/>
    <x v="155"/>
    <x v="8"/>
    <n v="68104"/>
    <s v="Central"/>
    <s v="OFF-AP-10003281"/>
    <x v="1"/>
    <x v="9"/>
    <s v="Acco 6 Outlet Guardian Standard Surge Suppressor"/>
    <n v="36.269999999999996"/>
    <n v="3"/>
    <n v="0"/>
    <n v="10.880999999999997"/>
  </r>
  <r>
    <n v="2793"/>
    <x v="1379"/>
    <x v="2"/>
    <x v="158"/>
    <d v="2011-09-22T00:00:00"/>
    <s v="First Class"/>
    <s v="BM-11650"/>
    <s v="Brian Moss"/>
    <s v="Corporate"/>
    <s v="United States"/>
    <x v="155"/>
    <x v="8"/>
    <n v="68104"/>
    <s v="Central"/>
    <s v="OFF-PA-10000029"/>
    <x v="1"/>
    <x v="10"/>
    <s v="Xerox 224"/>
    <n v="6.48"/>
    <n v="1"/>
    <n v="0"/>
    <n v="3.1104000000000003"/>
  </r>
  <r>
    <n v="2794"/>
    <x v="1380"/>
    <x v="2"/>
    <x v="791"/>
    <d v="2011-04-17T00:00:00"/>
    <s v="Standard Class"/>
    <s v="KN-16450"/>
    <s v="Kean Nguyen"/>
    <s v="Corporate"/>
    <s v="United States"/>
    <x v="332"/>
    <x v="1"/>
    <n v="90278"/>
    <s v="West"/>
    <s v="TEC-PH-10001557"/>
    <x v="2"/>
    <x v="7"/>
    <s v="Pyle PMP37LED"/>
    <n v="1075.088"/>
    <n v="14"/>
    <n v="0.2"/>
    <n v="94.070199999999943"/>
  </r>
  <r>
    <n v="2795"/>
    <x v="1380"/>
    <x v="2"/>
    <x v="791"/>
    <d v="2011-04-17T00:00:00"/>
    <s v="Standard Class"/>
    <s v="KN-16450"/>
    <s v="Kean Nguyen"/>
    <s v="Corporate"/>
    <s v="United States"/>
    <x v="332"/>
    <x v="1"/>
    <n v="90278"/>
    <s v="West"/>
    <s v="TEC-PH-10000576"/>
    <x v="2"/>
    <x v="7"/>
    <s v="AT&amp;T 1080 Corded phone"/>
    <n v="438.36800000000005"/>
    <n v="4"/>
    <n v="0.2"/>
    <n v="38.357200000000006"/>
  </r>
  <r>
    <n v="2796"/>
    <x v="1380"/>
    <x v="2"/>
    <x v="791"/>
    <d v="2011-04-17T00:00:00"/>
    <s v="Standard Class"/>
    <s v="KN-16450"/>
    <s v="Kean Nguyen"/>
    <s v="Corporate"/>
    <s v="United States"/>
    <x v="332"/>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x v="332"/>
    <x v="1"/>
    <n v="90278"/>
    <s v="West"/>
    <s v="FUR-BO-10001337"/>
    <x v="0"/>
    <x v="0"/>
    <s v="O'Sullivan Living Dimensions 2-Shelf Bookcases"/>
    <n v="308.49900000000002"/>
    <n v="3"/>
    <n v="0.15"/>
    <n v="-18.146999999999998"/>
  </r>
  <r>
    <n v="2798"/>
    <x v="1381"/>
    <x v="3"/>
    <x v="179"/>
    <d v="2014-10-28T00:00:00"/>
    <s v="Standard Class"/>
    <s v="IG-15085"/>
    <s v="Ivan Gibson"/>
    <s v="Consumer"/>
    <s v="United States"/>
    <x v="290"/>
    <x v="36"/>
    <n v="72209"/>
    <s v="South"/>
    <s v="OFF-AR-10002257"/>
    <x v="1"/>
    <x v="6"/>
    <s v="Eldon Spacemaker Box, Quick-Snap Lid, Clear"/>
    <n v="13.36"/>
    <n v="4"/>
    <n v="0"/>
    <n v="4.1415999999999986"/>
  </r>
  <r>
    <n v="2799"/>
    <x v="1381"/>
    <x v="3"/>
    <x v="179"/>
    <d v="2014-10-28T00:00:00"/>
    <s v="Standard Class"/>
    <s v="IG-15085"/>
    <s v="Ivan Gibson"/>
    <s v="Consumer"/>
    <s v="United States"/>
    <x v="290"/>
    <x v="36"/>
    <n v="72209"/>
    <s v="South"/>
    <s v="OFF-PA-10001019"/>
    <x v="1"/>
    <x v="10"/>
    <s v="Xerox 1884"/>
    <n v="39.96"/>
    <n v="2"/>
    <n v="0"/>
    <n v="18.781199999999998"/>
  </r>
  <r>
    <n v="2800"/>
    <x v="1381"/>
    <x v="3"/>
    <x v="179"/>
    <d v="2014-10-28T00:00:00"/>
    <s v="Standard Class"/>
    <s v="IG-15085"/>
    <s v="Ivan Gibson"/>
    <s v="Consumer"/>
    <s v="United States"/>
    <x v="290"/>
    <x v="36"/>
    <n v="72209"/>
    <s v="South"/>
    <s v="OFF-BI-10003364"/>
    <x v="1"/>
    <x v="8"/>
    <s v="Binding Machine Supplies"/>
    <n v="145.85000000000002"/>
    <n v="5"/>
    <n v="0"/>
    <n v="70.007999999999996"/>
  </r>
  <r>
    <n v="2801"/>
    <x v="1382"/>
    <x v="0"/>
    <x v="792"/>
    <d v="2013-10-29T00:00:00"/>
    <s v="First Class"/>
    <s v="JS-15595"/>
    <s v="Jill Stevenson"/>
    <s v="Corporate"/>
    <s v="United States"/>
    <x v="100"/>
    <x v="2"/>
    <n v="33180"/>
    <s v="South"/>
    <s v="TEC-PH-10000984"/>
    <x v="2"/>
    <x v="7"/>
    <s v="Panasonic KX-TG9471B"/>
    <n v="783.96000000000015"/>
    <n v="5"/>
    <n v="0.2"/>
    <n v="78.396000000000043"/>
  </r>
  <r>
    <n v="2802"/>
    <x v="1383"/>
    <x v="1"/>
    <x v="549"/>
    <d v="2012-11-04T00:00:00"/>
    <s v="First Class"/>
    <s v="GA-14725"/>
    <s v="Guy Armstrong"/>
    <s v="Consumer"/>
    <s v="United States"/>
    <x v="127"/>
    <x v="21"/>
    <n v="97301"/>
    <s v="West"/>
    <s v="OFF-AR-10001683"/>
    <x v="1"/>
    <x v="6"/>
    <s v="Lumber Crayons"/>
    <n v="7.88"/>
    <n v="1"/>
    <n v="0.2"/>
    <n v="1.7730000000000004"/>
  </r>
  <r>
    <n v="2803"/>
    <x v="1384"/>
    <x v="3"/>
    <x v="132"/>
    <d v="2014-11-09T00:00:00"/>
    <s v="Standard Class"/>
    <s v="DL-13330"/>
    <s v="Denise Leinenbach"/>
    <s v="Consumer"/>
    <s v="United States"/>
    <x v="324"/>
    <x v="27"/>
    <n v="88001"/>
    <s v="West"/>
    <s v="FUR-FU-10000629"/>
    <x v="0"/>
    <x v="5"/>
    <s v="9-3/4 Diameter Round Wall Clock"/>
    <n v="41.37"/>
    <n v="3"/>
    <n v="0"/>
    <n v="17.375399999999999"/>
  </r>
  <r>
    <n v="2804"/>
    <x v="1385"/>
    <x v="1"/>
    <x v="793"/>
    <d v="2012-05-16T00:00:00"/>
    <s v="Standard Class"/>
    <s v="CS-12505"/>
    <s v="Cindy Stewart"/>
    <s v="Consumer"/>
    <s v="United States"/>
    <x v="8"/>
    <x v="1"/>
    <n v="94122"/>
    <s v="West"/>
    <s v="OFF-PA-10003893"/>
    <x v="1"/>
    <x v="10"/>
    <s v="Xerox 1962"/>
    <n v="12.84"/>
    <n v="3"/>
    <n v="0"/>
    <n v="5.7779999999999987"/>
  </r>
  <r>
    <n v="2805"/>
    <x v="1385"/>
    <x v="1"/>
    <x v="793"/>
    <d v="2012-05-16T00:00:00"/>
    <s v="Standard Class"/>
    <s v="CS-12505"/>
    <s v="Cindy Stewart"/>
    <s v="Consumer"/>
    <s v="United States"/>
    <x v="8"/>
    <x v="1"/>
    <n v="94122"/>
    <s v="West"/>
    <s v="OFF-PA-10004239"/>
    <x v="1"/>
    <x v="10"/>
    <s v="Xerox 1953"/>
    <n v="25.68"/>
    <n v="6"/>
    <n v="0"/>
    <n v="11.555999999999997"/>
  </r>
  <r>
    <n v="2806"/>
    <x v="1386"/>
    <x v="1"/>
    <x v="67"/>
    <d v="2012-09-11T00:00:00"/>
    <s v="Standard Class"/>
    <s v="CC-12145"/>
    <s v="Charles Crestani"/>
    <s v="Consumer"/>
    <s v="United States"/>
    <x v="236"/>
    <x v="5"/>
    <n v="79907"/>
    <s v="Central"/>
    <s v="FUR-CH-10000553"/>
    <x v="0"/>
    <x v="1"/>
    <s v="Metal Folding Chairs, Beige, 4/Carton"/>
    <n v="47.515999999999991"/>
    <n v="2"/>
    <n v="0.3"/>
    <n v="-2.0364000000000004"/>
  </r>
  <r>
    <n v="2807"/>
    <x v="1387"/>
    <x v="1"/>
    <x v="395"/>
    <d v="2012-07-27T00:00:00"/>
    <s v="Second Class"/>
    <s v="MH-18025"/>
    <s v="Michelle Huthwaite"/>
    <s v="Consumer"/>
    <s v="United States"/>
    <x v="4"/>
    <x v="4"/>
    <n v="98115"/>
    <s v="West"/>
    <s v="OFF-FA-10004395"/>
    <x v="1"/>
    <x v="13"/>
    <s v="Plymouth Boxed Rubber Bands by Plymouth"/>
    <n v="9.42"/>
    <n v="2"/>
    <n v="0"/>
    <n v="0.47100000000000009"/>
  </r>
  <r>
    <n v="2808"/>
    <x v="1387"/>
    <x v="1"/>
    <x v="395"/>
    <d v="2012-07-27T00:00:00"/>
    <s v="Second Class"/>
    <s v="MH-18025"/>
    <s v="Michelle Huthwaite"/>
    <s v="Consumer"/>
    <s v="United States"/>
    <x v="4"/>
    <x v="4"/>
    <n v="98115"/>
    <s v="West"/>
    <s v="OFF-PA-10004782"/>
    <x v="1"/>
    <x v="10"/>
    <s v="Xerox 228"/>
    <n v="12.96"/>
    <n v="2"/>
    <n v="0"/>
    <n v="6.2208000000000006"/>
  </r>
  <r>
    <n v="2809"/>
    <x v="1387"/>
    <x v="1"/>
    <x v="395"/>
    <d v="2012-07-27T00:00:00"/>
    <s v="Second Class"/>
    <s v="MH-18025"/>
    <s v="Michelle Huthwaite"/>
    <s v="Consumer"/>
    <s v="United States"/>
    <x v="4"/>
    <x v="4"/>
    <n v="98115"/>
    <s v="West"/>
    <s v="FUR-BO-10002213"/>
    <x v="0"/>
    <x v="0"/>
    <s v="Sauder Forest Hills Library, Woodland Oak Finish"/>
    <n v="704.9"/>
    <n v="5"/>
    <n v="0"/>
    <n v="56.392000000000024"/>
  </r>
  <r>
    <n v="2810"/>
    <x v="1387"/>
    <x v="1"/>
    <x v="395"/>
    <d v="2012-07-27T00:00:00"/>
    <s v="Second Class"/>
    <s v="MH-18025"/>
    <s v="Michelle Huthwaite"/>
    <s v="Consumer"/>
    <s v="United States"/>
    <x v="4"/>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x v="158"/>
    <x v="6"/>
    <n v="53209"/>
    <s v="Central"/>
    <s v="OFF-PA-10000157"/>
    <x v="1"/>
    <x v="10"/>
    <s v="Xerox 191"/>
    <n v="179.82"/>
    <n v="9"/>
    <n v="0"/>
    <n v="84.5154"/>
  </r>
  <r>
    <n v="2812"/>
    <x v="1388"/>
    <x v="1"/>
    <x v="547"/>
    <d v="2012-11-18T00:00:00"/>
    <s v="Second Class"/>
    <s v="MP-18175"/>
    <s v="Mike Pelletier"/>
    <s v="Home Office"/>
    <s v="United States"/>
    <x v="158"/>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x v="158"/>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x v="158"/>
    <x v="6"/>
    <n v="53209"/>
    <s v="Central"/>
    <s v="TEC-AC-10004145"/>
    <x v="2"/>
    <x v="11"/>
    <s v="Logitech diNovo Edge Keyboard"/>
    <n v="999.96"/>
    <n v="4"/>
    <n v="0"/>
    <n v="229.99080000000004"/>
  </r>
  <r>
    <n v="2815"/>
    <x v="1388"/>
    <x v="1"/>
    <x v="547"/>
    <d v="2012-11-18T00:00:00"/>
    <s v="Second Class"/>
    <s v="MP-18175"/>
    <s v="Mike Pelletier"/>
    <s v="Home Office"/>
    <s v="United States"/>
    <x v="158"/>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x v="47"/>
    <x v="31"/>
    <n v="2038"/>
    <s v="East"/>
    <s v="OFF-BI-10001510"/>
    <x v="1"/>
    <x v="8"/>
    <s v="Deluxe Heavy-Duty Vinyl Round Ring Binder"/>
    <n v="114.60000000000001"/>
    <n v="5"/>
    <n v="0"/>
    <n v="51.57"/>
  </r>
  <r>
    <n v="2817"/>
    <x v="1389"/>
    <x v="1"/>
    <x v="135"/>
    <d v="2012-09-08T00:00:00"/>
    <s v="Standard Class"/>
    <s v="DR-12940"/>
    <s v="Daniel Raglin"/>
    <s v="Home Office"/>
    <s v="United States"/>
    <x v="47"/>
    <x v="31"/>
    <n v="2038"/>
    <s v="East"/>
    <s v="FUR-CH-10003817"/>
    <x v="0"/>
    <x v="1"/>
    <s v="Global Value Steno Chair, Gray"/>
    <n v="60.74"/>
    <n v="1"/>
    <n v="0"/>
    <n v="15.185000000000002"/>
  </r>
  <r>
    <n v="2818"/>
    <x v="1389"/>
    <x v="1"/>
    <x v="135"/>
    <d v="2012-09-08T00:00:00"/>
    <s v="Standard Class"/>
    <s v="DR-12940"/>
    <s v="Daniel Raglin"/>
    <s v="Home Office"/>
    <s v="United States"/>
    <x v="47"/>
    <x v="31"/>
    <n v="2038"/>
    <s v="East"/>
    <s v="FUR-FU-10000308"/>
    <x v="0"/>
    <x v="5"/>
    <s v="Deflect-o Glass Clear Studded Chair Mats"/>
    <n v="124.36"/>
    <n v="2"/>
    <n v="0"/>
    <n v="27.359200000000001"/>
  </r>
  <r>
    <n v="2819"/>
    <x v="1389"/>
    <x v="1"/>
    <x v="135"/>
    <d v="2012-09-08T00:00:00"/>
    <s v="Standard Class"/>
    <s v="DR-12940"/>
    <s v="Daniel Raglin"/>
    <s v="Home Office"/>
    <s v="United States"/>
    <x v="47"/>
    <x v="31"/>
    <n v="2038"/>
    <s v="East"/>
    <s v="OFF-ST-10003208"/>
    <x v="1"/>
    <x v="4"/>
    <s v="Adjustable Depth Letter/Legal Cart"/>
    <n v="1088.76"/>
    <n v="6"/>
    <n v="0"/>
    <n v="315.74039999999985"/>
  </r>
  <r>
    <n v="2820"/>
    <x v="1390"/>
    <x v="0"/>
    <x v="465"/>
    <d v="2013-05-09T00:00:00"/>
    <s v="First Class"/>
    <s v="DM-13015"/>
    <s v="Darrin Martin"/>
    <s v="Consumer"/>
    <s v="United States"/>
    <x v="184"/>
    <x v="1"/>
    <n v="92024"/>
    <s v="West"/>
    <s v="OFF-BI-10003784"/>
    <x v="1"/>
    <x v="8"/>
    <s v="Computer Printout Index Tabs"/>
    <n v="6.7200000000000006"/>
    <n v="5"/>
    <n v="0.2"/>
    <n v="2.351999999999999"/>
  </r>
  <r>
    <n v="2821"/>
    <x v="1390"/>
    <x v="0"/>
    <x v="465"/>
    <d v="2013-05-09T00:00:00"/>
    <s v="First Class"/>
    <s v="DM-13015"/>
    <s v="Darrin Martin"/>
    <s v="Consumer"/>
    <s v="United States"/>
    <x v="184"/>
    <x v="1"/>
    <n v="92024"/>
    <s v="West"/>
    <s v="FUR-TA-10003748"/>
    <x v="0"/>
    <x v="3"/>
    <s v="Bevis 36 x 72 Conference Tables"/>
    <n v="298.77600000000001"/>
    <n v="3"/>
    <n v="0.2"/>
    <n v="7.4693999999999932"/>
  </r>
  <r>
    <n v="2822"/>
    <x v="1391"/>
    <x v="3"/>
    <x v="413"/>
    <d v="2014-01-06T00:00:00"/>
    <s v="Standard Class"/>
    <s v="BD-11620"/>
    <s v="Brian DeCherney"/>
    <s v="Consumer"/>
    <s v="United States"/>
    <x v="125"/>
    <x v="1"/>
    <n v="92804"/>
    <s v="West"/>
    <s v="TEC-PH-10002563"/>
    <x v="2"/>
    <x v="7"/>
    <s v="Adtran 1202752G1"/>
    <n v="302.37599999999998"/>
    <n v="3"/>
    <n v="0.2"/>
    <n v="22.678200000000018"/>
  </r>
  <r>
    <n v="2823"/>
    <x v="1392"/>
    <x v="3"/>
    <x v="65"/>
    <d v="2014-09-21T00:00:00"/>
    <s v="First Class"/>
    <s v="DC-12850"/>
    <s v="Dan Campbell"/>
    <s v="Consumer"/>
    <s v="United States"/>
    <x v="81"/>
    <x v="5"/>
    <n v="76017"/>
    <s v="Central"/>
    <s v="OFF-AR-10000122"/>
    <x v="1"/>
    <x v="6"/>
    <s v="Newell 314"/>
    <n v="8.9280000000000008"/>
    <n v="2"/>
    <n v="0.2"/>
    <n v="0.55799999999999894"/>
  </r>
  <r>
    <n v="2824"/>
    <x v="1392"/>
    <x v="3"/>
    <x v="65"/>
    <d v="2014-09-21T00:00:00"/>
    <s v="First Class"/>
    <s v="DC-12850"/>
    <s v="Dan Campbell"/>
    <s v="Consumer"/>
    <s v="United States"/>
    <x v="81"/>
    <x v="5"/>
    <n v="76017"/>
    <s v="Central"/>
    <s v="OFF-ST-10000352"/>
    <x v="1"/>
    <x v="4"/>
    <s v="Acco Perma 2700 Stacking Storage Drawers"/>
    <n v="47.584000000000003"/>
    <n v="2"/>
    <n v="0.2"/>
    <n v="-2.9739999999999966"/>
  </r>
  <r>
    <n v="2825"/>
    <x v="1393"/>
    <x v="2"/>
    <x v="794"/>
    <d v="2011-09-30T00:00:00"/>
    <s v="Standard Class"/>
    <s v="MT-18070"/>
    <s v="Michelle Tran"/>
    <s v="Home Office"/>
    <s v="United States"/>
    <x v="12"/>
    <x v="5"/>
    <n v="77041"/>
    <s v="Central"/>
    <s v="OFF-PA-10003270"/>
    <x v="1"/>
    <x v="10"/>
    <s v="Xerox 1954"/>
    <n v="33.792000000000002"/>
    <n v="8"/>
    <n v="0.2"/>
    <n v="10.559999999999999"/>
  </r>
  <r>
    <n v="2826"/>
    <x v="1393"/>
    <x v="2"/>
    <x v="794"/>
    <d v="2011-09-30T00:00:00"/>
    <s v="Standard Class"/>
    <s v="MT-18070"/>
    <s v="Michelle Tran"/>
    <s v="Home Office"/>
    <s v="United States"/>
    <x v="12"/>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x v="12"/>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x v="12"/>
    <x v="5"/>
    <n v="77041"/>
    <s v="Central"/>
    <s v="OFF-EN-10001509"/>
    <x v="1"/>
    <x v="12"/>
    <s v="Poly String Tie Envelopes"/>
    <n v="3.2640000000000002"/>
    <n v="2"/>
    <n v="0.2"/>
    <n v="1.1015999999999997"/>
  </r>
  <r>
    <n v="2829"/>
    <x v="1394"/>
    <x v="0"/>
    <x v="131"/>
    <d v="2013-04-27T00:00:00"/>
    <s v="First Class"/>
    <s v="MJ-17740"/>
    <s v="Max Jones"/>
    <s v="Consumer"/>
    <s v="United States"/>
    <x v="152"/>
    <x v="24"/>
    <n v="43130"/>
    <s v="East"/>
    <s v="OFF-PA-10002421"/>
    <x v="1"/>
    <x v="10"/>
    <s v="Embossed Ink Jet Note Cards"/>
    <n v="108.33600000000001"/>
    <n v="6"/>
    <n v="0.2"/>
    <n v="37.917599999999993"/>
  </r>
  <r>
    <n v="2830"/>
    <x v="1394"/>
    <x v="0"/>
    <x v="131"/>
    <d v="2013-04-27T00:00:00"/>
    <s v="First Class"/>
    <s v="MJ-17740"/>
    <s v="Max Jones"/>
    <s v="Consumer"/>
    <s v="United States"/>
    <x v="152"/>
    <x v="24"/>
    <n v="43130"/>
    <s v="East"/>
    <s v="OFF-ST-10000760"/>
    <x v="1"/>
    <x v="4"/>
    <s v="Eldon Fold 'N Roll Cart System"/>
    <n v="55.92"/>
    <n v="5"/>
    <n v="0.2"/>
    <n v="6.2910000000000004"/>
  </r>
  <r>
    <n v="2831"/>
    <x v="1394"/>
    <x v="0"/>
    <x v="131"/>
    <d v="2013-04-27T00:00:00"/>
    <s v="First Class"/>
    <s v="MJ-17740"/>
    <s v="Max Jones"/>
    <s v="Consumer"/>
    <s v="United States"/>
    <x v="152"/>
    <x v="24"/>
    <n v="43130"/>
    <s v="East"/>
    <s v="OFF-PA-10002923"/>
    <x v="1"/>
    <x v="10"/>
    <s v="Xerox 1942"/>
    <n v="78.304000000000002"/>
    <n v="2"/>
    <n v="0.2"/>
    <n v="29.363999999999997"/>
  </r>
  <r>
    <n v="2832"/>
    <x v="1395"/>
    <x v="2"/>
    <x v="301"/>
    <d v="2011-11-05T00:00:00"/>
    <s v="Standard Class"/>
    <s v="ND-18370"/>
    <s v="Natalie DeCherney"/>
    <s v="Consumer"/>
    <s v="United States"/>
    <x v="32"/>
    <x v="21"/>
    <n v="97206"/>
    <s v="West"/>
    <s v="OFF-ST-10001128"/>
    <x v="1"/>
    <x v="4"/>
    <s v="Carina Mini System Audio Rack, Model AR050B"/>
    <n v="443.92"/>
    <n v="5"/>
    <n v="0.2"/>
    <n v="-94.33299999999997"/>
  </r>
  <r>
    <n v="2833"/>
    <x v="1395"/>
    <x v="2"/>
    <x v="301"/>
    <d v="2011-11-05T00:00:00"/>
    <s v="Standard Class"/>
    <s v="ND-18370"/>
    <s v="Natalie DeCherney"/>
    <s v="Consumer"/>
    <s v="United States"/>
    <x v="32"/>
    <x v="21"/>
    <n v="97206"/>
    <s v="West"/>
    <s v="TEC-PH-10000673"/>
    <x v="2"/>
    <x v="7"/>
    <s v="Plantronics Voyager Pro HD - Bluetooth Headset"/>
    <n v="155.976"/>
    <n v="3"/>
    <n v="0.2"/>
    <n v="54.5916"/>
  </r>
  <r>
    <n v="2834"/>
    <x v="1396"/>
    <x v="3"/>
    <x v="795"/>
    <d v="2014-02-01T00:00:00"/>
    <s v="Second Class"/>
    <s v="CA-11965"/>
    <s v="Carol Adams"/>
    <s v="Corporate"/>
    <s v="United States"/>
    <x v="325"/>
    <x v="19"/>
    <n v="35244"/>
    <s v="South"/>
    <s v="OFF-AR-10001547"/>
    <x v="1"/>
    <x v="6"/>
    <s v="Newell 311"/>
    <n v="15.469999999999999"/>
    <n v="7"/>
    <n v="0"/>
    <n v="4.1768999999999998"/>
  </r>
  <r>
    <n v="2835"/>
    <x v="1396"/>
    <x v="3"/>
    <x v="795"/>
    <d v="2014-02-01T00:00:00"/>
    <s v="Second Class"/>
    <s v="CA-11965"/>
    <s v="Carol Adams"/>
    <s v="Corporate"/>
    <s v="United States"/>
    <x v="325"/>
    <x v="19"/>
    <n v="35244"/>
    <s v="South"/>
    <s v="OFF-BI-10001890"/>
    <x v="1"/>
    <x v="8"/>
    <s v="Avery Poly Binder Pockets"/>
    <n v="7.16"/>
    <n v="2"/>
    <n v="0"/>
    <n v="3.4367999999999999"/>
  </r>
  <r>
    <n v="2836"/>
    <x v="1397"/>
    <x v="3"/>
    <x v="343"/>
    <d v="2014-11-17T00:00:00"/>
    <s v="Standard Class"/>
    <s v="GA-14725"/>
    <s v="Guy Armstrong"/>
    <s v="Consumer"/>
    <s v="United States"/>
    <x v="1"/>
    <x v="1"/>
    <n v="90036"/>
    <s v="West"/>
    <s v="OFF-AP-10003971"/>
    <x v="1"/>
    <x v="9"/>
    <s v="Belkin 6 Outlet Metallic Surge Strip"/>
    <n v="10.89"/>
    <n v="1"/>
    <n v="0"/>
    <n v="2.8314000000000004"/>
  </r>
  <r>
    <n v="2837"/>
    <x v="1397"/>
    <x v="3"/>
    <x v="343"/>
    <d v="2014-11-17T00:00:00"/>
    <s v="Standard Class"/>
    <s v="GA-14725"/>
    <s v="Guy Armstrong"/>
    <s v="Consumer"/>
    <s v="United States"/>
    <x v="1"/>
    <x v="1"/>
    <n v="90036"/>
    <s v="West"/>
    <s v="OFF-PA-10000520"/>
    <x v="1"/>
    <x v="10"/>
    <s v="Xerox 201"/>
    <n v="19.440000000000001"/>
    <n v="3"/>
    <n v="0"/>
    <n v="9.3312000000000008"/>
  </r>
  <r>
    <n v="2838"/>
    <x v="1397"/>
    <x v="3"/>
    <x v="343"/>
    <d v="2014-11-17T00:00:00"/>
    <s v="Standard Class"/>
    <s v="GA-14725"/>
    <s v="Guy Armstrong"/>
    <s v="Consumer"/>
    <s v="United States"/>
    <x v="1"/>
    <x v="1"/>
    <n v="90036"/>
    <s v="West"/>
    <s v="OFF-BI-10000977"/>
    <x v="1"/>
    <x v="8"/>
    <s v="Ibico Plastic Spiral Binding Combs"/>
    <n v="121.6"/>
    <n v="5"/>
    <n v="0.2"/>
    <n v="39.519999999999989"/>
  </r>
  <r>
    <n v="2839"/>
    <x v="1398"/>
    <x v="0"/>
    <x v="632"/>
    <d v="2013-06-13T00:00:00"/>
    <s v="First Class"/>
    <s v="TC-21295"/>
    <s v="Toby Carlisle"/>
    <s v="Consumer"/>
    <s v="United States"/>
    <x v="315"/>
    <x v="2"/>
    <n v="32303"/>
    <s v="South"/>
    <s v="TEC-MA-10002178"/>
    <x v="2"/>
    <x v="15"/>
    <s v="Cisco CP-7937G Unified IP Conference Station Phone"/>
    <n v="695.7"/>
    <n v="2"/>
    <n v="0.5"/>
    <n v="-27.827999999999975"/>
  </r>
  <r>
    <n v="2840"/>
    <x v="1399"/>
    <x v="1"/>
    <x v="37"/>
    <d v="2012-09-08T00:00:00"/>
    <s v="Second Class"/>
    <s v="JB-15400"/>
    <s v="Jennifer Braxton"/>
    <s v="Corporate"/>
    <s v="United States"/>
    <x v="20"/>
    <x v="15"/>
    <n v="10009"/>
    <s v="East"/>
    <s v="OFF-ST-10001526"/>
    <x v="1"/>
    <x v="4"/>
    <s v="Iceberg Mobile Mega Data/Printer Cart "/>
    <n v="120.33"/>
    <n v="1"/>
    <n v="0"/>
    <n v="31.285799999999995"/>
  </r>
  <r>
    <n v="2841"/>
    <x v="1400"/>
    <x v="2"/>
    <x v="619"/>
    <d v="2011-03-19T00:00:00"/>
    <s v="Standard Class"/>
    <s v="CK-12325"/>
    <s v="Christine Kargatis"/>
    <s v="Home Office"/>
    <s v="United States"/>
    <x v="269"/>
    <x v="17"/>
    <n v="23320"/>
    <s v="South"/>
    <s v="FUR-CH-10003379"/>
    <x v="0"/>
    <x v="1"/>
    <s v="Global Commerce Series High-Back Swivel/Tilt Chairs"/>
    <n v="1139.92"/>
    <n v="4"/>
    <n v="0"/>
    <n v="284.98"/>
  </r>
  <r>
    <n v="2842"/>
    <x v="1401"/>
    <x v="3"/>
    <x v="515"/>
    <d v="2014-09-05T00:00:00"/>
    <s v="Second Class"/>
    <s v="RL-19615"/>
    <s v="Rob Lucas"/>
    <s v="Consumer"/>
    <s v="United States"/>
    <x v="115"/>
    <x v="3"/>
    <n v="28314"/>
    <s v="South"/>
    <s v="OFF-PA-10000100"/>
    <x v="1"/>
    <x v="10"/>
    <s v="Xerox 1945"/>
    <n v="229.54400000000001"/>
    <n v="7"/>
    <n v="0.2"/>
    <n v="83.209699999999998"/>
  </r>
  <r>
    <n v="2843"/>
    <x v="1402"/>
    <x v="3"/>
    <x v="721"/>
    <d v="2014-03-28T00:00:00"/>
    <s v="Standard Class"/>
    <s v="AC-10660"/>
    <s v="Anna Chung"/>
    <s v="Consumer"/>
    <s v="United States"/>
    <x v="114"/>
    <x v="5"/>
    <n v="77340"/>
    <s v="Central"/>
    <s v="OFF-ST-10001809"/>
    <x v="1"/>
    <x v="4"/>
    <s v="Fellowes Officeware Wire Shelving"/>
    <n v="143.72800000000001"/>
    <n v="2"/>
    <n v="0.2"/>
    <n v="-32.338800000000006"/>
  </r>
  <r>
    <n v="2844"/>
    <x v="1403"/>
    <x v="3"/>
    <x v="796"/>
    <d v="2014-05-23T00:00:00"/>
    <s v="Standard Class"/>
    <s v="BH-11710"/>
    <s v="Brosina Hoffman"/>
    <s v="Consumer"/>
    <s v="United States"/>
    <x v="10"/>
    <x v="9"/>
    <n v="19140"/>
    <s v="East"/>
    <s v="TEC-AC-10000387"/>
    <x v="2"/>
    <x v="11"/>
    <s v="KeyTronic KT800P2 - Keyboard - Black"/>
    <n v="36.048000000000002"/>
    <n v="3"/>
    <n v="0.2"/>
    <n v="-0.90120000000000111"/>
  </r>
  <r>
    <n v="2845"/>
    <x v="1404"/>
    <x v="0"/>
    <x v="797"/>
    <d v="2014-01-01T00:00:00"/>
    <s v="Standard Class"/>
    <s v="BG-11695"/>
    <s v="Brooke Gillingham"/>
    <s v="Corporate"/>
    <s v="United States"/>
    <x v="318"/>
    <x v="10"/>
    <n v="60098"/>
    <s v="Central"/>
    <s v="FUR-CH-10004853"/>
    <x v="0"/>
    <x v="1"/>
    <s v="Global Manager's Adjustable Task Chair, Storm"/>
    <n v="845.48799999999994"/>
    <n v="8"/>
    <n v="0.3"/>
    <n v="-12.078400000000101"/>
  </r>
  <r>
    <n v="2846"/>
    <x v="1405"/>
    <x v="3"/>
    <x v="701"/>
    <d v="2014-11-21T00:00:00"/>
    <s v="First Class"/>
    <s v="XP-21865"/>
    <s v="Xylona Preis"/>
    <s v="Consumer"/>
    <s v="United States"/>
    <x v="231"/>
    <x v="31"/>
    <n v="2149"/>
    <s v="East"/>
    <s v="OFF-AR-10001958"/>
    <x v="1"/>
    <x v="6"/>
    <s v="Stanley Bostitch Contemporary Electric Pencil Sharpeners"/>
    <n v="50.94"/>
    <n v="3"/>
    <n v="0"/>
    <n v="14.263200000000001"/>
  </r>
  <r>
    <n v="2847"/>
    <x v="1406"/>
    <x v="3"/>
    <x v="18"/>
    <d v="2014-09-16T00:00:00"/>
    <s v="Standard Class"/>
    <s v="SN-20560"/>
    <s v="Skye Norling"/>
    <s v="Home Office"/>
    <s v="United States"/>
    <x v="22"/>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x v="185"/>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x v="185"/>
    <x v="32"/>
    <n v="30076"/>
    <s v="South"/>
    <s v="OFF-BI-10001359"/>
    <x v="1"/>
    <x v="8"/>
    <s v="GBC DocuBind TL300 Electric Binding System"/>
    <n v="2690.9700000000003"/>
    <n v="3"/>
    <n v="0"/>
    <n v="1264.7558999999999"/>
  </r>
  <r>
    <n v="2850"/>
    <x v="1408"/>
    <x v="0"/>
    <x v="85"/>
    <d v="2013-12-04T00:00:00"/>
    <s v="Standard Class"/>
    <s v="AJ-10780"/>
    <s v="Anthony Jacobs"/>
    <s v="Corporate"/>
    <s v="United States"/>
    <x v="144"/>
    <x v="2"/>
    <n v="32137"/>
    <s v="South"/>
    <s v="OFF-BI-10002976"/>
    <x v="1"/>
    <x v="8"/>
    <s v="ACCOHIDE Binder by Acco"/>
    <n v="7.4340000000000011"/>
    <n v="6"/>
    <n v="0.7"/>
    <n v="-5.6993999999999971"/>
  </r>
  <r>
    <n v="2851"/>
    <x v="1409"/>
    <x v="0"/>
    <x v="799"/>
    <d v="2013-06-06T00:00:00"/>
    <s v="First Class"/>
    <s v="KC-16255"/>
    <s v="Karen Carlisle"/>
    <s v="Corporate"/>
    <s v="United States"/>
    <x v="10"/>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x v="38"/>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x v="147"/>
    <x v="15"/>
    <n v="11572"/>
    <s v="East"/>
    <s v="FUR-FU-10000409"/>
    <x v="0"/>
    <x v="5"/>
    <s v="GE 4 Foot Flourescent Tube, 40 Watt"/>
    <n v="14.98"/>
    <n v="1"/>
    <n v="0"/>
    <n v="6.8908000000000005"/>
  </r>
  <r>
    <n v="2854"/>
    <x v="1411"/>
    <x v="0"/>
    <x v="690"/>
    <d v="2013-03-22T00:00:00"/>
    <s v="Second Class"/>
    <s v="SV-20935"/>
    <s v="Susan Vittorini"/>
    <s v="Consumer"/>
    <s v="United States"/>
    <x v="147"/>
    <x v="15"/>
    <n v="11572"/>
    <s v="East"/>
    <s v="FUR-FU-10000221"/>
    <x v="0"/>
    <x v="5"/>
    <s v="Master Caster Door Stop, Brown"/>
    <n v="20.32"/>
    <n v="4"/>
    <n v="0"/>
    <n v="6.9087999999999994"/>
  </r>
  <r>
    <n v="2855"/>
    <x v="1412"/>
    <x v="3"/>
    <x v="648"/>
    <d v="2014-08-21T00:00:00"/>
    <s v="Same Day"/>
    <s v="EM-13810"/>
    <s v="Eleni McCrary"/>
    <s v="Corporate"/>
    <s v="United States"/>
    <x v="47"/>
    <x v="31"/>
    <n v="2038"/>
    <s v="East"/>
    <s v="OFF-ST-10000344"/>
    <x v="1"/>
    <x v="4"/>
    <s v="Neat Ideas Personal Hanging Folder Files, Black"/>
    <n v="40.29"/>
    <n v="3"/>
    <n v="0"/>
    <n v="10.475399999999999"/>
  </r>
  <r>
    <n v="2856"/>
    <x v="1413"/>
    <x v="3"/>
    <x v="800"/>
    <d v="2014-08-01T00:00:00"/>
    <s v="Standard Class"/>
    <s v="RB-19360"/>
    <s v="Raymond Buch"/>
    <s v="Consumer"/>
    <s v="United States"/>
    <x v="298"/>
    <x v="44"/>
    <n v="57103"/>
    <s v="Central"/>
    <s v="OFF-LA-10003663"/>
    <x v="1"/>
    <x v="2"/>
    <s v="Avery 498"/>
    <n v="20.23"/>
    <n v="7"/>
    <n v="0"/>
    <n v="9.5081000000000007"/>
  </r>
  <r>
    <n v="2857"/>
    <x v="1414"/>
    <x v="0"/>
    <x v="370"/>
    <d v="2013-08-30T00:00:00"/>
    <s v="First Class"/>
    <s v="DJ-13510"/>
    <s v="Don Jones"/>
    <s v="Corporate"/>
    <s v="United States"/>
    <x v="70"/>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x v="115"/>
    <x v="3"/>
    <n v="28314"/>
    <s v="South"/>
    <s v="FUR-CH-10000988"/>
    <x v="0"/>
    <x v="1"/>
    <s v="Hon Olson Stacker Stools"/>
    <n v="225.29600000000002"/>
    <n v="2"/>
    <n v="0.2"/>
    <n v="22.529599999999995"/>
  </r>
  <r>
    <n v="2859"/>
    <x v="1416"/>
    <x v="3"/>
    <x v="240"/>
    <d v="2014-05-24T00:00:00"/>
    <s v="Standard Class"/>
    <s v="SC-20380"/>
    <s v="Shahid Collister"/>
    <s v="Consumer"/>
    <s v="United States"/>
    <x v="118"/>
    <x v="32"/>
    <n v="30318"/>
    <s v="South"/>
    <s v="TEC-AC-10003441"/>
    <x v="2"/>
    <x v="11"/>
    <s v="Kingston Digital DataTraveler 32GB USB 2.0"/>
    <n v="67.8"/>
    <n v="4"/>
    <n v="0"/>
    <n v="4.0679999999999978"/>
  </r>
  <r>
    <n v="2860"/>
    <x v="1416"/>
    <x v="3"/>
    <x v="240"/>
    <d v="2014-05-24T00:00:00"/>
    <s v="Standard Class"/>
    <s v="SC-20380"/>
    <s v="Shahid Collister"/>
    <s v="Consumer"/>
    <s v="United States"/>
    <x v="118"/>
    <x v="32"/>
    <n v="30318"/>
    <s v="South"/>
    <s v="TEC-PH-10004389"/>
    <x v="2"/>
    <x v="7"/>
    <s v="Nokia Lumia 925"/>
    <n v="377.96999999999997"/>
    <n v="3"/>
    <n v="0"/>
    <n v="98.272200000000012"/>
  </r>
  <r>
    <n v="2861"/>
    <x v="1416"/>
    <x v="3"/>
    <x v="240"/>
    <d v="2014-05-24T00:00:00"/>
    <s v="Standard Class"/>
    <s v="SC-20380"/>
    <s v="Shahid Collister"/>
    <s v="Consumer"/>
    <s v="United States"/>
    <x v="118"/>
    <x v="32"/>
    <n v="30318"/>
    <s v="South"/>
    <s v="FUR-BO-10004695"/>
    <x v="0"/>
    <x v="0"/>
    <s v="O'Sullivan 2-Door Barrister Bookcase in Odessa Pine"/>
    <n v="1628.82"/>
    <n v="9"/>
    <n v="0"/>
    <n v="374.62859999999989"/>
  </r>
  <r>
    <n v="2862"/>
    <x v="1416"/>
    <x v="3"/>
    <x v="240"/>
    <d v="2014-05-24T00:00:00"/>
    <s v="Standard Class"/>
    <s v="SC-20380"/>
    <s v="Shahid Collister"/>
    <s v="Consumer"/>
    <s v="United States"/>
    <x v="118"/>
    <x v="32"/>
    <n v="30318"/>
    <s v="South"/>
    <s v="OFF-PA-10000100"/>
    <x v="1"/>
    <x v="10"/>
    <s v="Xerox 1945"/>
    <n v="286.93"/>
    <n v="7"/>
    <n v="0"/>
    <n v="140.59569999999999"/>
  </r>
  <r>
    <n v="2863"/>
    <x v="1417"/>
    <x v="3"/>
    <x v="801"/>
    <d v="2014-08-18T00:00:00"/>
    <s v="Standard Class"/>
    <s v="RH-19495"/>
    <s v="Rick Hansen"/>
    <s v="Consumer"/>
    <s v="United States"/>
    <x v="333"/>
    <x v="2"/>
    <n v="32839"/>
    <s v="South"/>
    <s v="OFF-PA-10000223"/>
    <x v="1"/>
    <x v="10"/>
    <s v="Xerox 2000"/>
    <n v="20.736000000000004"/>
    <n v="4"/>
    <n v="0.2"/>
    <n v="7.2576000000000001"/>
  </r>
  <r>
    <n v="2864"/>
    <x v="1418"/>
    <x v="3"/>
    <x v="802"/>
    <d v="2014-08-14T00:00:00"/>
    <s v="Same Day"/>
    <s v="JK-15370"/>
    <s v="Jay Kimmel"/>
    <s v="Consumer"/>
    <s v="United States"/>
    <x v="8"/>
    <x v="1"/>
    <n v="94122"/>
    <s v="West"/>
    <s v="OFF-ST-10001325"/>
    <x v="1"/>
    <x v="4"/>
    <s v="Sterilite Officeware Hinged File Box"/>
    <n v="31.44"/>
    <n v="3"/>
    <n v="0"/>
    <n v="8.4888000000000012"/>
  </r>
  <r>
    <n v="2865"/>
    <x v="1418"/>
    <x v="3"/>
    <x v="802"/>
    <d v="2014-08-14T00:00:00"/>
    <s v="Same Day"/>
    <s v="JK-15370"/>
    <s v="Jay Kimmel"/>
    <s v="Consumer"/>
    <s v="United States"/>
    <x v="8"/>
    <x v="1"/>
    <n v="94122"/>
    <s v="West"/>
    <s v="OFF-AP-10004249"/>
    <x v="1"/>
    <x v="9"/>
    <s v="Staples"/>
    <n v="83.79"/>
    <n v="7"/>
    <n v="0"/>
    <n v="22.623299999999997"/>
  </r>
  <r>
    <n v="2866"/>
    <x v="1418"/>
    <x v="3"/>
    <x v="802"/>
    <d v="2014-08-14T00:00:00"/>
    <s v="Same Day"/>
    <s v="JK-15370"/>
    <s v="Jay Kimmel"/>
    <s v="Consumer"/>
    <s v="United States"/>
    <x v="8"/>
    <x v="1"/>
    <n v="94122"/>
    <s v="West"/>
    <s v="OFF-AR-10000588"/>
    <x v="1"/>
    <x v="6"/>
    <s v="Newell 345"/>
    <n v="59.519999999999996"/>
    <n v="3"/>
    <n v="0"/>
    <n v="15.475200000000001"/>
  </r>
  <r>
    <n v="2867"/>
    <x v="1418"/>
    <x v="3"/>
    <x v="802"/>
    <d v="2014-08-14T00:00:00"/>
    <s v="Same Day"/>
    <s v="JK-15370"/>
    <s v="Jay Kimmel"/>
    <s v="Consumer"/>
    <s v="United States"/>
    <x v="8"/>
    <x v="1"/>
    <n v="94122"/>
    <s v="West"/>
    <s v="OFF-SU-10000946"/>
    <x v="1"/>
    <x v="14"/>
    <s v="Staples"/>
    <n v="31.92"/>
    <n v="4"/>
    <n v="0"/>
    <n v="9.2567999999999984"/>
  </r>
  <r>
    <n v="2868"/>
    <x v="1419"/>
    <x v="0"/>
    <x v="338"/>
    <d v="2013-11-13T00:00:00"/>
    <s v="Second Class"/>
    <s v="AF-10885"/>
    <s v="Art Foster"/>
    <s v="Consumer"/>
    <s v="United States"/>
    <x v="167"/>
    <x v="24"/>
    <n v="43615"/>
    <s v="East"/>
    <s v="OFF-SU-10001225"/>
    <x v="1"/>
    <x v="14"/>
    <s v="Staples"/>
    <n v="14.720000000000002"/>
    <n v="5"/>
    <n v="0.2"/>
    <n v="-3.3120000000000012"/>
  </r>
  <r>
    <n v="2869"/>
    <x v="1419"/>
    <x v="0"/>
    <x v="338"/>
    <d v="2013-11-13T00:00:00"/>
    <s v="Second Class"/>
    <s v="AF-10885"/>
    <s v="Art Foster"/>
    <s v="Consumer"/>
    <s v="United States"/>
    <x v="167"/>
    <x v="24"/>
    <n v="43615"/>
    <s v="East"/>
    <s v="OFF-ST-10001558"/>
    <x v="1"/>
    <x v="4"/>
    <s v="Acco Perma 4000 Stacking Storage Drawers"/>
    <n v="38.975999999999999"/>
    <n v="3"/>
    <n v="0.2"/>
    <n v="-2.4359999999999999"/>
  </r>
  <r>
    <n v="2870"/>
    <x v="1420"/>
    <x v="3"/>
    <x v="492"/>
    <d v="2014-06-20T00:00:00"/>
    <s v="Standard Class"/>
    <s v="LC-16885"/>
    <s v="Lena Creighton"/>
    <s v="Consumer"/>
    <s v="United States"/>
    <x v="84"/>
    <x v="2"/>
    <n v="33710"/>
    <s v="South"/>
    <s v="FUR-FU-10001546"/>
    <x v="0"/>
    <x v="5"/>
    <s v="Dana Swing-Arm Lamps"/>
    <n v="17.088000000000001"/>
    <n v="2"/>
    <n v="0.2"/>
    <n v="1.0679999999999996"/>
  </r>
  <r>
    <n v="2871"/>
    <x v="1421"/>
    <x v="2"/>
    <x v="579"/>
    <d v="2011-03-26T00:00:00"/>
    <s v="Standard Class"/>
    <s v="BF-11275"/>
    <s v="Beth Fritzler"/>
    <s v="Corporate"/>
    <s v="United States"/>
    <x v="93"/>
    <x v="16"/>
    <n v="85705"/>
    <s v="West"/>
    <s v="OFF-PA-10002581"/>
    <x v="1"/>
    <x v="10"/>
    <s v="Xerox 1951"/>
    <n v="74.352000000000004"/>
    <n v="3"/>
    <n v="0.2"/>
    <n v="23.234999999999992"/>
  </r>
  <r>
    <n v="2872"/>
    <x v="1421"/>
    <x v="2"/>
    <x v="579"/>
    <d v="2011-03-26T00:00:00"/>
    <s v="Standard Class"/>
    <s v="BF-11275"/>
    <s v="Beth Fritzler"/>
    <s v="Corporate"/>
    <s v="United States"/>
    <x v="93"/>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x v="1"/>
    <x v="1"/>
    <n v="90036"/>
    <s v="West"/>
    <s v="OFF-AR-10002399"/>
    <x v="1"/>
    <x v="6"/>
    <s v="Dixon Prang Watercolor Pencils, 10-Color Set with Brush"/>
    <n v="4.26"/>
    <n v="1"/>
    <n v="0"/>
    <n v="1.7465999999999999"/>
  </r>
  <r>
    <n v="2874"/>
    <x v="1423"/>
    <x v="3"/>
    <x v="673"/>
    <d v="2014-11-23T00:00:00"/>
    <s v="Standard Class"/>
    <s v="SW-20275"/>
    <s v="Scott Williamson"/>
    <s v="Consumer"/>
    <s v="United States"/>
    <x v="70"/>
    <x v="1"/>
    <n v="92105"/>
    <s v="West"/>
    <s v="OFF-ST-10001963"/>
    <x v="1"/>
    <x v="4"/>
    <s v="Tennsco Regal Shelving Units"/>
    <n v="811.28"/>
    <n v="8"/>
    <n v="0"/>
    <n v="24.338399999999979"/>
  </r>
  <r>
    <n v="2875"/>
    <x v="1424"/>
    <x v="3"/>
    <x v="614"/>
    <d v="2015-01-01T00:00:00"/>
    <s v="First Class"/>
    <s v="MC-17845"/>
    <s v="Michael Chen"/>
    <s v="Consumer"/>
    <s v="United States"/>
    <x v="20"/>
    <x v="15"/>
    <n v="10035"/>
    <s v="East"/>
    <s v="OFF-FA-10002988"/>
    <x v="1"/>
    <x v="13"/>
    <s v="Ideal Clamps"/>
    <n v="6.0299999999999994"/>
    <n v="3"/>
    <n v="0"/>
    <n v="2.9546999999999999"/>
  </r>
  <r>
    <n v="2876"/>
    <x v="1425"/>
    <x v="0"/>
    <x v="803"/>
    <d v="2013-01-23T00:00:00"/>
    <s v="Second Class"/>
    <s v="TD-20995"/>
    <s v="Tamara Dahlen"/>
    <s v="Consumer"/>
    <s v="United States"/>
    <x v="70"/>
    <x v="1"/>
    <n v="92037"/>
    <s v="West"/>
    <s v="FUR-CH-10004289"/>
    <x v="0"/>
    <x v="1"/>
    <s v="Global Super Steno Chair"/>
    <n v="153.56800000000001"/>
    <n v="2"/>
    <n v="0.2"/>
    <n v="-5.758800000000015"/>
  </r>
  <r>
    <n v="2877"/>
    <x v="1425"/>
    <x v="0"/>
    <x v="803"/>
    <d v="2013-01-23T00:00:00"/>
    <s v="Second Class"/>
    <s v="TD-20995"/>
    <s v="Tamara Dahlen"/>
    <s v="Consumer"/>
    <s v="United States"/>
    <x v="70"/>
    <x v="1"/>
    <n v="92037"/>
    <s v="West"/>
    <s v="FUR-CH-10000785"/>
    <x v="0"/>
    <x v="1"/>
    <s v="Global Ergonomic Managers Chair"/>
    <n v="1013.4879999999999"/>
    <n v="7"/>
    <n v="0.2"/>
    <n v="76.011600000000016"/>
  </r>
  <r>
    <n v="2878"/>
    <x v="1426"/>
    <x v="0"/>
    <x v="804"/>
    <d v="2013-01-19T00:00:00"/>
    <s v="Standard Class"/>
    <s v="Dp-13240"/>
    <s v="Dean percer"/>
    <s v="Home Office"/>
    <s v="United States"/>
    <x v="58"/>
    <x v="30"/>
    <n v="7090"/>
    <s v="East"/>
    <s v="OFF-EN-10003040"/>
    <x v="1"/>
    <x v="12"/>
    <s v="Quality Park Security Envelopes"/>
    <n v="52.34"/>
    <n v="2"/>
    <n v="0"/>
    <n v="24.599800000000002"/>
  </r>
  <r>
    <n v="2879"/>
    <x v="1426"/>
    <x v="0"/>
    <x v="804"/>
    <d v="2013-01-19T00:00:00"/>
    <s v="Standard Class"/>
    <s v="Dp-13240"/>
    <s v="Dean percer"/>
    <s v="Home Office"/>
    <s v="United States"/>
    <x v="58"/>
    <x v="30"/>
    <n v="7090"/>
    <s v="East"/>
    <s v="OFF-AR-10001573"/>
    <x v="1"/>
    <x v="6"/>
    <s v="American Pencil"/>
    <n v="4.66"/>
    <n v="2"/>
    <n v="0"/>
    <n v="1.3513999999999995"/>
  </r>
  <r>
    <n v="2880"/>
    <x v="1426"/>
    <x v="0"/>
    <x v="804"/>
    <d v="2013-01-19T00:00:00"/>
    <s v="Standard Class"/>
    <s v="Dp-13240"/>
    <s v="Dean percer"/>
    <s v="Home Office"/>
    <s v="United States"/>
    <x v="58"/>
    <x v="30"/>
    <n v="7090"/>
    <s v="East"/>
    <s v="TEC-AC-10000844"/>
    <x v="2"/>
    <x v="11"/>
    <s v="Logitech Gaming G510s - Keyboard"/>
    <n v="254.96999999999997"/>
    <n v="3"/>
    <n v="0"/>
    <n v="91.789199999999994"/>
  </r>
  <r>
    <n v="2881"/>
    <x v="1427"/>
    <x v="0"/>
    <x v="251"/>
    <d v="2013-09-24T00:00:00"/>
    <s v="Second Class"/>
    <s v="SD-20485"/>
    <s v="Shirley Daniels"/>
    <s v="Home Office"/>
    <s v="United States"/>
    <x v="334"/>
    <x v="30"/>
    <n v="7050"/>
    <s v="East"/>
    <s v="OFF-BI-10000756"/>
    <x v="1"/>
    <x v="8"/>
    <s v="Storex DuraTech Recycled Plastic Frosted Binders"/>
    <n v="25.44"/>
    <n v="6"/>
    <n v="0"/>
    <n v="12.72"/>
  </r>
  <r>
    <n v="2882"/>
    <x v="1427"/>
    <x v="0"/>
    <x v="251"/>
    <d v="2013-09-24T00:00:00"/>
    <s v="Second Class"/>
    <s v="SD-20485"/>
    <s v="Shirley Daniels"/>
    <s v="Home Office"/>
    <s v="United States"/>
    <x v="334"/>
    <x v="30"/>
    <n v="7050"/>
    <s v="East"/>
    <s v="OFF-SU-10000381"/>
    <x v="1"/>
    <x v="14"/>
    <s v="Acme Forged Steel Scissors with Black Enamel Handles"/>
    <n v="27.93"/>
    <n v="3"/>
    <n v="0"/>
    <n v="8.0996999999999986"/>
  </r>
  <r>
    <n v="2883"/>
    <x v="1428"/>
    <x v="2"/>
    <x v="805"/>
    <d v="2011-02-26T00:00:00"/>
    <s v="Standard Class"/>
    <s v="TM-21010"/>
    <s v="Tamara Manning"/>
    <s v="Consumer"/>
    <s v="United States"/>
    <x v="318"/>
    <x v="10"/>
    <n v="60098"/>
    <s v="Central"/>
    <s v="OFF-BI-10004094"/>
    <x v="1"/>
    <x v="8"/>
    <s v="GBC Standard Plastic Binding Systems Combs"/>
    <n v="8.8499999999999979"/>
    <n v="5"/>
    <n v="0.8"/>
    <n v="-13.717499999999998"/>
  </r>
  <r>
    <n v="2884"/>
    <x v="1429"/>
    <x v="0"/>
    <x v="583"/>
    <d v="2013-11-17T00:00:00"/>
    <s v="Second Class"/>
    <s v="BK-11260"/>
    <s v="Berenike Kampe"/>
    <s v="Consumer"/>
    <s v="United States"/>
    <x v="8"/>
    <x v="1"/>
    <n v="94110"/>
    <s v="West"/>
    <s v="FUR-FU-10001852"/>
    <x v="0"/>
    <x v="5"/>
    <s v="Eldon Regeneration Recycled Desk Accessories, Smoke"/>
    <n v="6.96"/>
    <n v="4"/>
    <n v="0"/>
    <n v="2.2271999999999998"/>
  </r>
  <r>
    <n v="2885"/>
    <x v="1430"/>
    <x v="0"/>
    <x v="806"/>
    <d v="2013-02-03T00:00:00"/>
    <s v="Standard Class"/>
    <s v="JF-15490"/>
    <s v="Jeremy Farry"/>
    <s v="Consumer"/>
    <s v="United States"/>
    <x v="8"/>
    <x v="1"/>
    <n v="94122"/>
    <s v="West"/>
    <s v="OFF-BI-10000014"/>
    <x v="1"/>
    <x v="8"/>
    <s v="Heavy-Duty E-Z-D Binders"/>
    <n v="17.456"/>
    <n v="2"/>
    <n v="0.2"/>
    <n v="5.8914"/>
  </r>
  <r>
    <n v="2886"/>
    <x v="1431"/>
    <x v="0"/>
    <x v="807"/>
    <d v="2013-10-23T00:00:00"/>
    <s v="Standard Class"/>
    <s v="EP-13915"/>
    <s v="Emily Phan"/>
    <s v="Consumer"/>
    <s v="United States"/>
    <x v="228"/>
    <x v="16"/>
    <n v="85281"/>
    <s v="West"/>
    <s v="FUR-CH-10003396"/>
    <x v="0"/>
    <x v="1"/>
    <s v="Global Deluxe Steno Chair"/>
    <n v="307.92"/>
    <n v="5"/>
    <n v="0.2"/>
    <n v="-34.64100000000002"/>
  </r>
  <r>
    <n v="2887"/>
    <x v="1432"/>
    <x v="3"/>
    <x v="404"/>
    <d v="2014-12-20T00:00:00"/>
    <s v="First Class"/>
    <s v="EP-13915"/>
    <s v="Emily Phan"/>
    <s v="Consumer"/>
    <s v="United States"/>
    <x v="1"/>
    <x v="1"/>
    <n v="90008"/>
    <s v="West"/>
    <s v="OFF-AR-10003811"/>
    <x v="1"/>
    <x v="6"/>
    <s v="Newell 327"/>
    <n v="6.63"/>
    <n v="3"/>
    <n v="0"/>
    <n v="1.7901"/>
  </r>
  <r>
    <n v="2888"/>
    <x v="1432"/>
    <x v="3"/>
    <x v="404"/>
    <d v="2014-12-20T00:00:00"/>
    <s v="First Class"/>
    <s v="EP-13915"/>
    <s v="Emily Phan"/>
    <s v="Consumer"/>
    <s v="United States"/>
    <x v="1"/>
    <x v="1"/>
    <n v="90008"/>
    <s v="West"/>
    <s v="OFF-PA-10003172"/>
    <x v="1"/>
    <x v="10"/>
    <s v="Xerox 1996"/>
    <n v="12.96"/>
    <n v="2"/>
    <n v="0"/>
    <n v="6.2208000000000006"/>
  </r>
  <r>
    <n v="2889"/>
    <x v="1432"/>
    <x v="3"/>
    <x v="404"/>
    <d v="2014-12-20T00:00:00"/>
    <s v="First Class"/>
    <s v="EP-13915"/>
    <s v="Emily Phan"/>
    <s v="Consumer"/>
    <s v="United States"/>
    <x v="1"/>
    <x v="1"/>
    <n v="90008"/>
    <s v="West"/>
    <s v="OFF-PA-10000289"/>
    <x v="1"/>
    <x v="10"/>
    <s v="Xerox 213"/>
    <n v="32.400000000000006"/>
    <n v="5"/>
    <n v="0"/>
    <n v="15.552000000000001"/>
  </r>
  <r>
    <n v="2890"/>
    <x v="1433"/>
    <x v="3"/>
    <x v="808"/>
    <d v="2014-11-07T00:00:00"/>
    <s v="Standard Class"/>
    <s v="KH-16630"/>
    <s v="Ken Heidel"/>
    <s v="Corporate"/>
    <s v="United States"/>
    <x v="4"/>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x v="335"/>
    <x v="28"/>
    <n v="70601"/>
    <s v="South"/>
    <s v="FUR-CH-10002304"/>
    <x v="0"/>
    <x v="1"/>
    <s v="Global Stack Chair without Arms, Black"/>
    <n v="51.96"/>
    <n v="2"/>
    <n v="0"/>
    <n v="12.990000000000002"/>
  </r>
  <r>
    <n v="2892"/>
    <x v="1434"/>
    <x v="2"/>
    <x v="333"/>
    <d v="2011-05-01T00:00:00"/>
    <s v="Second Class"/>
    <s v="HG-14845"/>
    <s v="Harry Greene"/>
    <s v="Consumer"/>
    <s v="United States"/>
    <x v="335"/>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x v="30"/>
    <x v="15"/>
    <n v="14609"/>
    <s v="East"/>
    <s v="OFF-PA-10003739"/>
    <x v="1"/>
    <x v="10"/>
    <s v="Xerox 1969"/>
    <n v="11.56"/>
    <n v="2"/>
    <n v="0"/>
    <n v="5.6644000000000005"/>
  </r>
  <r>
    <n v="2894"/>
    <x v="1435"/>
    <x v="3"/>
    <x v="436"/>
    <d v="2014-10-30T00:00:00"/>
    <s v="Standard Class"/>
    <s v="JC-16105"/>
    <s v="Julie Creighton"/>
    <s v="Corporate"/>
    <s v="United States"/>
    <x v="30"/>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x v="30"/>
    <x v="15"/>
    <n v="14609"/>
    <s v="East"/>
    <s v="FUR-FU-10000771"/>
    <x v="0"/>
    <x v="5"/>
    <s v="Eldon 200 Class Desk Accessories, Smoke"/>
    <n v="69.08"/>
    <n v="11"/>
    <n v="0"/>
    <n v="29.013600000000004"/>
  </r>
  <r>
    <n v="2896"/>
    <x v="1435"/>
    <x v="3"/>
    <x v="436"/>
    <d v="2014-10-30T00:00:00"/>
    <s v="Standard Class"/>
    <s v="JC-16105"/>
    <s v="Julie Creighton"/>
    <s v="Corporate"/>
    <s v="United States"/>
    <x v="30"/>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x v="85"/>
    <x v="15"/>
    <n v="11561"/>
    <s v="East"/>
    <s v="OFF-AR-10001915"/>
    <x v="1"/>
    <x v="6"/>
    <s v="Peel-Off China Markers"/>
    <n v="49.65"/>
    <n v="5"/>
    <n v="0"/>
    <n v="20.853000000000002"/>
  </r>
  <r>
    <n v="2898"/>
    <x v="1437"/>
    <x v="0"/>
    <x v="810"/>
    <d v="2013-01-09T00:00:00"/>
    <s v="Standard Class"/>
    <s v="EB-13975"/>
    <s v="Erica Bern"/>
    <s v="Corporate"/>
    <s v="United States"/>
    <x v="35"/>
    <x v="3"/>
    <n v="28205"/>
    <s v="South"/>
    <s v="TEC-CO-10000971"/>
    <x v="2"/>
    <x v="16"/>
    <s v="Hewlett Packard 310 Color Digital Copier"/>
    <n v="959.96800000000007"/>
    <n v="4"/>
    <n v="0.2"/>
    <n v="119.99599999999992"/>
  </r>
  <r>
    <n v="2899"/>
    <x v="1438"/>
    <x v="1"/>
    <x v="33"/>
    <d v="2012-04-30T00:00:00"/>
    <s v="Standard Class"/>
    <s v="PW-19240"/>
    <s v="Pierre Wener"/>
    <s v="Consumer"/>
    <s v="United States"/>
    <x v="12"/>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x v="20"/>
    <x v="15"/>
    <n v="10035"/>
    <s v="East"/>
    <s v="TEC-CO-10000971"/>
    <x v="2"/>
    <x v="16"/>
    <s v="Hewlett Packard 310 Color Digital Copier"/>
    <n v="479.98400000000004"/>
    <n v="2"/>
    <n v="0.2"/>
    <n v="59.997999999999962"/>
  </r>
  <r>
    <n v="2901"/>
    <x v="1439"/>
    <x v="1"/>
    <x v="811"/>
    <d v="2012-09-17T00:00:00"/>
    <s v="Standard Class"/>
    <s v="PG-18895"/>
    <s v="Paul Gonzalez"/>
    <s v="Consumer"/>
    <s v="United States"/>
    <x v="20"/>
    <x v="15"/>
    <n v="10035"/>
    <s v="East"/>
    <s v="OFF-LA-10001317"/>
    <x v="1"/>
    <x v="2"/>
    <s v="Avery 520"/>
    <n v="12.6"/>
    <n v="4"/>
    <n v="0"/>
    <n v="6.048"/>
  </r>
  <r>
    <n v="2902"/>
    <x v="1440"/>
    <x v="3"/>
    <x v="220"/>
    <d v="2014-09-16T00:00:00"/>
    <s v="Standard Class"/>
    <s v="DB-12910"/>
    <s v="Daniel Byrd"/>
    <s v="Home Office"/>
    <s v="United States"/>
    <x v="38"/>
    <x v="32"/>
    <n v="31907"/>
    <s v="South"/>
    <s v="OFF-PA-10003656"/>
    <x v="1"/>
    <x v="10"/>
    <s v="Xerox 1935"/>
    <n v="184.66"/>
    <n v="7"/>
    <n v="0"/>
    <n v="84.943599999999989"/>
  </r>
  <r>
    <n v="2903"/>
    <x v="1441"/>
    <x v="0"/>
    <x v="1"/>
    <d v="2013-06-18T00:00:00"/>
    <s v="Standard Class"/>
    <s v="CR-12730"/>
    <s v="Craig Reiter"/>
    <s v="Consumer"/>
    <s v="United States"/>
    <x v="22"/>
    <x v="10"/>
    <n v="60610"/>
    <s v="Central"/>
    <s v="OFF-PA-10002160"/>
    <x v="1"/>
    <x v="10"/>
    <s v="Xerox 1978"/>
    <n v="23.120000000000005"/>
    <n v="5"/>
    <n v="0.2"/>
    <n v="8.3810000000000002"/>
  </r>
  <r>
    <n v="2904"/>
    <x v="1442"/>
    <x v="0"/>
    <x v="812"/>
    <d v="2013-07-02T00:00:00"/>
    <s v="Standard Class"/>
    <s v="KH-16330"/>
    <s v="Katharine Harms"/>
    <s v="Corporate"/>
    <s v="United States"/>
    <x v="336"/>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x v="336"/>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x v="4"/>
    <x v="4"/>
    <n v="98115"/>
    <s v="West"/>
    <s v="OFF-ST-10002615"/>
    <x v="1"/>
    <x v="4"/>
    <s v="Dual Level, Single-Width Filing Carts"/>
    <n v="310.12"/>
    <n v="2"/>
    <n v="0"/>
    <n v="80.631200000000007"/>
  </r>
  <r>
    <n v="2907"/>
    <x v="1444"/>
    <x v="3"/>
    <x v="132"/>
    <d v="2014-11-10T00:00:00"/>
    <s v="Standard Class"/>
    <s v="DL-12925"/>
    <s v="Daniel Lacy"/>
    <s v="Consumer"/>
    <s v="United States"/>
    <x v="16"/>
    <x v="11"/>
    <n v="55122"/>
    <s v="Central"/>
    <s v="OFF-PA-10000327"/>
    <x v="1"/>
    <x v="10"/>
    <s v="Xerox 1971"/>
    <n v="8.56"/>
    <n v="2"/>
    <n v="0"/>
    <n v="3.8519999999999994"/>
  </r>
  <r>
    <n v="2908"/>
    <x v="1444"/>
    <x v="3"/>
    <x v="132"/>
    <d v="2014-11-10T00:00:00"/>
    <s v="Standard Class"/>
    <s v="DL-12925"/>
    <s v="Daniel Lacy"/>
    <s v="Consumer"/>
    <s v="United States"/>
    <x v="16"/>
    <x v="11"/>
    <n v="55122"/>
    <s v="Central"/>
    <s v="OFF-ST-10001325"/>
    <x v="1"/>
    <x v="4"/>
    <s v="Sterilite Officeware Hinged File Box"/>
    <n v="52.400000000000006"/>
    <n v="5"/>
    <n v="0"/>
    <n v="14.148"/>
  </r>
  <r>
    <n v="2909"/>
    <x v="1444"/>
    <x v="3"/>
    <x v="132"/>
    <d v="2014-11-10T00:00:00"/>
    <s v="Standard Class"/>
    <s v="DL-12925"/>
    <s v="Daniel Lacy"/>
    <s v="Consumer"/>
    <s v="United States"/>
    <x v="16"/>
    <x v="11"/>
    <n v="55122"/>
    <s v="Central"/>
    <s v="OFF-LA-10001771"/>
    <x v="1"/>
    <x v="2"/>
    <s v="Avery 513"/>
    <n v="14.940000000000001"/>
    <n v="3"/>
    <n v="0"/>
    <n v="6.8723999999999998"/>
  </r>
  <r>
    <n v="2910"/>
    <x v="1445"/>
    <x v="3"/>
    <x v="600"/>
    <d v="2014-02-24T00:00:00"/>
    <s v="Standard Class"/>
    <s v="ME-17725"/>
    <s v="Max Engle"/>
    <s v="Consumer"/>
    <s v="United States"/>
    <x v="4"/>
    <x v="4"/>
    <n v="98103"/>
    <s v="West"/>
    <s v="OFF-FA-10004968"/>
    <x v="1"/>
    <x v="13"/>
    <s v="Rubber Band Ball"/>
    <n v="11.22"/>
    <n v="3"/>
    <n v="0"/>
    <n v="0.2244000000000006"/>
  </r>
  <r>
    <n v="2911"/>
    <x v="1446"/>
    <x v="1"/>
    <x v="599"/>
    <d v="2012-11-09T00:00:00"/>
    <s v="Standard Class"/>
    <s v="VD-21670"/>
    <s v="Valerie Dominguez"/>
    <s v="Consumer"/>
    <s v="United States"/>
    <x v="197"/>
    <x v="2"/>
    <n v="33065"/>
    <s v="South"/>
    <s v="OFF-AP-10000576"/>
    <x v="1"/>
    <x v="9"/>
    <s v="Belkin 325VA UPS Surge Protector, 6'"/>
    <n v="387.13600000000002"/>
    <n v="4"/>
    <n v="0.2"/>
    <n v="24.196000000000012"/>
  </r>
  <r>
    <n v="2912"/>
    <x v="1447"/>
    <x v="2"/>
    <x v="737"/>
    <d v="2011-06-21T00:00:00"/>
    <s v="Standard Class"/>
    <s v="CK-12205"/>
    <s v="Chloris Kastensmidt"/>
    <s v="Consumer"/>
    <s v="United States"/>
    <x v="337"/>
    <x v="15"/>
    <n v="11550"/>
    <s v="East"/>
    <s v="OFF-EN-10003286"/>
    <x v="1"/>
    <x v="12"/>
    <s v="Staples"/>
    <n v="41.4"/>
    <n v="5"/>
    <n v="0"/>
    <n v="19.457999999999998"/>
  </r>
  <r>
    <n v="2913"/>
    <x v="1447"/>
    <x v="2"/>
    <x v="737"/>
    <d v="2011-06-21T00:00:00"/>
    <s v="Standard Class"/>
    <s v="CK-12205"/>
    <s v="Chloris Kastensmidt"/>
    <s v="Consumer"/>
    <s v="United States"/>
    <x v="337"/>
    <x v="15"/>
    <n v="11550"/>
    <s v="East"/>
    <s v="OFF-AR-10003772"/>
    <x v="1"/>
    <x v="6"/>
    <s v="Boston 16750 Black Compact Battery Pencil Sharpener"/>
    <n v="35"/>
    <n v="4"/>
    <n v="0"/>
    <n v="10.499999999999996"/>
  </r>
  <r>
    <n v="2914"/>
    <x v="1447"/>
    <x v="2"/>
    <x v="737"/>
    <d v="2011-06-21T00:00:00"/>
    <s v="Standard Class"/>
    <s v="CK-12205"/>
    <s v="Chloris Kastensmidt"/>
    <s v="Consumer"/>
    <s v="United States"/>
    <x v="337"/>
    <x v="15"/>
    <n v="11550"/>
    <s v="East"/>
    <s v="OFF-BI-10002852"/>
    <x v="1"/>
    <x v="8"/>
    <s v="Ibico Standard Transparent Covers"/>
    <n v="39.552000000000007"/>
    <n v="3"/>
    <n v="0.2"/>
    <n v="14.337599999999998"/>
  </r>
  <r>
    <n v="2915"/>
    <x v="1448"/>
    <x v="1"/>
    <x v="88"/>
    <d v="2012-10-17T00:00:00"/>
    <s v="Second Class"/>
    <s v="DL-12925"/>
    <s v="Daniel Lacy"/>
    <s v="Consumer"/>
    <s v="United States"/>
    <x v="338"/>
    <x v="14"/>
    <n v="46060"/>
    <s v="Central"/>
    <s v="TEC-PH-10002890"/>
    <x v="2"/>
    <x v="7"/>
    <s v="AT&amp;T 17929 Lendline Telephone"/>
    <n v="135.72"/>
    <n v="3"/>
    <n v="0"/>
    <n v="35.287199999999999"/>
  </r>
  <r>
    <n v="2916"/>
    <x v="1448"/>
    <x v="1"/>
    <x v="88"/>
    <d v="2012-10-17T00:00:00"/>
    <s v="Second Class"/>
    <s v="DL-12925"/>
    <s v="Daniel Lacy"/>
    <s v="Consumer"/>
    <s v="United States"/>
    <x v="338"/>
    <x v="14"/>
    <n v="46060"/>
    <s v="Central"/>
    <s v="OFF-BI-10001308"/>
    <x v="1"/>
    <x v="8"/>
    <s v="GBC Standard Plastic Binding Systems' Combs"/>
    <n v="12.56"/>
    <n v="2"/>
    <n v="0"/>
    <n v="5.6519999999999992"/>
  </r>
  <r>
    <n v="2917"/>
    <x v="1448"/>
    <x v="1"/>
    <x v="88"/>
    <d v="2012-10-17T00:00:00"/>
    <s v="Second Class"/>
    <s v="DL-12925"/>
    <s v="Daniel Lacy"/>
    <s v="Consumer"/>
    <s v="United States"/>
    <x v="338"/>
    <x v="14"/>
    <n v="46060"/>
    <s v="Central"/>
    <s v="TEC-PH-10001750"/>
    <x v="2"/>
    <x v="7"/>
    <s v="Samsung Rugby III"/>
    <n v="263.95999999999998"/>
    <n v="4"/>
    <n v="0"/>
    <n v="71.269200000000012"/>
  </r>
  <r>
    <n v="2918"/>
    <x v="1449"/>
    <x v="3"/>
    <x v="151"/>
    <d v="2014-08-31T00:00:00"/>
    <s v="First Class"/>
    <s v="SE-20110"/>
    <s v="Sanjit Engle"/>
    <s v="Consumer"/>
    <s v="United States"/>
    <x v="61"/>
    <x v="5"/>
    <n v="75220"/>
    <s v="Central"/>
    <s v="OFF-AR-10003338"/>
    <x v="1"/>
    <x v="6"/>
    <s v="Eberhard Faber 3 1/2&quot; Golf Pencils"/>
    <n v="5.9520000000000008"/>
    <n v="1"/>
    <n v="0.2"/>
    <n v="0.37200000000000011"/>
  </r>
  <r>
    <n v="2919"/>
    <x v="1450"/>
    <x v="0"/>
    <x v="813"/>
    <d v="2013-11-24T00:00:00"/>
    <s v="Same Day"/>
    <s v="LS-17200"/>
    <s v="Luke Schmidt"/>
    <s v="Corporate"/>
    <s v="United States"/>
    <x v="10"/>
    <x v="9"/>
    <n v="19140"/>
    <s v="East"/>
    <s v="OFF-FA-10002763"/>
    <x v="1"/>
    <x v="13"/>
    <s v="Advantus Map Pennant Flags and Round Head Tacks"/>
    <n v="15.8"/>
    <n v="5"/>
    <n v="0.2"/>
    <n v="2.3699999999999983"/>
  </r>
  <r>
    <n v="2920"/>
    <x v="1450"/>
    <x v="0"/>
    <x v="813"/>
    <d v="2013-11-24T00:00:00"/>
    <s v="Same Day"/>
    <s v="LS-17200"/>
    <s v="Luke Schmidt"/>
    <s v="Corporate"/>
    <s v="United States"/>
    <x v="10"/>
    <x v="9"/>
    <n v="19140"/>
    <s v="East"/>
    <s v="FUR-FU-10002088"/>
    <x v="0"/>
    <x v="5"/>
    <s v="Nu-Dell Float Frame 11 x 14 1/2"/>
    <n v="14.368000000000002"/>
    <n v="2"/>
    <n v="0.2"/>
    <n v="3.9512"/>
  </r>
  <r>
    <n v="2921"/>
    <x v="1450"/>
    <x v="0"/>
    <x v="813"/>
    <d v="2013-11-24T00:00:00"/>
    <s v="Same Day"/>
    <s v="LS-17200"/>
    <s v="Luke Schmidt"/>
    <s v="Corporate"/>
    <s v="United States"/>
    <x v="10"/>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x v="8"/>
    <x v="1"/>
    <n v="94109"/>
    <s v="West"/>
    <s v="OFF-ST-10001511"/>
    <x v="1"/>
    <x v="4"/>
    <s v="Space Solutions Commercial Steel Shelving"/>
    <n v="129.30000000000001"/>
    <n v="2"/>
    <n v="0"/>
    <n v="6.4649999999999892"/>
  </r>
  <r>
    <n v="2923"/>
    <x v="1452"/>
    <x v="1"/>
    <x v="672"/>
    <d v="2012-12-03T00:00:00"/>
    <s v="Second Class"/>
    <s v="DB-13270"/>
    <s v="Deborah Brumfield"/>
    <s v="Home Office"/>
    <s v="United States"/>
    <x v="89"/>
    <x v="5"/>
    <n v="78745"/>
    <s v="Central"/>
    <s v="OFF-BI-10000301"/>
    <x v="1"/>
    <x v="8"/>
    <s v="GBC Instant Report Kit"/>
    <n v="3.8819999999999988"/>
    <n v="3"/>
    <n v="0.8"/>
    <n v="-5.8230000000000004"/>
  </r>
  <r>
    <n v="2924"/>
    <x v="1453"/>
    <x v="2"/>
    <x v="307"/>
    <d v="2011-07-04T00:00:00"/>
    <s v="Standard Class"/>
    <s v="RW-19630"/>
    <s v="Rob Williams"/>
    <s v="Corporate"/>
    <s v="United States"/>
    <x v="66"/>
    <x v="12"/>
    <n v="48234"/>
    <s v="Central"/>
    <s v="OFF-FA-10003495"/>
    <x v="1"/>
    <x v="13"/>
    <s v="Staples"/>
    <n v="6.08"/>
    <n v="1"/>
    <n v="0"/>
    <n v="3.04"/>
  </r>
  <r>
    <n v="2925"/>
    <x v="1454"/>
    <x v="2"/>
    <x v="814"/>
    <d v="2011-09-05T00:00:00"/>
    <s v="First Class"/>
    <s v="JM-16195"/>
    <s v="Justin MacKendrick"/>
    <s v="Consumer"/>
    <s v="United States"/>
    <x v="232"/>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x v="232"/>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x v="38"/>
    <x v="32"/>
    <n v="31907"/>
    <s v="South"/>
    <s v="FUR-FU-10000771"/>
    <x v="0"/>
    <x v="5"/>
    <s v="Eldon 200 Class Desk Accessories, Smoke"/>
    <n v="18.84"/>
    <n v="3"/>
    <n v="0"/>
    <n v="7.9128000000000007"/>
  </r>
  <r>
    <n v="2928"/>
    <x v="1456"/>
    <x v="3"/>
    <x v="400"/>
    <d v="2014-06-11T00:00:00"/>
    <s v="Standard Class"/>
    <s v="CT-11995"/>
    <s v="Carol Triggs"/>
    <s v="Consumer"/>
    <s v="United States"/>
    <x v="339"/>
    <x v="11"/>
    <n v="55124"/>
    <s v="Central"/>
    <s v="OFF-AR-10002255"/>
    <x v="1"/>
    <x v="6"/>
    <s v="Newell 346"/>
    <n v="8.64"/>
    <n v="3"/>
    <n v="0"/>
    <n v="2.5055999999999998"/>
  </r>
  <r>
    <n v="2929"/>
    <x v="1457"/>
    <x v="3"/>
    <x v="15"/>
    <d v="2014-10-27T00:00:00"/>
    <s v="Standard Class"/>
    <s v="TH-21550"/>
    <s v="Tracy Hopkins"/>
    <s v="Home Office"/>
    <s v="United States"/>
    <x v="140"/>
    <x v="3"/>
    <n v="27217"/>
    <s v="South"/>
    <s v="OFF-BI-10004995"/>
    <x v="1"/>
    <x v="8"/>
    <s v="GBC DocuBind P400 Electric Binding System"/>
    <n v="1633.1880000000003"/>
    <n v="4"/>
    <n v="0.7"/>
    <n v="-1306.5504000000001"/>
  </r>
  <r>
    <n v="2930"/>
    <x v="1458"/>
    <x v="3"/>
    <x v="551"/>
    <d v="2014-11-25T00:00:00"/>
    <s v="Standard Class"/>
    <s v="ME-17320"/>
    <s v="Maria Etezadi"/>
    <s v="Home Office"/>
    <s v="United States"/>
    <x v="63"/>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x v="8"/>
    <x v="1"/>
    <n v="94109"/>
    <s v="West"/>
    <s v="OFF-BI-10004970"/>
    <x v="1"/>
    <x v="8"/>
    <s v="ACCOHIDE 3-Ring Binder, Blue, 1&quot;"/>
    <n v="6.6080000000000005"/>
    <n v="2"/>
    <n v="0.2"/>
    <n v="2.2302"/>
  </r>
  <r>
    <n v="2932"/>
    <x v="1459"/>
    <x v="1"/>
    <x v="816"/>
    <d v="2012-08-08T00:00:00"/>
    <s v="Same Day"/>
    <s v="TT-21220"/>
    <s v="Thomas Thornton"/>
    <s v="Consumer"/>
    <s v="United States"/>
    <x v="8"/>
    <x v="1"/>
    <n v="94109"/>
    <s v="West"/>
    <s v="OFF-BI-10002557"/>
    <x v="1"/>
    <x v="8"/>
    <s v="Presstex Flexible Ring Binders"/>
    <n v="7.28"/>
    <n v="2"/>
    <n v="0.2"/>
    <n v="2.7299999999999995"/>
  </r>
  <r>
    <n v="2933"/>
    <x v="1459"/>
    <x v="1"/>
    <x v="816"/>
    <d v="2012-08-08T00:00:00"/>
    <s v="Same Day"/>
    <s v="TT-21220"/>
    <s v="Thomas Thornton"/>
    <s v="Consumer"/>
    <s v="United States"/>
    <x v="8"/>
    <x v="1"/>
    <n v="94109"/>
    <s v="West"/>
    <s v="FUR-CH-10000785"/>
    <x v="0"/>
    <x v="1"/>
    <s v="Global Ergonomic Managers Chair"/>
    <n v="144.78399999999999"/>
    <n v="1"/>
    <n v="0.2"/>
    <n v="10.858800000000002"/>
  </r>
  <r>
    <n v="2934"/>
    <x v="1460"/>
    <x v="0"/>
    <x v="409"/>
    <d v="2013-12-13T00:00:00"/>
    <s v="Standard Class"/>
    <s v="GT-14710"/>
    <s v="Greg Tran"/>
    <s v="Consumer"/>
    <s v="United States"/>
    <x v="4"/>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x v="4"/>
    <x v="4"/>
    <n v="98105"/>
    <s v="West"/>
    <s v="TEC-PH-10002834"/>
    <x v="2"/>
    <x v="7"/>
    <s v="Google Nexus 5"/>
    <n v="431.97600000000006"/>
    <n v="3"/>
    <n v="0.2"/>
    <n v="26.998499999999993"/>
  </r>
  <r>
    <n v="2936"/>
    <x v="1460"/>
    <x v="0"/>
    <x v="409"/>
    <d v="2013-12-13T00:00:00"/>
    <s v="Standard Class"/>
    <s v="GT-14710"/>
    <s v="Greg Tran"/>
    <s v="Consumer"/>
    <s v="United States"/>
    <x v="4"/>
    <x v="4"/>
    <n v="98105"/>
    <s v="West"/>
    <s v="OFF-EN-10000927"/>
    <x v="1"/>
    <x v="12"/>
    <s v="Jet-Pak Recycled Peel 'N' Seal Padded Mailers"/>
    <n v="35.89"/>
    <n v="1"/>
    <n v="0"/>
    <n v="16.150499999999997"/>
  </r>
  <r>
    <n v="2937"/>
    <x v="1460"/>
    <x v="0"/>
    <x v="409"/>
    <d v="2013-12-13T00:00:00"/>
    <s v="Standard Class"/>
    <s v="GT-14710"/>
    <s v="Greg Tran"/>
    <s v="Consumer"/>
    <s v="United States"/>
    <x v="4"/>
    <x v="4"/>
    <n v="98105"/>
    <s v="West"/>
    <s v="OFF-BI-10001636"/>
    <x v="1"/>
    <x v="8"/>
    <s v="Ibico Plastic and Wire Spiral Binding Combs"/>
    <n v="47.207999999999998"/>
    <n v="7"/>
    <n v="0.2"/>
    <n v="15.342599999999997"/>
  </r>
  <r>
    <n v="2938"/>
    <x v="1460"/>
    <x v="0"/>
    <x v="409"/>
    <d v="2013-12-13T00:00:00"/>
    <s v="Standard Class"/>
    <s v="GT-14710"/>
    <s v="Greg Tran"/>
    <s v="Consumer"/>
    <s v="United States"/>
    <x v="4"/>
    <x v="4"/>
    <n v="98105"/>
    <s v="West"/>
    <s v="OFF-PA-10001736"/>
    <x v="1"/>
    <x v="10"/>
    <s v="Xerox 1880"/>
    <n v="248.07999999999998"/>
    <n v="7"/>
    <n v="0"/>
    <n v="116.59759999999997"/>
  </r>
  <r>
    <n v="2939"/>
    <x v="1460"/>
    <x v="0"/>
    <x v="409"/>
    <d v="2013-12-13T00:00:00"/>
    <s v="Standard Class"/>
    <s v="GT-14710"/>
    <s v="Greg Tran"/>
    <s v="Consumer"/>
    <s v="United States"/>
    <x v="4"/>
    <x v="4"/>
    <n v="98105"/>
    <s v="West"/>
    <s v="OFF-PA-10000482"/>
    <x v="1"/>
    <x v="10"/>
    <s v="Snap-A-Way Black Print Carbonless Ruled Speed Letter, Triplicate"/>
    <n v="189.7"/>
    <n v="5"/>
    <n v="0"/>
    <n v="89.158999999999992"/>
  </r>
  <r>
    <n v="2940"/>
    <x v="1460"/>
    <x v="0"/>
    <x v="409"/>
    <d v="2013-12-13T00:00:00"/>
    <s v="Standard Class"/>
    <s v="GT-14710"/>
    <s v="Greg Tran"/>
    <s v="Consumer"/>
    <s v="United States"/>
    <x v="4"/>
    <x v="4"/>
    <n v="98105"/>
    <s v="West"/>
    <s v="OFF-BI-10001658"/>
    <x v="1"/>
    <x v="8"/>
    <s v="GBC Standard Therm-A-Bind Covers"/>
    <n v="59.808000000000007"/>
    <n v="3"/>
    <n v="0.2"/>
    <n v="19.4376"/>
  </r>
  <r>
    <n v="2941"/>
    <x v="1461"/>
    <x v="3"/>
    <x v="613"/>
    <d v="2014-04-01T00:00:00"/>
    <s v="Standard Class"/>
    <s v="JD-16150"/>
    <s v="Justin Deggeller"/>
    <s v="Corporate"/>
    <s v="United States"/>
    <x v="158"/>
    <x v="6"/>
    <n v="53209"/>
    <s v="Central"/>
    <s v="FUR-CH-10000422"/>
    <x v="0"/>
    <x v="1"/>
    <s v="Global Highback Leather Tilter in Burgundy"/>
    <n v="90.99"/>
    <n v="1"/>
    <n v="0"/>
    <n v="14.558400000000006"/>
  </r>
  <r>
    <n v="2942"/>
    <x v="1461"/>
    <x v="3"/>
    <x v="613"/>
    <d v="2014-04-01T00:00:00"/>
    <s v="Standard Class"/>
    <s v="JD-16150"/>
    <s v="Justin Deggeller"/>
    <s v="Corporate"/>
    <s v="United States"/>
    <x v="158"/>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x v="158"/>
    <x v="6"/>
    <n v="53209"/>
    <s v="Central"/>
    <s v="FUR-CH-10002880"/>
    <x v="0"/>
    <x v="1"/>
    <s v="Global High-Back Leather Tilter, Burgundy"/>
    <n v="368.96999999999997"/>
    <n v="3"/>
    <n v="0"/>
    <n v="40.586699999999979"/>
  </r>
  <r>
    <n v="2944"/>
    <x v="1462"/>
    <x v="3"/>
    <x v="123"/>
    <d v="2014-11-25T00:00:00"/>
    <s v="Standard Class"/>
    <s v="MC-18100"/>
    <s v="Mick Crebagga"/>
    <s v="Consumer"/>
    <s v="United States"/>
    <x v="1"/>
    <x v="1"/>
    <n v="90049"/>
    <s v="West"/>
    <s v="OFF-ST-10000675"/>
    <x v="1"/>
    <x v="4"/>
    <s v="File Shuttle II and Handi-File, Black"/>
    <n v="305.01"/>
    <n v="9"/>
    <n v="0"/>
    <n v="76.252499999999998"/>
  </r>
  <r>
    <n v="2945"/>
    <x v="1462"/>
    <x v="3"/>
    <x v="123"/>
    <d v="2014-11-25T00:00:00"/>
    <s v="Standard Class"/>
    <s v="MC-18100"/>
    <s v="Mick Crebagga"/>
    <s v="Consumer"/>
    <s v="United States"/>
    <x v="1"/>
    <x v="1"/>
    <n v="90049"/>
    <s v="West"/>
    <s v="FUR-FU-10002685"/>
    <x v="0"/>
    <x v="5"/>
    <s v="Executive Impressions 13-1/2&quot; Indoor/Outdoor Wall Clock"/>
    <n v="18.7"/>
    <n v="1"/>
    <n v="0"/>
    <n v="7.1059999999999999"/>
  </r>
  <r>
    <n v="2946"/>
    <x v="1463"/>
    <x v="0"/>
    <x v="254"/>
    <d v="2013-11-06T00:00:00"/>
    <s v="First Class"/>
    <s v="LH-17020"/>
    <s v="Lisa Hazard"/>
    <s v="Consumer"/>
    <s v="United States"/>
    <x v="8"/>
    <x v="1"/>
    <n v="94122"/>
    <s v="West"/>
    <s v="FUR-FU-10004020"/>
    <x v="0"/>
    <x v="5"/>
    <s v="Advantus Panel Wall Acrylic Frame"/>
    <n v="38.29"/>
    <n v="7"/>
    <n v="0"/>
    <n v="16.464700000000001"/>
  </r>
  <r>
    <n v="2947"/>
    <x v="1464"/>
    <x v="3"/>
    <x v="817"/>
    <d v="2014-12-19T00:00:00"/>
    <s v="Standard Class"/>
    <s v="MP-18175"/>
    <s v="Mike Pelletier"/>
    <s v="Home Office"/>
    <s v="United States"/>
    <x v="70"/>
    <x v="1"/>
    <n v="92024"/>
    <s v="West"/>
    <s v="FUR-FU-10004963"/>
    <x v="0"/>
    <x v="5"/>
    <s v="Eldon 400 Class Desk Accessories, Black Carbon"/>
    <n v="26.25"/>
    <n v="3"/>
    <n v="0"/>
    <n v="11.025000000000002"/>
  </r>
  <r>
    <n v="2948"/>
    <x v="1464"/>
    <x v="3"/>
    <x v="817"/>
    <d v="2014-12-19T00:00:00"/>
    <s v="Standard Class"/>
    <s v="MP-18175"/>
    <s v="Mike Pelletier"/>
    <s v="Home Office"/>
    <s v="United States"/>
    <x v="70"/>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x v="70"/>
    <x v="1"/>
    <n v="92024"/>
    <s v="West"/>
    <s v="OFF-EN-10000461"/>
    <x v="1"/>
    <x v="12"/>
    <s v="#10- 4 1/8&quot; x 9 1/2&quot; Recycled Envelopes"/>
    <n v="43.7"/>
    <n v="5"/>
    <n v="0"/>
    <n v="20.539000000000001"/>
  </r>
  <r>
    <n v="2950"/>
    <x v="1465"/>
    <x v="3"/>
    <x v="105"/>
    <d v="2014-11-13T00:00:00"/>
    <s v="Same Day"/>
    <s v="EM-14140"/>
    <s v="Eugene Moren"/>
    <s v="Home Office"/>
    <s v="United States"/>
    <x v="220"/>
    <x v="16"/>
    <n v="85301"/>
    <s v="West"/>
    <s v="TEC-AC-10001266"/>
    <x v="2"/>
    <x v="11"/>
    <s v="Memorex Micro Travel Drive 8 GB"/>
    <n v="41.6"/>
    <n v="4"/>
    <n v="0.2"/>
    <n v="12.999999999999998"/>
  </r>
  <r>
    <n v="2951"/>
    <x v="1465"/>
    <x v="3"/>
    <x v="105"/>
    <d v="2014-11-13T00:00:00"/>
    <s v="Same Day"/>
    <s v="EM-14140"/>
    <s v="Eugene Moren"/>
    <s v="Home Office"/>
    <s v="United States"/>
    <x v="220"/>
    <x v="16"/>
    <n v="85301"/>
    <s v="West"/>
    <s v="OFF-PA-10002160"/>
    <x v="1"/>
    <x v="10"/>
    <s v="Xerox 1978"/>
    <n v="23.120000000000005"/>
    <n v="5"/>
    <n v="0.2"/>
    <n v="8.3810000000000002"/>
  </r>
  <r>
    <n v="2952"/>
    <x v="1465"/>
    <x v="3"/>
    <x v="105"/>
    <d v="2014-11-13T00:00:00"/>
    <s v="Same Day"/>
    <s v="EM-14140"/>
    <s v="Eugene Moren"/>
    <s v="Home Office"/>
    <s v="United States"/>
    <x v="220"/>
    <x v="16"/>
    <n v="85301"/>
    <s v="West"/>
    <s v="FUR-CH-10004875"/>
    <x v="0"/>
    <x v="1"/>
    <s v="Harbour Creations 67200 Series Stacking Chairs"/>
    <n v="113.88800000000002"/>
    <n v="2"/>
    <n v="0.2"/>
    <n v="9.9651999999999994"/>
  </r>
  <r>
    <n v="2953"/>
    <x v="1465"/>
    <x v="3"/>
    <x v="105"/>
    <d v="2014-11-13T00:00:00"/>
    <s v="Same Day"/>
    <s v="EM-14140"/>
    <s v="Eugene Moren"/>
    <s v="Home Office"/>
    <s v="United States"/>
    <x v="220"/>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x v="220"/>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x v="220"/>
    <x v="16"/>
    <n v="85301"/>
    <s v="West"/>
    <s v="TEC-PH-10001459"/>
    <x v="2"/>
    <x v="7"/>
    <s v="Samsung Galaxy Mega 6.3"/>
    <n v="671.98400000000004"/>
    <n v="2"/>
    <n v="0.2"/>
    <n v="50.398800000000023"/>
  </r>
  <r>
    <n v="2956"/>
    <x v="1466"/>
    <x v="0"/>
    <x v="298"/>
    <d v="2013-08-25T00:00:00"/>
    <s v="Standard Class"/>
    <s v="GG-14650"/>
    <s v="Greg Guthrie"/>
    <s v="Corporate"/>
    <s v="United States"/>
    <x v="20"/>
    <x v="15"/>
    <n v="10035"/>
    <s v="East"/>
    <s v="TEC-PH-10000439"/>
    <x v="2"/>
    <x v="7"/>
    <s v="GE DSL Phone Line Filter"/>
    <n v="39.99"/>
    <n v="1"/>
    <n v="0"/>
    <n v="11.597099999999998"/>
  </r>
  <r>
    <n v="2957"/>
    <x v="1467"/>
    <x v="3"/>
    <x v="818"/>
    <d v="2014-07-05T00:00:00"/>
    <s v="Standard Class"/>
    <s v="MA-17995"/>
    <s v="Michelle Arnett"/>
    <s v="Home Office"/>
    <s v="United States"/>
    <x v="232"/>
    <x v="15"/>
    <n v="13601"/>
    <s v="East"/>
    <s v="FUR-CH-10002647"/>
    <x v="0"/>
    <x v="1"/>
    <s v="Situations Contoured Folding Chairs, 4/Set"/>
    <n v="191.64600000000002"/>
    <n v="3"/>
    <n v="0.1"/>
    <n v="31.94100000000001"/>
  </r>
  <r>
    <n v="2958"/>
    <x v="1468"/>
    <x v="3"/>
    <x v="464"/>
    <d v="2014-05-10T00:00:00"/>
    <s v="Standard Class"/>
    <s v="SH-20395"/>
    <s v="Shahid Hopkins"/>
    <s v="Consumer"/>
    <s v="United States"/>
    <x v="24"/>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x v="1"/>
    <x v="1"/>
    <n v="90032"/>
    <s v="West"/>
    <s v="OFF-BI-10001097"/>
    <x v="1"/>
    <x v="8"/>
    <s v="Avery Hole Reinforcements"/>
    <n v="19.936000000000003"/>
    <n v="4"/>
    <n v="0.2"/>
    <n v="7.2267999999999999"/>
  </r>
  <r>
    <n v="2960"/>
    <x v="1469"/>
    <x v="1"/>
    <x v="100"/>
    <d v="2012-12-29T00:00:00"/>
    <s v="Standard Class"/>
    <s v="KT-16465"/>
    <s v="Kean Takahito"/>
    <s v="Consumer"/>
    <s v="United States"/>
    <x v="1"/>
    <x v="1"/>
    <n v="90032"/>
    <s v="West"/>
    <s v="OFF-FA-10004854"/>
    <x v="1"/>
    <x v="13"/>
    <s v="Vinyl Coated Wire Paper Clips in Organizer Box, 800/Box"/>
    <n v="45.92"/>
    <n v="4"/>
    <n v="0"/>
    <n v="21.5824"/>
  </r>
  <r>
    <n v="2961"/>
    <x v="1470"/>
    <x v="3"/>
    <x v="466"/>
    <d v="2014-05-02T00:00:00"/>
    <s v="Standard Class"/>
    <s v="PO-19180"/>
    <s v="Philisse Overcash"/>
    <s v="Home Office"/>
    <s v="United States"/>
    <x v="4"/>
    <x v="4"/>
    <n v="98115"/>
    <s v="West"/>
    <s v="OFF-PA-10003673"/>
    <x v="1"/>
    <x v="10"/>
    <s v="Strathmore Photo Mount Cards"/>
    <n v="20.34"/>
    <n v="3"/>
    <n v="0"/>
    <n v="9.3563999999999989"/>
  </r>
  <r>
    <n v="2962"/>
    <x v="1470"/>
    <x v="3"/>
    <x v="466"/>
    <d v="2014-05-02T00:00:00"/>
    <s v="Standard Class"/>
    <s v="PO-19180"/>
    <s v="Philisse Overcash"/>
    <s v="Home Office"/>
    <s v="United States"/>
    <x v="4"/>
    <x v="4"/>
    <n v="98115"/>
    <s v="West"/>
    <s v="OFF-LA-10002034"/>
    <x v="1"/>
    <x v="2"/>
    <s v="Avery 478"/>
    <n v="39.28"/>
    <n v="8"/>
    <n v="0"/>
    <n v="19.247199999999999"/>
  </r>
  <r>
    <n v="2963"/>
    <x v="1471"/>
    <x v="3"/>
    <x v="819"/>
    <d v="2014-12-22T00:00:00"/>
    <s v="Second Class"/>
    <s v="AY-10555"/>
    <s v="Andy Yotov"/>
    <s v="Corporate"/>
    <s v="United States"/>
    <x v="147"/>
    <x v="1"/>
    <n v="92054"/>
    <s v="West"/>
    <s v="FUR-CH-10002774"/>
    <x v="0"/>
    <x v="1"/>
    <s v="Global Deluxe Stacking Chair, Gray"/>
    <n v="81.567999999999998"/>
    <n v="2"/>
    <n v="0.2"/>
    <n v="9.1763999999999974"/>
  </r>
  <r>
    <n v="2964"/>
    <x v="1471"/>
    <x v="3"/>
    <x v="819"/>
    <d v="2014-12-22T00:00:00"/>
    <s v="Second Class"/>
    <s v="AY-10555"/>
    <s v="Andy Yotov"/>
    <s v="Corporate"/>
    <s v="United States"/>
    <x v="147"/>
    <x v="1"/>
    <n v="92054"/>
    <s v="West"/>
    <s v="FUR-CH-10003817"/>
    <x v="0"/>
    <x v="1"/>
    <s v="Global Value Steno Chair, Gray"/>
    <n v="97.184000000000012"/>
    <n v="2"/>
    <n v="0.2"/>
    <n v="6.0740000000000016"/>
  </r>
  <r>
    <n v="2965"/>
    <x v="1471"/>
    <x v="3"/>
    <x v="819"/>
    <d v="2014-12-22T00:00:00"/>
    <s v="Second Class"/>
    <s v="AY-10555"/>
    <s v="Andy Yotov"/>
    <s v="Corporate"/>
    <s v="United States"/>
    <x v="147"/>
    <x v="1"/>
    <n v="92054"/>
    <s v="West"/>
    <s v="OFF-BI-10002949"/>
    <x v="1"/>
    <x v="8"/>
    <s v="Prestige Round Ring Binders"/>
    <n v="24.320000000000004"/>
    <n v="5"/>
    <n v="0.2"/>
    <n v="8.2079999999999984"/>
  </r>
  <r>
    <n v="2966"/>
    <x v="1471"/>
    <x v="3"/>
    <x v="819"/>
    <d v="2014-12-22T00:00:00"/>
    <s v="Second Class"/>
    <s v="AY-10555"/>
    <s v="Andy Yotov"/>
    <s v="Corporate"/>
    <s v="United States"/>
    <x v="147"/>
    <x v="1"/>
    <n v="92054"/>
    <s v="West"/>
    <s v="FUR-FU-10002445"/>
    <x v="0"/>
    <x v="5"/>
    <s v="DAX Two-Tone Rosewood/Black Document Frame, Desktop, 5 x 7"/>
    <n v="18.96"/>
    <n v="2"/>
    <n v="0"/>
    <n v="7.5840000000000014"/>
  </r>
  <r>
    <n v="2967"/>
    <x v="1472"/>
    <x v="2"/>
    <x v="422"/>
    <d v="2011-12-31T00:00:00"/>
    <s v="Standard Class"/>
    <s v="Co-12640"/>
    <s v="Corey-Lock"/>
    <s v="Consumer"/>
    <s v="United States"/>
    <x v="242"/>
    <x v="10"/>
    <n v="60076"/>
    <s v="Central"/>
    <s v="FUR-FU-10001473"/>
    <x v="0"/>
    <x v="5"/>
    <s v="DAX Wood Document Frame"/>
    <n v="32.952000000000005"/>
    <n v="6"/>
    <n v="0.6"/>
    <n v="-19.771199999999997"/>
  </r>
  <r>
    <n v="2968"/>
    <x v="1472"/>
    <x v="2"/>
    <x v="422"/>
    <d v="2011-12-31T00:00:00"/>
    <s v="Standard Class"/>
    <s v="Co-12640"/>
    <s v="Corey-Lock"/>
    <s v="Consumer"/>
    <s v="United States"/>
    <x v="242"/>
    <x v="10"/>
    <n v="60076"/>
    <s v="Central"/>
    <s v="OFF-ST-10002562"/>
    <x v="1"/>
    <x v="4"/>
    <s v="Staples"/>
    <n v="30.016000000000005"/>
    <n v="4"/>
    <n v="0.2"/>
    <n v="3.0015999999999998"/>
  </r>
  <r>
    <n v="2969"/>
    <x v="1473"/>
    <x v="3"/>
    <x v="44"/>
    <d v="2014-11-10T00:00:00"/>
    <s v="Second Class"/>
    <s v="JF-15565"/>
    <s v="Jill Fjeld"/>
    <s v="Consumer"/>
    <s v="United States"/>
    <x v="115"/>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x v="115"/>
    <x v="3"/>
    <n v="28314"/>
    <s v="South"/>
    <s v="OFF-PA-10001800"/>
    <x v="1"/>
    <x v="10"/>
    <s v="Xerox 220"/>
    <n v="31.104000000000006"/>
    <n v="6"/>
    <n v="0.2"/>
    <n v="10.8864"/>
  </r>
  <r>
    <n v="2971"/>
    <x v="1473"/>
    <x v="3"/>
    <x v="44"/>
    <d v="2014-11-10T00:00:00"/>
    <s v="Second Class"/>
    <s v="JF-15565"/>
    <s v="Jill Fjeld"/>
    <s v="Consumer"/>
    <s v="United States"/>
    <x v="115"/>
    <x v="3"/>
    <n v="28314"/>
    <s v="South"/>
    <s v="OFF-BI-10002827"/>
    <x v="1"/>
    <x v="8"/>
    <s v="Avery Durable Poly Binders"/>
    <n v="13.272000000000002"/>
    <n v="8"/>
    <n v="0.7"/>
    <n v="-10.617599999999999"/>
  </r>
  <r>
    <n v="2972"/>
    <x v="1473"/>
    <x v="3"/>
    <x v="44"/>
    <d v="2014-11-10T00:00:00"/>
    <s v="Second Class"/>
    <s v="JF-15565"/>
    <s v="Jill Fjeld"/>
    <s v="Consumer"/>
    <s v="United States"/>
    <x v="115"/>
    <x v="3"/>
    <n v="28314"/>
    <s v="South"/>
    <s v="FUR-FU-10004671"/>
    <x v="0"/>
    <x v="5"/>
    <s v="Executive Impressions 12&quot; Wall Clock"/>
    <n v="28.272000000000006"/>
    <n v="2"/>
    <n v="0.2"/>
    <n v="6.3612000000000002"/>
  </r>
  <r>
    <n v="2973"/>
    <x v="1473"/>
    <x v="3"/>
    <x v="44"/>
    <d v="2014-11-10T00:00:00"/>
    <s v="Second Class"/>
    <s v="JF-15565"/>
    <s v="Jill Fjeld"/>
    <s v="Consumer"/>
    <s v="United States"/>
    <x v="115"/>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x v="251"/>
    <x v="26"/>
    <n v="74133"/>
    <s v="Central"/>
    <s v="OFF-BI-10004656"/>
    <x v="1"/>
    <x v="8"/>
    <s v="Peel &amp; Stick Add-On Corner Pockets"/>
    <n v="10.8"/>
    <n v="5"/>
    <n v="0"/>
    <n v="5.1839999999999993"/>
  </r>
  <r>
    <n v="2975"/>
    <x v="1475"/>
    <x v="1"/>
    <x v="820"/>
    <d v="2012-05-12T00:00:00"/>
    <s v="Standard Class"/>
    <s v="AG-10675"/>
    <s v="Anna Gayman"/>
    <s v="Consumer"/>
    <s v="United States"/>
    <x v="235"/>
    <x v="5"/>
    <n v="75002"/>
    <s v="Central"/>
    <s v="FUR-TA-10001095"/>
    <x v="0"/>
    <x v="3"/>
    <s v="Chromcraft Round Conference Tables"/>
    <n v="244.00599999999997"/>
    <n v="2"/>
    <n v="0.3"/>
    <n v="-31.372200000000007"/>
  </r>
  <r>
    <n v="2976"/>
    <x v="1475"/>
    <x v="1"/>
    <x v="820"/>
    <d v="2012-05-12T00:00:00"/>
    <s v="Standard Class"/>
    <s v="AG-10675"/>
    <s v="Anna Gayman"/>
    <s v="Consumer"/>
    <s v="United States"/>
    <x v="235"/>
    <x v="5"/>
    <n v="75002"/>
    <s v="Central"/>
    <s v="OFF-PA-10000213"/>
    <x v="1"/>
    <x v="10"/>
    <s v="Xerox 198"/>
    <n v="15.936000000000002"/>
    <n v="4"/>
    <n v="0.2"/>
    <n v="5.378400000000001"/>
  </r>
  <r>
    <n v="2977"/>
    <x v="1476"/>
    <x v="3"/>
    <x v="769"/>
    <d v="2014-12-05T00:00:00"/>
    <s v="Same Day"/>
    <s v="DV-13045"/>
    <s v="Darrin Van Huff"/>
    <s v="Corporate"/>
    <s v="United States"/>
    <x v="10"/>
    <x v="9"/>
    <n v="19143"/>
    <s v="East"/>
    <s v="FUR-CH-10001797"/>
    <x v="0"/>
    <x v="1"/>
    <s v="Safco Chair Connectors, 6/Carton"/>
    <n v="188.55199999999996"/>
    <n v="7"/>
    <n v="0.3"/>
    <n v="-2.693600000000032"/>
  </r>
  <r>
    <n v="2978"/>
    <x v="1477"/>
    <x v="3"/>
    <x v="621"/>
    <d v="2014-10-09T00:00:00"/>
    <s v="Second Class"/>
    <s v="HL-15040"/>
    <s v="Hunter Lopez"/>
    <s v="Consumer"/>
    <s v="United States"/>
    <x v="30"/>
    <x v="15"/>
    <n v="14609"/>
    <s v="East"/>
    <s v="OFF-ST-10002214"/>
    <x v="1"/>
    <x v="4"/>
    <s v="X-Rack File for Hanging Folders"/>
    <n v="22.58"/>
    <n v="2"/>
    <n v="0"/>
    <n v="5.8707999999999991"/>
  </r>
  <r>
    <n v="2979"/>
    <x v="1478"/>
    <x v="2"/>
    <x v="286"/>
    <d v="2011-01-17T00:00:00"/>
    <s v="Second Class"/>
    <s v="ND-18370"/>
    <s v="Natalie DeCherney"/>
    <s v="Consumer"/>
    <s v="United States"/>
    <x v="340"/>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x v="10"/>
    <x v="9"/>
    <n v="19134"/>
    <s v="East"/>
    <s v="OFF-PA-10003848"/>
    <x v="1"/>
    <x v="10"/>
    <s v="Xerox 1997"/>
    <n v="20.736000000000004"/>
    <n v="4"/>
    <n v="0.2"/>
    <n v="7.2576000000000001"/>
  </r>
  <r>
    <n v="2981"/>
    <x v="1479"/>
    <x v="1"/>
    <x v="821"/>
    <d v="2012-06-17T00:00:00"/>
    <s v="Standard Class"/>
    <s v="GB-14575"/>
    <s v="Giulietta Baptist"/>
    <s v="Consumer"/>
    <s v="United States"/>
    <x v="10"/>
    <x v="9"/>
    <n v="19134"/>
    <s v="East"/>
    <s v="FUR-FU-10003623"/>
    <x v="0"/>
    <x v="5"/>
    <s v="DataProducts Ampli Magnifier Task Lamp, Black,"/>
    <n v="43.295999999999999"/>
    <n v="2"/>
    <n v="0.2"/>
    <n v="4.3295999999999975"/>
  </r>
  <r>
    <n v="2982"/>
    <x v="1480"/>
    <x v="2"/>
    <x v="136"/>
    <d v="2011-07-18T00:00:00"/>
    <s v="Standard Class"/>
    <s v="CL-12565"/>
    <s v="Clay Ludtke"/>
    <s v="Consumer"/>
    <s v="United States"/>
    <x v="4"/>
    <x v="4"/>
    <n v="98115"/>
    <s v="West"/>
    <s v="FUR-CH-10001797"/>
    <x v="0"/>
    <x v="1"/>
    <s v="Safco Chair Connectors, 6/Carton"/>
    <n v="123.136"/>
    <n v="4"/>
    <n v="0.2"/>
    <n v="13.852799999999981"/>
  </r>
  <r>
    <n v="2983"/>
    <x v="1480"/>
    <x v="2"/>
    <x v="136"/>
    <d v="2011-07-18T00:00:00"/>
    <s v="Standard Class"/>
    <s v="CL-12565"/>
    <s v="Clay Ludtke"/>
    <s v="Consumer"/>
    <s v="United States"/>
    <x v="4"/>
    <x v="4"/>
    <n v="98115"/>
    <s v="West"/>
    <s v="OFF-BI-10003094"/>
    <x v="1"/>
    <x v="8"/>
    <s v="Self-Adhesive Ring Binder Labels"/>
    <n v="11.264000000000001"/>
    <n v="4"/>
    <n v="0.2"/>
    <n v="3.8015999999999992"/>
  </r>
  <r>
    <n v="2984"/>
    <x v="1481"/>
    <x v="2"/>
    <x v="776"/>
    <d v="2011-12-11T00:00:00"/>
    <s v="Second Class"/>
    <s v="RC-19960"/>
    <s v="Ryan Crowe"/>
    <s v="Consumer"/>
    <s v="United States"/>
    <x v="24"/>
    <x v="21"/>
    <n v="97477"/>
    <s v="West"/>
    <s v="OFF-ST-10002205"/>
    <x v="1"/>
    <x v="4"/>
    <s v="File Shuttle I and Handi-File"/>
    <n v="53.424000000000007"/>
    <n v="3"/>
    <n v="0.2"/>
    <n v="4.6746000000000016"/>
  </r>
  <r>
    <n v="2985"/>
    <x v="1481"/>
    <x v="2"/>
    <x v="776"/>
    <d v="2011-12-11T00:00:00"/>
    <s v="Second Class"/>
    <s v="RC-19960"/>
    <s v="Ryan Crowe"/>
    <s v="Consumer"/>
    <s v="United States"/>
    <x v="24"/>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x v="38"/>
    <x v="32"/>
    <n v="31907"/>
    <s v="South"/>
    <s v="FUR-FU-10000755"/>
    <x v="0"/>
    <x v="5"/>
    <s v="Eldon Expressions Mahogany Wood Desk Collection"/>
    <n v="24.96"/>
    <n v="4"/>
    <n v="0"/>
    <n v="6.240000000000002"/>
  </r>
  <r>
    <n v="2987"/>
    <x v="1482"/>
    <x v="0"/>
    <x v="822"/>
    <d v="2013-05-31T00:00:00"/>
    <s v="Standard Class"/>
    <s v="JB-16045"/>
    <s v="Julia Barnett"/>
    <s v="Home Office"/>
    <s v="United States"/>
    <x v="38"/>
    <x v="32"/>
    <n v="31907"/>
    <s v="South"/>
    <s v="OFF-PA-10002893"/>
    <x v="1"/>
    <x v="10"/>
    <s v="Wirebound Service Call Books, 5 1/2&quot; x 4&quot;"/>
    <n v="19.36"/>
    <n v="2"/>
    <n v="0"/>
    <n v="9.2927999999999997"/>
  </r>
  <r>
    <n v="2988"/>
    <x v="1482"/>
    <x v="0"/>
    <x v="822"/>
    <d v="2013-05-31T00:00:00"/>
    <s v="Standard Class"/>
    <s v="JB-16045"/>
    <s v="Julia Barnett"/>
    <s v="Home Office"/>
    <s v="United States"/>
    <x v="38"/>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x v="1"/>
    <x v="1"/>
    <n v="90032"/>
    <s v="West"/>
    <s v="TEC-AC-10004227"/>
    <x v="2"/>
    <x v="11"/>
    <s v="SanDisk Ultra 16 GB MicroSDHC Class 10 Memory Card"/>
    <n v="12.99"/>
    <n v="1"/>
    <n v="0"/>
    <n v="0.77939999999999898"/>
  </r>
  <r>
    <n v="2990"/>
    <x v="1483"/>
    <x v="0"/>
    <x v="823"/>
    <d v="2013-02-26T00:00:00"/>
    <s v="Second Class"/>
    <s v="MC-17635"/>
    <s v="Matthew Clasen"/>
    <s v="Corporate"/>
    <s v="United States"/>
    <x v="1"/>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x v="1"/>
    <x v="1"/>
    <n v="90032"/>
    <s v="West"/>
    <s v="OFF-ST-10001809"/>
    <x v="1"/>
    <x v="4"/>
    <s v="Fellowes Officeware Wire Shelving"/>
    <n v="449.15"/>
    <n v="5"/>
    <n v="0"/>
    <n v="8.9829999999999899"/>
  </r>
  <r>
    <n v="2992"/>
    <x v="1483"/>
    <x v="0"/>
    <x v="823"/>
    <d v="2013-02-26T00:00:00"/>
    <s v="Second Class"/>
    <s v="MC-17635"/>
    <s v="Matthew Clasen"/>
    <s v="Corporate"/>
    <s v="United States"/>
    <x v="1"/>
    <x v="1"/>
    <n v="90032"/>
    <s v="West"/>
    <s v="OFF-BI-10002309"/>
    <x v="1"/>
    <x v="8"/>
    <s v="Avery Heavy-Duty EZD  Binder With Locking Rings"/>
    <n v="31.248000000000005"/>
    <n v="7"/>
    <n v="0.2"/>
    <n v="10.936799999999998"/>
  </r>
  <r>
    <n v="2993"/>
    <x v="1484"/>
    <x v="0"/>
    <x v="824"/>
    <d v="2013-10-07T00:00:00"/>
    <s v="Standard Class"/>
    <s v="TT-21265"/>
    <s v="Tim Taslimi"/>
    <s v="Corporate"/>
    <s v="United States"/>
    <x v="20"/>
    <x v="15"/>
    <n v="10024"/>
    <s v="East"/>
    <s v="OFF-AP-10004532"/>
    <x v="1"/>
    <x v="9"/>
    <s v="Kensington 6 Outlet Guardian Standard Surge Protector"/>
    <n v="61.44"/>
    <n v="3"/>
    <n v="0"/>
    <n v="16.588799999999999"/>
  </r>
  <r>
    <n v="2994"/>
    <x v="1485"/>
    <x v="3"/>
    <x v="825"/>
    <d v="2014-03-18T00:00:00"/>
    <s v="Standard Class"/>
    <s v="MJ-17740"/>
    <s v="Max Jones"/>
    <s v="Consumer"/>
    <s v="United States"/>
    <x v="66"/>
    <x v="12"/>
    <n v="48227"/>
    <s v="Central"/>
    <s v="OFF-BI-10003091"/>
    <x v="1"/>
    <x v="8"/>
    <s v="GBC DocuBind TL200 Manual Binding Machine"/>
    <n v="895.92"/>
    <n v="4"/>
    <n v="0"/>
    <n v="421.08239999999995"/>
  </r>
  <r>
    <n v="2995"/>
    <x v="1486"/>
    <x v="0"/>
    <x v="369"/>
    <d v="2013-09-14T00:00:00"/>
    <s v="Second Class"/>
    <s v="AT-10735"/>
    <s v="Annie Thurman"/>
    <s v="Consumer"/>
    <s v="United States"/>
    <x v="280"/>
    <x v="1"/>
    <n v="95207"/>
    <s v="West"/>
    <s v="OFF-BI-10004654"/>
    <x v="1"/>
    <x v="8"/>
    <s v="VariCap6 Expandable Binder"/>
    <n v="55.360000000000007"/>
    <n v="4"/>
    <n v="0.2"/>
    <n v="18.683999999999997"/>
  </r>
  <r>
    <n v="2996"/>
    <x v="1487"/>
    <x v="2"/>
    <x v="686"/>
    <d v="2011-07-21T00:00:00"/>
    <s v="Standard Class"/>
    <s v="PB-19150"/>
    <s v="Philip Brown"/>
    <s v="Consumer"/>
    <s v="United States"/>
    <x v="42"/>
    <x v="16"/>
    <n v="85023"/>
    <s v="West"/>
    <s v="OFF-ST-10000760"/>
    <x v="1"/>
    <x v="4"/>
    <s v="Eldon Fold 'N Roll Cart System"/>
    <n v="55.92"/>
    <n v="5"/>
    <n v="0.2"/>
    <n v="6.2910000000000004"/>
  </r>
  <r>
    <n v="2997"/>
    <x v="1488"/>
    <x v="2"/>
    <x v="261"/>
    <d v="2011-06-25T00:00:00"/>
    <s v="Standard Class"/>
    <s v="NW-18400"/>
    <s v="Natalie Webber"/>
    <s v="Consumer"/>
    <s v="United States"/>
    <x v="10"/>
    <x v="9"/>
    <n v="19120"/>
    <s v="East"/>
    <s v="OFF-EN-10001539"/>
    <x v="1"/>
    <x v="12"/>
    <s v="Staples"/>
    <n v="24.896000000000001"/>
    <n v="4"/>
    <n v="0.2"/>
    <n v="8.4024000000000001"/>
  </r>
  <r>
    <n v="2998"/>
    <x v="1488"/>
    <x v="2"/>
    <x v="261"/>
    <d v="2011-06-25T00:00:00"/>
    <s v="Standard Class"/>
    <s v="NW-18400"/>
    <s v="Natalie Webber"/>
    <s v="Consumer"/>
    <s v="United States"/>
    <x v="10"/>
    <x v="9"/>
    <n v="19120"/>
    <s v="East"/>
    <s v="FUR-FU-10000550"/>
    <x v="0"/>
    <x v="5"/>
    <s v="Stacking Trays by OIC"/>
    <n v="3.9840000000000004"/>
    <n v="1"/>
    <n v="0.2"/>
    <n v="0.64739999999999964"/>
  </r>
  <r>
    <n v="2999"/>
    <x v="1488"/>
    <x v="2"/>
    <x v="261"/>
    <d v="2011-06-25T00:00:00"/>
    <s v="Standard Class"/>
    <s v="NW-18400"/>
    <s v="Natalie Webber"/>
    <s v="Consumer"/>
    <s v="United States"/>
    <x v="10"/>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x v="10"/>
    <x v="9"/>
    <n v="19120"/>
    <s v="East"/>
    <s v="TEC-MA-10004521"/>
    <x v="2"/>
    <x v="15"/>
    <s v="Epson Perfection V600 Photo Scanner"/>
    <n v="206.99100000000004"/>
    <n v="3"/>
    <n v="0.7"/>
    <n v="-172.49250000000001"/>
  </r>
  <r>
    <n v="3001"/>
    <x v="1488"/>
    <x v="2"/>
    <x v="261"/>
    <d v="2011-06-25T00:00:00"/>
    <s v="Standard Class"/>
    <s v="NW-18400"/>
    <s v="Natalie Webber"/>
    <s v="Consumer"/>
    <s v="United States"/>
    <x v="10"/>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x v="10"/>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x v="341"/>
    <x v="12"/>
    <n v="48310"/>
    <s v="Central"/>
    <s v="OFF-BI-10003655"/>
    <x v="1"/>
    <x v="8"/>
    <s v="Durable Pressboard Binders"/>
    <n v="19"/>
    <n v="5"/>
    <n v="0"/>
    <n v="8.93"/>
  </r>
  <r>
    <n v="3004"/>
    <x v="1490"/>
    <x v="3"/>
    <x v="819"/>
    <d v="2014-12-24T00:00:00"/>
    <s v="Standard Class"/>
    <s v="RD-19810"/>
    <s v="Ross DeVincentis"/>
    <s v="Home Office"/>
    <s v="United States"/>
    <x v="30"/>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x v="20"/>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x v="342"/>
    <x v="6"/>
    <n v="54703"/>
    <s v="Central"/>
    <s v="OFF-BI-10000666"/>
    <x v="1"/>
    <x v="8"/>
    <s v="Surelock Post Binders"/>
    <n v="91.679999999999993"/>
    <n v="3"/>
    <n v="0"/>
    <n v="45.839999999999996"/>
  </r>
  <r>
    <n v="3007"/>
    <x v="1493"/>
    <x v="3"/>
    <x v="119"/>
    <d v="2014-10-16T00:00:00"/>
    <s v="First Class"/>
    <s v="CR-12730"/>
    <s v="Craig Reiter"/>
    <s v="Consumer"/>
    <s v="United States"/>
    <x v="20"/>
    <x v="15"/>
    <n v="10009"/>
    <s v="East"/>
    <s v="OFF-AP-10000828"/>
    <x v="1"/>
    <x v="9"/>
    <s v="Avanti 4.4 Cu. Ft. Refrigerator"/>
    <n v="904.9"/>
    <n v="5"/>
    <n v="0"/>
    <n v="253.37199999999996"/>
  </r>
  <r>
    <n v="3008"/>
    <x v="1494"/>
    <x v="2"/>
    <x v="745"/>
    <d v="2011-10-29T00:00:00"/>
    <s v="Standard Class"/>
    <s v="AA-10375"/>
    <s v="Allen Armold"/>
    <s v="Consumer"/>
    <s v="United States"/>
    <x v="277"/>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x v="208"/>
    <x v="0"/>
    <n v="42071"/>
    <s v="South"/>
    <s v="FUR-FU-10004748"/>
    <x v="0"/>
    <x v="5"/>
    <s v="Howard Miller 16&quot; Diameter Gallery Wall Clock"/>
    <n v="191.82"/>
    <n v="3"/>
    <n v="0"/>
    <n v="74.809799999999996"/>
  </r>
  <r>
    <n v="3010"/>
    <x v="1496"/>
    <x v="0"/>
    <x v="197"/>
    <d v="2013-07-30T00:00:00"/>
    <s v="Standard Class"/>
    <s v="RR-19525"/>
    <s v="Rick Reed"/>
    <s v="Corporate"/>
    <s v="United States"/>
    <x v="167"/>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x v="103"/>
    <x v="22"/>
    <n v="80027"/>
    <s v="West"/>
    <s v="OFF-BI-10000773"/>
    <x v="1"/>
    <x v="8"/>
    <s v="Insertable Tab Post Binder Dividers"/>
    <n v="12.030000000000001"/>
    <n v="5"/>
    <n v="0.7"/>
    <n v="-9.222999999999999"/>
  </r>
  <r>
    <n v="3012"/>
    <x v="1497"/>
    <x v="3"/>
    <x v="827"/>
    <d v="2014-04-24T00:00:00"/>
    <s v="Standard Class"/>
    <s v="SR-20425"/>
    <s v="Sharelle Roach"/>
    <s v="Home Office"/>
    <s v="United States"/>
    <x v="103"/>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x v="103"/>
    <x v="22"/>
    <n v="80027"/>
    <s v="West"/>
    <s v="OFF-BI-10001543"/>
    <x v="1"/>
    <x v="8"/>
    <s v="GBC VeloBinder Manual Binding System"/>
    <n v="21.594000000000005"/>
    <n v="2"/>
    <n v="0.7"/>
    <n v="-15.835599999999999"/>
  </r>
  <r>
    <n v="3014"/>
    <x v="1497"/>
    <x v="3"/>
    <x v="827"/>
    <d v="2014-04-24T00:00:00"/>
    <s v="Standard Class"/>
    <s v="SR-20425"/>
    <s v="Sharelle Roach"/>
    <s v="Home Office"/>
    <s v="United States"/>
    <x v="103"/>
    <x v="22"/>
    <n v="80027"/>
    <s v="West"/>
    <s v="OFF-BI-10003355"/>
    <x v="1"/>
    <x v="8"/>
    <s v="Cardinal Holdit Business Card Pockets"/>
    <n v="8.9640000000000022"/>
    <n v="6"/>
    <n v="0.7"/>
    <n v="-6.573599999999999"/>
  </r>
  <r>
    <n v="3015"/>
    <x v="1497"/>
    <x v="3"/>
    <x v="827"/>
    <d v="2014-04-24T00:00:00"/>
    <s v="Standard Class"/>
    <s v="SR-20425"/>
    <s v="Sharelle Roach"/>
    <s v="Home Office"/>
    <s v="United States"/>
    <x v="103"/>
    <x v="22"/>
    <n v="80027"/>
    <s v="West"/>
    <s v="OFF-PA-10002005"/>
    <x v="1"/>
    <x v="10"/>
    <s v="Xerox 225"/>
    <n v="20.736000000000004"/>
    <n v="4"/>
    <n v="0.2"/>
    <n v="7.2576000000000001"/>
  </r>
  <r>
    <n v="3016"/>
    <x v="1498"/>
    <x v="1"/>
    <x v="14"/>
    <d v="2012-09-21T00:00:00"/>
    <s v="Standard Class"/>
    <s v="LS-16975"/>
    <s v="Lindsay Shagiari"/>
    <s v="Home Office"/>
    <s v="United States"/>
    <x v="20"/>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x v="343"/>
    <x v="5"/>
    <n v="78577"/>
    <s v="Central"/>
    <s v="OFF-ST-10002743"/>
    <x v="1"/>
    <x v="4"/>
    <s v="SAFCO Boltless Steel Shelving"/>
    <n v="727.29600000000005"/>
    <n v="8"/>
    <n v="0.2"/>
    <n v="-172.73280000000005"/>
  </r>
  <r>
    <n v="3018"/>
    <x v="1499"/>
    <x v="0"/>
    <x v="828"/>
    <d v="2013-08-31T00:00:00"/>
    <s v="Standard Class"/>
    <s v="MH-18115"/>
    <s v="Mick Hernandez"/>
    <s v="Home Office"/>
    <s v="United States"/>
    <x v="343"/>
    <x v="5"/>
    <n v="78577"/>
    <s v="Central"/>
    <s v="FUR-FU-10004973"/>
    <x v="0"/>
    <x v="5"/>
    <s v="Flat Face Poster Frame"/>
    <n v="22.608000000000001"/>
    <n v="3"/>
    <n v="0.6"/>
    <n v="-10.173599999999997"/>
  </r>
  <r>
    <n v="3019"/>
    <x v="1499"/>
    <x v="0"/>
    <x v="828"/>
    <d v="2013-08-31T00:00:00"/>
    <s v="Standard Class"/>
    <s v="MH-18115"/>
    <s v="Mick Hernandez"/>
    <s v="Home Office"/>
    <s v="United States"/>
    <x v="343"/>
    <x v="5"/>
    <n v="78577"/>
    <s v="Central"/>
    <s v="TEC-AC-10002842"/>
    <x v="2"/>
    <x v="11"/>
    <s v="WD My Passport Ultra 2TB Portable External Hard Drive"/>
    <n v="666.4"/>
    <n v="7"/>
    <n v="0.2"/>
    <n v="-33.319999999999965"/>
  </r>
  <r>
    <n v="3020"/>
    <x v="1500"/>
    <x v="1"/>
    <x v="627"/>
    <d v="2012-11-14T00:00:00"/>
    <s v="Standard Class"/>
    <s v="SC-20095"/>
    <s v="Sanjit Chand"/>
    <s v="Consumer"/>
    <s v="United States"/>
    <x v="7"/>
    <x v="7"/>
    <n v="84084"/>
    <s v="West"/>
    <s v="OFF-FA-10002701"/>
    <x v="1"/>
    <x v="13"/>
    <s v="Alliance Rubber Bands"/>
    <n v="5.04"/>
    <n v="3"/>
    <n v="0"/>
    <n v="0.20159999999999978"/>
  </r>
  <r>
    <n v="3021"/>
    <x v="1500"/>
    <x v="1"/>
    <x v="627"/>
    <d v="2012-11-14T00:00:00"/>
    <s v="Standard Class"/>
    <s v="SC-20095"/>
    <s v="Sanjit Chand"/>
    <s v="Consumer"/>
    <s v="United States"/>
    <x v="7"/>
    <x v="7"/>
    <n v="84084"/>
    <s v="West"/>
    <s v="OFF-PA-10001125"/>
    <x v="1"/>
    <x v="10"/>
    <s v="Xerox 1988"/>
    <n v="92.94"/>
    <n v="3"/>
    <n v="0"/>
    <n v="41.822999999999993"/>
  </r>
  <r>
    <n v="3022"/>
    <x v="1500"/>
    <x v="1"/>
    <x v="627"/>
    <d v="2012-11-14T00:00:00"/>
    <s v="Standard Class"/>
    <s v="SC-20095"/>
    <s v="Sanjit Chand"/>
    <s v="Consumer"/>
    <s v="United States"/>
    <x v="7"/>
    <x v="7"/>
    <n v="84084"/>
    <s v="West"/>
    <s v="FUR-FU-10004090"/>
    <x v="0"/>
    <x v="5"/>
    <s v="Executive Impressions 14&quot; Contract Wall Clock"/>
    <n v="66.69"/>
    <n v="3"/>
    <n v="0"/>
    <n v="22.007699999999996"/>
  </r>
  <r>
    <n v="3023"/>
    <x v="1500"/>
    <x v="1"/>
    <x v="627"/>
    <d v="2012-11-14T00:00:00"/>
    <s v="Standard Class"/>
    <s v="SC-20095"/>
    <s v="Sanjit Chand"/>
    <s v="Consumer"/>
    <s v="United States"/>
    <x v="7"/>
    <x v="7"/>
    <n v="84084"/>
    <s v="West"/>
    <s v="OFF-BI-10001510"/>
    <x v="1"/>
    <x v="8"/>
    <s v="Deluxe Heavy-Duty Vinyl Round Ring Binder"/>
    <n v="91.68"/>
    <n v="5"/>
    <n v="0.2"/>
    <n v="28.65"/>
  </r>
  <r>
    <n v="3024"/>
    <x v="1501"/>
    <x v="3"/>
    <x v="701"/>
    <d v="2014-11-24T00:00:00"/>
    <s v="Standard Class"/>
    <s v="JB-16000"/>
    <s v="Joy Bell-"/>
    <s v="Consumer"/>
    <s v="United States"/>
    <x v="180"/>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x v="20"/>
    <x v="15"/>
    <n v="10011"/>
    <s v="East"/>
    <s v="OFF-BI-10001922"/>
    <x v="1"/>
    <x v="8"/>
    <s v="Storex Dura Pro Binders"/>
    <n v="52.272000000000006"/>
    <n v="11"/>
    <n v="0.2"/>
    <n v="17.641799999999996"/>
  </r>
  <r>
    <n v="3026"/>
    <x v="1502"/>
    <x v="1"/>
    <x v="627"/>
    <d v="2012-11-13T00:00:00"/>
    <s v="Standard Class"/>
    <s v="AC-10450"/>
    <s v="Amy Cox"/>
    <s v="Consumer"/>
    <s v="United States"/>
    <x v="20"/>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x v="10"/>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x v="344"/>
    <x v="37"/>
    <n v="59102"/>
    <s v="West"/>
    <s v="OFF-BI-10002799"/>
    <x v="1"/>
    <x v="8"/>
    <s v="SlimView Poly Binder, 3/8&quot;"/>
    <n v="8.2880000000000003"/>
    <n v="2"/>
    <n v="0.2"/>
    <n v="2.6935999999999991"/>
  </r>
  <r>
    <n v="3029"/>
    <x v="1505"/>
    <x v="3"/>
    <x v="94"/>
    <d v="2014-12-22T00:00:00"/>
    <s v="Standard Class"/>
    <s v="AI-10855"/>
    <s v="Arianne Irving"/>
    <s v="Consumer"/>
    <s v="United States"/>
    <x v="269"/>
    <x v="17"/>
    <n v="23320"/>
    <s v="South"/>
    <s v="FUR-CH-10003846"/>
    <x v="0"/>
    <x v="1"/>
    <s v="Hon Valutask Swivel Chairs"/>
    <n v="504.90000000000003"/>
    <n v="5"/>
    <n v="0"/>
    <n v="80.78400000000002"/>
  </r>
  <r>
    <n v="3030"/>
    <x v="1506"/>
    <x v="0"/>
    <x v="830"/>
    <d v="2013-03-29T00:00:00"/>
    <s v="Standard Class"/>
    <s v="DR-12880"/>
    <s v="Dan Reichenbach"/>
    <s v="Corporate"/>
    <s v="United States"/>
    <x v="345"/>
    <x v="21"/>
    <n v="97030"/>
    <s v="West"/>
    <s v="TEC-PH-10003691"/>
    <x v="2"/>
    <x v="7"/>
    <s v="BlackBerry Q10"/>
    <n v="403.16800000000001"/>
    <n v="4"/>
    <n v="0.2"/>
    <n v="25.198000000000008"/>
  </r>
  <r>
    <n v="3031"/>
    <x v="1507"/>
    <x v="1"/>
    <x v="481"/>
    <d v="2012-09-27T00:00:00"/>
    <s v="Standard Class"/>
    <s v="DM-12955"/>
    <s v="Dario Medina"/>
    <s v="Corporate"/>
    <s v="United States"/>
    <x v="291"/>
    <x v="12"/>
    <n v="48146"/>
    <s v="Central"/>
    <s v="FUR-BO-10000468"/>
    <x v="0"/>
    <x v="0"/>
    <s v="O'Sullivan 2-Shelf Heavy-Duty Bookcases"/>
    <n v="194.32"/>
    <n v="4"/>
    <n v="0"/>
    <n v="31.091200000000015"/>
  </r>
  <r>
    <n v="3032"/>
    <x v="1507"/>
    <x v="1"/>
    <x v="481"/>
    <d v="2012-09-27T00:00:00"/>
    <s v="Standard Class"/>
    <s v="DM-12955"/>
    <s v="Dario Medina"/>
    <s v="Corporate"/>
    <s v="United States"/>
    <x v="291"/>
    <x v="12"/>
    <n v="48146"/>
    <s v="Central"/>
    <s v="OFF-AR-10001044"/>
    <x v="1"/>
    <x v="6"/>
    <s v="BOSTON Ranger #55 Pencil Sharpener, Black"/>
    <n v="25.99"/>
    <n v="1"/>
    <n v="0"/>
    <n v="7.5370999999999988"/>
  </r>
  <r>
    <n v="3033"/>
    <x v="1508"/>
    <x v="0"/>
    <x v="831"/>
    <d v="2013-11-27T00:00:00"/>
    <s v="Standard Class"/>
    <s v="JH-16180"/>
    <s v="Justin Hirsh"/>
    <s v="Consumer"/>
    <s v="United States"/>
    <x v="345"/>
    <x v="21"/>
    <n v="97030"/>
    <s v="West"/>
    <s v="FUR-CH-10003833"/>
    <x v="0"/>
    <x v="1"/>
    <s v="Novimex Fabric Task Chair"/>
    <n v="195.136"/>
    <n v="4"/>
    <n v="0.2"/>
    <n v="-12.196000000000005"/>
  </r>
  <r>
    <n v="3034"/>
    <x v="1509"/>
    <x v="3"/>
    <x v="118"/>
    <d v="2014-09-22T00:00:00"/>
    <s v="Standard Class"/>
    <s v="AB-10060"/>
    <s v="Adam Bellavance"/>
    <s v="Home Office"/>
    <s v="United States"/>
    <x v="10"/>
    <x v="9"/>
    <n v="19143"/>
    <s v="East"/>
    <s v="OFF-PA-10004355"/>
    <x v="1"/>
    <x v="10"/>
    <s v="Xerox 231"/>
    <n v="20.736000000000004"/>
    <n v="4"/>
    <n v="0.2"/>
    <n v="7.2576000000000001"/>
  </r>
  <r>
    <n v="3035"/>
    <x v="1510"/>
    <x v="1"/>
    <x v="832"/>
    <d v="2012-06-16T00:00:00"/>
    <s v="Standard Class"/>
    <s v="BD-11605"/>
    <s v="Brian Dahlen"/>
    <s v="Consumer"/>
    <s v="United States"/>
    <x v="53"/>
    <x v="28"/>
    <n v="71203"/>
    <s v="South"/>
    <s v="TEC-AC-10003038"/>
    <x v="2"/>
    <x v="11"/>
    <s v="Kingston Digital DataTraveler 16GB USB 2.0"/>
    <n v="53.699999999999996"/>
    <n v="6"/>
    <n v="0"/>
    <n v="10.202999999999994"/>
  </r>
  <r>
    <n v="3036"/>
    <x v="1510"/>
    <x v="1"/>
    <x v="832"/>
    <d v="2012-06-16T00:00:00"/>
    <s v="Standard Class"/>
    <s v="BD-11605"/>
    <s v="Brian Dahlen"/>
    <s v="Consumer"/>
    <s v="United States"/>
    <x v="53"/>
    <x v="28"/>
    <n v="71203"/>
    <s v="South"/>
    <s v="OFF-BI-10002799"/>
    <x v="1"/>
    <x v="8"/>
    <s v="SlimView Poly Binder, 3/8&quot;"/>
    <n v="36.26"/>
    <n v="7"/>
    <n v="0"/>
    <n v="16.679599999999997"/>
  </r>
  <r>
    <n v="3037"/>
    <x v="1510"/>
    <x v="1"/>
    <x v="832"/>
    <d v="2012-06-16T00:00:00"/>
    <s v="Standard Class"/>
    <s v="BD-11605"/>
    <s v="Brian Dahlen"/>
    <s v="Consumer"/>
    <s v="United States"/>
    <x v="53"/>
    <x v="28"/>
    <n v="71203"/>
    <s v="South"/>
    <s v="OFF-AR-10003582"/>
    <x v="1"/>
    <x v="6"/>
    <s v="Boston Electric Pencil Sharpener, Model 1818, Charcoal Black"/>
    <n v="56.3"/>
    <n v="2"/>
    <n v="0"/>
    <n v="15.764000000000003"/>
  </r>
  <r>
    <n v="3038"/>
    <x v="1510"/>
    <x v="1"/>
    <x v="832"/>
    <d v="2012-06-16T00:00:00"/>
    <s v="Standard Class"/>
    <s v="BD-11605"/>
    <s v="Brian Dahlen"/>
    <s v="Consumer"/>
    <s v="United States"/>
    <x v="53"/>
    <x v="28"/>
    <n v="71203"/>
    <s v="South"/>
    <s v="OFF-PA-10004451"/>
    <x v="1"/>
    <x v="10"/>
    <s v="Xerox 222"/>
    <n v="32.400000000000006"/>
    <n v="5"/>
    <n v="0"/>
    <n v="15.552000000000001"/>
  </r>
  <r>
    <n v="3039"/>
    <x v="1510"/>
    <x v="1"/>
    <x v="832"/>
    <d v="2012-06-16T00:00:00"/>
    <s v="Standard Class"/>
    <s v="BD-11605"/>
    <s v="Brian Dahlen"/>
    <s v="Consumer"/>
    <s v="United States"/>
    <x v="53"/>
    <x v="28"/>
    <n v="71203"/>
    <s v="South"/>
    <s v="FUR-FU-10004666"/>
    <x v="0"/>
    <x v="5"/>
    <s v="DAX Clear Channel Poster Frame"/>
    <n v="29.16"/>
    <n v="2"/>
    <n v="0"/>
    <n v="10.789200000000001"/>
  </r>
  <r>
    <n v="3040"/>
    <x v="1511"/>
    <x v="3"/>
    <x v="621"/>
    <d v="2014-10-09T00:00:00"/>
    <s v="Standard Class"/>
    <s v="AS-10045"/>
    <s v="Aaron Smayling"/>
    <s v="Corporate"/>
    <s v="United States"/>
    <x v="45"/>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x v="346"/>
    <x v="18"/>
    <n v="37421"/>
    <s v="South"/>
    <s v="FUR-FU-10004270"/>
    <x v="0"/>
    <x v="5"/>
    <s v="Eldon Image Series Desk Accessories, Burgundy"/>
    <n v="16.72"/>
    <n v="5"/>
    <n v="0.2"/>
    <n v="3.3439999999999994"/>
  </r>
  <r>
    <n v="3042"/>
    <x v="1513"/>
    <x v="3"/>
    <x v="220"/>
    <d v="2014-09-13T00:00:00"/>
    <s v="Same Day"/>
    <s v="KF-16285"/>
    <s v="Karen Ferguson"/>
    <s v="Home Office"/>
    <s v="United States"/>
    <x v="85"/>
    <x v="1"/>
    <n v="90805"/>
    <s v="West"/>
    <s v="OFF-PA-10003172"/>
    <x v="1"/>
    <x v="10"/>
    <s v="Xerox 1996"/>
    <n v="12.96"/>
    <n v="2"/>
    <n v="0"/>
    <n v="6.2208000000000006"/>
  </r>
  <r>
    <n v="3043"/>
    <x v="1513"/>
    <x v="3"/>
    <x v="220"/>
    <d v="2014-09-13T00:00:00"/>
    <s v="Same Day"/>
    <s v="KF-16285"/>
    <s v="Karen Ferguson"/>
    <s v="Home Office"/>
    <s v="United States"/>
    <x v="85"/>
    <x v="1"/>
    <n v="90805"/>
    <s v="West"/>
    <s v="OFF-EN-10002312"/>
    <x v="1"/>
    <x v="12"/>
    <s v="#10 Self-Seal White Envelopes"/>
    <n v="22.18"/>
    <n v="2"/>
    <n v="0"/>
    <n v="10.8682"/>
  </r>
  <r>
    <n v="3044"/>
    <x v="1513"/>
    <x v="3"/>
    <x v="220"/>
    <d v="2014-09-13T00:00:00"/>
    <s v="Same Day"/>
    <s v="KF-16285"/>
    <s v="Karen Ferguson"/>
    <s v="Home Office"/>
    <s v="United States"/>
    <x v="85"/>
    <x v="1"/>
    <n v="90805"/>
    <s v="West"/>
    <s v="FUR-CH-10002320"/>
    <x v="0"/>
    <x v="1"/>
    <s v="Hon Pagoda Stacking Chairs"/>
    <n v="2054.2720000000004"/>
    <n v="8"/>
    <n v="0.2"/>
    <n v="256.78399999999976"/>
  </r>
  <r>
    <n v="3045"/>
    <x v="1514"/>
    <x v="1"/>
    <x v="28"/>
    <d v="2012-05-02T00:00:00"/>
    <s v="Second Class"/>
    <s v="BP-11230"/>
    <s v="Benjamin Patterson"/>
    <s v="Consumer"/>
    <s v="United States"/>
    <x v="21"/>
    <x v="24"/>
    <n v="45373"/>
    <s v="East"/>
    <s v="TEC-PH-10001530"/>
    <x v="2"/>
    <x v="7"/>
    <s v="Cisco Unified IP Phone 7945G VoIP phone"/>
    <n v="1022.97"/>
    <n v="5"/>
    <n v="0.4"/>
    <n v="-255.74250000000001"/>
  </r>
  <r>
    <n v="3046"/>
    <x v="1515"/>
    <x v="3"/>
    <x v="44"/>
    <d v="2014-11-11T00:00:00"/>
    <s v="Second Class"/>
    <s v="CC-12430"/>
    <s v="Chuck Clark"/>
    <s v="Home Office"/>
    <s v="United States"/>
    <x v="31"/>
    <x v="11"/>
    <n v="55407"/>
    <s v="Central"/>
    <s v="OFF-AR-10001216"/>
    <x v="1"/>
    <x v="6"/>
    <s v="Newell 339"/>
    <n v="13.899999999999999"/>
    <n v="5"/>
    <n v="0"/>
    <n v="3.6139999999999994"/>
  </r>
  <r>
    <n v="3047"/>
    <x v="1515"/>
    <x v="3"/>
    <x v="44"/>
    <d v="2014-11-11T00:00:00"/>
    <s v="Second Class"/>
    <s v="CC-12430"/>
    <s v="Chuck Clark"/>
    <s v="Home Office"/>
    <s v="United States"/>
    <x v="31"/>
    <x v="11"/>
    <n v="55407"/>
    <s v="Central"/>
    <s v="OFF-PA-10003127"/>
    <x v="1"/>
    <x v="10"/>
    <s v="Staples"/>
    <n v="26.38"/>
    <n v="1"/>
    <n v="0"/>
    <n v="12.134799999999998"/>
  </r>
  <r>
    <n v="3048"/>
    <x v="1516"/>
    <x v="2"/>
    <x v="587"/>
    <d v="2011-10-04T00:00:00"/>
    <s v="Standard Class"/>
    <s v="DB-13615"/>
    <s v="Doug Bickford"/>
    <s v="Consumer"/>
    <s v="United States"/>
    <x v="4"/>
    <x v="4"/>
    <n v="98105"/>
    <s v="West"/>
    <s v="OFF-BI-10003910"/>
    <x v="1"/>
    <x v="8"/>
    <s v="DXL Angle-View Binders with Locking Rings by Samsill"/>
    <n v="43.176000000000002"/>
    <n v="7"/>
    <n v="0.2"/>
    <n v="13.4925"/>
  </r>
  <r>
    <n v="3049"/>
    <x v="1517"/>
    <x v="3"/>
    <x v="459"/>
    <d v="2014-04-05T00:00:00"/>
    <s v="First Class"/>
    <s v="TC-21475"/>
    <s v="Tony Chapman"/>
    <s v="Home Office"/>
    <s v="United States"/>
    <x v="38"/>
    <x v="32"/>
    <n v="31907"/>
    <s v="South"/>
    <s v="FUR-TA-10004534"/>
    <x v="0"/>
    <x v="3"/>
    <s v="Bevis 44 x 96 Conference Tables"/>
    <n v="411.8"/>
    <n v="2"/>
    <n v="0"/>
    <n v="70.005999999999972"/>
  </r>
  <r>
    <n v="3050"/>
    <x v="1517"/>
    <x v="3"/>
    <x v="459"/>
    <d v="2014-04-05T00:00:00"/>
    <s v="First Class"/>
    <s v="TC-21475"/>
    <s v="Tony Chapman"/>
    <s v="Home Office"/>
    <s v="United States"/>
    <x v="38"/>
    <x v="32"/>
    <n v="31907"/>
    <s v="South"/>
    <s v="TEC-AC-10000892"/>
    <x v="2"/>
    <x v="11"/>
    <s v="NETGEAR N750 Dual Band Wi-Fi Gigabit Router"/>
    <n v="360"/>
    <n v="4"/>
    <n v="0"/>
    <n v="129.6"/>
  </r>
  <r>
    <n v="3051"/>
    <x v="1518"/>
    <x v="3"/>
    <x v="833"/>
    <d v="2014-10-12T00:00:00"/>
    <s v="Standard Class"/>
    <s v="NZ-18565"/>
    <s v="Nick Zandusky"/>
    <s v="Home Office"/>
    <s v="United States"/>
    <x v="347"/>
    <x v="45"/>
    <n v="83642"/>
    <s v="West"/>
    <s v="FUR-FU-10003247"/>
    <x v="0"/>
    <x v="5"/>
    <s v="36X48 HARDFLOOR CHAIRMAT"/>
    <n v="41.96"/>
    <n v="2"/>
    <n v="0"/>
    <n v="2.9371999999999971"/>
  </r>
  <r>
    <n v="3052"/>
    <x v="1518"/>
    <x v="3"/>
    <x v="833"/>
    <d v="2014-10-12T00:00:00"/>
    <s v="Standard Class"/>
    <s v="NZ-18565"/>
    <s v="Nick Zandusky"/>
    <s v="Home Office"/>
    <s v="United States"/>
    <x v="347"/>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x v="347"/>
    <x v="45"/>
    <n v="83642"/>
    <s v="West"/>
    <s v="OFF-PA-10001295"/>
    <x v="1"/>
    <x v="10"/>
    <s v="Computer Printout Paper with Letter-Trim Perforations"/>
    <n v="37.94"/>
    <n v="2"/>
    <n v="0"/>
    <n v="18.211199999999998"/>
  </r>
  <r>
    <n v="3054"/>
    <x v="1519"/>
    <x v="0"/>
    <x v="526"/>
    <d v="2013-04-15T00:00:00"/>
    <s v="Second Class"/>
    <s v="SW-20350"/>
    <s v="Sean Wendt"/>
    <s v="Home Office"/>
    <s v="United States"/>
    <x v="66"/>
    <x v="12"/>
    <n v="48227"/>
    <s v="Central"/>
    <s v="TEC-PH-10002555"/>
    <x v="2"/>
    <x v="7"/>
    <s v="Nortel Meridian M5316 Digital phone"/>
    <n v="517.9"/>
    <n v="2"/>
    <n v="0"/>
    <n v="134.654"/>
  </r>
  <r>
    <n v="3055"/>
    <x v="1519"/>
    <x v="0"/>
    <x v="526"/>
    <d v="2013-04-15T00:00:00"/>
    <s v="Second Class"/>
    <s v="SW-20350"/>
    <s v="Sean Wendt"/>
    <s v="Home Office"/>
    <s v="United States"/>
    <x v="66"/>
    <x v="12"/>
    <n v="48227"/>
    <s v="Central"/>
    <s v="OFF-BI-10000831"/>
    <x v="1"/>
    <x v="8"/>
    <s v="Storex Flexible Poly Binders with Double Pockets"/>
    <n v="5.28"/>
    <n v="2"/>
    <n v="0"/>
    <n v="2.4287999999999998"/>
  </r>
  <r>
    <n v="3056"/>
    <x v="1520"/>
    <x v="1"/>
    <x v="834"/>
    <d v="2012-09-01T00:00:00"/>
    <s v="Standard Class"/>
    <s v="TS-21370"/>
    <s v="Todd Sumrall"/>
    <s v="Corporate"/>
    <s v="United States"/>
    <x v="22"/>
    <x v="10"/>
    <n v="60623"/>
    <s v="Central"/>
    <s v="TEC-CO-10001046"/>
    <x v="2"/>
    <x v="16"/>
    <s v="Canon Imageclass D680 Copier / Fax"/>
    <n v="2799.9600000000005"/>
    <n v="5"/>
    <n v="0.2"/>
    <n v="874.98749999999984"/>
  </r>
  <r>
    <n v="3057"/>
    <x v="1521"/>
    <x v="3"/>
    <x v="15"/>
    <d v="2014-10-25T00:00:00"/>
    <s v="Second Class"/>
    <s v="HH-15010"/>
    <s v="Hilary Holden"/>
    <s v="Corporate"/>
    <s v="United States"/>
    <x v="8"/>
    <x v="1"/>
    <n v="94110"/>
    <s v="West"/>
    <s v="OFF-EN-10002973"/>
    <x v="1"/>
    <x v="12"/>
    <s v="Ampad #10 Peel &amp; Seel Holiday Envelopes"/>
    <n v="8.9600000000000009"/>
    <n v="2"/>
    <n v="0"/>
    <n v="4.3008000000000006"/>
  </r>
  <r>
    <n v="3058"/>
    <x v="1521"/>
    <x v="3"/>
    <x v="15"/>
    <d v="2014-10-25T00:00:00"/>
    <s v="Second Class"/>
    <s v="HH-15010"/>
    <s v="Hilary Holden"/>
    <s v="Corporate"/>
    <s v="United States"/>
    <x v="8"/>
    <x v="1"/>
    <n v="94110"/>
    <s v="West"/>
    <s v="OFF-LA-10001641"/>
    <x v="1"/>
    <x v="2"/>
    <s v="Avery 518"/>
    <n v="31.5"/>
    <n v="10"/>
    <n v="0"/>
    <n v="15.120000000000001"/>
  </r>
  <r>
    <n v="3059"/>
    <x v="1521"/>
    <x v="3"/>
    <x v="15"/>
    <d v="2014-10-25T00:00:00"/>
    <s v="Second Class"/>
    <s v="HH-15010"/>
    <s v="Hilary Holden"/>
    <s v="Corporate"/>
    <s v="United States"/>
    <x v="8"/>
    <x v="1"/>
    <n v="94110"/>
    <s v="West"/>
    <s v="FUR-FU-10003878"/>
    <x v="0"/>
    <x v="5"/>
    <s v="Linden 10&quot; Round Wall Clock, Black"/>
    <n v="30.56"/>
    <n v="2"/>
    <n v="0"/>
    <n v="10.3904"/>
  </r>
  <r>
    <n v="3060"/>
    <x v="1521"/>
    <x v="3"/>
    <x v="15"/>
    <d v="2014-10-25T00:00:00"/>
    <s v="Second Class"/>
    <s v="HH-15010"/>
    <s v="Hilary Holden"/>
    <s v="Corporate"/>
    <s v="United States"/>
    <x v="8"/>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x v="46"/>
    <x v="24"/>
    <n v="43055"/>
    <s v="East"/>
    <s v="TEC-AC-10002800"/>
    <x v="2"/>
    <x v="11"/>
    <s v="Plantronics Audio 478 Stereo USB Headset"/>
    <n v="119.97600000000001"/>
    <n v="3"/>
    <n v="0.2"/>
    <n v="22.495499999999989"/>
  </r>
  <r>
    <n v="3062"/>
    <x v="1523"/>
    <x v="3"/>
    <x v="448"/>
    <d v="2014-03-08T00:00:00"/>
    <s v="Standard Class"/>
    <s v="RE-19450"/>
    <s v="Richard Eichhorn"/>
    <s v="Consumer"/>
    <s v="United States"/>
    <x v="61"/>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x v="46"/>
    <x v="13"/>
    <n v="19711"/>
    <s v="East"/>
    <s v="TEC-PH-10002350"/>
    <x v="2"/>
    <x v="7"/>
    <s v="Apple EarPods with Remote and Mic"/>
    <n v="83.97"/>
    <n v="3"/>
    <n v="0"/>
    <n v="23.511599999999998"/>
  </r>
  <r>
    <n v="3064"/>
    <x v="1524"/>
    <x v="1"/>
    <x v="154"/>
    <d v="2012-11-29T00:00:00"/>
    <s v="First Class"/>
    <s v="JD-16150"/>
    <s v="Justin Deggeller"/>
    <s v="Corporate"/>
    <s v="United States"/>
    <x v="46"/>
    <x v="13"/>
    <n v="19711"/>
    <s v="East"/>
    <s v="TEC-AC-10000397"/>
    <x v="2"/>
    <x v="11"/>
    <s v="Perixx PERIBOARD-512B, Ergonomic Split Keyboard"/>
    <n v="104.97"/>
    <n v="3"/>
    <n v="0"/>
    <n v="7.3479000000000028"/>
  </r>
  <r>
    <n v="3065"/>
    <x v="1525"/>
    <x v="3"/>
    <x v="677"/>
    <d v="2014-03-19T00:00:00"/>
    <s v="Second Class"/>
    <s v="BF-11215"/>
    <s v="Benjamin Farhat"/>
    <s v="Home Office"/>
    <s v="United States"/>
    <x v="305"/>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x v="305"/>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x v="305"/>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x v="305"/>
    <x v="27"/>
    <n v="87105"/>
    <s v="West"/>
    <s v="OFF-PA-10001534"/>
    <x v="1"/>
    <x v="10"/>
    <s v="Xerox 230"/>
    <n v="45.36"/>
    <n v="7"/>
    <n v="0"/>
    <n v="21.772800000000004"/>
  </r>
  <r>
    <n v="3069"/>
    <x v="1525"/>
    <x v="3"/>
    <x v="677"/>
    <d v="2014-03-19T00:00:00"/>
    <s v="Second Class"/>
    <s v="BF-11215"/>
    <s v="Benjamin Farhat"/>
    <s v="Home Office"/>
    <s v="United States"/>
    <x v="305"/>
    <x v="27"/>
    <n v="87105"/>
    <s v="West"/>
    <s v="OFF-PA-10001815"/>
    <x v="1"/>
    <x v="10"/>
    <s v="Xerox 1885"/>
    <n v="288.24"/>
    <n v="6"/>
    <n v="0"/>
    <n v="138.35519999999997"/>
  </r>
  <r>
    <n v="3070"/>
    <x v="1526"/>
    <x v="3"/>
    <x v="329"/>
    <d v="2014-12-01T00:00:00"/>
    <s v="Same Day"/>
    <s v="ML-17755"/>
    <s v="Max Ludwig"/>
    <s v="Home Office"/>
    <s v="United States"/>
    <x v="167"/>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x v="46"/>
    <x v="13"/>
    <n v="19711"/>
    <s v="East"/>
    <s v="OFF-ST-10002011"/>
    <x v="1"/>
    <x v="4"/>
    <s v="Smead Adjustable Mobile File Trolley with Lockable Top"/>
    <n v="2934.33"/>
    <n v="7"/>
    <n v="0"/>
    <n v="792.26910000000021"/>
  </r>
  <r>
    <n v="3072"/>
    <x v="1527"/>
    <x v="2"/>
    <x v="664"/>
    <d v="2011-11-22T00:00:00"/>
    <s v="Standard Class"/>
    <s v="YC-21895"/>
    <s v="Yoseph Carroll"/>
    <s v="Corporate"/>
    <s v="United States"/>
    <x v="46"/>
    <x v="13"/>
    <n v="19711"/>
    <s v="East"/>
    <s v="FUR-FU-10002379"/>
    <x v="0"/>
    <x v="5"/>
    <s v="Eldon Econocleat Chair Mats for Low Pile Carpets"/>
    <n v="124.41"/>
    <n v="3"/>
    <n v="0"/>
    <n v="14.929199999999994"/>
  </r>
  <r>
    <n v="3073"/>
    <x v="1527"/>
    <x v="2"/>
    <x v="664"/>
    <d v="2011-11-22T00:00:00"/>
    <s v="Standard Class"/>
    <s v="YC-21895"/>
    <s v="Yoseph Carroll"/>
    <s v="Corporate"/>
    <s v="United States"/>
    <x v="46"/>
    <x v="13"/>
    <n v="19711"/>
    <s v="East"/>
    <s v="OFF-AR-10003752"/>
    <x v="1"/>
    <x v="6"/>
    <s v="Deluxe Chalkboard Eraser Cleaner"/>
    <n v="57.75"/>
    <n v="5"/>
    <n v="0"/>
    <n v="26.564999999999998"/>
  </r>
  <r>
    <n v="3074"/>
    <x v="1528"/>
    <x v="0"/>
    <x v="835"/>
    <d v="2013-01-05T00:00:00"/>
    <s v="First Class"/>
    <s v="LR-16915"/>
    <s v="Lena Radford"/>
    <s v="Consumer"/>
    <s v="United States"/>
    <x v="1"/>
    <x v="1"/>
    <n v="90045"/>
    <s v="West"/>
    <s v="OFF-ST-10003692"/>
    <x v="1"/>
    <x v="4"/>
    <s v="Recycled Steel Personal File for Hanging File Folders"/>
    <n v="114.46"/>
    <n v="2"/>
    <n v="0"/>
    <n v="28.614999999999995"/>
  </r>
  <r>
    <n v="3075"/>
    <x v="1529"/>
    <x v="1"/>
    <x v="292"/>
    <d v="2012-10-08T00:00:00"/>
    <s v="Standard Class"/>
    <s v="BS-11755"/>
    <s v="Bruce Stewart"/>
    <s v="Consumer"/>
    <s v="United States"/>
    <x v="1"/>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x v="61"/>
    <x v="5"/>
    <n v="75217"/>
    <s v="Central"/>
    <s v="OFF-ST-10003306"/>
    <x v="1"/>
    <x v="4"/>
    <s v="Letter Size Cart"/>
    <n v="342.86400000000003"/>
    <n v="3"/>
    <n v="0.2"/>
    <n v="38.572199999999953"/>
  </r>
  <r>
    <n v="3077"/>
    <x v="1530"/>
    <x v="2"/>
    <x v="836"/>
    <d v="2011-07-24T00:00:00"/>
    <s v="Standard Class"/>
    <s v="KM-16375"/>
    <s v="Katherine Murray"/>
    <s v="Home Office"/>
    <s v="United States"/>
    <x v="61"/>
    <x v="5"/>
    <n v="75217"/>
    <s v="Central"/>
    <s v="FUR-FU-10003724"/>
    <x v="0"/>
    <x v="5"/>
    <s v="Westinghouse Clip-On Gooseneck Lamps"/>
    <n v="16.739999999999998"/>
    <n v="5"/>
    <n v="0.6"/>
    <n v="-14.228999999999997"/>
  </r>
  <r>
    <n v="3078"/>
    <x v="1530"/>
    <x v="2"/>
    <x v="836"/>
    <d v="2011-07-24T00:00:00"/>
    <s v="Standard Class"/>
    <s v="KM-16375"/>
    <s v="Katherine Murray"/>
    <s v="Home Office"/>
    <s v="United States"/>
    <x v="61"/>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x v="70"/>
    <x v="1"/>
    <n v="92037"/>
    <s v="West"/>
    <s v="OFF-AR-10003514"/>
    <x v="1"/>
    <x v="6"/>
    <s v="4009 Highlighters by Sanford"/>
    <n v="31.84"/>
    <n v="8"/>
    <n v="0"/>
    <n v="10.507199999999997"/>
  </r>
  <r>
    <n v="3080"/>
    <x v="1532"/>
    <x v="3"/>
    <x v="507"/>
    <d v="2014-09-06T00:00:00"/>
    <s v="First Class"/>
    <s v="KB-16405"/>
    <s v="Katrina Bavinger"/>
    <s v="Home Office"/>
    <s v="United States"/>
    <x v="339"/>
    <x v="1"/>
    <n v="92307"/>
    <s v="West"/>
    <s v="OFF-PA-10001800"/>
    <x v="1"/>
    <x v="10"/>
    <s v="Xerox 220"/>
    <n v="12.96"/>
    <n v="2"/>
    <n v="0"/>
    <n v="6.2208000000000006"/>
  </r>
  <r>
    <n v="3081"/>
    <x v="1532"/>
    <x v="3"/>
    <x v="507"/>
    <d v="2014-09-06T00:00:00"/>
    <s v="First Class"/>
    <s v="KB-16405"/>
    <s v="Katrina Bavinger"/>
    <s v="Home Office"/>
    <s v="United States"/>
    <x v="339"/>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x v="103"/>
    <x v="0"/>
    <n v="40214"/>
    <s v="South"/>
    <s v="OFF-BI-10003364"/>
    <x v="1"/>
    <x v="8"/>
    <s v="Binding Machine Supplies"/>
    <n v="58.34"/>
    <n v="2"/>
    <n v="0"/>
    <n v="28.0032"/>
  </r>
  <r>
    <n v="3083"/>
    <x v="1533"/>
    <x v="3"/>
    <x v="837"/>
    <d v="2014-06-03T00:00:00"/>
    <s v="Standard Class"/>
    <s v="DW-13480"/>
    <s v="Dianna Wilson"/>
    <s v="Home Office"/>
    <s v="United States"/>
    <x v="103"/>
    <x v="0"/>
    <n v="40214"/>
    <s v="South"/>
    <s v="TEC-PH-10002834"/>
    <x v="2"/>
    <x v="7"/>
    <s v="Google Nexus 5"/>
    <n v="539.97"/>
    <n v="3"/>
    <n v="0"/>
    <n v="134.99250000000001"/>
  </r>
  <r>
    <n v="3084"/>
    <x v="1534"/>
    <x v="2"/>
    <x v="838"/>
    <d v="2011-02-04T00:00:00"/>
    <s v="Standard Class"/>
    <s v="JC-15340"/>
    <s v="Jasper Cacioppo"/>
    <s v="Consumer"/>
    <s v="United States"/>
    <x v="20"/>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x v="12"/>
    <x v="5"/>
    <n v="77070"/>
    <s v="Central"/>
    <s v="OFF-BI-10004584"/>
    <x v="1"/>
    <x v="8"/>
    <s v="GBC ProClick 150 Presentation Binding System"/>
    <n v="252.78399999999996"/>
    <n v="4"/>
    <n v="0.8"/>
    <n v="-417.09360000000004"/>
  </r>
  <r>
    <n v="3086"/>
    <x v="1535"/>
    <x v="3"/>
    <x v="839"/>
    <d v="2014-02-15T00:00:00"/>
    <s v="Standard Class"/>
    <s v="TP-21415"/>
    <s v="Tom Prescott"/>
    <s v="Consumer"/>
    <s v="United States"/>
    <x v="12"/>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x v="12"/>
    <x v="5"/>
    <n v="77070"/>
    <s v="Central"/>
    <s v="FUR-FU-10000550"/>
    <x v="0"/>
    <x v="5"/>
    <s v="Stacking Trays by OIC"/>
    <n v="3.9840000000000004"/>
    <n v="2"/>
    <n v="0.6"/>
    <n v="-2.6892000000000005"/>
  </r>
  <r>
    <n v="3088"/>
    <x v="1535"/>
    <x v="3"/>
    <x v="839"/>
    <d v="2014-02-15T00:00:00"/>
    <s v="Standard Class"/>
    <s v="TP-21415"/>
    <s v="Tom Prescott"/>
    <s v="Consumer"/>
    <s v="United States"/>
    <x v="12"/>
    <x v="5"/>
    <n v="77070"/>
    <s v="Central"/>
    <s v="OFF-AP-10000055"/>
    <x v="1"/>
    <x v="9"/>
    <s v="Belkin F9S820V06 8 Outlet Surge"/>
    <n v="12.991999999999996"/>
    <n v="2"/>
    <n v="0.8"/>
    <n v="-32.480000000000004"/>
  </r>
  <r>
    <n v="3089"/>
    <x v="1536"/>
    <x v="3"/>
    <x v="185"/>
    <d v="2014-04-03T00:00:00"/>
    <s v="Second Class"/>
    <s v="DB-12910"/>
    <s v="Daniel Byrd"/>
    <s v="Home Office"/>
    <s v="United States"/>
    <x v="0"/>
    <x v="0"/>
    <n v="42420"/>
    <s v="South"/>
    <s v="FUR-FU-10001591"/>
    <x v="0"/>
    <x v="5"/>
    <s v="Advantus Panel Wall Certificate Holder - 8.5x11"/>
    <n v="61"/>
    <n v="5"/>
    <n v="0"/>
    <n v="25.620000000000005"/>
  </r>
  <r>
    <n v="3090"/>
    <x v="1536"/>
    <x v="3"/>
    <x v="185"/>
    <d v="2014-04-03T00:00:00"/>
    <s v="Second Class"/>
    <s v="DB-12910"/>
    <s v="Daniel Byrd"/>
    <s v="Home Office"/>
    <s v="United States"/>
    <x v="0"/>
    <x v="0"/>
    <n v="42420"/>
    <s v="South"/>
    <s v="TEC-PH-10000526"/>
    <x v="2"/>
    <x v="7"/>
    <s v="Vtech CS6719"/>
    <n v="671.93"/>
    <n v="7"/>
    <n v="0"/>
    <n v="188.1404"/>
  </r>
  <r>
    <n v="3091"/>
    <x v="1537"/>
    <x v="0"/>
    <x v="840"/>
    <d v="2013-03-09T00:00:00"/>
    <s v="Standard Class"/>
    <s v="BH-11710"/>
    <s v="Brosina Hoffman"/>
    <s v="Consumer"/>
    <s v="United States"/>
    <x v="46"/>
    <x v="13"/>
    <n v="19711"/>
    <s v="East"/>
    <s v="OFF-BI-10001071"/>
    <x v="1"/>
    <x v="8"/>
    <s v="GBC ProClick Punch Binding System"/>
    <n v="447.85999999999996"/>
    <n v="7"/>
    <n v="0"/>
    <n v="219.45140000000001"/>
  </r>
  <r>
    <n v="3092"/>
    <x v="1537"/>
    <x v="0"/>
    <x v="840"/>
    <d v="2013-03-09T00:00:00"/>
    <s v="Standard Class"/>
    <s v="BH-11710"/>
    <s v="Brosina Hoffman"/>
    <s v="Consumer"/>
    <s v="United States"/>
    <x v="46"/>
    <x v="13"/>
    <n v="19711"/>
    <s v="East"/>
    <s v="TEC-PH-10001557"/>
    <x v="2"/>
    <x v="7"/>
    <s v="Pyle PMP37LED"/>
    <n v="479.95"/>
    <n v="5"/>
    <n v="0"/>
    <n v="129.5865"/>
  </r>
  <r>
    <n v="3093"/>
    <x v="1537"/>
    <x v="0"/>
    <x v="840"/>
    <d v="2013-03-09T00:00:00"/>
    <s v="Standard Class"/>
    <s v="BH-11710"/>
    <s v="Brosina Hoffman"/>
    <s v="Consumer"/>
    <s v="United States"/>
    <x v="46"/>
    <x v="13"/>
    <n v="19711"/>
    <s v="East"/>
    <s v="OFF-PA-10001977"/>
    <x v="1"/>
    <x v="10"/>
    <s v="Xerox 194"/>
    <n v="166.44"/>
    <n v="3"/>
    <n v="0"/>
    <n v="79.891199999999998"/>
  </r>
  <r>
    <n v="3094"/>
    <x v="1538"/>
    <x v="1"/>
    <x v="841"/>
    <d v="2012-08-23T00:00:00"/>
    <s v="Same Day"/>
    <s v="TD-20995"/>
    <s v="Tamara Dahlen"/>
    <s v="Consumer"/>
    <s v="United States"/>
    <x v="348"/>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x v="348"/>
    <x v="10"/>
    <n v="60440"/>
    <s v="Central"/>
    <s v="OFF-PA-10000809"/>
    <x v="1"/>
    <x v="10"/>
    <s v="Xerox 206"/>
    <n v="10.368000000000002"/>
    <n v="2"/>
    <n v="0.2"/>
    <n v="3.6288"/>
  </r>
  <r>
    <n v="3096"/>
    <x v="1538"/>
    <x v="1"/>
    <x v="841"/>
    <d v="2012-08-23T00:00:00"/>
    <s v="Same Day"/>
    <s v="TD-20995"/>
    <s v="Tamara Dahlen"/>
    <s v="Consumer"/>
    <s v="United States"/>
    <x v="348"/>
    <x v="10"/>
    <n v="60440"/>
    <s v="Central"/>
    <s v="OFF-FA-10003021"/>
    <x v="1"/>
    <x v="13"/>
    <s v="Staples"/>
    <n v="12.032"/>
    <n v="8"/>
    <n v="0.2"/>
    <n v="2.2559999999999993"/>
  </r>
  <r>
    <n v="3097"/>
    <x v="1538"/>
    <x v="1"/>
    <x v="841"/>
    <d v="2012-08-23T00:00:00"/>
    <s v="Same Day"/>
    <s v="TD-20995"/>
    <s v="Tamara Dahlen"/>
    <s v="Consumer"/>
    <s v="United States"/>
    <x v="348"/>
    <x v="10"/>
    <n v="60440"/>
    <s v="Central"/>
    <s v="OFF-AP-10000696"/>
    <x v="1"/>
    <x v="9"/>
    <s v="Holmes Odor Grabber"/>
    <n v="5.7679999999999989"/>
    <n v="2"/>
    <n v="0.8"/>
    <n v="-13.554800000000004"/>
  </r>
  <r>
    <n v="3098"/>
    <x v="1539"/>
    <x v="3"/>
    <x v="842"/>
    <d v="2014-05-02T00:00:00"/>
    <s v="Standard Class"/>
    <s v="CV-12805"/>
    <s v="Cynthia Voltz"/>
    <s v="Corporate"/>
    <s v="United States"/>
    <x v="5"/>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x v="5"/>
    <x v="5"/>
    <n v="76106"/>
    <s v="Central"/>
    <s v="FUR-BO-10002268"/>
    <x v="0"/>
    <x v="0"/>
    <s v="Sauder Barrister Bookcases"/>
    <n v="220.26559999999998"/>
    <n v="4"/>
    <n v="0.32"/>
    <n v="-42.1096"/>
  </r>
  <r>
    <n v="3100"/>
    <x v="1540"/>
    <x v="3"/>
    <x v="349"/>
    <d v="2014-04-20T00:00:00"/>
    <s v="Standard Class"/>
    <s v="CS-12355"/>
    <s v="Christine Sundaresam"/>
    <s v="Consumer"/>
    <s v="United States"/>
    <x v="20"/>
    <x v="15"/>
    <n v="10024"/>
    <s v="East"/>
    <s v="OFF-BI-10000829"/>
    <x v="1"/>
    <x v="8"/>
    <s v="Avery Non-Stick Binders"/>
    <n v="10.776000000000002"/>
    <n v="3"/>
    <n v="0.2"/>
    <n v="3.5021999999999989"/>
  </r>
  <r>
    <n v="3101"/>
    <x v="1540"/>
    <x v="3"/>
    <x v="349"/>
    <d v="2014-04-20T00:00:00"/>
    <s v="Standard Class"/>
    <s v="CS-12355"/>
    <s v="Christine Sundaresam"/>
    <s v="Consumer"/>
    <s v="United States"/>
    <x v="20"/>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x v="205"/>
    <x v="34"/>
    <n v="2908"/>
    <s v="East"/>
    <s v="OFF-SU-10003505"/>
    <x v="1"/>
    <x v="14"/>
    <s v="Premier Electric Letter Opener"/>
    <n v="695.16"/>
    <n v="6"/>
    <n v="0"/>
    <n v="34.757999999999953"/>
  </r>
  <r>
    <n v="3103"/>
    <x v="1541"/>
    <x v="3"/>
    <x v="66"/>
    <d v="2014-12-28T00:00:00"/>
    <s v="Second Class"/>
    <s v="JG-15310"/>
    <s v="Jason Gross"/>
    <s v="Corporate"/>
    <s v="United States"/>
    <x v="205"/>
    <x v="34"/>
    <n v="2908"/>
    <s v="East"/>
    <s v="FUR-BO-10003660"/>
    <x v="0"/>
    <x v="0"/>
    <s v="Bush Cubix Collection Bookcases, Fully Assembled"/>
    <n v="220.98"/>
    <n v="1"/>
    <n v="0"/>
    <n v="50.825400000000002"/>
  </r>
  <r>
    <n v="3104"/>
    <x v="1542"/>
    <x v="0"/>
    <x v="16"/>
    <d v="2013-12-13T00:00:00"/>
    <s v="Standard Class"/>
    <s v="JP-16135"/>
    <s v="Julie Prescott"/>
    <s v="Home Office"/>
    <s v="United States"/>
    <x v="38"/>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x v="20"/>
    <x v="15"/>
    <n v="10024"/>
    <s v="East"/>
    <s v="OFF-PA-10002741"/>
    <x v="1"/>
    <x v="10"/>
    <s v="Xerox 1980"/>
    <n v="25.68"/>
    <n v="6"/>
    <n v="0"/>
    <n v="11.555999999999997"/>
  </r>
  <r>
    <n v="3106"/>
    <x v="1544"/>
    <x v="0"/>
    <x v="197"/>
    <d v="2013-07-30T00:00:00"/>
    <s v="Standard Class"/>
    <s v="KH-16630"/>
    <s v="Ken Heidel"/>
    <s v="Corporate"/>
    <s v="United States"/>
    <x v="12"/>
    <x v="5"/>
    <n v="77070"/>
    <s v="Central"/>
    <s v="OFF-LA-10004345"/>
    <x v="1"/>
    <x v="2"/>
    <s v="Avery 493"/>
    <n v="15.712000000000002"/>
    <n v="4"/>
    <n v="0.2"/>
    <n v="5.6955999999999989"/>
  </r>
  <r>
    <n v="3107"/>
    <x v="1545"/>
    <x v="3"/>
    <x v="815"/>
    <d v="2014-07-15T00:00:00"/>
    <s v="Standard Class"/>
    <s v="FG-14260"/>
    <s v="Frank Gastineau"/>
    <s v="Home Office"/>
    <s v="United States"/>
    <x v="34"/>
    <x v="10"/>
    <n v="60505"/>
    <s v="Central"/>
    <s v="OFF-ST-10004340"/>
    <x v="1"/>
    <x v="4"/>
    <s v="Fellowes Mobile File Cart, Black"/>
    <n v="298.464"/>
    <n v="6"/>
    <n v="0.2"/>
    <n v="26.115600000000015"/>
  </r>
  <r>
    <n v="3108"/>
    <x v="1546"/>
    <x v="0"/>
    <x v="19"/>
    <d v="2013-07-23T00:00:00"/>
    <s v="Standard Class"/>
    <s v="AA-10480"/>
    <s v="Andrew Allen"/>
    <s v="Consumer"/>
    <s v="United States"/>
    <x v="24"/>
    <x v="25"/>
    <n v="65807"/>
    <s v="Central"/>
    <s v="OFF-PA-10001471"/>
    <x v="1"/>
    <x v="10"/>
    <s v="Strathmore Photo Frame Cards"/>
    <n v="21.93"/>
    <n v="3"/>
    <n v="0"/>
    <n v="10.087799999999998"/>
  </r>
  <r>
    <n v="3109"/>
    <x v="1546"/>
    <x v="0"/>
    <x v="19"/>
    <d v="2013-07-23T00:00:00"/>
    <s v="Standard Class"/>
    <s v="AA-10480"/>
    <s v="Andrew Allen"/>
    <s v="Consumer"/>
    <s v="United States"/>
    <x v="24"/>
    <x v="25"/>
    <n v="65807"/>
    <s v="Central"/>
    <s v="OFF-ST-10002344"/>
    <x v="1"/>
    <x v="4"/>
    <s v="Carina 42&quot;Hx23 3/4&quot;W Media Storage Unit"/>
    <n v="242.94"/>
    <n v="3"/>
    <n v="0"/>
    <n v="4.8588000000000164"/>
  </r>
  <r>
    <n v="3110"/>
    <x v="1546"/>
    <x v="0"/>
    <x v="19"/>
    <d v="2013-07-23T00:00:00"/>
    <s v="Standard Class"/>
    <s v="AA-10480"/>
    <s v="Andrew Allen"/>
    <s v="Consumer"/>
    <s v="United States"/>
    <x v="24"/>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x v="24"/>
    <x v="25"/>
    <n v="65807"/>
    <s v="Central"/>
    <s v="OFF-PA-10001934"/>
    <x v="1"/>
    <x v="10"/>
    <s v="Xerox 1993"/>
    <n v="51.84"/>
    <n v="8"/>
    <n v="0"/>
    <n v="25.401600000000002"/>
  </r>
  <r>
    <n v="3112"/>
    <x v="1546"/>
    <x v="0"/>
    <x v="19"/>
    <d v="2013-07-23T00:00:00"/>
    <s v="Standard Class"/>
    <s v="AA-10480"/>
    <s v="Andrew Allen"/>
    <s v="Consumer"/>
    <s v="United States"/>
    <x v="24"/>
    <x v="25"/>
    <n v="65807"/>
    <s v="Central"/>
    <s v="OFF-ST-10000078"/>
    <x v="1"/>
    <x v="4"/>
    <s v="Tennsco 6- and 18-Compartment Lockers"/>
    <n v="265.17"/>
    <n v="1"/>
    <n v="0"/>
    <n v="47.730599999999981"/>
  </r>
  <r>
    <n v="3113"/>
    <x v="1547"/>
    <x v="0"/>
    <x v="828"/>
    <d v="2013-08-31T00:00:00"/>
    <s v="Standard Class"/>
    <s v="MS-17770"/>
    <s v="Maxwell Schwartz"/>
    <s v="Consumer"/>
    <s v="United States"/>
    <x v="4"/>
    <x v="4"/>
    <n v="98105"/>
    <s v="West"/>
    <s v="TEC-MA-10001972"/>
    <x v="2"/>
    <x v="15"/>
    <s v="Okidata C331dn Printer"/>
    <n v="837.59999999999991"/>
    <n v="3"/>
    <n v="0.2"/>
    <n v="62.82000000000005"/>
  </r>
  <r>
    <n v="3114"/>
    <x v="1547"/>
    <x v="0"/>
    <x v="828"/>
    <d v="2013-08-31T00:00:00"/>
    <s v="Standard Class"/>
    <s v="MS-17770"/>
    <s v="Maxwell Schwartz"/>
    <s v="Consumer"/>
    <s v="United States"/>
    <x v="4"/>
    <x v="4"/>
    <n v="98105"/>
    <s v="West"/>
    <s v="OFF-EN-10002504"/>
    <x v="1"/>
    <x v="12"/>
    <s v="Tyvek  Top-Opening Peel &amp; Seel Envelopes, Plain White"/>
    <n v="135.9"/>
    <n v="5"/>
    <n v="0"/>
    <n v="63.872999999999998"/>
  </r>
  <r>
    <n v="3115"/>
    <x v="1547"/>
    <x v="0"/>
    <x v="828"/>
    <d v="2013-08-31T00:00:00"/>
    <s v="Standard Class"/>
    <s v="MS-17770"/>
    <s v="Maxwell Schwartz"/>
    <s v="Consumer"/>
    <s v="United States"/>
    <x v="4"/>
    <x v="4"/>
    <n v="98105"/>
    <s v="West"/>
    <s v="OFF-PA-10002160"/>
    <x v="1"/>
    <x v="10"/>
    <s v="Xerox 1978"/>
    <n v="34.68"/>
    <n v="6"/>
    <n v="0"/>
    <n v="16.993200000000002"/>
  </r>
  <r>
    <n v="3116"/>
    <x v="1547"/>
    <x v="0"/>
    <x v="828"/>
    <d v="2013-08-31T00:00:00"/>
    <s v="Standard Class"/>
    <s v="MS-17770"/>
    <s v="Maxwell Schwartz"/>
    <s v="Consumer"/>
    <s v="United States"/>
    <x v="4"/>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x v="4"/>
    <x v="4"/>
    <n v="98105"/>
    <s v="West"/>
    <s v="OFF-AP-10001492"/>
    <x v="1"/>
    <x v="9"/>
    <s v="Acco Six-Outlet Power Strip, 4' Cord Length"/>
    <n v="43.099999999999994"/>
    <n v="5"/>
    <n v="0"/>
    <n v="11.206"/>
  </r>
  <r>
    <n v="3118"/>
    <x v="1547"/>
    <x v="0"/>
    <x v="828"/>
    <d v="2013-08-31T00:00:00"/>
    <s v="Standard Class"/>
    <s v="MS-17770"/>
    <s v="Maxwell Schwartz"/>
    <s v="Consumer"/>
    <s v="United States"/>
    <x v="4"/>
    <x v="4"/>
    <n v="98105"/>
    <s v="West"/>
    <s v="OFF-SU-10002189"/>
    <x v="1"/>
    <x v="14"/>
    <s v="Acme Rosewood Handle Letter Opener"/>
    <n v="15.88"/>
    <n v="4"/>
    <n v="0"/>
    <n v="0.15879999999999939"/>
  </r>
  <r>
    <n v="3119"/>
    <x v="1548"/>
    <x v="1"/>
    <x v="832"/>
    <d v="2012-06-12T00:00:00"/>
    <s v="First Class"/>
    <s v="JE-15610"/>
    <s v="Jim Epp"/>
    <s v="Corporate"/>
    <s v="United States"/>
    <x v="121"/>
    <x v="2"/>
    <n v="33801"/>
    <s v="South"/>
    <s v="FUR-CH-10003312"/>
    <x v="0"/>
    <x v="1"/>
    <s v="Hon 2090 “Pillow Soft” Series Mid Back Swivel/Tilt Chairs"/>
    <n v="1123.92"/>
    <n v="5"/>
    <n v="0.2"/>
    <n v="-182.63700000000017"/>
  </r>
  <r>
    <n v="3120"/>
    <x v="1548"/>
    <x v="1"/>
    <x v="832"/>
    <d v="2012-06-12T00:00:00"/>
    <s v="First Class"/>
    <s v="JE-15610"/>
    <s v="Jim Epp"/>
    <s v="Corporate"/>
    <s v="United States"/>
    <x v="121"/>
    <x v="2"/>
    <n v="33801"/>
    <s v="South"/>
    <s v="TEC-PH-10002496"/>
    <x v="2"/>
    <x v="7"/>
    <s v="Cisco SPA301"/>
    <n v="249.58400000000003"/>
    <n v="2"/>
    <n v="0.2"/>
    <n v="31.197999999999986"/>
  </r>
  <r>
    <n v="3121"/>
    <x v="1548"/>
    <x v="1"/>
    <x v="832"/>
    <d v="2012-06-12T00:00:00"/>
    <s v="First Class"/>
    <s v="JE-15610"/>
    <s v="Jim Epp"/>
    <s v="Corporate"/>
    <s v="United States"/>
    <x v="121"/>
    <x v="2"/>
    <n v="33801"/>
    <s v="South"/>
    <s v="FUR-FU-10003464"/>
    <x v="0"/>
    <x v="5"/>
    <s v="Seth Thomas 8 1/2&quot; Cubicle Clock"/>
    <n v="48.671999999999997"/>
    <n v="3"/>
    <n v="0.2"/>
    <n v="7.3007999999999988"/>
  </r>
  <r>
    <n v="3122"/>
    <x v="1548"/>
    <x v="1"/>
    <x v="832"/>
    <d v="2012-06-12T00:00:00"/>
    <s v="First Class"/>
    <s v="JE-15610"/>
    <s v="Jim Epp"/>
    <s v="Corporate"/>
    <s v="United States"/>
    <x v="121"/>
    <x v="2"/>
    <n v="33801"/>
    <s v="South"/>
    <s v="OFF-AR-10000380"/>
    <x v="1"/>
    <x v="6"/>
    <s v="Hunt PowerHouse Electric Pencil Sharpener, Blue"/>
    <n v="60.768000000000001"/>
    <n v="2"/>
    <n v="0.2"/>
    <n v="7.5959999999999894"/>
  </r>
  <r>
    <n v="3123"/>
    <x v="1548"/>
    <x v="1"/>
    <x v="832"/>
    <d v="2012-06-12T00:00:00"/>
    <s v="First Class"/>
    <s v="JE-15610"/>
    <s v="Jim Epp"/>
    <s v="Corporate"/>
    <s v="United States"/>
    <x v="121"/>
    <x v="2"/>
    <n v="33801"/>
    <s v="South"/>
    <s v="OFF-BI-10004593"/>
    <x v="1"/>
    <x v="8"/>
    <s v="Ibico Laser Imprintable Binding System Covers"/>
    <n v="78.600000000000009"/>
    <n v="5"/>
    <n v="0.7"/>
    <n v="-62.88000000000001"/>
  </r>
  <r>
    <n v="3124"/>
    <x v="1548"/>
    <x v="1"/>
    <x v="832"/>
    <d v="2012-06-12T00:00:00"/>
    <s v="First Class"/>
    <s v="JE-15610"/>
    <s v="Jim Epp"/>
    <s v="Corporate"/>
    <s v="United States"/>
    <x v="121"/>
    <x v="2"/>
    <n v="33801"/>
    <s v="South"/>
    <s v="OFF-BI-10001308"/>
    <x v="1"/>
    <x v="8"/>
    <s v="GBC Standard Plastic Binding Systems' Combs"/>
    <n v="3.7680000000000007"/>
    <n v="2"/>
    <n v="0.7"/>
    <n v="-3.1400000000000006"/>
  </r>
  <r>
    <n v="3125"/>
    <x v="1548"/>
    <x v="1"/>
    <x v="832"/>
    <d v="2012-06-12T00:00:00"/>
    <s v="First Class"/>
    <s v="JE-15610"/>
    <s v="Jim Epp"/>
    <s v="Corporate"/>
    <s v="United States"/>
    <x v="121"/>
    <x v="2"/>
    <n v="33801"/>
    <s v="South"/>
    <s v="OFF-ST-10001780"/>
    <x v="1"/>
    <x v="4"/>
    <s v="Tennsco 16-Compartment Lockers with Coat Rack"/>
    <n v="1036.624"/>
    <n v="2"/>
    <n v="0.2"/>
    <n v="51.831200000000024"/>
  </r>
  <r>
    <n v="3126"/>
    <x v="1548"/>
    <x v="1"/>
    <x v="832"/>
    <d v="2012-06-12T00:00:00"/>
    <s v="First Class"/>
    <s v="JE-15610"/>
    <s v="Jim Epp"/>
    <s v="Corporate"/>
    <s v="United States"/>
    <x v="121"/>
    <x v="2"/>
    <n v="33801"/>
    <s v="South"/>
    <s v="OFF-ST-10003816"/>
    <x v="1"/>
    <x v="4"/>
    <s v="Fellowes High-Stak Drawer Files"/>
    <n v="563.80799999999999"/>
    <n v="4"/>
    <n v="0.2"/>
    <n v="21.142799999999966"/>
  </r>
  <r>
    <n v="3127"/>
    <x v="1549"/>
    <x v="3"/>
    <x v="565"/>
    <d v="2014-09-13T00:00:00"/>
    <s v="Standard Class"/>
    <s v="EB-14110"/>
    <s v="Eugene Barchas"/>
    <s v="Consumer"/>
    <s v="United States"/>
    <x v="10"/>
    <x v="9"/>
    <n v="19134"/>
    <s v="East"/>
    <s v="TEC-PH-10002200"/>
    <x v="2"/>
    <x v="7"/>
    <s v="Aastra 6757i CT Wireless VoIP phone"/>
    <n v="258.52799999999996"/>
    <n v="2"/>
    <n v="0.4"/>
    <n v="-47.396800000000013"/>
  </r>
  <r>
    <n v="3128"/>
    <x v="1550"/>
    <x v="3"/>
    <x v="280"/>
    <d v="2014-10-07T00:00:00"/>
    <s v="Standard Class"/>
    <s v="BP-11155"/>
    <s v="Becky Pak"/>
    <s v="Consumer"/>
    <s v="United States"/>
    <x v="20"/>
    <x v="15"/>
    <n v="10011"/>
    <s v="East"/>
    <s v="OFF-PA-10004438"/>
    <x v="1"/>
    <x v="10"/>
    <s v="Xerox 1907"/>
    <n v="49.12"/>
    <n v="4"/>
    <n v="0"/>
    <n v="23.086399999999998"/>
  </r>
  <r>
    <n v="3129"/>
    <x v="1551"/>
    <x v="2"/>
    <x v="757"/>
    <d v="2011-12-17T00:00:00"/>
    <s v="First Class"/>
    <s v="CC-12100"/>
    <s v="Chad Cunningham"/>
    <s v="Home Office"/>
    <s v="United States"/>
    <x v="1"/>
    <x v="1"/>
    <n v="90049"/>
    <s v="West"/>
    <s v="FUR-FU-10004090"/>
    <x v="0"/>
    <x v="5"/>
    <s v="Executive Impressions 14&quot; Contract Wall Clock"/>
    <n v="44.46"/>
    <n v="2"/>
    <n v="0"/>
    <n v="14.671799999999998"/>
  </r>
  <r>
    <n v="3130"/>
    <x v="1551"/>
    <x v="2"/>
    <x v="757"/>
    <d v="2011-12-17T00:00:00"/>
    <s v="First Class"/>
    <s v="CC-12100"/>
    <s v="Chad Cunningham"/>
    <s v="Home Office"/>
    <s v="United States"/>
    <x v="1"/>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x v="1"/>
    <x v="1"/>
    <n v="90049"/>
    <s v="West"/>
    <s v="TEC-AC-10001142"/>
    <x v="2"/>
    <x v="11"/>
    <s v="First Data FD10 PIN Pad"/>
    <n v="395"/>
    <n v="5"/>
    <n v="0"/>
    <n v="39.499999999999957"/>
  </r>
  <r>
    <n v="3132"/>
    <x v="1551"/>
    <x v="2"/>
    <x v="757"/>
    <d v="2011-12-17T00:00:00"/>
    <s v="First Class"/>
    <s v="CC-12100"/>
    <s v="Chad Cunningham"/>
    <s v="Home Office"/>
    <s v="United States"/>
    <x v="1"/>
    <x v="1"/>
    <n v="90049"/>
    <s v="West"/>
    <s v="TEC-PH-10004977"/>
    <x v="2"/>
    <x v="7"/>
    <s v="GE 30524EE4"/>
    <n v="627.16800000000012"/>
    <n v="4"/>
    <n v="0.2"/>
    <n v="70.55639999999994"/>
  </r>
  <r>
    <n v="3133"/>
    <x v="1552"/>
    <x v="2"/>
    <x v="829"/>
    <d v="2011-08-26T00:00:00"/>
    <s v="First Class"/>
    <s v="JP-15460"/>
    <s v="Jennifer Patt"/>
    <s v="Corporate"/>
    <s v="United States"/>
    <x v="147"/>
    <x v="15"/>
    <n v="11572"/>
    <s v="East"/>
    <s v="FUR-FU-10004586"/>
    <x v="0"/>
    <x v="5"/>
    <s v="G.E. Longer-Life Indoor Recessed Floodlight Bulbs"/>
    <n v="13.28"/>
    <n v="2"/>
    <n v="0"/>
    <n v="6.3743999999999996"/>
  </r>
  <r>
    <n v="3134"/>
    <x v="1552"/>
    <x v="2"/>
    <x v="829"/>
    <d v="2011-08-26T00:00:00"/>
    <s v="First Class"/>
    <s v="JP-15460"/>
    <s v="Jennifer Patt"/>
    <s v="Corporate"/>
    <s v="United States"/>
    <x v="147"/>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x v="61"/>
    <x v="5"/>
    <n v="75081"/>
    <s v="Central"/>
    <s v="OFF-BI-10000666"/>
    <x v="1"/>
    <x v="8"/>
    <s v="Surelock Post Binders"/>
    <n v="30.559999999999992"/>
    <n v="5"/>
    <n v="0.8"/>
    <n v="-45.840000000000018"/>
  </r>
  <r>
    <n v="3136"/>
    <x v="1553"/>
    <x v="3"/>
    <x v="105"/>
    <d v="2014-11-19T00:00:00"/>
    <s v="Standard Class"/>
    <s v="LS-16975"/>
    <s v="Lindsay Shagiari"/>
    <s v="Home Office"/>
    <s v="United States"/>
    <x v="61"/>
    <x v="5"/>
    <n v="75081"/>
    <s v="Central"/>
    <s v="OFF-ST-10002583"/>
    <x v="1"/>
    <x v="4"/>
    <s v="Fellowes Neat Ideas Storage Cubes"/>
    <n v="77.951999999999998"/>
    <n v="3"/>
    <n v="0.2"/>
    <n v="-15.590400000000002"/>
  </r>
  <r>
    <n v="3137"/>
    <x v="1553"/>
    <x v="3"/>
    <x v="105"/>
    <d v="2014-11-19T00:00:00"/>
    <s v="Standard Class"/>
    <s v="LS-16975"/>
    <s v="Lindsay Shagiari"/>
    <s v="Home Office"/>
    <s v="United States"/>
    <x v="61"/>
    <x v="5"/>
    <n v="75081"/>
    <s v="Central"/>
    <s v="TEC-PH-10004908"/>
    <x v="2"/>
    <x v="7"/>
    <s v="Panasonic KX TS3282W Corded phone"/>
    <n v="67.992000000000004"/>
    <n v="1"/>
    <n v="0.2"/>
    <n v="8.4989999999999917"/>
  </r>
  <r>
    <n v="3138"/>
    <x v="1553"/>
    <x v="3"/>
    <x v="105"/>
    <d v="2014-11-19T00:00:00"/>
    <s v="Standard Class"/>
    <s v="LS-16975"/>
    <s v="Lindsay Shagiari"/>
    <s v="Home Office"/>
    <s v="United States"/>
    <x v="61"/>
    <x v="5"/>
    <n v="75081"/>
    <s v="Central"/>
    <s v="OFF-EN-10001219"/>
    <x v="1"/>
    <x v="12"/>
    <s v="#10- 4 1/8&quot; x 9 1/2&quot; Security-Tint Envelopes"/>
    <n v="12.224"/>
    <n v="2"/>
    <n v="0.2"/>
    <n v="4.4311999999999996"/>
  </r>
  <r>
    <n v="3139"/>
    <x v="1553"/>
    <x v="3"/>
    <x v="105"/>
    <d v="2014-11-19T00:00:00"/>
    <s v="Standard Class"/>
    <s v="LS-16975"/>
    <s v="Lindsay Shagiari"/>
    <s v="Home Office"/>
    <s v="United States"/>
    <x v="61"/>
    <x v="5"/>
    <n v="75081"/>
    <s v="Central"/>
    <s v="TEC-AC-10004568"/>
    <x v="2"/>
    <x v="11"/>
    <s v="Maxell LTO Ultrium - 800 GB"/>
    <n v="44.783999999999999"/>
    <n v="2"/>
    <n v="0.2"/>
    <n v="-0.55980000000000452"/>
  </r>
  <r>
    <n v="3140"/>
    <x v="1553"/>
    <x v="3"/>
    <x v="105"/>
    <d v="2014-11-19T00:00:00"/>
    <s v="Standard Class"/>
    <s v="LS-16975"/>
    <s v="Lindsay Shagiari"/>
    <s v="Home Office"/>
    <s v="United States"/>
    <x v="61"/>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x v="20"/>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x v="52"/>
    <x v="5"/>
    <n v="78207"/>
    <s v="Central"/>
    <s v="OFF-BI-10003650"/>
    <x v="1"/>
    <x v="8"/>
    <s v="GBC DocuBind 300 Electric Binding Machine"/>
    <n v="210.39199999999997"/>
    <n v="2"/>
    <n v="0.8"/>
    <n v="-336.62720000000013"/>
  </r>
  <r>
    <n v="3143"/>
    <x v="1556"/>
    <x v="3"/>
    <x v="145"/>
    <d v="2014-09-28T00:00:00"/>
    <s v="Second Class"/>
    <s v="RB-19360"/>
    <s v="Raymond Buch"/>
    <s v="Consumer"/>
    <s v="United States"/>
    <x v="74"/>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x v="74"/>
    <x v="24"/>
    <n v="45231"/>
    <s v="East"/>
    <s v="OFF-AR-10001547"/>
    <x v="1"/>
    <x v="6"/>
    <s v="Newell 311"/>
    <n v="10.608000000000001"/>
    <n v="6"/>
    <n v="0.2"/>
    <n v="0.92819999999999991"/>
  </r>
  <r>
    <n v="3145"/>
    <x v="1557"/>
    <x v="0"/>
    <x v="64"/>
    <d v="2013-09-12T00:00:00"/>
    <s v="Standard Class"/>
    <s v="AR-10825"/>
    <s v="Anthony Rawles"/>
    <s v="Corporate"/>
    <s v="United States"/>
    <x v="89"/>
    <x v="5"/>
    <n v="78745"/>
    <s v="Central"/>
    <s v="FUR-CH-10002647"/>
    <x v="0"/>
    <x v="1"/>
    <s v="Situations Contoured Folding Chairs, 4/Set"/>
    <n v="347.80200000000002"/>
    <n v="7"/>
    <n v="0.3"/>
    <n v="-24.842999999999961"/>
  </r>
  <r>
    <n v="3146"/>
    <x v="1558"/>
    <x v="3"/>
    <x v="512"/>
    <d v="2014-02-14T00:00:00"/>
    <s v="Second Class"/>
    <s v="CS-11845"/>
    <s v="Cari Sayre"/>
    <s v="Corporate"/>
    <s v="United States"/>
    <x v="4"/>
    <x v="4"/>
    <n v="98105"/>
    <s v="West"/>
    <s v="FUR-CH-10004495"/>
    <x v="0"/>
    <x v="1"/>
    <s v="Global Leather and Oak Executive Chair, Black"/>
    <n v="963.13600000000008"/>
    <n v="4"/>
    <n v="0.2"/>
    <n v="108.35279999999986"/>
  </r>
  <r>
    <n v="3147"/>
    <x v="1558"/>
    <x v="3"/>
    <x v="512"/>
    <d v="2014-02-14T00:00:00"/>
    <s v="Second Class"/>
    <s v="CS-11845"/>
    <s v="Cari Sayre"/>
    <s v="Corporate"/>
    <s v="United States"/>
    <x v="4"/>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x v="1"/>
    <x v="1"/>
    <n v="90004"/>
    <s v="West"/>
    <s v="OFF-AR-10001374"/>
    <x v="1"/>
    <x v="6"/>
    <s v="BIC Brite Liner Highlighters, Chisel Tip"/>
    <n v="32.400000000000006"/>
    <n v="5"/>
    <n v="0"/>
    <n v="10.367999999999999"/>
  </r>
  <r>
    <n v="3149"/>
    <x v="1560"/>
    <x v="0"/>
    <x v="843"/>
    <d v="2013-06-11T00:00:00"/>
    <s v="First Class"/>
    <s v="RD-19810"/>
    <s v="Ross DeVincentis"/>
    <s v="Home Office"/>
    <s v="United States"/>
    <x v="20"/>
    <x v="15"/>
    <n v="10035"/>
    <s v="East"/>
    <s v="OFF-PA-10003441"/>
    <x v="1"/>
    <x v="10"/>
    <s v="Xerox 226"/>
    <n v="32.400000000000006"/>
    <n v="5"/>
    <n v="0"/>
    <n v="15.552000000000001"/>
  </r>
  <r>
    <n v="3150"/>
    <x v="1561"/>
    <x v="2"/>
    <x v="414"/>
    <d v="2011-12-25T00:00:00"/>
    <s v="Standard Class"/>
    <s v="KH-16510"/>
    <s v="Keith Herrera"/>
    <s v="Consumer"/>
    <s v="United States"/>
    <x v="4"/>
    <x v="4"/>
    <n v="98103"/>
    <s v="West"/>
    <s v="OFF-LA-10002043"/>
    <x v="1"/>
    <x v="2"/>
    <s v="Avery 489"/>
    <n v="31.049999999999997"/>
    <n v="3"/>
    <n v="0"/>
    <n v="14.904"/>
  </r>
  <r>
    <n v="3151"/>
    <x v="1562"/>
    <x v="1"/>
    <x v="83"/>
    <d v="2012-12-18T00:00:00"/>
    <s v="First Class"/>
    <s v="NF-18385"/>
    <s v="Natalie Fritzler"/>
    <s v="Consumer"/>
    <s v="United States"/>
    <x v="46"/>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x v="46"/>
    <x v="24"/>
    <n v="43055"/>
    <s v="East"/>
    <s v="TEC-MA-10000418"/>
    <x v="2"/>
    <x v="15"/>
    <s v="Cubify CubeX 3D Printer Double Head Print"/>
    <n v="1799.9940000000001"/>
    <n v="2"/>
    <n v="0.7"/>
    <n v="-2639.9912000000004"/>
  </r>
  <r>
    <n v="3153"/>
    <x v="1562"/>
    <x v="1"/>
    <x v="83"/>
    <d v="2012-12-18T00:00:00"/>
    <s v="First Class"/>
    <s v="NF-18385"/>
    <s v="Natalie Fritzler"/>
    <s v="Consumer"/>
    <s v="United States"/>
    <x v="46"/>
    <x v="24"/>
    <n v="43055"/>
    <s v="East"/>
    <s v="TEC-PH-10004908"/>
    <x v="2"/>
    <x v="7"/>
    <s v="Panasonic KX TS3282W Corded phone"/>
    <n v="101.98799999999999"/>
    <n v="2"/>
    <n v="0.4"/>
    <n v="-16.998000000000019"/>
  </r>
  <r>
    <n v="3154"/>
    <x v="1562"/>
    <x v="1"/>
    <x v="83"/>
    <d v="2012-12-18T00:00:00"/>
    <s v="First Class"/>
    <s v="NF-18385"/>
    <s v="Natalie Fritzler"/>
    <s v="Consumer"/>
    <s v="United States"/>
    <x v="46"/>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x v="349"/>
    <x v="11"/>
    <n v="55369"/>
    <s v="Central"/>
    <s v="OFF-BI-10004600"/>
    <x v="1"/>
    <x v="8"/>
    <s v="Ibico Ibimaster 300 Manual Binding System"/>
    <n v="735.98"/>
    <n v="2"/>
    <n v="0"/>
    <n v="331.19099999999997"/>
  </r>
  <r>
    <n v="3156"/>
    <x v="1564"/>
    <x v="2"/>
    <x v="93"/>
    <d v="2011-08-05T00:00:00"/>
    <s v="Second Class"/>
    <s v="GH-14410"/>
    <s v="Gary Hansen"/>
    <s v="Home Office"/>
    <s v="United States"/>
    <x v="220"/>
    <x v="16"/>
    <n v="85301"/>
    <s v="West"/>
    <s v="OFF-PA-10001289"/>
    <x v="1"/>
    <x v="10"/>
    <s v="White Computer Printout Paper by Universal"/>
    <n v="93.024000000000001"/>
    <n v="3"/>
    <n v="0.2"/>
    <n v="33.721199999999996"/>
  </r>
  <r>
    <n v="3157"/>
    <x v="1565"/>
    <x v="1"/>
    <x v="252"/>
    <d v="2012-08-28T00:00:00"/>
    <s v="Standard Class"/>
    <s v="EM-13810"/>
    <s v="Eleni McCrary"/>
    <s v="Corporate"/>
    <s v="United States"/>
    <x v="20"/>
    <x v="15"/>
    <n v="10009"/>
    <s v="East"/>
    <s v="FUR-TA-10001539"/>
    <x v="0"/>
    <x v="3"/>
    <s v="Chromcraft Rectangular Conference Tables"/>
    <n v="284.36399999999998"/>
    <n v="2"/>
    <n v="0.4"/>
    <n v="-75.830400000000054"/>
  </r>
  <r>
    <n v="3158"/>
    <x v="1565"/>
    <x v="1"/>
    <x v="252"/>
    <d v="2012-08-28T00:00:00"/>
    <s v="Standard Class"/>
    <s v="EM-13810"/>
    <s v="Eleni McCrary"/>
    <s v="Corporate"/>
    <s v="United States"/>
    <x v="20"/>
    <x v="15"/>
    <n v="10009"/>
    <s v="East"/>
    <s v="TEC-AC-10001266"/>
    <x v="2"/>
    <x v="11"/>
    <s v="Memorex Micro Travel Drive 8 GB"/>
    <n v="26"/>
    <n v="2"/>
    <n v="0"/>
    <n v="11.7"/>
  </r>
  <r>
    <n v="3159"/>
    <x v="1566"/>
    <x v="0"/>
    <x v="253"/>
    <d v="2013-03-28T00:00:00"/>
    <s v="First Class"/>
    <s v="DB-13210"/>
    <s v="Dean Braden"/>
    <s v="Consumer"/>
    <s v="United States"/>
    <x v="108"/>
    <x v="3"/>
    <n v="28540"/>
    <s v="South"/>
    <s v="OFF-ST-10001291"/>
    <x v="1"/>
    <x v="4"/>
    <s v="Tenex Personal Self-Stacking Standard File Box, Black/Gray"/>
    <n v="67.64"/>
    <n v="5"/>
    <n v="0.2"/>
    <n v="5.9184999999999981"/>
  </r>
  <r>
    <n v="3160"/>
    <x v="1566"/>
    <x v="0"/>
    <x v="253"/>
    <d v="2013-03-28T00:00:00"/>
    <s v="First Class"/>
    <s v="DB-13210"/>
    <s v="Dean Braden"/>
    <s v="Consumer"/>
    <s v="United States"/>
    <x v="108"/>
    <x v="3"/>
    <n v="28540"/>
    <s v="South"/>
    <s v="TEC-AC-10001314"/>
    <x v="2"/>
    <x v="11"/>
    <s v="Case Logic 2.4GHz Wireless Keyboard"/>
    <n v="119.97600000000001"/>
    <n v="3"/>
    <n v="0.2"/>
    <n v="-17.996400000000019"/>
  </r>
  <r>
    <n v="3161"/>
    <x v="1567"/>
    <x v="2"/>
    <x v="171"/>
    <d v="2011-09-16T00:00:00"/>
    <s v="Second Class"/>
    <s v="PT-19090"/>
    <s v="Pete Takahito"/>
    <s v="Consumer"/>
    <s v="United States"/>
    <x v="12"/>
    <x v="5"/>
    <n v="77070"/>
    <s v="Central"/>
    <s v="OFF-BI-10004040"/>
    <x v="1"/>
    <x v="8"/>
    <s v="Wilson Jones Impact Binders"/>
    <n v="5.1799999999999988"/>
    <n v="5"/>
    <n v="0.8"/>
    <n v="-8.0289999999999999"/>
  </r>
  <r>
    <n v="3162"/>
    <x v="1568"/>
    <x v="2"/>
    <x v="158"/>
    <d v="2011-09-25T00:00:00"/>
    <s v="Standard Class"/>
    <s v="HF-14995"/>
    <s v="Herbert Flentye"/>
    <s v="Consumer"/>
    <s v="United States"/>
    <x v="8"/>
    <x v="1"/>
    <n v="94109"/>
    <s v="West"/>
    <s v="OFF-EN-10001539"/>
    <x v="1"/>
    <x v="12"/>
    <s v="Staples"/>
    <n v="15.56"/>
    <n v="2"/>
    <n v="0"/>
    <n v="7.3132000000000001"/>
  </r>
  <r>
    <n v="3163"/>
    <x v="1568"/>
    <x v="2"/>
    <x v="158"/>
    <d v="2011-09-25T00:00:00"/>
    <s v="Standard Class"/>
    <s v="HF-14995"/>
    <s v="Herbert Flentye"/>
    <s v="Consumer"/>
    <s v="United States"/>
    <x v="8"/>
    <x v="1"/>
    <n v="94109"/>
    <s v="West"/>
    <s v="OFF-EN-10004483"/>
    <x v="1"/>
    <x v="12"/>
    <s v="#10 White Business Envelopes,4 1/8 x 9 1/2"/>
    <n v="78.349999999999994"/>
    <n v="5"/>
    <n v="0"/>
    <n v="36.824499999999993"/>
  </r>
  <r>
    <n v="3164"/>
    <x v="1568"/>
    <x v="2"/>
    <x v="158"/>
    <d v="2011-09-25T00:00:00"/>
    <s v="Standard Class"/>
    <s v="HF-14995"/>
    <s v="Herbert Flentye"/>
    <s v="Consumer"/>
    <s v="United States"/>
    <x v="8"/>
    <x v="1"/>
    <n v="94109"/>
    <s v="West"/>
    <s v="OFF-AR-10001615"/>
    <x v="1"/>
    <x v="6"/>
    <s v="Newell 34"/>
    <n v="59.519999999999996"/>
    <n v="3"/>
    <n v="0"/>
    <n v="15.475200000000001"/>
  </r>
  <r>
    <n v="3165"/>
    <x v="1568"/>
    <x v="2"/>
    <x v="158"/>
    <d v="2011-09-25T00:00:00"/>
    <s v="Standard Class"/>
    <s v="HF-14995"/>
    <s v="Herbert Flentye"/>
    <s v="Consumer"/>
    <s v="United States"/>
    <x v="8"/>
    <x v="1"/>
    <n v="94109"/>
    <s v="West"/>
    <s v="OFF-PA-10000327"/>
    <x v="1"/>
    <x v="10"/>
    <s v="Xerox 1971"/>
    <n v="38.520000000000003"/>
    <n v="9"/>
    <n v="0"/>
    <n v="17.333999999999996"/>
  </r>
  <r>
    <n v="3166"/>
    <x v="1568"/>
    <x v="2"/>
    <x v="158"/>
    <d v="2011-09-25T00:00:00"/>
    <s v="Standard Class"/>
    <s v="HF-14995"/>
    <s v="Herbert Flentye"/>
    <s v="Consumer"/>
    <s v="United States"/>
    <x v="8"/>
    <x v="1"/>
    <n v="94109"/>
    <s v="West"/>
    <s v="TEC-PH-10001299"/>
    <x v="2"/>
    <x v="7"/>
    <s v="Polycom CX300 Desktop Phone USB VoIP phone"/>
    <n v="239.98400000000004"/>
    <n v="2"/>
    <n v="0.2"/>
    <n v="23.998400000000004"/>
  </r>
  <r>
    <n v="3167"/>
    <x v="1568"/>
    <x v="2"/>
    <x v="158"/>
    <d v="2011-09-25T00:00:00"/>
    <s v="Standard Class"/>
    <s v="HF-14995"/>
    <s v="Herbert Flentye"/>
    <s v="Consumer"/>
    <s v="United States"/>
    <x v="8"/>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x v="190"/>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x v="315"/>
    <x v="2"/>
    <n v="32303"/>
    <s v="South"/>
    <s v="FUR-CH-10003833"/>
    <x v="0"/>
    <x v="1"/>
    <s v="Novimex Fabric Task Chair"/>
    <n v="390.27199999999999"/>
    <n v="8"/>
    <n v="0.2"/>
    <n v="-24.39200000000001"/>
  </r>
  <r>
    <n v="3170"/>
    <x v="1570"/>
    <x v="0"/>
    <x v="316"/>
    <d v="2013-06-04T00:00:00"/>
    <s v="Standard Class"/>
    <s v="KC-16675"/>
    <s v="Kimberly Carter"/>
    <s v="Corporate"/>
    <s v="United States"/>
    <x v="315"/>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x v="29"/>
    <x v="20"/>
    <n v="29203"/>
    <s v="South"/>
    <s v="OFF-BI-10002003"/>
    <x v="1"/>
    <x v="8"/>
    <s v="Ibico Presentation Index for Binding Systems"/>
    <n v="23.88"/>
    <n v="6"/>
    <n v="0"/>
    <n v="11.223600000000001"/>
  </r>
  <r>
    <n v="3172"/>
    <x v="1572"/>
    <x v="0"/>
    <x v="844"/>
    <d v="2013-03-29T00:00:00"/>
    <s v="Standard Class"/>
    <s v="KT-16465"/>
    <s v="Kean Takahito"/>
    <s v="Consumer"/>
    <s v="United States"/>
    <x v="22"/>
    <x v="10"/>
    <n v="60623"/>
    <s v="Central"/>
    <s v="OFF-BI-10004465"/>
    <x v="1"/>
    <x v="8"/>
    <s v="Avery Durable Slant Ring Binders"/>
    <n v="3.1679999999999993"/>
    <n v="2"/>
    <n v="0.8"/>
    <n v="-4.7520000000000007"/>
  </r>
  <r>
    <n v="3173"/>
    <x v="1572"/>
    <x v="0"/>
    <x v="844"/>
    <d v="2013-03-29T00:00:00"/>
    <s v="Standard Class"/>
    <s v="KT-16465"/>
    <s v="Kean Takahito"/>
    <s v="Consumer"/>
    <s v="United States"/>
    <x v="22"/>
    <x v="10"/>
    <n v="60623"/>
    <s v="Central"/>
    <s v="FUR-CH-10000665"/>
    <x v="0"/>
    <x v="1"/>
    <s v="Global Airflow Leather Mesh Back Chair, Black"/>
    <n v="528.42999999999995"/>
    <n v="5"/>
    <n v="0.3"/>
    <n v="0"/>
  </r>
  <r>
    <n v="3174"/>
    <x v="1572"/>
    <x v="0"/>
    <x v="844"/>
    <d v="2013-03-29T00:00:00"/>
    <s v="Standard Class"/>
    <s v="KT-16465"/>
    <s v="Kean Takahito"/>
    <s v="Consumer"/>
    <s v="United States"/>
    <x v="22"/>
    <x v="10"/>
    <n v="60623"/>
    <s v="Central"/>
    <s v="OFF-AR-10004956"/>
    <x v="1"/>
    <x v="6"/>
    <s v="Newell 33"/>
    <n v="13.392000000000001"/>
    <n v="3"/>
    <n v="0.2"/>
    <n v="1.5065999999999975"/>
  </r>
  <r>
    <n v="3175"/>
    <x v="1573"/>
    <x v="3"/>
    <x v="343"/>
    <d v="2014-11-19T00:00:00"/>
    <s v="Standard Class"/>
    <s v="EP-13915"/>
    <s v="Emily Phan"/>
    <s v="Consumer"/>
    <s v="United States"/>
    <x v="66"/>
    <x v="12"/>
    <n v="48227"/>
    <s v="Central"/>
    <s v="OFF-AR-10004260"/>
    <x v="1"/>
    <x v="6"/>
    <s v="Boston 1799 Powerhouse Electric Pencil Sharpener"/>
    <n v="181.86"/>
    <n v="7"/>
    <n v="0"/>
    <n v="50.9208"/>
  </r>
  <r>
    <n v="3176"/>
    <x v="1574"/>
    <x v="3"/>
    <x v="397"/>
    <d v="2014-09-30T00:00:00"/>
    <s v="Standard Class"/>
    <s v="AP-10915"/>
    <s v="Arthur Prichep"/>
    <s v="Consumer"/>
    <s v="United States"/>
    <x v="299"/>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x v="299"/>
    <x v="22"/>
    <n v="80525"/>
    <s v="West"/>
    <s v="TEC-AC-10003280"/>
    <x v="2"/>
    <x v="11"/>
    <s v="Belkin F8E887 USB Wired Ergonomic Keyboard"/>
    <n v="47.984000000000002"/>
    <n v="2"/>
    <n v="0.2"/>
    <n v="0.59979999999999656"/>
  </r>
  <r>
    <n v="3178"/>
    <x v="1575"/>
    <x v="3"/>
    <x v="18"/>
    <d v="2014-09-11T00:00:00"/>
    <s v="Same Day"/>
    <s v="SH-20395"/>
    <s v="Shahid Hopkins"/>
    <s v="Consumer"/>
    <s v="United States"/>
    <x v="20"/>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x v="20"/>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x v="20"/>
    <x v="15"/>
    <n v="10011"/>
    <s v="East"/>
    <s v="FUR-FU-10000521"/>
    <x v="0"/>
    <x v="5"/>
    <s v="Seth Thomas 14&quot; Putty-Colored Wall Clock"/>
    <n v="58.68"/>
    <n v="2"/>
    <n v="0"/>
    <n v="18.190799999999996"/>
  </r>
  <r>
    <n v="3181"/>
    <x v="1576"/>
    <x v="3"/>
    <x v="256"/>
    <d v="2014-12-12T00:00:00"/>
    <s v="Standard Class"/>
    <s v="SM-20950"/>
    <s v="Suzanne McNair"/>
    <s v="Corporate"/>
    <s v="United States"/>
    <x v="20"/>
    <x v="15"/>
    <n v="10011"/>
    <s v="East"/>
    <s v="OFF-AP-10001271"/>
    <x v="1"/>
    <x v="9"/>
    <s v="Eureka The Boss Cordless Rechargeable Stick Vac"/>
    <n v="254.89999999999998"/>
    <n v="5"/>
    <n v="0"/>
    <n v="68.823000000000008"/>
  </r>
  <r>
    <n v="3182"/>
    <x v="1577"/>
    <x v="3"/>
    <x v="45"/>
    <d v="2014-11-13T00:00:00"/>
    <s v="Second Class"/>
    <s v="BM-11650"/>
    <s v="Brian Moss"/>
    <s v="Corporate"/>
    <s v="United States"/>
    <x v="29"/>
    <x v="39"/>
    <n v="21044"/>
    <s v="East"/>
    <s v="OFF-BI-10004728"/>
    <x v="1"/>
    <x v="8"/>
    <s v="Wilson Jones Turn Tabs Binder Tool for Ring Binders"/>
    <n v="9.64"/>
    <n v="2"/>
    <n v="0"/>
    <n v="4.4344000000000001"/>
  </r>
  <r>
    <n v="3183"/>
    <x v="1577"/>
    <x v="3"/>
    <x v="45"/>
    <d v="2014-11-13T00:00:00"/>
    <s v="Second Class"/>
    <s v="BM-11650"/>
    <s v="Brian Moss"/>
    <s v="Corporate"/>
    <s v="United States"/>
    <x v="29"/>
    <x v="39"/>
    <n v="21044"/>
    <s v="East"/>
    <s v="TEC-AC-10004666"/>
    <x v="2"/>
    <x v="11"/>
    <s v="Maxell iVDR EX 500GB Cartridge"/>
    <n v="826.62000000000012"/>
    <n v="3"/>
    <n v="0"/>
    <n v="355.4466000000001"/>
  </r>
  <r>
    <n v="3184"/>
    <x v="1577"/>
    <x v="3"/>
    <x v="45"/>
    <d v="2014-11-13T00:00:00"/>
    <s v="Second Class"/>
    <s v="BM-11650"/>
    <s v="Brian Moss"/>
    <s v="Corporate"/>
    <s v="United States"/>
    <x v="29"/>
    <x v="39"/>
    <n v="21044"/>
    <s v="East"/>
    <s v="OFF-ST-10003208"/>
    <x v="1"/>
    <x v="4"/>
    <s v="Adjustable Depth Letter/Legal Cart"/>
    <n v="1633.14"/>
    <n v="9"/>
    <n v="0"/>
    <n v="473.61059999999975"/>
  </r>
  <r>
    <n v="3185"/>
    <x v="1577"/>
    <x v="3"/>
    <x v="45"/>
    <d v="2014-11-13T00:00:00"/>
    <s v="Second Class"/>
    <s v="BM-11650"/>
    <s v="Brian Moss"/>
    <s v="Corporate"/>
    <s v="United States"/>
    <x v="29"/>
    <x v="39"/>
    <n v="21044"/>
    <s v="East"/>
    <s v="OFF-ST-10003208"/>
    <x v="1"/>
    <x v="4"/>
    <s v="Adjustable Depth Letter/Legal Cart"/>
    <n v="544.38"/>
    <n v="3"/>
    <n v="0"/>
    <n v="157.87019999999993"/>
  </r>
  <r>
    <n v="3186"/>
    <x v="1578"/>
    <x v="2"/>
    <x v="845"/>
    <d v="2011-11-09T00:00:00"/>
    <s v="First Class"/>
    <s v="TC-20980"/>
    <s v="Tamara Chand"/>
    <s v="Corporate"/>
    <s v="United States"/>
    <x v="12"/>
    <x v="5"/>
    <n v="77041"/>
    <s v="Central"/>
    <s v="OFF-BI-10000632"/>
    <x v="1"/>
    <x v="8"/>
    <s v="Satellite Sectional Post Binders"/>
    <n v="26.045999999999992"/>
    <n v="3"/>
    <n v="0.8"/>
    <n v="-44.278199999999998"/>
  </r>
  <r>
    <n v="3187"/>
    <x v="1578"/>
    <x v="2"/>
    <x v="845"/>
    <d v="2011-11-09T00:00:00"/>
    <s v="First Class"/>
    <s v="TC-20980"/>
    <s v="Tamara Chand"/>
    <s v="Corporate"/>
    <s v="United States"/>
    <x v="12"/>
    <x v="5"/>
    <n v="77041"/>
    <s v="Central"/>
    <s v="OFF-EN-10004773"/>
    <x v="1"/>
    <x v="12"/>
    <s v="Staples"/>
    <n v="74.352000000000004"/>
    <n v="3"/>
    <n v="0.2"/>
    <n v="26.952599999999997"/>
  </r>
  <r>
    <n v="3188"/>
    <x v="1579"/>
    <x v="3"/>
    <x v="846"/>
    <d v="2014-03-18T00:00:00"/>
    <s v="Standard Class"/>
    <s v="KB-16585"/>
    <s v="Ken Black"/>
    <s v="Corporate"/>
    <s v="United States"/>
    <x v="90"/>
    <x v="31"/>
    <n v="1852"/>
    <s v="East"/>
    <s v="TEC-PH-10004700"/>
    <x v="2"/>
    <x v="7"/>
    <s v="PowerGen Dual USB Car Charger"/>
    <n v="69.930000000000007"/>
    <n v="7"/>
    <n v="0"/>
    <n v="32.1678"/>
  </r>
  <r>
    <n v="3189"/>
    <x v="1580"/>
    <x v="3"/>
    <x v="179"/>
    <d v="2014-10-23T00:00:00"/>
    <s v="Second Class"/>
    <s v="JE-16165"/>
    <s v="Justin Ellison"/>
    <s v="Corporate"/>
    <s v="United States"/>
    <x v="350"/>
    <x v="1"/>
    <n v="95695"/>
    <s v="West"/>
    <s v="OFF-LA-10003714"/>
    <x v="1"/>
    <x v="2"/>
    <s v="Avery 510"/>
    <n v="3.75"/>
    <n v="1"/>
    <n v="0"/>
    <n v="1.7999999999999998"/>
  </r>
  <r>
    <n v="3190"/>
    <x v="1580"/>
    <x v="3"/>
    <x v="179"/>
    <d v="2014-10-23T00:00:00"/>
    <s v="Second Class"/>
    <s v="JE-16165"/>
    <s v="Justin Ellison"/>
    <s v="Corporate"/>
    <s v="United States"/>
    <x v="350"/>
    <x v="1"/>
    <n v="95695"/>
    <s v="West"/>
    <s v="OFF-BI-10001787"/>
    <x v="1"/>
    <x v="8"/>
    <s v="Wilson Jones Four-Pocket Poly Binders"/>
    <n v="20.928000000000001"/>
    <n v="4"/>
    <n v="0.2"/>
    <n v="7.5864000000000003"/>
  </r>
  <r>
    <n v="3191"/>
    <x v="1581"/>
    <x v="1"/>
    <x v="17"/>
    <d v="2013-01-01T00:00:00"/>
    <s v="Standard Class"/>
    <s v="DR-12940"/>
    <s v="Daniel Raglin"/>
    <s v="Home Office"/>
    <s v="United States"/>
    <x v="22"/>
    <x v="10"/>
    <n v="60610"/>
    <s v="Central"/>
    <s v="OFF-ST-10002957"/>
    <x v="1"/>
    <x v="4"/>
    <s v="Sterilite Show Offs Storage Containers"/>
    <n v="12.672000000000001"/>
    <n v="3"/>
    <n v="0.2"/>
    <n v="-3.1680000000000001"/>
  </r>
  <r>
    <n v="3192"/>
    <x v="1582"/>
    <x v="3"/>
    <x v="280"/>
    <d v="2014-10-09T00:00:00"/>
    <s v="Standard Class"/>
    <s v="RW-19630"/>
    <s v="Rob Williams"/>
    <s v="Corporate"/>
    <s v="United States"/>
    <x v="20"/>
    <x v="15"/>
    <n v="10035"/>
    <s v="East"/>
    <s v="TEC-PH-10002115"/>
    <x v="2"/>
    <x v="7"/>
    <s v="Plantronics 81402"/>
    <n v="65.989999999999995"/>
    <n v="1"/>
    <n v="0"/>
    <n v="17.157400000000003"/>
  </r>
  <r>
    <n v="3193"/>
    <x v="1583"/>
    <x v="3"/>
    <x v="400"/>
    <d v="2014-06-09T00:00:00"/>
    <s v="Standard Class"/>
    <s v="ML-18040"/>
    <s v="Michelle Lonsdale"/>
    <s v="Corporate"/>
    <s v="United States"/>
    <x v="351"/>
    <x v="5"/>
    <n v="77489"/>
    <s v="Central"/>
    <s v="OFF-BI-10002557"/>
    <x v="1"/>
    <x v="8"/>
    <s v="Presstex Flexible Ring Binders"/>
    <n v="6.3699999999999983"/>
    <n v="7"/>
    <n v="0.8"/>
    <n v="-9.5550000000000015"/>
  </r>
  <r>
    <n v="3194"/>
    <x v="1584"/>
    <x v="2"/>
    <x v="416"/>
    <d v="2011-09-04T00:00:00"/>
    <s v="First Class"/>
    <s v="JL-15130"/>
    <s v="Jack Lebron"/>
    <s v="Consumer"/>
    <s v="United States"/>
    <x v="12"/>
    <x v="5"/>
    <n v="77036"/>
    <s v="Central"/>
    <s v="OFF-BI-10002949"/>
    <x v="1"/>
    <x v="8"/>
    <s v="Prestige Round Ring Binders"/>
    <n v="3.6479999999999992"/>
    <n v="3"/>
    <n v="0.8"/>
    <n v="-6.0192000000000032"/>
  </r>
  <r>
    <n v="3195"/>
    <x v="1584"/>
    <x v="2"/>
    <x v="416"/>
    <d v="2011-09-04T00:00:00"/>
    <s v="First Class"/>
    <s v="JL-15130"/>
    <s v="Jack Lebron"/>
    <s v="Consumer"/>
    <s v="United States"/>
    <x v="12"/>
    <x v="5"/>
    <n v="77036"/>
    <s v="Central"/>
    <s v="OFF-PA-10004100"/>
    <x v="1"/>
    <x v="10"/>
    <s v="Xerox 216"/>
    <n v="31.104000000000006"/>
    <n v="6"/>
    <n v="0.2"/>
    <n v="10.8864"/>
  </r>
  <r>
    <n v="3196"/>
    <x v="1585"/>
    <x v="0"/>
    <x v="590"/>
    <d v="2013-08-14T00:00:00"/>
    <s v="Standard Class"/>
    <s v="CM-12655"/>
    <s v="Corinna Mitchell"/>
    <s v="Home Office"/>
    <s v="United States"/>
    <x v="25"/>
    <x v="35"/>
    <n v="39212"/>
    <s v="South"/>
    <s v="OFF-FA-10001883"/>
    <x v="1"/>
    <x v="13"/>
    <s v="Alliance Super-Size Bands, Assorted Sizes"/>
    <n v="23.34"/>
    <n v="3"/>
    <n v="0"/>
    <n v="0.23339999999999961"/>
  </r>
  <r>
    <n v="3197"/>
    <x v="1586"/>
    <x v="3"/>
    <x v="847"/>
    <d v="2014-07-29T00:00:00"/>
    <s v="Standard Class"/>
    <s v="FH-14365"/>
    <s v="Fred Hopkins"/>
    <s v="Corporate"/>
    <s v="United States"/>
    <x v="20"/>
    <x v="15"/>
    <n v="10009"/>
    <s v="East"/>
    <s v="TEC-PH-10000702"/>
    <x v="2"/>
    <x v="7"/>
    <s v="Square Credit Card Reader, 4 1/2&quot; x 4 1/2&quot; x 1&quot;, White"/>
    <n v="29.97"/>
    <n v="3"/>
    <n v="0"/>
    <n v="14.085899999999999"/>
  </r>
  <r>
    <n v="3198"/>
    <x v="1587"/>
    <x v="1"/>
    <x v="848"/>
    <d v="2012-07-10T00:00:00"/>
    <s v="Same Day"/>
    <s v="EH-13945"/>
    <s v="Eric Hoffmann"/>
    <s v="Consumer"/>
    <s v="United States"/>
    <x v="228"/>
    <x v="16"/>
    <n v="85281"/>
    <s v="West"/>
    <s v="OFF-BI-10003196"/>
    <x v="1"/>
    <x v="8"/>
    <s v="Accohide Poly Flexible Ring Binders"/>
    <n v="3.366000000000001"/>
    <n v="3"/>
    <n v="0.7"/>
    <n v="-2.2439999999999989"/>
  </r>
  <r>
    <n v="3199"/>
    <x v="1588"/>
    <x v="2"/>
    <x v="588"/>
    <d v="2011-12-07T00:00:00"/>
    <s v="Standard Class"/>
    <s v="TB-21280"/>
    <s v="Toby Braunhardt"/>
    <s v="Consumer"/>
    <s v="United States"/>
    <x v="108"/>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x v="10"/>
    <x v="9"/>
    <n v="19134"/>
    <s v="East"/>
    <s v="OFF-AR-10003183"/>
    <x v="1"/>
    <x v="6"/>
    <s v="Avery Fluorescent Highlighter Four-Color Set"/>
    <n v="18.704000000000001"/>
    <n v="7"/>
    <n v="0.2"/>
    <n v="2.3379999999999983"/>
  </r>
  <r>
    <n v="3201"/>
    <x v="1590"/>
    <x v="2"/>
    <x v="598"/>
    <d v="2011-05-20T00:00:00"/>
    <s v="Second Class"/>
    <s v="TT-21070"/>
    <s v="Ted Trevino"/>
    <s v="Consumer"/>
    <s v="United States"/>
    <x v="59"/>
    <x v="24"/>
    <n v="44312"/>
    <s v="East"/>
    <s v="FUR-FU-10000308"/>
    <x v="0"/>
    <x v="5"/>
    <s v="Deflect-o Glass Clear Studded Chair Mats"/>
    <n v="149.232"/>
    <n v="3"/>
    <n v="0.2"/>
    <n v="3.7308000000000021"/>
  </r>
  <r>
    <n v="3202"/>
    <x v="1590"/>
    <x v="2"/>
    <x v="598"/>
    <d v="2011-05-20T00:00:00"/>
    <s v="Second Class"/>
    <s v="TT-21070"/>
    <s v="Ted Trevino"/>
    <s v="Consumer"/>
    <s v="United States"/>
    <x v="59"/>
    <x v="24"/>
    <n v="44312"/>
    <s v="East"/>
    <s v="OFF-PA-10001526"/>
    <x v="1"/>
    <x v="10"/>
    <s v="Xerox 1949"/>
    <n v="15.936000000000002"/>
    <n v="4"/>
    <n v="0.2"/>
    <n v="5.7768000000000015"/>
  </r>
  <r>
    <n v="3203"/>
    <x v="1591"/>
    <x v="2"/>
    <x v="849"/>
    <d v="2011-11-16T00:00:00"/>
    <s v="Standard Class"/>
    <s v="RD-19900"/>
    <s v="Ruben Dartt"/>
    <s v="Consumer"/>
    <s v="United States"/>
    <x v="70"/>
    <x v="1"/>
    <n v="92037"/>
    <s v="West"/>
    <s v="TEC-PH-10002103"/>
    <x v="2"/>
    <x v="7"/>
    <s v="Jabra SPEAK 410"/>
    <n v="601.53599999999994"/>
    <n v="8"/>
    <n v="0.2"/>
    <n v="60.153600000000012"/>
  </r>
  <r>
    <n v="3204"/>
    <x v="1591"/>
    <x v="2"/>
    <x v="849"/>
    <d v="2011-11-16T00:00:00"/>
    <s v="Standard Class"/>
    <s v="RD-19900"/>
    <s v="Ruben Dartt"/>
    <s v="Consumer"/>
    <s v="United States"/>
    <x v="70"/>
    <x v="1"/>
    <n v="92037"/>
    <s v="West"/>
    <s v="TEC-AC-10004209"/>
    <x v="2"/>
    <x v="11"/>
    <s v="Memorex Froggy Flash Drive 4 GB"/>
    <n v="10.99"/>
    <n v="1"/>
    <n v="0"/>
    <n v="4.2861000000000002"/>
  </r>
  <r>
    <n v="3205"/>
    <x v="1591"/>
    <x v="2"/>
    <x v="849"/>
    <d v="2011-11-16T00:00:00"/>
    <s v="Standard Class"/>
    <s v="RD-19900"/>
    <s v="Ruben Dartt"/>
    <s v="Consumer"/>
    <s v="United States"/>
    <x v="70"/>
    <x v="1"/>
    <n v="92037"/>
    <s v="West"/>
    <s v="FUR-FU-10000397"/>
    <x v="0"/>
    <x v="5"/>
    <s v="Luxo Economy Swing Arm Lamp"/>
    <n v="39.880000000000003"/>
    <n v="2"/>
    <n v="0"/>
    <n v="11.166400000000003"/>
  </r>
  <r>
    <n v="3206"/>
    <x v="1591"/>
    <x v="2"/>
    <x v="849"/>
    <d v="2011-11-16T00:00:00"/>
    <s v="Standard Class"/>
    <s v="RD-19900"/>
    <s v="Ruben Dartt"/>
    <s v="Consumer"/>
    <s v="United States"/>
    <x v="70"/>
    <x v="1"/>
    <n v="92037"/>
    <s v="West"/>
    <s v="OFF-PA-10002137"/>
    <x v="1"/>
    <x v="10"/>
    <s v="Southworth 100% Résumé Paper, 24lb."/>
    <n v="62.24"/>
    <n v="8"/>
    <n v="0"/>
    <n v="28.007999999999996"/>
  </r>
  <r>
    <n v="3207"/>
    <x v="1591"/>
    <x v="2"/>
    <x v="849"/>
    <d v="2011-11-16T00:00:00"/>
    <s v="Standard Class"/>
    <s v="RD-19900"/>
    <s v="Ruben Dartt"/>
    <s v="Consumer"/>
    <s v="United States"/>
    <x v="70"/>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x v="70"/>
    <x v="1"/>
    <n v="92037"/>
    <s v="West"/>
    <s v="OFF-LA-10000407"/>
    <x v="1"/>
    <x v="2"/>
    <s v="Avery White Multi-Purpose Labels"/>
    <n v="39.840000000000003"/>
    <n v="8"/>
    <n v="0"/>
    <n v="18.3264"/>
  </r>
  <r>
    <n v="3209"/>
    <x v="1592"/>
    <x v="0"/>
    <x v="850"/>
    <d v="2013-01-15T00:00:00"/>
    <s v="Standard Class"/>
    <s v="LA-16780"/>
    <s v="Laura Armstrong"/>
    <s v="Corporate"/>
    <s v="United States"/>
    <x v="201"/>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x v="201"/>
    <x v="1"/>
    <n v="93727"/>
    <s v="West"/>
    <s v="TEC-PH-10002726"/>
    <x v="2"/>
    <x v="7"/>
    <s v="netTALK DUO VoIP Telephone Service"/>
    <n v="377.92800000000005"/>
    <n v="9"/>
    <n v="0.2"/>
    <n v="141.72300000000001"/>
  </r>
  <r>
    <n v="3211"/>
    <x v="1593"/>
    <x v="3"/>
    <x v="585"/>
    <d v="2014-09-28T00:00:00"/>
    <s v="Standard Class"/>
    <s v="SH-19975"/>
    <s v="Sally Hughsby"/>
    <s v="Corporate"/>
    <s v="United States"/>
    <x v="352"/>
    <x v="5"/>
    <n v="77581"/>
    <s v="Central"/>
    <s v="OFF-EN-10001415"/>
    <x v="1"/>
    <x v="12"/>
    <s v="Staples"/>
    <n v="13.392000000000001"/>
    <n v="3"/>
    <n v="0.2"/>
    <n v="5.0220000000000002"/>
  </r>
  <r>
    <n v="3212"/>
    <x v="1593"/>
    <x v="3"/>
    <x v="585"/>
    <d v="2014-09-28T00:00:00"/>
    <s v="Standard Class"/>
    <s v="SH-19975"/>
    <s v="Sally Hughsby"/>
    <s v="Corporate"/>
    <s v="United States"/>
    <x v="352"/>
    <x v="5"/>
    <n v="77581"/>
    <s v="Central"/>
    <s v="OFF-BI-10000773"/>
    <x v="1"/>
    <x v="8"/>
    <s v="Insertable Tab Post Binder Dividers"/>
    <n v="11.227999999999998"/>
    <n v="7"/>
    <n v="0.8"/>
    <n v="-18.52620000000001"/>
  </r>
  <r>
    <n v="3213"/>
    <x v="1594"/>
    <x v="2"/>
    <x v="851"/>
    <d v="2011-12-28T00:00:00"/>
    <s v="Standard Class"/>
    <s v="SF-20200"/>
    <s v="Sarah Foster"/>
    <s v="Consumer"/>
    <s v="United States"/>
    <x v="102"/>
    <x v="14"/>
    <n v="47374"/>
    <s v="Central"/>
    <s v="OFF-AP-10002350"/>
    <x v="1"/>
    <x v="9"/>
    <s v="Belkin F9H710-06 7 Outlet SurgeMaster Surge Protector"/>
    <n v="207.24"/>
    <n v="11"/>
    <n v="0"/>
    <n v="58.027200000000001"/>
  </r>
  <r>
    <n v="3214"/>
    <x v="1595"/>
    <x v="0"/>
    <x v="439"/>
    <d v="2013-06-02T00:00:00"/>
    <s v="Standard Class"/>
    <s v="TH-21235"/>
    <s v="Tiffany House"/>
    <s v="Corporate"/>
    <s v="United States"/>
    <x v="10"/>
    <x v="9"/>
    <n v="19134"/>
    <s v="East"/>
    <s v="OFF-AR-10001919"/>
    <x v="1"/>
    <x v="6"/>
    <s v="OIC #2 Pencils, Medium Soft"/>
    <n v="1.504"/>
    <n v="1"/>
    <n v="0.2"/>
    <n v="0.16919999999999991"/>
  </r>
  <r>
    <n v="3215"/>
    <x v="1595"/>
    <x v="0"/>
    <x v="439"/>
    <d v="2013-06-02T00:00:00"/>
    <s v="Standard Class"/>
    <s v="TH-21235"/>
    <s v="Tiffany House"/>
    <s v="Corporate"/>
    <s v="United States"/>
    <x v="10"/>
    <x v="9"/>
    <n v="19134"/>
    <s v="East"/>
    <s v="OFF-AP-10002082"/>
    <x v="1"/>
    <x v="9"/>
    <s v="Holmes HEPA Air Purifier"/>
    <n v="34.848000000000006"/>
    <n v="2"/>
    <n v="0.2"/>
    <n v="6.5339999999999971"/>
  </r>
  <r>
    <n v="3216"/>
    <x v="1596"/>
    <x v="3"/>
    <x v="141"/>
    <d v="2014-07-11T00:00:00"/>
    <s v="First Class"/>
    <s v="VG-21790"/>
    <s v="Vivek Gonzalez"/>
    <s v="Consumer"/>
    <s v="United States"/>
    <x v="353"/>
    <x v="1"/>
    <n v="94403"/>
    <s v="West"/>
    <s v="OFF-LA-10002762"/>
    <x v="1"/>
    <x v="2"/>
    <s v="Avery 485"/>
    <n v="75.179999999999993"/>
    <n v="6"/>
    <n v="0"/>
    <n v="35.334599999999995"/>
  </r>
  <r>
    <n v="3217"/>
    <x v="1597"/>
    <x v="2"/>
    <x v="8"/>
    <d v="2011-05-17T00:00:00"/>
    <s v="Standard Class"/>
    <s v="NP-18325"/>
    <s v="Naresj Patel"/>
    <s v="Consumer"/>
    <s v="United States"/>
    <x v="182"/>
    <x v="1"/>
    <n v="94601"/>
    <s v="West"/>
    <s v="TEC-AC-10002800"/>
    <x v="2"/>
    <x v="11"/>
    <s v="Plantronics Audio 478 Stereo USB Headset"/>
    <n v="149.97"/>
    <n v="3"/>
    <n v="0"/>
    <n v="52.489499999999992"/>
  </r>
  <r>
    <n v="3218"/>
    <x v="1598"/>
    <x v="3"/>
    <x v="468"/>
    <d v="2014-11-17T00:00:00"/>
    <s v="Standard Class"/>
    <s v="FH-14275"/>
    <s v="Frank Hawley"/>
    <s v="Corporate"/>
    <s v="United States"/>
    <x v="20"/>
    <x v="15"/>
    <n v="10024"/>
    <s v="East"/>
    <s v="OFF-BI-10003925"/>
    <x v="1"/>
    <x v="8"/>
    <s v="Fellowes PB300 Plastic Comb Binding Machine"/>
    <n v="931.17600000000016"/>
    <n v="3"/>
    <n v="0.2"/>
    <n v="314.27190000000002"/>
  </r>
  <r>
    <n v="3219"/>
    <x v="1598"/>
    <x v="3"/>
    <x v="468"/>
    <d v="2014-11-17T00:00:00"/>
    <s v="Standard Class"/>
    <s v="FH-14275"/>
    <s v="Frank Hawley"/>
    <s v="Corporate"/>
    <s v="United States"/>
    <x v="20"/>
    <x v="15"/>
    <n v="10024"/>
    <s v="East"/>
    <s v="TEC-PH-10002200"/>
    <x v="2"/>
    <x v="7"/>
    <s v="Aastra 6757i CT Wireless VoIP phone"/>
    <n v="430.88"/>
    <n v="2"/>
    <n v="0"/>
    <n v="124.95519999999999"/>
  </r>
  <r>
    <n v="3220"/>
    <x v="1599"/>
    <x v="1"/>
    <x v="653"/>
    <d v="2012-10-08T00:00:00"/>
    <s v="Standard Class"/>
    <s v="JP-15460"/>
    <s v="Jennifer Patt"/>
    <s v="Corporate"/>
    <s v="United States"/>
    <x v="80"/>
    <x v="30"/>
    <n v="8701"/>
    <s v="East"/>
    <s v="OFF-PA-10001295"/>
    <x v="1"/>
    <x v="10"/>
    <s v="Computer Printout Paper with Letter-Trim Perforations"/>
    <n v="94.85"/>
    <n v="5"/>
    <n v="0"/>
    <n v="45.527999999999992"/>
  </r>
  <r>
    <n v="3221"/>
    <x v="1599"/>
    <x v="1"/>
    <x v="653"/>
    <d v="2012-10-08T00:00:00"/>
    <s v="Standard Class"/>
    <s v="JP-15460"/>
    <s v="Jennifer Patt"/>
    <s v="Corporate"/>
    <s v="United States"/>
    <x v="80"/>
    <x v="30"/>
    <n v="8701"/>
    <s v="East"/>
    <s v="OFF-EN-10002500"/>
    <x v="1"/>
    <x v="12"/>
    <s v="Globe Weis Peel &amp; Seel First Class Envelopes"/>
    <n v="51.12"/>
    <n v="4"/>
    <n v="0"/>
    <n v="23.003999999999998"/>
  </r>
  <r>
    <n v="3222"/>
    <x v="1599"/>
    <x v="1"/>
    <x v="653"/>
    <d v="2012-10-08T00:00:00"/>
    <s v="Standard Class"/>
    <s v="JP-15460"/>
    <s v="Jennifer Patt"/>
    <s v="Corporate"/>
    <s v="United States"/>
    <x v="80"/>
    <x v="30"/>
    <n v="8701"/>
    <s v="East"/>
    <s v="TEC-AC-10000892"/>
    <x v="2"/>
    <x v="11"/>
    <s v="NETGEAR N750 Dual Band Wi-Fi Gigabit Router"/>
    <n v="90"/>
    <n v="1"/>
    <n v="0"/>
    <n v="32.4"/>
  </r>
  <r>
    <n v="3223"/>
    <x v="1600"/>
    <x v="2"/>
    <x v="852"/>
    <d v="2011-10-05T00:00:00"/>
    <s v="First Class"/>
    <s v="ES-14080"/>
    <s v="Erin Smith"/>
    <s v="Corporate"/>
    <s v="United States"/>
    <x v="228"/>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x v="228"/>
    <x v="16"/>
    <n v="85281"/>
    <s v="West"/>
    <s v="OFF-FA-10000735"/>
    <x v="1"/>
    <x v="13"/>
    <s v="Staples"/>
    <n v="4.6719999999999997"/>
    <n v="2"/>
    <n v="0.2"/>
    <n v="1.4599999999999997"/>
  </r>
  <r>
    <n v="3225"/>
    <x v="1600"/>
    <x v="2"/>
    <x v="852"/>
    <d v="2011-10-05T00:00:00"/>
    <s v="First Class"/>
    <s v="ES-14080"/>
    <s v="Erin Smith"/>
    <s v="Corporate"/>
    <s v="United States"/>
    <x v="228"/>
    <x v="16"/>
    <n v="85281"/>
    <s v="West"/>
    <s v="TEC-PH-10001760"/>
    <x v="2"/>
    <x v="7"/>
    <s v="Bose SoundLink Bluetooth Speaker"/>
    <n v="318.40000000000003"/>
    <n v="2"/>
    <n v="0.2"/>
    <n v="107.46"/>
  </r>
  <r>
    <n v="3226"/>
    <x v="1600"/>
    <x v="2"/>
    <x v="852"/>
    <d v="2011-10-05T00:00:00"/>
    <s v="First Class"/>
    <s v="ES-14080"/>
    <s v="Erin Smith"/>
    <s v="Corporate"/>
    <s v="United States"/>
    <x v="228"/>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x v="228"/>
    <x v="16"/>
    <n v="85281"/>
    <s v="West"/>
    <s v="OFF-SU-10003567"/>
    <x v="1"/>
    <x v="14"/>
    <s v="Stiletto Hand Letter Openers"/>
    <n v="15.36"/>
    <n v="2"/>
    <n v="0.2"/>
    <n v="-3.2639999999999993"/>
  </r>
  <r>
    <n v="3228"/>
    <x v="1600"/>
    <x v="2"/>
    <x v="852"/>
    <d v="2011-10-05T00:00:00"/>
    <s v="First Class"/>
    <s v="ES-14080"/>
    <s v="Erin Smith"/>
    <s v="Corporate"/>
    <s v="United States"/>
    <x v="228"/>
    <x v="16"/>
    <n v="85281"/>
    <s v="West"/>
    <s v="TEC-PH-10001557"/>
    <x v="2"/>
    <x v="7"/>
    <s v="Pyle PMP37LED"/>
    <n v="230.376"/>
    <n v="3"/>
    <n v="0.2"/>
    <n v="20.157899999999991"/>
  </r>
  <r>
    <n v="3229"/>
    <x v="1600"/>
    <x v="2"/>
    <x v="852"/>
    <d v="2011-10-05T00:00:00"/>
    <s v="First Class"/>
    <s v="ES-14080"/>
    <s v="Erin Smith"/>
    <s v="Corporate"/>
    <s v="United States"/>
    <x v="228"/>
    <x v="16"/>
    <n v="85281"/>
    <s v="West"/>
    <s v="TEC-AC-10003038"/>
    <x v="2"/>
    <x v="11"/>
    <s v="Kingston Digital DataTraveler 16GB USB 2.0"/>
    <n v="7.16"/>
    <n v="1"/>
    <n v="0.2"/>
    <n v="-8.9500000000001023E-2"/>
  </r>
  <r>
    <n v="3230"/>
    <x v="1601"/>
    <x v="2"/>
    <x v="430"/>
    <d v="2011-08-16T00:00:00"/>
    <s v="Standard Class"/>
    <s v="KL-16645"/>
    <s v="Ken Lonsdale"/>
    <s v="Consumer"/>
    <s v="United States"/>
    <x v="20"/>
    <x v="15"/>
    <n v="10035"/>
    <s v="East"/>
    <s v="OFF-ST-10004459"/>
    <x v="1"/>
    <x v="4"/>
    <s v="Tennsco Single-Tier Lockers"/>
    <n v="375.34"/>
    <n v="1"/>
    <n v="0"/>
    <n v="18.766999999999996"/>
  </r>
  <r>
    <n v="3231"/>
    <x v="1602"/>
    <x v="3"/>
    <x v="853"/>
    <d v="2014-09-06T00:00:00"/>
    <s v="Second Class"/>
    <s v="BN-11515"/>
    <s v="Bradley Nguyen"/>
    <s v="Consumer"/>
    <s v="United States"/>
    <x v="20"/>
    <x v="15"/>
    <n v="10009"/>
    <s v="East"/>
    <s v="FUR-FU-10004960"/>
    <x v="0"/>
    <x v="5"/>
    <s v="Seth Thomas 12&quot; Clock w/ Goldtone Case"/>
    <n v="114.9"/>
    <n v="5"/>
    <n v="0"/>
    <n v="39.066000000000003"/>
  </r>
  <r>
    <n v="3232"/>
    <x v="1603"/>
    <x v="3"/>
    <x v="513"/>
    <d v="2014-04-23T00:00:00"/>
    <s v="Standard Class"/>
    <s v="ND-18370"/>
    <s v="Natalie DeCherney"/>
    <s v="Consumer"/>
    <s v="United States"/>
    <x v="12"/>
    <x v="5"/>
    <n v="77095"/>
    <s v="Central"/>
    <s v="OFF-BI-10000632"/>
    <x v="1"/>
    <x v="8"/>
    <s v="Satellite Sectional Post Binders"/>
    <n v="26.045999999999992"/>
    <n v="3"/>
    <n v="0.8"/>
    <n v="-44.278199999999998"/>
  </r>
  <r>
    <n v="3233"/>
    <x v="1603"/>
    <x v="3"/>
    <x v="513"/>
    <d v="2014-04-23T00:00:00"/>
    <s v="Standard Class"/>
    <s v="ND-18370"/>
    <s v="Natalie DeCherney"/>
    <s v="Consumer"/>
    <s v="United States"/>
    <x v="12"/>
    <x v="5"/>
    <n v="77095"/>
    <s v="Central"/>
    <s v="OFF-BI-10001107"/>
    <x v="1"/>
    <x v="8"/>
    <s v="GBC White Gloss Covers, Plain Front"/>
    <n v="2.8959999999999995"/>
    <n v="1"/>
    <n v="0.8"/>
    <n v="-4.7784000000000013"/>
  </r>
  <r>
    <n v="3234"/>
    <x v="1603"/>
    <x v="3"/>
    <x v="513"/>
    <d v="2014-04-23T00:00:00"/>
    <s v="Standard Class"/>
    <s v="ND-18370"/>
    <s v="Natalie DeCherney"/>
    <s v="Consumer"/>
    <s v="United States"/>
    <x v="12"/>
    <x v="5"/>
    <n v="77095"/>
    <s v="Central"/>
    <s v="OFF-ST-10002301"/>
    <x v="1"/>
    <x v="4"/>
    <s v="Tennsco Commercial Shelving"/>
    <n v="32.544000000000004"/>
    <n v="2"/>
    <n v="0.2"/>
    <n v="-7.7292000000000041"/>
  </r>
  <r>
    <n v="3235"/>
    <x v="1604"/>
    <x v="0"/>
    <x v="423"/>
    <d v="2013-04-28T00:00:00"/>
    <s v="First Class"/>
    <s v="JL-15130"/>
    <s v="Jack Lebron"/>
    <s v="Consumer"/>
    <s v="United States"/>
    <x v="169"/>
    <x v="1"/>
    <n v="92503"/>
    <s v="West"/>
    <s v="OFF-BI-10003355"/>
    <x v="1"/>
    <x v="8"/>
    <s v="Cardinal Holdit Business Card Pockets"/>
    <n v="3.9840000000000004"/>
    <n v="1"/>
    <n v="0.2"/>
    <n v="1.3944000000000001"/>
  </r>
  <r>
    <n v="3236"/>
    <x v="1605"/>
    <x v="0"/>
    <x v="804"/>
    <d v="2013-01-15T00:00:00"/>
    <s v="Same Day"/>
    <s v="RC-19825"/>
    <s v="Roy Collins"/>
    <s v="Consumer"/>
    <s v="United States"/>
    <x v="54"/>
    <x v="29"/>
    <n v="6824"/>
    <s v="East"/>
    <s v="FUR-TA-10002903"/>
    <x v="0"/>
    <x v="3"/>
    <s v="Bevis Round Bullnose 29&quot; High Table Top"/>
    <n v="181.79699999999997"/>
    <n v="1"/>
    <n v="0.3"/>
    <n v="-15.582599999999999"/>
  </r>
  <r>
    <n v="3237"/>
    <x v="1606"/>
    <x v="0"/>
    <x v="440"/>
    <d v="2013-05-03T00:00:00"/>
    <s v="Same Day"/>
    <s v="CC-12475"/>
    <s v="Cindy Chapman"/>
    <s v="Consumer"/>
    <s v="United States"/>
    <x v="20"/>
    <x v="15"/>
    <n v="10024"/>
    <s v="East"/>
    <s v="OFF-ST-10001580"/>
    <x v="1"/>
    <x v="4"/>
    <s v="Super Decoflex Portable Personal File"/>
    <n v="44.94"/>
    <n v="3"/>
    <n v="0"/>
    <n v="12.5832"/>
  </r>
  <r>
    <n v="3238"/>
    <x v="1606"/>
    <x v="0"/>
    <x v="440"/>
    <d v="2013-05-03T00:00:00"/>
    <s v="Same Day"/>
    <s v="CC-12475"/>
    <s v="Cindy Chapman"/>
    <s v="Consumer"/>
    <s v="United States"/>
    <x v="20"/>
    <x v="15"/>
    <n v="10024"/>
    <s v="East"/>
    <s v="OFF-BI-10000315"/>
    <x v="1"/>
    <x v="8"/>
    <s v="Poly Designer Cover &amp; Back"/>
    <n v="45.576000000000001"/>
    <n v="3"/>
    <n v="0.2"/>
    <n v="15.951599999999997"/>
  </r>
  <r>
    <n v="3239"/>
    <x v="1607"/>
    <x v="0"/>
    <x v="73"/>
    <d v="2013-11-28T00:00:00"/>
    <s v="Standard Class"/>
    <s v="DW-13195"/>
    <s v="David Wiener"/>
    <s v="Corporate"/>
    <s v="United States"/>
    <x v="12"/>
    <x v="5"/>
    <n v="77095"/>
    <s v="Central"/>
    <s v="FUR-CH-10003774"/>
    <x v="0"/>
    <x v="1"/>
    <s v="Global Wood Trimmed Manager's Task Chair, Khaki"/>
    <n v="318.43"/>
    <n v="5"/>
    <n v="0.3"/>
    <n v="-77.333000000000013"/>
  </r>
  <r>
    <n v="3240"/>
    <x v="1607"/>
    <x v="0"/>
    <x v="73"/>
    <d v="2013-11-28T00:00:00"/>
    <s v="Standard Class"/>
    <s v="DW-13195"/>
    <s v="David Wiener"/>
    <s v="Corporate"/>
    <s v="United States"/>
    <x v="12"/>
    <x v="5"/>
    <n v="77095"/>
    <s v="Central"/>
    <s v="TEC-PH-10003095"/>
    <x v="2"/>
    <x v="7"/>
    <s v="Samsung HM1900 Bluetooth Headset"/>
    <n v="122.91999999999999"/>
    <n v="7"/>
    <n v="0.2"/>
    <n v="46.095000000000006"/>
  </r>
  <r>
    <n v="3241"/>
    <x v="1607"/>
    <x v="0"/>
    <x v="73"/>
    <d v="2013-11-28T00:00:00"/>
    <s v="Standard Class"/>
    <s v="DW-13195"/>
    <s v="David Wiener"/>
    <s v="Corporate"/>
    <s v="United States"/>
    <x v="12"/>
    <x v="5"/>
    <n v="77095"/>
    <s v="Central"/>
    <s v="FUR-FU-10000023"/>
    <x v="0"/>
    <x v="5"/>
    <s v="Eldon Wave Desk Accessories"/>
    <n v="7.0679999999999996"/>
    <n v="3"/>
    <n v="0.6"/>
    <n v="-2.8271999999999995"/>
  </r>
  <r>
    <n v="3242"/>
    <x v="1608"/>
    <x v="0"/>
    <x v="854"/>
    <d v="2013-02-03T00:00:00"/>
    <s v="First Class"/>
    <s v="CK-12760"/>
    <s v="Cyma Kinney"/>
    <s v="Corporate"/>
    <s v="United States"/>
    <x v="81"/>
    <x v="17"/>
    <n v="22204"/>
    <s v="South"/>
    <s v="OFF-ST-10002214"/>
    <x v="1"/>
    <x v="4"/>
    <s v="X-Rack File for Hanging Folders"/>
    <n v="56.449999999999996"/>
    <n v="5"/>
    <n v="0"/>
    <n v="14.676999999999998"/>
  </r>
  <r>
    <n v="3243"/>
    <x v="1609"/>
    <x v="3"/>
    <x v="185"/>
    <d v="2014-04-06T00:00:00"/>
    <s v="Second Class"/>
    <s v="EG-13900"/>
    <s v="Emily Grady"/>
    <s v="Consumer"/>
    <s v="United States"/>
    <x v="22"/>
    <x v="10"/>
    <n v="60623"/>
    <s v="Central"/>
    <s v="OFF-BI-10002799"/>
    <x v="1"/>
    <x v="8"/>
    <s v="SlimView Poly Binder, 3/8&quot;"/>
    <n v="13.467999999999998"/>
    <n v="13"/>
    <n v="0.8"/>
    <n v="-22.895600000000005"/>
  </r>
  <r>
    <n v="3244"/>
    <x v="1610"/>
    <x v="3"/>
    <x v="96"/>
    <d v="2014-12-06T00:00:00"/>
    <s v="Standard Class"/>
    <s v="SJ-20215"/>
    <s v="Sarah Jordon"/>
    <s v="Consumer"/>
    <s v="United States"/>
    <x v="55"/>
    <x v="5"/>
    <n v="75051"/>
    <s v="Central"/>
    <s v="TEC-PH-10004912"/>
    <x v="2"/>
    <x v="7"/>
    <s v="Cisco SPA112 2 Port Phone Adapter"/>
    <n v="219.80000000000004"/>
    <n v="5"/>
    <n v="0.2"/>
    <n v="24.727499999999971"/>
  </r>
  <r>
    <n v="3245"/>
    <x v="1610"/>
    <x v="3"/>
    <x v="96"/>
    <d v="2014-12-06T00:00:00"/>
    <s v="Standard Class"/>
    <s v="SJ-20215"/>
    <s v="Sarah Jordon"/>
    <s v="Consumer"/>
    <s v="United States"/>
    <x v="55"/>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x v="4"/>
    <x v="4"/>
    <n v="98103"/>
    <s v="West"/>
    <s v="TEC-AC-10004510"/>
    <x v="2"/>
    <x v="11"/>
    <s v="Logitech Desktop MK120 Mouse and keyboard Combo"/>
    <n v="49.08"/>
    <n v="3"/>
    <n v="0"/>
    <n v="4.9079999999999977"/>
  </r>
  <r>
    <n v="3247"/>
    <x v="1611"/>
    <x v="3"/>
    <x v="389"/>
    <d v="2014-12-13T00:00:00"/>
    <s v="Second Class"/>
    <s v="BP-11185"/>
    <s v="Ben Peterman"/>
    <s v="Corporate"/>
    <s v="United States"/>
    <x v="4"/>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x v="4"/>
    <x v="4"/>
    <n v="98103"/>
    <s v="West"/>
    <s v="OFF-AR-10000799"/>
    <x v="1"/>
    <x v="6"/>
    <s v="Col-Erase Pencils with Erasers"/>
    <n v="18.240000000000002"/>
    <n v="3"/>
    <n v="0"/>
    <n v="5.2895999999999983"/>
  </r>
  <r>
    <n v="3249"/>
    <x v="1612"/>
    <x v="0"/>
    <x v="42"/>
    <d v="2013-09-22T00:00:00"/>
    <s v="Standard Class"/>
    <s v="SJ-20125"/>
    <s v="Sanjit Jacobs"/>
    <s v="Home Office"/>
    <s v="United States"/>
    <x v="4"/>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x v="4"/>
    <x v="4"/>
    <n v="98103"/>
    <s v="West"/>
    <s v="TEC-PH-10002085"/>
    <x v="2"/>
    <x v="7"/>
    <s v="Clarity 53712"/>
    <n v="105.584"/>
    <n v="2"/>
    <n v="0.2"/>
    <n v="7.9188000000000045"/>
  </r>
  <r>
    <n v="3251"/>
    <x v="1613"/>
    <x v="0"/>
    <x v="443"/>
    <d v="2013-12-30T00:00:00"/>
    <s v="Standard Class"/>
    <s v="MC-17590"/>
    <s v="Matt Collister"/>
    <s v="Corporate"/>
    <s v="United States"/>
    <x v="354"/>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x v="10"/>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x v="22"/>
    <x v="10"/>
    <n v="60610"/>
    <s v="Central"/>
    <s v="OFF-AR-10003045"/>
    <x v="1"/>
    <x v="6"/>
    <s v="Prang Colored Pencils"/>
    <n v="7.0559999999999992"/>
    <n v="3"/>
    <n v="0.2"/>
    <n v="2.2050000000000001"/>
  </r>
  <r>
    <n v="3254"/>
    <x v="1615"/>
    <x v="3"/>
    <x v="855"/>
    <d v="2014-10-31T00:00:00"/>
    <s v="Second Class"/>
    <s v="MA-17560"/>
    <s v="Matt Abelman"/>
    <s v="Home Office"/>
    <s v="United States"/>
    <x v="22"/>
    <x v="10"/>
    <n v="60610"/>
    <s v="Central"/>
    <s v="TEC-PH-10001536"/>
    <x v="2"/>
    <x v="7"/>
    <s v="Spigen Samsung Galaxy S5 Case Wallet"/>
    <n v="27.183999999999997"/>
    <n v="2"/>
    <n v="0.2"/>
    <n v="2.0387999999999984"/>
  </r>
  <r>
    <n v="3255"/>
    <x v="1616"/>
    <x v="0"/>
    <x v="630"/>
    <d v="2013-07-15T00:00:00"/>
    <s v="Standard Class"/>
    <s v="CC-12220"/>
    <s v="Chris Cortes"/>
    <s v="Consumer"/>
    <s v="United States"/>
    <x v="4"/>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x v="4"/>
    <x v="4"/>
    <n v="98105"/>
    <s v="West"/>
    <s v="OFF-BI-10004209"/>
    <x v="1"/>
    <x v="8"/>
    <s v="Fellowes Twister Kit, Gray/Clear, 3/pkg"/>
    <n v="19.295999999999999"/>
    <n v="3"/>
    <n v="0.2"/>
    <n v="6.0299999999999994"/>
  </r>
  <r>
    <n v="3257"/>
    <x v="1617"/>
    <x v="1"/>
    <x v="101"/>
    <d v="2012-08-14T00:00:00"/>
    <s v="Standard Class"/>
    <s v="RA-19885"/>
    <s v="Ruben Ausman"/>
    <s v="Corporate"/>
    <s v="United States"/>
    <x v="108"/>
    <x v="2"/>
    <n v="32216"/>
    <s v="South"/>
    <s v="OFF-LA-10001613"/>
    <x v="1"/>
    <x v="2"/>
    <s v="Avery File Folder Labels"/>
    <n v="4.6079999999999997"/>
    <n v="2"/>
    <n v="0.2"/>
    <n v="1.6704000000000001"/>
  </r>
  <r>
    <n v="3258"/>
    <x v="1618"/>
    <x v="0"/>
    <x v="10"/>
    <d v="2013-12-15T00:00:00"/>
    <s v="Second Class"/>
    <s v="DK-12835"/>
    <s v="Damala Kotsonis"/>
    <s v="Corporate"/>
    <s v="United States"/>
    <x v="47"/>
    <x v="18"/>
    <n v="37064"/>
    <s v="South"/>
    <s v="FUR-TA-10001676"/>
    <x v="0"/>
    <x v="3"/>
    <s v="Hon 61000 Series Interactive Training Tables"/>
    <n v="79.97399999999999"/>
    <n v="3"/>
    <n v="0.4"/>
    <n v="-29.323800000000006"/>
  </r>
  <r>
    <n v="3259"/>
    <x v="1618"/>
    <x v="0"/>
    <x v="10"/>
    <d v="2013-12-15T00:00:00"/>
    <s v="Second Class"/>
    <s v="DK-12835"/>
    <s v="Damala Kotsonis"/>
    <s v="Corporate"/>
    <s v="United States"/>
    <x v="47"/>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x v="336"/>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x v="45"/>
    <x v="5"/>
    <n v="77506"/>
    <s v="Central"/>
    <s v="OFF-PA-10004609"/>
    <x v="1"/>
    <x v="10"/>
    <s v="Xerox 221"/>
    <n v="20.736000000000004"/>
    <n v="4"/>
    <n v="0.2"/>
    <n v="7.2576000000000001"/>
  </r>
  <r>
    <n v="3262"/>
    <x v="1621"/>
    <x v="2"/>
    <x v="664"/>
    <d v="2011-11-19T00:00:00"/>
    <s v="First Class"/>
    <s v="TS-21205"/>
    <s v="Thomas Seio"/>
    <s v="Corporate"/>
    <s v="United States"/>
    <x v="8"/>
    <x v="1"/>
    <n v="94109"/>
    <s v="West"/>
    <s v="TEC-AC-10001314"/>
    <x v="2"/>
    <x v="11"/>
    <s v="Case Logic 2.4GHz Wireless Keyboard"/>
    <n v="99.98"/>
    <n v="2"/>
    <n v="0"/>
    <n v="7.9983999999999895"/>
  </r>
  <r>
    <n v="3263"/>
    <x v="1621"/>
    <x v="2"/>
    <x v="664"/>
    <d v="2011-11-19T00:00:00"/>
    <s v="First Class"/>
    <s v="TS-21205"/>
    <s v="Thomas Seio"/>
    <s v="Corporate"/>
    <s v="United States"/>
    <x v="8"/>
    <x v="1"/>
    <n v="94109"/>
    <s v="West"/>
    <s v="OFF-PA-10003395"/>
    <x v="1"/>
    <x v="10"/>
    <s v="Xerox 1941"/>
    <n v="733.94999999999993"/>
    <n v="7"/>
    <n v="0"/>
    <n v="352.29599999999999"/>
  </r>
  <r>
    <n v="3264"/>
    <x v="1621"/>
    <x v="2"/>
    <x v="664"/>
    <d v="2011-11-19T00:00:00"/>
    <s v="First Class"/>
    <s v="TS-21205"/>
    <s v="Thomas Seio"/>
    <s v="Corporate"/>
    <s v="United States"/>
    <x v="8"/>
    <x v="1"/>
    <n v="94109"/>
    <s v="West"/>
    <s v="OFF-AP-10001242"/>
    <x v="1"/>
    <x v="9"/>
    <s v="APC 7 Outlet Network SurgeArrest Surge Protector"/>
    <n v="241.44"/>
    <n v="3"/>
    <n v="0"/>
    <n v="72.431999999999988"/>
  </r>
  <r>
    <n v="3265"/>
    <x v="1622"/>
    <x v="0"/>
    <x v="758"/>
    <d v="2013-03-09T00:00:00"/>
    <s v="Second Class"/>
    <s v="RF-19345"/>
    <s v="Randy Ferguson"/>
    <s v="Corporate"/>
    <s v="United States"/>
    <x v="100"/>
    <x v="2"/>
    <n v="33180"/>
    <s v="South"/>
    <s v="OFF-LA-10001641"/>
    <x v="1"/>
    <x v="2"/>
    <s v="Avery 518"/>
    <n v="10.08"/>
    <n v="4"/>
    <n v="0.2"/>
    <n v="3.528"/>
  </r>
  <r>
    <n v="3266"/>
    <x v="1623"/>
    <x v="2"/>
    <x v="856"/>
    <d v="2011-10-15T00:00:00"/>
    <s v="Standard Class"/>
    <s v="JF-15565"/>
    <s v="Jill Fjeld"/>
    <s v="Consumer"/>
    <s v="United States"/>
    <x v="10"/>
    <x v="9"/>
    <n v="19120"/>
    <s v="East"/>
    <s v="OFF-ST-10003816"/>
    <x v="1"/>
    <x v="4"/>
    <s v="Fellowes High-Stak Drawer Files"/>
    <n v="281.904"/>
    <n v="2"/>
    <n v="0.2"/>
    <n v="10.571399999999983"/>
  </r>
  <r>
    <n v="3267"/>
    <x v="1623"/>
    <x v="2"/>
    <x v="856"/>
    <d v="2011-10-15T00:00:00"/>
    <s v="Standard Class"/>
    <s v="JF-15565"/>
    <s v="Jill Fjeld"/>
    <s v="Consumer"/>
    <s v="United States"/>
    <x v="10"/>
    <x v="9"/>
    <n v="19120"/>
    <s v="East"/>
    <s v="OFF-EN-10002230"/>
    <x v="1"/>
    <x v="12"/>
    <s v="Airmail Envelopes"/>
    <n v="201.43200000000002"/>
    <n v="3"/>
    <n v="0.2"/>
    <n v="67.983299999999986"/>
  </r>
  <r>
    <n v="3268"/>
    <x v="1624"/>
    <x v="2"/>
    <x v="857"/>
    <d v="2011-05-29T00:00:00"/>
    <s v="Standard Class"/>
    <s v="EH-14185"/>
    <s v="Evan Henry"/>
    <s v="Consumer"/>
    <s v="United States"/>
    <x v="27"/>
    <x v="19"/>
    <n v="35601"/>
    <s v="South"/>
    <s v="TEC-PH-10002660"/>
    <x v="2"/>
    <x v="7"/>
    <s v="Nortel Networks T7316 E Nt8 B27"/>
    <n v="135.97999999999999"/>
    <n v="2"/>
    <n v="0"/>
    <n v="33.995000000000005"/>
  </r>
  <r>
    <n v="3269"/>
    <x v="1624"/>
    <x v="2"/>
    <x v="857"/>
    <d v="2011-05-29T00:00:00"/>
    <s v="Standard Class"/>
    <s v="EH-14185"/>
    <s v="Evan Henry"/>
    <s v="Consumer"/>
    <s v="United States"/>
    <x v="27"/>
    <x v="19"/>
    <n v="35601"/>
    <s v="South"/>
    <s v="TEC-PH-10003171"/>
    <x v="2"/>
    <x v="7"/>
    <s v="Plantronics Encore H101 Dual Earpieces Headset"/>
    <n v="44.95"/>
    <n v="1"/>
    <n v="0"/>
    <n v="12.585999999999999"/>
  </r>
  <r>
    <n v="3270"/>
    <x v="1625"/>
    <x v="2"/>
    <x v="858"/>
    <d v="2011-07-19T00:00:00"/>
    <s v="Standard Class"/>
    <s v="VW-21775"/>
    <s v="Victoria Wilson"/>
    <s v="Corporate"/>
    <s v="United States"/>
    <x v="298"/>
    <x v="44"/>
    <n v="57103"/>
    <s v="Central"/>
    <s v="TEC-AC-10003709"/>
    <x v="2"/>
    <x v="11"/>
    <s v="Maxell 4.7GB DVD-R 5/Pack"/>
    <n v="2.9699999999999998"/>
    <n v="3"/>
    <n v="0"/>
    <n v="1.3068000000000004"/>
  </r>
  <r>
    <n v="3271"/>
    <x v="1625"/>
    <x v="2"/>
    <x v="858"/>
    <d v="2011-07-19T00:00:00"/>
    <s v="Standard Class"/>
    <s v="VW-21775"/>
    <s v="Victoria Wilson"/>
    <s v="Corporate"/>
    <s v="United States"/>
    <x v="298"/>
    <x v="44"/>
    <n v="57103"/>
    <s v="Central"/>
    <s v="OFF-FA-10000304"/>
    <x v="1"/>
    <x v="13"/>
    <s v="Advantus Push Pins"/>
    <n v="6.5400000000000009"/>
    <n v="3"/>
    <n v="0"/>
    <n v="2.6814000000000004"/>
  </r>
  <r>
    <n v="3272"/>
    <x v="1626"/>
    <x v="1"/>
    <x v="17"/>
    <d v="2012-12-29T00:00:00"/>
    <s v="Second Class"/>
    <s v="KN-16450"/>
    <s v="Kean Nguyen"/>
    <s v="Corporate"/>
    <s v="United States"/>
    <x v="355"/>
    <x v="1"/>
    <n v="93277"/>
    <s v="West"/>
    <s v="TEC-AC-10003709"/>
    <x v="2"/>
    <x v="11"/>
    <s v="Maxell 4.7GB DVD-R 5/Pack"/>
    <n v="7.92"/>
    <n v="8"/>
    <n v="0"/>
    <n v="3.4848000000000008"/>
  </r>
  <r>
    <n v="3273"/>
    <x v="1627"/>
    <x v="1"/>
    <x v="97"/>
    <d v="2012-02-16T00:00:00"/>
    <s v="Standard Class"/>
    <s v="SJ-20215"/>
    <s v="Sarah Jordon"/>
    <s v="Consumer"/>
    <s v="United States"/>
    <x v="1"/>
    <x v="1"/>
    <n v="90049"/>
    <s v="West"/>
    <s v="FUR-CH-10002774"/>
    <x v="0"/>
    <x v="1"/>
    <s v="Global Deluxe Stacking Chair, Gray"/>
    <n v="203.92"/>
    <n v="5"/>
    <n v="0.2"/>
    <n v="22.940999999999995"/>
  </r>
  <r>
    <n v="3274"/>
    <x v="1628"/>
    <x v="3"/>
    <x v="540"/>
    <d v="2014-05-13T00:00:00"/>
    <s v="Standard Class"/>
    <s v="PS-19045"/>
    <s v="Penelope Sewall"/>
    <s v="Home Office"/>
    <s v="United States"/>
    <x v="1"/>
    <x v="1"/>
    <n v="90032"/>
    <s v="West"/>
    <s v="TEC-CO-10001046"/>
    <x v="2"/>
    <x v="16"/>
    <s v="Canon Imageclass D680 Copier / Fax"/>
    <n v="3359.9520000000002"/>
    <n v="6"/>
    <n v="0.2"/>
    <n v="1049.9849999999999"/>
  </r>
  <r>
    <n v="3275"/>
    <x v="1629"/>
    <x v="3"/>
    <x v="808"/>
    <d v="2014-11-07T00:00:00"/>
    <s v="Standard Class"/>
    <s v="KM-16225"/>
    <s v="Kalyca Meade"/>
    <s v="Corporate"/>
    <s v="United States"/>
    <x v="356"/>
    <x v="41"/>
    <n v="66212"/>
    <s v="Central"/>
    <s v="OFF-FA-10003495"/>
    <x v="1"/>
    <x v="13"/>
    <s v="Staples"/>
    <n v="18.240000000000002"/>
    <n v="3"/>
    <n v="0"/>
    <n v="9.120000000000001"/>
  </r>
  <r>
    <n v="3276"/>
    <x v="1629"/>
    <x v="3"/>
    <x v="808"/>
    <d v="2014-11-07T00:00:00"/>
    <s v="Standard Class"/>
    <s v="KM-16225"/>
    <s v="Kalyca Meade"/>
    <s v="Corporate"/>
    <s v="United States"/>
    <x v="356"/>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x v="166"/>
    <x v="17"/>
    <n v="22304"/>
    <s v="South"/>
    <s v="OFF-AR-10004757"/>
    <x v="1"/>
    <x v="6"/>
    <s v="Crayola Colored Pencils"/>
    <n v="22.959999999999997"/>
    <n v="7"/>
    <n v="0"/>
    <n v="7.5767999999999986"/>
  </r>
  <r>
    <n v="3278"/>
    <x v="1630"/>
    <x v="2"/>
    <x v="267"/>
    <d v="2011-04-09T00:00:00"/>
    <s v="Second Class"/>
    <s v="GM-14695"/>
    <s v="Greg Maxwell"/>
    <s v="Corporate"/>
    <s v="United States"/>
    <x v="166"/>
    <x v="17"/>
    <n v="22304"/>
    <s v="South"/>
    <s v="TEC-PH-10001615"/>
    <x v="2"/>
    <x v="7"/>
    <s v="AT&amp;T CL82213"/>
    <n v="28.99"/>
    <n v="1"/>
    <n v="0"/>
    <n v="8.4070999999999962"/>
  </r>
  <r>
    <n v="3279"/>
    <x v="1630"/>
    <x v="2"/>
    <x v="267"/>
    <d v="2011-04-09T00:00:00"/>
    <s v="Second Class"/>
    <s v="GM-14695"/>
    <s v="Greg Maxwell"/>
    <s v="Corporate"/>
    <s v="United States"/>
    <x v="166"/>
    <x v="17"/>
    <n v="22304"/>
    <s v="South"/>
    <s v="OFF-PA-10003349"/>
    <x v="1"/>
    <x v="10"/>
    <s v="Xerox 1957"/>
    <n v="12.96"/>
    <n v="2"/>
    <n v="0"/>
    <n v="6.3504000000000005"/>
  </r>
  <r>
    <n v="3280"/>
    <x v="1630"/>
    <x v="2"/>
    <x v="267"/>
    <d v="2011-04-09T00:00:00"/>
    <s v="Second Class"/>
    <s v="GM-14695"/>
    <s v="Greg Maxwell"/>
    <s v="Corporate"/>
    <s v="United States"/>
    <x v="166"/>
    <x v="17"/>
    <n v="22304"/>
    <s v="South"/>
    <s v="OFF-AR-10000127"/>
    <x v="1"/>
    <x v="6"/>
    <s v="Newell 321"/>
    <n v="22.959999999999997"/>
    <n v="7"/>
    <n v="0"/>
    <n v="6.6583999999999968"/>
  </r>
  <r>
    <n v="3281"/>
    <x v="1630"/>
    <x v="2"/>
    <x v="267"/>
    <d v="2011-04-09T00:00:00"/>
    <s v="Second Class"/>
    <s v="GM-14695"/>
    <s v="Greg Maxwell"/>
    <s v="Corporate"/>
    <s v="United States"/>
    <x v="166"/>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x v="253"/>
    <x v="3"/>
    <n v="27604"/>
    <s v="South"/>
    <s v="TEC-AC-10001109"/>
    <x v="2"/>
    <x v="11"/>
    <s v="Logitech Trackman Marble Mouse"/>
    <n v="47.984000000000002"/>
    <n v="2"/>
    <n v="0.2"/>
    <n v="13.195600000000001"/>
  </r>
  <r>
    <n v="3283"/>
    <x v="1631"/>
    <x v="2"/>
    <x v="328"/>
    <d v="2011-09-24T00:00:00"/>
    <s v="Standard Class"/>
    <s v="KT-16465"/>
    <s v="Kean Takahito"/>
    <s v="Consumer"/>
    <s v="United States"/>
    <x v="253"/>
    <x v="3"/>
    <n v="27604"/>
    <s v="South"/>
    <s v="OFF-PA-10000682"/>
    <x v="1"/>
    <x v="10"/>
    <s v="Xerox 1924"/>
    <n v="4.6240000000000006"/>
    <n v="1"/>
    <n v="0.2"/>
    <n v="1.6762000000000001"/>
  </r>
  <r>
    <n v="3284"/>
    <x v="1632"/>
    <x v="2"/>
    <x v="587"/>
    <d v="2011-10-06T00:00:00"/>
    <s v="Standard Class"/>
    <s v="MH-17785"/>
    <s v="Maya Herman"/>
    <s v="Corporate"/>
    <s v="United States"/>
    <x v="20"/>
    <x v="15"/>
    <n v="10035"/>
    <s v="East"/>
    <s v="FUR-FU-10000221"/>
    <x v="0"/>
    <x v="5"/>
    <s v="Master Caster Door Stop, Brown"/>
    <n v="15.24"/>
    <n v="3"/>
    <n v="0"/>
    <n v="5.1815999999999995"/>
  </r>
  <r>
    <n v="3285"/>
    <x v="1633"/>
    <x v="2"/>
    <x v="171"/>
    <d v="2011-09-17T00:00:00"/>
    <s v="Standard Class"/>
    <s v="AF-10885"/>
    <s v="Art Foster"/>
    <s v="Consumer"/>
    <s v="United States"/>
    <x v="54"/>
    <x v="24"/>
    <n v="45014"/>
    <s v="East"/>
    <s v="OFF-BI-10002429"/>
    <x v="1"/>
    <x v="8"/>
    <s v="Premier Elliptical Ring Binder, Black"/>
    <n v="63.924000000000007"/>
    <n v="7"/>
    <n v="0.7"/>
    <n v="-46.877600000000001"/>
  </r>
  <r>
    <n v="3286"/>
    <x v="1634"/>
    <x v="3"/>
    <x v="297"/>
    <d v="2014-02-26T00:00:00"/>
    <s v="Standard Class"/>
    <s v="JP-16135"/>
    <s v="Julie Prescott"/>
    <s v="Home Office"/>
    <s v="United States"/>
    <x v="254"/>
    <x v="26"/>
    <n v="74403"/>
    <s v="Central"/>
    <s v="OFF-AR-10002375"/>
    <x v="1"/>
    <x v="6"/>
    <s v="Newell 351"/>
    <n v="6.56"/>
    <n v="2"/>
    <n v="0"/>
    <n v="1.9023999999999992"/>
  </r>
  <r>
    <n v="3287"/>
    <x v="1634"/>
    <x v="3"/>
    <x v="297"/>
    <d v="2014-02-26T00:00:00"/>
    <s v="Standard Class"/>
    <s v="JP-16135"/>
    <s v="Julie Prescott"/>
    <s v="Home Office"/>
    <s v="United States"/>
    <x v="254"/>
    <x v="26"/>
    <n v="74403"/>
    <s v="Central"/>
    <s v="OFF-AP-10000595"/>
    <x v="1"/>
    <x v="9"/>
    <s v="Disposable Triple-Filter Dust Bags"/>
    <n v="13.11"/>
    <n v="3"/>
    <n v="0"/>
    <n v="3.4086000000000003"/>
  </r>
  <r>
    <n v="3288"/>
    <x v="1635"/>
    <x v="1"/>
    <x v="350"/>
    <d v="2012-12-15T00:00:00"/>
    <s v="First Class"/>
    <s v="RD-19585"/>
    <s v="Rob Dowd"/>
    <s v="Consumer"/>
    <s v="United States"/>
    <x v="357"/>
    <x v="1"/>
    <n v="92592"/>
    <s v="West"/>
    <s v="TEC-PH-10001530"/>
    <x v="2"/>
    <x v="7"/>
    <s v="Plantronics Voyager Pro Legend"/>
    <n v="494.37600000000009"/>
    <n v="3"/>
    <n v="0.2"/>
    <n v="49.437599999999975"/>
  </r>
  <r>
    <n v="3289"/>
    <x v="1635"/>
    <x v="1"/>
    <x v="350"/>
    <d v="2012-12-15T00:00:00"/>
    <s v="First Class"/>
    <s v="RD-19585"/>
    <s v="Rob Dowd"/>
    <s v="Consumer"/>
    <s v="United States"/>
    <x v="357"/>
    <x v="1"/>
    <n v="92592"/>
    <s v="West"/>
    <s v="OFF-BI-10000050"/>
    <x v="1"/>
    <x v="8"/>
    <s v="Angle-D Binders with Locking Rings, Label Holders"/>
    <n v="29.2"/>
    <n v="5"/>
    <n v="0.2"/>
    <n v="9.8549999999999969"/>
  </r>
  <r>
    <n v="3290"/>
    <x v="1635"/>
    <x v="1"/>
    <x v="350"/>
    <d v="2012-12-15T00:00:00"/>
    <s v="First Class"/>
    <s v="RD-19585"/>
    <s v="Rob Dowd"/>
    <s v="Consumer"/>
    <s v="United States"/>
    <x v="357"/>
    <x v="1"/>
    <n v="92592"/>
    <s v="West"/>
    <s v="TEC-AC-10001552"/>
    <x v="2"/>
    <x v="11"/>
    <s v="Logitech K350 2.4Ghz Wireless Keyboard"/>
    <n v="248.85000000000002"/>
    <n v="5"/>
    <n v="0"/>
    <n v="27.373499999999993"/>
  </r>
  <r>
    <n v="3291"/>
    <x v="1635"/>
    <x v="1"/>
    <x v="350"/>
    <d v="2012-12-15T00:00:00"/>
    <s v="First Class"/>
    <s v="RD-19585"/>
    <s v="Rob Dowd"/>
    <s v="Consumer"/>
    <s v="United States"/>
    <x v="357"/>
    <x v="1"/>
    <n v="92592"/>
    <s v="West"/>
    <s v="TEC-AC-10003399"/>
    <x v="2"/>
    <x v="11"/>
    <s v="Memorex Mini Travel Drive 64 GB USB 2.0 Flash Drive"/>
    <n v="36.24"/>
    <n v="1"/>
    <n v="0"/>
    <n v="15.220800000000001"/>
  </r>
  <r>
    <n v="3292"/>
    <x v="1636"/>
    <x v="0"/>
    <x v="859"/>
    <d v="2013-11-05T00:00:00"/>
    <s v="Standard Class"/>
    <s v="JF-15295"/>
    <s v="Jason Fortune-"/>
    <s v="Consumer"/>
    <s v="United States"/>
    <x v="341"/>
    <x v="12"/>
    <n v="48310"/>
    <s v="Central"/>
    <s v="OFF-AR-10004078"/>
    <x v="1"/>
    <x v="6"/>
    <s v="Newell 312"/>
    <n v="11.68"/>
    <n v="2"/>
    <n v="0"/>
    <n v="3.5039999999999996"/>
  </r>
  <r>
    <n v="3293"/>
    <x v="1637"/>
    <x v="2"/>
    <x v="58"/>
    <d v="2011-12-30T00:00:00"/>
    <s v="Standard Class"/>
    <s v="CK-12595"/>
    <s v="Clytie Kelty"/>
    <s v="Consumer"/>
    <s v="United States"/>
    <x v="70"/>
    <x v="1"/>
    <n v="92024"/>
    <s v="West"/>
    <s v="OFF-SU-10002189"/>
    <x v="1"/>
    <x v="14"/>
    <s v="Acme Rosewood Handle Letter Opener"/>
    <n v="11.91"/>
    <n v="3"/>
    <n v="0"/>
    <n v="0.11909999999999954"/>
  </r>
  <r>
    <n v="3294"/>
    <x v="1637"/>
    <x v="2"/>
    <x v="58"/>
    <d v="2011-12-30T00:00:00"/>
    <s v="Standard Class"/>
    <s v="CK-12595"/>
    <s v="Clytie Kelty"/>
    <s v="Consumer"/>
    <s v="United States"/>
    <x v="70"/>
    <x v="1"/>
    <n v="92024"/>
    <s v="West"/>
    <s v="FUR-FU-10001852"/>
    <x v="0"/>
    <x v="5"/>
    <s v="Eldon Regeneration Recycled Desk Accessories, Smoke"/>
    <n v="3.48"/>
    <n v="2"/>
    <n v="0"/>
    <n v="1.1135999999999999"/>
  </r>
  <r>
    <n v="3295"/>
    <x v="1638"/>
    <x v="2"/>
    <x v="860"/>
    <d v="2011-08-18T00:00:00"/>
    <s v="First Class"/>
    <s v="KH-16510"/>
    <s v="Keith Herrera"/>
    <s v="Consumer"/>
    <s v="United States"/>
    <x v="61"/>
    <x v="5"/>
    <n v="75081"/>
    <s v="Central"/>
    <s v="OFF-BI-10003638"/>
    <x v="1"/>
    <x v="8"/>
    <s v="GBC Durable Plastic Covers"/>
    <n v="30.959999999999994"/>
    <n v="8"/>
    <n v="0.8"/>
    <n v="-52.632000000000019"/>
  </r>
  <r>
    <n v="3296"/>
    <x v="1639"/>
    <x v="3"/>
    <x v="172"/>
    <d v="2014-10-04T00:00:00"/>
    <s v="First Class"/>
    <s v="CM-12655"/>
    <s v="Corinna Mitchell"/>
    <s v="Home Office"/>
    <s v="United States"/>
    <x v="20"/>
    <x v="15"/>
    <n v="10035"/>
    <s v="East"/>
    <s v="TEC-MA-10002428"/>
    <x v="2"/>
    <x v="15"/>
    <s v="Fellowes Powershred HS-440 4-Sheet High Security Shredder"/>
    <n v="1704.89"/>
    <n v="11"/>
    <n v="0"/>
    <n v="767.20049999999992"/>
  </r>
  <r>
    <n v="3297"/>
    <x v="1640"/>
    <x v="1"/>
    <x v="293"/>
    <d v="2012-05-30T00:00:00"/>
    <s v="Standard Class"/>
    <s v="EB-13870"/>
    <s v="Emily Burns"/>
    <s v="Consumer"/>
    <s v="United States"/>
    <x v="42"/>
    <x v="16"/>
    <n v="85023"/>
    <s v="West"/>
    <s v="OFF-BI-10001036"/>
    <x v="1"/>
    <x v="8"/>
    <s v="Cardinal EasyOpen D-Ring Binders"/>
    <n v="19.194000000000003"/>
    <n v="7"/>
    <n v="0.7"/>
    <n v="-12.795999999999999"/>
  </r>
  <r>
    <n v="3298"/>
    <x v="1640"/>
    <x v="1"/>
    <x v="293"/>
    <d v="2012-05-30T00:00:00"/>
    <s v="Standard Class"/>
    <s v="EB-13870"/>
    <s v="Emily Burns"/>
    <s v="Consumer"/>
    <s v="United States"/>
    <x v="42"/>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x v="8"/>
    <x v="1"/>
    <n v="94122"/>
    <s v="West"/>
    <s v="TEC-MA-10000488"/>
    <x v="2"/>
    <x v="15"/>
    <s v="Bady BDG101FRU Card Printer"/>
    <n v="1919.9760000000001"/>
    <n v="3"/>
    <n v="0.2"/>
    <n v="215.99729999999977"/>
  </r>
  <r>
    <n v="3300"/>
    <x v="1642"/>
    <x v="2"/>
    <x v="728"/>
    <d v="2011-11-22T00:00:00"/>
    <s v="Standard Class"/>
    <s v="CS-11950"/>
    <s v="Carlos Soltero"/>
    <s v="Consumer"/>
    <s v="United States"/>
    <x v="10"/>
    <x v="9"/>
    <n v="19140"/>
    <s v="East"/>
    <s v="OFF-BI-10003656"/>
    <x v="1"/>
    <x v="8"/>
    <s v="Fellowes PB200 Plastic Comb Binding Machine"/>
    <n v="50.997000000000007"/>
    <n v="1"/>
    <n v="0.7"/>
    <n v="-40.797600000000003"/>
  </r>
  <r>
    <n v="3301"/>
    <x v="1642"/>
    <x v="2"/>
    <x v="728"/>
    <d v="2011-11-22T00:00:00"/>
    <s v="Standard Class"/>
    <s v="CS-11950"/>
    <s v="Carlos Soltero"/>
    <s v="Consumer"/>
    <s v="United States"/>
    <x v="10"/>
    <x v="9"/>
    <n v="19140"/>
    <s v="East"/>
    <s v="OFF-ST-10003656"/>
    <x v="1"/>
    <x v="4"/>
    <s v="Safco Industrial Wire Shelving"/>
    <n v="76.792000000000002"/>
    <n v="1"/>
    <n v="0.2"/>
    <n v="-16.318300000000001"/>
  </r>
  <r>
    <n v="3302"/>
    <x v="1642"/>
    <x v="2"/>
    <x v="728"/>
    <d v="2011-11-22T00:00:00"/>
    <s v="Standard Class"/>
    <s v="CS-11950"/>
    <s v="Carlos Soltero"/>
    <s v="Consumer"/>
    <s v="United States"/>
    <x v="10"/>
    <x v="9"/>
    <n v="19140"/>
    <s v="East"/>
    <s v="TEC-PH-10001128"/>
    <x v="2"/>
    <x v="7"/>
    <s v="Motorola Droid Maxx"/>
    <n v="539.96399999999994"/>
    <n v="6"/>
    <n v="0.4"/>
    <n v="-107.99280000000002"/>
  </r>
  <r>
    <n v="3303"/>
    <x v="1642"/>
    <x v="2"/>
    <x v="728"/>
    <d v="2011-11-22T00:00:00"/>
    <s v="Standard Class"/>
    <s v="CS-11950"/>
    <s v="Carlos Soltero"/>
    <s v="Consumer"/>
    <s v="United States"/>
    <x v="10"/>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x v="10"/>
    <x v="9"/>
    <n v="19140"/>
    <s v="East"/>
    <s v="OFF-BI-10004656"/>
    <x v="1"/>
    <x v="8"/>
    <s v="Peel &amp; Stick Add-On Corner Pockets"/>
    <n v="1.9440000000000004"/>
    <n v="3"/>
    <n v="0.7"/>
    <n v="-1.4255999999999998"/>
  </r>
  <r>
    <n v="3305"/>
    <x v="1643"/>
    <x v="2"/>
    <x v="125"/>
    <d v="2012-01-01T00:00:00"/>
    <s v="Second Class"/>
    <s v="SP-20620"/>
    <s v="Stefania Perrino"/>
    <s v="Corporate"/>
    <s v="United States"/>
    <x v="128"/>
    <x v="5"/>
    <n v="78041"/>
    <s v="Central"/>
    <s v="OFF-EN-10004955"/>
    <x v="1"/>
    <x v="12"/>
    <s v="Fashion Color Clasp Envelopes"/>
    <n v="12.984000000000002"/>
    <n v="3"/>
    <n v="0.2"/>
    <n v="4.7066999999999997"/>
  </r>
  <r>
    <n v="3306"/>
    <x v="1643"/>
    <x v="2"/>
    <x v="125"/>
    <d v="2012-01-01T00:00:00"/>
    <s v="Second Class"/>
    <s v="SP-20620"/>
    <s v="Stefania Perrino"/>
    <s v="Corporate"/>
    <s v="United States"/>
    <x v="128"/>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x v="128"/>
    <x v="5"/>
    <n v="78041"/>
    <s v="Central"/>
    <s v="TEC-PH-10000576"/>
    <x v="2"/>
    <x v="7"/>
    <s v="AT&amp;T 1080 Corded phone"/>
    <n v="328.77600000000007"/>
    <n v="3"/>
    <n v="0.2"/>
    <n v="28.767899999999997"/>
  </r>
  <r>
    <n v="3308"/>
    <x v="1643"/>
    <x v="2"/>
    <x v="125"/>
    <d v="2012-01-01T00:00:00"/>
    <s v="Second Class"/>
    <s v="SP-20620"/>
    <s v="Stefania Perrino"/>
    <s v="Corporate"/>
    <s v="United States"/>
    <x v="128"/>
    <x v="5"/>
    <n v="78041"/>
    <s v="Central"/>
    <s v="OFF-BI-10002160"/>
    <x v="1"/>
    <x v="8"/>
    <s v="Acco Hanging Data Binders"/>
    <n v="2.2859999999999996"/>
    <n v="3"/>
    <n v="0.8"/>
    <n v="-3.6576000000000004"/>
  </r>
  <r>
    <n v="3309"/>
    <x v="1643"/>
    <x v="2"/>
    <x v="125"/>
    <d v="2012-01-01T00:00:00"/>
    <s v="Second Class"/>
    <s v="SP-20620"/>
    <s v="Stefania Perrino"/>
    <s v="Corporate"/>
    <s v="United States"/>
    <x v="128"/>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x v="20"/>
    <x v="15"/>
    <n v="10009"/>
    <s v="East"/>
    <s v="OFF-BI-10001116"/>
    <x v="1"/>
    <x v="8"/>
    <s v="Wilson Jones 1&quot; Hanging DublLock Ring Binders"/>
    <n v="25.344000000000001"/>
    <n v="6"/>
    <n v="0.2"/>
    <n v="8.8704000000000018"/>
  </r>
  <r>
    <n v="3311"/>
    <x v="1645"/>
    <x v="0"/>
    <x v="42"/>
    <d v="2013-09-23T00:00:00"/>
    <s v="Standard Class"/>
    <s v="LW-17215"/>
    <s v="Luke Weiss"/>
    <s v="Consumer"/>
    <s v="United States"/>
    <x v="20"/>
    <x v="15"/>
    <n v="10035"/>
    <s v="East"/>
    <s v="OFF-BI-10002026"/>
    <x v="1"/>
    <x v="8"/>
    <s v="Avery Arch Ring Binders"/>
    <n v="232.40000000000003"/>
    <n v="5"/>
    <n v="0.2"/>
    <n v="78.434999999999988"/>
  </r>
  <r>
    <n v="3312"/>
    <x v="1646"/>
    <x v="0"/>
    <x v="231"/>
    <d v="2013-03-26T00:00:00"/>
    <s v="Second Class"/>
    <s v="AH-10030"/>
    <s v="Aaron Hawkins"/>
    <s v="Corporate"/>
    <s v="United States"/>
    <x v="200"/>
    <x v="35"/>
    <n v="39503"/>
    <s v="South"/>
    <s v="FUR-FU-10003691"/>
    <x v="0"/>
    <x v="5"/>
    <s v="Eldon Image Series Desk Accessories, Ebony"/>
    <n v="86.45"/>
    <n v="7"/>
    <n v="0"/>
    <n v="38.038000000000004"/>
  </r>
  <r>
    <n v="3313"/>
    <x v="1647"/>
    <x v="2"/>
    <x v="127"/>
    <d v="2011-10-01T00:00:00"/>
    <s v="Standard Class"/>
    <s v="TH-21100"/>
    <s v="Thea Hendricks"/>
    <s v="Consumer"/>
    <s v="United States"/>
    <x v="70"/>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x v="70"/>
    <x v="1"/>
    <n v="92037"/>
    <s v="West"/>
    <s v="OFF-PA-10000675"/>
    <x v="1"/>
    <x v="10"/>
    <s v="Xerox 1919"/>
    <n v="81.98"/>
    <n v="2"/>
    <n v="0"/>
    <n v="40.170200000000001"/>
  </r>
  <r>
    <n v="3315"/>
    <x v="1648"/>
    <x v="3"/>
    <x v="165"/>
    <d v="2014-12-29T00:00:00"/>
    <s v="Standard Class"/>
    <s v="HG-15025"/>
    <s v="Hunter Glantz"/>
    <s v="Consumer"/>
    <s v="United States"/>
    <x v="147"/>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x v="147"/>
    <x v="15"/>
    <n v="11572"/>
    <s v="East"/>
    <s v="OFF-BI-10001900"/>
    <x v="1"/>
    <x v="8"/>
    <s v="DXL Angle-View Binders with Locking Rings, Black"/>
    <n v="14.376000000000001"/>
    <n v="3"/>
    <n v="0.2"/>
    <n v="4.8518999999999997"/>
  </r>
  <r>
    <n v="3317"/>
    <x v="1649"/>
    <x v="3"/>
    <x v="468"/>
    <d v="2014-11-16T00:00:00"/>
    <s v="Second Class"/>
    <s v="EB-13750"/>
    <s v="Edward Becker"/>
    <s v="Corporate"/>
    <s v="United States"/>
    <x v="171"/>
    <x v="5"/>
    <n v="78664"/>
    <s v="Central"/>
    <s v="FUR-FU-10001468"/>
    <x v="0"/>
    <x v="5"/>
    <s v="Tenex Antistatic Computer Chair Mats"/>
    <n v="341.96"/>
    <n v="5"/>
    <n v="0.6"/>
    <n v="-427.45000000000005"/>
  </r>
  <r>
    <n v="3318"/>
    <x v="1650"/>
    <x v="1"/>
    <x v="861"/>
    <d v="2012-09-15T00:00:00"/>
    <s v="Standard Class"/>
    <s v="SC-20725"/>
    <s v="Steven Cartwright"/>
    <s v="Consumer"/>
    <s v="United States"/>
    <x v="56"/>
    <x v="1"/>
    <n v="92374"/>
    <s v="West"/>
    <s v="OFF-AR-10004648"/>
    <x v="1"/>
    <x v="6"/>
    <s v="Boston 19500 Mighty Mite Electric Pencil Sharpener"/>
    <n v="181.35"/>
    <n v="9"/>
    <n v="0"/>
    <n v="48.964500000000001"/>
  </r>
  <r>
    <n v="3319"/>
    <x v="1650"/>
    <x v="1"/>
    <x v="861"/>
    <d v="2012-09-15T00:00:00"/>
    <s v="Standard Class"/>
    <s v="SC-20725"/>
    <s v="Steven Cartwright"/>
    <s v="Consumer"/>
    <s v="United States"/>
    <x v="56"/>
    <x v="1"/>
    <n v="92374"/>
    <s v="West"/>
    <s v="OFF-LA-10003190"/>
    <x v="1"/>
    <x v="2"/>
    <s v="Avery 474"/>
    <n v="8.64"/>
    <n v="3"/>
    <n v="0"/>
    <n v="4.2336"/>
  </r>
  <r>
    <n v="3320"/>
    <x v="1651"/>
    <x v="2"/>
    <x v="414"/>
    <d v="2011-12-25T00:00:00"/>
    <s v="Standard Class"/>
    <s v="TS-21505"/>
    <s v="Tony Sayre"/>
    <s v="Consumer"/>
    <s v="United States"/>
    <x v="29"/>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x v="29"/>
    <x v="18"/>
    <n v="38401"/>
    <s v="South"/>
    <s v="FUR-CH-10004287"/>
    <x v="0"/>
    <x v="1"/>
    <s v="SAFCO Arco Folding Chair"/>
    <n v="662.88"/>
    <n v="3"/>
    <n v="0.2"/>
    <n v="74.573999999999955"/>
  </r>
  <r>
    <n v="3322"/>
    <x v="1651"/>
    <x v="2"/>
    <x v="414"/>
    <d v="2011-12-25T00:00:00"/>
    <s v="Standard Class"/>
    <s v="TS-21505"/>
    <s v="Tony Sayre"/>
    <s v="Consumer"/>
    <s v="United States"/>
    <x v="29"/>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x v="20"/>
    <x v="15"/>
    <n v="10009"/>
    <s v="East"/>
    <s v="OFF-AP-10002892"/>
    <x v="1"/>
    <x v="9"/>
    <s v="Belkin F5C206VTEL 6 Outlet Surge"/>
    <n v="68.94"/>
    <n v="3"/>
    <n v="0"/>
    <n v="20.681999999999995"/>
  </r>
  <r>
    <n v="3324"/>
    <x v="1652"/>
    <x v="1"/>
    <x v="862"/>
    <d v="2012-07-27T00:00:00"/>
    <s v="Standard Class"/>
    <s v="TH-21550"/>
    <s v="Tracy Hopkins"/>
    <s v="Home Office"/>
    <s v="United States"/>
    <x v="20"/>
    <x v="15"/>
    <n v="10009"/>
    <s v="East"/>
    <s v="FUR-FU-10002253"/>
    <x v="0"/>
    <x v="5"/>
    <s v="Howard Miller 13&quot; Diameter Pewter Finish Round Wall Clock"/>
    <n v="128.82"/>
    <n v="3"/>
    <n v="0"/>
    <n v="50.239800000000002"/>
  </r>
  <r>
    <n v="3325"/>
    <x v="1653"/>
    <x v="2"/>
    <x v="7"/>
    <d v="2011-11-15T00:00:00"/>
    <s v="Standard Class"/>
    <s v="KD-16270"/>
    <s v="Karen Daniels"/>
    <s v="Consumer"/>
    <s v="United States"/>
    <x v="12"/>
    <x v="5"/>
    <n v="77095"/>
    <s v="Central"/>
    <s v="OFF-BI-10001359"/>
    <x v="1"/>
    <x v="8"/>
    <s v="GBC DocuBind TL300 Electric Binding System"/>
    <n v="896.98999999999978"/>
    <n v="5"/>
    <n v="0.8"/>
    <n v="-1480.0335000000009"/>
  </r>
  <r>
    <n v="3326"/>
    <x v="1653"/>
    <x v="2"/>
    <x v="7"/>
    <d v="2011-11-15T00:00:00"/>
    <s v="Standard Class"/>
    <s v="KD-16270"/>
    <s v="Karen Daniels"/>
    <s v="Consumer"/>
    <s v="United States"/>
    <x v="12"/>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x v="12"/>
    <x v="5"/>
    <n v="77095"/>
    <s v="Central"/>
    <s v="OFF-AR-10003582"/>
    <x v="1"/>
    <x v="6"/>
    <s v="Boston Electric Pencil Sharpener, Model 1818, Charcoal Black"/>
    <n v="67.56"/>
    <n v="3"/>
    <n v="0.2"/>
    <n v="6.7560000000000038"/>
  </r>
  <r>
    <n v="3328"/>
    <x v="1653"/>
    <x v="2"/>
    <x v="7"/>
    <d v="2011-11-15T00:00:00"/>
    <s v="Standard Class"/>
    <s v="KD-16270"/>
    <s v="Karen Daniels"/>
    <s v="Consumer"/>
    <s v="United States"/>
    <x v="12"/>
    <x v="5"/>
    <n v="77095"/>
    <s v="Central"/>
    <s v="OFF-PA-10003724"/>
    <x v="1"/>
    <x v="10"/>
    <s v="Wirebound Message Book, 4 per Page"/>
    <n v="21.720000000000002"/>
    <n v="5"/>
    <n v="0.2"/>
    <n v="7.8734999999999991"/>
  </r>
  <r>
    <n v="3329"/>
    <x v="1653"/>
    <x v="2"/>
    <x v="7"/>
    <d v="2011-11-15T00:00:00"/>
    <s v="Standard Class"/>
    <s v="KD-16270"/>
    <s v="Karen Daniels"/>
    <s v="Consumer"/>
    <s v="United States"/>
    <x v="12"/>
    <x v="5"/>
    <n v="77095"/>
    <s v="Central"/>
    <s v="OFF-PA-10001033"/>
    <x v="1"/>
    <x v="10"/>
    <s v="Xerox 1893"/>
    <n v="262.33600000000001"/>
    <n v="8"/>
    <n v="0.2"/>
    <n v="95.096800000000002"/>
  </r>
  <r>
    <n v="3330"/>
    <x v="1653"/>
    <x v="2"/>
    <x v="7"/>
    <d v="2011-11-15T00:00:00"/>
    <s v="Standard Class"/>
    <s v="KD-16270"/>
    <s v="Karen Daniels"/>
    <s v="Consumer"/>
    <s v="United States"/>
    <x v="12"/>
    <x v="5"/>
    <n v="77095"/>
    <s v="Central"/>
    <s v="TEC-PH-10003505"/>
    <x v="2"/>
    <x v="7"/>
    <s v="Geemarc AmpliPOWER60"/>
    <n v="148.47999999999999"/>
    <n v="2"/>
    <n v="0.2"/>
    <n v="16.703999999999986"/>
  </r>
  <r>
    <n v="3331"/>
    <x v="1653"/>
    <x v="2"/>
    <x v="7"/>
    <d v="2011-11-15T00:00:00"/>
    <s v="Standard Class"/>
    <s v="KD-16270"/>
    <s v="Karen Daniels"/>
    <s v="Consumer"/>
    <s v="United States"/>
    <x v="12"/>
    <x v="5"/>
    <n v="77095"/>
    <s v="Central"/>
    <s v="TEC-PH-10004959"/>
    <x v="2"/>
    <x v="7"/>
    <s v="Classic Ivory Antique Telephone ZL1810"/>
    <n v="241.17599999999999"/>
    <n v="3"/>
    <n v="0.2"/>
    <n v="15.07350000000001"/>
  </r>
  <r>
    <n v="3332"/>
    <x v="1654"/>
    <x v="3"/>
    <x v="817"/>
    <d v="2014-12-21T00:00:00"/>
    <s v="Standard Class"/>
    <s v="GM-14455"/>
    <s v="Gary Mitchum"/>
    <s v="Home Office"/>
    <s v="United States"/>
    <x v="22"/>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x v="22"/>
    <x v="10"/>
    <n v="60653"/>
    <s v="Central"/>
    <s v="TEC-PH-10003095"/>
    <x v="2"/>
    <x v="7"/>
    <s v="Samsung HM1900 Bluetooth Headset"/>
    <n v="52.679999999999993"/>
    <n v="3"/>
    <n v="0.2"/>
    <n v="19.754999999999999"/>
  </r>
  <r>
    <n v="3334"/>
    <x v="1654"/>
    <x v="3"/>
    <x v="817"/>
    <d v="2014-12-21T00:00:00"/>
    <s v="Standard Class"/>
    <s v="GM-14455"/>
    <s v="Gary Mitchum"/>
    <s v="Home Office"/>
    <s v="United States"/>
    <x v="22"/>
    <x v="10"/>
    <n v="60653"/>
    <s v="Central"/>
    <s v="FUR-FU-10002963"/>
    <x v="0"/>
    <x v="5"/>
    <s v="Master Caster Door Stop, Gray"/>
    <n v="2.032"/>
    <n v="1"/>
    <n v="0.6"/>
    <n v="-1.3208000000000002"/>
  </r>
  <r>
    <n v="3335"/>
    <x v="1655"/>
    <x v="3"/>
    <x v="170"/>
    <d v="2014-08-23T00:00:00"/>
    <s v="First Class"/>
    <s v="PR-18880"/>
    <s v="Patrick Ryan"/>
    <s v="Consumer"/>
    <s v="United States"/>
    <x v="182"/>
    <x v="1"/>
    <n v="94601"/>
    <s v="West"/>
    <s v="OFF-AR-10000203"/>
    <x v="1"/>
    <x v="6"/>
    <s v="Newell 336"/>
    <n v="17.12"/>
    <n v="4"/>
    <n v="0"/>
    <n v="4.9647999999999985"/>
  </r>
  <r>
    <n v="3336"/>
    <x v="1655"/>
    <x v="3"/>
    <x v="170"/>
    <d v="2014-08-23T00:00:00"/>
    <s v="First Class"/>
    <s v="PR-18880"/>
    <s v="Patrick Ryan"/>
    <s v="Consumer"/>
    <s v="United States"/>
    <x v="182"/>
    <x v="1"/>
    <n v="94601"/>
    <s v="West"/>
    <s v="TEC-PH-10004667"/>
    <x v="2"/>
    <x v="7"/>
    <s v="Cisco 8x8 Inc. 6753i IP Business Phone System"/>
    <n v="431.96800000000007"/>
    <n v="4"/>
    <n v="0.2"/>
    <n v="37.797199999999975"/>
  </r>
  <r>
    <n v="3337"/>
    <x v="1655"/>
    <x v="3"/>
    <x v="170"/>
    <d v="2014-08-23T00:00:00"/>
    <s v="First Class"/>
    <s v="PR-18880"/>
    <s v="Patrick Ryan"/>
    <s v="Consumer"/>
    <s v="United States"/>
    <x v="182"/>
    <x v="1"/>
    <n v="94601"/>
    <s v="West"/>
    <s v="FUR-FU-10000193"/>
    <x v="0"/>
    <x v="5"/>
    <s v="Tenex Chairmats For Use with Hard Floors"/>
    <n v="129.91999999999999"/>
    <n v="4"/>
    <n v="0"/>
    <n v="10.393599999999992"/>
  </r>
  <r>
    <n v="3338"/>
    <x v="1655"/>
    <x v="3"/>
    <x v="170"/>
    <d v="2014-08-23T00:00:00"/>
    <s v="First Class"/>
    <s v="PR-18880"/>
    <s v="Patrick Ryan"/>
    <s v="Consumer"/>
    <s v="United States"/>
    <x v="182"/>
    <x v="1"/>
    <n v="94601"/>
    <s v="West"/>
    <s v="FUR-TA-10001539"/>
    <x v="0"/>
    <x v="3"/>
    <s v="Chromcraft Rectangular Conference Tables"/>
    <n v="568.72800000000007"/>
    <n v="3"/>
    <n v="0.2"/>
    <n v="28.436399999999935"/>
  </r>
  <r>
    <n v="3339"/>
    <x v="1655"/>
    <x v="3"/>
    <x v="170"/>
    <d v="2014-08-23T00:00:00"/>
    <s v="First Class"/>
    <s v="PR-18880"/>
    <s v="Patrick Ryan"/>
    <s v="Consumer"/>
    <s v="United States"/>
    <x v="182"/>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x v="182"/>
    <x v="1"/>
    <n v="94601"/>
    <s v="West"/>
    <s v="OFF-AP-10002867"/>
    <x v="1"/>
    <x v="9"/>
    <s v="Fellowes Command Center 5-outlet power strip"/>
    <n v="203.52"/>
    <n v="3"/>
    <n v="0"/>
    <n v="54.950400000000002"/>
  </r>
  <r>
    <n v="3341"/>
    <x v="1655"/>
    <x v="3"/>
    <x v="170"/>
    <d v="2014-08-23T00:00:00"/>
    <s v="First Class"/>
    <s v="PR-18880"/>
    <s v="Patrick Ryan"/>
    <s v="Consumer"/>
    <s v="United States"/>
    <x v="182"/>
    <x v="1"/>
    <n v="94601"/>
    <s v="West"/>
    <s v="OFF-LA-10001158"/>
    <x v="1"/>
    <x v="2"/>
    <s v="Avery Address/Shipping Labels for Typewriters, 4&quot; x 2&quot;"/>
    <n v="51.75"/>
    <n v="5"/>
    <n v="0"/>
    <n v="24.84"/>
  </r>
  <r>
    <n v="3342"/>
    <x v="1656"/>
    <x v="0"/>
    <x v="278"/>
    <d v="2013-09-02T00:00:00"/>
    <s v="Second Class"/>
    <s v="TB-21055"/>
    <s v="Ted Butterfield"/>
    <s v="Consumer"/>
    <s v="United States"/>
    <x v="94"/>
    <x v="31"/>
    <n v="2169"/>
    <s v="East"/>
    <s v="OFF-PA-10000675"/>
    <x v="1"/>
    <x v="10"/>
    <s v="Xerox 1919"/>
    <n v="122.97"/>
    <n v="3"/>
    <n v="0"/>
    <n v="60.255300000000005"/>
  </r>
  <r>
    <n v="3343"/>
    <x v="1656"/>
    <x v="0"/>
    <x v="278"/>
    <d v="2013-09-02T00:00:00"/>
    <s v="Second Class"/>
    <s v="TB-21055"/>
    <s v="Ted Butterfield"/>
    <s v="Consumer"/>
    <s v="United States"/>
    <x v="94"/>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x v="94"/>
    <x v="31"/>
    <n v="2169"/>
    <s v="East"/>
    <s v="TEC-PH-10000011"/>
    <x v="2"/>
    <x v="7"/>
    <s v="PureGear Roll-On Screen Protector"/>
    <n v="59.97"/>
    <n v="3"/>
    <n v="0"/>
    <n v="28.785599999999995"/>
  </r>
  <r>
    <n v="3345"/>
    <x v="1656"/>
    <x v="0"/>
    <x v="278"/>
    <d v="2013-09-02T00:00:00"/>
    <s v="Second Class"/>
    <s v="TB-21055"/>
    <s v="Ted Butterfield"/>
    <s v="Consumer"/>
    <s v="United States"/>
    <x v="94"/>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x v="94"/>
    <x v="31"/>
    <n v="2169"/>
    <s v="East"/>
    <s v="OFF-FA-10000735"/>
    <x v="1"/>
    <x v="13"/>
    <s v="Staples"/>
    <n v="11.68"/>
    <n v="4"/>
    <n v="0"/>
    <n v="5.2559999999999993"/>
  </r>
  <r>
    <n v="3347"/>
    <x v="1656"/>
    <x v="0"/>
    <x v="278"/>
    <d v="2013-09-02T00:00:00"/>
    <s v="Second Class"/>
    <s v="TB-21055"/>
    <s v="Ted Butterfield"/>
    <s v="Consumer"/>
    <s v="United States"/>
    <x v="94"/>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x v="358"/>
    <x v="1"/>
    <n v="92399"/>
    <s v="West"/>
    <s v="OFF-AR-10003156"/>
    <x v="1"/>
    <x v="6"/>
    <s v="50 Colored Long Pencils"/>
    <n v="50.8"/>
    <n v="5"/>
    <n v="0"/>
    <n v="13.208000000000002"/>
  </r>
  <r>
    <n v="3349"/>
    <x v="1658"/>
    <x v="3"/>
    <x v="60"/>
    <d v="2014-11-08T00:00:00"/>
    <s v="First Class"/>
    <s v="AH-10195"/>
    <s v="Alan Haines"/>
    <s v="Corporate"/>
    <s v="United States"/>
    <x v="22"/>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x v="4"/>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x v="20"/>
    <x v="15"/>
    <n v="10024"/>
    <s v="East"/>
    <s v="TEC-AC-10003280"/>
    <x v="2"/>
    <x v="11"/>
    <s v="Belkin F8E887 USB Wired Ergonomic Keyboard"/>
    <n v="89.97"/>
    <n v="3"/>
    <n v="0"/>
    <n v="18.893699999999995"/>
  </r>
  <r>
    <n v="3352"/>
    <x v="1661"/>
    <x v="2"/>
    <x v="865"/>
    <d v="2011-09-28T00:00:00"/>
    <s v="Standard Class"/>
    <s v="BM-11650"/>
    <s v="Brian Moss"/>
    <s v="Corporate"/>
    <s v="United States"/>
    <x v="70"/>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x v="70"/>
    <x v="1"/>
    <n v="92037"/>
    <s v="West"/>
    <s v="TEC-PH-10002726"/>
    <x v="2"/>
    <x v="7"/>
    <s v="netTALK DUO VoIP Telephone Service"/>
    <n v="83.984000000000009"/>
    <n v="2"/>
    <n v="0.2"/>
    <n v="31.494"/>
  </r>
  <r>
    <n v="3354"/>
    <x v="1662"/>
    <x v="2"/>
    <x v="866"/>
    <d v="2011-07-24T00:00:00"/>
    <s v="Standard Class"/>
    <s v="CA-12310"/>
    <s v="Christine Abelman"/>
    <s v="Corporate"/>
    <s v="United States"/>
    <x v="39"/>
    <x v="29"/>
    <n v="6010"/>
    <s v="East"/>
    <s v="TEC-PH-10000895"/>
    <x v="2"/>
    <x v="7"/>
    <s v="Polycom VVX 310 VoIP phone"/>
    <n v="359.98"/>
    <n v="2"/>
    <n v="0"/>
    <n v="93.594800000000021"/>
  </r>
  <r>
    <n v="3355"/>
    <x v="1662"/>
    <x v="2"/>
    <x v="866"/>
    <d v="2011-07-24T00:00:00"/>
    <s v="Standard Class"/>
    <s v="CA-12310"/>
    <s v="Christine Abelman"/>
    <s v="Corporate"/>
    <s v="United States"/>
    <x v="39"/>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x v="39"/>
    <x v="29"/>
    <n v="6010"/>
    <s v="East"/>
    <s v="OFF-BI-10003694"/>
    <x v="1"/>
    <x v="8"/>
    <s v="Avery 3 1/2&quot; Diskette Storage Pages, 10/Pack"/>
    <n v="20.88"/>
    <n v="2"/>
    <n v="0"/>
    <n v="9.6047999999999991"/>
  </r>
  <r>
    <n v="3357"/>
    <x v="1662"/>
    <x v="2"/>
    <x v="866"/>
    <d v="2011-07-24T00:00:00"/>
    <s v="Standard Class"/>
    <s v="CA-12310"/>
    <s v="Christine Abelman"/>
    <s v="Corporate"/>
    <s v="United States"/>
    <x v="39"/>
    <x v="29"/>
    <n v="6010"/>
    <s v="East"/>
    <s v="OFF-BI-10002160"/>
    <x v="1"/>
    <x v="8"/>
    <s v="Acco Hanging Data Binders"/>
    <n v="3.81"/>
    <n v="1"/>
    <n v="0"/>
    <n v="1.8288"/>
  </r>
  <r>
    <n v="3358"/>
    <x v="1663"/>
    <x v="3"/>
    <x v="210"/>
    <d v="2014-09-14T00:00:00"/>
    <s v="Standard Class"/>
    <s v="NF-18595"/>
    <s v="Nicole Fjeld"/>
    <s v="Home Office"/>
    <s v="United States"/>
    <x v="22"/>
    <x v="10"/>
    <n v="60610"/>
    <s v="Central"/>
    <s v="OFF-PA-10001685"/>
    <x v="1"/>
    <x v="10"/>
    <s v="Staples"/>
    <n v="73.007999999999996"/>
    <n v="9"/>
    <n v="0.2"/>
    <n v="26.465400000000006"/>
  </r>
  <r>
    <n v="3359"/>
    <x v="1664"/>
    <x v="0"/>
    <x v="715"/>
    <d v="2013-05-11T00:00:00"/>
    <s v="Standard Class"/>
    <s v="AF-10870"/>
    <s v="Art Ferguson"/>
    <s v="Consumer"/>
    <s v="United States"/>
    <x v="22"/>
    <x v="10"/>
    <n v="60610"/>
    <s v="Central"/>
    <s v="OFF-BI-10000773"/>
    <x v="1"/>
    <x v="8"/>
    <s v="Insertable Tab Post Binder Dividers"/>
    <n v="3.2079999999999993"/>
    <n v="2"/>
    <n v="0.8"/>
    <n v="-5.2932000000000023"/>
  </r>
  <r>
    <n v="3360"/>
    <x v="1664"/>
    <x v="0"/>
    <x v="715"/>
    <d v="2013-05-11T00:00:00"/>
    <s v="Standard Class"/>
    <s v="AF-10870"/>
    <s v="Art Ferguson"/>
    <s v="Consumer"/>
    <s v="United States"/>
    <x v="22"/>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x v="20"/>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x v="20"/>
    <x v="15"/>
    <n v="10024"/>
    <s v="East"/>
    <s v="FUR-FU-10000672"/>
    <x v="0"/>
    <x v="5"/>
    <s v="Executive Impressions 10&quot; Spectator Wall Clock"/>
    <n v="35.28"/>
    <n v="3"/>
    <n v="0"/>
    <n v="11.995199999999997"/>
  </r>
  <r>
    <n v="3363"/>
    <x v="1666"/>
    <x v="1"/>
    <x v="350"/>
    <d v="2012-12-20T00:00:00"/>
    <s v="Standard Class"/>
    <s v="Dp-13240"/>
    <s v="Dean percer"/>
    <s v="Home Office"/>
    <s v="United States"/>
    <x v="359"/>
    <x v="31"/>
    <n v="2151"/>
    <s v="East"/>
    <s v="OFF-PA-10004451"/>
    <x v="1"/>
    <x v="10"/>
    <s v="Xerox 222"/>
    <n v="19.440000000000001"/>
    <n v="3"/>
    <n v="0"/>
    <n v="9.3312000000000008"/>
  </r>
  <r>
    <n v="3364"/>
    <x v="1666"/>
    <x v="1"/>
    <x v="350"/>
    <d v="2012-12-20T00:00:00"/>
    <s v="Standard Class"/>
    <s v="Dp-13240"/>
    <s v="Dean percer"/>
    <s v="Home Office"/>
    <s v="United States"/>
    <x v="359"/>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x v="12"/>
    <x v="5"/>
    <n v="77036"/>
    <s v="Central"/>
    <s v="FUR-FU-10001940"/>
    <x v="0"/>
    <x v="5"/>
    <s v="Staples"/>
    <n v="9.5519999999999996"/>
    <n v="3"/>
    <n v="0.6"/>
    <n v="-3.8207999999999984"/>
  </r>
  <r>
    <n v="3366"/>
    <x v="1668"/>
    <x v="2"/>
    <x v="867"/>
    <d v="2011-02-03T00:00:00"/>
    <s v="First Class"/>
    <s v="LC-17050"/>
    <s v="Liz Carlisle"/>
    <s v="Consumer"/>
    <s v="United States"/>
    <x v="133"/>
    <x v="1"/>
    <n v="92691"/>
    <s v="West"/>
    <s v="FUR-BO-10003966"/>
    <x v="0"/>
    <x v="0"/>
    <s v="Sauder Facets Collection Library, Sky Alder Finish"/>
    <n v="290.666"/>
    <n v="2"/>
    <n v="0.15"/>
    <n v="3.4195999999999884"/>
  </r>
  <r>
    <n v="3367"/>
    <x v="1669"/>
    <x v="2"/>
    <x v="868"/>
    <d v="2011-07-15T00:00:00"/>
    <s v="Standard Class"/>
    <s v="BM-11650"/>
    <s v="Brian Moss"/>
    <s v="Corporate"/>
    <s v="United States"/>
    <x v="61"/>
    <x v="5"/>
    <n v="75217"/>
    <s v="Central"/>
    <s v="OFF-PA-10003072"/>
    <x v="1"/>
    <x v="10"/>
    <s v="Eureka Recycled Copy Paper 8 1/2&quot; x 11&quot;, Ream"/>
    <n v="10.368000000000002"/>
    <n v="2"/>
    <n v="0.2"/>
    <n v="3.6288"/>
  </r>
  <r>
    <n v="3368"/>
    <x v="1669"/>
    <x v="2"/>
    <x v="868"/>
    <d v="2011-07-15T00:00:00"/>
    <s v="Standard Class"/>
    <s v="BM-11650"/>
    <s v="Brian Moss"/>
    <s v="Corporate"/>
    <s v="United States"/>
    <x v="61"/>
    <x v="5"/>
    <n v="75217"/>
    <s v="Central"/>
    <s v="OFF-PA-10002245"/>
    <x v="1"/>
    <x v="10"/>
    <s v="Xerox 1895"/>
    <n v="14.352000000000002"/>
    <n v="3"/>
    <n v="0.2"/>
    <n v="4.4849999999999994"/>
  </r>
  <r>
    <n v="3369"/>
    <x v="1670"/>
    <x v="1"/>
    <x v="82"/>
    <d v="2012-11-25T00:00:00"/>
    <s v="Standard Class"/>
    <s v="NW-18400"/>
    <s v="Natalie Webber"/>
    <s v="Consumer"/>
    <s v="United States"/>
    <x v="98"/>
    <x v="33"/>
    <n v="89115"/>
    <s v="West"/>
    <s v="FUR-BO-10002598"/>
    <x v="0"/>
    <x v="0"/>
    <s v="Hon Metal Bookcases, Putty"/>
    <n v="141.96"/>
    <n v="2"/>
    <n v="0"/>
    <n v="41.168399999999991"/>
  </r>
  <r>
    <n v="3370"/>
    <x v="1670"/>
    <x v="1"/>
    <x v="82"/>
    <d v="2012-11-25T00:00:00"/>
    <s v="Standard Class"/>
    <s v="NW-18400"/>
    <s v="Natalie Webber"/>
    <s v="Consumer"/>
    <s v="United States"/>
    <x v="98"/>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x v="110"/>
    <x v="26"/>
    <n v="73071"/>
    <s v="Central"/>
    <s v="TEC-AC-10003832"/>
    <x v="2"/>
    <x v="11"/>
    <s v="Logitech P710e Mobile Speakerphone"/>
    <n v="1287.45"/>
    <n v="5"/>
    <n v="0"/>
    <n v="244.61549999999988"/>
  </r>
  <r>
    <n v="3372"/>
    <x v="1672"/>
    <x v="3"/>
    <x v="397"/>
    <d v="2014-10-01T00:00:00"/>
    <s v="Standard Class"/>
    <s v="BS-11755"/>
    <s v="Bruce Stewart"/>
    <s v="Consumer"/>
    <s v="United States"/>
    <x v="8"/>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x v="8"/>
    <x v="1"/>
    <n v="94122"/>
    <s v="West"/>
    <s v="OFF-AP-10001242"/>
    <x v="1"/>
    <x v="9"/>
    <s v="APC 7 Outlet Network SurgeArrest Surge Protector"/>
    <n v="160.96"/>
    <n v="2"/>
    <n v="0"/>
    <n v="48.287999999999997"/>
  </r>
  <r>
    <n v="3374"/>
    <x v="1673"/>
    <x v="1"/>
    <x v="784"/>
    <d v="2012-12-10T00:00:00"/>
    <s v="Standard Class"/>
    <s v="SO-20335"/>
    <s v="Sean O'Donnell"/>
    <s v="Consumer"/>
    <s v="United States"/>
    <x v="337"/>
    <x v="15"/>
    <n v="11550"/>
    <s v="East"/>
    <s v="FUR-FU-10002445"/>
    <x v="0"/>
    <x v="5"/>
    <s v="DAX Two-Tone Rosewood/Black Document Frame, Desktop, 5 x 7"/>
    <n v="28.44"/>
    <n v="3"/>
    <n v="0"/>
    <n v="11.376000000000001"/>
  </r>
  <r>
    <n v="3375"/>
    <x v="1673"/>
    <x v="1"/>
    <x v="784"/>
    <d v="2012-12-10T00:00:00"/>
    <s v="Standard Class"/>
    <s v="SO-20335"/>
    <s v="Sean O'Donnell"/>
    <s v="Consumer"/>
    <s v="United States"/>
    <x v="337"/>
    <x v="15"/>
    <n v="11550"/>
    <s v="East"/>
    <s v="FUR-CH-10002372"/>
    <x v="0"/>
    <x v="1"/>
    <s v="Office Star - Ergonomically Designed Knee Chair"/>
    <n v="364.41"/>
    <n v="5"/>
    <n v="0.1"/>
    <n v="8.0980000000000203"/>
  </r>
  <r>
    <n v="3376"/>
    <x v="1673"/>
    <x v="1"/>
    <x v="784"/>
    <d v="2012-12-10T00:00:00"/>
    <s v="Standard Class"/>
    <s v="SO-20335"/>
    <s v="Sean O'Donnell"/>
    <s v="Consumer"/>
    <s v="United States"/>
    <x v="337"/>
    <x v="15"/>
    <n v="11550"/>
    <s v="East"/>
    <s v="TEC-PH-10000376"/>
    <x v="2"/>
    <x v="7"/>
    <s v="Square Credit Card Reader"/>
    <n v="39.96"/>
    <n v="4"/>
    <n v="0"/>
    <n v="10.389600000000002"/>
  </r>
  <r>
    <n v="3377"/>
    <x v="1673"/>
    <x v="1"/>
    <x v="784"/>
    <d v="2012-12-10T00:00:00"/>
    <s v="Standard Class"/>
    <s v="SO-20335"/>
    <s v="Sean O'Donnell"/>
    <s v="Consumer"/>
    <s v="United States"/>
    <x v="337"/>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x v="360"/>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x v="12"/>
    <x v="5"/>
    <n v="77095"/>
    <s v="Central"/>
    <s v="OFF-BI-10003166"/>
    <x v="1"/>
    <x v="8"/>
    <s v="GBC Plasticlear Binding Covers"/>
    <n v="13.775999999999996"/>
    <n v="6"/>
    <n v="0.8"/>
    <n v="-22.04160000000001"/>
  </r>
  <r>
    <n v="3380"/>
    <x v="1675"/>
    <x v="3"/>
    <x v="294"/>
    <d v="2014-03-22T00:00:00"/>
    <s v="Standard Class"/>
    <s v="PO-19180"/>
    <s v="Philisse Overcash"/>
    <s v="Home Office"/>
    <s v="United States"/>
    <x v="12"/>
    <x v="5"/>
    <n v="77095"/>
    <s v="Central"/>
    <s v="OFF-PA-10004610"/>
    <x v="1"/>
    <x v="10"/>
    <s v="Xerox 1900"/>
    <n v="10.272000000000002"/>
    <n v="3"/>
    <n v="0.2"/>
    <n v="3.2099999999999982"/>
  </r>
  <r>
    <n v="3381"/>
    <x v="1676"/>
    <x v="3"/>
    <x v="51"/>
    <d v="2014-11-25T00:00:00"/>
    <s v="First Class"/>
    <s v="TD-20995"/>
    <s v="Tamara Dahlen"/>
    <s v="Consumer"/>
    <s v="United States"/>
    <x v="10"/>
    <x v="9"/>
    <n v="19120"/>
    <s v="East"/>
    <s v="FUR-FU-10000320"/>
    <x v="0"/>
    <x v="5"/>
    <s v="OIC Stacking Trays"/>
    <n v="24.048000000000002"/>
    <n v="9"/>
    <n v="0.2"/>
    <n v="7.2144000000000013"/>
  </r>
  <r>
    <n v="3382"/>
    <x v="1677"/>
    <x v="3"/>
    <x v="151"/>
    <d v="2014-08-31T00:00:00"/>
    <s v="First Class"/>
    <s v="SP-20620"/>
    <s v="Stefania Perrino"/>
    <s v="Corporate"/>
    <s v="United States"/>
    <x v="67"/>
    <x v="2"/>
    <n v="33614"/>
    <s v="South"/>
    <s v="OFF-EN-10004030"/>
    <x v="1"/>
    <x v="12"/>
    <s v="Convenience Packs of Business Envelopes"/>
    <n v="2.8960000000000004"/>
    <n v="1"/>
    <n v="0.2"/>
    <n v="0.97739999999999994"/>
  </r>
  <r>
    <n v="3383"/>
    <x v="1678"/>
    <x v="1"/>
    <x v="784"/>
    <d v="2012-12-09T00:00:00"/>
    <s v="Second Class"/>
    <s v="MS-17365"/>
    <s v="Maribeth Schnelling"/>
    <s v="Consumer"/>
    <s v="United States"/>
    <x v="20"/>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x v="20"/>
    <x v="15"/>
    <n v="10035"/>
    <s v="East"/>
    <s v="FUR-CH-10003535"/>
    <x v="0"/>
    <x v="1"/>
    <s v="Global Armless Task Chair, Royal Blue"/>
    <n v="384.17399999999998"/>
    <n v="7"/>
    <n v="0.1"/>
    <n v="29.880199999999981"/>
  </r>
  <r>
    <n v="3385"/>
    <x v="1678"/>
    <x v="1"/>
    <x v="784"/>
    <d v="2012-12-09T00:00:00"/>
    <s v="Second Class"/>
    <s v="MS-17365"/>
    <s v="Maribeth Schnelling"/>
    <s v="Consumer"/>
    <s v="United States"/>
    <x v="20"/>
    <x v="15"/>
    <n v="10035"/>
    <s v="East"/>
    <s v="TEC-PH-10004586"/>
    <x v="2"/>
    <x v="7"/>
    <s v="Wilson SignalBoost 841262 DB PRO Amplifier Kit"/>
    <n v="1799.75"/>
    <n v="5"/>
    <n v="0"/>
    <n v="539.92499999999995"/>
  </r>
  <r>
    <n v="3386"/>
    <x v="1679"/>
    <x v="3"/>
    <x v="566"/>
    <d v="2014-10-12T00:00:00"/>
    <s v="Standard Class"/>
    <s v="Dp-13240"/>
    <s v="Dean percer"/>
    <s v="Home Office"/>
    <s v="United States"/>
    <x v="35"/>
    <x v="3"/>
    <n v="28205"/>
    <s v="South"/>
    <s v="OFF-ST-10003208"/>
    <x v="1"/>
    <x v="4"/>
    <s v="Adjustable Depth Letter/Legal Cart"/>
    <n v="580.67200000000003"/>
    <n v="4"/>
    <n v="0.2"/>
    <n v="65.325599999999895"/>
  </r>
  <r>
    <n v="3387"/>
    <x v="1679"/>
    <x v="3"/>
    <x v="566"/>
    <d v="2014-10-12T00:00:00"/>
    <s v="Standard Class"/>
    <s v="Dp-13240"/>
    <s v="Dean percer"/>
    <s v="Home Office"/>
    <s v="United States"/>
    <x v="35"/>
    <x v="3"/>
    <n v="28205"/>
    <s v="South"/>
    <s v="OFF-FA-10003112"/>
    <x v="1"/>
    <x v="13"/>
    <s v="Staples"/>
    <n v="18.936"/>
    <n v="3"/>
    <n v="0.2"/>
    <n v="5.9174999999999986"/>
  </r>
  <r>
    <n v="3388"/>
    <x v="1679"/>
    <x v="3"/>
    <x v="566"/>
    <d v="2014-10-12T00:00:00"/>
    <s v="Standard Class"/>
    <s v="Dp-13240"/>
    <s v="Dean percer"/>
    <s v="Home Office"/>
    <s v="United States"/>
    <x v="35"/>
    <x v="3"/>
    <n v="28205"/>
    <s v="South"/>
    <s v="TEC-PH-10004447"/>
    <x v="2"/>
    <x v="7"/>
    <s v="Toshiba IPT2010-SD IP Telephone"/>
    <n v="222.38400000000001"/>
    <n v="2"/>
    <n v="0.2"/>
    <n v="16.678799999999995"/>
  </r>
  <r>
    <n v="3389"/>
    <x v="1679"/>
    <x v="3"/>
    <x v="566"/>
    <d v="2014-10-12T00:00:00"/>
    <s v="Standard Class"/>
    <s v="Dp-13240"/>
    <s v="Dean percer"/>
    <s v="Home Office"/>
    <s v="United States"/>
    <x v="35"/>
    <x v="3"/>
    <n v="28205"/>
    <s v="South"/>
    <s v="OFF-BI-10002854"/>
    <x v="1"/>
    <x v="8"/>
    <s v="Performers Binder/Pad Holder, Black"/>
    <n v="50.454000000000015"/>
    <n v="6"/>
    <n v="0.7"/>
    <n v="-33.635999999999996"/>
  </r>
  <r>
    <n v="3390"/>
    <x v="1679"/>
    <x v="3"/>
    <x v="566"/>
    <d v="2014-10-12T00:00:00"/>
    <s v="Standard Class"/>
    <s v="Dp-13240"/>
    <s v="Dean percer"/>
    <s v="Home Office"/>
    <s v="United States"/>
    <x v="35"/>
    <x v="3"/>
    <n v="28205"/>
    <s v="South"/>
    <s v="FUR-TA-10001039"/>
    <x v="0"/>
    <x v="3"/>
    <s v="KI Adjustable-Height Table"/>
    <n v="154.76400000000001"/>
    <n v="3"/>
    <n v="0.4"/>
    <n v="-36.11160000000001"/>
  </r>
  <r>
    <n v="3391"/>
    <x v="1680"/>
    <x v="3"/>
    <x v="613"/>
    <d v="2014-03-31T00:00:00"/>
    <s v="Second Class"/>
    <s v="DB-13660"/>
    <s v="Duane Benoit"/>
    <s v="Consumer"/>
    <s v="United States"/>
    <x v="61"/>
    <x v="5"/>
    <n v="75081"/>
    <s v="Central"/>
    <s v="OFF-PA-10004239"/>
    <x v="1"/>
    <x v="10"/>
    <s v="Xerox 1953"/>
    <n v="6.8480000000000008"/>
    <n v="2"/>
    <n v="0.2"/>
    <n v="2.1399999999999992"/>
  </r>
  <r>
    <n v="3392"/>
    <x v="1681"/>
    <x v="2"/>
    <x v="128"/>
    <d v="2011-08-13T00:00:00"/>
    <s v="Standard Class"/>
    <s v="MG-17650"/>
    <s v="Matthew Grinstein"/>
    <s v="Home Office"/>
    <s v="United States"/>
    <x v="4"/>
    <x v="4"/>
    <n v="98103"/>
    <s v="West"/>
    <s v="TEC-PH-10001530"/>
    <x v="2"/>
    <x v="7"/>
    <s v="Cisco Unified IP Phone 7945G VoIP phone"/>
    <n v="1091.1680000000001"/>
    <n v="4"/>
    <n v="0.2"/>
    <n v="68.197999999999979"/>
  </r>
  <r>
    <n v="3393"/>
    <x v="1681"/>
    <x v="2"/>
    <x v="128"/>
    <d v="2011-08-13T00:00:00"/>
    <s v="Standard Class"/>
    <s v="MG-17650"/>
    <s v="Matthew Grinstein"/>
    <s v="Home Office"/>
    <s v="United States"/>
    <x v="4"/>
    <x v="4"/>
    <n v="98103"/>
    <s v="West"/>
    <s v="TEC-PH-10000038"/>
    <x v="2"/>
    <x v="7"/>
    <s v="Jawbone MINI JAMBOX Wireless Bluetooth Speaker"/>
    <n v="219.16800000000001"/>
    <n v="2"/>
    <n v="0.2"/>
    <n v="-43.833600000000018"/>
  </r>
  <r>
    <n v="3394"/>
    <x v="1682"/>
    <x v="2"/>
    <x v="754"/>
    <d v="2011-11-25T00:00:00"/>
    <s v="First Class"/>
    <s v="EH-14185"/>
    <s v="Evan Henry"/>
    <s v="Consumer"/>
    <s v="United States"/>
    <x v="45"/>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x v="10"/>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x v="245"/>
    <x v="14"/>
    <n v="46203"/>
    <s v="Central"/>
    <s v="OFF-ST-10001128"/>
    <x v="1"/>
    <x v="4"/>
    <s v="Carina Mini System Audio Rack, Model AR050B"/>
    <n v="443.92"/>
    <n v="4"/>
    <n v="0"/>
    <n v="13.317600000000027"/>
  </r>
  <r>
    <n v="3397"/>
    <x v="1684"/>
    <x v="3"/>
    <x v="870"/>
    <d v="2014-07-09T00:00:00"/>
    <s v="Standard Class"/>
    <s v="KF-16285"/>
    <s v="Karen Ferguson"/>
    <s v="Home Office"/>
    <s v="United States"/>
    <x v="245"/>
    <x v="14"/>
    <n v="46203"/>
    <s v="Central"/>
    <s v="OFF-BI-10003656"/>
    <x v="1"/>
    <x v="8"/>
    <s v="Fellowes PB200 Plastic Comb Binding Machine"/>
    <n v="169.99"/>
    <n v="1"/>
    <n v="0"/>
    <n v="78.195399999999992"/>
  </r>
  <r>
    <n v="3398"/>
    <x v="1684"/>
    <x v="3"/>
    <x v="870"/>
    <d v="2014-07-09T00:00:00"/>
    <s v="Standard Class"/>
    <s v="KF-16285"/>
    <s v="Karen Ferguson"/>
    <s v="Home Office"/>
    <s v="United States"/>
    <x v="245"/>
    <x v="14"/>
    <n v="46203"/>
    <s v="Central"/>
    <s v="OFF-PA-10003441"/>
    <x v="1"/>
    <x v="10"/>
    <s v="Xerox 226"/>
    <n v="25.92"/>
    <n v="4"/>
    <n v="0"/>
    <n v="12.441600000000001"/>
  </r>
  <r>
    <n v="3399"/>
    <x v="1685"/>
    <x v="2"/>
    <x v="871"/>
    <d v="2011-11-26T00:00:00"/>
    <s v="Standard Class"/>
    <s v="DH-13075"/>
    <s v="Dave Hallsten"/>
    <s v="Corporate"/>
    <s v="United States"/>
    <x v="102"/>
    <x v="0"/>
    <n v="40475"/>
    <s v="South"/>
    <s v="TEC-PH-10002923"/>
    <x v="2"/>
    <x v="7"/>
    <s v="Logitech B530 USB Headset - headset - Full size, Binaural"/>
    <n v="36.99"/>
    <n v="1"/>
    <n v="0"/>
    <n v="9.9873000000000012"/>
  </r>
  <r>
    <n v="3400"/>
    <x v="1685"/>
    <x v="2"/>
    <x v="871"/>
    <d v="2011-11-26T00:00:00"/>
    <s v="Standard Class"/>
    <s v="DH-13075"/>
    <s v="Dave Hallsten"/>
    <s v="Corporate"/>
    <s v="United States"/>
    <x v="102"/>
    <x v="0"/>
    <n v="40475"/>
    <s v="South"/>
    <s v="OFF-PA-10004359"/>
    <x v="1"/>
    <x v="10"/>
    <s v="Multicolor Computer Printout Paper"/>
    <n v="629.09999999999991"/>
    <n v="6"/>
    <n v="0"/>
    <n v="301.96799999999996"/>
  </r>
  <r>
    <n v="3401"/>
    <x v="1685"/>
    <x v="2"/>
    <x v="871"/>
    <d v="2011-11-26T00:00:00"/>
    <s v="Standard Class"/>
    <s v="DH-13075"/>
    <s v="Dave Hallsten"/>
    <s v="Corporate"/>
    <s v="United States"/>
    <x v="102"/>
    <x v="0"/>
    <n v="40475"/>
    <s v="South"/>
    <s v="OFF-ST-10001511"/>
    <x v="1"/>
    <x v="4"/>
    <s v="Space Solutions Commercial Steel Shelving"/>
    <n v="193.95000000000002"/>
    <n v="3"/>
    <n v="0"/>
    <n v="9.6974999999999838"/>
  </r>
  <r>
    <n v="3402"/>
    <x v="1685"/>
    <x v="2"/>
    <x v="871"/>
    <d v="2011-11-26T00:00:00"/>
    <s v="Standard Class"/>
    <s v="DH-13075"/>
    <s v="Dave Hallsten"/>
    <s v="Corporate"/>
    <s v="United States"/>
    <x v="102"/>
    <x v="0"/>
    <n v="40475"/>
    <s v="South"/>
    <s v="OFF-AR-10002833"/>
    <x v="1"/>
    <x v="6"/>
    <s v="Newell 322"/>
    <n v="5.46"/>
    <n v="3"/>
    <n v="0"/>
    <n v="1.4742000000000002"/>
  </r>
  <r>
    <n v="3403"/>
    <x v="1686"/>
    <x v="1"/>
    <x v="124"/>
    <d v="2012-05-05T00:00:00"/>
    <s v="First Class"/>
    <s v="LA-16780"/>
    <s v="Laura Armstrong"/>
    <s v="Corporate"/>
    <s v="United States"/>
    <x v="361"/>
    <x v="10"/>
    <n v="60477"/>
    <s v="Central"/>
    <s v="FUR-FU-10001940"/>
    <x v="0"/>
    <x v="5"/>
    <s v="Staples"/>
    <n v="22.288"/>
    <n v="7"/>
    <n v="0.6"/>
    <n v="-8.9151999999999987"/>
  </r>
  <r>
    <n v="3404"/>
    <x v="1687"/>
    <x v="3"/>
    <x v="148"/>
    <d v="2014-06-06T00:00:00"/>
    <s v="Standard Class"/>
    <s v="HZ-14950"/>
    <s v="Henia Zydlo"/>
    <s v="Consumer"/>
    <s v="United States"/>
    <x v="12"/>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x v="1"/>
    <x v="1"/>
    <n v="90004"/>
    <s v="West"/>
    <s v="OFF-ST-10003479"/>
    <x v="1"/>
    <x v="4"/>
    <s v="Eldon Base for stackable storage shelf, platinum"/>
    <n v="77.88"/>
    <n v="2"/>
    <n v="0"/>
    <n v="3.8939999999999912"/>
  </r>
  <r>
    <n v="3406"/>
    <x v="1689"/>
    <x v="2"/>
    <x v="488"/>
    <d v="2011-04-27T00:00:00"/>
    <s v="Standard Class"/>
    <s v="LB-16795"/>
    <s v="Laurel Beltran"/>
    <s v="Home Office"/>
    <s v="United States"/>
    <x v="38"/>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x v="38"/>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x v="38"/>
    <x v="24"/>
    <n v="43229"/>
    <s v="East"/>
    <s v="OFF-BI-10000145"/>
    <x v="1"/>
    <x v="8"/>
    <s v="Zipper Ring Binder Pockets"/>
    <n v="7.4880000000000013"/>
    <n v="8"/>
    <n v="0.7"/>
    <n v="-5.2415999999999983"/>
  </r>
  <r>
    <n v="3409"/>
    <x v="1689"/>
    <x v="2"/>
    <x v="488"/>
    <d v="2011-04-27T00:00:00"/>
    <s v="Standard Class"/>
    <s v="LB-16795"/>
    <s v="Laurel Beltran"/>
    <s v="Home Office"/>
    <s v="United States"/>
    <x v="38"/>
    <x v="24"/>
    <n v="43229"/>
    <s v="East"/>
    <s v="FUR-FU-10002191"/>
    <x v="0"/>
    <x v="5"/>
    <s v="G.E. Halogen Desk Lamp Bulbs"/>
    <n v="22.336000000000002"/>
    <n v="4"/>
    <n v="0.2"/>
    <n v="7.8175999999999997"/>
  </r>
  <r>
    <n v="3410"/>
    <x v="1690"/>
    <x v="3"/>
    <x v="504"/>
    <d v="2014-05-07T00:00:00"/>
    <s v="Standard Class"/>
    <s v="JF-15490"/>
    <s v="Jeremy Farry"/>
    <s v="Consumer"/>
    <s v="United States"/>
    <x v="38"/>
    <x v="24"/>
    <n v="43229"/>
    <s v="East"/>
    <s v="OFF-PA-10004451"/>
    <x v="1"/>
    <x v="10"/>
    <s v="Xerox 222"/>
    <n v="10.368000000000002"/>
    <n v="2"/>
    <n v="0.2"/>
    <n v="3.6288"/>
  </r>
  <r>
    <n v="3411"/>
    <x v="1691"/>
    <x v="0"/>
    <x v="873"/>
    <d v="2013-09-25T00:00:00"/>
    <s v="Standard Class"/>
    <s v="GM-14695"/>
    <s v="Greg Maxwell"/>
    <s v="Corporate"/>
    <s v="United States"/>
    <x v="8"/>
    <x v="1"/>
    <n v="94122"/>
    <s v="West"/>
    <s v="OFF-PA-10001471"/>
    <x v="1"/>
    <x v="10"/>
    <s v="Strathmore Photo Frame Cards"/>
    <n v="65.789999999999992"/>
    <n v="9"/>
    <n v="0"/>
    <n v="30.263399999999997"/>
  </r>
  <r>
    <n v="3412"/>
    <x v="1691"/>
    <x v="0"/>
    <x v="873"/>
    <d v="2013-09-25T00:00:00"/>
    <s v="Standard Class"/>
    <s v="GM-14695"/>
    <s v="Greg Maxwell"/>
    <s v="Corporate"/>
    <s v="United States"/>
    <x v="8"/>
    <x v="1"/>
    <n v="94122"/>
    <s v="West"/>
    <s v="OFF-BI-10003656"/>
    <x v="1"/>
    <x v="8"/>
    <s v="Fellowes PB200 Plastic Comb Binding Machine"/>
    <n v="271.98400000000004"/>
    <n v="2"/>
    <n v="0.2"/>
    <n v="88.394799999999975"/>
  </r>
  <r>
    <n v="3413"/>
    <x v="1691"/>
    <x v="0"/>
    <x v="873"/>
    <d v="2013-09-25T00:00:00"/>
    <s v="Standard Class"/>
    <s v="GM-14695"/>
    <s v="Greg Maxwell"/>
    <s v="Corporate"/>
    <s v="United States"/>
    <x v="8"/>
    <x v="1"/>
    <n v="94122"/>
    <s v="West"/>
    <s v="OFF-AR-10000940"/>
    <x v="1"/>
    <x v="6"/>
    <s v="Newell 343"/>
    <n v="11.76"/>
    <n v="4"/>
    <n v="0"/>
    <n v="3.1752000000000002"/>
  </r>
  <r>
    <n v="3414"/>
    <x v="1691"/>
    <x v="0"/>
    <x v="873"/>
    <d v="2013-09-25T00:00:00"/>
    <s v="Standard Class"/>
    <s v="GM-14695"/>
    <s v="Greg Maxwell"/>
    <s v="Corporate"/>
    <s v="United States"/>
    <x v="8"/>
    <x v="1"/>
    <n v="94122"/>
    <s v="West"/>
    <s v="OFF-PA-10002319"/>
    <x v="1"/>
    <x v="10"/>
    <s v="Xerox 1944"/>
    <n v="77.52"/>
    <n v="2"/>
    <n v="0"/>
    <n v="37.9848"/>
  </r>
  <r>
    <n v="3415"/>
    <x v="1691"/>
    <x v="0"/>
    <x v="873"/>
    <d v="2013-09-25T00:00:00"/>
    <s v="Standard Class"/>
    <s v="GM-14695"/>
    <s v="Greg Maxwell"/>
    <s v="Corporate"/>
    <s v="United States"/>
    <x v="8"/>
    <x v="1"/>
    <n v="94122"/>
    <s v="West"/>
    <s v="OFF-BI-10000977"/>
    <x v="1"/>
    <x v="8"/>
    <s v="Ibico Plastic Spiral Binding Combs"/>
    <n v="48.64"/>
    <n v="2"/>
    <n v="0.2"/>
    <n v="15.807999999999996"/>
  </r>
  <r>
    <n v="3416"/>
    <x v="1692"/>
    <x v="0"/>
    <x v="476"/>
    <d v="2013-09-03T00:00:00"/>
    <s v="Same Day"/>
    <s v="SS-20590"/>
    <s v="Sonia Sunley"/>
    <s v="Consumer"/>
    <s v="United States"/>
    <x v="6"/>
    <x v="6"/>
    <n v="53711"/>
    <s v="Central"/>
    <s v="OFF-FA-10002676"/>
    <x v="1"/>
    <x v="13"/>
    <s v="Colored Push Pins"/>
    <n v="1.81"/>
    <n v="1"/>
    <n v="0"/>
    <n v="0.65159999999999996"/>
  </r>
  <r>
    <n v="3417"/>
    <x v="1692"/>
    <x v="0"/>
    <x v="476"/>
    <d v="2013-09-03T00:00:00"/>
    <s v="Same Day"/>
    <s v="SS-20590"/>
    <s v="Sonia Sunley"/>
    <s v="Consumer"/>
    <s v="United States"/>
    <x v="6"/>
    <x v="6"/>
    <n v="53711"/>
    <s v="Central"/>
    <s v="OFF-BI-10004970"/>
    <x v="1"/>
    <x v="8"/>
    <s v="ACCOHIDE 3-Ring Binder, Blue, 1&quot;"/>
    <n v="8.26"/>
    <n v="2"/>
    <n v="0"/>
    <n v="3.8822000000000001"/>
  </r>
  <r>
    <n v="3418"/>
    <x v="1693"/>
    <x v="1"/>
    <x v="381"/>
    <d v="2012-05-02T00:00:00"/>
    <s v="Standard Class"/>
    <s v="TC-21475"/>
    <s v="Tony Chapman"/>
    <s v="Home Office"/>
    <s v="United States"/>
    <x v="34"/>
    <x v="22"/>
    <n v="80013"/>
    <s v="West"/>
    <s v="OFF-AP-10003971"/>
    <x v="1"/>
    <x v="9"/>
    <s v="Belkin 6 Outlet Metallic Surge Strip"/>
    <n v="43.560000000000009"/>
    <n v="5"/>
    <n v="0.2"/>
    <n v="3.2669999999999995"/>
  </r>
  <r>
    <n v="3419"/>
    <x v="1693"/>
    <x v="1"/>
    <x v="381"/>
    <d v="2012-05-02T00:00:00"/>
    <s v="Standard Class"/>
    <s v="TC-21475"/>
    <s v="Tony Chapman"/>
    <s v="Home Office"/>
    <s v="United States"/>
    <x v="34"/>
    <x v="22"/>
    <n v="80013"/>
    <s v="West"/>
    <s v="OFF-SU-10001574"/>
    <x v="1"/>
    <x v="14"/>
    <s v="Acme Value Line Scissors"/>
    <n v="5.84"/>
    <n v="2"/>
    <n v="0.2"/>
    <n v="0.72999999999999954"/>
  </r>
  <r>
    <n v="3420"/>
    <x v="1694"/>
    <x v="1"/>
    <x v="684"/>
    <d v="2012-09-13T00:00:00"/>
    <s v="Standard Class"/>
    <s v="CC-12430"/>
    <s v="Chuck Clark"/>
    <s v="Home Office"/>
    <s v="United States"/>
    <x v="20"/>
    <x v="15"/>
    <n v="10024"/>
    <s v="East"/>
    <s v="FUR-CH-10000665"/>
    <x v="0"/>
    <x v="1"/>
    <s v="Global Airflow Leather Mesh Back Chair, Black"/>
    <n v="271.76400000000001"/>
    <n v="2"/>
    <n v="0.1"/>
    <n v="60.391999999999967"/>
  </r>
  <r>
    <n v="3421"/>
    <x v="1695"/>
    <x v="0"/>
    <x v="316"/>
    <d v="2013-06-04T00:00:00"/>
    <s v="Standard Class"/>
    <s v="CL-12565"/>
    <s v="Clay Ludtke"/>
    <s v="Consumer"/>
    <s v="United States"/>
    <x v="1"/>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x v="1"/>
    <x v="1"/>
    <n v="90004"/>
    <s v="West"/>
    <s v="OFF-PA-10003790"/>
    <x v="1"/>
    <x v="10"/>
    <s v="Xerox 1991"/>
    <n v="182.72"/>
    <n v="8"/>
    <n v="0"/>
    <n v="84.051199999999994"/>
  </r>
  <r>
    <n v="3423"/>
    <x v="1695"/>
    <x v="0"/>
    <x v="316"/>
    <d v="2013-06-04T00:00:00"/>
    <s v="Standard Class"/>
    <s v="CL-12565"/>
    <s v="Clay Ludtke"/>
    <s v="Consumer"/>
    <s v="United States"/>
    <x v="1"/>
    <x v="1"/>
    <n v="90004"/>
    <s v="West"/>
    <s v="TEC-AC-10002217"/>
    <x v="2"/>
    <x v="11"/>
    <s v="Imation Clip USB flash drive - 8 GB"/>
    <n v="131.6"/>
    <n v="7"/>
    <n v="0"/>
    <n v="7.8960000000000008"/>
  </r>
  <r>
    <n v="3424"/>
    <x v="1695"/>
    <x v="0"/>
    <x v="316"/>
    <d v="2013-06-04T00:00:00"/>
    <s v="Standard Class"/>
    <s v="CL-12565"/>
    <s v="Clay Ludtke"/>
    <s v="Consumer"/>
    <s v="United States"/>
    <x v="1"/>
    <x v="1"/>
    <n v="90004"/>
    <s v="West"/>
    <s v="OFF-BI-10002215"/>
    <x v="1"/>
    <x v="8"/>
    <s v="Wilson Jones Hanging View Binder, White, 1&quot;"/>
    <n v="22.72"/>
    <n v="4"/>
    <n v="0.2"/>
    <n v="7.3839999999999986"/>
  </r>
  <r>
    <n v="3425"/>
    <x v="1695"/>
    <x v="0"/>
    <x v="316"/>
    <d v="2013-06-04T00:00:00"/>
    <s v="Standard Class"/>
    <s v="CL-12565"/>
    <s v="Clay Ludtke"/>
    <s v="Consumer"/>
    <s v="United States"/>
    <x v="1"/>
    <x v="1"/>
    <n v="90004"/>
    <s v="West"/>
    <s v="TEC-MA-10001972"/>
    <x v="2"/>
    <x v="15"/>
    <s v="Okidata C331dn Printer"/>
    <n v="558.4"/>
    <n v="2"/>
    <n v="0.2"/>
    <n v="41.880000000000024"/>
  </r>
  <r>
    <n v="3426"/>
    <x v="1696"/>
    <x v="1"/>
    <x v="496"/>
    <d v="2012-09-28T00:00:00"/>
    <s v="Standard Class"/>
    <s v="DE-13255"/>
    <s v="Deanra Eno"/>
    <s v="Home Office"/>
    <s v="United States"/>
    <x v="362"/>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x v="362"/>
    <x v="23"/>
    <n v="52001"/>
    <s v="Central"/>
    <s v="FUR-CH-10000988"/>
    <x v="0"/>
    <x v="1"/>
    <s v="Hon Olson Stacker Stools"/>
    <n v="1408.1"/>
    <n v="10"/>
    <n v="0"/>
    <n v="394.26800000000003"/>
  </r>
  <r>
    <n v="3428"/>
    <x v="1697"/>
    <x v="3"/>
    <x v="445"/>
    <d v="2014-07-07T00:00:00"/>
    <s v="Second Class"/>
    <s v="SZ-20035"/>
    <s v="Sam Zeldin"/>
    <s v="Home Office"/>
    <s v="United States"/>
    <x v="152"/>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x v="152"/>
    <x v="24"/>
    <n v="43130"/>
    <s v="East"/>
    <s v="FUR-TA-10002041"/>
    <x v="0"/>
    <x v="3"/>
    <s v="Bevis Round Conference Table Top, X-Base"/>
    <n v="215.148"/>
    <n v="2"/>
    <n v="0.4"/>
    <n v="-103.98819999999998"/>
  </r>
  <r>
    <n v="3430"/>
    <x v="1697"/>
    <x v="3"/>
    <x v="445"/>
    <d v="2014-07-07T00:00:00"/>
    <s v="Second Class"/>
    <s v="SZ-20035"/>
    <s v="Sam Zeldin"/>
    <s v="Home Office"/>
    <s v="United States"/>
    <x v="152"/>
    <x v="24"/>
    <n v="43130"/>
    <s v="East"/>
    <s v="OFF-PA-10002246"/>
    <x v="1"/>
    <x v="10"/>
    <s v="Wirebound Four 2-3/4 x 5 Forms per Page, 400 Sets per Book"/>
    <n v="30.96"/>
    <n v="6"/>
    <n v="0.2"/>
    <n v="11.223000000000001"/>
  </r>
  <r>
    <n v="3431"/>
    <x v="1698"/>
    <x v="3"/>
    <x v="166"/>
    <d v="2014-12-10T00:00:00"/>
    <s v="First Class"/>
    <s v="LF-17185"/>
    <s v="Luke Foster"/>
    <s v="Consumer"/>
    <s v="United States"/>
    <x v="75"/>
    <x v="1"/>
    <n v="90301"/>
    <s v="West"/>
    <s v="OFF-ST-10003327"/>
    <x v="1"/>
    <x v="4"/>
    <s v="Akro-Mils 12-Gallon Tote"/>
    <n v="29.79"/>
    <n v="3"/>
    <n v="0"/>
    <n v="8.6390999999999956"/>
  </r>
  <r>
    <n v="3432"/>
    <x v="1698"/>
    <x v="3"/>
    <x v="166"/>
    <d v="2014-12-10T00:00:00"/>
    <s v="First Class"/>
    <s v="LF-17185"/>
    <s v="Luke Foster"/>
    <s v="Consumer"/>
    <s v="United States"/>
    <x v="75"/>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x v="75"/>
    <x v="1"/>
    <n v="90301"/>
    <s v="West"/>
    <s v="OFF-PA-10003651"/>
    <x v="1"/>
    <x v="10"/>
    <s v="Xerox 1968"/>
    <n v="60.12"/>
    <n v="9"/>
    <n v="0"/>
    <n v="28.857599999999998"/>
  </r>
  <r>
    <n v="3434"/>
    <x v="1699"/>
    <x v="3"/>
    <x v="256"/>
    <d v="2014-12-10T00:00:00"/>
    <s v="Standard Class"/>
    <s v="AB-10165"/>
    <s v="Alan Barnes"/>
    <s v="Consumer"/>
    <s v="United States"/>
    <x v="234"/>
    <x v="4"/>
    <n v="98006"/>
    <s v="West"/>
    <s v="OFF-BI-10001617"/>
    <x v="1"/>
    <x v="8"/>
    <s v="GBC Wire Binding Combs"/>
    <n v="24.816000000000003"/>
    <n v="3"/>
    <n v="0.2"/>
    <n v="8.3753999999999991"/>
  </r>
  <r>
    <n v="3435"/>
    <x v="1699"/>
    <x v="3"/>
    <x v="256"/>
    <d v="2014-12-10T00:00:00"/>
    <s v="Standard Class"/>
    <s v="AB-10165"/>
    <s v="Alan Barnes"/>
    <s v="Consumer"/>
    <s v="United States"/>
    <x v="234"/>
    <x v="4"/>
    <n v="98006"/>
    <s v="West"/>
    <s v="OFF-BI-10000145"/>
    <x v="1"/>
    <x v="8"/>
    <s v="Zipper Ring Binder Pockets"/>
    <n v="14.976000000000003"/>
    <n v="6"/>
    <n v="0.2"/>
    <n v="5.4287999999999981"/>
  </r>
  <r>
    <n v="3436"/>
    <x v="1700"/>
    <x v="1"/>
    <x v="874"/>
    <d v="2012-09-29T00:00:00"/>
    <s v="First Class"/>
    <s v="NM-18520"/>
    <s v="Neoma Murray"/>
    <s v="Consumer"/>
    <s v="United States"/>
    <x v="22"/>
    <x v="10"/>
    <n v="60610"/>
    <s v="Central"/>
    <s v="OFF-BI-10001670"/>
    <x v="1"/>
    <x v="8"/>
    <s v="Vinyl Sectional Post Binders"/>
    <n v="15.079999999999998"/>
    <n v="2"/>
    <n v="0.8"/>
    <n v="-22.620000000000005"/>
  </r>
  <r>
    <n v="3437"/>
    <x v="1700"/>
    <x v="1"/>
    <x v="874"/>
    <d v="2012-09-29T00:00:00"/>
    <s v="First Class"/>
    <s v="NM-18520"/>
    <s v="Neoma Murray"/>
    <s v="Consumer"/>
    <s v="United States"/>
    <x v="22"/>
    <x v="10"/>
    <n v="60610"/>
    <s v="Central"/>
    <s v="FUR-FU-10003849"/>
    <x v="0"/>
    <x v="5"/>
    <s v="DAX Metal Frame, Desktop, Stepped-Edge"/>
    <n v="24.288"/>
    <n v="3"/>
    <n v="0.6"/>
    <n v="-12.751199999999997"/>
  </r>
  <r>
    <n v="3438"/>
    <x v="1701"/>
    <x v="3"/>
    <x v="505"/>
    <d v="2014-10-31T00:00:00"/>
    <s v="Same Day"/>
    <s v="RA-19945"/>
    <s v="Ryan Akin"/>
    <s v="Consumer"/>
    <s v="United States"/>
    <x v="61"/>
    <x v="5"/>
    <n v="75217"/>
    <s v="Central"/>
    <s v="FUR-FU-10003849"/>
    <x v="0"/>
    <x v="5"/>
    <s v="DAX Metal Frame, Desktop, Stepped-Edge"/>
    <n v="16.192"/>
    <n v="2"/>
    <n v="0.6"/>
    <n v="-8.5007999999999981"/>
  </r>
  <r>
    <n v="3439"/>
    <x v="1701"/>
    <x v="3"/>
    <x v="505"/>
    <d v="2014-10-31T00:00:00"/>
    <s v="Same Day"/>
    <s v="RA-19945"/>
    <s v="Ryan Akin"/>
    <s v="Consumer"/>
    <s v="United States"/>
    <x v="61"/>
    <x v="5"/>
    <n v="75217"/>
    <s v="Central"/>
    <s v="FUR-TA-10002041"/>
    <x v="0"/>
    <x v="3"/>
    <s v="Bevis Round Conference Table Top, X-Base"/>
    <n v="251.00599999999997"/>
    <n v="2"/>
    <n v="0.3"/>
    <n v="-68.130199999999988"/>
  </r>
  <r>
    <n v="3440"/>
    <x v="1701"/>
    <x v="3"/>
    <x v="505"/>
    <d v="2014-10-31T00:00:00"/>
    <s v="Same Day"/>
    <s v="RA-19945"/>
    <s v="Ryan Akin"/>
    <s v="Consumer"/>
    <s v="United States"/>
    <x v="61"/>
    <x v="5"/>
    <n v="75217"/>
    <s v="Central"/>
    <s v="OFF-ST-10002214"/>
    <x v="1"/>
    <x v="4"/>
    <s v="X-Rack File for Hanging Folders"/>
    <n v="54.192"/>
    <n v="6"/>
    <n v="0.2"/>
    <n v="4.0643999999999973"/>
  </r>
  <r>
    <n v="3441"/>
    <x v="1702"/>
    <x v="1"/>
    <x v="239"/>
    <d v="2012-11-30T00:00:00"/>
    <s v="Same Day"/>
    <s v="PO-19195"/>
    <s v="Phillina Ober"/>
    <s v="Home Office"/>
    <s v="United States"/>
    <x v="8"/>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x v="20"/>
    <x v="15"/>
    <n v="10024"/>
    <s v="East"/>
    <s v="OFF-PA-10002137"/>
    <x v="1"/>
    <x v="10"/>
    <s v="Southworth 100% Résumé Paper, 24lb."/>
    <n v="108.92"/>
    <n v="14"/>
    <n v="0"/>
    <n v="49.013999999999996"/>
  </r>
  <r>
    <n v="3443"/>
    <x v="1704"/>
    <x v="3"/>
    <x v="123"/>
    <d v="2014-11-24T00:00:00"/>
    <s v="Standard Class"/>
    <s v="JD-16150"/>
    <s v="Justin Deggeller"/>
    <s v="Corporate"/>
    <s v="United States"/>
    <x v="20"/>
    <x v="15"/>
    <n v="10011"/>
    <s v="East"/>
    <s v="OFF-EN-10001415"/>
    <x v="1"/>
    <x v="12"/>
    <s v="Staples"/>
    <n v="16.740000000000002"/>
    <n v="3"/>
    <n v="0"/>
    <n v="8.370000000000001"/>
  </r>
  <r>
    <n v="3444"/>
    <x v="1704"/>
    <x v="3"/>
    <x v="123"/>
    <d v="2014-11-24T00:00:00"/>
    <s v="Standard Class"/>
    <s v="JD-16150"/>
    <s v="Justin Deggeller"/>
    <s v="Corporate"/>
    <s v="United States"/>
    <x v="20"/>
    <x v="15"/>
    <n v="10011"/>
    <s v="East"/>
    <s v="OFF-AP-10003849"/>
    <x v="1"/>
    <x v="9"/>
    <s v="Hoover Shoulder Vac Commercial Portable Vacuum"/>
    <n v="2504.7399999999998"/>
    <n v="7"/>
    <n v="0"/>
    <n v="626.18499999999995"/>
  </r>
  <r>
    <n v="3445"/>
    <x v="1705"/>
    <x v="0"/>
    <x v="875"/>
    <d v="2013-08-03T00:00:00"/>
    <s v="Standard Class"/>
    <s v="JO-15145"/>
    <s v="Jack O'Briant"/>
    <s v="Corporate"/>
    <s v="United States"/>
    <x v="10"/>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x v="46"/>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x v="20"/>
    <x v="15"/>
    <n v="10024"/>
    <s v="East"/>
    <s v="OFF-PA-10000474"/>
    <x v="1"/>
    <x v="10"/>
    <s v="Staples"/>
    <n v="70.88"/>
    <n v="2"/>
    <n v="0"/>
    <n v="33.313599999999994"/>
  </r>
  <r>
    <n v="3448"/>
    <x v="1708"/>
    <x v="3"/>
    <x v="532"/>
    <d v="2014-06-16T00:00:00"/>
    <s v="Standard Class"/>
    <s v="KN-16705"/>
    <s v="Kristina Nunn"/>
    <s v="Home Office"/>
    <s v="United States"/>
    <x v="109"/>
    <x v="19"/>
    <n v="36830"/>
    <s v="South"/>
    <s v="OFF-AR-10001919"/>
    <x v="1"/>
    <x v="6"/>
    <s v="OIC #2 Pencils, Medium Soft"/>
    <n v="3.76"/>
    <n v="2"/>
    <n v="0"/>
    <n v="1.0903999999999998"/>
  </r>
  <r>
    <n v="3449"/>
    <x v="1709"/>
    <x v="0"/>
    <x v="877"/>
    <d v="2013-10-14T00:00:00"/>
    <s v="Standard Class"/>
    <s v="TB-21250"/>
    <s v="Tim Brockman"/>
    <s v="Consumer"/>
    <s v="United States"/>
    <x v="1"/>
    <x v="1"/>
    <n v="90049"/>
    <s v="West"/>
    <s v="OFF-BI-10004001"/>
    <x v="1"/>
    <x v="8"/>
    <s v="GBC Recycled VeloBinder Covers"/>
    <n v="27.263999999999999"/>
    <n v="2"/>
    <n v="0.2"/>
    <n v="8.8607999999999976"/>
  </r>
  <r>
    <n v="3450"/>
    <x v="1710"/>
    <x v="2"/>
    <x v="78"/>
    <d v="2011-09-14T00:00:00"/>
    <s v="Standard Class"/>
    <s v="DP-13390"/>
    <s v="Dennis Pardue"/>
    <s v="Home Office"/>
    <s v="United States"/>
    <x v="8"/>
    <x v="1"/>
    <n v="94110"/>
    <s v="West"/>
    <s v="OFF-AP-10004785"/>
    <x v="1"/>
    <x v="9"/>
    <s v="Holmes Replacement Filter for HEPA Air Cleaner, Medium Room"/>
    <n v="56.65"/>
    <n v="5"/>
    <n v="0"/>
    <n v="24.359500000000004"/>
  </r>
  <r>
    <n v="3451"/>
    <x v="1710"/>
    <x v="2"/>
    <x v="78"/>
    <d v="2011-09-14T00:00:00"/>
    <s v="Standard Class"/>
    <s v="DP-13390"/>
    <s v="Dennis Pardue"/>
    <s v="Home Office"/>
    <s v="United States"/>
    <x v="8"/>
    <x v="1"/>
    <n v="94110"/>
    <s v="West"/>
    <s v="OFF-ST-10002406"/>
    <x v="1"/>
    <x v="4"/>
    <s v="Pizazz Global Quick File"/>
    <n v="14.97"/>
    <n v="1"/>
    <n v="0"/>
    <n v="4.1916000000000011"/>
  </r>
  <r>
    <n v="3452"/>
    <x v="1710"/>
    <x v="2"/>
    <x v="78"/>
    <d v="2011-09-14T00:00:00"/>
    <s v="Standard Class"/>
    <s v="DP-13390"/>
    <s v="Dennis Pardue"/>
    <s v="Home Office"/>
    <s v="United States"/>
    <x v="8"/>
    <x v="1"/>
    <n v="94110"/>
    <s v="West"/>
    <s v="OFF-FA-10002988"/>
    <x v="1"/>
    <x v="13"/>
    <s v="Ideal Clamps"/>
    <n v="4.0199999999999996"/>
    <n v="2"/>
    <n v="0"/>
    <n v="1.9697999999999998"/>
  </r>
  <r>
    <n v="3453"/>
    <x v="1711"/>
    <x v="2"/>
    <x v="878"/>
    <d v="2011-03-21T00:00:00"/>
    <s v="Second Class"/>
    <s v="KN-16705"/>
    <s v="Kristina Nunn"/>
    <s v="Home Office"/>
    <s v="United States"/>
    <x v="253"/>
    <x v="3"/>
    <n v="27604"/>
    <s v="South"/>
    <s v="TEC-PH-10002415"/>
    <x v="2"/>
    <x v="7"/>
    <s v="Polycom VoiceStation 500 Conference phone"/>
    <n v="471.92"/>
    <n v="2"/>
    <n v="0.2"/>
    <n v="29.495000000000019"/>
  </r>
  <r>
    <n v="3454"/>
    <x v="1712"/>
    <x v="1"/>
    <x v="879"/>
    <d v="2012-03-02T00:00:00"/>
    <s v="Second Class"/>
    <s v="ST-20530"/>
    <s v="Shui Tom"/>
    <s v="Consumer"/>
    <s v="United States"/>
    <x v="203"/>
    <x v="32"/>
    <n v="31204"/>
    <s v="South"/>
    <s v="OFF-BI-10004236"/>
    <x v="1"/>
    <x v="8"/>
    <s v="XtraLife ClearVue Slant-D Ring Binder, White, 3&quot;"/>
    <n v="58.72"/>
    <n v="4"/>
    <n v="0"/>
    <n v="27.011199999999999"/>
  </r>
  <r>
    <n v="3455"/>
    <x v="1713"/>
    <x v="1"/>
    <x v="584"/>
    <d v="2012-07-14T00:00:00"/>
    <s v="Standard Class"/>
    <s v="EB-13870"/>
    <s v="Emily Burns"/>
    <s v="Consumer"/>
    <s v="United States"/>
    <x v="316"/>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x v="316"/>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x v="10"/>
    <x v="9"/>
    <n v="19143"/>
    <s v="East"/>
    <s v="TEC-AC-10001109"/>
    <x v="2"/>
    <x v="11"/>
    <s v="Logitech Trackman Marble Mouse"/>
    <n v="71.975999999999999"/>
    <n v="3"/>
    <n v="0.2"/>
    <n v="19.793400000000005"/>
  </r>
  <r>
    <n v="3458"/>
    <x v="1715"/>
    <x v="3"/>
    <x v="118"/>
    <d v="2014-09-19T00:00:00"/>
    <s v="First Class"/>
    <s v="AS-10090"/>
    <s v="Adam Shillingsburg"/>
    <s v="Consumer"/>
    <s v="United States"/>
    <x v="10"/>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x v="10"/>
    <x v="9"/>
    <n v="19143"/>
    <s v="East"/>
    <s v="OFF-BI-10002393"/>
    <x v="1"/>
    <x v="8"/>
    <s v="Binder Posts"/>
    <n v="3.4440000000000008"/>
    <n v="2"/>
    <n v="0.7"/>
    <n v="-2.7551999999999994"/>
  </r>
  <r>
    <n v="3460"/>
    <x v="1715"/>
    <x v="3"/>
    <x v="118"/>
    <d v="2014-09-19T00:00:00"/>
    <s v="First Class"/>
    <s v="AS-10090"/>
    <s v="Adam Shillingsburg"/>
    <s v="Consumer"/>
    <s v="United States"/>
    <x v="10"/>
    <x v="9"/>
    <n v="19143"/>
    <s v="East"/>
    <s v="OFF-BI-10001359"/>
    <x v="1"/>
    <x v="8"/>
    <s v="GBC DocuBind TL300 Electric Binding System"/>
    <n v="538.19400000000007"/>
    <n v="2"/>
    <n v="0.7"/>
    <n v="-412.61539999999991"/>
  </r>
  <r>
    <n v="3461"/>
    <x v="1715"/>
    <x v="3"/>
    <x v="118"/>
    <d v="2014-09-19T00:00:00"/>
    <s v="First Class"/>
    <s v="AS-10090"/>
    <s v="Adam Shillingsburg"/>
    <s v="Consumer"/>
    <s v="United States"/>
    <x v="10"/>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x v="61"/>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x v="275"/>
    <x v="30"/>
    <n v="8861"/>
    <s v="East"/>
    <s v="OFF-AR-10003903"/>
    <x v="1"/>
    <x v="6"/>
    <s v="Sanford 52201 APSCO Electric Pencil Sharpener"/>
    <n v="286.78999999999996"/>
    <n v="7"/>
    <n v="0"/>
    <n v="74.565400000000011"/>
  </r>
  <r>
    <n v="3464"/>
    <x v="1718"/>
    <x v="0"/>
    <x v="881"/>
    <d v="2013-12-01T00:00:00"/>
    <s v="Standard Class"/>
    <s v="HJ-14875"/>
    <s v="Heather Jas"/>
    <s v="Home Office"/>
    <s v="United States"/>
    <x v="108"/>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x v="108"/>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x v="359"/>
    <x v="31"/>
    <n v="2151"/>
    <s v="East"/>
    <s v="OFF-AP-10003842"/>
    <x v="1"/>
    <x v="9"/>
    <s v="Euro-Pro Shark Turbo Vacuum"/>
    <n v="61.96"/>
    <n v="2"/>
    <n v="0"/>
    <n v="16.1096"/>
  </r>
  <r>
    <n v="3467"/>
    <x v="1720"/>
    <x v="1"/>
    <x v="229"/>
    <d v="2012-09-14T00:00:00"/>
    <s v="Standard Class"/>
    <s v="EH-13765"/>
    <s v="Edward Hooks"/>
    <s v="Corporate"/>
    <s v="United States"/>
    <x v="359"/>
    <x v="31"/>
    <n v="2151"/>
    <s v="East"/>
    <s v="FUR-BO-10004695"/>
    <x v="0"/>
    <x v="0"/>
    <s v="O'Sullivan 2-Door Barrister Bookcase in Odessa Pine"/>
    <n v="361.96"/>
    <n v="2"/>
    <n v="0"/>
    <n v="83.25079999999997"/>
  </r>
  <r>
    <n v="3468"/>
    <x v="1720"/>
    <x v="1"/>
    <x v="229"/>
    <d v="2012-09-14T00:00:00"/>
    <s v="Standard Class"/>
    <s v="EH-13765"/>
    <s v="Edward Hooks"/>
    <s v="Corporate"/>
    <s v="United States"/>
    <x v="359"/>
    <x v="31"/>
    <n v="2151"/>
    <s v="East"/>
    <s v="OFF-PA-10003039"/>
    <x v="1"/>
    <x v="10"/>
    <s v="Xerox 1960"/>
    <n v="278.82"/>
    <n v="9"/>
    <n v="0"/>
    <n v="125.46899999999999"/>
  </r>
  <r>
    <n v="3469"/>
    <x v="1721"/>
    <x v="0"/>
    <x v="882"/>
    <d v="2013-12-20T00:00:00"/>
    <s v="Standard Class"/>
    <s v="MC-17845"/>
    <s v="Michael Chen"/>
    <s v="Consumer"/>
    <s v="United States"/>
    <x v="25"/>
    <x v="35"/>
    <n v="39212"/>
    <s v="South"/>
    <s v="FUR-FU-10002045"/>
    <x v="0"/>
    <x v="5"/>
    <s v="Executive Impressions 14&quot;"/>
    <n v="133.38"/>
    <n v="6"/>
    <n v="0"/>
    <n v="58.687200000000011"/>
  </r>
  <r>
    <n v="3470"/>
    <x v="1722"/>
    <x v="1"/>
    <x v="744"/>
    <d v="2012-04-10T00:00:00"/>
    <s v="Standard Class"/>
    <s v="MH-17455"/>
    <s v="Mark Hamilton"/>
    <s v="Consumer"/>
    <s v="United States"/>
    <x v="108"/>
    <x v="3"/>
    <n v="28540"/>
    <s v="South"/>
    <s v="OFF-PA-10001019"/>
    <x v="1"/>
    <x v="10"/>
    <s v="Xerox 1884"/>
    <n v="47.952000000000005"/>
    <n v="3"/>
    <n v="0.2"/>
    <n v="16.183799999999998"/>
  </r>
  <r>
    <n v="3471"/>
    <x v="1723"/>
    <x v="0"/>
    <x v="49"/>
    <d v="2013-12-06T00:00:00"/>
    <s v="Standard Class"/>
    <s v="CL-11890"/>
    <s v="Carl Ludwig"/>
    <s v="Consumer"/>
    <s v="United States"/>
    <x v="8"/>
    <x v="1"/>
    <n v="94122"/>
    <s v="West"/>
    <s v="FUR-FU-10003724"/>
    <x v="0"/>
    <x v="5"/>
    <s v="Westinghouse Clip-On Gooseneck Lamps"/>
    <n v="16.739999999999998"/>
    <n v="2"/>
    <n v="0"/>
    <n v="4.3523999999999994"/>
  </r>
  <r>
    <n v="3472"/>
    <x v="1724"/>
    <x v="3"/>
    <x v="105"/>
    <d v="2014-11-18T00:00:00"/>
    <s v="Standard Class"/>
    <s v="SF-20965"/>
    <s v="Sylvia Foulston"/>
    <s v="Corporate"/>
    <s v="United States"/>
    <x v="38"/>
    <x v="24"/>
    <n v="43229"/>
    <s v="East"/>
    <s v="OFF-PA-10003673"/>
    <x v="1"/>
    <x v="10"/>
    <s v="Strathmore Photo Mount Cards"/>
    <n v="10.848000000000001"/>
    <n v="2"/>
    <n v="0.2"/>
    <n v="3.5255999999999994"/>
  </r>
  <r>
    <n v="3473"/>
    <x v="1724"/>
    <x v="3"/>
    <x v="105"/>
    <d v="2014-11-18T00:00:00"/>
    <s v="Standard Class"/>
    <s v="SF-20965"/>
    <s v="Sylvia Foulston"/>
    <s v="Corporate"/>
    <s v="United States"/>
    <x v="38"/>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x v="363"/>
    <x v="12"/>
    <n v="48127"/>
    <s v="Central"/>
    <s v="FUR-CH-10000785"/>
    <x v="0"/>
    <x v="1"/>
    <s v="Global Ergonomic Managers Chair"/>
    <n v="180.98"/>
    <n v="1"/>
    <n v="0"/>
    <n v="47.0548"/>
  </r>
  <r>
    <n v="3475"/>
    <x v="1725"/>
    <x v="3"/>
    <x v="448"/>
    <d v="2014-03-11T00:00:00"/>
    <s v="Standard Class"/>
    <s v="EP-13915"/>
    <s v="Emily Phan"/>
    <s v="Consumer"/>
    <s v="United States"/>
    <x v="363"/>
    <x v="12"/>
    <n v="48127"/>
    <s v="Central"/>
    <s v="TEC-AC-10002926"/>
    <x v="2"/>
    <x v="11"/>
    <s v="Logitech Wireless Marathon Mouse M705"/>
    <n v="99.98"/>
    <n v="2"/>
    <n v="0"/>
    <n v="42.991400000000006"/>
  </r>
  <r>
    <n v="3476"/>
    <x v="1726"/>
    <x v="0"/>
    <x v="581"/>
    <d v="2013-12-01T00:00:00"/>
    <s v="First Class"/>
    <s v="RW-19630"/>
    <s v="Rob Williams"/>
    <s v="Corporate"/>
    <s v="United States"/>
    <x v="356"/>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x v="356"/>
    <x v="41"/>
    <n v="66212"/>
    <s v="Central"/>
    <s v="OFF-BI-10000977"/>
    <x v="1"/>
    <x v="8"/>
    <s v="Ibico Plastic Spiral Binding Combs"/>
    <n v="152"/>
    <n v="5"/>
    <n v="0"/>
    <n v="69.919999999999987"/>
  </r>
  <r>
    <n v="3478"/>
    <x v="1727"/>
    <x v="2"/>
    <x v="883"/>
    <d v="2011-09-05T00:00:00"/>
    <s v="Standard Class"/>
    <s v="SJ-20500"/>
    <s v="Shirley Jackson"/>
    <s v="Consumer"/>
    <s v="United States"/>
    <x v="364"/>
    <x v="27"/>
    <n v="87505"/>
    <s v="West"/>
    <s v="TEC-AC-10001635"/>
    <x v="2"/>
    <x v="11"/>
    <s v="KeyTronic KT400U2 - Keyboard - Black"/>
    <n v="92.52"/>
    <n v="9"/>
    <n v="0"/>
    <n v="18.503999999999991"/>
  </r>
  <r>
    <n v="3479"/>
    <x v="1728"/>
    <x v="0"/>
    <x v="16"/>
    <d v="2013-12-15T00:00:00"/>
    <s v="Standard Class"/>
    <s v="SP-20620"/>
    <s v="Stefania Perrino"/>
    <s v="Corporate"/>
    <s v="United States"/>
    <x v="8"/>
    <x v="1"/>
    <n v="94110"/>
    <s v="West"/>
    <s v="OFF-AR-10003056"/>
    <x v="1"/>
    <x v="6"/>
    <s v="Newell 341"/>
    <n v="8.56"/>
    <n v="2"/>
    <n v="0"/>
    <n v="2.4823999999999993"/>
  </r>
  <r>
    <n v="3480"/>
    <x v="1728"/>
    <x v="0"/>
    <x v="16"/>
    <d v="2013-12-15T00:00:00"/>
    <s v="Standard Class"/>
    <s v="SP-20620"/>
    <s v="Stefania Perrino"/>
    <s v="Corporate"/>
    <s v="United States"/>
    <x v="8"/>
    <x v="1"/>
    <n v="94110"/>
    <s v="West"/>
    <s v="OFF-PA-10003363"/>
    <x v="1"/>
    <x v="10"/>
    <s v="Xerox 204"/>
    <n v="45.36"/>
    <n v="7"/>
    <n v="0"/>
    <n v="21.772800000000004"/>
  </r>
  <r>
    <n v="3481"/>
    <x v="1728"/>
    <x v="0"/>
    <x v="16"/>
    <d v="2013-12-15T00:00:00"/>
    <s v="Standard Class"/>
    <s v="SP-20620"/>
    <s v="Stefania Perrino"/>
    <s v="Corporate"/>
    <s v="United States"/>
    <x v="8"/>
    <x v="1"/>
    <n v="94110"/>
    <s v="West"/>
    <s v="FUR-TA-10003954"/>
    <x v="0"/>
    <x v="3"/>
    <s v="Hon 94000 Series Round Tables"/>
    <n v="1421.6640000000002"/>
    <n v="6"/>
    <n v="0.2"/>
    <n v="-195.47879999999998"/>
  </r>
  <r>
    <n v="3482"/>
    <x v="1729"/>
    <x v="2"/>
    <x v="884"/>
    <d v="2011-04-10T00:00:00"/>
    <s v="First Class"/>
    <s v="PJ-19015"/>
    <s v="Pauline Johnson"/>
    <s v="Consumer"/>
    <s v="United States"/>
    <x v="216"/>
    <x v="19"/>
    <n v="36608"/>
    <s v="South"/>
    <s v="FUR-FU-10004415"/>
    <x v="0"/>
    <x v="5"/>
    <s v="Stacking Tray, Side-Loading, Legal, Smoke"/>
    <n v="8.9600000000000009"/>
    <n v="2"/>
    <n v="0"/>
    <n v="2.7775999999999996"/>
  </r>
  <r>
    <n v="3483"/>
    <x v="1730"/>
    <x v="2"/>
    <x v="9"/>
    <d v="2011-08-29T00:00:00"/>
    <s v="First Class"/>
    <s v="CC-12610"/>
    <s v="Corey Catlett"/>
    <s v="Corporate"/>
    <s v="United States"/>
    <x v="24"/>
    <x v="17"/>
    <n v="22153"/>
    <s v="South"/>
    <s v="TEC-PH-10000455"/>
    <x v="2"/>
    <x v="7"/>
    <s v="GE 30522EE2"/>
    <n v="579.94999999999993"/>
    <n v="5"/>
    <n v="0"/>
    <n v="168.18549999999993"/>
  </r>
  <r>
    <n v="3484"/>
    <x v="1730"/>
    <x v="2"/>
    <x v="9"/>
    <d v="2011-08-29T00:00:00"/>
    <s v="First Class"/>
    <s v="CC-12610"/>
    <s v="Corey Catlett"/>
    <s v="Corporate"/>
    <s v="United States"/>
    <x v="24"/>
    <x v="17"/>
    <n v="22153"/>
    <s v="South"/>
    <s v="FUR-FU-10002456"/>
    <x v="0"/>
    <x v="5"/>
    <s v="Master Caster Door Stop, Large Neon Orange"/>
    <n v="29.12"/>
    <n v="4"/>
    <n v="0"/>
    <n v="12.521600000000003"/>
  </r>
  <r>
    <n v="3485"/>
    <x v="1730"/>
    <x v="2"/>
    <x v="9"/>
    <d v="2011-08-29T00:00:00"/>
    <s v="First Class"/>
    <s v="CC-12610"/>
    <s v="Corey Catlett"/>
    <s v="Corporate"/>
    <s v="United States"/>
    <x v="24"/>
    <x v="17"/>
    <n v="22153"/>
    <s v="South"/>
    <s v="FUR-TA-10003569"/>
    <x v="0"/>
    <x v="3"/>
    <s v="Bretford CR8500 Series Meeting Room Furniture"/>
    <n v="1202.94"/>
    <n v="3"/>
    <n v="0"/>
    <n v="300.73500000000001"/>
  </r>
  <r>
    <n v="3486"/>
    <x v="1731"/>
    <x v="0"/>
    <x v="147"/>
    <d v="2013-10-27T00:00:00"/>
    <s v="Standard Class"/>
    <s v="MY-18295"/>
    <s v="Muhammed Yedwab"/>
    <s v="Corporate"/>
    <s v="United States"/>
    <x v="46"/>
    <x v="13"/>
    <n v="19711"/>
    <s v="East"/>
    <s v="OFF-BI-10002813"/>
    <x v="1"/>
    <x v="8"/>
    <s v="Avery Reinforcements for Hole-Punch Pages"/>
    <n v="7.92"/>
    <n v="4"/>
    <n v="0"/>
    <n v="3.5640000000000001"/>
  </r>
  <r>
    <n v="3487"/>
    <x v="1732"/>
    <x v="0"/>
    <x v="885"/>
    <d v="2013-12-01T00:00:00"/>
    <s v="Same Day"/>
    <s v="DB-13210"/>
    <s v="Dean Braden"/>
    <s v="Consumer"/>
    <s v="United States"/>
    <x v="365"/>
    <x v="3"/>
    <n v="28601"/>
    <s v="South"/>
    <s v="TEC-PH-10002890"/>
    <x v="2"/>
    <x v="7"/>
    <s v="AT&amp;T 17929 Lendline Telephone"/>
    <n v="36.192"/>
    <n v="1"/>
    <n v="0.2"/>
    <n v="2.7143999999999995"/>
  </r>
  <r>
    <n v="3488"/>
    <x v="1733"/>
    <x v="3"/>
    <x v="528"/>
    <d v="2014-09-12T00:00:00"/>
    <s v="Standard Class"/>
    <s v="MG-17875"/>
    <s v="Michael Grace"/>
    <s v="Home Office"/>
    <s v="United States"/>
    <x v="2"/>
    <x v="2"/>
    <n v="33311"/>
    <s v="South"/>
    <s v="OFF-ST-10001522"/>
    <x v="1"/>
    <x v="4"/>
    <s v="Gould Plastics 18-Pocket Panel Bin, 34w x 5-1/4d x 20-1/2h"/>
    <n v="147.184"/>
    <n v="2"/>
    <n v="0.2"/>
    <n v="-29.436800000000012"/>
  </r>
  <r>
    <n v="3489"/>
    <x v="1734"/>
    <x v="1"/>
    <x v="740"/>
    <d v="2012-07-06T00:00:00"/>
    <s v="Standard Class"/>
    <s v="RH-19600"/>
    <s v="Rob Haberlin"/>
    <s v="Consumer"/>
    <s v="United States"/>
    <x v="366"/>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x v="366"/>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x v="366"/>
    <x v="10"/>
    <n v="60188"/>
    <s v="Central"/>
    <s v="OFF-ST-10004507"/>
    <x v="1"/>
    <x v="4"/>
    <s v="Advantus Rolling Storage Box"/>
    <n v="68.599999999999994"/>
    <n v="5"/>
    <n v="0.2"/>
    <n v="6.0024999999999977"/>
  </r>
  <r>
    <n v="3492"/>
    <x v="1734"/>
    <x v="1"/>
    <x v="740"/>
    <d v="2012-07-06T00:00:00"/>
    <s v="Standard Class"/>
    <s v="RH-19600"/>
    <s v="Rob Haberlin"/>
    <s v="Consumer"/>
    <s v="United States"/>
    <x v="366"/>
    <x v="10"/>
    <n v="60188"/>
    <s v="Central"/>
    <s v="OFF-ST-10003208"/>
    <x v="1"/>
    <x v="4"/>
    <s v="Adjustable Depth Letter/Legal Cart"/>
    <n v="435.50400000000002"/>
    <n v="3"/>
    <n v="0.2"/>
    <n v="48.994199999999921"/>
  </r>
  <r>
    <n v="3493"/>
    <x v="1734"/>
    <x v="1"/>
    <x v="740"/>
    <d v="2012-07-06T00:00:00"/>
    <s v="Standard Class"/>
    <s v="RH-19600"/>
    <s v="Rob Haberlin"/>
    <s v="Consumer"/>
    <s v="United States"/>
    <x v="366"/>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x v="367"/>
    <x v="11"/>
    <n v="56301"/>
    <s v="Central"/>
    <s v="TEC-AC-10002305"/>
    <x v="2"/>
    <x v="11"/>
    <s v="KeyTronic E03601U1 - Keyboard - Beige"/>
    <n v="72"/>
    <n v="4"/>
    <n v="0"/>
    <n v="12.959999999999994"/>
  </r>
  <r>
    <n v="3495"/>
    <x v="1735"/>
    <x v="3"/>
    <x v="241"/>
    <d v="2014-09-29T00:00:00"/>
    <s v="Standard Class"/>
    <s v="KB-16240"/>
    <s v="Karen Bern"/>
    <s v="Corporate"/>
    <s v="United States"/>
    <x v="367"/>
    <x v="11"/>
    <n v="56301"/>
    <s v="Central"/>
    <s v="TEC-AC-10000990"/>
    <x v="2"/>
    <x v="11"/>
    <s v="Imation Bio 2GB USB Flash Drive Imation Corp"/>
    <n v="655.90000000000009"/>
    <n v="5"/>
    <n v="0"/>
    <n v="275.47800000000001"/>
  </r>
  <r>
    <n v="3496"/>
    <x v="1735"/>
    <x v="3"/>
    <x v="241"/>
    <d v="2014-09-29T00:00:00"/>
    <s v="Standard Class"/>
    <s v="KB-16240"/>
    <s v="Karen Bern"/>
    <s v="Corporate"/>
    <s v="United States"/>
    <x v="367"/>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x v="1"/>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x v="1"/>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x v="1"/>
    <x v="1"/>
    <n v="90036"/>
    <s v="West"/>
    <s v="OFF-BI-10002160"/>
    <x v="1"/>
    <x v="8"/>
    <s v="Acco Hanging Data Binders"/>
    <n v="15.24"/>
    <n v="5"/>
    <n v="0.2"/>
    <n v="5.3339999999999996"/>
  </r>
  <r>
    <n v="3500"/>
    <x v="1737"/>
    <x v="0"/>
    <x v="321"/>
    <d v="2013-10-04T00:00:00"/>
    <s v="Standard Class"/>
    <s v="JK-15730"/>
    <s v="Joe Kamberova"/>
    <s v="Consumer"/>
    <s v="United States"/>
    <x v="216"/>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x v="216"/>
    <x v="19"/>
    <n v="36608"/>
    <s v="South"/>
    <s v="OFF-BI-10001989"/>
    <x v="1"/>
    <x v="8"/>
    <s v="Premium Transparent Presentation Covers by GBC"/>
    <n v="62.94"/>
    <n v="3"/>
    <n v="0"/>
    <n v="30.211199999999998"/>
  </r>
  <r>
    <n v="3502"/>
    <x v="1737"/>
    <x v="0"/>
    <x v="321"/>
    <d v="2013-10-04T00:00:00"/>
    <s v="Standard Class"/>
    <s v="JK-15730"/>
    <s v="Joe Kamberova"/>
    <s v="Consumer"/>
    <s v="United States"/>
    <x v="216"/>
    <x v="19"/>
    <n v="36608"/>
    <s v="South"/>
    <s v="OFF-AR-10001149"/>
    <x v="1"/>
    <x v="6"/>
    <s v="Sanford Colorific Colored Pencils, 12/Box"/>
    <n v="25.919999999999998"/>
    <n v="9"/>
    <n v="0"/>
    <n v="7.7759999999999989"/>
  </r>
  <r>
    <n v="3503"/>
    <x v="1738"/>
    <x v="3"/>
    <x v="318"/>
    <d v="2014-04-11T00:00:00"/>
    <s v="Same Day"/>
    <s v="RD-19930"/>
    <s v="Russell D'Ascenzo"/>
    <s v="Consumer"/>
    <s v="United States"/>
    <x v="89"/>
    <x v="5"/>
    <n v="78745"/>
    <s v="Central"/>
    <s v="OFF-PA-10004101"/>
    <x v="1"/>
    <x v="10"/>
    <s v="Xerox 1894"/>
    <n v="10.368000000000002"/>
    <n v="2"/>
    <n v="0.2"/>
    <n v="3.6288"/>
  </r>
  <r>
    <n v="3504"/>
    <x v="1738"/>
    <x v="3"/>
    <x v="318"/>
    <d v="2014-04-11T00:00:00"/>
    <s v="Same Day"/>
    <s v="RD-19930"/>
    <s v="Russell D'Ascenzo"/>
    <s v="Consumer"/>
    <s v="United States"/>
    <x v="89"/>
    <x v="5"/>
    <n v="78745"/>
    <s v="Central"/>
    <s v="TEC-AC-10001714"/>
    <x v="2"/>
    <x v="11"/>
    <s v="Logitech MX Performance Wireless Mouse"/>
    <n v="95.736000000000004"/>
    <n v="3"/>
    <n v="0.2"/>
    <n v="20.343900000000001"/>
  </r>
  <r>
    <n v="3505"/>
    <x v="1739"/>
    <x v="0"/>
    <x v="122"/>
    <d v="2013-12-21T00:00:00"/>
    <s v="Second Class"/>
    <s v="JK-16120"/>
    <s v="Julie Kriz"/>
    <s v="Home Office"/>
    <s v="United States"/>
    <x v="20"/>
    <x v="15"/>
    <n v="10009"/>
    <s v="East"/>
    <s v="OFF-ST-10003716"/>
    <x v="1"/>
    <x v="4"/>
    <s v="Tennsco Double-Tier Lockers"/>
    <n v="900.08"/>
    <n v="4"/>
    <n v="0"/>
    <n v="117.0104"/>
  </r>
  <r>
    <n v="3506"/>
    <x v="1740"/>
    <x v="2"/>
    <x v="886"/>
    <d v="2011-06-24T00:00:00"/>
    <s v="Standard Class"/>
    <s v="SC-20020"/>
    <s v="Sam Craven"/>
    <s v="Consumer"/>
    <s v="United States"/>
    <x v="243"/>
    <x v="5"/>
    <n v="75023"/>
    <s v="Central"/>
    <s v="TEC-PH-10000369"/>
    <x v="2"/>
    <x v="7"/>
    <s v="HTC One Mini"/>
    <n v="201.584"/>
    <n v="2"/>
    <n v="0.2"/>
    <n v="20.158400000000015"/>
  </r>
  <r>
    <n v="3507"/>
    <x v="1740"/>
    <x v="2"/>
    <x v="886"/>
    <d v="2011-06-24T00:00:00"/>
    <s v="Standard Class"/>
    <s v="SC-20020"/>
    <s v="Sam Craven"/>
    <s v="Consumer"/>
    <s v="United States"/>
    <x v="243"/>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x v="243"/>
    <x v="5"/>
    <n v="75023"/>
    <s v="Central"/>
    <s v="FUR-BO-10001608"/>
    <x v="0"/>
    <x v="0"/>
    <s v="Hon Metal Bookcases, Black"/>
    <n v="193.06559999999999"/>
    <n v="4"/>
    <n v="0.32"/>
    <n v="-19.874399999999994"/>
  </r>
  <r>
    <n v="3509"/>
    <x v="1740"/>
    <x v="2"/>
    <x v="886"/>
    <d v="2011-06-24T00:00:00"/>
    <s v="Standard Class"/>
    <s v="SC-20020"/>
    <s v="Sam Craven"/>
    <s v="Consumer"/>
    <s v="United States"/>
    <x v="243"/>
    <x v="5"/>
    <n v="75023"/>
    <s v="Central"/>
    <s v="OFF-PA-10001166"/>
    <x v="1"/>
    <x v="10"/>
    <s v="Xerox 2"/>
    <n v="15.552000000000003"/>
    <n v="3"/>
    <n v="0.2"/>
    <n v="5.4432"/>
  </r>
  <r>
    <n v="3510"/>
    <x v="1740"/>
    <x v="2"/>
    <x v="886"/>
    <d v="2011-06-24T00:00:00"/>
    <s v="Standard Class"/>
    <s v="SC-20020"/>
    <s v="Sam Craven"/>
    <s v="Consumer"/>
    <s v="United States"/>
    <x v="243"/>
    <x v="5"/>
    <n v="75023"/>
    <s v="Central"/>
    <s v="OFF-PA-10000587"/>
    <x v="1"/>
    <x v="10"/>
    <s v="Array Parchment Paper, Assorted Colors"/>
    <n v="11.648000000000001"/>
    <n v="2"/>
    <n v="0.2"/>
    <n v="4.0768000000000004"/>
  </r>
  <r>
    <n v="3511"/>
    <x v="1740"/>
    <x v="2"/>
    <x v="886"/>
    <d v="2011-06-24T00:00:00"/>
    <s v="Standard Class"/>
    <s v="SC-20020"/>
    <s v="Sam Craven"/>
    <s v="Consumer"/>
    <s v="United States"/>
    <x v="243"/>
    <x v="5"/>
    <n v="75023"/>
    <s v="Central"/>
    <s v="TEC-MA-10001972"/>
    <x v="2"/>
    <x v="15"/>
    <s v="Okidata C331dn Printer"/>
    <n v="418.8"/>
    <n v="2"/>
    <n v="0.4"/>
    <n v="-97.71999999999997"/>
  </r>
  <r>
    <n v="3512"/>
    <x v="1740"/>
    <x v="2"/>
    <x v="886"/>
    <d v="2011-06-24T00:00:00"/>
    <s v="Standard Class"/>
    <s v="SC-20020"/>
    <s v="Sam Craven"/>
    <s v="Consumer"/>
    <s v="United States"/>
    <x v="243"/>
    <x v="5"/>
    <n v="75023"/>
    <s v="Central"/>
    <s v="OFF-ST-10004123"/>
    <x v="1"/>
    <x v="4"/>
    <s v="Safco Industrial Wire Shelving System"/>
    <n v="509.48800000000006"/>
    <n v="7"/>
    <n v="0.2"/>
    <n v="-127.37200000000001"/>
  </r>
  <r>
    <n v="3513"/>
    <x v="1741"/>
    <x v="3"/>
    <x v="507"/>
    <d v="2014-09-07T00:00:00"/>
    <s v="First Class"/>
    <s v="HW-14935"/>
    <s v="Helen Wasserman"/>
    <s v="Corporate"/>
    <s v="United States"/>
    <x v="22"/>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x v="22"/>
    <x v="10"/>
    <n v="60653"/>
    <s v="Central"/>
    <s v="OFF-PA-10004041"/>
    <x v="1"/>
    <x v="10"/>
    <s v="It's Hot Message Books with Stickers, 2 3/4&quot; x 5&quot;"/>
    <n v="17.760000000000002"/>
    <n v="3"/>
    <n v="0.2"/>
    <n v="5.55"/>
  </r>
  <r>
    <n v="3515"/>
    <x v="1741"/>
    <x v="3"/>
    <x v="507"/>
    <d v="2014-09-07T00:00:00"/>
    <s v="First Class"/>
    <s v="HW-14935"/>
    <s v="Helen Wasserman"/>
    <s v="Corporate"/>
    <s v="United States"/>
    <x v="22"/>
    <x v="10"/>
    <n v="60653"/>
    <s v="Central"/>
    <s v="OFF-AR-10001149"/>
    <x v="1"/>
    <x v="6"/>
    <s v="Sanford Colorific Colored Pencils, 12/Box"/>
    <n v="6.911999999999999"/>
    <n v="3"/>
    <n v="0.2"/>
    <n v="0.86399999999999988"/>
  </r>
  <r>
    <n v="3516"/>
    <x v="1742"/>
    <x v="0"/>
    <x v="887"/>
    <d v="2013-12-25T00:00:00"/>
    <s v="Standard Class"/>
    <s v="SC-20800"/>
    <s v="Stuart Calhoun"/>
    <s v="Consumer"/>
    <s v="United States"/>
    <x v="25"/>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x v="115"/>
    <x v="3"/>
    <n v="28314"/>
    <s v="South"/>
    <s v="OFF-PA-10000130"/>
    <x v="1"/>
    <x v="10"/>
    <s v="Xerox 199"/>
    <n v="30.816000000000003"/>
    <n v="9"/>
    <n v="0.2"/>
    <n v="9.6299999999999955"/>
  </r>
  <r>
    <n v="3518"/>
    <x v="1743"/>
    <x v="0"/>
    <x v="888"/>
    <d v="2013-08-13T00:00:00"/>
    <s v="First Class"/>
    <s v="HA-14920"/>
    <s v="Helen Andreada"/>
    <s v="Consumer"/>
    <s v="United States"/>
    <x v="115"/>
    <x v="3"/>
    <n v="28314"/>
    <s v="South"/>
    <s v="TEC-PH-10002350"/>
    <x v="2"/>
    <x v="7"/>
    <s v="Apple EarPods with Remote and Mic"/>
    <n v="44.783999999999999"/>
    <n v="2"/>
    <n v="0.2"/>
    <n v="4.4783999999999988"/>
  </r>
  <r>
    <n v="3519"/>
    <x v="1743"/>
    <x v="0"/>
    <x v="888"/>
    <d v="2013-08-13T00:00:00"/>
    <s v="First Class"/>
    <s v="HA-14920"/>
    <s v="Helen Andreada"/>
    <s v="Consumer"/>
    <s v="United States"/>
    <x v="115"/>
    <x v="3"/>
    <n v="28314"/>
    <s v="South"/>
    <s v="OFF-AP-10002518"/>
    <x v="1"/>
    <x v="9"/>
    <s v="Kensington 7 Outlet MasterPiece Power Center"/>
    <n v="569.53599999999994"/>
    <n v="4"/>
    <n v="0.2"/>
    <n v="64.072799999999944"/>
  </r>
  <r>
    <n v="3520"/>
    <x v="1744"/>
    <x v="1"/>
    <x v="137"/>
    <d v="2012-06-25T00:00:00"/>
    <s v="First Class"/>
    <s v="MG-17875"/>
    <s v="Michael Grace"/>
    <s v="Home Office"/>
    <s v="United States"/>
    <x v="34"/>
    <x v="10"/>
    <n v="60505"/>
    <s v="Central"/>
    <s v="FUR-TA-10002645"/>
    <x v="0"/>
    <x v="3"/>
    <s v="Hon Rectangular Conference Tables"/>
    <n v="796.42500000000007"/>
    <n v="7"/>
    <n v="0.5"/>
    <n v="-525.6405000000002"/>
  </r>
  <r>
    <n v="3521"/>
    <x v="1745"/>
    <x v="1"/>
    <x v="889"/>
    <d v="2012-04-15T00:00:00"/>
    <s v="Standard Class"/>
    <s v="DM-12955"/>
    <s v="Dario Medina"/>
    <s v="Corporate"/>
    <s v="United States"/>
    <x v="301"/>
    <x v="1"/>
    <n v="95823"/>
    <s v="West"/>
    <s v="OFF-BI-10000773"/>
    <x v="1"/>
    <x v="8"/>
    <s v="Insertable Tab Post Binder Dividers"/>
    <n v="12.832000000000001"/>
    <n v="2"/>
    <n v="0.2"/>
    <n v="4.3307999999999982"/>
  </r>
  <r>
    <n v="3522"/>
    <x v="1746"/>
    <x v="0"/>
    <x v="831"/>
    <d v="2013-11-26T00:00:00"/>
    <s v="Second Class"/>
    <s v="DM-13345"/>
    <s v="Denise Monton"/>
    <s v="Corporate"/>
    <s v="United States"/>
    <x v="96"/>
    <x v="23"/>
    <n v="50315"/>
    <s v="Central"/>
    <s v="OFF-PA-10003845"/>
    <x v="1"/>
    <x v="10"/>
    <s v="Xerox 1987"/>
    <n v="40.46"/>
    <n v="7"/>
    <n v="0"/>
    <n v="19.825400000000002"/>
  </r>
  <r>
    <n v="3523"/>
    <x v="1746"/>
    <x v="0"/>
    <x v="831"/>
    <d v="2013-11-26T00:00:00"/>
    <s v="Second Class"/>
    <s v="DM-13345"/>
    <s v="Denise Monton"/>
    <s v="Corporate"/>
    <s v="United States"/>
    <x v="96"/>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x v="70"/>
    <x v="1"/>
    <n v="92105"/>
    <s v="West"/>
    <s v="TEC-AC-10002345"/>
    <x v="2"/>
    <x v="11"/>
    <s v="HP Standard 104 key PS/2 Keyboard"/>
    <n v="116"/>
    <n v="8"/>
    <n v="0"/>
    <n v="29"/>
  </r>
  <r>
    <n v="3525"/>
    <x v="1748"/>
    <x v="0"/>
    <x v="390"/>
    <d v="2013-11-29T00:00:00"/>
    <s v="Standard Class"/>
    <s v="GA-14515"/>
    <s v="George Ashbrook"/>
    <s v="Consumer"/>
    <s v="United States"/>
    <x v="61"/>
    <x v="5"/>
    <n v="75081"/>
    <s v="Central"/>
    <s v="TEC-PH-10004120"/>
    <x v="2"/>
    <x v="7"/>
    <s v="AT&amp;T 1080 Phone"/>
    <n v="657.55200000000013"/>
    <n v="6"/>
    <n v="0.2"/>
    <n v="49.316399999999987"/>
  </r>
  <r>
    <n v="3526"/>
    <x v="1749"/>
    <x v="3"/>
    <x v="389"/>
    <d v="2014-12-16T00:00:00"/>
    <s v="Second Class"/>
    <s v="SU-20665"/>
    <s v="Stephanie Ulpright"/>
    <s v="Home Office"/>
    <s v="United States"/>
    <x v="25"/>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x v="25"/>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x v="25"/>
    <x v="35"/>
    <n v="39212"/>
    <s v="South"/>
    <s v="OFF-BI-10003476"/>
    <x v="1"/>
    <x v="8"/>
    <s v="Avery Metallic Poly Binders"/>
    <n v="45.84"/>
    <n v="8"/>
    <n v="0"/>
    <n v="22.0032"/>
  </r>
  <r>
    <n v="3529"/>
    <x v="1750"/>
    <x v="0"/>
    <x v="890"/>
    <d v="2013-06-30T00:00:00"/>
    <s v="Standard Class"/>
    <s v="BD-11320"/>
    <s v="Bill Donatelli"/>
    <s v="Consumer"/>
    <s v="United States"/>
    <x v="70"/>
    <x v="1"/>
    <n v="92024"/>
    <s v="West"/>
    <s v="TEC-PH-10004833"/>
    <x v="2"/>
    <x v="7"/>
    <s v="Macally Suction Cup Mount"/>
    <n v="38.24"/>
    <n v="4"/>
    <n v="0.2"/>
    <n v="-9.56"/>
  </r>
  <r>
    <n v="3530"/>
    <x v="1751"/>
    <x v="1"/>
    <x v="14"/>
    <d v="2012-09-23T00:00:00"/>
    <s v="Standard Class"/>
    <s v="DB-13405"/>
    <s v="Denny Blanton"/>
    <s v="Consumer"/>
    <s v="United States"/>
    <x v="333"/>
    <x v="2"/>
    <n v="32839"/>
    <s v="South"/>
    <s v="TEC-AC-10001465"/>
    <x v="2"/>
    <x v="11"/>
    <s v="SanDisk Cruzer 64 GB USB Flash Drive"/>
    <n v="87.168000000000006"/>
    <n v="3"/>
    <n v="0.2"/>
    <n v="10.895999999999987"/>
  </r>
  <r>
    <n v="3531"/>
    <x v="1752"/>
    <x v="0"/>
    <x v="288"/>
    <d v="2013-05-24T00:00:00"/>
    <s v="Standard Class"/>
    <s v="RP-19855"/>
    <s v="Roy Phan"/>
    <s v="Corporate"/>
    <s v="United States"/>
    <x v="240"/>
    <x v="14"/>
    <n v="47905"/>
    <s v="Central"/>
    <s v="OFF-AR-10003056"/>
    <x v="1"/>
    <x v="6"/>
    <s v="Newell 341"/>
    <n v="21.400000000000002"/>
    <n v="5"/>
    <n v="0"/>
    <n v="6.2059999999999977"/>
  </r>
  <r>
    <n v="3532"/>
    <x v="1753"/>
    <x v="0"/>
    <x v="316"/>
    <d v="2013-05-29T00:00:00"/>
    <s v="Same Day"/>
    <s v="EH-13765"/>
    <s v="Edward Hooks"/>
    <s v="Corporate"/>
    <s v="United States"/>
    <x v="20"/>
    <x v="15"/>
    <n v="10035"/>
    <s v="East"/>
    <s v="OFF-SU-10001218"/>
    <x v="1"/>
    <x v="14"/>
    <s v="Fiskars Softgrip Scissors"/>
    <n v="54.900000000000006"/>
    <n v="5"/>
    <n v="0"/>
    <n v="15.372000000000003"/>
  </r>
  <r>
    <n v="3533"/>
    <x v="1754"/>
    <x v="2"/>
    <x v="891"/>
    <d v="2011-04-23T00:00:00"/>
    <s v="Standard Class"/>
    <s v="JL-15835"/>
    <s v="John Lee"/>
    <s v="Consumer"/>
    <s v="United States"/>
    <x v="1"/>
    <x v="1"/>
    <n v="90049"/>
    <s v="West"/>
    <s v="TEC-MA-10002859"/>
    <x v="2"/>
    <x v="15"/>
    <s v="Ativa MDM8000 8-Sheet Micro-Cut Shredder"/>
    <n v="287.96800000000002"/>
    <n v="4"/>
    <n v="0.2"/>
    <n v="97.189199999999985"/>
  </r>
  <r>
    <n v="3534"/>
    <x v="1754"/>
    <x v="2"/>
    <x v="891"/>
    <d v="2011-04-23T00:00:00"/>
    <s v="Standard Class"/>
    <s v="JL-15835"/>
    <s v="John Lee"/>
    <s v="Consumer"/>
    <s v="United States"/>
    <x v="1"/>
    <x v="1"/>
    <n v="90049"/>
    <s v="West"/>
    <s v="OFF-AR-10002375"/>
    <x v="1"/>
    <x v="6"/>
    <s v="Newell 351"/>
    <n v="13.12"/>
    <n v="4"/>
    <n v="0"/>
    <n v="3.8047999999999984"/>
  </r>
  <r>
    <n v="3535"/>
    <x v="1754"/>
    <x v="2"/>
    <x v="891"/>
    <d v="2011-04-23T00:00:00"/>
    <s v="Standard Class"/>
    <s v="JL-15835"/>
    <s v="John Lee"/>
    <s v="Consumer"/>
    <s v="United States"/>
    <x v="1"/>
    <x v="1"/>
    <n v="90049"/>
    <s v="West"/>
    <s v="OFF-AR-10000657"/>
    <x v="1"/>
    <x v="6"/>
    <s v="Binney &amp; Smith inkTank Desk Highlighter, Chisel Tip, Yellow, 12/Box"/>
    <n v="10.75"/>
    <n v="5"/>
    <n v="0"/>
    <n v="3.547499999999999"/>
  </r>
  <r>
    <n v="3536"/>
    <x v="1754"/>
    <x v="2"/>
    <x v="891"/>
    <d v="2011-04-23T00:00:00"/>
    <s v="Standard Class"/>
    <s v="JL-15835"/>
    <s v="John Lee"/>
    <s v="Consumer"/>
    <s v="United States"/>
    <x v="1"/>
    <x v="1"/>
    <n v="90049"/>
    <s v="West"/>
    <s v="OFF-FA-10000134"/>
    <x v="1"/>
    <x v="13"/>
    <s v="Advantus Push Pins, Aluminum Head"/>
    <n v="11.62"/>
    <n v="2"/>
    <n v="0"/>
    <n v="3.6021999999999998"/>
  </r>
  <r>
    <n v="3537"/>
    <x v="1755"/>
    <x v="0"/>
    <x v="26"/>
    <d v="2013-06-21T00:00:00"/>
    <s v="Second Class"/>
    <s v="FM-14380"/>
    <s v="Fred McMath"/>
    <s v="Consumer"/>
    <s v="United States"/>
    <x v="20"/>
    <x v="15"/>
    <n v="10024"/>
    <s v="East"/>
    <s v="OFF-ST-10000419"/>
    <x v="1"/>
    <x v="4"/>
    <s v="Rogers Jumbo File, Granite"/>
    <n v="40.74"/>
    <n v="3"/>
    <n v="0"/>
    <n v="0.4073999999999991"/>
  </r>
  <r>
    <n v="3538"/>
    <x v="1756"/>
    <x v="2"/>
    <x v="309"/>
    <d v="2011-05-09T00:00:00"/>
    <s v="Same Day"/>
    <s v="SB-20290"/>
    <s v="Sean Braxton"/>
    <s v="Corporate"/>
    <s v="United States"/>
    <x v="0"/>
    <x v="0"/>
    <n v="42420"/>
    <s v="South"/>
    <s v="OFF-ST-10000107"/>
    <x v="1"/>
    <x v="4"/>
    <s v="Fellowes Super Stor/Drawer"/>
    <n v="83.25"/>
    <n v="3"/>
    <n v="0"/>
    <n v="14.984999999999992"/>
  </r>
  <r>
    <n v="3539"/>
    <x v="1756"/>
    <x v="2"/>
    <x v="309"/>
    <d v="2011-05-09T00:00:00"/>
    <s v="Same Day"/>
    <s v="SB-20290"/>
    <s v="Sean Braxton"/>
    <s v="Corporate"/>
    <s v="United States"/>
    <x v="0"/>
    <x v="0"/>
    <n v="42420"/>
    <s v="South"/>
    <s v="OFF-LA-10001641"/>
    <x v="1"/>
    <x v="2"/>
    <s v="Avery 518"/>
    <n v="9.4499999999999993"/>
    <n v="3"/>
    <n v="0"/>
    <n v="4.5359999999999996"/>
  </r>
  <r>
    <n v="3540"/>
    <x v="1756"/>
    <x v="2"/>
    <x v="309"/>
    <d v="2011-05-09T00:00:00"/>
    <s v="Same Day"/>
    <s v="SB-20290"/>
    <s v="Sean Braxton"/>
    <s v="Corporate"/>
    <s v="United States"/>
    <x v="0"/>
    <x v="0"/>
    <n v="42420"/>
    <s v="South"/>
    <s v="OFF-LA-10003121"/>
    <x v="1"/>
    <x v="2"/>
    <s v="Avery 506"/>
    <n v="20.65"/>
    <n v="5"/>
    <n v="0"/>
    <n v="9.4989999999999988"/>
  </r>
  <r>
    <n v="3541"/>
    <x v="1756"/>
    <x v="2"/>
    <x v="309"/>
    <d v="2011-05-09T00:00:00"/>
    <s v="Same Day"/>
    <s v="SB-20290"/>
    <s v="Sean Braxton"/>
    <s v="Corporate"/>
    <s v="United States"/>
    <x v="0"/>
    <x v="0"/>
    <n v="42420"/>
    <s v="South"/>
    <s v="OFF-PA-10002689"/>
    <x v="1"/>
    <x v="10"/>
    <s v="Weyerhaeuser First Choice Laser/Copy Paper (20Lb. and 88 Bright)"/>
    <n v="45.36"/>
    <n v="7"/>
    <n v="0"/>
    <n v="21.772800000000004"/>
  </r>
  <r>
    <n v="3542"/>
    <x v="1757"/>
    <x v="0"/>
    <x v="31"/>
    <d v="2013-09-21T00:00:00"/>
    <s v="First Class"/>
    <s v="SV-20365"/>
    <s v="Seth Vernon"/>
    <s v="Consumer"/>
    <s v="United States"/>
    <x v="38"/>
    <x v="24"/>
    <n v="43229"/>
    <s v="East"/>
    <s v="FUR-FU-10002107"/>
    <x v="0"/>
    <x v="5"/>
    <s v="Eldon Pizzaz Desk Accessories"/>
    <n v="5.3520000000000003"/>
    <n v="3"/>
    <n v="0.2"/>
    <n v="1.6055999999999999"/>
  </r>
  <r>
    <n v="3543"/>
    <x v="1757"/>
    <x v="0"/>
    <x v="31"/>
    <d v="2013-09-21T00:00:00"/>
    <s v="First Class"/>
    <s v="SV-20365"/>
    <s v="Seth Vernon"/>
    <s v="Consumer"/>
    <s v="United States"/>
    <x v="38"/>
    <x v="24"/>
    <n v="43229"/>
    <s v="East"/>
    <s v="FUR-CH-10002647"/>
    <x v="0"/>
    <x v="1"/>
    <s v="Situations Contoured Folding Chairs, 4/Set"/>
    <n v="99.372"/>
    <n v="2"/>
    <n v="0.3"/>
    <n v="-7.0979999999999919"/>
  </r>
  <r>
    <n v="3544"/>
    <x v="1757"/>
    <x v="0"/>
    <x v="31"/>
    <d v="2013-09-21T00:00:00"/>
    <s v="First Class"/>
    <s v="SV-20365"/>
    <s v="Seth Vernon"/>
    <s v="Consumer"/>
    <s v="United States"/>
    <x v="38"/>
    <x v="24"/>
    <n v="43229"/>
    <s v="East"/>
    <s v="OFF-AR-10002257"/>
    <x v="1"/>
    <x v="6"/>
    <s v="Eldon Spacemaker Box, Quick-Snap Lid, Clear"/>
    <n v="2.6720000000000002"/>
    <n v="1"/>
    <n v="0.2"/>
    <n v="0.36739999999999962"/>
  </r>
  <r>
    <n v="3545"/>
    <x v="1758"/>
    <x v="3"/>
    <x v="331"/>
    <d v="2014-12-26T00:00:00"/>
    <s v="Second Class"/>
    <s v="MM-17920"/>
    <s v="Michael Moore"/>
    <s v="Consumer"/>
    <s v="United States"/>
    <x v="284"/>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x v="284"/>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x v="102"/>
    <x v="0"/>
    <n v="40475"/>
    <s v="South"/>
    <s v="OFF-ST-10004963"/>
    <x v="1"/>
    <x v="4"/>
    <s v="Eldon Gobal File Keepers"/>
    <n v="105.98"/>
    <n v="7"/>
    <n v="0"/>
    <n v="4.2391999999999932"/>
  </r>
  <r>
    <n v="3548"/>
    <x v="1759"/>
    <x v="3"/>
    <x v="505"/>
    <d v="2014-11-02T00:00:00"/>
    <s v="First Class"/>
    <s v="RD-19810"/>
    <s v="Ross DeVincentis"/>
    <s v="Home Office"/>
    <s v="United States"/>
    <x v="102"/>
    <x v="0"/>
    <n v="40475"/>
    <s v="South"/>
    <s v="OFF-SU-10002573"/>
    <x v="1"/>
    <x v="14"/>
    <s v="Acme 10&quot; Easy Grip Assistive Scissors"/>
    <n v="35.06"/>
    <n v="2"/>
    <n v="0"/>
    <n v="10.517999999999997"/>
  </r>
  <r>
    <n v="3549"/>
    <x v="1759"/>
    <x v="3"/>
    <x v="505"/>
    <d v="2014-11-02T00:00:00"/>
    <s v="First Class"/>
    <s v="RD-19810"/>
    <s v="Ross DeVincentis"/>
    <s v="Home Office"/>
    <s v="United States"/>
    <x v="102"/>
    <x v="0"/>
    <n v="40475"/>
    <s v="South"/>
    <s v="FUR-CH-10000553"/>
    <x v="0"/>
    <x v="1"/>
    <s v="Metal Folding Chairs, Beige, 4/Carton"/>
    <n v="33.94"/>
    <n v="1"/>
    <n v="0"/>
    <n v="9.1637999999999984"/>
  </r>
  <r>
    <n v="3550"/>
    <x v="1759"/>
    <x v="3"/>
    <x v="505"/>
    <d v="2014-11-02T00:00:00"/>
    <s v="First Class"/>
    <s v="RD-19810"/>
    <s v="Ross DeVincentis"/>
    <s v="Home Office"/>
    <s v="United States"/>
    <x v="102"/>
    <x v="0"/>
    <n v="40475"/>
    <s v="South"/>
    <s v="OFF-LA-10001982"/>
    <x v="1"/>
    <x v="2"/>
    <s v="Smead Alpha-Z Color-Coded Name Labels First Letter Starter Set"/>
    <n v="30"/>
    <n v="8"/>
    <n v="0"/>
    <n v="14.399999999999999"/>
  </r>
  <r>
    <n v="3551"/>
    <x v="1760"/>
    <x v="0"/>
    <x v="892"/>
    <d v="2013-04-03T00:00:00"/>
    <s v="Second Class"/>
    <s v="ME-17320"/>
    <s v="Maria Etezadi"/>
    <s v="Home Office"/>
    <s v="United States"/>
    <x v="22"/>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x v="22"/>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x v="22"/>
    <x v="10"/>
    <n v="60653"/>
    <s v="Central"/>
    <s v="TEC-PH-10001254"/>
    <x v="2"/>
    <x v="7"/>
    <s v="Jabra BIZ 2300 Duo QD Duo Corded Headset"/>
    <n v="812.73599999999999"/>
    <n v="8"/>
    <n v="0.2"/>
    <n v="60.955199999999962"/>
  </r>
  <r>
    <n v="3554"/>
    <x v="1761"/>
    <x v="3"/>
    <x v="51"/>
    <d v="2014-11-27T00:00:00"/>
    <s v="Second Class"/>
    <s v="FH-14275"/>
    <s v="Frank Hawley"/>
    <s v="Corporate"/>
    <s v="United States"/>
    <x v="10"/>
    <x v="9"/>
    <n v="19120"/>
    <s v="East"/>
    <s v="OFF-BI-10001658"/>
    <x v="1"/>
    <x v="8"/>
    <s v="GBC Standard Therm-A-Bind Covers"/>
    <n v="7.4760000000000018"/>
    <n v="1"/>
    <n v="0.7"/>
    <n v="-5.9807999999999986"/>
  </r>
  <r>
    <n v="3555"/>
    <x v="1762"/>
    <x v="2"/>
    <x v="893"/>
    <d v="2011-03-26T00:00:00"/>
    <s v="Second Class"/>
    <s v="PO-18865"/>
    <s v="Patrick O'Donnell"/>
    <s v="Consumer"/>
    <s v="United States"/>
    <x v="1"/>
    <x v="1"/>
    <n v="90036"/>
    <s v="West"/>
    <s v="OFF-ST-10000585"/>
    <x v="1"/>
    <x v="4"/>
    <s v="Economy Rollaway Files"/>
    <n v="330.4"/>
    <n v="2"/>
    <n v="0"/>
    <n v="85.903999999999996"/>
  </r>
  <r>
    <n v="3556"/>
    <x v="1762"/>
    <x v="2"/>
    <x v="893"/>
    <d v="2011-03-26T00:00:00"/>
    <s v="Second Class"/>
    <s v="PO-18865"/>
    <s v="Patrick O'Donnell"/>
    <s v="Consumer"/>
    <s v="United States"/>
    <x v="1"/>
    <x v="1"/>
    <n v="90036"/>
    <s v="West"/>
    <s v="TEC-PH-10003484"/>
    <x v="2"/>
    <x v="7"/>
    <s v="Ooma Telo VoIP Home Phone System"/>
    <n v="604.75199999999995"/>
    <n v="6"/>
    <n v="0.2"/>
    <n v="37.797000000000025"/>
  </r>
  <r>
    <n v="3557"/>
    <x v="1763"/>
    <x v="3"/>
    <x v="96"/>
    <d v="2014-12-06T00:00:00"/>
    <s v="Standard Class"/>
    <s v="CC-12550"/>
    <s v="Clay Cheatham"/>
    <s v="Consumer"/>
    <s v="United States"/>
    <x v="1"/>
    <x v="1"/>
    <n v="90008"/>
    <s v="West"/>
    <s v="OFF-PA-10004735"/>
    <x v="1"/>
    <x v="10"/>
    <s v="Xerox 1905"/>
    <n v="45.36"/>
    <n v="7"/>
    <n v="0"/>
    <n v="21.772800000000004"/>
  </r>
  <r>
    <n v="3558"/>
    <x v="1763"/>
    <x v="3"/>
    <x v="96"/>
    <d v="2014-12-06T00:00:00"/>
    <s v="Standard Class"/>
    <s v="CC-12550"/>
    <s v="Clay Cheatham"/>
    <s v="Consumer"/>
    <s v="United States"/>
    <x v="1"/>
    <x v="1"/>
    <n v="90008"/>
    <s v="West"/>
    <s v="OFF-BI-10003429"/>
    <x v="1"/>
    <x v="8"/>
    <s v="Cardinal HOLDit! Binder Insert Strips,Extra Strips"/>
    <n v="10.128"/>
    <n v="2"/>
    <n v="0.2"/>
    <n v="3.6714000000000002"/>
  </r>
  <r>
    <n v="3559"/>
    <x v="1764"/>
    <x v="3"/>
    <x v="659"/>
    <d v="2014-11-13T00:00:00"/>
    <s v="Standard Class"/>
    <s v="TS-21505"/>
    <s v="Tony Sayre"/>
    <s v="Consumer"/>
    <s v="United States"/>
    <x v="8"/>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x v="8"/>
    <x v="1"/>
    <n v="94122"/>
    <s v="West"/>
    <s v="TEC-AC-10004975"/>
    <x v="2"/>
    <x v="11"/>
    <s v="Plantronics Audio 995 Wireless Stereo Headset"/>
    <n v="439.8"/>
    <n v="4"/>
    <n v="0"/>
    <n v="145.13400000000001"/>
  </r>
  <r>
    <n v="3561"/>
    <x v="1765"/>
    <x v="3"/>
    <x v="507"/>
    <d v="2014-09-10T00:00:00"/>
    <s v="Second Class"/>
    <s v="MD-17350"/>
    <s v="Maribeth Dona"/>
    <s v="Consumer"/>
    <s v="United States"/>
    <x v="59"/>
    <x v="24"/>
    <n v="44312"/>
    <s v="East"/>
    <s v="OFF-AR-10002335"/>
    <x v="1"/>
    <x v="6"/>
    <s v="DIXON Oriole Pencils"/>
    <n v="8.2560000000000002"/>
    <n v="4"/>
    <n v="0.2"/>
    <n v="0.61920000000000019"/>
  </r>
  <r>
    <n v="3562"/>
    <x v="1765"/>
    <x v="3"/>
    <x v="507"/>
    <d v="2014-09-10T00:00:00"/>
    <s v="Second Class"/>
    <s v="MD-17350"/>
    <s v="Maribeth Dona"/>
    <s v="Consumer"/>
    <s v="United States"/>
    <x v="59"/>
    <x v="24"/>
    <n v="44312"/>
    <s v="East"/>
    <s v="OFF-BI-10004001"/>
    <x v="1"/>
    <x v="8"/>
    <s v="GBC Recycled VeloBinder Covers"/>
    <n v="25.560000000000002"/>
    <n v="5"/>
    <n v="0.7"/>
    <n v="-20.448"/>
  </r>
  <r>
    <n v="3563"/>
    <x v="1765"/>
    <x v="3"/>
    <x v="507"/>
    <d v="2014-09-10T00:00:00"/>
    <s v="Second Class"/>
    <s v="MD-17350"/>
    <s v="Maribeth Dona"/>
    <s v="Consumer"/>
    <s v="United States"/>
    <x v="59"/>
    <x v="24"/>
    <n v="44312"/>
    <s v="East"/>
    <s v="OFF-BI-10001634"/>
    <x v="1"/>
    <x v="8"/>
    <s v="Wilson Jones Active Use Binders"/>
    <n v="4.3680000000000012"/>
    <n v="2"/>
    <n v="0.7"/>
    <n v="-3.0575999999999999"/>
  </r>
  <r>
    <n v="3564"/>
    <x v="1765"/>
    <x v="3"/>
    <x v="507"/>
    <d v="2014-09-10T00:00:00"/>
    <s v="Second Class"/>
    <s v="MD-17350"/>
    <s v="Maribeth Dona"/>
    <s v="Consumer"/>
    <s v="United States"/>
    <x v="59"/>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x v="1"/>
    <x v="1"/>
    <n v="90049"/>
    <s v="West"/>
    <s v="OFF-PA-10000552"/>
    <x v="1"/>
    <x v="10"/>
    <s v="Xerox 200"/>
    <n v="12.96"/>
    <n v="2"/>
    <n v="0"/>
    <n v="6.2208000000000006"/>
  </r>
  <r>
    <n v="3566"/>
    <x v="1766"/>
    <x v="0"/>
    <x v="894"/>
    <d v="2013-07-07T00:00:00"/>
    <s v="First Class"/>
    <s v="GT-14755"/>
    <s v="Guy Thornton"/>
    <s v="Consumer"/>
    <s v="United States"/>
    <x v="1"/>
    <x v="1"/>
    <n v="90049"/>
    <s v="West"/>
    <s v="OFF-FA-10001135"/>
    <x v="1"/>
    <x v="13"/>
    <s v="Brites Rubber Bands, 1 1/2 oz. Box"/>
    <n v="3.96"/>
    <n v="2"/>
    <n v="0"/>
    <n v="7.9200000000000159E-2"/>
  </r>
  <r>
    <n v="3567"/>
    <x v="1767"/>
    <x v="3"/>
    <x v="210"/>
    <d v="2014-09-15T00:00:00"/>
    <s v="Standard Class"/>
    <s v="RD-19660"/>
    <s v="Robert Dilbeck"/>
    <s v="Home Office"/>
    <s v="United States"/>
    <x v="44"/>
    <x v="25"/>
    <n v="64055"/>
    <s v="Central"/>
    <s v="OFF-BI-10003650"/>
    <x v="1"/>
    <x v="8"/>
    <s v="GBC DocuBind 300 Electric Binding Machine"/>
    <n v="1577.94"/>
    <n v="3"/>
    <n v="0"/>
    <n v="757.41120000000001"/>
  </r>
  <r>
    <n v="3568"/>
    <x v="1768"/>
    <x v="0"/>
    <x v="369"/>
    <d v="2013-09-15T00:00:00"/>
    <s v="Second Class"/>
    <s v="DB-12910"/>
    <s v="Daniel Byrd"/>
    <s v="Home Office"/>
    <s v="United States"/>
    <x v="61"/>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x v="4"/>
    <x v="4"/>
    <n v="98105"/>
    <s v="West"/>
    <s v="TEC-AC-10003628"/>
    <x v="2"/>
    <x v="11"/>
    <s v="Logitech 910-002974 M325 Wireless Mouse for Web Scrolling"/>
    <n v="59.98"/>
    <n v="2"/>
    <n v="0"/>
    <n v="26.391200000000005"/>
  </r>
  <r>
    <n v="3570"/>
    <x v="1769"/>
    <x v="3"/>
    <x v="445"/>
    <d v="2014-07-04T00:00:00"/>
    <s v="Same Day"/>
    <s v="JK-15640"/>
    <s v="Jim Kriz"/>
    <s v="Home Office"/>
    <s v="United States"/>
    <x v="4"/>
    <x v="4"/>
    <n v="98105"/>
    <s v="West"/>
    <s v="TEC-MA-10001148"/>
    <x v="2"/>
    <x v="15"/>
    <s v="Okidata MB491 Multifunction Printer"/>
    <n v="2395.2000000000003"/>
    <n v="6"/>
    <n v="0.2"/>
    <n v="209.58000000000004"/>
  </r>
  <r>
    <n v="3571"/>
    <x v="1769"/>
    <x v="3"/>
    <x v="445"/>
    <d v="2014-07-04T00:00:00"/>
    <s v="Same Day"/>
    <s v="JK-15640"/>
    <s v="Jim Kriz"/>
    <s v="Home Office"/>
    <s v="United States"/>
    <x v="4"/>
    <x v="4"/>
    <n v="98105"/>
    <s v="West"/>
    <s v="TEC-AC-10002049"/>
    <x v="2"/>
    <x v="11"/>
    <s v="Plantronics Savi W720 Multi-Device Wireless Headset System"/>
    <n v="1687.8"/>
    <n v="4"/>
    <n v="0"/>
    <n v="742.63200000000006"/>
  </r>
  <r>
    <n v="3572"/>
    <x v="1769"/>
    <x v="3"/>
    <x v="445"/>
    <d v="2014-07-04T00:00:00"/>
    <s v="Same Day"/>
    <s v="JK-15640"/>
    <s v="Jim Kriz"/>
    <s v="Home Office"/>
    <s v="United States"/>
    <x v="4"/>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x v="279"/>
    <x v="5"/>
    <n v="75150"/>
    <s v="Central"/>
    <s v="OFF-PA-10003953"/>
    <x v="1"/>
    <x v="10"/>
    <s v="Xerox 218"/>
    <n v="5.1840000000000011"/>
    <n v="1"/>
    <n v="0.2"/>
    <n v="1.8144"/>
  </r>
  <r>
    <n v="3574"/>
    <x v="1771"/>
    <x v="3"/>
    <x v="783"/>
    <d v="2014-08-13T00:00:00"/>
    <s v="Standard Class"/>
    <s v="JW-15955"/>
    <s v="Joni Wasserman"/>
    <s v="Consumer"/>
    <s v="United States"/>
    <x v="85"/>
    <x v="15"/>
    <n v="11561"/>
    <s v="East"/>
    <s v="OFF-AR-10003602"/>
    <x v="1"/>
    <x v="6"/>
    <s v="Quartet Omega Colored Chalk, 12/Pack"/>
    <n v="11.68"/>
    <n v="2"/>
    <n v="0"/>
    <n v="5.4895999999999994"/>
  </r>
  <r>
    <n v="3575"/>
    <x v="1771"/>
    <x v="3"/>
    <x v="783"/>
    <d v="2014-08-13T00:00:00"/>
    <s v="Standard Class"/>
    <s v="JW-15955"/>
    <s v="Joni Wasserman"/>
    <s v="Consumer"/>
    <s v="United States"/>
    <x v="85"/>
    <x v="15"/>
    <n v="11561"/>
    <s v="East"/>
    <s v="OFF-AR-10004062"/>
    <x v="1"/>
    <x v="6"/>
    <s v="Staples"/>
    <n v="104.80000000000001"/>
    <n v="10"/>
    <n v="0"/>
    <n v="26.200000000000003"/>
  </r>
  <r>
    <n v="3576"/>
    <x v="1772"/>
    <x v="1"/>
    <x v="531"/>
    <d v="2012-03-24T00:00:00"/>
    <s v="Standard Class"/>
    <s v="DC-12850"/>
    <s v="Dan Campbell"/>
    <s v="Consumer"/>
    <s v="United States"/>
    <x v="368"/>
    <x v="2"/>
    <n v="33161"/>
    <s v="South"/>
    <s v="OFF-PA-10001560"/>
    <x v="1"/>
    <x v="10"/>
    <s v="Adams Telephone Message Books, 5 1/4” x 11”"/>
    <n v="14.496000000000002"/>
    <n v="3"/>
    <n v="0.2"/>
    <n v="4.8924000000000003"/>
  </r>
  <r>
    <n v="3577"/>
    <x v="1773"/>
    <x v="0"/>
    <x v="843"/>
    <d v="2013-06-12T00:00:00"/>
    <s v="Standard Class"/>
    <s v="FM-14290"/>
    <s v="Frank Merwin"/>
    <s v="Home Office"/>
    <s v="United States"/>
    <x v="329"/>
    <x v="1"/>
    <n v="93309"/>
    <s v="West"/>
    <s v="OFF-BI-10003305"/>
    <x v="1"/>
    <x v="8"/>
    <s v="Avery Hanging File Binders"/>
    <n v="4.7840000000000007"/>
    <n v="1"/>
    <n v="0.2"/>
    <n v="1.5547999999999997"/>
  </r>
  <r>
    <n v="3578"/>
    <x v="1773"/>
    <x v="0"/>
    <x v="843"/>
    <d v="2013-06-12T00:00:00"/>
    <s v="Standard Class"/>
    <s v="FM-14290"/>
    <s v="Frank Merwin"/>
    <s v="Home Office"/>
    <s v="United States"/>
    <x v="329"/>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x v="25"/>
    <x v="35"/>
    <n v="39212"/>
    <s v="South"/>
    <s v="OFF-ST-10000321"/>
    <x v="1"/>
    <x v="4"/>
    <s v="Akro Stacking Bins"/>
    <n v="7.89"/>
    <n v="1"/>
    <n v="0"/>
    <n v="0.31559999999999899"/>
  </r>
  <r>
    <n v="3580"/>
    <x v="1774"/>
    <x v="0"/>
    <x v="197"/>
    <d v="2013-07-30T00:00:00"/>
    <s v="Standard Class"/>
    <s v="MT-17815"/>
    <s v="Meg Tillman"/>
    <s v="Consumer"/>
    <s v="United States"/>
    <x v="25"/>
    <x v="35"/>
    <n v="39212"/>
    <s v="South"/>
    <s v="OFF-PA-10004665"/>
    <x v="1"/>
    <x v="10"/>
    <s v="Advantus Motivational Note Cards"/>
    <n v="65.5"/>
    <n v="5"/>
    <n v="0"/>
    <n v="32.094999999999999"/>
  </r>
  <r>
    <n v="3581"/>
    <x v="1774"/>
    <x v="0"/>
    <x v="197"/>
    <d v="2013-07-30T00:00:00"/>
    <s v="Standard Class"/>
    <s v="MT-17815"/>
    <s v="Meg Tillman"/>
    <s v="Consumer"/>
    <s v="United States"/>
    <x v="25"/>
    <x v="35"/>
    <n v="39212"/>
    <s v="South"/>
    <s v="FUR-TA-10004915"/>
    <x v="0"/>
    <x v="3"/>
    <s v="Office Impressions End Table, 20-1/2&quot;H x 24&quot;W x 20&quot;D"/>
    <n v="2430.08"/>
    <n v="8"/>
    <n v="0"/>
    <n v="388.81280000000015"/>
  </r>
  <r>
    <n v="3582"/>
    <x v="1775"/>
    <x v="3"/>
    <x v="172"/>
    <d v="2014-10-08T00:00:00"/>
    <s v="Standard Class"/>
    <s v="DK-13090"/>
    <s v="Dave Kipp"/>
    <s v="Consumer"/>
    <s v="United States"/>
    <x v="9"/>
    <x v="8"/>
    <n v="68025"/>
    <s v="Central"/>
    <s v="OFF-PA-10000994"/>
    <x v="1"/>
    <x v="10"/>
    <s v="Xerox 1915"/>
    <n v="104.85"/>
    <n v="1"/>
    <n v="0"/>
    <n v="50.327999999999996"/>
  </r>
  <r>
    <n v="3583"/>
    <x v="1776"/>
    <x v="1"/>
    <x v="895"/>
    <d v="2012-12-16T00:00:00"/>
    <s v="Standard Class"/>
    <s v="KD-16495"/>
    <s v="Keith Dawkins"/>
    <s v="Corporate"/>
    <s v="United States"/>
    <x v="25"/>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x v="25"/>
    <x v="12"/>
    <n v="49201"/>
    <s v="Central"/>
    <s v="FUR-TA-10003569"/>
    <x v="0"/>
    <x v="3"/>
    <s v="Bretford CR8500 Series Meeting Room Furniture"/>
    <n v="801.96"/>
    <n v="2"/>
    <n v="0"/>
    <n v="200.49"/>
  </r>
  <r>
    <n v="3585"/>
    <x v="1776"/>
    <x v="1"/>
    <x v="895"/>
    <d v="2012-12-16T00:00:00"/>
    <s v="Standard Class"/>
    <s v="KD-16495"/>
    <s v="Keith Dawkins"/>
    <s v="Corporate"/>
    <s v="United States"/>
    <x v="25"/>
    <x v="12"/>
    <n v="49201"/>
    <s v="Central"/>
    <s v="FUR-CH-10004289"/>
    <x v="0"/>
    <x v="1"/>
    <s v="Global Super Steno Chair"/>
    <n v="191.96"/>
    <n v="2"/>
    <n v="0"/>
    <n v="32.633199999999988"/>
  </r>
  <r>
    <n v="3586"/>
    <x v="1776"/>
    <x v="1"/>
    <x v="895"/>
    <d v="2012-12-16T00:00:00"/>
    <s v="Standard Class"/>
    <s v="KD-16495"/>
    <s v="Keith Dawkins"/>
    <s v="Corporate"/>
    <s v="United States"/>
    <x v="25"/>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x v="8"/>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x v="152"/>
    <x v="24"/>
    <n v="43130"/>
    <s v="East"/>
    <s v="TEC-PH-10002885"/>
    <x v="2"/>
    <x v="7"/>
    <s v="Apple iPhone 5"/>
    <n v="1169.694"/>
    <n v="3"/>
    <n v="0.4"/>
    <n v="-253.43369999999993"/>
  </r>
  <r>
    <n v="3589"/>
    <x v="1779"/>
    <x v="3"/>
    <x v="484"/>
    <d v="2014-12-22T00:00:00"/>
    <s v="First Class"/>
    <s v="AC-10450"/>
    <s v="Amy Cox"/>
    <s v="Consumer"/>
    <s v="United States"/>
    <x v="240"/>
    <x v="28"/>
    <n v="70506"/>
    <s v="South"/>
    <s v="OFF-SU-10002881"/>
    <x v="1"/>
    <x v="14"/>
    <s v="Martin Yale Chadless Opener Electric Letter Opener"/>
    <n v="1665.62"/>
    <n v="2"/>
    <n v="0"/>
    <n v="33.312400000000025"/>
  </r>
  <r>
    <n v="3590"/>
    <x v="1780"/>
    <x v="3"/>
    <x v="221"/>
    <d v="2014-12-01T00:00:00"/>
    <s v="Standard Class"/>
    <s v="FM-14290"/>
    <s v="Frank Merwin"/>
    <s v="Home Office"/>
    <s v="United States"/>
    <x v="102"/>
    <x v="0"/>
    <n v="40475"/>
    <s v="South"/>
    <s v="OFF-BI-10000546"/>
    <x v="1"/>
    <x v="8"/>
    <s v="Avery Durable Binders"/>
    <n v="2.88"/>
    <n v="1"/>
    <n v="0"/>
    <n v="1.4112"/>
  </r>
  <r>
    <n v="3591"/>
    <x v="1780"/>
    <x v="3"/>
    <x v="221"/>
    <d v="2014-12-01T00:00:00"/>
    <s v="Standard Class"/>
    <s v="FM-14290"/>
    <s v="Frank Merwin"/>
    <s v="Home Office"/>
    <s v="United States"/>
    <x v="102"/>
    <x v="0"/>
    <n v="40475"/>
    <s v="South"/>
    <s v="OFF-ST-10001526"/>
    <x v="1"/>
    <x v="4"/>
    <s v="Iceberg Mobile Mega Data/Printer Cart "/>
    <n v="1443.96"/>
    <n v="12"/>
    <n v="0"/>
    <n v="375.42959999999994"/>
  </r>
  <r>
    <n v="3592"/>
    <x v="1781"/>
    <x v="2"/>
    <x v="736"/>
    <d v="2011-12-15T00:00:00"/>
    <s v="Second Class"/>
    <s v="RA-19285"/>
    <s v="Ralph Arnett"/>
    <s v="Consumer"/>
    <s v="United States"/>
    <x v="12"/>
    <x v="5"/>
    <n v="77070"/>
    <s v="Central"/>
    <s v="OFF-SU-10001574"/>
    <x v="1"/>
    <x v="14"/>
    <s v="Acme Value Line Scissors"/>
    <n v="2.92"/>
    <n v="1"/>
    <n v="0.2"/>
    <n v="0.36499999999999977"/>
  </r>
  <r>
    <n v="3593"/>
    <x v="1782"/>
    <x v="0"/>
    <x v="5"/>
    <d v="2013-12-08T00:00:00"/>
    <s v="Second Class"/>
    <s v="JG-15160"/>
    <s v="James Galang"/>
    <s v="Consumer"/>
    <s v="United States"/>
    <x v="20"/>
    <x v="15"/>
    <n v="10024"/>
    <s v="East"/>
    <s v="OFF-ST-10002615"/>
    <x v="1"/>
    <x v="4"/>
    <s v="Dual Level, Single-Width Filing Carts"/>
    <n v="465.18"/>
    <n v="3"/>
    <n v="0"/>
    <n v="120.94680000000001"/>
  </r>
  <r>
    <n v="3594"/>
    <x v="1783"/>
    <x v="0"/>
    <x v="108"/>
    <d v="2013-09-18T00:00:00"/>
    <s v="Standard Class"/>
    <s v="NZ-18565"/>
    <s v="Nick Zandusky"/>
    <s v="Home Office"/>
    <s v="United States"/>
    <x v="167"/>
    <x v="24"/>
    <n v="43615"/>
    <s v="East"/>
    <s v="OFF-BI-10001658"/>
    <x v="1"/>
    <x v="8"/>
    <s v="GBC Standard Therm-A-Bind Covers"/>
    <n v="22.428000000000004"/>
    <n v="3"/>
    <n v="0.7"/>
    <n v="-17.942399999999992"/>
  </r>
  <r>
    <n v="3595"/>
    <x v="1783"/>
    <x v="0"/>
    <x v="108"/>
    <d v="2013-09-18T00:00:00"/>
    <s v="Standard Class"/>
    <s v="NZ-18565"/>
    <s v="Nick Zandusky"/>
    <s v="Home Office"/>
    <s v="United States"/>
    <x v="167"/>
    <x v="24"/>
    <n v="43615"/>
    <s v="East"/>
    <s v="OFF-ST-10002562"/>
    <x v="1"/>
    <x v="4"/>
    <s v="Staples"/>
    <n v="37.52000000000001"/>
    <n v="5"/>
    <n v="0.2"/>
    <n v="3.7519999999999989"/>
  </r>
  <r>
    <n v="3596"/>
    <x v="1784"/>
    <x v="3"/>
    <x v="34"/>
    <d v="2014-12-16T00:00:00"/>
    <s v="Standard Class"/>
    <s v="KM-16225"/>
    <s v="Kalyca Meade"/>
    <s v="Corporate"/>
    <s v="United States"/>
    <x v="10"/>
    <x v="9"/>
    <n v="19143"/>
    <s v="East"/>
    <s v="OFF-AR-10004757"/>
    <x v="1"/>
    <x v="6"/>
    <s v="Crayola Colored Pencils"/>
    <n v="2.6240000000000001"/>
    <n v="1"/>
    <n v="0.2"/>
    <n v="0.42639999999999978"/>
  </r>
  <r>
    <n v="3597"/>
    <x v="1785"/>
    <x v="2"/>
    <x v="340"/>
    <d v="2011-09-14T00:00:00"/>
    <s v="Second Class"/>
    <s v="LC-17140"/>
    <s v="Logan Currie"/>
    <s v="Consumer"/>
    <s v="United States"/>
    <x v="10"/>
    <x v="9"/>
    <n v="19140"/>
    <s v="East"/>
    <s v="OFF-PA-10000788"/>
    <x v="1"/>
    <x v="10"/>
    <s v="Xerox 210"/>
    <n v="15.552000000000003"/>
    <n v="3"/>
    <n v="0.2"/>
    <n v="5.4432"/>
  </r>
  <r>
    <n v="3598"/>
    <x v="1785"/>
    <x v="2"/>
    <x v="340"/>
    <d v="2011-09-14T00:00:00"/>
    <s v="Second Class"/>
    <s v="LC-17140"/>
    <s v="Logan Currie"/>
    <s v="Consumer"/>
    <s v="United States"/>
    <x v="10"/>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x v="10"/>
    <x v="9"/>
    <n v="19140"/>
    <s v="East"/>
    <s v="FUR-FU-10002456"/>
    <x v="0"/>
    <x v="5"/>
    <s v="Master Caster Door Stop, Large Neon Orange"/>
    <n v="17.472000000000001"/>
    <n v="3"/>
    <n v="0.2"/>
    <n v="5.023200000000001"/>
  </r>
  <r>
    <n v="3600"/>
    <x v="1785"/>
    <x v="2"/>
    <x v="340"/>
    <d v="2011-09-14T00:00:00"/>
    <s v="Second Class"/>
    <s v="LC-17140"/>
    <s v="Logan Currie"/>
    <s v="Consumer"/>
    <s v="United States"/>
    <x v="10"/>
    <x v="9"/>
    <n v="19140"/>
    <s v="East"/>
    <s v="TEC-PH-10002549"/>
    <x v="2"/>
    <x v="7"/>
    <s v="Polycom SoundPoint IP 450 VoIP phone"/>
    <n v="135.51599999999999"/>
    <n v="1"/>
    <n v="0.4"/>
    <n v="-31.620400000000004"/>
  </r>
  <r>
    <n v="3601"/>
    <x v="1786"/>
    <x v="3"/>
    <x v="335"/>
    <d v="2014-07-01T00:00:00"/>
    <s v="Standard Class"/>
    <s v="NP-18700"/>
    <s v="Nora Preis"/>
    <s v="Consumer"/>
    <s v="United States"/>
    <x v="60"/>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x v="10"/>
    <x v="9"/>
    <n v="19143"/>
    <s v="East"/>
    <s v="OFF-PA-10002137"/>
    <x v="1"/>
    <x v="10"/>
    <s v="Southworth 100% Résumé Paper, 24lb."/>
    <n v="12.448"/>
    <n v="2"/>
    <n v="0.2"/>
    <n v="3.8899999999999988"/>
  </r>
  <r>
    <n v="3603"/>
    <x v="1787"/>
    <x v="2"/>
    <x v="664"/>
    <d v="2011-11-24T00:00:00"/>
    <s v="Standard Class"/>
    <s v="RB-19330"/>
    <s v="Randy Bradley"/>
    <s v="Consumer"/>
    <s v="United States"/>
    <x v="10"/>
    <x v="9"/>
    <n v="19143"/>
    <s v="East"/>
    <s v="FUR-CH-10004997"/>
    <x v="0"/>
    <x v="1"/>
    <s v="Hon Every-Day Series Multi-Task Chairs"/>
    <n v="657.93"/>
    <n v="5"/>
    <n v="0.3"/>
    <n v="-93.989999999999952"/>
  </r>
  <r>
    <n v="3604"/>
    <x v="1788"/>
    <x v="3"/>
    <x v="170"/>
    <d v="2014-08-28T00:00:00"/>
    <s v="Standard Class"/>
    <s v="TH-21550"/>
    <s v="Tracy Hopkins"/>
    <s v="Home Office"/>
    <s v="United States"/>
    <x v="29"/>
    <x v="39"/>
    <n v="21044"/>
    <s v="East"/>
    <s v="OFF-PA-10000357"/>
    <x v="1"/>
    <x v="10"/>
    <s v="Xerox 1888"/>
    <n v="277.39999999999998"/>
    <n v="5"/>
    <n v="0"/>
    <n v="133.15199999999999"/>
  </r>
  <r>
    <n v="3605"/>
    <x v="1788"/>
    <x v="3"/>
    <x v="170"/>
    <d v="2014-08-28T00:00:00"/>
    <s v="Standard Class"/>
    <s v="TH-21550"/>
    <s v="Tracy Hopkins"/>
    <s v="Home Office"/>
    <s v="United States"/>
    <x v="29"/>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x v="29"/>
    <x v="39"/>
    <n v="21044"/>
    <s v="East"/>
    <s v="FUR-FU-10004960"/>
    <x v="0"/>
    <x v="5"/>
    <s v="Seth Thomas 12&quot; Clock w/ Goldtone Case"/>
    <n v="91.92"/>
    <n v="4"/>
    <n v="0"/>
    <n v="31.252800000000001"/>
  </r>
  <r>
    <n v="3607"/>
    <x v="1789"/>
    <x v="0"/>
    <x v="299"/>
    <d v="2013-03-17T00:00:00"/>
    <s v="Second Class"/>
    <s v="CK-12595"/>
    <s v="Clytie Kelty"/>
    <s v="Consumer"/>
    <s v="United States"/>
    <x v="20"/>
    <x v="15"/>
    <n v="10024"/>
    <s v="East"/>
    <s v="OFF-EN-10001099"/>
    <x v="1"/>
    <x v="12"/>
    <s v="Staples"/>
    <n v="29.339999999999996"/>
    <n v="3"/>
    <n v="0"/>
    <n v="13.496399999999998"/>
  </r>
  <r>
    <n v="3608"/>
    <x v="1790"/>
    <x v="2"/>
    <x v="865"/>
    <d v="2011-09-28T00:00:00"/>
    <s v="Second Class"/>
    <s v="ST-20530"/>
    <s v="Shui Tom"/>
    <s v="Consumer"/>
    <s v="United States"/>
    <x v="20"/>
    <x v="15"/>
    <n v="10035"/>
    <s v="East"/>
    <s v="OFF-BI-10002026"/>
    <x v="1"/>
    <x v="8"/>
    <s v="Avery Arch Ring Binders"/>
    <n v="139.44"/>
    <n v="3"/>
    <n v="0.2"/>
    <n v="47.060999999999993"/>
  </r>
  <r>
    <n v="3609"/>
    <x v="1791"/>
    <x v="2"/>
    <x v="582"/>
    <d v="2011-05-03T00:00:00"/>
    <s v="Standard Class"/>
    <s v="GB-14530"/>
    <s v="George Bell"/>
    <s v="Corporate"/>
    <s v="United States"/>
    <x v="46"/>
    <x v="24"/>
    <n v="43055"/>
    <s v="East"/>
    <s v="OFF-LA-10001613"/>
    <x v="1"/>
    <x v="2"/>
    <s v="Avery File Folder Labels"/>
    <n v="6.911999999999999"/>
    <n v="3"/>
    <n v="0.2"/>
    <n v="2.5056000000000003"/>
  </r>
  <r>
    <n v="3610"/>
    <x v="1791"/>
    <x v="2"/>
    <x v="582"/>
    <d v="2011-05-03T00:00:00"/>
    <s v="Standard Class"/>
    <s v="GB-14530"/>
    <s v="George Bell"/>
    <s v="Corporate"/>
    <s v="United States"/>
    <x v="46"/>
    <x v="24"/>
    <n v="43055"/>
    <s v="East"/>
    <s v="OFF-ST-10002214"/>
    <x v="1"/>
    <x v="4"/>
    <s v="X-Rack File for Hanging Folders"/>
    <n v="27.096"/>
    <n v="3"/>
    <n v="0.2"/>
    <n v="2.0321999999999987"/>
  </r>
  <r>
    <n v="3611"/>
    <x v="1791"/>
    <x v="2"/>
    <x v="582"/>
    <d v="2011-05-03T00:00:00"/>
    <s v="Standard Class"/>
    <s v="GB-14530"/>
    <s v="George Bell"/>
    <s v="Corporate"/>
    <s v="United States"/>
    <x v="46"/>
    <x v="24"/>
    <n v="43055"/>
    <s v="East"/>
    <s v="OFF-ST-10001128"/>
    <x v="1"/>
    <x v="4"/>
    <s v="Carina Mini System Audio Rack, Model AR050B"/>
    <n v="177.56800000000001"/>
    <n v="2"/>
    <n v="0.2"/>
    <n v="-37.733199999999989"/>
  </r>
  <r>
    <n v="3612"/>
    <x v="1792"/>
    <x v="0"/>
    <x v="896"/>
    <d v="2013-12-02T00:00:00"/>
    <s v="Second Class"/>
    <s v="NC-18535"/>
    <s v="Nick Crebassa"/>
    <s v="Corporate"/>
    <s v="United States"/>
    <x v="61"/>
    <x v="5"/>
    <n v="75217"/>
    <s v="Central"/>
    <s v="TEC-AC-10004864"/>
    <x v="2"/>
    <x v="11"/>
    <s v="Memorex Micro Travel Drive 32 GB"/>
    <n v="58.415999999999997"/>
    <n v="2"/>
    <n v="0.2"/>
    <n v="16.794600000000003"/>
  </r>
  <r>
    <n v="3613"/>
    <x v="1793"/>
    <x v="1"/>
    <x v="155"/>
    <d v="2012-12-08T00:00:00"/>
    <s v="Standard Class"/>
    <s v="AB-10255"/>
    <s v="Alejandro Ballentine"/>
    <s v="Home Office"/>
    <s v="United States"/>
    <x v="10"/>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x v="10"/>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x v="52"/>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x v="52"/>
    <x v="5"/>
    <n v="78207"/>
    <s v="Central"/>
    <s v="OFF-AR-10001915"/>
    <x v="1"/>
    <x v="6"/>
    <s v="Peel-Off China Markers"/>
    <n v="31.776"/>
    <n v="4"/>
    <n v="0.2"/>
    <n v="8.7384000000000022"/>
  </r>
  <r>
    <n v="3617"/>
    <x v="1795"/>
    <x v="0"/>
    <x v="64"/>
    <d v="2013-09-10T00:00:00"/>
    <s v="Standard Class"/>
    <s v="JC-15340"/>
    <s v="Jasper Cacioppo"/>
    <s v="Consumer"/>
    <s v="United States"/>
    <x v="10"/>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x v="1"/>
    <x v="1"/>
    <n v="90004"/>
    <s v="West"/>
    <s v="OFF-BI-10004632"/>
    <x v="1"/>
    <x v="8"/>
    <s v="Ibico Hi-Tech Manual Binding System"/>
    <n v="487.98400000000004"/>
    <n v="2"/>
    <n v="0.2"/>
    <n v="152.49499999999998"/>
  </r>
  <r>
    <n v="3619"/>
    <x v="1796"/>
    <x v="3"/>
    <x v="507"/>
    <d v="2014-09-09T00:00:00"/>
    <s v="Standard Class"/>
    <s v="RA-19285"/>
    <s v="Ralph Arnett"/>
    <s v="Consumer"/>
    <s v="United States"/>
    <x v="1"/>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x v="1"/>
    <x v="1"/>
    <n v="90004"/>
    <s v="West"/>
    <s v="OFF-ST-10002974"/>
    <x v="1"/>
    <x v="4"/>
    <s v="Trav-L-File Heavy-Duty Shuttle II, Black"/>
    <n v="217.85"/>
    <n v="5"/>
    <n v="0"/>
    <n v="65.35499999999999"/>
  </r>
  <r>
    <n v="3621"/>
    <x v="1797"/>
    <x v="0"/>
    <x v="897"/>
    <d v="2013-09-30T00:00:00"/>
    <s v="Standard Class"/>
    <s v="SH-19975"/>
    <s v="Sally Hughsby"/>
    <s v="Corporate"/>
    <s v="United States"/>
    <x v="214"/>
    <x v="18"/>
    <n v="37167"/>
    <s v="South"/>
    <s v="OFF-AR-10003727"/>
    <x v="1"/>
    <x v="6"/>
    <s v="Berol Giant Pencil Sharpener"/>
    <n v="40.775999999999996"/>
    <n v="3"/>
    <n v="0.2"/>
    <n v="4.5872999999999937"/>
  </r>
  <r>
    <n v="3622"/>
    <x v="1797"/>
    <x v="0"/>
    <x v="897"/>
    <d v="2013-09-30T00:00:00"/>
    <s v="Standard Class"/>
    <s v="SH-19975"/>
    <s v="Sally Hughsby"/>
    <s v="Corporate"/>
    <s v="United States"/>
    <x v="214"/>
    <x v="18"/>
    <n v="37167"/>
    <s v="South"/>
    <s v="TEC-PH-10004071"/>
    <x v="2"/>
    <x v="7"/>
    <s v="PayAnywhere Card Reader"/>
    <n v="63.936000000000007"/>
    <n v="8"/>
    <n v="0.2"/>
    <n v="5.5944000000000003"/>
  </r>
  <r>
    <n v="3623"/>
    <x v="1798"/>
    <x v="2"/>
    <x v="80"/>
    <d v="2011-09-19T00:00:00"/>
    <s v="Standard Class"/>
    <s v="JC-15775"/>
    <s v="John Castell"/>
    <s v="Consumer"/>
    <s v="United States"/>
    <x v="203"/>
    <x v="32"/>
    <n v="31204"/>
    <s v="South"/>
    <s v="FUR-FU-10002878"/>
    <x v="0"/>
    <x v="5"/>
    <s v="Seth Thomas 14&quot; Day/Date Wall Clock"/>
    <n v="142.4"/>
    <n v="5"/>
    <n v="0"/>
    <n v="52.688000000000002"/>
  </r>
  <r>
    <n v="3624"/>
    <x v="1798"/>
    <x v="2"/>
    <x v="80"/>
    <d v="2011-09-19T00:00:00"/>
    <s v="Standard Class"/>
    <s v="JC-15775"/>
    <s v="John Castell"/>
    <s v="Consumer"/>
    <s v="United States"/>
    <x v="203"/>
    <x v="32"/>
    <n v="31204"/>
    <s v="South"/>
    <s v="OFF-BI-10001890"/>
    <x v="1"/>
    <x v="8"/>
    <s v="Avery Poly Binder Pockets"/>
    <n v="7.16"/>
    <n v="2"/>
    <n v="0"/>
    <n v="3.4367999999999999"/>
  </r>
  <r>
    <n v="3625"/>
    <x v="1799"/>
    <x v="3"/>
    <x v="240"/>
    <d v="2014-05-22T00:00:00"/>
    <s v="Second Class"/>
    <s v="BC-11125"/>
    <s v="Becky Castell"/>
    <s v="Home Office"/>
    <s v="United States"/>
    <x v="8"/>
    <x v="1"/>
    <n v="94109"/>
    <s v="West"/>
    <s v="FUR-CH-10002647"/>
    <x v="0"/>
    <x v="1"/>
    <s v="Situations Contoured Folding Chairs, 4/Set"/>
    <n v="681.40800000000013"/>
    <n v="12"/>
    <n v="0.2"/>
    <n v="42.588000000000022"/>
  </r>
  <r>
    <n v="3626"/>
    <x v="1799"/>
    <x v="3"/>
    <x v="240"/>
    <d v="2014-05-22T00:00:00"/>
    <s v="Second Class"/>
    <s v="BC-11125"/>
    <s v="Becky Castell"/>
    <s v="Home Office"/>
    <s v="United States"/>
    <x v="8"/>
    <x v="1"/>
    <n v="94109"/>
    <s v="West"/>
    <s v="OFF-AR-10001315"/>
    <x v="1"/>
    <x v="6"/>
    <s v="Newell 310"/>
    <n v="3.52"/>
    <n v="2"/>
    <n v="0"/>
    <n v="1.0207999999999999"/>
  </r>
  <r>
    <n v="3627"/>
    <x v="1799"/>
    <x v="3"/>
    <x v="240"/>
    <d v="2014-05-22T00:00:00"/>
    <s v="Second Class"/>
    <s v="BC-11125"/>
    <s v="Becky Castell"/>
    <s v="Home Office"/>
    <s v="United States"/>
    <x v="8"/>
    <x v="1"/>
    <n v="94109"/>
    <s v="West"/>
    <s v="OFF-AR-10000122"/>
    <x v="1"/>
    <x v="6"/>
    <s v="Newell 314"/>
    <n v="5.58"/>
    <n v="1"/>
    <n v="0"/>
    <n v="1.3949999999999996"/>
  </r>
  <r>
    <n v="3628"/>
    <x v="1799"/>
    <x v="3"/>
    <x v="240"/>
    <d v="2014-05-22T00:00:00"/>
    <s v="Second Class"/>
    <s v="BC-11125"/>
    <s v="Becky Castell"/>
    <s v="Home Office"/>
    <s v="United States"/>
    <x v="8"/>
    <x v="1"/>
    <n v="94109"/>
    <s v="West"/>
    <s v="TEC-AC-10001465"/>
    <x v="2"/>
    <x v="11"/>
    <s v="SanDisk Cruzer 64 GB USB Flash Drive"/>
    <n v="36.32"/>
    <n v="1"/>
    <n v="0"/>
    <n v="10.895999999999997"/>
  </r>
  <r>
    <n v="3629"/>
    <x v="1800"/>
    <x v="2"/>
    <x v="128"/>
    <d v="2011-08-13T00:00:00"/>
    <s v="Standard Class"/>
    <s v="JH-15985"/>
    <s v="Joseph Holt"/>
    <s v="Consumer"/>
    <s v="United States"/>
    <x v="4"/>
    <x v="4"/>
    <n v="98103"/>
    <s v="West"/>
    <s v="OFF-BI-10004600"/>
    <x v="1"/>
    <x v="8"/>
    <s v="Ibico Ibimaster 300 Manual Binding System"/>
    <n v="2060.7440000000001"/>
    <n v="7"/>
    <n v="0.2"/>
    <n v="643.98249999999996"/>
  </r>
  <r>
    <n v="3630"/>
    <x v="1801"/>
    <x v="3"/>
    <x v="200"/>
    <d v="2014-12-01T00:00:00"/>
    <s v="Standard Class"/>
    <s v="CC-12610"/>
    <s v="Corey Catlett"/>
    <s v="Corporate"/>
    <s v="United States"/>
    <x v="38"/>
    <x v="24"/>
    <n v="43229"/>
    <s v="East"/>
    <s v="OFF-AP-10002082"/>
    <x v="1"/>
    <x v="9"/>
    <s v="Holmes HEPA Air Purifier"/>
    <n v="52.272000000000006"/>
    <n v="3"/>
    <n v="0.2"/>
    <n v="9.8009999999999984"/>
  </r>
  <r>
    <n v="3631"/>
    <x v="1801"/>
    <x v="3"/>
    <x v="200"/>
    <d v="2014-12-01T00:00:00"/>
    <s v="Standard Class"/>
    <s v="CC-12610"/>
    <s v="Corey Catlett"/>
    <s v="Corporate"/>
    <s v="United States"/>
    <x v="38"/>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x v="1"/>
    <x v="1"/>
    <n v="90004"/>
    <s v="West"/>
    <s v="OFF-ST-10000464"/>
    <x v="1"/>
    <x v="4"/>
    <s v="Multi-Use Personal File Cart and Caster Set, Three Stacking Bins"/>
    <n v="69.52"/>
    <n v="2"/>
    <n v="0"/>
    <n v="19.465600000000002"/>
  </r>
  <r>
    <n v="3633"/>
    <x v="1802"/>
    <x v="3"/>
    <x v="898"/>
    <d v="2014-05-09T00:00:00"/>
    <s v="Second Class"/>
    <s v="DB-12970"/>
    <s v="Darren Budd"/>
    <s v="Corporate"/>
    <s v="United States"/>
    <x v="1"/>
    <x v="1"/>
    <n v="90004"/>
    <s v="West"/>
    <s v="OFF-ST-10000025"/>
    <x v="1"/>
    <x v="4"/>
    <s v="Fellowes Stor/Drawer Steel Plus Storage Drawers"/>
    <n v="763.44"/>
    <n v="8"/>
    <n v="0"/>
    <n v="45.80639999999994"/>
  </r>
  <r>
    <n v="3634"/>
    <x v="1803"/>
    <x v="0"/>
    <x v="338"/>
    <d v="2013-11-15T00:00:00"/>
    <s v="Standard Class"/>
    <s v="PP-18955"/>
    <s v="Paul Prost"/>
    <s v="Home Office"/>
    <s v="United States"/>
    <x v="24"/>
    <x v="24"/>
    <n v="45503"/>
    <s v="East"/>
    <s v="OFF-LA-10001613"/>
    <x v="1"/>
    <x v="2"/>
    <s v="Avery File Folder Labels"/>
    <n v="9.2159999999999993"/>
    <n v="4"/>
    <n v="0.2"/>
    <n v="3.3408000000000002"/>
  </r>
  <r>
    <n v="3635"/>
    <x v="1803"/>
    <x v="0"/>
    <x v="338"/>
    <d v="2013-11-15T00:00:00"/>
    <s v="Standard Class"/>
    <s v="PP-18955"/>
    <s v="Paul Prost"/>
    <s v="Home Office"/>
    <s v="United States"/>
    <x v="24"/>
    <x v="24"/>
    <n v="45503"/>
    <s v="East"/>
    <s v="TEC-PH-10000376"/>
    <x v="2"/>
    <x v="7"/>
    <s v="Square Credit Card Reader"/>
    <n v="41.957999999999998"/>
    <n v="7"/>
    <n v="0.4"/>
    <n v="-9.7901999999999987"/>
  </r>
  <r>
    <n v="3636"/>
    <x v="1803"/>
    <x v="0"/>
    <x v="338"/>
    <d v="2013-11-15T00:00:00"/>
    <s v="Standard Class"/>
    <s v="PP-18955"/>
    <s v="Paul Prost"/>
    <s v="Home Office"/>
    <s v="United States"/>
    <x v="24"/>
    <x v="24"/>
    <n v="45503"/>
    <s v="East"/>
    <s v="OFF-PA-10004039"/>
    <x v="1"/>
    <x v="10"/>
    <s v="Xerox 1882"/>
    <n v="89.567999999999998"/>
    <n v="2"/>
    <n v="0.2"/>
    <n v="32.468400000000003"/>
  </r>
  <r>
    <n v="3637"/>
    <x v="1803"/>
    <x v="0"/>
    <x v="338"/>
    <d v="2013-11-15T00:00:00"/>
    <s v="Standard Class"/>
    <s v="PP-18955"/>
    <s v="Paul Prost"/>
    <s v="Home Office"/>
    <s v="United States"/>
    <x v="24"/>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x v="24"/>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x v="24"/>
    <x v="24"/>
    <n v="45503"/>
    <s v="East"/>
    <s v="FUR-FU-10000758"/>
    <x v="0"/>
    <x v="5"/>
    <s v="DAX Natural Wood-Tone Poster Frame"/>
    <n v="148.28800000000001"/>
    <n v="7"/>
    <n v="0.2"/>
    <n v="29.657599999999988"/>
  </r>
  <r>
    <n v="3640"/>
    <x v="1803"/>
    <x v="0"/>
    <x v="338"/>
    <d v="2013-11-15T00:00:00"/>
    <s v="Standard Class"/>
    <s v="PP-18955"/>
    <s v="Paul Prost"/>
    <s v="Home Office"/>
    <s v="United States"/>
    <x v="24"/>
    <x v="24"/>
    <n v="45503"/>
    <s v="East"/>
    <s v="OFF-PA-10000682"/>
    <x v="1"/>
    <x v="10"/>
    <s v="Xerox 1924"/>
    <n v="4.6240000000000006"/>
    <n v="1"/>
    <n v="0.2"/>
    <n v="1.6762000000000001"/>
  </r>
  <r>
    <n v="3641"/>
    <x v="1803"/>
    <x v="0"/>
    <x v="338"/>
    <d v="2013-11-15T00:00:00"/>
    <s v="Standard Class"/>
    <s v="PP-18955"/>
    <s v="Paul Prost"/>
    <s v="Home Office"/>
    <s v="United States"/>
    <x v="24"/>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x v="24"/>
    <x v="24"/>
    <n v="45503"/>
    <s v="East"/>
    <s v="OFF-BI-10002082"/>
    <x v="1"/>
    <x v="8"/>
    <s v="GBC Twin Loop Wire Binding Elements"/>
    <n v="69.888000000000005"/>
    <n v="7"/>
    <n v="0.7"/>
    <n v="-46.591999999999999"/>
  </r>
  <r>
    <n v="3643"/>
    <x v="1804"/>
    <x v="2"/>
    <x v="414"/>
    <d v="2011-12-23T00:00:00"/>
    <s v="Second Class"/>
    <s v="MC-17845"/>
    <s v="Michael Chen"/>
    <s v="Consumer"/>
    <s v="United States"/>
    <x v="1"/>
    <x v="1"/>
    <n v="90008"/>
    <s v="West"/>
    <s v="OFF-BI-10004632"/>
    <x v="1"/>
    <x v="8"/>
    <s v="Ibico Hi-Tech Manual Binding System"/>
    <n v="487.98400000000004"/>
    <n v="2"/>
    <n v="0.2"/>
    <n v="152.49499999999998"/>
  </r>
  <r>
    <n v="3644"/>
    <x v="1804"/>
    <x v="2"/>
    <x v="414"/>
    <d v="2011-12-23T00:00:00"/>
    <s v="Second Class"/>
    <s v="MC-17845"/>
    <s v="Michael Chen"/>
    <s v="Consumer"/>
    <s v="United States"/>
    <x v="1"/>
    <x v="1"/>
    <n v="90008"/>
    <s v="West"/>
    <s v="OFF-AR-10001725"/>
    <x v="1"/>
    <x v="6"/>
    <s v="Boston Home &amp; Office Model 2000 Electric Pencil Sharpeners"/>
    <n v="47.3"/>
    <n v="2"/>
    <n v="0"/>
    <n v="12.298000000000002"/>
  </r>
  <r>
    <n v="3645"/>
    <x v="1804"/>
    <x v="2"/>
    <x v="414"/>
    <d v="2011-12-23T00:00:00"/>
    <s v="Second Class"/>
    <s v="MC-17845"/>
    <s v="Michael Chen"/>
    <s v="Consumer"/>
    <s v="United States"/>
    <x v="1"/>
    <x v="1"/>
    <n v="90008"/>
    <s v="West"/>
    <s v="OFF-AR-10004269"/>
    <x v="1"/>
    <x v="6"/>
    <s v="Newell 31"/>
    <n v="4.13"/>
    <n v="1"/>
    <n v="0"/>
    <n v="1.1564000000000001"/>
  </r>
  <r>
    <n v="3646"/>
    <x v="1804"/>
    <x v="2"/>
    <x v="414"/>
    <d v="2011-12-23T00:00:00"/>
    <s v="Second Class"/>
    <s v="MC-17845"/>
    <s v="Michael Chen"/>
    <s v="Consumer"/>
    <s v="United States"/>
    <x v="1"/>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x v="1"/>
    <x v="1"/>
    <n v="90045"/>
    <s v="West"/>
    <s v="OFF-PA-10002195"/>
    <x v="1"/>
    <x v="10"/>
    <s v="Xerox 1966"/>
    <n v="6.48"/>
    <n v="1"/>
    <n v="0"/>
    <n v="3.1752000000000002"/>
  </r>
  <r>
    <n v="3648"/>
    <x v="1805"/>
    <x v="2"/>
    <x v="739"/>
    <d v="2011-07-27T00:00:00"/>
    <s v="Second Class"/>
    <s v="VF-21715"/>
    <s v="Vicky Freymann"/>
    <s v="Home Office"/>
    <s v="United States"/>
    <x v="1"/>
    <x v="1"/>
    <n v="90045"/>
    <s v="West"/>
    <s v="OFF-SU-10002522"/>
    <x v="1"/>
    <x v="14"/>
    <s v="Acme Kleen Earth Office Shears"/>
    <n v="15.52"/>
    <n v="4"/>
    <n v="0"/>
    <n v="4.5007999999999981"/>
  </r>
  <r>
    <n v="3649"/>
    <x v="1806"/>
    <x v="1"/>
    <x v="6"/>
    <d v="2012-11-27T00:00:00"/>
    <s v="Standard Class"/>
    <s v="MC-17275"/>
    <s v="Marc Crier"/>
    <s v="Consumer"/>
    <s v="United States"/>
    <x v="26"/>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x v="26"/>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x v="66"/>
    <x v="12"/>
    <n v="48234"/>
    <s v="Central"/>
    <s v="TEC-AC-10004859"/>
    <x v="2"/>
    <x v="11"/>
    <s v="Maxell Pro 80 Minute CD-R, 10/Pack"/>
    <n v="104.88"/>
    <n v="6"/>
    <n v="0"/>
    <n v="41.952000000000005"/>
  </r>
  <r>
    <n v="3652"/>
    <x v="1807"/>
    <x v="3"/>
    <x v="34"/>
    <d v="2014-12-12T00:00:00"/>
    <s v="Second Class"/>
    <s v="DB-13210"/>
    <s v="Dean Braden"/>
    <s v="Consumer"/>
    <s v="United States"/>
    <x v="66"/>
    <x v="12"/>
    <n v="48234"/>
    <s v="Central"/>
    <s v="OFF-AR-10001860"/>
    <x v="1"/>
    <x v="6"/>
    <s v="BIC Liqua Brite Liner"/>
    <n v="34.700000000000003"/>
    <n v="5"/>
    <n v="0"/>
    <n v="12.492000000000001"/>
  </r>
  <r>
    <n v="3653"/>
    <x v="1807"/>
    <x v="3"/>
    <x v="34"/>
    <d v="2014-12-12T00:00:00"/>
    <s v="Second Class"/>
    <s v="DB-13210"/>
    <s v="Dean Braden"/>
    <s v="Consumer"/>
    <s v="United States"/>
    <x v="66"/>
    <x v="12"/>
    <n v="48234"/>
    <s v="Central"/>
    <s v="OFF-BI-10001636"/>
    <x v="1"/>
    <x v="8"/>
    <s v="Ibico Plastic and Wire Spiral Binding Combs"/>
    <n v="33.72"/>
    <n v="4"/>
    <n v="0"/>
    <n v="15.511199999999999"/>
  </r>
  <r>
    <n v="3654"/>
    <x v="1807"/>
    <x v="3"/>
    <x v="34"/>
    <d v="2014-12-12T00:00:00"/>
    <s v="Second Class"/>
    <s v="DB-13210"/>
    <s v="Dean Braden"/>
    <s v="Consumer"/>
    <s v="United States"/>
    <x v="66"/>
    <x v="12"/>
    <n v="48234"/>
    <s v="Central"/>
    <s v="OFF-PA-10000349"/>
    <x v="1"/>
    <x v="10"/>
    <s v="Staples"/>
    <n v="14.940000000000001"/>
    <n v="3"/>
    <n v="0"/>
    <n v="7.0218000000000007"/>
  </r>
  <r>
    <n v="3655"/>
    <x v="1808"/>
    <x v="3"/>
    <x v="515"/>
    <d v="2014-09-06T00:00:00"/>
    <s v="Standard Class"/>
    <s v="AJ-10945"/>
    <s v="Ashley Jarboe"/>
    <s v="Consumer"/>
    <s v="United States"/>
    <x v="104"/>
    <x v="14"/>
    <n v="46226"/>
    <s v="Central"/>
    <s v="OFF-AP-10002439"/>
    <x v="1"/>
    <x v="9"/>
    <s v="Tripp Lite Isotel 8 Ultra 8 Outlet Metal Surge"/>
    <n v="638.73"/>
    <n v="9"/>
    <n v="0"/>
    <n v="166.06979999999999"/>
  </r>
  <r>
    <n v="3656"/>
    <x v="1809"/>
    <x v="3"/>
    <x v="558"/>
    <d v="2014-05-01T00:00:00"/>
    <s v="Standard Class"/>
    <s v="CP-12340"/>
    <s v="Christine Phan"/>
    <s v="Corporate"/>
    <s v="United States"/>
    <x v="108"/>
    <x v="2"/>
    <n v="32216"/>
    <s v="South"/>
    <s v="OFF-ST-10001370"/>
    <x v="1"/>
    <x v="4"/>
    <s v="Sensible Storage WireTech Storage Systems"/>
    <n v="113.56800000000001"/>
    <n v="2"/>
    <n v="0.2"/>
    <n v="-21.294000000000018"/>
  </r>
  <r>
    <n v="3657"/>
    <x v="1810"/>
    <x v="3"/>
    <x v="565"/>
    <d v="2014-09-15T00:00:00"/>
    <s v="Standard Class"/>
    <s v="DB-13555"/>
    <s v="Dorothy Badders"/>
    <s v="Corporate"/>
    <s v="United States"/>
    <x v="65"/>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x v="369"/>
    <x v="2"/>
    <n v="33317"/>
    <s v="South"/>
    <s v="OFF-EN-10004030"/>
    <x v="1"/>
    <x v="12"/>
    <s v="Convenience Packs of Business Envelopes"/>
    <n v="8.6880000000000006"/>
    <n v="3"/>
    <n v="0.2"/>
    <n v="2.9322000000000004"/>
  </r>
  <r>
    <n v="3659"/>
    <x v="1811"/>
    <x v="1"/>
    <x v="899"/>
    <d v="2012-03-17T00:00:00"/>
    <s v="Standard Class"/>
    <s v="EB-13750"/>
    <s v="Edward Becker"/>
    <s v="Corporate"/>
    <s v="United States"/>
    <x v="369"/>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x v="369"/>
    <x v="2"/>
    <n v="33317"/>
    <s v="South"/>
    <s v="FUR-FU-10001731"/>
    <x v="0"/>
    <x v="5"/>
    <s v="Acrylic Self-Standing Desk Frames"/>
    <n v="6.4080000000000004"/>
    <n v="3"/>
    <n v="0.2"/>
    <n v="1.4418"/>
  </r>
  <r>
    <n v="3661"/>
    <x v="1812"/>
    <x v="0"/>
    <x v="427"/>
    <d v="2013-07-24T00:00:00"/>
    <s v="Standard Class"/>
    <s v="JP-15460"/>
    <s v="Jennifer Patt"/>
    <s v="Corporate"/>
    <s v="United States"/>
    <x v="220"/>
    <x v="16"/>
    <n v="85301"/>
    <s v="West"/>
    <s v="OFF-SU-10004782"/>
    <x v="1"/>
    <x v="14"/>
    <s v="Elite 5&quot; Scissors"/>
    <n v="33.799999999999997"/>
    <n v="5"/>
    <n v="0.2"/>
    <n v="4.2249999999999979"/>
  </r>
  <r>
    <n v="3662"/>
    <x v="1813"/>
    <x v="0"/>
    <x v="900"/>
    <d v="2013-06-16T00:00:00"/>
    <s v="Second Class"/>
    <s v="SC-20050"/>
    <s v="Sample Company A"/>
    <s v="Home Office"/>
    <s v="United States"/>
    <x v="25"/>
    <x v="12"/>
    <n v="49201"/>
    <s v="Central"/>
    <s v="TEC-PH-10003484"/>
    <x v="2"/>
    <x v="7"/>
    <s v="Ooma Telo VoIP Home Phone System"/>
    <n v="377.96999999999997"/>
    <n v="3"/>
    <n v="0"/>
    <n v="94.492500000000007"/>
  </r>
  <r>
    <n v="3663"/>
    <x v="1814"/>
    <x v="3"/>
    <x v="445"/>
    <d v="2014-07-10T00:00:00"/>
    <s v="Standard Class"/>
    <s v="FM-14290"/>
    <s v="Frank Merwin"/>
    <s v="Home Office"/>
    <s v="United States"/>
    <x v="94"/>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x v="94"/>
    <x v="31"/>
    <n v="2169"/>
    <s v="East"/>
    <s v="OFF-PA-10001970"/>
    <x v="1"/>
    <x v="10"/>
    <s v="Xerox 1881"/>
    <n v="24.56"/>
    <n v="2"/>
    <n v="0"/>
    <n v="11.543199999999999"/>
  </r>
  <r>
    <n v="3665"/>
    <x v="1815"/>
    <x v="2"/>
    <x v="589"/>
    <d v="2011-12-13T00:00:00"/>
    <s v="Standard Class"/>
    <s v="TB-21250"/>
    <s v="Tim Brockman"/>
    <s v="Consumer"/>
    <s v="United States"/>
    <x v="127"/>
    <x v="21"/>
    <n v="97301"/>
    <s v="West"/>
    <s v="OFF-LA-10001569"/>
    <x v="1"/>
    <x v="2"/>
    <s v="Avery 499"/>
    <n v="27.888000000000002"/>
    <n v="7"/>
    <n v="0.2"/>
    <n v="9.0635999999999974"/>
  </r>
  <r>
    <n v="3666"/>
    <x v="1815"/>
    <x v="2"/>
    <x v="589"/>
    <d v="2011-12-13T00:00:00"/>
    <s v="Standard Class"/>
    <s v="TB-21250"/>
    <s v="Tim Brockman"/>
    <s v="Consumer"/>
    <s v="United States"/>
    <x v="127"/>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x v="127"/>
    <x v="21"/>
    <n v="97301"/>
    <s v="West"/>
    <s v="TEC-PH-10003095"/>
    <x v="2"/>
    <x v="7"/>
    <s v="Samsung HM1900 Bluetooth Headset"/>
    <n v="52.679999999999993"/>
    <n v="3"/>
    <n v="0.2"/>
    <n v="19.754999999999999"/>
  </r>
  <r>
    <n v="3668"/>
    <x v="1815"/>
    <x v="2"/>
    <x v="589"/>
    <d v="2011-12-13T00:00:00"/>
    <s v="Standard Class"/>
    <s v="TB-21250"/>
    <s v="Tim Brockman"/>
    <s v="Consumer"/>
    <s v="United States"/>
    <x v="127"/>
    <x v="21"/>
    <n v="97301"/>
    <s v="West"/>
    <s v="OFF-SU-10000432"/>
    <x v="1"/>
    <x v="14"/>
    <s v="Acco Side-Punched Conventional Columnar Pads"/>
    <n v="13.88"/>
    <n v="5"/>
    <n v="0.2"/>
    <n v="-2.6025000000000014"/>
  </r>
  <r>
    <n v="3669"/>
    <x v="1815"/>
    <x v="2"/>
    <x v="589"/>
    <d v="2011-12-13T00:00:00"/>
    <s v="Standard Class"/>
    <s v="TB-21250"/>
    <s v="Tim Brockman"/>
    <s v="Consumer"/>
    <s v="United States"/>
    <x v="127"/>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x v="127"/>
    <x v="21"/>
    <n v="97301"/>
    <s v="West"/>
    <s v="OFF-LA-10004409"/>
    <x v="1"/>
    <x v="2"/>
    <s v="Avery 492"/>
    <n v="11.52"/>
    <n v="5"/>
    <n v="0.2"/>
    <n v="3.7439999999999989"/>
  </r>
  <r>
    <n v="3671"/>
    <x v="1815"/>
    <x v="2"/>
    <x v="589"/>
    <d v="2011-12-13T00:00:00"/>
    <s v="Standard Class"/>
    <s v="TB-21250"/>
    <s v="Tim Brockman"/>
    <s v="Consumer"/>
    <s v="United States"/>
    <x v="127"/>
    <x v="21"/>
    <n v="97301"/>
    <s v="West"/>
    <s v="OFF-PA-10001569"/>
    <x v="1"/>
    <x v="10"/>
    <s v="Xerox 232"/>
    <n v="10.368000000000002"/>
    <n v="2"/>
    <n v="0.2"/>
    <n v="3.6288"/>
  </r>
  <r>
    <n v="3672"/>
    <x v="1815"/>
    <x v="2"/>
    <x v="589"/>
    <d v="2011-12-13T00:00:00"/>
    <s v="Standard Class"/>
    <s v="TB-21250"/>
    <s v="Tim Brockman"/>
    <s v="Consumer"/>
    <s v="United States"/>
    <x v="127"/>
    <x v="21"/>
    <n v="97301"/>
    <s v="West"/>
    <s v="OFF-ST-10001031"/>
    <x v="1"/>
    <x v="4"/>
    <s v="Adjustable Personal File Tote"/>
    <n v="39.072000000000003"/>
    <n v="3"/>
    <n v="0.2"/>
    <n v="2.9304000000000023"/>
  </r>
  <r>
    <n v="3673"/>
    <x v="1816"/>
    <x v="0"/>
    <x v="143"/>
    <d v="2013-04-15T00:00:00"/>
    <s v="Standard Class"/>
    <s v="EH-14125"/>
    <s v="Eugene Hildebrand"/>
    <s v="Home Office"/>
    <s v="United States"/>
    <x v="21"/>
    <x v="24"/>
    <n v="45373"/>
    <s v="East"/>
    <s v="OFF-EN-10002312"/>
    <x v="1"/>
    <x v="12"/>
    <s v="#10 Self-Seal White Envelopes"/>
    <n v="8.8719999999999999"/>
    <n v="1"/>
    <n v="0.2"/>
    <n v="3.2161"/>
  </r>
  <r>
    <n v="3674"/>
    <x v="1816"/>
    <x v="0"/>
    <x v="143"/>
    <d v="2013-04-15T00:00:00"/>
    <s v="Standard Class"/>
    <s v="EH-14125"/>
    <s v="Eugene Hildebrand"/>
    <s v="Home Office"/>
    <s v="United States"/>
    <x v="21"/>
    <x v="24"/>
    <n v="45373"/>
    <s v="East"/>
    <s v="OFF-BI-10004224"/>
    <x v="1"/>
    <x v="8"/>
    <s v="Catalog Binders with Expanding Posts"/>
    <n v="121.10400000000003"/>
    <n v="6"/>
    <n v="0.7"/>
    <n v="-100.91999999999999"/>
  </r>
  <r>
    <n v="3675"/>
    <x v="1817"/>
    <x v="3"/>
    <x v="44"/>
    <d v="2014-11-12T00:00:00"/>
    <s v="Standard Class"/>
    <s v="ML-17410"/>
    <s v="Maris LaWare"/>
    <s v="Consumer"/>
    <s v="United States"/>
    <x v="10"/>
    <x v="9"/>
    <n v="19143"/>
    <s v="East"/>
    <s v="FUR-CH-10003774"/>
    <x v="0"/>
    <x v="1"/>
    <s v="Global Wood Trimmed Manager's Task Chair, Khaki"/>
    <n v="127.372"/>
    <n v="2"/>
    <n v="0.3"/>
    <n v="-30.933200000000006"/>
  </r>
  <r>
    <n v="3676"/>
    <x v="1817"/>
    <x v="3"/>
    <x v="44"/>
    <d v="2014-11-12T00:00:00"/>
    <s v="Standard Class"/>
    <s v="ML-17410"/>
    <s v="Maris LaWare"/>
    <s v="Consumer"/>
    <s v="United States"/>
    <x v="10"/>
    <x v="9"/>
    <n v="19143"/>
    <s v="East"/>
    <s v="OFF-PA-10000157"/>
    <x v="1"/>
    <x v="10"/>
    <s v="Xerox 191"/>
    <n v="47.952000000000005"/>
    <n v="3"/>
    <n v="0.2"/>
    <n v="16.183799999999998"/>
  </r>
  <r>
    <n v="3677"/>
    <x v="1818"/>
    <x v="1"/>
    <x v="901"/>
    <d v="2012-12-09T00:00:00"/>
    <s v="Standard Class"/>
    <s v="MH-17620"/>
    <s v="Matt Hagelstein"/>
    <s v="Corporate"/>
    <s v="United States"/>
    <x v="70"/>
    <x v="1"/>
    <n v="92105"/>
    <s v="West"/>
    <s v="FUR-FU-10004090"/>
    <x v="0"/>
    <x v="5"/>
    <s v="Executive Impressions 14&quot; Contract Wall Clock"/>
    <n v="44.46"/>
    <n v="2"/>
    <n v="0"/>
    <n v="14.671799999999998"/>
  </r>
  <r>
    <n v="3678"/>
    <x v="1819"/>
    <x v="1"/>
    <x v="584"/>
    <d v="2012-07-14T00:00:00"/>
    <s v="Standard Class"/>
    <s v="BT-11680"/>
    <s v="Brian Thompson"/>
    <s v="Consumer"/>
    <s v="United States"/>
    <x v="183"/>
    <x v="39"/>
    <n v="20735"/>
    <s v="East"/>
    <s v="OFF-FA-10002763"/>
    <x v="1"/>
    <x v="13"/>
    <s v="Advantus Map Pennant Flags and Round Head Tacks"/>
    <n v="15.8"/>
    <n v="4"/>
    <n v="0"/>
    <n v="5.0559999999999992"/>
  </r>
  <r>
    <n v="3679"/>
    <x v="1819"/>
    <x v="1"/>
    <x v="584"/>
    <d v="2012-07-14T00:00:00"/>
    <s v="Standard Class"/>
    <s v="BT-11680"/>
    <s v="Brian Thompson"/>
    <s v="Consumer"/>
    <s v="United States"/>
    <x v="183"/>
    <x v="39"/>
    <n v="20735"/>
    <s v="East"/>
    <s v="TEC-MA-10002428"/>
    <x v="2"/>
    <x v="15"/>
    <s v="Fellowes Powershred HS-440 4-Sheet High Security Shredder"/>
    <n v="464.97"/>
    <n v="3"/>
    <n v="0"/>
    <n v="209.23649999999998"/>
  </r>
  <r>
    <n v="3680"/>
    <x v="1819"/>
    <x v="1"/>
    <x v="584"/>
    <d v="2012-07-14T00:00:00"/>
    <s v="Standard Class"/>
    <s v="BT-11680"/>
    <s v="Brian Thompson"/>
    <s v="Consumer"/>
    <s v="United States"/>
    <x v="183"/>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x v="183"/>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x v="183"/>
    <x v="39"/>
    <n v="20735"/>
    <s v="East"/>
    <s v="OFF-BI-10002854"/>
    <x v="1"/>
    <x v="8"/>
    <s v="Performers Binder/Pad Holder, Black"/>
    <n v="84.09"/>
    <n v="3"/>
    <n v="0"/>
    <n v="42.045000000000002"/>
  </r>
  <r>
    <n v="3683"/>
    <x v="1819"/>
    <x v="1"/>
    <x v="584"/>
    <d v="2012-07-14T00:00:00"/>
    <s v="Standard Class"/>
    <s v="BT-11680"/>
    <s v="Brian Thompson"/>
    <s v="Consumer"/>
    <s v="United States"/>
    <x v="183"/>
    <x v="39"/>
    <n v="20735"/>
    <s v="East"/>
    <s v="OFF-AR-10002987"/>
    <x v="1"/>
    <x v="6"/>
    <s v="Prismacolor Color Pencil Set"/>
    <n v="79.36"/>
    <n v="4"/>
    <n v="0"/>
    <n v="32.537600000000005"/>
  </r>
  <r>
    <n v="3684"/>
    <x v="1819"/>
    <x v="1"/>
    <x v="584"/>
    <d v="2012-07-14T00:00:00"/>
    <s v="Standard Class"/>
    <s v="BT-11680"/>
    <s v="Brian Thompson"/>
    <s v="Consumer"/>
    <s v="United States"/>
    <x v="183"/>
    <x v="39"/>
    <n v="20735"/>
    <s v="East"/>
    <s v="OFF-BI-10004001"/>
    <x v="1"/>
    <x v="8"/>
    <s v="GBC Recycled VeloBinder Covers"/>
    <n v="153.35999999999999"/>
    <n v="9"/>
    <n v="0"/>
    <n v="70.545599999999979"/>
  </r>
  <r>
    <n v="3685"/>
    <x v="1819"/>
    <x v="1"/>
    <x v="584"/>
    <d v="2012-07-14T00:00:00"/>
    <s v="Standard Class"/>
    <s v="BT-11680"/>
    <s v="Brian Thompson"/>
    <s v="Consumer"/>
    <s v="United States"/>
    <x v="183"/>
    <x v="39"/>
    <n v="20735"/>
    <s v="East"/>
    <s v="OFF-BI-10001634"/>
    <x v="1"/>
    <x v="8"/>
    <s v="Wilson Jones Active Use Binders"/>
    <n v="43.68"/>
    <n v="6"/>
    <n v="0"/>
    <n v="21.403200000000002"/>
  </r>
  <r>
    <n v="3686"/>
    <x v="1819"/>
    <x v="1"/>
    <x v="584"/>
    <d v="2012-07-14T00:00:00"/>
    <s v="Standard Class"/>
    <s v="BT-11680"/>
    <s v="Brian Thompson"/>
    <s v="Consumer"/>
    <s v="United States"/>
    <x v="183"/>
    <x v="39"/>
    <n v="20735"/>
    <s v="East"/>
    <s v="OFF-ST-10003722"/>
    <x v="1"/>
    <x v="4"/>
    <s v="Project Tote Personal File"/>
    <n v="98.21"/>
    <n v="7"/>
    <n v="0"/>
    <n v="28.480899999999984"/>
  </r>
  <r>
    <n v="3687"/>
    <x v="1820"/>
    <x v="0"/>
    <x v="180"/>
    <d v="2013-12-20T00:00:00"/>
    <s v="Standard Class"/>
    <s v="JC-15340"/>
    <s v="Jasper Cacioppo"/>
    <s v="Consumer"/>
    <s v="United States"/>
    <x v="169"/>
    <x v="1"/>
    <n v="92503"/>
    <s v="West"/>
    <s v="OFF-AR-10004757"/>
    <x v="1"/>
    <x v="6"/>
    <s v="Crayola Colored Pencils"/>
    <n v="9.84"/>
    <n v="3"/>
    <n v="0"/>
    <n v="3.2471999999999994"/>
  </r>
  <r>
    <n v="3688"/>
    <x v="1821"/>
    <x v="0"/>
    <x v="244"/>
    <d v="2013-05-25T00:00:00"/>
    <s v="Standard Class"/>
    <s v="DB-13210"/>
    <s v="Dean Braden"/>
    <s v="Consumer"/>
    <s v="United States"/>
    <x v="370"/>
    <x v="2"/>
    <n v="34952"/>
    <s v="South"/>
    <s v="OFF-BI-10004140"/>
    <x v="1"/>
    <x v="8"/>
    <s v="Avery Non-Stick Binders"/>
    <n v="2.6940000000000004"/>
    <n v="2"/>
    <n v="0.7"/>
    <n v="-2.2450000000000001"/>
  </r>
  <r>
    <n v="3689"/>
    <x v="1822"/>
    <x v="3"/>
    <x v="455"/>
    <d v="2014-06-06T00:00:00"/>
    <s v="Second Class"/>
    <s v="DO-13435"/>
    <s v="Denny Ordway"/>
    <s v="Consumer"/>
    <s v="United States"/>
    <x v="123"/>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x v="123"/>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x v="60"/>
    <x v="22"/>
    <n v="80219"/>
    <s v="West"/>
    <s v="TEC-MA-10000597"/>
    <x v="2"/>
    <x v="15"/>
    <s v="Lexmark S315 Color Inkjet Printer"/>
    <n v="59.994000000000007"/>
    <n v="2"/>
    <n v="0.7"/>
    <n v="-45.995400000000004"/>
  </r>
  <r>
    <n v="3692"/>
    <x v="1823"/>
    <x v="1"/>
    <x v="628"/>
    <d v="2012-11-02T00:00:00"/>
    <s v="Second Class"/>
    <s v="FA-14230"/>
    <s v="Frank Atkinson"/>
    <s v="Corporate"/>
    <s v="United States"/>
    <x v="60"/>
    <x v="22"/>
    <n v="80219"/>
    <s v="West"/>
    <s v="TEC-CO-10001571"/>
    <x v="2"/>
    <x v="16"/>
    <s v="Sharp 1540cs Digital Laser Copier"/>
    <n v="439.99200000000002"/>
    <n v="1"/>
    <n v="0.2"/>
    <n v="164.99700000000001"/>
  </r>
  <r>
    <n v="3693"/>
    <x v="1823"/>
    <x v="1"/>
    <x v="628"/>
    <d v="2012-11-02T00:00:00"/>
    <s v="Second Class"/>
    <s v="FA-14230"/>
    <s v="Frank Atkinson"/>
    <s v="Corporate"/>
    <s v="United States"/>
    <x v="60"/>
    <x v="22"/>
    <n v="80219"/>
    <s v="West"/>
    <s v="TEC-PH-10004531"/>
    <x v="2"/>
    <x v="7"/>
    <s v="OtterBox Commuter Series Case - iPhone 5 &amp; 5s"/>
    <n v="87.96"/>
    <n v="5"/>
    <n v="0.2"/>
    <n v="30.785999999999998"/>
  </r>
  <r>
    <n v="3694"/>
    <x v="1823"/>
    <x v="1"/>
    <x v="628"/>
    <d v="2012-11-02T00:00:00"/>
    <s v="Second Class"/>
    <s v="FA-14230"/>
    <s v="Frank Atkinson"/>
    <s v="Corporate"/>
    <s v="United States"/>
    <x v="60"/>
    <x v="22"/>
    <n v="80219"/>
    <s v="West"/>
    <s v="FUR-FU-10003026"/>
    <x v="0"/>
    <x v="5"/>
    <s v="Eldon Regeneration Recycled Desk Accessories, Black"/>
    <n v="15.488"/>
    <n v="4"/>
    <n v="0.2"/>
    <n v="3.6783999999999999"/>
  </r>
  <r>
    <n v="3695"/>
    <x v="1824"/>
    <x v="0"/>
    <x v="680"/>
    <d v="2013-10-21T00:00:00"/>
    <s v="Standard Class"/>
    <s v="QJ-19255"/>
    <s v="Quincy Jones"/>
    <s v="Corporate"/>
    <s v="United States"/>
    <x v="24"/>
    <x v="17"/>
    <n v="22153"/>
    <s v="South"/>
    <s v="OFF-BI-10002082"/>
    <x v="1"/>
    <x v="8"/>
    <s v="GBC Twin Loop Wire Binding Elements"/>
    <n v="232.96"/>
    <n v="7"/>
    <n v="0"/>
    <n v="116.48"/>
  </r>
  <r>
    <n v="3696"/>
    <x v="1824"/>
    <x v="0"/>
    <x v="680"/>
    <d v="2013-10-21T00:00:00"/>
    <s v="Standard Class"/>
    <s v="QJ-19255"/>
    <s v="Quincy Jones"/>
    <s v="Corporate"/>
    <s v="United States"/>
    <x v="24"/>
    <x v="17"/>
    <n v="22153"/>
    <s v="South"/>
    <s v="OFF-EN-10002312"/>
    <x v="1"/>
    <x v="12"/>
    <s v="#10 Self-Seal White Envelopes"/>
    <n v="66.539999999999992"/>
    <n v="6"/>
    <n v="0"/>
    <n v="32.604599999999998"/>
  </r>
  <r>
    <n v="3697"/>
    <x v="1824"/>
    <x v="0"/>
    <x v="680"/>
    <d v="2013-10-21T00:00:00"/>
    <s v="Standard Class"/>
    <s v="QJ-19255"/>
    <s v="Quincy Jones"/>
    <s v="Corporate"/>
    <s v="United States"/>
    <x v="24"/>
    <x v="17"/>
    <n v="22153"/>
    <s v="South"/>
    <s v="OFF-AP-10000696"/>
    <x v="1"/>
    <x v="9"/>
    <s v="Holmes Odor Grabber"/>
    <n v="43.26"/>
    <n v="3"/>
    <n v="0"/>
    <n v="14.275799999999998"/>
  </r>
  <r>
    <n v="3698"/>
    <x v="1825"/>
    <x v="1"/>
    <x v="902"/>
    <d v="2012-11-21T00:00:00"/>
    <s v="Second Class"/>
    <s v="TC-21475"/>
    <s v="Tony Chapman"/>
    <s v="Home Office"/>
    <s v="United States"/>
    <x v="4"/>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x v="228"/>
    <x v="16"/>
    <n v="85281"/>
    <s v="West"/>
    <s v="OFF-ST-10001034"/>
    <x v="1"/>
    <x v="4"/>
    <s v="Eldon File Chest Portable File"/>
    <n v="79.400000000000006"/>
    <n v="5"/>
    <n v="0.2"/>
    <n v="5.9550000000000054"/>
  </r>
  <r>
    <n v="3700"/>
    <x v="1827"/>
    <x v="3"/>
    <x v="38"/>
    <d v="2014-11-19T00:00:00"/>
    <s v="Second Class"/>
    <s v="AD-10180"/>
    <s v="Alan Dominguez"/>
    <s v="Home Office"/>
    <s v="United States"/>
    <x v="181"/>
    <x v="15"/>
    <n v="10701"/>
    <s v="East"/>
    <s v="TEC-AC-10004114"/>
    <x v="2"/>
    <x v="11"/>
    <s v="KeyTronic 6101 Series - Keyboard - Black"/>
    <n v="163.96"/>
    <n v="4"/>
    <n v="0"/>
    <n v="70.502800000000008"/>
  </r>
  <r>
    <n v="3701"/>
    <x v="1828"/>
    <x v="3"/>
    <x v="165"/>
    <d v="2014-12-30T00:00:00"/>
    <s v="Standard Class"/>
    <s v="AC-10615"/>
    <s v="Ann Chong"/>
    <s v="Corporate"/>
    <s v="United States"/>
    <x v="30"/>
    <x v="15"/>
    <n v="14609"/>
    <s v="East"/>
    <s v="FUR-FU-10001602"/>
    <x v="0"/>
    <x v="5"/>
    <s v="Eldon Delta Triangular Chair Mat, 52&quot; x 58&quot;, Clear"/>
    <n v="37.93"/>
    <n v="1"/>
    <n v="0"/>
    <n v="6.8273999999999972"/>
  </r>
  <r>
    <n v="3702"/>
    <x v="1829"/>
    <x v="0"/>
    <x v="850"/>
    <d v="2013-01-13T00:00:00"/>
    <s v="Second Class"/>
    <s v="MF-17665"/>
    <s v="Maureen Fritzler"/>
    <s v="Corporate"/>
    <s v="United States"/>
    <x v="167"/>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x v="27"/>
    <x v="19"/>
    <n v="35601"/>
    <s v="South"/>
    <s v="OFF-AR-10004269"/>
    <x v="1"/>
    <x v="6"/>
    <s v="Newell 31"/>
    <n v="24.78"/>
    <n v="6"/>
    <n v="0"/>
    <n v="6.9384000000000006"/>
  </r>
  <r>
    <n v="3704"/>
    <x v="1830"/>
    <x v="1"/>
    <x v="385"/>
    <d v="2012-06-19T00:00:00"/>
    <s v="Standard Class"/>
    <s v="DH-13075"/>
    <s v="Dave Hallsten"/>
    <s v="Corporate"/>
    <s v="United States"/>
    <x v="27"/>
    <x v="19"/>
    <n v="35601"/>
    <s v="South"/>
    <s v="OFF-BI-10001249"/>
    <x v="1"/>
    <x v="8"/>
    <s v="Avery Heavy-Duty EZD View Binder with Locking Rings"/>
    <n v="19.14"/>
    <n v="3"/>
    <n v="0"/>
    <n v="8.8043999999999993"/>
  </r>
  <r>
    <n v="3705"/>
    <x v="1830"/>
    <x v="1"/>
    <x v="385"/>
    <d v="2012-06-19T00:00:00"/>
    <s v="Standard Class"/>
    <s v="DH-13075"/>
    <s v="Dave Hallsten"/>
    <s v="Corporate"/>
    <s v="United States"/>
    <x v="27"/>
    <x v="19"/>
    <n v="35601"/>
    <s v="South"/>
    <s v="TEC-CO-10004202"/>
    <x v="2"/>
    <x v="16"/>
    <s v="Brother DCP1000 Digital 3 in 1 Multifunction Machine"/>
    <n v="899.97"/>
    <n v="3"/>
    <n v="0"/>
    <n v="314.98950000000002"/>
  </r>
  <r>
    <n v="3706"/>
    <x v="1830"/>
    <x v="1"/>
    <x v="385"/>
    <d v="2012-06-19T00:00:00"/>
    <s v="Standard Class"/>
    <s v="DH-13075"/>
    <s v="Dave Hallsten"/>
    <s v="Corporate"/>
    <s v="United States"/>
    <x v="27"/>
    <x v="19"/>
    <n v="35601"/>
    <s v="South"/>
    <s v="OFF-PA-10003363"/>
    <x v="1"/>
    <x v="10"/>
    <s v="Xerox 204"/>
    <n v="32.400000000000006"/>
    <n v="5"/>
    <n v="0"/>
    <n v="15.552000000000001"/>
  </r>
  <r>
    <n v="3707"/>
    <x v="1831"/>
    <x v="3"/>
    <x v="257"/>
    <d v="2014-03-23T00:00:00"/>
    <s v="Standard Class"/>
    <s v="EN-13780"/>
    <s v="Edward Nazzal"/>
    <s v="Consumer"/>
    <s v="United States"/>
    <x v="61"/>
    <x v="5"/>
    <n v="75220"/>
    <s v="Central"/>
    <s v="OFF-AR-10001915"/>
    <x v="1"/>
    <x v="6"/>
    <s v="Peel-Off China Markers"/>
    <n v="23.832000000000001"/>
    <n v="3"/>
    <n v="0.2"/>
    <n v="6.5538000000000007"/>
  </r>
  <r>
    <n v="3708"/>
    <x v="1832"/>
    <x v="2"/>
    <x v="533"/>
    <d v="2011-11-27T00:00:00"/>
    <s v="Standard Class"/>
    <s v="SS-20140"/>
    <s v="Saphhira Shifley"/>
    <s v="Corporate"/>
    <s v="United States"/>
    <x v="279"/>
    <x v="5"/>
    <n v="75150"/>
    <s v="Central"/>
    <s v="FUR-FU-10001940"/>
    <x v="0"/>
    <x v="5"/>
    <s v="Staples"/>
    <n v="6.3680000000000003"/>
    <n v="2"/>
    <n v="0.6"/>
    <n v="-2.5471999999999984"/>
  </r>
  <r>
    <n v="3709"/>
    <x v="1832"/>
    <x v="2"/>
    <x v="533"/>
    <d v="2011-11-27T00:00:00"/>
    <s v="Standard Class"/>
    <s v="SS-20140"/>
    <s v="Saphhira Shifley"/>
    <s v="Corporate"/>
    <s v="United States"/>
    <x v="279"/>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x v="279"/>
    <x v="5"/>
    <n v="75150"/>
    <s v="Central"/>
    <s v="TEC-AC-10003709"/>
    <x v="2"/>
    <x v="11"/>
    <s v="Maxell 4.7GB DVD-R 5/Pack"/>
    <n v="5.5440000000000005"/>
    <n v="7"/>
    <n v="0.2"/>
    <n v="1.6632000000000007"/>
  </r>
  <r>
    <n v="3711"/>
    <x v="1833"/>
    <x v="3"/>
    <x v="453"/>
    <d v="2014-10-18T00:00:00"/>
    <s v="First Class"/>
    <s v="RS-19765"/>
    <s v="Roland Schwarz"/>
    <s v="Corporate"/>
    <s v="United States"/>
    <x v="1"/>
    <x v="1"/>
    <n v="90045"/>
    <s v="West"/>
    <s v="FUR-TA-10001705"/>
    <x v="0"/>
    <x v="3"/>
    <s v="Bush Advantage Collection Round Conference Table"/>
    <n v="510.24"/>
    <n v="3"/>
    <n v="0.2"/>
    <n v="6.3779999999999575"/>
  </r>
  <r>
    <n v="3712"/>
    <x v="1833"/>
    <x v="3"/>
    <x v="453"/>
    <d v="2014-10-18T00:00:00"/>
    <s v="First Class"/>
    <s v="RS-19765"/>
    <s v="Roland Schwarz"/>
    <s v="Corporate"/>
    <s v="United States"/>
    <x v="1"/>
    <x v="1"/>
    <n v="90045"/>
    <s v="West"/>
    <s v="OFF-PA-10000675"/>
    <x v="1"/>
    <x v="10"/>
    <s v="Xerox 1919"/>
    <n v="204.95000000000002"/>
    <n v="5"/>
    <n v="0"/>
    <n v="100.4255"/>
  </r>
  <r>
    <n v="3713"/>
    <x v="1834"/>
    <x v="3"/>
    <x v="81"/>
    <d v="2014-04-25T00:00:00"/>
    <s v="First Class"/>
    <s v="JW-15955"/>
    <s v="Joni Wasserman"/>
    <s v="Consumer"/>
    <s v="United States"/>
    <x v="4"/>
    <x v="4"/>
    <n v="98103"/>
    <s v="West"/>
    <s v="TEC-AC-10000521"/>
    <x v="2"/>
    <x v="11"/>
    <s v="Verbatim Slim CD and DVD Storage Cases, 50/Pack"/>
    <n v="11.54"/>
    <n v="1"/>
    <n v="0"/>
    <n v="3.4619999999999997"/>
  </r>
  <r>
    <n v="3714"/>
    <x v="1834"/>
    <x v="3"/>
    <x v="81"/>
    <d v="2014-04-25T00:00:00"/>
    <s v="First Class"/>
    <s v="JW-15955"/>
    <s v="Joni Wasserman"/>
    <s v="Consumer"/>
    <s v="United States"/>
    <x v="4"/>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x v="175"/>
    <x v="4"/>
    <n v="98502"/>
    <s v="West"/>
    <s v="OFF-PA-10001954"/>
    <x v="1"/>
    <x v="10"/>
    <s v="Xerox 1964"/>
    <n v="45.68"/>
    <n v="2"/>
    <n v="0"/>
    <n v="21.012799999999999"/>
  </r>
  <r>
    <n v="3716"/>
    <x v="1835"/>
    <x v="2"/>
    <x v="589"/>
    <d v="2011-12-10T00:00:00"/>
    <s v="Second Class"/>
    <s v="JK-15625"/>
    <s v="Jim Karlsson"/>
    <s v="Consumer"/>
    <s v="United States"/>
    <x v="175"/>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x v="155"/>
    <x v="8"/>
    <n v="68104"/>
    <s v="Central"/>
    <s v="OFF-FA-10004395"/>
    <x v="1"/>
    <x v="13"/>
    <s v="Plymouth Boxed Rubber Bands by Plymouth"/>
    <n v="23.55"/>
    <n v="5"/>
    <n v="0"/>
    <n v="1.1775000000000002"/>
  </r>
  <r>
    <n v="3718"/>
    <x v="1837"/>
    <x v="0"/>
    <x v="251"/>
    <d v="2013-09-24T00:00:00"/>
    <s v="Standard Class"/>
    <s v="TP-21130"/>
    <s v="Theone Pippenger"/>
    <s v="Consumer"/>
    <s v="United States"/>
    <x v="38"/>
    <x v="32"/>
    <n v="31907"/>
    <s v="South"/>
    <s v="OFF-SU-10003002"/>
    <x v="1"/>
    <x v="14"/>
    <s v="Letter Slitter"/>
    <n v="5.04"/>
    <n v="2"/>
    <n v="0"/>
    <n v="0.15120000000000022"/>
  </r>
  <r>
    <n v="3719"/>
    <x v="1837"/>
    <x v="0"/>
    <x v="251"/>
    <d v="2013-09-24T00:00:00"/>
    <s v="Standard Class"/>
    <s v="TP-21130"/>
    <s v="Theone Pippenger"/>
    <s v="Consumer"/>
    <s v="United States"/>
    <x v="38"/>
    <x v="32"/>
    <n v="31907"/>
    <s v="South"/>
    <s v="TEC-AC-10002926"/>
    <x v="2"/>
    <x v="11"/>
    <s v="Logitech Wireless Marathon Mouse M705"/>
    <n v="249.95000000000002"/>
    <n v="5"/>
    <n v="0"/>
    <n v="107.47850000000001"/>
  </r>
  <r>
    <n v="3720"/>
    <x v="1838"/>
    <x v="0"/>
    <x v="42"/>
    <d v="2013-09-24T00:00:00"/>
    <s v="Standard Class"/>
    <s v="BS-11590"/>
    <s v="Brendan Sweed"/>
    <s v="Corporate"/>
    <s v="United States"/>
    <x v="38"/>
    <x v="14"/>
    <n v="47201"/>
    <s v="Central"/>
    <s v="OFF-AR-10002656"/>
    <x v="1"/>
    <x v="6"/>
    <s v="Sanford Liquid Accent Highlighters"/>
    <n v="33.4"/>
    <n v="5"/>
    <n v="0"/>
    <n v="12.357999999999997"/>
  </r>
  <r>
    <n v="3721"/>
    <x v="1839"/>
    <x v="0"/>
    <x v="887"/>
    <d v="2013-12-25T00:00:00"/>
    <s v="Standard Class"/>
    <s v="AB-10255"/>
    <s v="Alejandro Ballentine"/>
    <s v="Home Office"/>
    <s v="United States"/>
    <x v="25"/>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x v="25"/>
    <x v="35"/>
    <n v="39212"/>
    <s v="South"/>
    <s v="OFF-BI-10003910"/>
    <x v="1"/>
    <x v="8"/>
    <s v="DXL Angle-View Binders with Locking Rings by Samsill"/>
    <n v="15.42"/>
    <n v="2"/>
    <n v="0"/>
    <n v="6.9390000000000001"/>
  </r>
  <r>
    <n v="3723"/>
    <x v="1840"/>
    <x v="3"/>
    <x v="903"/>
    <d v="2014-11-27T00:00:00"/>
    <s v="Standard Class"/>
    <s v="FO-14305"/>
    <s v="Frank Olsen"/>
    <s v="Consumer"/>
    <s v="United States"/>
    <x v="12"/>
    <x v="5"/>
    <n v="77070"/>
    <s v="Central"/>
    <s v="OFF-AR-10000122"/>
    <x v="1"/>
    <x v="6"/>
    <s v="Newell 314"/>
    <n v="35.712000000000003"/>
    <n v="8"/>
    <n v="0.2"/>
    <n v="2.2319999999999958"/>
  </r>
  <r>
    <n v="3724"/>
    <x v="1841"/>
    <x v="2"/>
    <x v="125"/>
    <d v="2012-01-04T00:00:00"/>
    <s v="Standard Class"/>
    <s v="MF-17665"/>
    <s v="Maureen Fritzler"/>
    <s v="Corporate"/>
    <s v="United States"/>
    <x v="42"/>
    <x v="16"/>
    <n v="85023"/>
    <s v="West"/>
    <s v="OFF-BI-10004600"/>
    <x v="1"/>
    <x v="8"/>
    <s v="Ibico Ibimaster 300 Manual Binding System"/>
    <n v="551.98500000000013"/>
    <n v="5"/>
    <n v="0.7"/>
    <n v="-459.98750000000018"/>
  </r>
  <r>
    <n v="3725"/>
    <x v="1842"/>
    <x v="3"/>
    <x v="355"/>
    <d v="2014-04-06T00:00:00"/>
    <s v="First Class"/>
    <s v="SA-20830"/>
    <s v="Sue Ann Reed"/>
    <s v="Consumer"/>
    <s v="United States"/>
    <x v="22"/>
    <x v="10"/>
    <n v="60653"/>
    <s v="Central"/>
    <s v="OFF-AR-10003045"/>
    <x v="1"/>
    <x v="6"/>
    <s v="Prang Colored Pencils"/>
    <n v="7.0559999999999992"/>
    <n v="3"/>
    <n v="0.2"/>
    <n v="2.2050000000000001"/>
  </r>
  <r>
    <n v="3726"/>
    <x v="1843"/>
    <x v="0"/>
    <x v="482"/>
    <d v="2014-01-03T00:00:00"/>
    <s v="Standard Class"/>
    <s v="SH-19975"/>
    <s v="Sally Hughsby"/>
    <s v="Corporate"/>
    <s v="United States"/>
    <x v="60"/>
    <x v="22"/>
    <n v="80219"/>
    <s v="West"/>
    <s v="OFF-AP-10000252"/>
    <x v="1"/>
    <x v="9"/>
    <s v="Harmony HEPA Quiet Air Purifiers"/>
    <n v="18.72"/>
    <n v="2"/>
    <n v="0.2"/>
    <n v="3.51"/>
  </r>
  <r>
    <n v="3727"/>
    <x v="1844"/>
    <x v="0"/>
    <x v="410"/>
    <d v="2013-06-12T00:00:00"/>
    <s v="Standard Class"/>
    <s v="JL-15235"/>
    <s v="Janet Lee"/>
    <s v="Consumer"/>
    <s v="United States"/>
    <x v="46"/>
    <x v="13"/>
    <n v="19711"/>
    <s v="East"/>
    <s v="OFF-ST-10001496"/>
    <x v="1"/>
    <x v="4"/>
    <s v="Standard Rollaway File with Lock"/>
    <n v="360.38"/>
    <n v="2"/>
    <n v="0"/>
    <n v="93.698800000000006"/>
  </r>
  <r>
    <n v="3728"/>
    <x v="1844"/>
    <x v="0"/>
    <x v="410"/>
    <d v="2013-06-12T00:00:00"/>
    <s v="Standard Class"/>
    <s v="JL-15235"/>
    <s v="Janet Lee"/>
    <s v="Consumer"/>
    <s v="United States"/>
    <x v="46"/>
    <x v="13"/>
    <n v="19711"/>
    <s v="East"/>
    <s v="OFF-AR-10000122"/>
    <x v="1"/>
    <x v="6"/>
    <s v="Newell 314"/>
    <n v="11.16"/>
    <n v="2"/>
    <n v="0"/>
    <n v="2.7899999999999991"/>
  </r>
  <r>
    <n v="3729"/>
    <x v="1844"/>
    <x v="0"/>
    <x v="410"/>
    <d v="2013-06-12T00:00:00"/>
    <s v="Standard Class"/>
    <s v="JL-15235"/>
    <s v="Janet Lee"/>
    <s v="Consumer"/>
    <s v="United States"/>
    <x v="46"/>
    <x v="13"/>
    <n v="19711"/>
    <s v="East"/>
    <s v="OFF-LA-10000407"/>
    <x v="1"/>
    <x v="2"/>
    <s v="Avery White Multi-Purpose Labels"/>
    <n v="14.940000000000001"/>
    <n v="3"/>
    <n v="0"/>
    <n v="6.8723999999999998"/>
  </r>
  <r>
    <n v="3730"/>
    <x v="1845"/>
    <x v="1"/>
    <x v="227"/>
    <d v="2012-09-23T00:00:00"/>
    <s v="Standard Class"/>
    <s v="KH-16630"/>
    <s v="Ken Heidel"/>
    <s v="Corporate"/>
    <s v="United States"/>
    <x v="183"/>
    <x v="39"/>
    <n v="20735"/>
    <s v="East"/>
    <s v="OFF-ST-10004950"/>
    <x v="1"/>
    <x v="4"/>
    <s v="Acco Perma 3000 Stacking Storage Drawers"/>
    <n v="41.96"/>
    <n v="2"/>
    <n v="0"/>
    <n v="7.9724000000000004"/>
  </r>
  <r>
    <n v="3731"/>
    <x v="1845"/>
    <x v="1"/>
    <x v="227"/>
    <d v="2012-09-23T00:00:00"/>
    <s v="Standard Class"/>
    <s v="KH-16630"/>
    <s v="Ken Heidel"/>
    <s v="Corporate"/>
    <s v="United States"/>
    <x v="183"/>
    <x v="39"/>
    <n v="20735"/>
    <s v="East"/>
    <s v="OFF-ST-10004123"/>
    <x v="1"/>
    <x v="4"/>
    <s v="Safco Industrial Wire Shelving System"/>
    <n v="636.86"/>
    <n v="7"/>
    <n v="0"/>
    <n v="0"/>
  </r>
  <r>
    <n v="3732"/>
    <x v="1845"/>
    <x v="1"/>
    <x v="227"/>
    <d v="2012-09-23T00:00:00"/>
    <s v="Standard Class"/>
    <s v="KH-16630"/>
    <s v="Ken Heidel"/>
    <s v="Corporate"/>
    <s v="United States"/>
    <x v="183"/>
    <x v="39"/>
    <n v="20735"/>
    <s v="East"/>
    <s v="TEC-PH-10000730"/>
    <x v="2"/>
    <x v="7"/>
    <s v="Samsung Galaxy S4 Active"/>
    <n v="499.99"/>
    <n v="1"/>
    <n v="0"/>
    <n v="129.99740000000003"/>
  </r>
  <r>
    <n v="3733"/>
    <x v="1845"/>
    <x v="1"/>
    <x v="227"/>
    <d v="2012-09-23T00:00:00"/>
    <s v="Standard Class"/>
    <s v="KH-16630"/>
    <s v="Ken Heidel"/>
    <s v="Corporate"/>
    <s v="United States"/>
    <x v="183"/>
    <x v="39"/>
    <n v="20735"/>
    <s v="East"/>
    <s v="TEC-PH-10000895"/>
    <x v="2"/>
    <x v="7"/>
    <s v="Polycom VVX 310 VoIP phone"/>
    <n v="1259.93"/>
    <n v="7"/>
    <n v="0"/>
    <n v="327.58180000000004"/>
  </r>
  <r>
    <n v="3734"/>
    <x v="1845"/>
    <x v="1"/>
    <x v="227"/>
    <d v="2012-09-23T00:00:00"/>
    <s v="Standard Class"/>
    <s v="KH-16630"/>
    <s v="Ken Heidel"/>
    <s v="Corporate"/>
    <s v="United States"/>
    <x v="183"/>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x v="20"/>
    <x v="15"/>
    <n v="10011"/>
    <s v="East"/>
    <s v="OFF-PA-10002254"/>
    <x v="1"/>
    <x v="10"/>
    <s v="Xerox 1883"/>
    <n v="26.38"/>
    <n v="1"/>
    <n v="0"/>
    <n v="12.134799999999998"/>
  </r>
  <r>
    <n v="3736"/>
    <x v="1846"/>
    <x v="3"/>
    <x v="904"/>
    <d v="2014-03-12T00:00:00"/>
    <s v="Second Class"/>
    <s v="RM-19750"/>
    <s v="Roland Murray"/>
    <s v="Consumer"/>
    <s v="United States"/>
    <x v="20"/>
    <x v="15"/>
    <n v="10011"/>
    <s v="East"/>
    <s v="FUR-FU-10002554"/>
    <x v="0"/>
    <x v="5"/>
    <s v="Westinghouse Floor Lamp with Metal Mesh Shade, Black"/>
    <n v="71.97"/>
    <n v="3"/>
    <n v="0"/>
    <n v="16.553099999999993"/>
  </r>
  <r>
    <n v="3737"/>
    <x v="1847"/>
    <x v="0"/>
    <x v="716"/>
    <d v="2013-03-18T00:00:00"/>
    <s v="Same Day"/>
    <s v="VM-21835"/>
    <s v="Vivian Mathis"/>
    <s v="Consumer"/>
    <s v="United States"/>
    <x v="46"/>
    <x v="13"/>
    <n v="19711"/>
    <s v="East"/>
    <s v="TEC-PH-10000673"/>
    <x v="2"/>
    <x v="7"/>
    <s v="Plantronics Voyager Pro HD - Bluetooth Headset"/>
    <n v="129.97999999999999"/>
    <n v="2"/>
    <n v="0"/>
    <n v="62.3904"/>
  </r>
  <r>
    <n v="3738"/>
    <x v="1847"/>
    <x v="0"/>
    <x v="716"/>
    <d v="2013-03-18T00:00:00"/>
    <s v="Same Day"/>
    <s v="VM-21835"/>
    <s v="Vivian Mathis"/>
    <s v="Consumer"/>
    <s v="United States"/>
    <x v="46"/>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x v="25"/>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x v="25"/>
    <x v="12"/>
    <n v="49201"/>
    <s v="Central"/>
    <s v="TEC-AC-10001109"/>
    <x v="2"/>
    <x v="11"/>
    <s v="Logitech Trackman Marble Mouse"/>
    <n v="59.98"/>
    <n v="2"/>
    <n v="0"/>
    <n v="25.191600000000001"/>
  </r>
  <r>
    <n v="3741"/>
    <x v="1848"/>
    <x v="0"/>
    <x v="10"/>
    <d v="2013-12-14T00:00:00"/>
    <s v="Standard Class"/>
    <s v="LH-17155"/>
    <s v="Logan Haushalter"/>
    <s v="Consumer"/>
    <s v="United States"/>
    <x v="25"/>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x v="20"/>
    <x v="15"/>
    <n v="10011"/>
    <s v="East"/>
    <s v="OFF-EN-10001137"/>
    <x v="1"/>
    <x v="12"/>
    <s v="#10 Gummed Flap White Envelopes, 100/Box"/>
    <n v="16.52"/>
    <n v="4"/>
    <n v="0"/>
    <n v="7.5991999999999997"/>
  </r>
  <r>
    <n v="3743"/>
    <x v="1849"/>
    <x v="0"/>
    <x v="804"/>
    <d v="2013-01-21T00:00:00"/>
    <s v="Standard Class"/>
    <s v="WB-21850"/>
    <s v="William Brown"/>
    <s v="Consumer"/>
    <s v="United States"/>
    <x v="20"/>
    <x v="15"/>
    <n v="10011"/>
    <s v="East"/>
    <s v="OFF-PA-10004285"/>
    <x v="1"/>
    <x v="10"/>
    <s v="Xerox 1959"/>
    <n v="60.12"/>
    <n v="9"/>
    <n v="0"/>
    <n v="28.857599999999998"/>
  </r>
  <r>
    <n v="3744"/>
    <x v="1849"/>
    <x v="0"/>
    <x v="804"/>
    <d v="2013-01-21T00:00:00"/>
    <s v="Standard Class"/>
    <s v="WB-21850"/>
    <s v="William Brown"/>
    <s v="Consumer"/>
    <s v="United States"/>
    <x v="20"/>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x v="371"/>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x v="38"/>
    <x v="32"/>
    <n v="31907"/>
    <s v="South"/>
    <s v="OFF-ST-10003058"/>
    <x v="1"/>
    <x v="4"/>
    <s v="Eldon Mobile Mega Data Cart  Mega Stackable  Add-On Trays"/>
    <n v="118.25"/>
    <n v="5"/>
    <n v="0"/>
    <n v="34.292499999999997"/>
  </r>
  <r>
    <n v="3747"/>
    <x v="1851"/>
    <x v="0"/>
    <x v="713"/>
    <d v="2013-09-29T00:00:00"/>
    <s v="Second Class"/>
    <s v="RA-19915"/>
    <s v="Russell Applegate"/>
    <s v="Consumer"/>
    <s v="United States"/>
    <x v="38"/>
    <x v="32"/>
    <n v="31907"/>
    <s v="South"/>
    <s v="FUR-CH-10002084"/>
    <x v="0"/>
    <x v="1"/>
    <s v="Hon Mobius Operator's Chair"/>
    <n v="368.96999999999997"/>
    <n v="3"/>
    <n v="0"/>
    <n v="81.173400000000001"/>
  </r>
  <r>
    <n v="3748"/>
    <x v="1852"/>
    <x v="3"/>
    <x v="151"/>
    <d v="2014-08-30T00:00:00"/>
    <s v="Second Class"/>
    <s v="DR-12880"/>
    <s v="Dan Reichenbach"/>
    <s v="Corporate"/>
    <s v="United States"/>
    <x v="75"/>
    <x v="1"/>
    <n v="90301"/>
    <s v="West"/>
    <s v="FUR-FU-10002937"/>
    <x v="0"/>
    <x v="5"/>
    <s v="GE 48&quot; Fluorescent Tube, Cool White Energy Saver, 34 Watts, 30/Box"/>
    <n v="198.46"/>
    <n v="2"/>
    <n v="0"/>
    <n v="99.23"/>
  </r>
  <r>
    <n v="3749"/>
    <x v="1852"/>
    <x v="3"/>
    <x v="151"/>
    <d v="2014-08-30T00:00:00"/>
    <s v="Second Class"/>
    <s v="DR-12880"/>
    <s v="Dan Reichenbach"/>
    <s v="Corporate"/>
    <s v="United States"/>
    <x v="75"/>
    <x v="1"/>
    <n v="90301"/>
    <s v="West"/>
    <s v="OFF-AP-10001242"/>
    <x v="1"/>
    <x v="9"/>
    <s v="APC 7 Outlet Network SurgeArrest Surge Protector"/>
    <n v="321.92"/>
    <n v="4"/>
    <n v="0"/>
    <n v="96.575999999999993"/>
  </r>
  <r>
    <n v="3750"/>
    <x v="1852"/>
    <x v="3"/>
    <x v="151"/>
    <d v="2014-08-30T00:00:00"/>
    <s v="Second Class"/>
    <s v="DR-12880"/>
    <s v="Dan Reichenbach"/>
    <s v="Corporate"/>
    <s v="United States"/>
    <x v="75"/>
    <x v="1"/>
    <n v="90301"/>
    <s v="West"/>
    <s v="TEC-CO-10001571"/>
    <x v="2"/>
    <x v="16"/>
    <s v="Sharp 1540cs Digital Laser Copier"/>
    <n v="879.98400000000004"/>
    <n v="2"/>
    <n v="0.2"/>
    <n v="329.99400000000003"/>
  </r>
  <r>
    <n v="3751"/>
    <x v="1852"/>
    <x v="3"/>
    <x v="151"/>
    <d v="2014-08-30T00:00:00"/>
    <s v="Second Class"/>
    <s v="DR-12880"/>
    <s v="Dan Reichenbach"/>
    <s v="Corporate"/>
    <s v="United States"/>
    <x v="75"/>
    <x v="1"/>
    <n v="90301"/>
    <s v="West"/>
    <s v="OFF-SU-10002503"/>
    <x v="1"/>
    <x v="14"/>
    <s v="Acme Preferred Stainless Steel Scissors"/>
    <n v="28.4"/>
    <n v="5"/>
    <n v="0"/>
    <n v="8.2359999999999989"/>
  </r>
  <r>
    <n v="3752"/>
    <x v="1852"/>
    <x v="3"/>
    <x v="151"/>
    <d v="2014-08-30T00:00:00"/>
    <s v="Second Class"/>
    <s v="DR-12880"/>
    <s v="Dan Reichenbach"/>
    <s v="Corporate"/>
    <s v="United States"/>
    <x v="75"/>
    <x v="1"/>
    <n v="90301"/>
    <s v="West"/>
    <s v="FUR-CH-10004886"/>
    <x v="0"/>
    <x v="1"/>
    <s v="Bevis Steel Folding Chairs"/>
    <n v="230.28000000000003"/>
    <n v="3"/>
    <n v="0.2"/>
    <n v="23.027999999999992"/>
  </r>
  <r>
    <n v="3753"/>
    <x v="1852"/>
    <x v="3"/>
    <x v="151"/>
    <d v="2014-08-30T00:00:00"/>
    <s v="Second Class"/>
    <s v="DR-12880"/>
    <s v="Dan Reichenbach"/>
    <s v="Corporate"/>
    <s v="United States"/>
    <x v="75"/>
    <x v="1"/>
    <n v="90301"/>
    <s v="West"/>
    <s v="OFF-PA-10001289"/>
    <x v="1"/>
    <x v="10"/>
    <s v="White Computer Printout Paper by Universal"/>
    <n v="116.28"/>
    <n v="3"/>
    <n v="0"/>
    <n v="56.977199999999996"/>
  </r>
  <r>
    <n v="3754"/>
    <x v="1852"/>
    <x v="3"/>
    <x v="151"/>
    <d v="2014-08-30T00:00:00"/>
    <s v="Second Class"/>
    <s v="DR-12880"/>
    <s v="Dan Reichenbach"/>
    <s v="Corporate"/>
    <s v="United States"/>
    <x v="75"/>
    <x v="1"/>
    <n v="90301"/>
    <s v="West"/>
    <s v="OFF-BI-10003650"/>
    <x v="1"/>
    <x v="8"/>
    <s v="GBC DocuBind 300 Electric Binding Machine"/>
    <n v="841.5680000000001"/>
    <n v="2"/>
    <n v="0.2"/>
    <n v="294.54879999999991"/>
  </r>
  <r>
    <n v="3755"/>
    <x v="1852"/>
    <x v="3"/>
    <x v="151"/>
    <d v="2014-08-30T00:00:00"/>
    <s v="Second Class"/>
    <s v="DR-12880"/>
    <s v="Dan Reichenbach"/>
    <s v="Corporate"/>
    <s v="United States"/>
    <x v="75"/>
    <x v="1"/>
    <n v="90301"/>
    <s v="West"/>
    <s v="OFF-ST-10001370"/>
    <x v="1"/>
    <x v="4"/>
    <s v="Sensible Storage WireTech Storage Systems"/>
    <n v="354.90000000000003"/>
    <n v="5"/>
    <n v="0"/>
    <n v="17.744999999999962"/>
  </r>
  <r>
    <n v="3756"/>
    <x v="1853"/>
    <x v="0"/>
    <x v="840"/>
    <d v="2013-03-07T00:00:00"/>
    <s v="First Class"/>
    <s v="JG-15310"/>
    <s v="Jason Gross"/>
    <s v="Corporate"/>
    <s v="United States"/>
    <x v="372"/>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x v="372"/>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x v="46"/>
    <x v="24"/>
    <n v="43055"/>
    <s v="East"/>
    <s v="OFF-AR-10001615"/>
    <x v="1"/>
    <x v="6"/>
    <s v="Newell 34"/>
    <n v="111.104"/>
    <n v="7"/>
    <n v="0.2"/>
    <n v="8.3328000000000024"/>
  </r>
  <r>
    <n v="3759"/>
    <x v="1855"/>
    <x v="1"/>
    <x v="227"/>
    <d v="2012-09-23T00:00:00"/>
    <s v="Standard Class"/>
    <s v="GB-14530"/>
    <s v="George Bell"/>
    <s v="Corporate"/>
    <s v="United States"/>
    <x v="1"/>
    <x v="1"/>
    <n v="90049"/>
    <s v="West"/>
    <s v="OFF-AR-10003602"/>
    <x v="1"/>
    <x v="6"/>
    <s v="Quartet Omega Colored Chalk, 12/Pack"/>
    <n v="11.68"/>
    <n v="2"/>
    <n v="0"/>
    <n v="5.4895999999999994"/>
  </r>
  <r>
    <n v="3760"/>
    <x v="1855"/>
    <x v="1"/>
    <x v="227"/>
    <d v="2012-09-23T00:00:00"/>
    <s v="Standard Class"/>
    <s v="GB-14530"/>
    <s v="George Bell"/>
    <s v="Corporate"/>
    <s v="United States"/>
    <x v="1"/>
    <x v="1"/>
    <n v="90049"/>
    <s v="West"/>
    <s v="OFF-SU-10004782"/>
    <x v="1"/>
    <x v="14"/>
    <s v="Elite 5&quot; Scissors"/>
    <n v="16.899999999999999"/>
    <n v="2"/>
    <n v="0"/>
    <n v="5.0699999999999985"/>
  </r>
  <r>
    <n v="3761"/>
    <x v="1855"/>
    <x v="1"/>
    <x v="227"/>
    <d v="2012-09-23T00:00:00"/>
    <s v="Standard Class"/>
    <s v="GB-14530"/>
    <s v="George Bell"/>
    <s v="Corporate"/>
    <s v="United States"/>
    <x v="1"/>
    <x v="1"/>
    <n v="90049"/>
    <s v="West"/>
    <s v="FUR-FU-10001591"/>
    <x v="0"/>
    <x v="5"/>
    <s v="Advantus Panel Wall Certificate Holder - 8.5x11"/>
    <n v="24.4"/>
    <n v="2"/>
    <n v="0"/>
    <n v="10.248000000000001"/>
  </r>
  <r>
    <n v="3762"/>
    <x v="1856"/>
    <x v="3"/>
    <x v="605"/>
    <d v="2014-05-18T00:00:00"/>
    <s v="Standard Class"/>
    <s v="CK-12205"/>
    <s v="Chloris Kastensmidt"/>
    <s v="Consumer"/>
    <s v="United States"/>
    <x v="231"/>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x v="373"/>
    <x v="6"/>
    <n v="53214"/>
    <s v="Central"/>
    <s v="FUR-BO-10001337"/>
    <x v="0"/>
    <x v="0"/>
    <s v="O'Sullivan Living Dimensions 2-Shelf Bookcases"/>
    <n v="241.96"/>
    <n v="2"/>
    <n v="0"/>
    <n v="24.195999999999998"/>
  </r>
  <r>
    <n v="3764"/>
    <x v="1857"/>
    <x v="0"/>
    <x v="572"/>
    <d v="2013-08-19T00:00:00"/>
    <s v="Second Class"/>
    <s v="TS-21160"/>
    <s v="Theresa Swint"/>
    <s v="Corporate"/>
    <s v="United States"/>
    <x v="373"/>
    <x v="6"/>
    <n v="53214"/>
    <s v="Central"/>
    <s v="OFF-BI-10003529"/>
    <x v="1"/>
    <x v="8"/>
    <s v="Avery Round Ring Poly Binders"/>
    <n v="8.52"/>
    <n v="3"/>
    <n v="0"/>
    <n v="4.1747999999999994"/>
  </r>
  <r>
    <n v="3765"/>
    <x v="1858"/>
    <x v="3"/>
    <x v="906"/>
    <d v="2014-03-03T00:00:00"/>
    <s v="Standard Class"/>
    <s v="MH-18025"/>
    <s v="Michelle Huthwaite"/>
    <s v="Consumer"/>
    <s v="United States"/>
    <x v="22"/>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x v="12"/>
    <x v="5"/>
    <n v="77036"/>
    <s v="Central"/>
    <s v="FUR-TA-10004767"/>
    <x v="0"/>
    <x v="3"/>
    <s v="Safco Drafting Table"/>
    <n v="99.372"/>
    <n v="2"/>
    <n v="0.3"/>
    <n v="-1.4196000000000097"/>
  </r>
  <r>
    <n v="3767"/>
    <x v="1859"/>
    <x v="0"/>
    <x v="844"/>
    <d v="2013-03-26T00:00:00"/>
    <s v="Standard Class"/>
    <s v="DM-12955"/>
    <s v="Dario Medina"/>
    <s v="Corporate"/>
    <s v="United States"/>
    <x v="12"/>
    <x v="5"/>
    <n v="77036"/>
    <s v="Central"/>
    <s v="OFF-AR-10001868"/>
    <x v="1"/>
    <x v="6"/>
    <s v="Prang Dustless Chalk Sticks"/>
    <n v="1.3440000000000001"/>
    <n v="1"/>
    <n v="0.2"/>
    <n v="0.504"/>
  </r>
  <r>
    <n v="3768"/>
    <x v="1860"/>
    <x v="1"/>
    <x v="575"/>
    <d v="2012-12-10T00:00:00"/>
    <s v="Second Class"/>
    <s v="JJ-15760"/>
    <s v="Joel Jenkins"/>
    <s v="Home Office"/>
    <s v="United States"/>
    <x v="12"/>
    <x v="5"/>
    <n v="77036"/>
    <s v="Central"/>
    <s v="TEC-PH-10004896"/>
    <x v="2"/>
    <x v="7"/>
    <s v="Nokia Lumia 521 (T-Mobile)"/>
    <n v="119.96000000000001"/>
    <n v="5"/>
    <n v="0.2"/>
    <n v="11.996000000000002"/>
  </r>
  <r>
    <n v="3769"/>
    <x v="1861"/>
    <x v="2"/>
    <x v="757"/>
    <d v="2011-12-20T00:00:00"/>
    <s v="Second Class"/>
    <s v="KB-16585"/>
    <s v="Ken Black"/>
    <s v="Corporate"/>
    <s v="United States"/>
    <x v="146"/>
    <x v="2"/>
    <n v="33012"/>
    <s v="South"/>
    <s v="FUR-CH-10000988"/>
    <x v="0"/>
    <x v="1"/>
    <s v="Hon Olson Stacker Stools"/>
    <n v="1013.8320000000001"/>
    <n v="9"/>
    <n v="0.2"/>
    <n v="101.38319999999999"/>
  </r>
  <r>
    <n v="3770"/>
    <x v="1861"/>
    <x v="2"/>
    <x v="757"/>
    <d v="2011-12-20T00:00:00"/>
    <s v="Second Class"/>
    <s v="KB-16585"/>
    <s v="Ken Black"/>
    <s v="Corporate"/>
    <s v="United States"/>
    <x v="146"/>
    <x v="2"/>
    <n v="33012"/>
    <s v="South"/>
    <s v="OFF-FA-10000490"/>
    <x v="1"/>
    <x v="13"/>
    <s v="OIC Binder Clips, Mini, 1/4&quot; Capacity, Black"/>
    <n v="1.984"/>
    <n v="2"/>
    <n v="0.2"/>
    <n v="0.66959999999999997"/>
  </r>
  <r>
    <n v="3771"/>
    <x v="1862"/>
    <x v="0"/>
    <x v="907"/>
    <d v="2013-12-22T00:00:00"/>
    <s v="Standard Class"/>
    <s v="CM-12160"/>
    <s v="Charles McCrossin"/>
    <s v="Consumer"/>
    <s v="United States"/>
    <x v="8"/>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x v="10"/>
    <x v="9"/>
    <n v="19140"/>
    <s v="East"/>
    <s v="OFF-ST-10004804"/>
    <x v="1"/>
    <x v="4"/>
    <s v="Belkin 19&quot; Vented Equipment Shelf, Black"/>
    <n v="82.367999999999995"/>
    <n v="2"/>
    <n v="0.2"/>
    <n v="-19.562399999999997"/>
  </r>
  <r>
    <n v="3773"/>
    <x v="1864"/>
    <x v="2"/>
    <x v="908"/>
    <d v="2011-08-11T00:00:00"/>
    <s v="Second Class"/>
    <s v="RF-19735"/>
    <s v="Roland Fjeld"/>
    <s v="Consumer"/>
    <s v="United States"/>
    <x v="29"/>
    <x v="20"/>
    <n v="29203"/>
    <s v="South"/>
    <s v="TEC-AC-10000023"/>
    <x v="2"/>
    <x v="11"/>
    <s v="Maxell 74 Minute CD-R Spindle, 50/Pack"/>
    <n v="62.91"/>
    <n v="3"/>
    <n v="0"/>
    <n v="22.647599999999997"/>
  </r>
  <r>
    <n v="3774"/>
    <x v="1865"/>
    <x v="2"/>
    <x v="909"/>
    <d v="2011-04-13T00:00:00"/>
    <s v="Second Class"/>
    <s v="JK-15370"/>
    <s v="Jay Kimmel"/>
    <s v="Consumer"/>
    <s v="United States"/>
    <x v="100"/>
    <x v="2"/>
    <n v="33180"/>
    <s v="South"/>
    <s v="OFF-FA-10001332"/>
    <x v="1"/>
    <x v="13"/>
    <s v="Acco Banker's Clasps, 5 3/4&quot;-Long"/>
    <n v="6.911999999999999"/>
    <n v="3"/>
    <n v="0.2"/>
    <n v="2.3327999999999998"/>
  </r>
  <r>
    <n v="3775"/>
    <x v="1865"/>
    <x v="2"/>
    <x v="909"/>
    <d v="2011-04-13T00:00:00"/>
    <s v="Second Class"/>
    <s v="JK-15370"/>
    <s v="Jay Kimmel"/>
    <s v="Consumer"/>
    <s v="United States"/>
    <x v="100"/>
    <x v="2"/>
    <n v="33180"/>
    <s v="South"/>
    <s v="TEC-AC-10002001"/>
    <x v="2"/>
    <x v="11"/>
    <s v="Logitech Wireless Gaming Headset G930"/>
    <n v="383.97600000000006"/>
    <n v="3"/>
    <n v="0.2"/>
    <n v="81.59490000000001"/>
  </r>
  <r>
    <n v="3776"/>
    <x v="1865"/>
    <x v="2"/>
    <x v="909"/>
    <d v="2011-04-13T00:00:00"/>
    <s v="Second Class"/>
    <s v="JK-15370"/>
    <s v="Jay Kimmel"/>
    <s v="Consumer"/>
    <s v="United States"/>
    <x v="100"/>
    <x v="2"/>
    <n v="33180"/>
    <s v="South"/>
    <s v="OFF-PA-10000029"/>
    <x v="1"/>
    <x v="10"/>
    <s v="Xerox 224"/>
    <n v="10.368000000000002"/>
    <n v="2"/>
    <n v="0.2"/>
    <n v="3.6288"/>
  </r>
  <r>
    <n v="3777"/>
    <x v="1865"/>
    <x v="2"/>
    <x v="909"/>
    <d v="2011-04-13T00:00:00"/>
    <s v="Second Class"/>
    <s v="JK-15370"/>
    <s v="Jay Kimmel"/>
    <s v="Consumer"/>
    <s v="United States"/>
    <x v="100"/>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x v="374"/>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x v="100"/>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x v="20"/>
    <x v="15"/>
    <n v="10035"/>
    <s v="East"/>
    <s v="OFF-PA-10003465"/>
    <x v="1"/>
    <x v="10"/>
    <s v="Xerox 1912"/>
    <n v="37.94"/>
    <n v="2"/>
    <n v="0"/>
    <n v="18.211199999999998"/>
  </r>
  <r>
    <n v="3781"/>
    <x v="1869"/>
    <x v="2"/>
    <x v="912"/>
    <d v="2011-11-20T00:00:00"/>
    <s v="Standard Class"/>
    <s v="RH-19510"/>
    <s v="Rick Huthwaite"/>
    <s v="Home Office"/>
    <s v="United States"/>
    <x v="375"/>
    <x v="41"/>
    <n v="66502"/>
    <s v="Central"/>
    <s v="TEC-PH-10000038"/>
    <x v="2"/>
    <x v="7"/>
    <s v="Jawbone MINI JAMBOX Wireless Bluetooth Speaker"/>
    <n v="273.95999999999998"/>
    <n v="2"/>
    <n v="0"/>
    <n v="10.958399999999983"/>
  </r>
  <r>
    <n v="3782"/>
    <x v="1870"/>
    <x v="1"/>
    <x v="584"/>
    <d v="2012-07-14T00:00:00"/>
    <s v="Second Class"/>
    <s v="MC-17575"/>
    <s v="Matt Collins"/>
    <s v="Consumer"/>
    <s v="United States"/>
    <x v="10"/>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x v="26"/>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x v="26"/>
    <x v="18"/>
    <n v="38109"/>
    <s v="South"/>
    <s v="OFF-ST-10003716"/>
    <x v="1"/>
    <x v="4"/>
    <s v="Tennsco Double-Tier Lockers"/>
    <n v="720.06400000000008"/>
    <n v="4"/>
    <n v="0.2"/>
    <n v="-63.005600000000015"/>
  </r>
  <r>
    <n v="3785"/>
    <x v="1872"/>
    <x v="3"/>
    <x v="689"/>
    <d v="2014-08-05T00:00:00"/>
    <s v="Standard Class"/>
    <s v="EH-14125"/>
    <s v="Eugene Hildebrand"/>
    <s v="Home Office"/>
    <s v="United States"/>
    <x v="2"/>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x v="38"/>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x v="1"/>
    <x v="1"/>
    <n v="90045"/>
    <s v="West"/>
    <s v="OFF-ST-10002615"/>
    <x v="1"/>
    <x v="4"/>
    <s v="Dual Level, Single-Width Filing Carts"/>
    <n v="1085.42"/>
    <n v="7"/>
    <n v="0"/>
    <n v="282.20920000000001"/>
  </r>
  <r>
    <n v="3788"/>
    <x v="1875"/>
    <x v="0"/>
    <x v="913"/>
    <d v="2013-09-10T00:00:00"/>
    <s v="Standard Class"/>
    <s v="IL-15100"/>
    <s v="Ivan Liston"/>
    <s v="Consumer"/>
    <s v="United States"/>
    <x v="12"/>
    <x v="5"/>
    <n v="77041"/>
    <s v="Central"/>
    <s v="OFF-AR-10002804"/>
    <x v="1"/>
    <x v="6"/>
    <s v="Faber Castell Col-Erase Pencils"/>
    <n v="3.9119999999999999"/>
    <n v="1"/>
    <n v="0.2"/>
    <n v="1.0269000000000001"/>
  </r>
  <r>
    <n v="3789"/>
    <x v="1875"/>
    <x v="0"/>
    <x v="913"/>
    <d v="2013-09-10T00:00:00"/>
    <s v="Standard Class"/>
    <s v="IL-15100"/>
    <s v="Ivan Liston"/>
    <s v="Consumer"/>
    <s v="United States"/>
    <x v="12"/>
    <x v="5"/>
    <n v="77041"/>
    <s v="Central"/>
    <s v="OFF-AR-10001044"/>
    <x v="1"/>
    <x v="6"/>
    <s v="BOSTON Ranger #55 Pencil Sharpener, Black"/>
    <n v="62.376000000000005"/>
    <n v="3"/>
    <n v="0.2"/>
    <n v="7.0172999999999952"/>
  </r>
  <r>
    <n v="3790"/>
    <x v="1876"/>
    <x v="0"/>
    <x v="764"/>
    <d v="2013-04-22T00:00:00"/>
    <s v="Standard Class"/>
    <s v="SW-20350"/>
    <s v="Sean Wendt"/>
    <s v="Home Office"/>
    <s v="United States"/>
    <x v="155"/>
    <x v="8"/>
    <n v="68104"/>
    <s v="Central"/>
    <s v="OFF-FA-10000134"/>
    <x v="1"/>
    <x v="13"/>
    <s v="Advantus Push Pins, Aluminum Head"/>
    <n v="29.049999999999997"/>
    <n v="5"/>
    <n v="0"/>
    <n v="9.0054999999999996"/>
  </r>
  <r>
    <n v="3791"/>
    <x v="1877"/>
    <x v="2"/>
    <x v="260"/>
    <d v="2011-07-11T00:00:00"/>
    <s v="Standard Class"/>
    <s v="DP-13390"/>
    <s v="Dennis Pardue"/>
    <s v="Home Office"/>
    <s v="United States"/>
    <x v="1"/>
    <x v="1"/>
    <n v="90004"/>
    <s v="West"/>
    <s v="OFF-BI-10001670"/>
    <x v="1"/>
    <x v="8"/>
    <s v="Vinyl Sectional Post Binders"/>
    <n v="180.96000000000004"/>
    <n v="6"/>
    <n v="0.2"/>
    <n v="67.86"/>
  </r>
  <r>
    <n v="3792"/>
    <x v="1878"/>
    <x v="1"/>
    <x v="914"/>
    <d v="2012-02-28T00:00:00"/>
    <s v="First Class"/>
    <s v="BT-11395"/>
    <s v="Bill Tyler"/>
    <s v="Corporate"/>
    <s v="United States"/>
    <x v="376"/>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x v="376"/>
    <x v="9"/>
    <n v="16602"/>
    <s v="East"/>
    <s v="OFF-AR-10002257"/>
    <x v="1"/>
    <x v="6"/>
    <s v="Eldon Spacemaker Box, Quick-Snap Lid, Clear"/>
    <n v="16.032"/>
    <n v="6"/>
    <n v="0.2"/>
    <n v="2.2043999999999979"/>
  </r>
  <r>
    <n v="3794"/>
    <x v="1879"/>
    <x v="1"/>
    <x v="154"/>
    <d v="2012-12-01T00:00:00"/>
    <s v="Standard Class"/>
    <s v="JE-15475"/>
    <s v="Jeremy Ellison"/>
    <s v="Consumer"/>
    <s v="United States"/>
    <x v="20"/>
    <x v="15"/>
    <n v="10024"/>
    <s v="East"/>
    <s v="OFF-AR-10001915"/>
    <x v="1"/>
    <x v="6"/>
    <s v="Peel-Off China Markers"/>
    <n v="29.79"/>
    <n v="3"/>
    <n v="0"/>
    <n v="12.511800000000001"/>
  </r>
  <r>
    <n v="3795"/>
    <x v="1880"/>
    <x v="2"/>
    <x v="915"/>
    <d v="2011-02-03T00:00:00"/>
    <s v="Standard Class"/>
    <s v="EJ-13720"/>
    <s v="Ed Jacobs"/>
    <s v="Consumer"/>
    <s v="United States"/>
    <x v="70"/>
    <x v="1"/>
    <n v="92037"/>
    <s v="West"/>
    <s v="OFF-ST-10003692"/>
    <x v="1"/>
    <x v="4"/>
    <s v="Recycled Steel Personal File for Hanging File Folders"/>
    <n v="57.23"/>
    <n v="1"/>
    <n v="0"/>
    <n v="14.307499999999997"/>
  </r>
  <r>
    <n v="3796"/>
    <x v="1880"/>
    <x v="2"/>
    <x v="915"/>
    <d v="2011-02-03T00:00:00"/>
    <s v="Standard Class"/>
    <s v="EJ-13720"/>
    <s v="Ed Jacobs"/>
    <s v="Consumer"/>
    <s v="United States"/>
    <x v="70"/>
    <x v="1"/>
    <n v="92037"/>
    <s v="West"/>
    <s v="FUR-TA-10003469"/>
    <x v="0"/>
    <x v="3"/>
    <s v="Balt Split Level Computer Training Table"/>
    <n v="333"/>
    <n v="3"/>
    <n v="0.2"/>
    <n v="-16.649999999999991"/>
  </r>
  <r>
    <n v="3797"/>
    <x v="1880"/>
    <x v="2"/>
    <x v="915"/>
    <d v="2011-02-03T00:00:00"/>
    <s v="Standard Class"/>
    <s v="EJ-13720"/>
    <s v="Ed Jacobs"/>
    <s v="Consumer"/>
    <s v="United States"/>
    <x v="70"/>
    <x v="1"/>
    <n v="92037"/>
    <s v="West"/>
    <s v="OFF-AR-10003179"/>
    <x v="1"/>
    <x v="6"/>
    <s v="Dixon Ticonderoga Core-Lock Colored Pencils"/>
    <n v="36.44"/>
    <n v="4"/>
    <n v="0"/>
    <n v="12.025199999999998"/>
  </r>
  <r>
    <n v="3798"/>
    <x v="1881"/>
    <x v="3"/>
    <x v="397"/>
    <d v="2014-09-27T00:00:00"/>
    <s v="First Class"/>
    <s v="BE-11410"/>
    <s v="Bobby Elias"/>
    <s v="Consumer"/>
    <s v="United States"/>
    <x v="100"/>
    <x v="2"/>
    <n v="33178"/>
    <s v="South"/>
    <s v="OFF-PA-10003395"/>
    <x v="1"/>
    <x v="10"/>
    <s v="Xerox 1941"/>
    <n v="251.64"/>
    <n v="3"/>
    <n v="0.2"/>
    <n v="88.073999999999984"/>
  </r>
  <r>
    <n v="3799"/>
    <x v="1882"/>
    <x v="3"/>
    <x v="259"/>
    <d v="2014-11-06T00:00:00"/>
    <s v="First Class"/>
    <s v="KL-16555"/>
    <s v="Kelly Lampkin"/>
    <s v="Corporate"/>
    <s v="United States"/>
    <x v="247"/>
    <x v="3"/>
    <n v="27405"/>
    <s v="South"/>
    <s v="FUR-TA-10004575"/>
    <x v="0"/>
    <x v="3"/>
    <s v="Hon 5100 Series Wood Tables"/>
    <n v="523.76400000000001"/>
    <n v="3"/>
    <n v="0.4"/>
    <n v="-192.04680000000008"/>
  </r>
  <r>
    <n v="3800"/>
    <x v="1882"/>
    <x v="3"/>
    <x v="259"/>
    <d v="2014-11-06T00:00:00"/>
    <s v="First Class"/>
    <s v="KL-16555"/>
    <s v="Kelly Lampkin"/>
    <s v="Corporate"/>
    <s v="United States"/>
    <x v="247"/>
    <x v="3"/>
    <n v="27405"/>
    <s v="South"/>
    <s v="TEC-PH-10002483"/>
    <x v="2"/>
    <x v="7"/>
    <s v="Motorola Moto X"/>
    <n v="1359.96"/>
    <n v="5"/>
    <n v="0.2"/>
    <n v="118.99650000000003"/>
  </r>
  <r>
    <n v="3801"/>
    <x v="1883"/>
    <x v="0"/>
    <x v="500"/>
    <d v="2013-10-21T00:00:00"/>
    <s v="Standard Class"/>
    <s v="NC-18415"/>
    <s v="Nathan Cano"/>
    <s v="Consumer"/>
    <s v="United States"/>
    <x v="108"/>
    <x v="3"/>
    <n v="28540"/>
    <s v="South"/>
    <s v="FUR-CH-10003606"/>
    <x v="0"/>
    <x v="1"/>
    <s v="SAFCO Folding Chair Trolley"/>
    <n v="102.59200000000001"/>
    <n v="1"/>
    <n v="0.2"/>
    <n v="10.2592"/>
  </r>
  <r>
    <n v="3802"/>
    <x v="1883"/>
    <x v="0"/>
    <x v="500"/>
    <d v="2013-10-21T00:00:00"/>
    <s v="Standard Class"/>
    <s v="NC-18415"/>
    <s v="Nathan Cano"/>
    <s v="Consumer"/>
    <s v="United States"/>
    <x v="108"/>
    <x v="3"/>
    <n v="28540"/>
    <s v="South"/>
    <s v="TEC-AC-10002473"/>
    <x v="2"/>
    <x v="11"/>
    <s v="Maxell 4.7GB DVD-R"/>
    <n v="22.704000000000001"/>
    <n v="1"/>
    <n v="0.2"/>
    <n v="5.9597999999999995"/>
  </r>
  <r>
    <n v="3803"/>
    <x v="1883"/>
    <x v="0"/>
    <x v="500"/>
    <d v="2013-10-21T00:00:00"/>
    <s v="Standard Class"/>
    <s v="NC-18415"/>
    <s v="Nathan Cano"/>
    <s v="Consumer"/>
    <s v="United States"/>
    <x v="108"/>
    <x v="3"/>
    <n v="28540"/>
    <s v="South"/>
    <s v="OFF-PA-10002319"/>
    <x v="1"/>
    <x v="10"/>
    <s v="Xerox 1944"/>
    <n v="93.024000000000001"/>
    <n v="3"/>
    <n v="0.2"/>
    <n v="33.721199999999996"/>
  </r>
  <r>
    <n v="3804"/>
    <x v="1883"/>
    <x v="0"/>
    <x v="500"/>
    <d v="2013-10-21T00:00:00"/>
    <s v="Standard Class"/>
    <s v="NC-18415"/>
    <s v="Nathan Cano"/>
    <s v="Consumer"/>
    <s v="United States"/>
    <x v="108"/>
    <x v="3"/>
    <n v="28540"/>
    <s v="South"/>
    <s v="OFF-SU-10000946"/>
    <x v="1"/>
    <x v="14"/>
    <s v="Staples"/>
    <n v="12.768000000000001"/>
    <n v="2"/>
    <n v="0.2"/>
    <n v="1.436399999999999"/>
  </r>
  <r>
    <n v="3805"/>
    <x v="1883"/>
    <x v="0"/>
    <x v="500"/>
    <d v="2013-10-21T00:00:00"/>
    <s v="Standard Class"/>
    <s v="NC-18415"/>
    <s v="Nathan Cano"/>
    <s v="Consumer"/>
    <s v="United States"/>
    <x v="108"/>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x v="108"/>
    <x v="3"/>
    <n v="28540"/>
    <s v="South"/>
    <s v="OFF-PA-10002377"/>
    <x v="1"/>
    <x v="10"/>
    <s v="Xerox 1916"/>
    <n v="39.152000000000001"/>
    <n v="1"/>
    <n v="0.2"/>
    <n v="14.681999999999999"/>
  </r>
  <r>
    <n v="3807"/>
    <x v="1884"/>
    <x v="1"/>
    <x v="768"/>
    <d v="2012-11-19T00:00:00"/>
    <s v="Standard Class"/>
    <s v="AH-10690"/>
    <s v="Anna Häberlin"/>
    <s v="Corporate"/>
    <s v="United States"/>
    <x v="369"/>
    <x v="2"/>
    <n v="33317"/>
    <s v="South"/>
    <s v="OFF-AR-10001246"/>
    <x v="1"/>
    <x v="6"/>
    <s v="Newell 317"/>
    <n v="11.76"/>
    <n v="5"/>
    <n v="0.2"/>
    <n v="1.3229999999999991"/>
  </r>
  <r>
    <n v="3808"/>
    <x v="1884"/>
    <x v="1"/>
    <x v="768"/>
    <d v="2012-11-19T00:00:00"/>
    <s v="Standard Class"/>
    <s v="AH-10690"/>
    <s v="Anna Häberlin"/>
    <s v="Corporate"/>
    <s v="United States"/>
    <x v="369"/>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x v="369"/>
    <x v="2"/>
    <n v="33317"/>
    <s v="South"/>
    <s v="OFF-BI-10002799"/>
    <x v="1"/>
    <x v="8"/>
    <s v="SlimView Poly Binder, 3/8&quot;"/>
    <n v="4.6619999999999999"/>
    <n v="3"/>
    <n v="0.7"/>
    <n v="-3.7295999999999996"/>
  </r>
  <r>
    <n v="3810"/>
    <x v="1884"/>
    <x v="1"/>
    <x v="768"/>
    <d v="2012-11-19T00:00:00"/>
    <s v="Standard Class"/>
    <s v="AH-10690"/>
    <s v="Anna Häberlin"/>
    <s v="Corporate"/>
    <s v="United States"/>
    <x v="369"/>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x v="369"/>
    <x v="2"/>
    <n v="33317"/>
    <s v="South"/>
    <s v="TEC-PH-10000441"/>
    <x v="2"/>
    <x v="7"/>
    <s v="VTech DS6151"/>
    <n v="100.792"/>
    <n v="1"/>
    <n v="0.2"/>
    <n v="10.079200000000007"/>
  </r>
  <r>
    <n v="3812"/>
    <x v="1884"/>
    <x v="1"/>
    <x v="768"/>
    <d v="2012-11-19T00:00:00"/>
    <s v="Standard Class"/>
    <s v="AH-10690"/>
    <s v="Anna Häberlin"/>
    <s v="Corporate"/>
    <s v="United States"/>
    <x v="369"/>
    <x v="2"/>
    <n v="33317"/>
    <s v="South"/>
    <s v="FUR-CH-10004477"/>
    <x v="0"/>
    <x v="1"/>
    <s v="Global Push Button Manager's Chair, Indigo"/>
    <n v="146.13600000000002"/>
    <n v="3"/>
    <n v="0.2"/>
    <n v="16.440299999999986"/>
  </r>
  <r>
    <n v="3813"/>
    <x v="1885"/>
    <x v="3"/>
    <x v="916"/>
    <d v="2014-03-06T00:00:00"/>
    <s v="Same Day"/>
    <s v="PK-19075"/>
    <s v="Pete Kriz"/>
    <s v="Consumer"/>
    <s v="United States"/>
    <x v="158"/>
    <x v="6"/>
    <n v="53209"/>
    <s v="Central"/>
    <s v="OFF-LA-10003537"/>
    <x v="1"/>
    <x v="2"/>
    <s v="Avery 515"/>
    <n v="25.06"/>
    <n v="2"/>
    <n v="0"/>
    <n v="11.778199999999998"/>
  </r>
  <r>
    <n v="3814"/>
    <x v="1886"/>
    <x v="1"/>
    <x v="599"/>
    <d v="2012-11-09T00:00:00"/>
    <s v="Standard Class"/>
    <s v="NG-18430"/>
    <s v="Nathan Gelder"/>
    <s v="Consumer"/>
    <s v="United States"/>
    <x v="94"/>
    <x v="10"/>
    <n v="62301"/>
    <s v="Central"/>
    <s v="OFF-LA-10004484"/>
    <x v="1"/>
    <x v="2"/>
    <s v="Avery 476"/>
    <n v="19.824000000000002"/>
    <n v="6"/>
    <n v="0.2"/>
    <n v="6.4427999999999992"/>
  </r>
  <r>
    <n v="3815"/>
    <x v="1887"/>
    <x v="0"/>
    <x v="630"/>
    <d v="2013-07-09T00:00:00"/>
    <s v="Same Day"/>
    <s v="ZD-21925"/>
    <s v="Zuschuss Donatelli"/>
    <s v="Consumer"/>
    <s v="United States"/>
    <x v="108"/>
    <x v="2"/>
    <n v="32216"/>
    <s v="South"/>
    <s v="TEC-PH-10002824"/>
    <x v="2"/>
    <x v="7"/>
    <s v="Jabra SPEAK 410 Multidevice Speakerphone"/>
    <n v="823.96000000000015"/>
    <n v="5"/>
    <n v="0.2"/>
    <n v="51.497499999999974"/>
  </r>
  <r>
    <n v="3816"/>
    <x v="1887"/>
    <x v="0"/>
    <x v="630"/>
    <d v="2013-07-09T00:00:00"/>
    <s v="Same Day"/>
    <s v="ZD-21925"/>
    <s v="Zuschuss Donatelli"/>
    <s v="Consumer"/>
    <s v="United States"/>
    <x v="108"/>
    <x v="2"/>
    <n v="32216"/>
    <s v="South"/>
    <s v="OFF-PA-10004965"/>
    <x v="1"/>
    <x v="10"/>
    <s v="Xerox 1921"/>
    <n v="15.984000000000002"/>
    <n v="2"/>
    <n v="0.2"/>
    <n v="4.9949999999999992"/>
  </r>
  <r>
    <n v="3817"/>
    <x v="1888"/>
    <x v="1"/>
    <x v="426"/>
    <d v="2012-09-19T00:00:00"/>
    <s v="Standard Class"/>
    <s v="NW-18400"/>
    <s v="Natalie Webber"/>
    <s v="Consumer"/>
    <s v="United States"/>
    <x v="216"/>
    <x v="19"/>
    <n v="36608"/>
    <s v="South"/>
    <s v="FUR-TA-10003569"/>
    <x v="0"/>
    <x v="3"/>
    <s v="Bretford CR8500 Series Meeting Room Furniture"/>
    <n v="801.96"/>
    <n v="2"/>
    <n v="0"/>
    <n v="200.49"/>
  </r>
  <r>
    <n v="3818"/>
    <x v="1888"/>
    <x v="1"/>
    <x v="426"/>
    <d v="2012-09-19T00:00:00"/>
    <s v="Standard Class"/>
    <s v="NW-18400"/>
    <s v="Natalie Webber"/>
    <s v="Consumer"/>
    <s v="United States"/>
    <x v="216"/>
    <x v="19"/>
    <n v="36608"/>
    <s v="South"/>
    <s v="TEC-PH-10003187"/>
    <x v="2"/>
    <x v="7"/>
    <s v="Anker Astro Mini 3000mAh Ultra-Compact Portable Charger"/>
    <n v="59.97"/>
    <n v="3"/>
    <n v="0"/>
    <n v="0"/>
  </r>
  <r>
    <n v="3819"/>
    <x v="1888"/>
    <x v="1"/>
    <x v="426"/>
    <d v="2012-09-19T00:00:00"/>
    <s v="Standard Class"/>
    <s v="NW-18400"/>
    <s v="Natalie Webber"/>
    <s v="Consumer"/>
    <s v="United States"/>
    <x v="216"/>
    <x v="19"/>
    <n v="36608"/>
    <s v="South"/>
    <s v="FUR-CH-10004853"/>
    <x v="0"/>
    <x v="1"/>
    <s v="Global Manager's Adjustable Task Chair, Storm"/>
    <n v="1056.8599999999999"/>
    <n v="7"/>
    <n v="0"/>
    <n v="306.48939999999988"/>
  </r>
  <r>
    <n v="3820"/>
    <x v="1889"/>
    <x v="3"/>
    <x v="449"/>
    <d v="2014-10-15T00:00:00"/>
    <s v="Standard Class"/>
    <s v="HG-14845"/>
    <s v="Harry Greene"/>
    <s v="Consumer"/>
    <s v="United States"/>
    <x v="20"/>
    <x v="15"/>
    <n v="10024"/>
    <s v="East"/>
    <s v="OFF-BI-10001031"/>
    <x v="1"/>
    <x v="8"/>
    <s v="Pressboard Data Binders by Wilson Jones"/>
    <n v="12.816000000000001"/>
    <n v="3"/>
    <n v="0.2"/>
    <n v="4.3253999999999984"/>
  </r>
  <r>
    <n v="3821"/>
    <x v="1889"/>
    <x v="3"/>
    <x v="449"/>
    <d v="2014-10-15T00:00:00"/>
    <s v="Standard Class"/>
    <s v="HG-14845"/>
    <s v="Harry Greene"/>
    <s v="Consumer"/>
    <s v="United States"/>
    <x v="20"/>
    <x v="15"/>
    <n v="10024"/>
    <s v="East"/>
    <s v="FUR-BO-10003034"/>
    <x v="0"/>
    <x v="0"/>
    <s v="O'Sullivan Elevations Bookcase, Cherry Finish"/>
    <n v="314.35199999999998"/>
    <n v="3"/>
    <n v="0.2"/>
    <n v="-15.71759999999999"/>
  </r>
  <r>
    <n v="3822"/>
    <x v="1889"/>
    <x v="3"/>
    <x v="449"/>
    <d v="2014-10-15T00:00:00"/>
    <s v="Standard Class"/>
    <s v="HG-14845"/>
    <s v="Harry Greene"/>
    <s v="Consumer"/>
    <s v="United States"/>
    <x v="20"/>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x v="20"/>
    <x v="15"/>
    <n v="10024"/>
    <s v="East"/>
    <s v="OFF-BI-10003655"/>
    <x v="1"/>
    <x v="8"/>
    <s v="Durable Pressboard Binders"/>
    <n v="18.240000000000002"/>
    <n v="6"/>
    <n v="0.2"/>
    <n v="6.1560000000000006"/>
  </r>
  <r>
    <n v="3824"/>
    <x v="1890"/>
    <x v="1"/>
    <x v="471"/>
    <d v="2012-09-18T00:00:00"/>
    <s v="Standard Class"/>
    <s v="CC-12685"/>
    <s v="Craig Carroll"/>
    <s v="Consumer"/>
    <s v="United States"/>
    <x v="20"/>
    <x v="15"/>
    <n v="10011"/>
    <s v="East"/>
    <s v="OFF-ST-10000585"/>
    <x v="1"/>
    <x v="4"/>
    <s v="Economy Rollaway Files"/>
    <n v="991.19999999999993"/>
    <n v="6"/>
    <n v="0"/>
    <n v="257.71199999999999"/>
  </r>
  <r>
    <n v="3825"/>
    <x v="1890"/>
    <x v="1"/>
    <x v="471"/>
    <d v="2012-09-18T00:00:00"/>
    <s v="Standard Class"/>
    <s v="CC-12685"/>
    <s v="Craig Carroll"/>
    <s v="Consumer"/>
    <s v="United States"/>
    <x v="20"/>
    <x v="15"/>
    <n v="10011"/>
    <s v="East"/>
    <s v="TEC-CO-10001571"/>
    <x v="2"/>
    <x v="16"/>
    <s v="Sharp 1540cs Digital Laser Copier"/>
    <n v="879.98400000000004"/>
    <n v="2"/>
    <n v="0.2"/>
    <n v="329.99400000000003"/>
  </r>
  <r>
    <n v="3826"/>
    <x v="1890"/>
    <x v="1"/>
    <x v="471"/>
    <d v="2012-09-18T00:00:00"/>
    <s v="Standard Class"/>
    <s v="CC-12685"/>
    <s v="Craig Carroll"/>
    <s v="Consumer"/>
    <s v="United States"/>
    <x v="20"/>
    <x v="15"/>
    <n v="10011"/>
    <s v="East"/>
    <s v="OFF-BI-10002012"/>
    <x v="1"/>
    <x v="8"/>
    <s v="Wilson Jones Easy Flow II Sheet Lifters"/>
    <n v="12.96"/>
    <n v="9"/>
    <n v="0.2"/>
    <n v="4.5359999999999996"/>
  </r>
  <r>
    <n v="3827"/>
    <x v="1891"/>
    <x v="2"/>
    <x v="273"/>
    <d v="2011-10-12T00:00:00"/>
    <s v="Standard Class"/>
    <s v="JG-15805"/>
    <s v="John Grady"/>
    <s v="Corporate"/>
    <s v="United States"/>
    <x v="61"/>
    <x v="5"/>
    <n v="75217"/>
    <s v="Central"/>
    <s v="OFF-ST-10001228"/>
    <x v="1"/>
    <x v="4"/>
    <s v="Fellowes Personal Hanging Folder Files, Navy"/>
    <n v="107.44"/>
    <n v="10"/>
    <n v="0.2"/>
    <n v="10.744000000000007"/>
  </r>
  <r>
    <n v="3828"/>
    <x v="1892"/>
    <x v="3"/>
    <x v="917"/>
    <d v="2014-05-12T00:00:00"/>
    <s v="Standard Class"/>
    <s v="RW-19540"/>
    <s v="Rick Wilson"/>
    <s v="Corporate"/>
    <s v="United States"/>
    <x v="66"/>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x v="66"/>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x v="66"/>
    <x v="12"/>
    <n v="48234"/>
    <s v="Central"/>
    <s v="FUR-CH-10000595"/>
    <x v="0"/>
    <x v="1"/>
    <s v="Safco Contoured Stacking Chairs"/>
    <n v="476.8"/>
    <n v="2"/>
    <n v="0"/>
    <n v="119.19999999999999"/>
  </r>
  <r>
    <n v="3831"/>
    <x v="1892"/>
    <x v="3"/>
    <x v="917"/>
    <d v="2014-05-12T00:00:00"/>
    <s v="Standard Class"/>
    <s v="RW-19540"/>
    <s v="Rick Wilson"/>
    <s v="Corporate"/>
    <s v="United States"/>
    <x v="66"/>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x v="18"/>
    <x v="13"/>
    <n v="19901"/>
    <s v="East"/>
    <s v="FUR-FU-10004017"/>
    <x v="0"/>
    <x v="5"/>
    <s v="Executive Impressions 13&quot; Chairman Wall Clock"/>
    <n v="76.14"/>
    <n v="3"/>
    <n v="0"/>
    <n v="26.648999999999997"/>
  </r>
  <r>
    <n v="3833"/>
    <x v="1893"/>
    <x v="1"/>
    <x v="717"/>
    <d v="2012-11-19T00:00:00"/>
    <s v="Standard Class"/>
    <s v="LS-17230"/>
    <s v="Lycoris Saunders"/>
    <s v="Consumer"/>
    <s v="United States"/>
    <x v="18"/>
    <x v="13"/>
    <n v="19901"/>
    <s v="East"/>
    <s v="OFF-BI-10002571"/>
    <x v="1"/>
    <x v="8"/>
    <s v="Avery Framed View Binder, EZD Ring (Locking), Navy, 1 1/2&quot;"/>
    <n v="19.96"/>
    <n v="2"/>
    <n v="0"/>
    <n v="9.3811999999999998"/>
  </r>
  <r>
    <n v="3834"/>
    <x v="1894"/>
    <x v="2"/>
    <x v="156"/>
    <d v="2011-11-24T00:00:00"/>
    <s v="Same Day"/>
    <s v="MY-18295"/>
    <s v="Muhammed Yedwab"/>
    <s v="Corporate"/>
    <s v="United States"/>
    <x v="38"/>
    <x v="24"/>
    <n v="43229"/>
    <s v="East"/>
    <s v="TEC-PH-10000560"/>
    <x v="2"/>
    <x v="7"/>
    <s v="Samsung Galaxy S III - 16GB - pebble blue (T-Mobile)"/>
    <n v="1049.97"/>
    <n v="5"/>
    <n v="0.4"/>
    <n v="-209.99399999999991"/>
  </r>
  <r>
    <n v="3835"/>
    <x v="1894"/>
    <x v="2"/>
    <x v="156"/>
    <d v="2011-11-24T00:00:00"/>
    <s v="Same Day"/>
    <s v="MY-18295"/>
    <s v="Muhammed Yedwab"/>
    <s v="Corporate"/>
    <s v="United States"/>
    <x v="38"/>
    <x v="24"/>
    <n v="43229"/>
    <s v="East"/>
    <s v="FUR-CH-10000847"/>
    <x v="0"/>
    <x v="1"/>
    <s v="Global Executive Mid-Back Manager's Chair"/>
    <n v="611.05799999999999"/>
    <n v="3"/>
    <n v="0.3"/>
    <n v="-34.917600000000022"/>
  </r>
  <r>
    <n v="3836"/>
    <x v="1895"/>
    <x v="2"/>
    <x v="918"/>
    <d v="2011-04-15T00:00:00"/>
    <s v="Standard Class"/>
    <s v="JM-15655"/>
    <s v="Jim Mitchum"/>
    <s v="Corporate"/>
    <s v="United States"/>
    <x v="220"/>
    <x v="16"/>
    <n v="85301"/>
    <s v="West"/>
    <s v="OFF-FA-10000611"/>
    <x v="1"/>
    <x v="13"/>
    <s v="Binder Clips by OIC"/>
    <n v="2.3679999999999999"/>
    <n v="2"/>
    <n v="0.2"/>
    <n v="0.82879999999999987"/>
  </r>
  <r>
    <n v="3837"/>
    <x v="1895"/>
    <x v="2"/>
    <x v="918"/>
    <d v="2011-04-15T00:00:00"/>
    <s v="Standard Class"/>
    <s v="JM-15655"/>
    <s v="Jim Mitchum"/>
    <s v="Corporate"/>
    <s v="United States"/>
    <x v="220"/>
    <x v="16"/>
    <n v="85301"/>
    <s v="West"/>
    <s v="OFF-PA-10004733"/>
    <x v="1"/>
    <x v="10"/>
    <s v="Things To Do Today Spiral Book"/>
    <n v="19.008000000000003"/>
    <n v="3"/>
    <n v="0.2"/>
    <n v="6.8903999999999979"/>
  </r>
  <r>
    <n v="3838"/>
    <x v="1896"/>
    <x v="2"/>
    <x v="711"/>
    <d v="2011-08-02T00:00:00"/>
    <s v="Standard Class"/>
    <s v="KM-16720"/>
    <s v="Kunst Miller"/>
    <s v="Consumer"/>
    <s v="United States"/>
    <x v="226"/>
    <x v="33"/>
    <n v="89031"/>
    <s v="West"/>
    <s v="TEC-PH-10001363"/>
    <x v="2"/>
    <x v="7"/>
    <s v="Apple iPhone 5S"/>
    <n v="911.98400000000004"/>
    <n v="2"/>
    <n v="0.2"/>
    <n v="113.99799999999991"/>
  </r>
  <r>
    <n v="3839"/>
    <x v="1896"/>
    <x v="2"/>
    <x v="711"/>
    <d v="2011-08-02T00:00:00"/>
    <s v="Standard Class"/>
    <s v="KM-16720"/>
    <s v="Kunst Miller"/>
    <s v="Consumer"/>
    <s v="United States"/>
    <x v="226"/>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x v="226"/>
    <x v="33"/>
    <n v="89031"/>
    <s v="West"/>
    <s v="FUR-FU-10004018"/>
    <x v="0"/>
    <x v="5"/>
    <s v="Tensor Computer Mounted Lamp"/>
    <n v="134.01"/>
    <n v="9"/>
    <n v="0"/>
    <n v="36.182700000000004"/>
  </r>
  <r>
    <n v="3841"/>
    <x v="1896"/>
    <x v="2"/>
    <x v="711"/>
    <d v="2011-08-02T00:00:00"/>
    <s v="Standard Class"/>
    <s v="KM-16720"/>
    <s v="Kunst Miller"/>
    <s v="Consumer"/>
    <s v="United States"/>
    <x v="226"/>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x v="39"/>
    <x v="18"/>
    <n v="37620"/>
    <s v="South"/>
    <s v="FUR-CH-10002647"/>
    <x v="0"/>
    <x v="1"/>
    <s v="Situations Contoured Folding Chairs, 4/Set"/>
    <n v="170.35200000000003"/>
    <n v="3"/>
    <n v="0.2"/>
    <n v="10.647000000000006"/>
  </r>
  <r>
    <n v="3843"/>
    <x v="1898"/>
    <x v="2"/>
    <x v="919"/>
    <d v="2011-10-31T00:00:00"/>
    <s v="First Class"/>
    <s v="TS-21370"/>
    <s v="Todd Sumrall"/>
    <s v="Corporate"/>
    <s v="United States"/>
    <x v="1"/>
    <x v="1"/>
    <n v="90049"/>
    <s v="West"/>
    <s v="OFF-BI-10004140"/>
    <x v="1"/>
    <x v="8"/>
    <s v="Avery Non-Stick Binders"/>
    <n v="7.1840000000000011"/>
    <n v="2"/>
    <n v="0.2"/>
    <n v="2.2449999999999992"/>
  </r>
  <r>
    <n v="3844"/>
    <x v="1898"/>
    <x v="2"/>
    <x v="919"/>
    <d v="2011-10-31T00:00:00"/>
    <s v="First Class"/>
    <s v="TS-21370"/>
    <s v="Todd Sumrall"/>
    <s v="Corporate"/>
    <s v="United States"/>
    <x v="1"/>
    <x v="1"/>
    <n v="90049"/>
    <s v="West"/>
    <s v="OFF-SU-10002301"/>
    <x v="1"/>
    <x v="14"/>
    <s v="Serrated Blade or Curved Handle Hand Letter Openers"/>
    <n v="6.28"/>
    <n v="2"/>
    <n v="0"/>
    <n v="6.2800000000000189E-2"/>
  </r>
  <r>
    <n v="3845"/>
    <x v="1898"/>
    <x v="2"/>
    <x v="919"/>
    <d v="2011-10-31T00:00:00"/>
    <s v="First Class"/>
    <s v="TS-21370"/>
    <s v="Todd Sumrall"/>
    <s v="Corporate"/>
    <s v="United States"/>
    <x v="1"/>
    <x v="1"/>
    <n v="90049"/>
    <s v="West"/>
    <s v="OFF-SU-10000646"/>
    <x v="1"/>
    <x v="14"/>
    <s v="Premier Automatic Letter Opener"/>
    <n v="480.74"/>
    <n v="2"/>
    <n v="0"/>
    <n v="14.422200000000032"/>
  </r>
  <r>
    <n v="3846"/>
    <x v="1898"/>
    <x v="2"/>
    <x v="919"/>
    <d v="2011-10-31T00:00:00"/>
    <s v="First Class"/>
    <s v="TS-21370"/>
    <s v="Todd Sumrall"/>
    <s v="Corporate"/>
    <s v="United States"/>
    <x v="1"/>
    <x v="1"/>
    <n v="90049"/>
    <s v="West"/>
    <s v="FUR-BO-10001337"/>
    <x v="0"/>
    <x v="0"/>
    <s v="O'Sullivan Living Dimensions 2-Shelf Bookcases"/>
    <n v="616.99800000000005"/>
    <n v="6"/>
    <n v="0.15"/>
    <n v="-36.293999999999997"/>
  </r>
  <r>
    <n v="3847"/>
    <x v="1898"/>
    <x v="2"/>
    <x v="919"/>
    <d v="2011-10-31T00:00:00"/>
    <s v="First Class"/>
    <s v="TS-21370"/>
    <s v="Todd Sumrall"/>
    <s v="Corporate"/>
    <s v="United States"/>
    <x v="1"/>
    <x v="1"/>
    <n v="90049"/>
    <s v="West"/>
    <s v="OFF-ST-10003442"/>
    <x v="1"/>
    <x v="4"/>
    <s v="Eldon Portable Mobile Manager"/>
    <n v="141.4"/>
    <n v="5"/>
    <n v="0"/>
    <n v="38.177999999999997"/>
  </r>
  <r>
    <n v="3848"/>
    <x v="1899"/>
    <x v="3"/>
    <x v="920"/>
    <d v="2014-11-28T00:00:00"/>
    <s v="Second Class"/>
    <s v="SZ-20035"/>
    <s v="Sam Zeldin"/>
    <s v="Home Office"/>
    <s v="United States"/>
    <x v="105"/>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x v="115"/>
    <x v="36"/>
    <n v="72701"/>
    <s v="South"/>
    <s v="OFF-BI-10004318"/>
    <x v="1"/>
    <x v="8"/>
    <s v="Ibico EB-19 Dual Function Manual Binding System"/>
    <n v="691.96"/>
    <n v="4"/>
    <n v="0"/>
    <n v="318.30160000000001"/>
  </r>
  <r>
    <n v="3850"/>
    <x v="1900"/>
    <x v="3"/>
    <x v="585"/>
    <d v="2014-09-24T00:00:00"/>
    <s v="First Class"/>
    <s v="JE-15745"/>
    <s v="Joel Eaton"/>
    <s v="Consumer"/>
    <s v="United States"/>
    <x v="115"/>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x v="24"/>
    <x v="25"/>
    <n v="65807"/>
    <s v="Central"/>
    <s v="OFF-PA-10001970"/>
    <x v="1"/>
    <x v="10"/>
    <s v="Xerox 1881"/>
    <n v="85.96"/>
    <n v="7"/>
    <n v="0"/>
    <n v="40.401199999999996"/>
  </r>
  <r>
    <n v="3852"/>
    <x v="1902"/>
    <x v="1"/>
    <x v="481"/>
    <d v="2012-09-21T00:00:00"/>
    <s v="Same Day"/>
    <s v="DH-13675"/>
    <s v="Duane Huffman"/>
    <s v="Home Office"/>
    <s v="United States"/>
    <x v="94"/>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x v="179"/>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x v="8"/>
    <x v="1"/>
    <n v="94122"/>
    <s v="West"/>
    <s v="FUR-FU-10004164"/>
    <x v="0"/>
    <x v="5"/>
    <s v="Eldon 300 Class Desk Accessories, Black"/>
    <n v="4.95"/>
    <n v="1"/>
    <n v="0"/>
    <n v="2.1780000000000004"/>
  </r>
  <r>
    <n v="3855"/>
    <x v="1904"/>
    <x v="3"/>
    <x v="921"/>
    <d v="2014-06-11T00:00:00"/>
    <s v="Standard Class"/>
    <s v="GH-14410"/>
    <s v="Gary Hansen"/>
    <s v="Home Office"/>
    <s v="United States"/>
    <x v="8"/>
    <x v="1"/>
    <n v="94122"/>
    <s v="West"/>
    <s v="OFF-ST-10002957"/>
    <x v="1"/>
    <x v="4"/>
    <s v="Sterilite Show Offs Storage Containers"/>
    <n v="26.400000000000002"/>
    <n v="5"/>
    <n v="0"/>
    <n v="0"/>
  </r>
  <r>
    <n v="3856"/>
    <x v="1905"/>
    <x v="3"/>
    <x v="436"/>
    <d v="2014-10-29T00:00:00"/>
    <s v="Second Class"/>
    <s v="DM-13015"/>
    <s v="Darrin Martin"/>
    <s v="Consumer"/>
    <s v="United States"/>
    <x v="52"/>
    <x v="5"/>
    <n v="78207"/>
    <s v="Central"/>
    <s v="OFF-BI-10004364"/>
    <x v="1"/>
    <x v="8"/>
    <s v="Storex Dura Pro Binders"/>
    <n v="3.5639999999999992"/>
    <n v="3"/>
    <n v="0.8"/>
    <n v="-6.2370000000000019"/>
  </r>
  <r>
    <n v="3857"/>
    <x v="1905"/>
    <x v="3"/>
    <x v="436"/>
    <d v="2014-10-29T00:00:00"/>
    <s v="Second Class"/>
    <s v="DM-13015"/>
    <s v="Darrin Martin"/>
    <s v="Consumer"/>
    <s v="United States"/>
    <x v="52"/>
    <x v="5"/>
    <n v="78207"/>
    <s v="Central"/>
    <s v="TEC-PH-10002824"/>
    <x v="2"/>
    <x v="7"/>
    <s v="Jabra SPEAK 410 Multidevice Speakerphone"/>
    <n v="823.96000000000015"/>
    <n v="5"/>
    <n v="0.2"/>
    <n v="51.497499999999974"/>
  </r>
  <r>
    <n v="3858"/>
    <x v="1905"/>
    <x v="3"/>
    <x v="436"/>
    <d v="2014-10-29T00:00:00"/>
    <s v="Second Class"/>
    <s v="DM-13015"/>
    <s v="Darrin Martin"/>
    <s v="Consumer"/>
    <s v="United States"/>
    <x v="52"/>
    <x v="5"/>
    <n v="78207"/>
    <s v="Central"/>
    <s v="OFF-AR-10000634"/>
    <x v="1"/>
    <x v="6"/>
    <s v="Newell 320"/>
    <n v="10.272000000000002"/>
    <n v="3"/>
    <n v="0.2"/>
    <n v="0.89880000000000004"/>
  </r>
  <r>
    <n v="3859"/>
    <x v="1906"/>
    <x v="2"/>
    <x v="414"/>
    <d v="2011-12-20T00:00:00"/>
    <s v="Same Day"/>
    <s v="TC-21295"/>
    <s v="Toby Carlisle"/>
    <s v="Consumer"/>
    <s v="United States"/>
    <x v="377"/>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x v="22"/>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x v="22"/>
    <x v="10"/>
    <n v="60653"/>
    <s v="Central"/>
    <s v="TEC-PH-10002789"/>
    <x v="2"/>
    <x v="7"/>
    <s v="LG Exalt"/>
    <n v="124.79200000000002"/>
    <n v="1"/>
    <n v="0.2"/>
    <n v="10.919299999999996"/>
  </r>
  <r>
    <n v="3862"/>
    <x v="1908"/>
    <x v="2"/>
    <x v="523"/>
    <d v="2011-05-10T00:00:00"/>
    <s v="Standard Class"/>
    <s v="NC-18415"/>
    <s v="Nathan Cano"/>
    <s v="Consumer"/>
    <s v="United States"/>
    <x v="181"/>
    <x v="15"/>
    <n v="10701"/>
    <s v="East"/>
    <s v="OFF-BI-10004828"/>
    <x v="1"/>
    <x v="8"/>
    <s v="GBC Poly Designer Binding Covers"/>
    <n v="40.176000000000002"/>
    <n v="3"/>
    <n v="0.2"/>
    <n v="14.563799999999997"/>
  </r>
  <r>
    <n v="3863"/>
    <x v="1908"/>
    <x v="2"/>
    <x v="523"/>
    <d v="2011-05-10T00:00:00"/>
    <s v="Standard Class"/>
    <s v="NC-18415"/>
    <s v="Nathan Cano"/>
    <s v="Consumer"/>
    <s v="United States"/>
    <x v="181"/>
    <x v="15"/>
    <n v="10701"/>
    <s v="East"/>
    <s v="OFF-BI-10003981"/>
    <x v="1"/>
    <x v="8"/>
    <s v="Avery Durable Plastic 1&quot; Binders"/>
    <n v="10.896000000000001"/>
    <n v="3"/>
    <n v="0.2"/>
    <n v="3.9497999999999998"/>
  </r>
  <r>
    <n v="3864"/>
    <x v="1909"/>
    <x v="3"/>
    <x v="161"/>
    <d v="2014-10-20T00:00:00"/>
    <s v="Second Class"/>
    <s v="AJ-10960"/>
    <s v="Astrea Jones"/>
    <s v="Consumer"/>
    <s v="United States"/>
    <x v="70"/>
    <x v="1"/>
    <n v="92037"/>
    <s v="West"/>
    <s v="OFF-AR-10001770"/>
    <x v="1"/>
    <x v="6"/>
    <s v="Economy #2 Pencils"/>
    <n v="10.64"/>
    <n v="4"/>
    <n v="0"/>
    <n v="2.7664"/>
  </r>
  <r>
    <n v="3865"/>
    <x v="1910"/>
    <x v="1"/>
    <x v="109"/>
    <d v="2012-12-03T00:00:00"/>
    <s v="Standard Class"/>
    <s v="LC-16885"/>
    <s v="Lena Creighton"/>
    <s v="Consumer"/>
    <s v="United States"/>
    <x v="378"/>
    <x v="10"/>
    <n v="61821"/>
    <s v="Central"/>
    <s v="FUR-FU-10004904"/>
    <x v="0"/>
    <x v="5"/>
    <s v="Eldon &quot;L&quot; Workstation Diamond Chairmat"/>
    <n v="151.96"/>
    <n v="5"/>
    <n v="0.6"/>
    <n v="-182.35200000000003"/>
  </r>
  <r>
    <n v="3866"/>
    <x v="1911"/>
    <x v="2"/>
    <x v="923"/>
    <d v="2011-07-29T00:00:00"/>
    <s v="Second Class"/>
    <s v="GW-14605"/>
    <s v="Giulietta Weimer"/>
    <s v="Consumer"/>
    <s v="United States"/>
    <x v="8"/>
    <x v="1"/>
    <n v="94122"/>
    <s v="West"/>
    <s v="TEC-AC-10002842"/>
    <x v="2"/>
    <x v="11"/>
    <s v="WD My Passport Ultra 2TB Portable External Hard Drive"/>
    <n v="238"/>
    <n v="2"/>
    <n v="0"/>
    <n v="38.080000000000013"/>
  </r>
  <r>
    <n v="3867"/>
    <x v="1912"/>
    <x v="3"/>
    <x v="756"/>
    <d v="2014-04-26T00:00:00"/>
    <s v="Second Class"/>
    <s v="SC-20305"/>
    <s v="Sean Christensen"/>
    <s v="Consumer"/>
    <s v="United States"/>
    <x v="104"/>
    <x v="14"/>
    <n v="46226"/>
    <s v="Central"/>
    <s v="TEC-AC-10003590"/>
    <x v="2"/>
    <x v="11"/>
    <s v="TRENDnet 56K USB 2.0 Phone, Internet and Fax Modem"/>
    <n v="155.34"/>
    <n v="6"/>
    <n v="0"/>
    <n v="55.922399999999996"/>
  </r>
  <r>
    <n v="3868"/>
    <x v="1913"/>
    <x v="1"/>
    <x v="924"/>
    <d v="2012-10-27T00:00:00"/>
    <s v="Second Class"/>
    <s v="JF-15355"/>
    <s v="Jay Fein"/>
    <s v="Consumer"/>
    <s v="United States"/>
    <x v="70"/>
    <x v="1"/>
    <n v="92105"/>
    <s v="West"/>
    <s v="TEC-AC-10000710"/>
    <x v="2"/>
    <x v="11"/>
    <s v="Maxell DVD-RAM Discs"/>
    <n v="148.32"/>
    <n v="9"/>
    <n v="0"/>
    <n v="63.777600000000007"/>
  </r>
  <r>
    <n v="3869"/>
    <x v="1913"/>
    <x v="1"/>
    <x v="924"/>
    <d v="2012-10-27T00:00:00"/>
    <s v="Second Class"/>
    <s v="JF-15355"/>
    <s v="Jay Fein"/>
    <s v="Consumer"/>
    <s v="United States"/>
    <x v="70"/>
    <x v="1"/>
    <n v="92105"/>
    <s v="West"/>
    <s v="FUR-CH-10004495"/>
    <x v="0"/>
    <x v="1"/>
    <s v="Global Leather and Oak Executive Chair, Black"/>
    <n v="240.78400000000002"/>
    <n v="1"/>
    <n v="0.2"/>
    <n v="27.088199999999965"/>
  </r>
  <r>
    <n v="3870"/>
    <x v="1913"/>
    <x v="1"/>
    <x v="924"/>
    <d v="2012-10-27T00:00:00"/>
    <s v="Second Class"/>
    <s v="JF-15355"/>
    <s v="Jay Fein"/>
    <s v="Consumer"/>
    <s v="United States"/>
    <x v="70"/>
    <x v="1"/>
    <n v="92105"/>
    <s v="West"/>
    <s v="FUR-CH-10004540"/>
    <x v="0"/>
    <x v="1"/>
    <s v="Global Chrome Stack Chair"/>
    <n v="191.96800000000002"/>
    <n v="7"/>
    <n v="0.2"/>
    <n v="16.797200000000004"/>
  </r>
  <r>
    <n v="3871"/>
    <x v="1913"/>
    <x v="1"/>
    <x v="924"/>
    <d v="2012-10-27T00:00:00"/>
    <s v="Second Class"/>
    <s v="JF-15355"/>
    <s v="Jay Fein"/>
    <s v="Consumer"/>
    <s v="United States"/>
    <x v="70"/>
    <x v="1"/>
    <n v="92105"/>
    <s v="West"/>
    <s v="OFF-PA-10004971"/>
    <x v="1"/>
    <x v="10"/>
    <s v="Xerox 196"/>
    <n v="11.56"/>
    <n v="2"/>
    <n v="0"/>
    <n v="5.6644000000000005"/>
  </r>
  <r>
    <n v="3872"/>
    <x v="1913"/>
    <x v="1"/>
    <x v="924"/>
    <d v="2012-10-27T00:00:00"/>
    <s v="Second Class"/>
    <s v="JF-15355"/>
    <s v="Jay Fein"/>
    <s v="Consumer"/>
    <s v="United States"/>
    <x v="70"/>
    <x v="1"/>
    <n v="92105"/>
    <s v="West"/>
    <s v="OFF-EN-10002600"/>
    <x v="1"/>
    <x v="12"/>
    <s v="Redi-Strip #10 Envelopes, 4 1/8 x 9 1/2"/>
    <n v="11.8"/>
    <n v="4"/>
    <n v="0"/>
    <n v="5.6639999999999997"/>
  </r>
  <r>
    <n v="3873"/>
    <x v="1913"/>
    <x v="1"/>
    <x v="924"/>
    <d v="2012-10-27T00:00:00"/>
    <s v="Second Class"/>
    <s v="JF-15355"/>
    <s v="Jay Fein"/>
    <s v="Consumer"/>
    <s v="United States"/>
    <x v="70"/>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x v="271"/>
    <x v="18"/>
    <n v="37604"/>
    <s v="South"/>
    <s v="OFF-EN-10001099"/>
    <x v="1"/>
    <x v="12"/>
    <s v="Staples"/>
    <n v="23.472000000000001"/>
    <n v="3"/>
    <n v="0.2"/>
    <n v="7.6283999999999974"/>
  </r>
  <r>
    <n v="3875"/>
    <x v="1914"/>
    <x v="0"/>
    <x v="64"/>
    <d v="2013-09-08T00:00:00"/>
    <s v="Second Class"/>
    <s v="DM-13015"/>
    <s v="Darrin Martin"/>
    <s v="Consumer"/>
    <s v="United States"/>
    <x v="271"/>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x v="271"/>
    <x v="18"/>
    <n v="37604"/>
    <s v="South"/>
    <s v="TEC-PH-10002660"/>
    <x v="2"/>
    <x v="7"/>
    <s v="Nortel Networks T7316 E Nt8 B27"/>
    <n v="108.78399999999999"/>
    <n v="2"/>
    <n v="0.2"/>
    <n v="6.7990000000000066"/>
  </r>
  <r>
    <n v="3877"/>
    <x v="1914"/>
    <x v="0"/>
    <x v="64"/>
    <d v="2013-09-08T00:00:00"/>
    <s v="Second Class"/>
    <s v="DM-13015"/>
    <s v="Darrin Martin"/>
    <s v="Consumer"/>
    <s v="United States"/>
    <x v="271"/>
    <x v="18"/>
    <n v="37604"/>
    <s v="South"/>
    <s v="OFF-PA-10000327"/>
    <x v="1"/>
    <x v="10"/>
    <s v="Xerox 1971"/>
    <n v="10.272000000000002"/>
    <n v="3"/>
    <n v="0.2"/>
    <n v="3.2099999999999982"/>
  </r>
  <r>
    <n v="3878"/>
    <x v="1915"/>
    <x v="0"/>
    <x v="99"/>
    <d v="2013-11-03T00:00:00"/>
    <s v="Standard Class"/>
    <s v="EP-13915"/>
    <s v="Emily Phan"/>
    <s v="Consumer"/>
    <s v="United States"/>
    <x v="67"/>
    <x v="2"/>
    <n v="33614"/>
    <s v="South"/>
    <s v="OFF-BI-10001191"/>
    <x v="1"/>
    <x v="8"/>
    <s v="Canvas Sectional Post Binders"/>
    <n v="38.190000000000012"/>
    <n v="5"/>
    <n v="0.7"/>
    <n v="-26.732999999999997"/>
  </r>
  <r>
    <n v="3879"/>
    <x v="1916"/>
    <x v="2"/>
    <x v="267"/>
    <d v="2011-04-07T00:00:00"/>
    <s v="First Class"/>
    <s v="JG-15805"/>
    <s v="John Grady"/>
    <s v="Corporate"/>
    <s v="United States"/>
    <x v="27"/>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x v="27"/>
    <x v="10"/>
    <n v="62521"/>
    <s v="Central"/>
    <s v="OFF-ST-10001031"/>
    <x v="1"/>
    <x v="4"/>
    <s v="Adjustable Personal File Tote"/>
    <n v="52.096000000000004"/>
    <n v="4"/>
    <n v="0.2"/>
    <n v="3.9072000000000031"/>
  </r>
  <r>
    <n v="3881"/>
    <x v="1917"/>
    <x v="1"/>
    <x v="925"/>
    <d v="2012-06-20T00:00:00"/>
    <s v="Standard Class"/>
    <s v="PF-19120"/>
    <s v="Peter Fuller"/>
    <s v="Consumer"/>
    <s v="United States"/>
    <x v="23"/>
    <x v="16"/>
    <n v="85234"/>
    <s v="West"/>
    <s v="OFF-PA-10002245"/>
    <x v="1"/>
    <x v="10"/>
    <s v="Xerox 1895"/>
    <n v="9.5680000000000014"/>
    <n v="2"/>
    <n v="0.2"/>
    <n v="2.9899999999999993"/>
  </r>
  <r>
    <n v="3882"/>
    <x v="1917"/>
    <x v="1"/>
    <x v="925"/>
    <d v="2012-06-20T00:00:00"/>
    <s v="Standard Class"/>
    <s v="PF-19120"/>
    <s v="Peter Fuller"/>
    <s v="Consumer"/>
    <s v="United States"/>
    <x v="23"/>
    <x v="16"/>
    <n v="85234"/>
    <s v="West"/>
    <s v="OFF-ST-10004804"/>
    <x v="1"/>
    <x v="4"/>
    <s v="Belkin 19&quot; Vented Equipment Shelf, Black"/>
    <n v="82.367999999999995"/>
    <n v="2"/>
    <n v="0.2"/>
    <n v="-19.562399999999997"/>
  </r>
  <r>
    <n v="3883"/>
    <x v="1917"/>
    <x v="1"/>
    <x v="925"/>
    <d v="2012-06-20T00:00:00"/>
    <s v="Standard Class"/>
    <s v="PF-19120"/>
    <s v="Peter Fuller"/>
    <s v="Consumer"/>
    <s v="United States"/>
    <x v="23"/>
    <x v="16"/>
    <n v="85234"/>
    <s v="West"/>
    <s v="FUR-FU-10004904"/>
    <x v="0"/>
    <x v="5"/>
    <s v="Eldon &quot;L&quot; Workstation Diamond Chairmat"/>
    <n v="364.70400000000006"/>
    <n v="6"/>
    <n v="0.2"/>
    <n v="-36.470400000000041"/>
  </r>
  <r>
    <n v="3884"/>
    <x v="1917"/>
    <x v="1"/>
    <x v="925"/>
    <d v="2012-06-20T00:00:00"/>
    <s v="Standard Class"/>
    <s v="PF-19120"/>
    <s v="Peter Fuller"/>
    <s v="Consumer"/>
    <s v="United States"/>
    <x v="23"/>
    <x v="16"/>
    <n v="85234"/>
    <s v="West"/>
    <s v="FUR-FU-10002396"/>
    <x v="0"/>
    <x v="5"/>
    <s v="DAX Copper Panel Document Frame, 5 x 7 Size"/>
    <n v="40.256"/>
    <n v="4"/>
    <n v="0.2"/>
    <n v="11.070400000000003"/>
  </r>
  <r>
    <n v="3885"/>
    <x v="1918"/>
    <x v="2"/>
    <x v="260"/>
    <d v="2011-07-12T00:00:00"/>
    <s v="Standard Class"/>
    <s v="DW-13195"/>
    <s v="David Wiener"/>
    <s v="Corporate"/>
    <s v="United States"/>
    <x v="289"/>
    <x v="18"/>
    <n v="37918"/>
    <s v="South"/>
    <s v="OFF-AR-10002833"/>
    <x v="1"/>
    <x v="6"/>
    <s v="Newell 322"/>
    <n v="4.3680000000000003"/>
    <n v="3"/>
    <n v="0.2"/>
    <n v="0.3822000000000001"/>
  </r>
  <r>
    <n v="3886"/>
    <x v="1919"/>
    <x v="3"/>
    <x v="926"/>
    <d v="2014-02-03T00:00:00"/>
    <s v="Standard Class"/>
    <s v="CK-12595"/>
    <s v="Clytie Kelty"/>
    <s v="Consumer"/>
    <s v="United States"/>
    <x v="22"/>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x v="41"/>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x v="185"/>
    <x v="32"/>
    <n v="30076"/>
    <s v="South"/>
    <s v="OFF-AR-10004511"/>
    <x v="1"/>
    <x v="6"/>
    <s v="Sanford Colorific Scented Colored Pencils, 12/Pack"/>
    <n v="8.56"/>
    <n v="2"/>
    <n v="0"/>
    <n v="2.6536"/>
  </r>
  <r>
    <n v="3889"/>
    <x v="1921"/>
    <x v="2"/>
    <x v="270"/>
    <d v="2011-06-06T00:00:00"/>
    <s v="Standard Class"/>
    <s v="SV-20785"/>
    <s v="Stewart Visinsky"/>
    <s v="Consumer"/>
    <s v="United States"/>
    <x v="185"/>
    <x v="32"/>
    <n v="30076"/>
    <s v="South"/>
    <s v="TEC-PH-10001425"/>
    <x v="2"/>
    <x v="7"/>
    <s v="Mophie Juice Pack Helium for iPhone"/>
    <n v="239.96999999999997"/>
    <n v="3"/>
    <n v="0"/>
    <n v="67.191599999999994"/>
  </r>
  <r>
    <n v="3890"/>
    <x v="1921"/>
    <x v="2"/>
    <x v="270"/>
    <d v="2011-06-06T00:00:00"/>
    <s v="Standard Class"/>
    <s v="SV-20785"/>
    <s v="Stewart Visinsky"/>
    <s v="Consumer"/>
    <s v="United States"/>
    <x v="185"/>
    <x v="32"/>
    <n v="30076"/>
    <s v="South"/>
    <s v="OFF-ST-10001490"/>
    <x v="1"/>
    <x v="4"/>
    <s v="Hot File 7-Pocket, Floor Stand"/>
    <n v="356.94"/>
    <n v="2"/>
    <n v="0"/>
    <n v="107.08199999999997"/>
  </r>
  <r>
    <n v="3891"/>
    <x v="1922"/>
    <x v="0"/>
    <x v="390"/>
    <d v="2013-12-01T00:00:00"/>
    <s v="Standard Class"/>
    <s v="SP-20860"/>
    <s v="Sung Pak"/>
    <s v="Corporate"/>
    <s v="United States"/>
    <x v="1"/>
    <x v="1"/>
    <n v="90036"/>
    <s v="West"/>
    <s v="TEC-AC-10003033"/>
    <x v="2"/>
    <x v="11"/>
    <s v="Plantronics CS510 - Over-the-Head monaural Wireless Headset System"/>
    <n v="659.9"/>
    <n v="2"/>
    <n v="0"/>
    <n v="217.76699999999994"/>
  </r>
  <r>
    <n v="3892"/>
    <x v="1922"/>
    <x v="0"/>
    <x v="390"/>
    <d v="2013-12-01T00:00:00"/>
    <s v="Standard Class"/>
    <s v="SP-20860"/>
    <s v="Sung Pak"/>
    <s v="Corporate"/>
    <s v="United States"/>
    <x v="1"/>
    <x v="1"/>
    <n v="90036"/>
    <s v="West"/>
    <s v="FUR-CH-10001394"/>
    <x v="0"/>
    <x v="1"/>
    <s v="Global Leather Executive Chair"/>
    <n v="1684.7520000000002"/>
    <n v="6"/>
    <n v="0.2"/>
    <n v="210.59399999999977"/>
  </r>
  <r>
    <n v="3893"/>
    <x v="1922"/>
    <x v="0"/>
    <x v="390"/>
    <d v="2013-12-01T00:00:00"/>
    <s v="Standard Class"/>
    <s v="SP-20860"/>
    <s v="Sung Pak"/>
    <s v="Corporate"/>
    <s v="United States"/>
    <x v="1"/>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x v="12"/>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x v="348"/>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x v="379"/>
    <x v="36"/>
    <n v="71854"/>
    <s v="South"/>
    <s v="TEC-AC-10002331"/>
    <x v="2"/>
    <x v="11"/>
    <s v="Maxell 74 Minute CDR, 10/Pack"/>
    <n v="48.9"/>
    <n v="5"/>
    <n v="0"/>
    <n v="18.093"/>
  </r>
  <r>
    <n v="3897"/>
    <x v="1926"/>
    <x v="3"/>
    <x v="226"/>
    <d v="2014-12-13T00:00:00"/>
    <s v="Standard Class"/>
    <s v="DS-13180"/>
    <s v="David Smith"/>
    <s v="Corporate"/>
    <s v="United States"/>
    <x v="52"/>
    <x v="5"/>
    <n v="78207"/>
    <s v="Central"/>
    <s v="OFF-FA-10000611"/>
    <x v="1"/>
    <x v="13"/>
    <s v="Binder Clips by OIC"/>
    <n v="3.5519999999999996"/>
    <n v="3"/>
    <n v="0.2"/>
    <n v="1.2431999999999999"/>
  </r>
  <r>
    <n v="3898"/>
    <x v="1926"/>
    <x v="3"/>
    <x v="226"/>
    <d v="2014-12-13T00:00:00"/>
    <s v="Standard Class"/>
    <s v="DS-13180"/>
    <s v="David Smith"/>
    <s v="Corporate"/>
    <s v="United States"/>
    <x v="52"/>
    <x v="5"/>
    <n v="78207"/>
    <s v="Central"/>
    <s v="OFF-PA-10000304"/>
    <x v="1"/>
    <x v="10"/>
    <s v="Xerox 1995"/>
    <n v="15.552000000000003"/>
    <n v="3"/>
    <n v="0.2"/>
    <n v="5.4432"/>
  </r>
  <r>
    <n v="3899"/>
    <x v="1927"/>
    <x v="3"/>
    <x v="329"/>
    <d v="2014-12-05T00:00:00"/>
    <s v="Standard Class"/>
    <s v="SC-20800"/>
    <s v="Stuart Calhoun"/>
    <s v="Consumer"/>
    <s v="United States"/>
    <x v="380"/>
    <x v="5"/>
    <n v="78539"/>
    <s v="Central"/>
    <s v="OFF-FA-10000611"/>
    <x v="1"/>
    <x v="13"/>
    <s v="Binder Clips by OIC"/>
    <n v="2.3679999999999999"/>
    <n v="2"/>
    <n v="0.2"/>
    <n v="0.82879999999999987"/>
  </r>
  <r>
    <n v="3900"/>
    <x v="1928"/>
    <x v="3"/>
    <x v="226"/>
    <d v="2014-12-10T00:00:00"/>
    <s v="First Class"/>
    <s v="SH-20395"/>
    <s v="Shahid Hopkins"/>
    <s v="Consumer"/>
    <s v="United States"/>
    <x v="167"/>
    <x v="24"/>
    <n v="43615"/>
    <s v="East"/>
    <s v="TEC-AC-10002567"/>
    <x v="2"/>
    <x v="11"/>
    <s v="Logitech G602 Wireless Gaming Mouse"/>
    <n v="127.98399999999999"/>
    <n v="2"/>
    <n v="0.2"/>
    <n v="25.596799999999998"/>
  </r>
  <r>
    <n v="3901"/>
    <x v="1929"/>
    <x v="1"/>
    <x v="928"/>
    <d v="2012-01-08T00:00:00"/>
    <s v="Standard Class"/>
    <s v="SF-20965"/>
    <s v="Sylvia Foulston"/>
    <s v="Corporate"/>
    <s v="United States"/>
    <x v="381"/>
    <x v="5"/>
    <n v="77520"/>
    <s v="Central"/>
    <s v="OFF-PA-10001937"/>
    <x v="1"/>
    <x v="10"/>
    <s v="Xerox 21"/>
    <n v="10.368000000000002"/>
    <n v="2"/>
    <n v="0.2"/>
    <n v="3.6288"/>
  </r>
  <r>
    <n v="3902"/>
    <x v="1930"/>
    <x v="1"/>
    <x v="717"/>
    <d v="2012-11-20T00:00:00"/>
    <s v="Standard Class"/>
    <s v="MG-17680"/>
    <s v="Maureen Gastineau"/>
    <s v="Home Office"/>
    <s v="United States"/>
    <x v="10"/>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x v="1"/>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x v="10"/>
    <x v="9"/>
    <n v="19143"/>
    <s v="East"/>
    <s v="OFF-AP-10004036"/>
    <x v="1"/>
    <x v="9"/>
    <s v="Bionaire 99.97% HEPA Air Cleaner"/>
    <n v="98.111999999999995"/>
    <n v="7"/>
    <n v="0.2"/>
    <n v="18.396000000000001"/>
  </r>
  <r>
    <n v="3905"/>
    <x v="1932"/>
    <x v="1"/>
    <x v="57"/>
    <d v="2012-04-10T00:00:00"/>
    <s v="Standard Class"/>
    <s v="VT-21700"/>
    <s v="Valerie Takahito"/>
    <s v="Home Office"/>
    <s v="United States"/>
    <x v="10"/>
    <x v="9"/>
    <n v="19143"/>
    <s v="East"/>
    <s v="OFF-ST-10003816"/>
    <x v="1"/>
    <x v="4"/>
    <s v="Fellowes High-Stak Drawer Files"/>
    <n v="563.80799999999999"/>
    <n v="4"/>
    <n v="0.2"/>
    <n v="21.142799999999966"/>
  </r>
  <r>
    <n v="3906"/>
    <x v="1932"/>
    <x v="1"/>
    <x v="57"/>
    <d v="2012-04-10T00:00:00"/>
    <s v="Standard Class"/>
    <s v="VT-21700"/>
    <s v="Valerie Takahito"/>
    <s v="Home Office"/>
    <s v="United States"/>
    <x v="10"/>
    <x v="9"/>
    <n v="19143"/>
    <s v="East"/>
    <s v="OFF-BI-10002072"/>
    <x v="1"/>
    <x v="8"/>
    <s v="Cardinal Slant-D Ring Binders"/>
    <n v="10.428000000000001"/>
    <n v="4"/>
    <n v="0.7"/>
    <n v="-6.9519999999999982"/>
  </r>
  <r>
    <n v="3907"/>
    <x v="1932"/>
    <x v="1"/>
    <x v="57"/>
    <d v="2012-04-10T00:00:00"/>
    <s v="Standard Class"/>
    <s v="VT-21700"/>
    <s v="Valerie Takahito"/>
    <s v="Home Office"/>
    <s v="United States"/>
    <x v="10"/>
    <x v="9"/>
    <n v="19143"/>
    <s v="East"/>
    <s v="FUR-FU-10001468"/>
    <x v="0"/>
    <x v="5"/>
    <s v="Tenex Antistatic Computer Chair Mats"/>
    <n v="547.13599999999997"/>
    <n v="4"/>
    <n v="0.2"/>
    <n v="-68.392000000000053"/>
  </r>
  <r>
    <n v="3908"/>
    <x v="1932"/>
    <x v="1"/>
    <x v="57"/>
    <d v="2012-04-10T00:00:00"/>
    <s v="Standard Class"/>
    <s v="VT-21700"/>
    <s v="Valerie Takahito"/>
    <s v="Home Office"/>
    <s v="United States"/>
    <x v="10"/>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x v="10"/>
    <x v="9"/>
    <n v="19143"/>
    <s v="East"/>
    <s v="TEC-PH-10002844"/>
    <x v="2"/>
    <x v="7"/>
    <s v="Speck Products Candyshell Flip Case"/>
    <n v="41.988"/>
    <n v="2"/>
    <n v="0.4"/>
    <n v="-9.7972000000000037"/>
  </r>
  <r>
    <n v="3910"/>
    <x v="1932"/>
    <x v="1"/>
    <x v="57"/>
    <d v="2012-04-10T00:00:00"/>
    <s v="Standard Class"/>
    <s v="VT-21700"/>
    <s v="Valerie Takahito"/>
    <s v="Home Office"/>
    <s v="United States"/>
    <x v="10"/>
    <x v="9"/>
    <n v="19143"/>
    <s v="East"/>
    <s v="FUR-FU-10001037"/>
    <x v="0"/>
    <x v="5"/>
    <s v="DAX Charcoal/Nickel-Tone Document Frame, 5 x 7"/>
    <n v="7.5840000000000005"/>
    <n v="1"/>
    <n v="0.2"/>
    <n v="2.37"/>
  </r>
  <r>
    <n v="3911"/>
    <x v="1932"/>
    <x v="1"/>
    <x v="57"/>
    <d v="2012-04-10T00:00:00"/>
    <s v="Standard Class"/>
    <s v="VT-21700"/>
    <s v="Valerie Takahito"/>
    <s v="Home Office"/>
    <s v="United States"/>
    <x v="10"/>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x v="352"/>
    <x v="5"/>
    <n v="77581"/>
    <s v="Central"/>
    <s v="TEC-PH-10001619"/>
    <x v="2"/>
    <x v="7"/>
    <s v="LG G3"/>
    <n v="470.37600000000009"/>
    <n v="3"/>
    <n v="0.2"/>
    <n v="52.917299999999955"/>
  </r>
  <r>
    <n v="3913"/>
    <x v="1934"/>
    <x v="3"/>
    <x v="65"/>
    <d v="2014-09-26T00:00:00"/>
    <s v="Standard Class"/>
    <s v="MM-18280"/>
    <s v="Muhammed MacIntyre"/>
    <s v="Corporate"/>
    <s v="United States"/>
    <x v="20"/>
    <x v="15"/>
    <n v="10035"/>
    <s v="East"/>
    <s v="OFF-PA-10001639"/>
    <x v="1"/>
    <x v="10"/>
    <s v="Xerox 203"/>
    <n v="19.440000000000001"/>
    <n v="3"/>
    <n v="0"/>
    <n v="9.3312000000000008"/>
  </r>
  <r>
    <n v="3914"/>
    <x v="1934"/>
    <x v="3"/>
    <x v="65"/>
    <d v="2014-09-26T00:00:00"/>
    <s v="Standard Class"/>
    <s v="MM-18280"/>
    <s v="Muhammed MacIntyre"/>
    <s v="Corporate"/>
    <s v="United States"/>
    <x v="20"/>
    <x v="15"/>
    <n v="10035"/>
    <s v="East"/>
    <s v="FUR-FU-10002268"/>
    <x v="0"/>
    <x v="5"/>
    <s v="Ultra Door Push Plate"/>
    <n v="9.82"/>
    <n v="2"/>
    <n v="0"/>
    <n v="3.2405999999999997"/>
  </r>
  <r>
    <n v="3915"/>
    <x v="1935"/>
    <x v="3"/>
    <x v="930"/>
    <d v="2014-07-24T00:00:00"/>
    <s v="Standard Class"/>
    <s v="ML-17410"/>
    <s v="Maris LaWare"/>
    <s v="Consumer"/>
    <s v="United States"/>
    <x v="42"/>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x v="42"/>
    <x v="16"/>
    <n v="85023"/>
    <s v="West"/>
    <s v="FUR-CH-10004218"/>
    <x v="0"/>
    <x v="1"/>
    <s v="Global Fabric Manager's Chair, Dark Gray"/>
    <n v="161.56800000000001"/>
    <n v="2"/>
    <n v="0.2"/>
    <n v="10.098000000000006"/>
  </r>
  <r>
    <n v="3917"/>
    <x v="1935"/>
    <x v="3"/>
    <x v="930"/>
    <d v="2014-07-24T00:00:00"/>
    <s v="Standard Class"/>
    <s v="ML-17410"/>
    <s v="Maris LaWare"/>
    <s v="Consumer"/>
    <s v="United States"/>
    <x v="42"/>
    <x v="16"/>
    <n v="85023"/>
    <s v="West"/>
    <s v="OFF-PA-10000246"/>
    <x v="1"/>
    <x v="10"/>
    <s v="Riverleaf Stik-Withit Designer Note Cubes"/>
    <n v="16.096"/>
    <n v="2"/>
    <n v="0.2"/>
    <n v="5.2312000000000003"/>
  </r>
  <r>
    <n v="3918"/>
    <x v="1935"/>
    <x v="3"/>
    <x v="930"/>
    <d v="2014-07-24T00:00:00"/>
    <s v="Standard Class"/>
    <s v="ML-17410"/>
    <s v="Maris LaWare"/>
    <s v="Consumer"/>
    <s v="United States"/>
    <x v="42"/>
    <x v="16"/>
    <n v="85023"/>
    <s v="West"/>
    <s v="OFF-BI-10003350"/>
    <x v="1"/>
    <x v="8"/>
    <s v="Acco Expandable Hanging Binders"/>
    <n v="7.6560000000000006"/>
    <n v="4"/>
    <n v="0.7"/>
    <n v="-6.1247999999999987"/>
  </r>
  <r>
    <n v="3919"/>
    <x v="1935"/>
    <x v="3"/>
    <x v="930"/>
    <d v="2014-07-24T00:00:00"/>
    <s v="Standard Class"/>
    <s v="ML-17410"/>
    <s v="Maris LaWare"/>
    <s v="Consumer"/>
    <s v="United States"/>
    <x v="42"/>
    <x v="16"/>
    <n v="85023"/>
    <s v="West"/>
    <s v="FUR-CH-10000513"/>
    <x v="0"/>
    <x v="1"/>
    <s v="High-Back Leather Manager's Chair"/>
    <n v="311.97600000000006"/>
    <n v="3"/>
    <n v="0.2"/>
    <n v="-42.89670000000001"/>
  </r>
  <r>
    <n v="3920"/>
    <x v="1936"/>
    <x v="1"/>
    <x v="494"/>
    <d v="2012-12-07T00:00:00"/>
    <s v="Standard Class"/>
    <s v="KD-16495"/>
    <s v="Keith Dawkins"/>
    <s v="Corporate"/>
    <s v="United States"/>
    <x v="269"/>
    <x v="17"/>
    <n v="23320"/>
    <s v="South"/>
    <s v="OFF-ST-10001321"/>
    <x v="1"/>
    <x v="4"/>
    <s v="Decoflex Hanging Personal Folder File, Blue"/>
    <n v="61.68"/>
    <n v="4"/>
    <n v="0"/>
    <n v="16.653600000000004"/>
  </r>
  <r>
    <n v="3921"/>
    <x v="1936"/>
    <x v="1"/>
    <x v="494"/>
    <d v="2012-12-07T00:00:00"/>
    <s v="Standard Class"/>
    <s v="KD-16495"/>
    <s v="Keith Dawkins"/>
    <s v="Corporate"/>
    <s v="United States"/>
    <x v="269"/>
    <x v="17"/>
    <n v="23320"/>
    <s v="South"/>
    <s v="OFF-BI-10004233"/>
    <x v="1"/>
    <x v="8"/>
    <s v="GBC Pre-Punched Binding Paper, Plastic, White, 8-1/2&quot; x 11&quot;"/>
    <n v="63.96"/>
    <n v="4"/>
    <n v="0"/>
    <n v="30.700800000000001"/>
  </r>
  <r>
    <n v="3922"/>
    <x v="1937"/>
    <x v="0"/>
    <x v="931"/>
    <d v="2013-07-03T00:00:00"/>
    <s v="Second Class"/>
    <s v="RF-19735"/>
    <s v="Roland Fjeld"/>
    <s v="Consumer"/>
    <s v="United States"/>
    <x v="22"/>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x v="22"/>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x v="22"/>
    <x v="10"/>
    <n v="60623"/>
    <s v="Central"/>
    <s v="OFF-PA-10001461"/>
    <x v="1"/>
    <x v="10"/>
    <s v="HP Office Paper (20Lb. and 87 Bright)"/>
    <n v="26.720000000000002"/>
    <n v="5"/>
    <n v="0.2"/>
    <n v="9.3520000000000003"/>
  </r>
  <r>
    <n v="3925"/>
    <x v="1939"/>
    <x v="2"/>
    <x v="328"/>
    <d v="2011-09-21T00:00:00"/>
    <s v="Standard Class"/>
    <s v="BN-11515"/>
    <s v="Bradley Nguyen"/>
    <s v="Consumer"/>
    <s v="United States"/>
    <x v="4"/>
    <x v="4"/>
    <n v="98103"/>
    <s v="West"/>
    <s v="OFF-ST-10004963"/>
    <x v="1"/>
    <x v="4"/>
    <s v="Eldon Gobal File Keepers"/>
    <n v="30.28"/>
    <n v="2"/>
    <n v="0"/>
    <n v="1.2111999999999981"/>
  </r>
  <r>
    <n v="3926"/>
    <x v="1939"/>
    <x v="2"/>
    <x v="328"/>
    <d v="2011-09-21T00:00:00"/>
    <s v="Standard Class"/>
    <s v="BN-11515"/>
    <s v="Bradley Nguyen"/>
    <s v="Consumer"/>
    <s v="United States"/>
    <x v="4"/>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x v="4"/>
    <x v="4"/>
    <n v="98103"/>
    <s v="West"/>
    <s v="FUR-FU-10004671"/>
    <x v="0"/>
    <x v="5"/>
    <s v="Executive Impressions 12&quot; Wall Clock"/>
    <n v="35.340000000000003"/>
    <n v="2"/>
    <n v="0"/>
    <n v="13.429200000000002"/>
  </r>
  <r>
    <n v="3928"/>
    <x v="1939"/>
    <x v="2"/>
    <x v="328"/>
    <d v="2011-09-21T00:00:00"/>
    <s v="Standard Class"/>
    <s v="BN-11515"/>
    <s v="Bradley Nguyen"/>
    <s v="Consumer"/>
    <s v="United States"/>
    <x v="4"/>
    <x v="4"/>
    <n v="98103"/>
    <s v="West"/>
    <s v="OFF-BI-10002735"/>
    <x v="1"/>
    <x v="8"/>
    <s v="GBC Prestige Therm-A-Bind Covers"/>
    <n v="137.24"/>
    <n v="5"/>
    <n v="0.2"/>
    <n v="46.3185"/>
  </r>
  <r>
    <n v="3929"/>
    <x v="1940"/>
    <x v="0"/>
    <x v="560"/>
    <d v="2013-03-18T00:00:00"/>
    <s v="First Class"/>
    <s v="JS-15880"/>
    <s v="John Stevenson"/>
    <s v="Consumer"/>
    <s v="United States"/>
    <x v="92"/>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x v="92"/>
    <x v="5"/>
    <n v="78550"/>
    <s v="Central"/>
    <s v="OFF-PA-10001934"/>
    <x v="1"/>
    <x v="10"/>
    <s v="Xerox 1993"/>
    <n v="5.1840000000000011"/>
    <n v="1"/>
    <n v="0.2"/>
    <n v="1.8792"/>
  </r>
  <r>
    <n v="3931"/>
    <x v="1940"/>
    <x v="0"/>
    <x v="560"/>
    <d v="2013-03-18T00:00:00"/>
    <s v="First Class"/>
    <s v="JS-15880"/>
    <s v="John Stevenson"/>
    <s v="Consumer"/>
    <s v="United States"/>
    <x v="92"/>
    <x v="5"/>
    <n v="78550"/>
    <s v="Central"/>
    <s v="OFF-AR-10001044"/>
    <x v="1"/>
    <x v="6"/>
    <s v="BOSTON Ranger #55 Pencil Sharpener, Black"/>
    <n v="145.54400000000001"/>
    <n v="7"/>
    <n v="0.2"/>
    <n v="16.373699999999992"/>
  </r>
  <r>
    <n v="3932"/>
    <x v="1941"/>
    <x v="0"/>
    <x v="370"/>
    <d v="2013-09-03T00:00:00"/>
    <s v="Standard Class"/>
    <s v="VG-21805"/>
    <s v="Vivek Grady"/>
    <s v="Corporate"/>
    <s v="United States"/>
    <x v="10"/>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x v="10"/>
    <x v="9"/>
    <n v="19140"/>
    <s v="East"/>
    <s v="TEC-AC-10001109"/>
    <x v="2"/>
    <x v="11"/>
    <s v="Logitech Trackman Marble Mouse"/>
    <n v="47.984000000000002"/>
    <n v="2"/>
    <n v="0.2"/>
    <n v="13.195600000000001"/>
  </r>
  <r>
    <n v="3934"/>
    <x v="1942"/>
    <x v="3"/>
    <x v="264"/>
    <d v="2014-09-09T00:00:00"/>
    <s v="Standard Class"/>
    <s v="AW-10840"/>
    <s v="Anthony Witt"/>
    <s v="Consumer"/>
    <s v="United States"/>
    <x v="329"/>
    <x v="1"/>
    <n v="93309"/>
    <s v="West"/>
    <s v="OFF-AR-10001919"/>
    <x v="1"/>
    <x v="6"/>
    <s v="OIC #2 Pencils, Medium Soft"/>
    <n v="9.3999999999999986"/>
    <n v="5"/>
    <n v="0"/>
    <n v="2.7259999999999995"/>
  </r>
  <r>
    <n v="3935"/>
    <x v="1942"/>
    <x v="3"/>
    <x v="264"/>
    <d v="2014-09-09T00:00:00"/>
    <s v="Standard Class"/>
    <s v="AW-10840"/>
    <s v="Anthony Witt"/>
    <s v="Consumer"/>
    <s v="United States"/>
    <x v="329"/>
    <x v="1"/>
    <n v="93309"/>
    <s v="West"/>
    <s v="OFF-LA-10004544"/>
    <x v="1"/>
    <x v="2"/>
    <s v="Avery 505"/>
    <n v="74"/>
    <n v="5"/>
    <n v="0"/>
    <n v="37"/>
  </r>
  <r>
    <n v="3936"/>
    <x v="1942"/>
    <x v="3"/>
    <x v="264"/>
    <d v="2014-09-09T00:00:00"/>
    <s v="Standard Class"/>
    <s v="AW-10840"/>
    <s v="Anthony Witt"/>
    <s v="Consumer"/>
    <s v="United States"/>
    <x v="329"/>
    <x v="1"/>
    <n v="93309"/>
    <s v="West"/>
    <s v="TEC-PH-10003484"/>
    <x v="2"/>
    <x v="7"/>
    <s v="Ooma Telo VoIP Home Phone System"/>
    <n v="201.584"/>
    <n v="2"/>
    <n v="0.2"/>
    <n v="12.599000000000004"/>
  </r>
  <r>
    <n v="3937"/>
    <x v="1943"/>
    <x v="1"/>
    <x v="382"/>
    <d v="2012-06-20T00:00:00"/>
    <s v="Standard Class"/>
    <s v="LS-17230"/>
    <s v="Lycoris Saunders"/>
    <s v="Consumer"/>
    <s v="United States"/>
    <x v="55"/>
    <x v="5"/>
    <n v="75051"/>
    <s v="Central"/>
    <s v="OFF-EN-10001028"/>
    <x v="1"/>
    <x v="12"/>
    <s v="Staples"/>
    <n v="28.752000000000002"/>
    <n v="3"/>
    <n v="0.2"/>
    <n v="9.3443999999999985"/>
  </r>
  <r>
    <n v="3938"/>
    <x v="1943"/>
    <x v="1"/>
    <x v="382"/>
    <d v="2012-06-20T00:00:00"/>
    <s v="Standard Class"/>
    <s v="LS-17230"/>
    <s v="Lycoris Saunders"/>
    <s v="Consumer"/>
    <s v="United States"/>
    <x v="55"/>
    <x v="5"/>
    <n v="75051"/>
    <s v="Central"/>
    <s v="OFF-PA-10004156"/>
    <x v="1"/>
    <x v="10"/>
    <s v="Xerox 188"/>
    <n v="27.216000000000001"/>
    <n v="3"/>
    <n v="0.2"/>
    <n v="9.8657999999999983"/>
  </r>
  <r>
    <n v="3939"/>
    <x v="1943"/>
    <x v="1"/>
    <x v="382"/>
    <d v="2012-06-20T00:00:00"/>
    <s v="Standard Class"/>
    <s v="LS-17230"/>
    <s v="Lycoris Saunders"/>
    <s v="Consumer"/>
    <s v="United States"/>
    <x v="55"/>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x v="382"/>
    <x v="14"/>
    <n v="46142"/>
    <s v="Central"/>
    <s v="FUR-CH-10003379"/>
    <x v="0"/>
    <x v="1"/>
    <s v="Global Commerce Series High-Back Swivel/Tilt Chairs"/>
    <n v="1424.9"/>
    <n v="5"/>
    <n v="0"/>
    <n v="356.22500000000002"/>
  </r>
  <r>
    <n v="3941"/>
    <x v="1945"/>
    <x v="3"/>
    <x v="796"/>
    <d v="2014-05-24T00:00:00"/>
    <s v="Standard Class"/>
    <s v="TS-21340"/>
    <s v="Toby Swindell"/>
    <s v="Consumer"/>
    <s v="United States"/>
    <x v="20"/>
    <x v="15"/>
    <n v="10024"/>
    <s v="East"/>
    <s v="FUR-FU-10002456"/>
    <x v="0"/>
    <x v="5"/>
    <s v="Master Caster Door Stop, Large Neon Orange"/>
    <n v="14.56"/>
    <n v="2"/>
    <n v="0"/>
    <n v="6.2608000000000015"/>
  </r>
  <r>
    <n v="3942"/>
    <x v="1945"/>
    <x v="3"/>
    <x v="796"/>
    <d v="2014-05-24T00:00:00"/>
    <s v="Standard Class"/>
    <s v="TS-21340"/>
    <s v="Toby Swindell"/>
    <s v="Consumer"/>
    <s v="United States"/>
    <x v="20"/>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x v="26"/>
    <x v="18"/>
    <n v="38109"/>
    <s v="South"/>
    <s v="OFF-PA-10001166"/>
    <x v="1"/>
    <x v="10"/>
    <s v="Xerox 2"/>
    <n v="25.920000000000005"/>
    <n v="5"/>
    <n v="0.2"/>
    <n v="9.0719999999999992"/>
  </r>
  <r>
    <n v="3944"/>
    <x v="1947"/>
    <x v="0"/>
    <x v="661"/>
    <d v="2013-07-01T00:00:00"/>
    <s v="Standard Class"/>
    <s v="MG-17695"/>
    <s v="Maureen Gnade"/>
    <s v="Consumer"/>
    <s v="United States"/>
    <x v="198"/>
    <x v="15"/>
    <n v="14215"/>
    <s v="East"/>
    <s v="OFF-SU-10000157"/>
    <x v="1"/>
    <x v="14"/>
    <s v="Compact Automatic Electric Letter Opener"/>
    <n v="835.17000000000007"/>
    <n v="7"/>
    <n v="0"/>
    <n v="16.703400000000016"/>
  </r>
  <r>
    <n v="3945"/>
    <x v="1948"/>
    <x v="0"/>
    <x v="458"/>
    <d v="2013-05-22T00:00:00"/>
    <s v="Second Class"/>
    <s v="DO-13435"/>
    <s v="Denny Ordway"/>
    <s v="Consumer"/>
    <s v="United States"/>
    <x v="1"/>
    <x v="1"/>
    <n v="90036"/>
    <s v="West"/>
    <s v="OFF-PA-10004971"/>
    <x v="1"/>
    <x v="10"/>
    <s v="Xerox 196"/>
    <n v="17.34"/>
    <n v="3"/>
    <n v="0"/>
    <n v="8.4966000000000008"/>
  </r>
  <r>
    <n v="3946"/>
    <x v="1949"/>
    <x v="3"/>
    <x v="551"/>
    <d v="2014-11-24T00:00:00"/>
    <s v="Standard Class"/>
    <s v="AF-10870"/>
    <s v="Art Ferguson"/>
    <s v="Consumer"/>
    <s v="United States"/>
    <x v="188"/>
    <x v="2"/>
    <n v="33030"/>
    <s v="South"/>
    <s v="OFF-PA-10001977"/>
    <x v="1"/>
    <x v="10"/>
    <s v="Xerox 194"/>
    <n v="44.384"/>
    <n v="1"/>
    <n v="0.2"/>
    <n v="15.534399999999998"/>
  </r>
  <r>
    <n v="3947"/>
    <x v="1949"/>
    <x v="3"/>
    <x v="551"/>
    <d v="2014-11-24T00:00:00"/>
    <s v="Standard Class"/>
    <s v="AF-10870"/>
    <s v="Art Ferguson"/>
    <s v="Consumer"/>
    <s v="United States"/>
    <x v="188"/>
    <x v="2"/>
    <n v="33030"/>
    <s v="South"/>
    <s v="OFF-SU-10001225"/>
    <x v="1"/>
    <x v="14"/>
    <s v="Staples"/>
    <n v="2.9440000000000004"/>
    <n v="1"/>
    <n v="0.2"/>
    <n v="-0.66240000000000021"/>
  </r>
  <r>
    <n v="3948"/>
    <x v="1950"/>
    <x v="0"/>
    <x v="741"/>
    <d v="2013-11-23T00:00:00"/>
    <s v="Standard Class"/>
    <s v="SN-20710"/>
    <s v="Steve Nguyen"/>
    <s v="Home Office"/>
    <s v="United States"/>
    <x v="45"/>
    <x v="5"/>
    <n v="77506"/>
    <s v="Central"/>
    <s v="OFF-AR-10003514"/>
    <x v="1"/>
    <x v="6"/>
    <s v="4009 Highlighters by Sanford"/>
    <n v="6.3680000000000003"/>
    <n v="2"/>
    <n v="0.2"/>
    <n v="1.0347999999999993"/>
  </r>
  <r>
    <n v="3949"/>
    <x v="1950"/>
    <x v="0"/>
    <x v="741"/>
    <d v="2013-11-23T00:00:00"/>
    <s v="Standard Class"/>
    <s v="SN-20710"/>
    <s v="Steve Nguyen"/>
    <s v="Home Office"/>
    <s v="United States"/>
    <x v="45"/>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x v="45"/>
    <x v="5"/>
    <n v="77506"/>
    <s v="Central"/>
    <s v="OFF-PA-10001970"/>
    <x v="1"/>
    <x v="10"/>
    <s v="Xerox 1881"/>
    <n v="19.648"/>
    <n v="2"/>
    <n v="0.2"/>
    <n v="6.6311999999999989"/>
  </r>
  <r>
    <n v="3951"/>
    <x v="1950"/>
    <x v="0"/>
    <x v="741"/>
    <d v="2013-11-23T00:00:00"/>
    <s v="Standard Class"/>
    <s v="SN-20710"/>
    <s v="Steve Nguyen"/>
    <s v="Home Office"/>
    <s v="United States"/>
    <x v="45"/>
    <x v="5"/>
    <n v="77506"/>
    <s v="Central"/>
    <s v="FUR-CH-10003817"/>
    <x v="0"/>
    <x v="1"/>
    <s v="Global Value Steno Chair, Gray"/>
    <n v="255.108"/>
    <n v="6"/>
    <n v="0.3"/>
    <n v="-18.221999999999994"/>
  </r>
  <r>
    <n v="3952"/>
    <x v="1951"/>
    <x v="2"/>
    <x v="683"/>
    <d v="2011-11-30T00:00:00"/>
    <s v="Second Class"/>
    <s v="MO-17500"/>
    <s v="Mary O'Rourke"/>
    <s v="Consumer"/>
    <s v="United States"/>
    <x v="210"/>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x v="60"/>
    <x v="22"/>
    <n v="80219"/>
    <s v="West"/>
    <s v="TEC-PH-10003535"/>
    <x v="2"/>
    <x v="7"/>
    <s v="RCA ViSYS 25423RE1 Corded phone"/>
    <n v="159.98400000000001"/>
    <n v="2"/>
    <n v="0.2"/>
    <n v="13.998599999999989"/>
  </r>
  <r>
    <n v="3954"/>
    <x v="1953"/>
    <x v="3"/>
    <x v="787"/>
    <d v="2014-01-20T00:00:00"/>
    <s v="Standard Class"/>
    <s v="SC-20095"/>
    <s v="Sanjit Chand"/>
    <s v="Consumer"/>
    <s v="United States"/>
    <x v="94"/>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x v="66"/>
    <x v="12"/>
    <n v="48205"/>
    <s v="Central"/>
    <s v="FUR-FU-10004020"/>
    <x v="0"/>
    <x v="5"/>
    <s v="Advantus Panel Wall Acrylic Frame"/>
    <n v="5.47"/>
    <n v="1"/>
    <n v="0"/>
    <n v="2.3521000000000001"/>
  </r>
  <r>
    <n v="3956"/>
    <x v="1954"/>
    <x v="2"/>
    <x v="527"/>
    <d v="2011-04-09T00:00:00"/>
    <s v="Standard Class"/>
    <s v="MS-17710"/>
    <s v="Maurice Satty"/>
    <s v="Consumer"/>
    <s v="United States"/>
    <x v="66"/>
    <x v="12"/>
    <n v="48205"/>
    <s v="Central"/>
    <s v="OFF-AR-10001955"/>
    <x v="1"/>
    <x v="6"/>
    <s v="Newell 319"/>
    <n v="79.36"/>
    <n v="4"/>
    <n v="0"/>
    <n v="23.807999999999993"/>
  </r>
  <r>
    <n v="3957"/>
    <x v="1955"/>
    <x v="0"/>
    <x v="190"/>
    <d v="2013-07-04T00:00:00"/>
    <s v="Standard Class"/>
    <s v="DN-13690"/>
    <s v="Duane Noonan"/>
    <s v="Consumer"/>
    <s v="United States"/>
    <x v="8"/>
    <x v="1"/>
    <n v="94109"/>
    <s v="West"/>
    <s v="FUR-FU-10002364"/>
    <x v="0"/>
    <x v="5"/>
    <s v="Eldon Expressions Wood Desk Accessories, Oak"/>
    <n v="22.14"/>
    <n v="3"/>
    <n v="0"/>
    <n v="6.4205999999999976"/>
  </r>
  <r>
    <n v="3958"/>
    <x v="1956"/>
    <x v="0"/>
    <x v="211"/>
    <d v="2013-06-03T00:00:00"/>
    <s v="Standard Class"/>
    <s v="RB-19360"/>
    <s v="Raymond Buch"/>
    <s v="Consumer"/>
    <s v="United States"/>
    <x v="316"/>
    <x v="18"/>
    <n v="37211"/>
    <s v="South"/>
    <s v="OFF-BI-10002414"/>
    <x v="1"/>
    <x v="8"/>
    <s v="GBC ProClick Spines for 32-Hole Punch"/>
    <n v="11.277000000000001"/>
    <n v="3"/>
    <n v="0.7"/>
    <n v="-8.6456999999999979"/>
  </r>
  <r>
    <n v="3959"/>
    <x v="1956"/>
    <x v="0"/>
    <x v="211"/>
    <d v="2013-06-03T00:00:00"/>
    <s v="Standard Class"/>
    <s v="RB-19360"/>
    <s v="Raymond Buch"/>
    <s v="Consumer"/>
    <s v="United States"/>
    <x v="316"/>
    <x v="18"/>
    <n v="37211"/>
    <s v="South"/>
    <s v="OFF-AR-10003732"/>
    <x v="1"/>
    <x v="6"/>
    <s v="Newell 333"/>
    <n v="4.4479999999999995"/>
    <n v="2"/>
    <n v="0.2"/>
    <n v="0.3335999999999999"/>
  </r>
  <r>
    <n v="3960"/>
    <x v="1956"/>
    <x v="0"/>
    <x v="211"/>
    <d v="2013-06-03T00:00:00"/>
    <s v="Standard Class"/>
    <s v="RB-19360"/>
    <s v="Raymond Buch"/>
    <s v="Consumer"/>
    <s v="United States"/>
    <x v="316"/>
    <x v="18"/>
    <n v="37211"/>
    <s v="South"/>
    <s v="FUR-FU-10001085"/>
    <x v="0"/>
    <x v="5"/>
    <s v="3M Polarizing Light Filter Sleeves"/>
    <n v="44.76"/>
    <n v="3"/>
    <n v="0.2"/>
    <n v="14.546999999999995"/>
  </r>
  <r>
    <n v="3961"/>
    <x v="1957"/>
    <x v="1"/>
    <x v="324"/>
    <d v="2012-10-24T00:00:00"/>
    <s v="Standard Class"/>
    <s v="NH-18610"/>
    <s v="Nicole Hansen"/>
    <s v="Corporate"/>
    <s v="United States"/>
    <x v="66"/>
    <x v="12"/>
    <n v="48227"/>
    <s v="Central"/>
    <s v="OFF-BI-10001249"/>
    <x v="1"/>
    <x v="8"/>
    <s v="Avery Heavy-Duty EZD View Binder with Locking Rings"/>
    <n v="38.28"/>
    <n v="6"/>
    <n v="0"/>
    <n v="17.608799999999999"/>
  </r>
  <r>
    <n v="3962"/>
    <x v="1957"/>
    <x v="1"/>
    <x v="324"/>
    <d v="2012-10-24T00:00:00"/>
    <s v="Standard Class"/>
    <s v="NH-18610"/>
    <s v="Nicole Hansen"/>
    <s v="Corporate"/>
    <s v="United States"/>
    <x v="66"/>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x v="1"/>
    <x v="1"/>
    <n v="90045"/>
    <s v="West"/>
    <s v="OFF-AR-10000634"/>
    <x v="1"/>
    <x v="6"/>
    <s v="Newell 320"/>
    <n v="12.84"/>
    <n v="3"/>
    <n v="0"/>
    <n v="3.4668000000000005"/>
  </r>
  <r>
    <n v="3964"/>
    <x v="1958"/>
    <x v="3"/>
    <x v="600"/>
    <d v="2014-02-21T00:00:00"/>
    <s v="First Class"/>
    <s v="ED-13885"/>
    <s v="Emily Ducich"/>
    <s v="Home Office"/>
    <s v="United States"/>
    <x v="1"/>
    <x v="1"/>
    <n v="90045"/>
    <s v="West"/>
    <s v="FUR-FU-10004018"/>
    <x v="0"/>
    <x v="5"/>
    <s v="Tensor Computer Mounted Lamp"/>
    <n v="44.67"/>
    <n v="3"/>
    <n v="0"/>
    <n v="12.060900000000002"/>
  </r>
  <r>
    <n v="3965"/>
    <x v="1959"/>
    <x v="0"/>
    <x v="897"/>
    <d v="2013-09-29T00:00:00"/>
    <s v="Standard Class"/>
    <s v="PW-19240"/>
    <s v="Pierre Wener"/>
    <s v="Consumer"/>
    <s v="United States"/>
    <x v="10"/>
    <x v="9"/>
    <n v="19140"/>
    <s v="East"/>
    <s v="OFF-AR-10003481"/>
    <x v="1"/>
    <x v="6"/>
    <s v="Newell 348"/>
    <n v="7.8719999999999999"/>
    <n v="3"/>
    <n v="0.2"/>
    <n v="0.88559999999999883"/>
  </r>
  <r>
    <n v="3966"/>
    <x v="1960"/>
    <x v="2"/>
    <x v="607"/>
    <d v="2011-11-17T00:00:00"/>
    <s v="Second Class"/>
    <s v="DM-13345"/>
    <s v="Denise Monton"/>
    <s v="Corporate"/>
    <s v="United States"/>
    <x v="153"/>
    <x v="3"/>
    <n v="28806"/>
    <s v="South"/>
    <s v="OFF-AR-10003651"/>
    <x v="1"/>
    <x v="6"/>
    <s v="Newell 350"/>
    <n v="7.8719999999999999"/>
    <n v="3"/>
    <n v="0.2"/>
    <n v="0.88559999999999883"/>
  </r>
  <r>
    <n v="3967"/>
    <x v="1961"/>
    <x v="0"/>
    <x v="178"/>
    <d v="2013-04-07T00:00:00"/>
    <s v="Standard Class"/>
    <s v="DW-13540"/>
    <s v="Don Weiss"/>
    <s v="Consumer"/>
    <s v="United States"/>
    <x v="20"/>
    <x v="15"/>
    <n v="10024"/>
    <s v="East"/>
    <s v="OFF-AR-10002956"/>
    <x v="1"/>
    <x v="6"/>
    <s v="Boston 16801 Nautilus Battery Pencil Sharpener"/>
    <n v="88.04"/>
    <n v="4"/>
    <n v="0"/>
    <n v="22.8904"/>
  </r>
  <r>
    <n v="3968"/>
    <x v="1962"/>
    <x v="0"/>
    <x v="244"/>
    <d v="2013-05-24T00:00:00"/>
    <s v="First Class"/>
    <s v="EH-14125"/>
    <s v="Eugene Hildebrand"/>
    <s v="Home Office"/>
    <s v="United States"/>
    <x v="77"/>
    <x v="22"/>
    <n v="80906"/>
    <s v="West"/>
    <s v="OFF-BI-10003638"/>
    <x v="1"/>
    <x v="8"/>
    <s v="GBC Durable Plastic Covers"/>
    <n v="40.635000000000012"/>
    <n v="7"/>
    <n v="0.7"/>
    <n v="-32.507999999999996"/>
  </r>
  <r>
    <n v="3969"/>
    <x v="1963"/>
    <x v="1"/>
    <x v="932"/>
    <d v="2012-06-05T00:00:00"/>
    <s v="Standard Class"/>
    <s v="KE-16420"/>
    <s v="Katrina Edelman"/>
    <s v="Corporate"/>
    <s v="United States"/>
    <x v="52"/>
    <x v="5"/>
    <n v="78207"/>
    <s v="Central"/>
    <s v="OFF-BI-10001890"/>
    <x v="1"/>
    <x v="8"/>
    <s v="Avery Poly Binder Pockets"/>
    <n v="5.7279999999999989"/>
    <n v="8"/>
    <n v="0.8"/>
    <n v="-9.1648000000000032"/>
  </r>
  <r>
    <n v="3970"/>
    <x v="1963"/>
    <x v="1"/>
    <x v="932"/>
    <d v="2012-06-05T00:00:00"/>
    <s v="Standard Class"/>
    <s v="KE-16420"/>
    <s v="Katrina Edelman"/>
    <s v="Corporate"/>
    <s v="United States"/>
    <x v="52"/>
    <x v="5"/>
    <n v="78207"/>
    <s v="Central"/>
    <s v="OFF-PA-10002606"/>
    <x v="1"/>
    <x v="10"/>
    <s v="Xerox 1928"/>
    <n v="42.24"/>
    <n v="10"/>
    <n v="0.2"/>
    <n v="13.199999999999998"/>
  </r>
  <r>
    <n v="3971"/>
    <x v="1964"/>
    <x v="2"/>
    <x v="754"/>
    <d v="2011-11-26T00:00:00"/>
    <s v="Standard Class"/>
    <s v="SP-20920"/>
    <s v="Susan Pistek"/>
    <s v="Consumer"/>
    <s v="United States"/>
    <x v="1"/>
    <x v="1"/>
    <n v="90036"/>
    <s v="West"/>
    <s v="OFF-PA-10002245"/>
    <x v="1"/>
    <x v="10"/>
    <s v="Xerox 1895"/>
    <n v="53.820000000000007"/>
    <n v="9"/>
    <n v="0"/>
    <n v="24.218999999999998"/>
  </r>
  <r>
    <n v="3972"/>
    <x v="1965"/>
    <x v="1"/>
    <x v="933"/>
    <d v="2012-02-24T00:00:00"/>
    <s v="Second Class"/>
    <s v="PS-19045"/>
    <s v="Penelope Sewall"/>
    <s v="Home Office"/>
    <s v="United States"/>
    <x v="341"/>
    <x v="12"/>
    <n v="48310"/>
    <s v="Central"/>
    <s v="OFF-AR-10001615"/>
    <x v="1"/>
    <x v="6"/>
    <s v="Newell 34"/>
    <n v="79.36"/>
    <n v="4"/>
    <n v="0"/>
    <n v="20.633600000000001"/>
  </r>
  <r>
    <n v="3973"/>
    <x v="1966"/>
    <x v="0"/>
    <x v="892"/>
    <d v="2013-04-03T00:00:00"/>
    <s v="Standard Class"/>
    <s v="JM-15250"/>
    <s v="Janet Martin"/>
    <s v="Consumer"/>
    <s v="United States"/>
    <x v="20"/>
    <x v="15"/>
    <n v="10009"/>
    <s v="East"/>
    <s v="OFF-PA-10000466"/>
    <x v="1"/>
    <x v="10"/>
    <s v="Memo Book, 100 Message Capacity, 5 3/8” x 11”"/>
    <n v="13.48"/>
    <n v="2"/>
    <n v="0"/>
    <n v="6.74"/>
  </r>
  <r>
    <n v="3974"/>
    <x v="1966"/>
    <x v="0"/>
    <x v="892"/>
    <d v="2013-04-03T00:00:00"/>
    <s v="Standard Class"/>
    <s v="JM-15250"/>
    <s v="Janet Martin"/>
    <s v="Consumer"/>
    <s v="United States"/>
    <x v="20"/>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x v="20"/>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x v="20"/>
    <x v="15"/>
    <n v="10009"/>
    <s v="East"/>
    <s v="OFF-BI-10000320"/>
    <x v="1"/>
    <x v="8"/>
    <s v="GBC Plastic Binding Combs"/>
    <n v="41.328000000000003"/>
    <n v="7"/>
    <n v="0.2"/>
    <n v="14.981400000000001"/>
  </r>
  <r>
    <n v="3977"/>
    <x v="1967"/>
    <x v="0"/>
    <x v="332"/>
    <d v="2013-10-25T00:00:00"/>
    <s v="First Class"/>
    <s v="EB-13930"/>
    <s v="Eric Barreto"/>
    <s v="Consumer"/>
    <s v="United States"/>
    <x v="102"/>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x v="4"/>
    <x v="4"/>
    <n v="98105"/>
    <s v="West"/>
    <s v="OFF-FA-10002780"/>
    <x v="1"/>
    <x v="13"/>
    <s v="Staples"/>
    <n v="8.94"/>
    <n v="3"/>
    <n v="0"/>
    <n v="4.1123999999999992"/>
  </r>
  <r>
    <n v="3979"/>
    <x v="1968"/>
    <x v="3"/>
    <x v="280"/>
    <d v="2014-10-08T00:00:00"/>
    <s v="Standard Class"/>
    <s v="FG-14260"/>
    <s v="Frank Gastineau"/>
    <s v="Home Office"/>
    <s v="United States"/>
    <x v="4"/>
    <x v="4"/>
    <n v="98105"/>
    <s v="West"/>
    <s v="TEC-PH-10003800"/>
    <x v="2"/>
    <x v="7"/>
    <s v="i.Sound Portable Power - 8000 mAh"/>
    <n v="84.784000000000006"/>
    <n v="2"/>
    <n v="0.2"/>
    <n v="-20.136200000000006"/>
  </r>
  <r>
    <n v="3980"/>
    <x v="1969"/>
    <x v="2"/>
    <x v="851"/>
    <d v="2011-12-27T00:00:00"/>
    <s v="Standard Class"/>
    <s v="TH-21235"/>
    <s v="Tiffany House"/>
    <s v="Corporate"/>
    <s v="United States"/>
    <x v="20"/>
    <x v="15"/>
    <n v="10024"/>
    <s v="East"/>
    <s v="FUR-TA-10001676"/>
    <x v="0"/>
    <x v="3"/>
    <s v="Hon 61000 Series Interactive Training Tables"/>
    <n v="53.315999999999995"/>
    <n v="2"/>
    <n v="0.4"/>
    <n v="-19.549200000000006"/>
  </r>
  <r>
    <n v="3981"/>
    <x v="1969"/>
    <x v="2"/>
    <x v="851"/>
    <d v="2011-12-27T00:00:00"/>
    <s v="Standard Class"/>
    <s v="TH-21235"/>
    <s v="Tiffany House"/>
    <s v="Corporate"/>
    <s v="United States"/>
    <x v="20"/>
    <x v="15"/>
    <n v="10024"/>
    <s v="East"/>
    <s v="OFF-AP-10002350"/>
    <x v="1"/>
    <x v="9"/>
    <s v="Belkin F9H710-06 7 Outlet SurgeMaster Surge Protector"/>
    <n v="56.519999999999996"/>
    <n v="3"/>
    <n v="0"/>
    <n v="15.8256"/>
  </r>
  <r>
    <n v="3982"/>
    <x v="1970"/>
    <x v="3"/>
    <x v="934"/>
    <d v="2014-12-21T00:00:00"/>
    <s v="Standard Class"/>
    <s v="PL-18925"/>
    <s v="Paul Lucas"/>
    <s v="Home Office"/>
    <s v="United States"/>
    <x v="4"/>
    <x v="4"/>
    <n v="98115"/>
    <s v="West"/>
    <s v="FUR-FU-10003096"/>
    <x v="0"/>
    <x v="5"/>
    <s v="Master Giant Foot Doorstop, Safety Yellow"/>
    <n v="22.77"/>
    <n v="3"/>
    <n v="0"/>
    <n v="9.7911000000000001"/>
  </r>
  <r>
    <n v="3983"/>
    <x v="1971"/>
    <x v="0"/>
    <x v="274"/>
    <d v="2013-07-10T00:00:00"/>
    <s v="Second Class"/>
    <s v="CC-12370"/>
    <s v="Christopher Conant"/>
    <s v="Consumer"/>
    <s v="United States"/>
    <x v="1"/>
    <x v="1"/>
    <n v="90045"/>
    <s v="West"/>
    <s v="FUR-CH-10003061"/>
    <x v="0"/>
    <x v="1"/>
    <s v="Global Leather Task Chair, Black"/>
    <n v="287.96800000000002"/>
    <n v="4"/>
    <n v="0.2"/>
    <n v="-3.5996000000000521"/>
  </r>
  <r>
    <n v="3984"/>
    <x v="1971"/>
    <x v="0"/>
    <x v="274"/>
    <d v="2013-07-10T00:00:00"/>
    <s v="Second Class"/>
    <s v="CC-12370"/>
    <s v="Christopher Conant"/>
    <s v="Consumer"/>
    <s v="United States"/>
    <x v="1"/>
    <x v="1"/>
    <n v="90045"/>
    <s v="West"/>
    <s v="TEC-CO-10003763"/>
    <x v="2"/>
    <x v="16"/>
    <s v="Canon PC1060 Personal Laser Copier"/>
    <n v="2799.9600000000005"/>
    <n v="5"/>
    <n v="0.2"/>
    <n v="944.98649999999986"/>
  </r>
  <r>
    <n v="3985"/>
    <x v="1971"/>
    <x v="0"/>
    <x v="274"/>
    <d v="2013-07-10T00:00:00"/>
    <s v="Second Class"/>
    <s v="CC-12370"/>
    <s v="Christopher Conant"/>
    <s v="Consumer"/>
    <s v="United States"/>
    <x v="1"/>
    <x v="1"/>
    <n v="90045"/>
    <s v="West"/>
    <s v="OFF-PA-10002923"/>
    <x v="1"/>
    <x v="10"/>
    <s v="Xerox 1942"/>
    <n v="48.94"/>
    <n v="1"/>
    <n v="0"/>
    <n v="24.47"/>
  </r>
  <r>
    <n v="3986"/>
    <x v="1972"/>
    <x v="0"/>
    <x v="764"/>
    <d v="2013-04-22T00:00:00"/>
    <s v="Standard Class"/>
    <s v="JM-15535"/>
    <s v="Jessica Myrick"/>
    <s v="Consumer"/>
    <s v="United States"/>
    <x v="80"/>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x v="135"/>
    <x v="30"/>
    <n v="7060"/>
    <s v="East"/>
    <s v="OFF-ST-10001780"/>
    <x v="1"/>
    <x v="4"/>
    <s v="Tennsco 16-Compartment Lockers with Coat Rack"/>
    <n v="2591.56"/>
    <n v="4"/>
    <n v="0"/>
    <n v="621.97440000000006"/>
  </r>
  <r>
    <n v="3988"/>
    <x v="1973"/>
    <x v="3"/>
    <x v="798"/>
    <d v="2014-04-15T00:00:00"/>
    <s v="Standard Class"/>
    <s v="KF-16285"/>
    <s v="Karen Ferguson"/>
    <s v="Home Office"/>
    <s v="United States"/>
    <x v="135"/>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x v="29"/>
    <x v="18"/>
    <n v="38401"/>
    <s v="South"/>
    <s v="FUR-FU-10003798"/>
    <x v="0"/>
    <x v="5"/>
    <s v="Ultra Door Kickplate, 8&quot;H x 34&quot;W"/>
    <n v="79.12"/>
    <n v="5"/>
    <n v="0.2"/>
    <n v="13.845999999999997"/>
  </r>
  <r>
    <n v="3990"/>
    <x v="1975"/>
    <x v="2"/>
    <x v="641"/>
    <d v="2011-11-27T00:00:00"/>
    <s v="Second Class"/>
    <s v="AR-10540"/>
    <s v="Andy Reiter"/>
    <s v="Consumer"/>
    <s v="United States"/>
    <x v="383"/>
    <x v="34"/>
    <n v="2895"/>
    <s v="East"/>
    <s v="FUR-FU-10001095"/>
    <x v="0"/>
    <x v="5"/>
    <s v="DAX Black Cherry Wood-Tone Poster Frame"/>
    <n v="52.96"/>
    <n v="2"/>
    <n v="0"/>
    <n v="20.1248"/>
  </r>
  <r>
    <n v="3991"/>
    <x v="1976"/>
    <x v="2"/>
    <x v="935"/>
    <d v="2011-11-08T00:00:00"/>
    <s v="Standard Class"/>
    <s v="MS-17770"/>
    <s v="Maxwell Schwartz"/>
    <s v="Consumer"/>
    <s v="United States"/>
    <x v="152"/>
    <x v="9"/>
    <n v="17602"/>
    <s v="East"/>
    <s v="OFF-SU-10000157"/>
    <x v="1"/>
    <x v="14"/>
    <s v="Compact Automatic Electric Letter Opener"/>
    <n v="286.34400000000005"/>
    <n v="3"/>
    <n v="0.2"/>
    <n v="-64.427400000000006"/>
  </r>
  <r>
    <n v="3992"/>
    <x v="1977"/>
    <x v="1"/>
    <x v="489"/>
    <d v="2012-05-05T00:00:00"/>
    <s v="Standard Class"/>
    <s v="DB-13120"/>
    <s v="David Bremer"/>
    <s v="Corporate"/>
    <s v="United States"/>
    <x v="67"/>
    <x v="2"/>
    <n v="33614"/>
    <s v="South"/>
    <s v="FUR-FU-10001095"/>
    <x v="0"/>
    <x v="5"/>
    <s v="DAX Black Cherry Wood-Tone Poster Frame"/>
    <n v="63.552000000000007"/>
    <n v="3"/>
    <n v="0.2"/>
    <n v="14.299199999999999"/>
  </r>
  <r>
    <n v="3993"/>
    <x v="1977"/>
    <x v="1"/>
    <x v="489"/>
    <d v="2012-05-05T00:00:00"/>
    <s v="Standard Class"/>
    <s v="DB-13120"/>
    <s v="David Bremer"/>
    <s v="Corporate"/>
    <s v="United States"/>
    <x v="67"/>
    <x v="2"/>
    <n v="33614"/>
    <s v="South"/>
    <s v="OFF-SU-10004261"/>
    <x v="1"/>
    <x v="14"/>
    <s v="Fiskars 8&quot; Scissors, 2/Pack"/>
    <n v="41.375999999999998"/>
    <n v="3"/>
    <n v="0.2"/>
    <n v="4.6547999999999927"/>
  </r>
  <r>
    <n v="3994"/>
    <x v="1977"/>
    <x v="1"/>
    <x v="489"/>
    <d v="2012-05-05T00:00:00"/>
    <s v="Standard Class"/>
    <s v="DB-13120"/>
    <s v="David Bremer"/>
    <s v="Corporate"/>
    <s v="United States"/>
    <x v="67"/>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x v="249"/>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x v="249"/>
    <x v="6"/>
    <n v="53142"/>
    <s v="Central"/>
    <s v="FUR-CH-10002084"/>
    <x v="0"/>
    <x v="1"/>
    <s v="Hon Mobius Operator's Chair"/>
    <n v="860.93"/>
    <n v="7"/>
    <n v="0"/>
    <n v="189.40460000000002"/>
  </r>
  <r>
    <n v="3997"/>
    <x v="1978"/>
    <x v="1"/>
    <x v="936"/>
    <d v="2012-03-12T00:00:00"/>
    <s v="Standard Class"/>
    <s v="DK-12895"/>
    <s v="Dana Kaydos"/>
    <s v="Consumer"/>
    <s v="United States"/>
    <x v="249"/>
    <x v="6"/>
    <n v="53142"/>
    <s v="Central"/>
    <s v="TEC-PH-10003012"/>
    <x v="2"/>
    <x v="7"/>
    <s v="Nortel Meridian M3904 Professional Digital phone"/>
    <n v="769.95"/>
    <n v="5"/>
    <n v="0"/>
    <n v="223.28549999999993"/>
  </r>
  <r>
    <n v="3998"/>
    <x v="1978"/>
    <x v="1"/>
    <x v="936"/>
    <d v="2012-03-12T00:00:00"/>
    <s v="Standard Class"/>
    <s v="DK-12895"/>
    <s v="Dana Kaydos"/>
    <s v="Consumer"/>
    <s v="United States"/>
    <x v="249"/>
    <x v="6"/>
    <n v="53142"/>
    <s v="Central"/>
    <s v="OFF-AR-10002704"/>
    <x v="1"/>
    <x v="6"/>
    <s v="Boston 1900 Electric Pencil Sharpener"/>
    <n v="14.98"/>
    <n v="1"/>
    <n v="0"/>
    <n v="4.4939999999999998"/>
  </r>
  <r>
    <n v="3999"/>
    <x v="1978"/>
    <x v="1"/>
    <x v="936"/>
    <d v="2012-03-12T00:00:00"/>
    <s v="Standard Class"/>
    <s v="DK-12895"/>
    <s v="Dana Kaydos"/>
    <s v="Consumer"/>
    <s v="United States"/>
    <x v="249"/>
    <x v="6"/>
    <n v="53142"/>
    <s v="Central"/>
    <s v="FUR-FU-10000308"/>
    <x v="0"/>
    <x v="5"/>
    <s v="Deflect-o Glass Clear Studded Chair Mats"/>
    <n v="373.08"/>
    <n v="6"/>
    <n v="0"/>
    <n v="82.077600000000004"/>
  </r>
  <r>
    <n v="4000"/>
    <x v="1979"/>
    <x v="1"/>
    <x v="789"/>
    <d v="2012-07-20T00:00:00"/>
    <s v="Second Class"/>
    <s v="MP-17965"/>
    <s v="Michael Paige"/>
    <s v="Corporate"/>
    <s v="United States"/>
    <x v="370"/>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x v="4"/>
    <x v="4"/>
    <n v="98115"/>
    <s v="West"/>
    <s v="FUR-FU-10001196"/>
    <x v="0"/>
    <x v="5"/>
    <s v="DAX Cubicle Frames - 8x10"/>
    <n v="63.47"/>
    <n v="11"/>
    <n v="0"/>
    <n v="19.040999999999997"/>
  </r>
  <r>
    <n v="4002"/>
    <x v="1980"/>
    <x v="2"/>
    <x v="856"/>
    <d v="2011-10-16T00:00:00"/>
    <s v="Standard Class"/>
    <s v="Dp-13240"/>
    <s v="Dean percer"/>
    <s v="Home Office"/>
    <s v="United States"/>
    <x v="4"/>
    <x v="4"/>
    <n v="98115"/>
    <s v="West"/>
    <s v="TEC-AC-10002942"/>
    <x v="2"/>
    <x v="11"/>
    <s v="WD My Passport Ultra 1TB Portable External Hard Drive"/>
    <n v="345"/>
    <n v="5"/>
    <n v="0"/>
    <n v="58.649999999999984"/>
  </r>
  <r>
    <n v="4003"/>
    <x v="1981"/>
    <x v="0"/>
    <x v="840"/>
    <d v="2013-03-09T00:00:00"/>
    <s v="Standard Class"/>
    <s v="CC-12220"/>
    <s v="Chris Cortes"/>
    <s v="Consumer"/>
    <s v="United States"/>
    <x v="52"/>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x v="52"/>
    <x v="5"/>
    <n v="78207"/>
    <s v="Central"/>
    <s v="TEC-MA-10001016"/>
    <x v="2"/>
    <x v="15"/>
    <s v="Canon PC170 Desktop Personal Copier"/>
    <n v="287.90999999999997"/>
    <n v="3"/>
    <n v="0.4"/>
    <n v="33.589499999999987"/>
  </r>
  <r>
    <n v="4005"/>
    <x v="1981"/>
    <x v="0"/>
    <x v="840"/>
    <d v="2013-03-09T00:00:00"/>
    <s v="Standard Class"/>
    <s v="CC-12220"/>
    <s v="Chris Cortes"/>
    <s v="Consumer"/>
    <s v="United States"/>
    <x v="52"/>
    <x v="5"/>
    <n v="78207"/>
    <s v="Central"/>
    <s v="OFF-EN-10000483"/>
    <x v="1"/>
    <x v="12"/>
    <s v="White Envelopes, White Envelopes with Clear Poly Window"/>
    <n v="36.6"/>
    <n v="3"/>
    <n v="0.2"/>
    <n v="11.894999999999994"/>
  </r>
  <r>
    <n v="4006"/>
    <x v="1982"/>
    <x v="1"/>
    <x v="895"/>
    <d v="2012-12-16T00:00:00"/>
    <s v="Standard Class"/>
    <s v="KM-16660"/>
    <s v="Khloe Miller"/>
    <s v="Consumer"/>
    <s v="United States"/>
    <x v="185"/>
    <x v="32"/>
    <n v="30076"/>
    <s v="South"/>
    <s v="OFF-AR-10003087"/>
    <x v="1"/>
    <x v="6"/>
    <s v="Staples"/>
    <n v="1.78"/>
    <n v="1"/>
    <n v="0"/>
    <n v="0.49839999999999995"/>
  </r>
  <r>
    <n v="4007"/>
    <x v="1982"/>
    <x v="1"/>
    <x v="895"/>
    <d v="2012-12-16T00:00:00"/>
    <s v="Standard Class"/>
    <s v="KM-16660"/>
    <s v="Khloe Miller"/>
    <s v="Consumer"/>
    <s v="United States"/>
    <x v="185"/>
    <x v="32"/>
    <n v="30076"/>
    <s v="South"/>
    <s v="OFF-PA-10000520"/>
    <x v="1"/>
    <x v="10"/>
    <s v="Xerox 201"/>
    <n v="25.92"/>
    <n v="4"/>
    <n v="0"/>
    <n v="12.441600000000001"/>
  </r>
  <r>
    <n v="4008"/>
    <x v="1982"/>
    <x v="1"/>
    <x v="895"/>
    <d v="2012-12-16T00:00:00"/>
    <s v="Standard Class"/>
    <s v="KM-16660"/>
    <s v="Khloe Miller"/>
    <s v="Consumer"/>
    <s v="United States"/>
    <x v="185"/>
    <x v="32"/>
    <n v="30076"/>
    <s v="South"/>
    <s v="TEC-AC-10001553"/>
    <x v="2"/>
    <x v="11"/>
    <s v="Memorex 25GB 6X Branded Blu-Ray Recordable Disc, 15/Pack"/>
    <n v="101.94"/>
    <n v="6"/>
    <n v="0"/>
    <n v="21.407399999999999"/>
  </r>
  <r>
    <n v="4009"/>
    <x v="1983"/>
    <x v="1"/>
    <x v="217"/>
    <d v="2012-12-22T00:00:00"/>
    <s v="Standard Class"/>
    <s v="MK-17905"/>
    <s v="Michael Kennedy"/>
    <s v="Corporate"/>
    <s v="United States"/>
    <x v="103"/>
    <x v="22"/>
    <n v="80027"/>
    <s v="West"/>
    <s v="OFF-AR-10000634"/>
    <x v="1"/>
    <x v="6"/>
    <s v="Newell 320"/>
    <n v="6.8480000000000008"/>
    <n v="2"/>
    <n v="0.2"/>
    <n v="0.59920000000000018"/>
  </r>
  <r>
    <n v="4010"/>
    <x v="1984"/>
    <x v="3"/>
    <x v="314"/>
    <d v="2014-01-06T00:00:00"/>
    <s v="Standard Class"/>
    <s v="SC-20725"/>
    <s v="Steven Cartwright"/>
    <s v="Consumer"/>
    <s v="United States"/>
    <x v="1"/>
    <x v="1"/>
    <n v="90036"/>
    <s v="West"/>
    <s v="FUR-FU-10001215"/>
    <x v="0"/>
    <x v="5"/>
    <s v="Howard Miller 11-1/2&quot; Diameter Brentwood Wall Clock"/>
    <n v="474.43"/>
    <n v="11"/>
    <n v="0"/>
    <n v="199.26060000000004"/>
  </r>
  <r>
    <n v="4011"/>
    <x v="1985"/>
    <x v="3"/>
    <x v="610"/>
    <d v="2014-11-25T00:00:00"/>
    <s v="First Class"/>
    <s v="CC-12475"/>
    <s v="Cindy Chapman"/>
    <s v="Consumer"/>
    <s v="United States"/>
    <x v="10"/>
    <x v="9"/>
    <n v="19143"/>
    <s v="East"/>
    <s v="OFF-PA-10001204"/>
    <x v="1"/>
    <x v="10"/>
    <s v="Xerox 1972"/>
    <n v="8.4480000000000004"/>
    <n v="2"/>
    <n v="0.2"/>
    <n v="2.6399999999999997"/>
  </r>
  <r>
    <n v="4012"/>
    <x v="1985"/>
    <x v="3"/>
    <x v="610"/>
    <d v="2014-11-25T00:00:00"/>
    <s v="First Class"/>
    <s v="CC-12475"/>
    <s v="Cindy Chapman"/>
    <s v="Consumer"/>
    <s v="United States"/>
    <x v="10"/>
    <x v="9"/>
    <n v="19143"/>
    <s v="East"/>
    <s v="OFF-ST-10002444"/>
    <x v="1"/>
    <x v="4"/>
    <s v="Recycled Eldon Regeneration Jumbo File"/>
    <n v="39.295999999999999"/>
    <n v="4"/>
    <n v="0.2"/>
    <n v="3.9295999999999989"/>
  </r>
  <r>
    <n v="4013"/>
    <x v="1986"/>
    <x v="1"/>
    <x v="937"/>
    <d v="2012-12-27T00:00:00"/>
    <s v="Standard Class"/>
    <s v="BT-11305"/>
    <s v="Beth Thompson"/>
    <s v="Home Office"/>
    <s v="United States"/>
    <x v="384"/>
    <x v="6"/>
    <n v="54880"/>
    <s v="Central"/>
    <s v="OFF-AR-10000203"/>
    <x v="1"/>
    <x v="6"/>
    <s v="Newell 336"/>
    <n v="17.12"/>
    <n v="4"/>
    <n v="0"/>
    <n v="4.9647999999999985"/>
  </r>
  <r>
    <n v="4014"/>
    <x v="1987"/>
    <x v="1"/>
    <x v="841"/>
    <d v="2012-08-28T00:00:00"/>
    <s v="Standard Class"/>
    <s v="FH-14350"/>
    <s v="Fred Harton"/>
    <s v="Consumer"/>
    <s v="United States"/>
    <x v="118"/>
    <x v="32"/>
    <n v="30318"/>
    <s v="South"/>
    <s v="OFF-AP-10000828"/>
    <x v="1"/>
    <x v="9"/>
    <s v="Avanti 4.4 Cu. Ft. Refrigerator"/>
    <n v="542.93999999999994"/>
    <n v="3"/>
    <n v="0"/>
    <n v="152.02319999999997"/>
  </r>
  <r>
    <n v="4015"/>
    <x v="1987"/>
    <x v="1"/>
    <x v="841"/>
    <d v="2012-08-28T00:00:00"/>
    <s v="Standard Class"/>
    <s v="FH-14350"/>
    <s v="Fred Harton"/>
    <s v="Consumer"/>
    <s v="United States"/>
    <x v="118"/>
    <x v="32"/>
    <n v="30318"/>
    <s v="South"/>
    <s v="OFF-LA-10003190"/>
    <x v="1"/>
    <x v="2"/>
    <s v="Avery 474"/>
    <n v="8.64"/>
    <n v="3"/>
    <n v="0"/>
    <n v="4.2336"/>
  </r>
  <r>
    <n v="4016"/>
    <x v="1987"/>
    <x v="1"/>
    <x v="841"/>
    <d v="2012-08-28T00:00:00"/>
    <s v="Standard Class"/>
    <s v="FH-14350"/>
    <s v="Fred Harton"/>
    <s v="Consumer"/>
    <s v="United States"/>
    <x v="118"/>
    <x v="32"/>
    <n v="30318"/>
    <s v="South"/>
    <s v="OFF-PA-10002319"/>
    <x v="1"/>
    <x v="10"/>
    <s v="Xerox 1944"/>
    <n v="193.79999999999998"/>
    <n v="5"/>
    <n v="0"/>
    <n v="94.962000000000003"/>
  </r>
  <r>
    <n v="4017"/>
    <x v="1987"/>
    <x v="1"/>
    <x v="841"/>
    <d v="2012-08-28T00:00:00"/>
    <s v="Standard Class"/>
    <s v="FH-14350"/>
    <s v="Fred Harton"/>
    <s v="Consumer"/>
    <s v="United States"/>
    <x v="118"/>
    <x v="32"/>
    <n v="30318"/>
    <s v="South"/>
    <s v="OFF-PA-10003893"/>
    <x v="1"/>
    <x v="10"/>
    <s v="Xerox 1962"/>
    <n v="21.400000000000002"/>
    <n v="5"/>
    <n v="0"/>
    <n v="9.629999999999999"/>
  </r>
  <r>
    <n v="4018"/>
    <x v="1987"/>
    <x v="1"/>
    <x v="841"/>
    <d v="2012-08-28T00:00:00"/>
    <s v="Standard Class"/>
    <s v="FH-14350"/>
    <s v="Fred Harton"/>
    <s v="Consumer"/>
    <s v="United States"/>
    <x v="118"/>
    <x v="32"/>
    <n v="30318"/>
    <s v="South"/>
    <s v="OFF-PA-10002499"/>
    <x v="1"/>
    <x v="10"/>
    <s v="Xerox 1890"/>
    <n v="97.88"/>
    <n v="2"/>
    <n v="0"/>
    <n v="48.94"/>
  </r>
  <r>
    <n v="4019"/>
    <x v="1987"/>
    <x v="1"/>
    <x v="841"/>
    <d v="2012-08-28T00:00:00"/>
    <s v="Standard Class"/>
    <s v="FH-14350"/>
    <s v="Fred Harton"/>
    <s v="Consumer"/>
    <s v="United States"/>
    <x v="118"/>
    <x v="32"/>
    <n v="30318"/>
    <s v="South"/>
    <s v="TEC-AC-10004568"/>
    <x v="2"/>
    <x v="11"/>
    <s v="Maxell LTO Ultrium - 800 GB"/>
    <n v="251.91"/>
    <n v="9"/>
    <n v="0"/>
    <n v="47.862899999999982"/>
  </r>
  <r>
    <n v="4020"/>
    <x v="1987"/>
    <x v="1"/>
    <x v="841"/>
    <d v="2012-08-28T00:00:00"/>
    <s v="Standard Class"/>
    <s v="FH-14350"/>
    <s v="Fred Harton"/>
    <s v="Consumer"/>
    <s v="United States"/>
    <x v="118"/>
    <x v="32"/>
    <n v="30318"/>
    <s v="South"/>
    <s v="OFF-AP-10001492"/>
    <x v="1"/>
    <x v="9"/>
    <s v="Acco Six-Outlet Power Strip, 4' Cord Length"/>
    <n v="25.86"/>
    <n v="3"/>
    <n v="0"/>
    <n v="6.7236000000000002"/>
  </r>
  <r>
    <n v="4021"/>
    <x v="1988"/>
    <x v="2"/>
    <x v="169"/>
    <d v="2011-06-27T00:00:00"/>
    <s v="Standard Class"/>
    <s v="AA-10645"/>
    <s v="Anna Andreadi"/>
    <s v="Consumer"/>
    <s v="United States"/>
    <x v="142"/>
    <x v="9"/>
    <n v="19013"/>
    <s v="East"/>
    <s v="FUR-CH-10004698"/>
    <x v="0"/>
    <x v="1"/>
    <s v="Padded Folding Chairs, Black, 4/Carton"/>
    <n v="170.05799999999999"/>
    <n v="3"/>
    <n v="0.3"/>
    <n v="-4.858799999999988"/>
  </r>
  <r>
    <n v="4022"/>
    <x v="1988"/>
    <x v="2"/>
    <x v="169"/>
    <d v="2011-06-27T00:00:00"/>
    <s v="Standard Class"/>
    <s v="AA-10645"/>
    <s v="Anna Andreadi"/>
    <s v="Consumer"/>
    <s v="United States"/>
    <x v="142"/>
    <x v="9"/>
    <n v="19013"/>
    <s v="East"/>
    <s v="TEC-PH-10004093"/>
    <x v="2"/>
    <x v="7"/>
    <s v="Panasonic Kx-TS550"/>
    <n v="82.782000000000011"/>
    <n v="3"/>
    <n v="0.4"/>
    <n v="-15.176700000000004"/>
  </r>
  <r>
    <n v="4023"/>
    <x v="1988"/>
    <x v="2"/>
    <x v="169"/>
    <d v="2011-06-27T00:00:00"/>
    <s v="Standard Class"/>
    <s v="AA-10645"/>
    <s v="Anna Andreadi"/>
    <s v="Consumer"/>
    <s v="United States"/>
    <x v="142"/>
    <x v="9"/>
    <n v="19013"/>
    <s v="East"/>
    <s v="FUR-CH-10000454"/>
    <x v="0"/>
    <x v="1"/>
    <s v="Hon Deluxe Fabric Upholstered Stacking Chairs, Rounded Back"/>
    <n v="853.92999999999984"/>
    <n v="5"/>
    <n v="0.3"/>
    <n v="0"/>
  </r>
  <r>
    <n v="4024"/>
    <x v="1989"/>
    <x v="3"/>
    <x v="855"/>
    <d v="2014-10-29T00:00:00"/>
    <s v="First Class"/>
    <s v="JO-15145"/>
    <s v="Jack O'Briant"/>
    <s v="Corporate"/>
    <s v="United States"/>
    <x v="8"/>
    <x v="1"/>
    <n v="94110"/>
    <s v="West"/>
    <s v="FUR-BO-10003034"/>
    <x v="0"/>
    <x v="0"/>
    <s v="O'Sullivan Elevations Bookcase, Cherry Finish"/>
    <n v="556.66499999999996"/>
    <n v="5"/>
    <n v="0.15"/>
    <n v="6.5490000000000208"/>
  </r>
  <r>
    <n v="4025"/>
    <x v="1989"/>
    <x v="3"/>
    <x v="855"/>
    <d v="2014-10-29T00:00:00"/>
    <s v="First Class"/>
    <s v="JO-15145"/>
    <s v="Jack O'Briant"/>
    <s v="Corporate"/>
    <s v="United States"/>
    <x v="8"/>
    <x v="1"/>
    <n v="94110"/>
    <s v="West"/>
    <s v="TEC-PH-10003215"/>
    <x v="2"/>
    <x v="7"/>
    <s v="Jackery Bar Premium Fast-charging Portable Charger"/>
    <n v="95.84"/>
    <n v="4"/>
    <n v="0.2"/>
    <n v="34.741999999999997"/>
  </r>
  <r>
    <n v="4026"/>
    <x v="1990"/>
    <x v="3"/>
    <x v="938"/>
    <d v="2014-08-14T00:00:00"/>
    <s v="First Class"/>
    <s v="SF-20965"/>
    <s v="Sylvia Foulston"/>
    <s v="Corporate"/>
    <s v="United States"/>
    <x v="385"/>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x v="385"/>
    <x v="5"/>
    <n v="76021"/>
    <s v="Central"/>
    <s v="OFF-AR-10004582"/>
    <x v="1"/>
    <x v="6"/>
    <s v="BIC Brite Liner Grip Highlighters"/>
    <n v="9.1840000000000011"/>
    <n v="7"/>
    <n v="0.2"/>
    <n v="2.8699999999999992"/>
  </r>
  <r>
    <n v="4028"/>
    <x v="1990"/>
    <x v="3"/>
    <x v="938"/>
    <d v="2014-08-14T00:00:00"/>
    <s v="First Class"/>
    <s v="SF-20965"/>
    <s v="Sylvia Foulston"/>
    <s v="Corporate"/>
    <s v="United States"/>
    <x v="385"/>
    <x v="5"/>
    <n v="76021"/>
    <s v="Central"/>
    <s v="TEC-PH-10001557"/>
    <x v="2"/>
    <x v="7"/>
    <s v="Pyle PMP37LED"/>
    <n v="153.584"/>
    <n v="2"/>
    <n v="0.2"/>
    <n v="13.438599999999994"/>
  </r>
  <r>
    <n v="4029"/>
    <x v="1990"/>
    <x v="3"/>
    <x v="938"/>
    <d v="2014-08-14T00:00:00"/>
    <s v="First Class"/>
    <s v="SF-20965"/>
    <s v="Sylvia Foulston"/>
    <s v="Corporate"/>
    <s v="United States"/>
    <x v="385"/>
    <x v="5"/>
    <n v="76021"/>
    <s v="Central"/>
    <s v="OFF-BI-10004209"/>
    <x v="1"/>
    <x v="8"/>
    <s v="Fellowes Twister Kit, Gray/Clear, 3/pkg"/>
    <n v="12.863999999999995"/>
    <n v="8"/>
    <n v="0.8"/>
    <n v="-22.512"/>
  </r>
  <r>
    <n v="4030"/>
    <x v="1991"/>
    <x v="3"/>
    <x v="165"/>
    <d v="2014-12-29T00:00:00"/>
    <s v="Standard Class"/>
    <s v="CS-12355"/>
    <s v="Christine Sundaresam"/>
    <s v="Consumer"/>
    <s v="United States"/>
    <x v="240"/>
    <x v="28"/>
    <n v="70506"/>
    <s v="South"/>
    <s v="TEC-MA-10003183"/>
    <x v="2"/>
    <x v="15"/>
    <s v="DYMO CardScan Personal V9 Business Card Scanner"/>
    <n v="479.97"/>
    <n v="3"/>
    <n v="0"/>
    <n v="239.98500000000001"/>
  </r>
  <r>
    <n v="4031"/>
    <x v="1991"/>
    <x v="3"/>
    <x v="165"/>
    <d v="2014-12-29T00:00:00"/>
    <s v="Standard Class"/>
    <s v="CS-12355"/>
    <s v="Christine Sundaresam"/>
    <s v="Consumer"/>
    <s v="United States"/>
    <x v="240"/>
    <x v="28"/>
    <n v="70506"/>
    <s v="South"/>
    <s v="FUR-CH-10002439"/>
    <x v="0"/>
    <x v="1"/>
    <s v="Iceberg Nesting Folding Chair, 19w x 6d x 43h"/>
    <n v="232.88"/>
    <n v="4"/>
    <n v="0"/>
    <n v="60.5488"/>
  </r>
  <r>
    <n v="4032"/>
    <x v="1992"/>
    <x v="0"/>
    <x v="182"/>
    <d v="2013-10-01T00:00:00"/>
    <s v="Standard Class"/>
    <s v="SN-20710"/>
    <s v="Steve Nguyen"/>
    <s v="Home Office"/>
    <s v="United States"/>
    <x v="386"/>
    <x v="4"/>
    <n v="98042"/>
    <s v="West"/>
    <s v="OFF-AP-10000576"/>
    <x v="1"/>
    <x v="9"/>
    <s v="Belkin 7 Outlet SurgeMaster II"/>
    <n v="236.88"/>
    <n v="6"/>
    <n v="0"/>
    <n v="66.326400000000007"/>
  </r>
  <r>
    <n v="4033"/>
    <x v="1992"/>
    <x v="0"/>
    <x v="182"/>
    <d v="2013-10-01T00:00:00"/>
    <s v="Standard Class"/>
    <s v="SN-20710"/>
    <s v="Steve Nguyen"/>
    <s v="Home Office"/>
    <s v="United States"/>
    <x v="386"/>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x v="386"/>
    <x v="4"/>
    <n v="98042"/>
    <s v="West"/>
    <s v="TEC-AC-10003063"/>
    <x v="2"/>
    <x v="11"/>
    <s v="Micro Innovations USB RF Wireless Keyboard with Mouse"/>
    <n v="100"/>
    <n v="4"/>
    <n v="0"/>
    <n v="21"/>
  </r>
  <r>
    <n v="4035"/>
    <x v="1993"/>
    <x v="0"/>
    <x v="939"/>
    <d v="2013-12-13T00:00:00"/>
    <s v="Same Day"/>
    <s v="JM-15655"/>
    <s v="Jim Mitchum"/>
    <s v="Corporate"/>
    <s v="United States"/>
    <x v="160"/>
    <x v="24"/>
    <n v="44052"/>
    <s v="East"/>
    <s v="OFF-BI-10003982"/>
    <x v="1"/>
    <x v="8"/>
    <s v="Wilson Jones Century Plastic Molded Ring Binders"/>
    <n v="18.693000000000001"/>
    <n v="3"/>
    <n v="0.7"/>
    <n v="-14.331299999999992"/>
  </r>
  <r>
    <n v="4036"/>
    <x v="1993"/>
    <x v="0"/>
    <x v="939"/>
    <d v="2013-12-13T00:00:00"/>
    <s v="Same Day"/>
    <s v="JM-15655"/>
    <s v="Jim Mitchum"/>
    <s v="Corporate"/>
    <s v="United States"/>
    <x v="160"/>
    <x v="24"/>
    <n v="44052"/>
    <s v="East"/>
    <s v="TEC-AC-10002567"/>
    <x v="2"/>
    <x v="11"/>
    <s v="Logitech G602 Wireless Gaming Mouse"/>
    <n v="383.952"/>
    <n v="6"/>
    <n v="0.2"/>
    <n v="76.790399999999977"/>
  </r>
  <r>
    <n v="4037"/>
    <x v="1994"/>
    <x v="1"/>
    <x v="75"/>
    <d v="2013-01-01T00:00:00"/>
    <s v="Standard Class"/>
    <s v="FH-14350"/>
    <s v="Fred Harton"/>
    <s v="Consumer"/>
    <s v="United States"/>
    <x v="22"/>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x v="8"/>
    <x v="1"/>
    <n v="94110"/>
    <s v="West"/>
    <s v="FUR-FU-10000550"/>
    <x v="0"/>
    <x v="5"/>
    <s v="Stacking Trays by OIC"/>
    <n v="24.900000000000002"/>
    <n v="5"/>
    <n v="0"/>
    <n v="8.2169999999999987"/>
  </r>
  <r>
    <n v="4039"/>
    <x v="1995"/>
    <x v="2"/>
    <x v="282"/>
    <d v="2012-01-02T00:00:00"/>
    <s v="Standard Class"/>
    <s v="AJ-10795"/>
    <s v="Anthony Johnson"/>
    <s v="Corporate"/>
    <s v="United States"/>
    <x v="8"/>
    <x v="1"/>
    <n v="94110"/>
    <s v="West"/>
    <s v="OFF-PA-10000528"/>
    <x v="1"/>
    <x v="10"/>
    <s v="Xerox 1981"/>
    <n v="21.12"/>
    <n v="4"/>
    <n v="0"/>
    <n v="9.5039999999999996"/>
  </r>
  <r>
    <n v="4040"/>
    <x v="1995"/>
    <x v="2"/>
    <x v="282"/>
    <d v="2012-01-02T00:00:00"/>
    <s v="Standard Class"/>
    <s v="AJ-10795"/>
    <s v="Anthony Johnson"/>
    <s v="Corporate"/>
    <s v="United States"/>
    <x v="8"/>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x v="8"/>
    <x v="1"/>
    <n v="94110"/>
    <s v="West"/>
    <s v="OFF-BI-10003305"/>
    <x v="1"/>
    <x v="8"/>
    <s v="Avery Hanging File Binders"/>
    <n v="14.352000000000002"/>
    <n v="3"/>
    <n v="0.2"/>
    <n v="4.6643999999999988"/>
  </r>
  <r>
    <n v="4042"/>
    <x v="1995"/>
    <x v="2"/>
    <x v="282"/>
    <d v="2012-01-02T00:00:00"/>
    <s v="Standard Class"/>
    <s v="AJ-10795"/>
    <s v="Anthony Johnson"/>
    <s v="Corporate"/>
    <s v="United States"/>
    <x v="8"/>
    <x v="1"/>
    <n v="94110"/>
    <s v="West"/>
    <s v="TEC-PH-10001425"/>
    <x v="2"/>
    <x v="7"/>
    <s v="Mophie Juice Pack Helium for iPhone"/>
    <n v="191.976"/>
    <n v="3"/>
    <n v="0.2"/>
    <n v="19.197599999999994"/>
  </r>
  <r>
    <n v="4043"/>
    <x v="1995"/>
    <x v="2"/>
    <x v="282"/>
    <d v="2012-01-02T00:00:00"/>
    <s v="Standard Class"/>
    <s v="AJ-10795"/>
    <s v="Anthony Johnson"/>
    <s v="Corporate"/>
    <s v="United States"/>
    <x v="8"/>
    <x v="1"/>
    <n v="94110"/>
    <s v="West"/>
    <s v="OFF-LA-10001474"/>
    <x v="1"/>
    <x v="2"/>
    <s v="Avery 477"/>
    <n v="274.77"/>
    <n v="9"/>
    <n v="0"/>
    <n v="126.39420000000001"/>
  </r>
  <r>
    <n v="4044"/>
    <x v="1995"/>
    <x v="2"/>
    <x v="282"/>
    <d v="2012-01-02T00:00:00"/>
    <s v="Standard Class"/>
    <s v="AJ-10795"/>
    <s v="Anthony Johnson"/>
    <s v="Corporate"/>
    <s v="United States"/>
    <x v="8"/>
    <x v="1"/>
    <n v="94110"/>
    <s v="West"/>
    <s v="FUR-FU-10000672"/>
    <x v="0"/>
    <x v="5"/>
    <s v="Executive Impressions 10&quot; Spectator Wall Clock"/>
    <n v="70.56"/>
    <n v="6"/>
    <n v="0"/>
    <n v="23.990399999999994"/>
  </r>
  <r>
    <n v="4045"/>
    <x v="1996"/>
    <x v="1"/>
    <x v="608"/>
    <d v="2012-06-30T00:00:00"/>
    <s v="Standard Class"/>
    <s v="JF-15565"/>
    <s v="Jill Fjeld"/>
    <s v="Consumer"/>
    <s v="United States"/>
    <x v="8"/>
    <x v="1"/>
    <n v="94110"/>
    <s v="West"/>
    <s v="FUR-FU-10001979"/>
    <x v="0"/>
    <x v="5"/>
    <s v="Dana Halogen Swing-Arm Architect Lamp"/>
    <n v="204.85"/>
    <n v="5"/>
    <n v="0"/>
    <n v="57.358000000000011"/>
  </r>
  <r>
    <n v="4046"/>
    <x v="1997"/>
    <x v="1"/>
    <x v="788"/>
    <d v="2012-04-07T00:00:00"/>
    <s v="Standard Class"/>
    <s v="CS-11845"/>
    <s v="Cari Sayre"/>
    <s v="Corporate"/>
    <s v="United States"/>
    <x v="12"/>
    <x v="5"/>
    <n v="77070"/>
    <s v="Central"/>
    <s v="OFF-BI-10003707"/>
    <x v="1"/>
    <x v="8"/>
    <s v="Aluminum Screw Posts"/>
    <n v="9.155999999999997"/>
    <n v="3"/>
    <n v="0.8"/>
    <n v="-13.734000000000002"/>
  </r>
  <r>
    <n v="4047"/>
    <x v="1998"/>
    <x v="3"/>
    <x v="208"/>
    <d v="2014-10-26T00:00:00"/>
    <s v="Standard Class"/>
    <s v="SP-20920"/>
    <s v="Susan Pistek"/>
    <s v="Consumer"/>
    <s v="United States"/>
    <x v="22"/>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x v="20"/>
    <x v="15"/>
    <n v="10035"/>
    <s v="East"/>
    <s v="OFF-PA-10000501"/>
    <x v="1"/>
    <x v="10"/>
    <s v="Petty Cash Envelope"/>
    <n v="80.88"/>
    <n v="3"/>
    <n v="0"/>
    <n v="39.6312"/>
  </r>
  <r>
    <n v="4049"/>
    <x v="1999"/>
    <x v="1"/>
    <x v="747"/>
    <d v="2012-07-19T00:00:00"/>
    <s v="First Class"/>
    <s v="KE-16420"/>
    <s v="Katrina Edelman"/>
    <s v="Corporate"/>
    <s v="United States"/>
    <x v="20"/>
    <x v="15"/>
    <n v="10035"/>
    <s v="East"/>
    <s v="TEC-AC-10001990"/>
    <x v="2"/>
    <x v="11"/>
    <s v="Kensington Orbit Wireless Mobile Trackball for PC and Mac"/>
    <n v="599.9"/>
    <n v="10"/>
    <n v="0"/>
    <n v="191.96799999999996"/>
  </r>
  <r>
    <n v="4050"/>
    <x v="2000"/>
    <x v="3"/>
    <x v="92"/>
    <d v="2014-06-27T00:00:00"/>
    <s v="Second Class"/>
    <s v="GA-14515"/>
    <s v="George Ashbrook"/>
    <s v="Consumer"/>
    <s v="United States"/>
    <x v="20"/>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x v="20"/>
    <x v="15"/>
    <n v="10011"/>
    <s v="East"/>
    <s v="FUR-CH-10001891"/>
    <x v="0"/>
    <x v="1"/>
    <s v="Global Deluxe Office Fabric Chairs"/>
    <n v="172.76400000000001"/>
    <n v="2"/>
    <n v="0.1"/>
    <n v="32.633200000000016"/>
  </r>
  <r>
    <n v="4052"/>
    <x v="2001"/>
    <x v="2"/>
    <x v="411"/>
    <d v="2011-10-03T00:00:00"/>
    <s v="Standard Class"/>
    <s v="SM-20950"/>
    <s v="Suzanne McNair"/>
    <s v="Corporate"/>
    <s v="United States"/>
    <x v="10"/>
    <x v="9"/>
    <n v="19134"/>
    <s v="East"/>
    <s v="OFF-AR-10003469"/>
    <x v="1"/>
    <x v="6"/>
    <s v="Nontoxic Chalk"/>
    <n v="4.2240000000000002"/>
    <n v="3"/>
    <n v="0.2"/>
    <n v="1.4783999999999997"/>
  </r>
  <r>
    <n v="4053"/>
    <x v="2001"/>
    <x v="2"/>
    <x v="411"/>
    <d v="2011-10-03T00:00:00"/>
    <s v="Standard Class"/>
    <s v="SM-20950"/>
    <s v="Suzanne McNair"/>
    <s v="Corporate"/>
    <s v="United States"/>
    <x v="10"/>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x v="10"/>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x v="10"/>
    <x v="9"/>
    <n v="19134"/>
    <s v="East"/>
    <s v="OFF-PA-10000533"/>
    <x v="1"/>
    <x v="10"/>
    <s v="Southworth Parchment Paper &amp; Envelopes"/>
    <n v="20.928000000000001"/>
    <n v="4"/>
    <n v="0.2"/>
    <n v="6.8015999999999996"/>
  </r>
  <r>
    <n v="4056"/>
    <x v="2001"/>
    <x v="2"/>
    <x v="411"/>
    <d v="2011-10-03T00:00:00"/>
    <s v="Standard Class"/>
    <s v="SM-20950"/>
    <s v="Suzanne McNair"/>
    <s v="Corporate"/>
    <s v="United States"/>
    <x v="10"/>
    <x v="9"/>
    <n v="19134"/>
    <s v="East"/>
    <s v="OFF-ST-10004459"/>
    <x v="1"/>
    <x v="4"/>
    <s v="Tennsco Single-Tier Lockers"/>
    <n v="1801.6320000000001"/>
    <n v="6"/>
    <n v="0.2"/>
    <n v="-337.80600000000004"/>
  </r>
  <r>
    <n v="4057"/>
    <x v="2001"/>
    <x v="2"/>
    <x v="411"/>
    <d v="2011-10-03T00:00:00"/>
    <s v="Standard Class"/>
    <s v="SM-20950"/>
    <s v="Suzanne McNair"/>
    <s v="Corporate"/>
    <s v="United States"/>
    <x v="10"/>
    <x v="9"/>
    <n v="19134"/>
    <s v="East"/>
    <s v="FUR-TA-10004147"/>
    <x v="0"/>
    <x v="3"/>
    <s v="Hon 4060 Series Tables"/>
    <n v="67.175999999999988"/>
    <n v="1"/>
    <n v="0.4"/>
    <n v="-20.152800000000006"/>
  </r>
  <r>
    <n v="4058"/>
    <x v="2002"/>
    <x v="2"/>
    <x v="156"/>
    <d v="2011-11-28T00:00:00"/>
    <s v="Standard Class"/>
    <s v="DK-12985"/>
    <s v="Darren Koutras"/>
    <s v="Consumer"/>
    <s v="United States"/>
    <x v="22"/>
    <x v="10"/>
    <n v="60610"/>
    <s v="Central"/>
    <s v="OFF-ST-10000046"/>
    <x v="1"/>
    <x v="4"/>
    <s v="Fellowes Super Stor/Drawer Files"/>
    <n v="646.20000000000005"/>
    <n v="5"/>
    <n v="0.2"/>
    <n v="-8.0774999999999864"/>
  </r>
  <r>
    <n v="4059"/>
    <x v="2003"/>
    <x v="1"/>
    <x v="312"/>
    <d v="2012-11-24T00:00:00"/>
    <s v="Standard Class"/>
    <s v="LC-16885"/>
    <s v="Lena Creighton"/>
    <s v="Consumer"/>
    <s v="United States"/>
    <x v="182"/>
    <x v="1"/>
    <n v="94601"/>
    <s v="West"/>
    <s v="TEC-PH-10004774"/>
    <x v="2"/>
    <x v="7"/>
    <s v="Gear Head AU3700S Headset"/>
    <n v="72.744000000000014"/>
    <n v="7"/>
    <n v="0.2"/>
    <n v="-15.458100000000007"/>
  </r>
  <r>
    <n v="4060"/>
    <x v="2003"/>
    <x v="1"/>
    <x v="312"/>
    <d v="2012-11-24T00:00:00"/>
    <s v="Standard Class"/>
    <s v="LC-16885"/>
    <s v="Lena Creighton"/>
    <s v="Consumer"/>
    <s v="United States"/>
    <x v="182"/>
    <x v="1"/>
    <n v="94601"/>
    <s v="West"/>
    <s v="FUR-CH-10000595"/>
    <x v="0"/>
    <x v="1"/>
    <s v="Safco Contoured Stacking Chairs"/>
    <n v="572.16000000000008"/>
    <n v="3"/>
    <n v="0.2"/>
    <n v="35.759999999999962"/>
  </r>
  <r>
    <n v="4061"/>
    <x v="2004"/>
    <x v="0"/>
    <x v="474"/>
    <d v="2013-11-08T00:00:00"/>
    <s v="Standard Class"/>
    <s v="XP-21865"/>
    <s v="Xylona Preis"/>
    <s v="Consumer"/>
    <s v="United States"/>
    <x v="22"/>
    <x v="10"/>
    <n v="60610"/>
    <s v="Central"/>
    <s v="TEC-AC-10002473"/>
    <x v="2"/>
    <x v="11"/>
    <s v="Maxell 4.7GB DVD-R"/>
    <n v="68.111999999999995"/>
    <n v="3"/>
    <n v="0.2"/>
    <n v="17.879399999999997"/>
  </r>
  <r>
    <n v="4062"/>
    <x v="2005"/>
    <x v="1"/>
    <x v="14"/>
    <d v="2012-09-20T00:00:00"/>
    <s v="First Class"/>
    <s v="CS-11845"/>
    <s v="Cari Sayre"/>
    <s v="Corporate"/>
    <s v="United States"/>
    <x v="4"/>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x v="10"/>
    <x v="9"/>
    <n v="19143"/>
    <s v="East"/>
    <s v="TEC-AC-10002800"/>
    <x v="2"/>
    <x v="11"/>
    <s v="Plantronics Audio 478 Stereo USB Headset"/>
    <n v="39.992000000000004"/>
    <n v="1"/>
    <n v="0.2"/>
    <n v="7.4984999999999964"/>
  </r>
  <r>
    <n v="4064"/>
    <x v="2007"/>
    <x v="2"/>
    <x v="670"/>
    <d v="2011-06-26T00:00:00"/>
    <s v="First Class"/>
    <s v="DL-13330"/>
    <s v="Denise Leinenbach"/>
    <s v="Consumer"/>
    <s v="United States"/>
    <x v="3"/>
    <x v="3"/>
    <n v="28027"/>
    <s v="South"/>
    <s v="OFF-AR-10002766"/>
    <x v="1"/>
    <x v="6"/>
    <s v="Prang Drawing Pencil Set"/>
    <n v="20.015999999999998"/>
    <n v="9"/>
    <n v="0.2"/>
    <n v="1.7514000000000003"/>
  </r>
  <r>
    <n v="4065"/>
    <x v="2007"/>
    <x v="2"/>
    <x v="670"/>
    <d v="2011-06-26T00:00:00"/>
    <s v="First Class"/>
    <s v="DL-13330"/>
    <s v="Denise Leinenbach"/>
    <s v="Consumer"/>
    <s v="United States"/>
    <x v="3"/>
    <x v="3"/>
    <n v="28027"/>
    <s v="South"/>
    <s v="OFF-SU-10002522"/>
    <x v="1"/>
    <x v="14"/>
    <s v="Acme Kleen Earth Office Shears"/>
    <n v="3.1040000000000001"/>
    <n v="1"/>
    <n v="0.2"/>
    <n v="0.34919999999999951"/>
  </r>
  <r>
    <n v="4066"/>
    <x v="2008"/>
    <x v="2"/>
    <x v="301"/>
    <d v="2011-11-05T00:00:00"/>
    <s v="Standard Class"/>
    <s v="KH-16630"/>
    <s v="Ken Heidel"/>
    <s v="Corporate"/>
    <s v="United States"/>
    <x v="35"/>
    <x v="3"/>
    <n v="28205"/>
    <s v="South"/>
    <s v="OFF-FA-10003021"/>
    <x v="1"/>
    <x v="13"/>
    <s v="Staples"/>
    <n v="7.52"/>
    <n v="5"/>
    <n v="0.2"/>
    <n v="1.4099999999999997"/>
  </r>
  <r>
    <n v="4067"/>
    <x v="2008"/>
    <x v="2"/>
    <x v="301"/>
    <d v="2011-11-05T00:00:00"/>
    <s v="Standard Class"/>
    <s v="KH-16630"/>
    <s v="Ken Heidel"/>
    <s v="Corporate"/>
    <s v="United States"/>
    <x v="35"/>
    <x v="3"/>
    <n v="28205"/>
    <s v="South"/>
    <s v="OFF-AR-10000634"/>
    <x v="1"/>
    <x v="6"/>
    <s v="Newell 320"/>
    <n v="10.272000000000002"/>
    <n v="3"/>
    <n v="0.2"/>
    <n v="0.89880000000000004"/>
  </r>
  <r>
    <n v="4068"/>
    <x v="2008"/>
    <x v="2"/>
    <x v="301"/>
    <d v="2011-11-05T00:00:00"/>
    <s v="Standard Class"/>
    <s v="KH-16630"/>
    <s v="Ken Heidel"/>
    <s v="Corporate"/>
    <s v="United States"/>
    <x v="35"/>
    <x v="3"/>
    <n v="28205"/>
    <s v="South"/>
    <s v="OFF-LA-10001771"/>
    <x v="1"/>
    <x v="2"/>
    <s v="Avery 513"/>
    <n v="47.808000000000007"/>
    <n v="12"/>
    <n v="0.2"/>
    <n v="15.537599999999998"/>
  </r>
  <r>
    <n v="4069"/>
    <x v="2008"/>
    <x v="2"/>
    <x v="301"/>
    <d v="2011-11-05T00:00:00"/>
    <s v="Standard Class"/>
    <s v="KH-16630"/>
    <s v="Ken Heidel"/>
    <s v="Corporate"/>
    <s v="United States"/>
    <x v="35"/>
    <x v="3"/>
    <n v="28205"/>
    <s v="South"/>
    <s v="TEC-PH-10004434"/>
    <x v="2"/>
    <x v="7"/>
    <s v="Cisco IP Phone 7961G VoIP phone - Dark gray"/>
    <n v="978.83999999999992"/>
    <n v="9"/>
    <n v="0.2"/>
    <n v="110.1194999999999"/>
  </r>
  <r>
    <n v="4070"/>
    <x v="2009"/>
    <x v="0"/>
    <x v="770"/>
    <d v="2013-09-01T00:00:00"/>
    <s v="First Class"/>
    <s v="TP-21415"/>
    <s v="Tom Prescott"/>
    <s v="Consumer"/>
    <s v="United States"/>
    <x v="61"/>
    <x v="5"/>
    <n v="75081"/>
    <s v="Central"/>
    <s v="OFF-BI-10000050"/>
    <x v="1"/>
    <x v="8"/>
    <s v="Angle-D Binders with Locking Rings, Label Holders"/>
    <n v="13.139999999999997"/>
    <n v="9"/>
    <n v="0.8"/>
    <n v="-21.681000000000004"/>
  </r>
  <r>
    <n v="4071"/>
    <x v="2009"/>
    <x v="0"/>
    <x v="770"/>
    <d v="2013-09-01T00:00:00"/>
    <s v="First Class"/>
    <s v="TP-21415"/>
    <s v="Tom Prescott"/>
    <s v="Consumer"/>
    <s v="United States"/>
    <x v="61"/>
    <x v="5"/>
    <n v="75081"/>
    <s v="Central"/>
    <s v="OFF-BI-10002414"/>
    <x v="1"/>
    <x v="8"/>
    <s v="GBC ProClick Spines for 32-Hole Punch"/>
    <n v="10.023999999999997"/>
    <n v="4"/>
    <n v="0.8"/>
    <n v="-16.539600000000007"/>
  </r>
  <r>
    <n v="4072"/>
    <x v="2009"/>
    <x v="0"/>
    <x v="770"/>
    <d v="2013-09-01T00:00:00"/>
    <s v="First Class"/>
    <s v="TP-21415"/>
    <s v="Tom Prescott"/>
    <s v="Consumer"/>
    <s v="United States"/>
    <x v="61"/>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x v="245"/>
    <x v="14"/>
    <n v="46203"/>
    <s v="Central"/>
    <s v="TEC-CO-10002095"/>
    <x v="2"/>
    <x v="16"/>
    <s v="Hewlett Packard 610 Color Digital Copier / Printer"/>
    <n v="999.98"/>
    <n v="2"/>
    <n v="0"/>
    <n v="449.99099999999999"/>
  </r>
  <r>
    <n v="4074"/>
    <x v="2011"/>
    <x v="1"/>
    <x v="496"/>
    <d v="2012-09-27T00:00:00"/>
    <s v="First Class"/>
    <s v="SC-20680"/>
    <s v="Steve Carroll"/>
    <s v="Home Office"/>
    <s v="United States"/>
    <x v="387"/>
    <x v="26"/>
    <n v="74012"/>
    <s v="Central"/>
    <s v="TEC-PH-10004120"/>
    <x v="2"/>
    <x v="7"/>
    <s v="AT&amp;T 1080 Phone"/>
    <n v="821.94"/>
    <n v="6"/>
    <n v="0"/>
    <n v="213.70440000000002"/>
  </r>
  <r>
    <n v="4075"/>
    <x v="2012"/>
    <x v="3"/>
    <x v="940"/>
    <d v="2014-11-21T00:00:00"/>
    <s v="Standard Class"/>
    <s v="DK-12895"/>
    <s v="Dana Kaydos"/>
    <s v="Consumer"/>
    <s v="United States"/>
    <x v="388"/>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x v="388"/>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x v="155"/>
    <x v="8"/>
    <n v="68104"/>
    <s v="Central"/>
    <s v="OFF-BI-10003094"/>
    <x v="1"/>
    <x v="8"/>
    <s v="Self-Adhesive Ring Binder Labels"/>
    <n v="7.04"/>
    <n v="2"/>
    <n v="0"/>
    <n v="3.3087999999999997"/>
  </r>
  <r>
    <n v="4078"/>
    <x v="2013"/>
    <x v="1"/>
    <x v="546"/>
    <d v="2012-12-21T00:00:00"/>
    <s v="Second Class"/>
    <s v="SM-20950"/>
    <s v="Suzanne McNair"/>
    <s v="Corporate"/>
    <s v="United States"/>
    <x v="155"/>
    <x v="8"/>
    <n v="68104"/>
    <s v="Central"/>
    <s v="OFF-FA-10003472"/>
    <x v="1"/>
    <x v="13"/>
    <s v="Bagged Rubber Bands"/>
    <n v="5.04"/>
    <n v="4"/>
    <n v="0"/>
    <n v="0.2016"/>
  </r>
  <r>
    <n v="4079"/>
    <x v="2013"/>
    <x v="1"/>
    <x v="546"/>
    <d v="2012-12-21T00:00:00"/>
    <s v="Second Class"/>
    <s v="SM-20950"/>
    <s v="Suzanne McNair"/>
    <s v="Corporate"/>
    <s v="United States"/>
    <x v="155"/>
    <x v="8"/>
    <n v="68104"/>
    <s v="Central"/>
    <s v="OFF-PA-10001289"/>
    <x v="1"/>
    <x v="10"/>
    <s v="White Computer Printout Paper by Universal"/>
    <n v="116.28"/>
    <n v="3"/>
    <n v="0"/>
    <n v="56.977199999999996"/>
  </r>
  <r>
    <n v="4080"/>
    <x v="2014"/>
    <x v="1"/>
    <x v="379"/>
    <d v="2012-12-24T00:00:00"/>
    <s v="First Class"/>
    <s v="LS-17245"/>
    <s v="Lynn Smith"/>
    <s v="Consumer"/>
    <s v="United States"/>
    <x v="108"/>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x v="241"/>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x v="241"/>
    <x v="21"/>
    <n v="97224"/>
    <s v="West"/>
    <s v="OFF-BI-10004828"/>
    <x v="1"/>
    <x v="8"/>
    <s v="GBC Poly Designer Binding Covers"/>
    <n v="5.0220000000000002"/>
    <n v="1"/>
    <n v="0.7"/>
    <n v="-3.5153999999999996"/>
  </r>
  <r>
    <n v="4083"/>
    <x v="2016"/>
    <x v="3"/>
    <x v="92"/>
    <d v="2014-07-01T00:00:00"/>
    <s v="Standard Class"/>
    <s v="MC-17635"/>
    <s v="Matthew Clasen"/>
    <s v="Corporate"/>
    <s v="United States"/>
    <x v="27"/>
    <x v="10"/>
    <n v="62521"/>
    <s v="Central"/>
    <s v="OFF-BI-10004632"/>
    <x v="1"/>
    <x v="8"/>
    <s v="Ibico Hi-Tech Manual Binding System"/>
    <n v="182.99399999999997"/>
    <n v="3"/>
    <n v="0.8"/>
    <n v="-320.23950000000013"/>
  </r>
  <r>
    <n v="4084"/>
    <x v="2016"/>
    <x v="3"/>
    <x v="92"/>
    <d v="2014-07-01T00:00:00"/>
    <s v="Standard Class"/>
    <s v="MC-17635"/>
    <s v="Matthew Clasen"/>
    <s v="Corporate"/>
    <s v="United States"/>
    <x v="27"/>
    <x v="10"/>
    <n v="62521"/>
    <s v="Central"/>
    <s v="OFF-PA-10000327"/>
    <x v="1"/>
    <x v="10"/>
    <s v="Xerox 1971"/>
    <n v="10.272000000000002"/>
    <n v="3"/>
    <n v="0.2"/>
    <n v="3.2099999999999982"/>
  </r>
  <r>
    <n v="4085"/>
    <x v="2017"/>
    <x v="3"/>
    <x v="210"/>
    <d v="2014-09-10T00:00:00"/>
    <s v="First Class"/>
    <s v="Dp-13240"/>
    <s v="Dean percer"/>
    <s v="Home Office"/>
    <s v="United States"/>
    <x v="42"/>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x v="301"/>
    <x v="1"/>
    <n v="95823"/>
    <s v="West"/>
    <s v="TEC-PH-10002275"/>
    <x v="2"/>
    <x v="7"/>
    <s v="Mitel 5320 IP Phone VoIP phone"/>
    <n v="302.38400000000001"/>
    <n v="2"/>
    <n v="0.2"/>
    <n v="30.238400000000013"/>
  </r>
  <r>
    <n v="4087"/>
    <x v="2018"/>
    <x v="0"/>
    <x v="578"/>
    <d v="2013-08-07T00:00:00"/>
    <s v="Second Class"/>
    <s v="LC-16930"/>
    <s v="Linda Cazamias"/>
    <s v="Corporate"/>
    <s v="United States"/>
    <x v="301"/>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x v="301"/>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x v="186"/>
    <x v="36"/>
    <n v="72401"/>
    <s v="South"/>
    <s v="FUR-BO-10000711"/>
    <x v="0"/>
    <x v="0"/>
    <s v="Hon Metal Bookcases, Gray"/>
    <n v="638.82000000000005"/>
    <n v="9"/>
    <n v="0"/>
    <n v="172.48140000000001"/>
  </r>
  <r>
    <n v="4090"/>
    <x v="2020"/>
    <x v="0"/>
    <x v="178"/>
    <d v="2013-04-06T00:00:00"/>
    <s v="Standard Class"/>
    <s v="TB-21175"/>
    <s v="Thomas Boland"/>
    <s v="Corporate"/>
    <s v="United States"/>
    <x v="20"/>
    <x v="15"/>
    <n v="10035"/>
    <s v="East"/>
    <s v="OFF-LA-10001297"/>
    <x v="1"/>
    <x v="2"/>
    <s v="Avery 473"/>
    <n v="20.7"/>
    <n v="2"/>
    <n v="0"/>
    <n v="9.9359999999999999"/>
  </r>
  <r>
    <n v="4091"/>
    <x v="2020"/>
    <x v="0"/>
    <x v="178"/>
    <d v="2013-04-06T00:00:00"/>
    <s v="Standard Class"/>
    <s v="TB-21175"/>
    <s v="Thomas Boland"/>
    <s v="Corporate"/>
    <s v="United States"/>
    <x v="20"/>
    <x v="15"/>
    <n v="10035"/>
    <s v="East"/>
    <s v="OFF-SU-10001574"/>
    <x v="1"/>
    <x v="14"/>
    <s v="Acme Value Line Scissors"/>
    <n v="10.95"/>
    <n v="3"/>
    <n v="0"/>
    <n v="3.2849999999999993"/>
  </r>
  <r>
    <n v="4092"/>
    <x v="2020"/>
    <x v="0"/>
    <x v="178"/>
    <d v="2013-04-06T00:00:00"/>
    <s v="Standard Class"/>
    <s v="TB-21175"/>
    <s v="Thomas Boland"/>
    <s v="Corporate"/>
    <s v="United States"/>
    <x v="20"/>
    <x v="15"/>
    <n v="10035"/>
    <s v="East"/>
    <s v="OFF-BI-10003305"/>
    <x v="1"/>
    <x v="8"/>
    <s v="Avery Hanging File Binders"/>
    <n v="14.352000000000002"/>
    <n v="3"/>
    <n v="0.2"/>
    <n v="4.6643999999999988"/>
  </r>
  <r>
    <n v="4093"/>
    <x v="2021"/>
    <x v="3"/>
    <x v="941"/>
    <d v="2014-05-19T00:00:00"/>
    <s v="First Class"/>
    <s v="JM-15865"/>
    <s v="John Murray"/>
    <s v="Consumer"/>
    <s v="United States"/>
    <x v="59"/>
    <x v="24"/>
    <n v="44312"/>
    <s v="East"/>
    <s v="OFF-ST-10002574"/>
    <x v="1"/>
    <x v="4"/>
    <s v="SAFCO Commercial Wire Shelving, Black"/>
    <n v="221.024"/>
    <n v="2"/>
    <n v="0.2"/>
    <n v="-55.256"/>
  </r>
  <r>
    <n v="4094"/>
    <x v="2022"/>
    <x v="1"/>
    <x v="252"/>
    <d v="2012-08-28T00:00:00"/>
    <s v="Standard Class"/>
    <s v="KW-16435"/>
    <s v="Katrina Willman"/>
    <s v="Consumer"/>
    <s v="United States"/>
    <x v="159"/>
    <x v="0"/>
    <n v="41042"/>
    <s v="South"/>
    <s v="TEC-MA-10000864"/>
    <x v="2"/>
    <x v="15"/>
    <s v="Cisco 9971 IP Video Phone Charcoal"/>
    <n v="3080"/>
    <n v="7"/>
    <n v="0"/>
    <n v="1416.7999999999997"/>
  </r>
  <r>
    <n v="4095"/>
    <x v="2022"/>
    <x v="1"/>
    <x v="252"/>
    <d v="2012-08-28T00:00:00"/>
    <s v="Standard Class"/>
    <s v="KW-16435"/>
    <s v="Katrina Willman"/>
    <s v="Consumer"/>
    <s v="United States"/>
    <x v="159"/>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x v="159"/>
    <x v="0"/>
    <n v="41042"/>
    <s v="South"/>
    <s v="TEC-PH-10001619"/>
    <x v="2"/>
    <x v="7"/>
    <s v="LG G3"/>
    <n v="587.97"/>
    <n v="3"/>
    <n v="0"/>
    <n v="170.51129999999998"/>
  </r>
  <r>
    <n v="4097"/>
    <x v="2023"/>
    <x v="2"/>
    <x v="865"/>
    <d v="2011-09-28T00:00:00"/>
    <s v="Standard Class"/>
    <s v="SC-20095"/>
    <s v="Sanjit Chand"/>
    <s v="Consumer"/>
    <s v="United States"/>
    <x v="31"/>
    <x v="11"/>
    <n v="55407"/>
    <s v="Central"/>
    <s v="OFF-PA-10004888"/>
    <x v="1"/>
    <x v="10"/>
    <s v="Xerox 217"/>
    <n v="32.400000000000006"/>
    <n v="5"/>
    <n v="0"/>
    <n v="15.552000000000001"/>
  </r>
  <r>
    <n v="4098"/>
    <x v="2023"/>
    <x v="2"/>
    <x v="865"/>
    <d v="2011-09-28T00:00:00"/>
    <s v="Standard Class"/>
    <s v="SC-20095"/>
    <s v="Sanjit Chand"/>
    <s v="Consumer"/>
    <s v="United States"/>
    <x v="31"/>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x v="31"/>
    <x v="11"/>
    <n v="55407"/>
    <s v="Central"/>
    <s v="OFF-BI-10001120"/>
    <x v="1"/>
    <x v="8"/>
    <s v="Ibico EPK-21 Electric Binding System"/>
    <n v="9449.9500000000007"/>
    <n v="5"/>
    <n v="0"/>
    <n v="4630.4755000000005"/>
  </r>
  <r>
    <n v="4100"/>
    <x v="2023"/>
    <x v="2"/>
    <x v="865"/>
    <d v="2011-09-28T00:00:00"/>
    <s v="Standard Class"/>
    <s v="SC-20095"/>
    <s v="Sanjit Chand"/>
    <s v="Consumer"/>
    <s v="United States"/>
    <x v="31"/>
    <x v="11"/>
    <n v="55407"/>
    <s v="Central"/>
    <s v="OFF-BI-10000301"/>
    <x v="1"/>
    <x v="8"/>
    <s v="GBC Instant Report Kit"/>
    <n v="12.94"/>
    <n v="2"/>
    <n v="0"/>
    <n v="6.47"/>
  </r>
  <r>
    <n v="4101"/>
    <x v="2024"/>
    <x v="3"/>
    <x v="249"/>
    <d v="2014-06-24T00:00:00"/>
    <s v="Standard Class"/>
    <s v="ZC-21910"/>
    <s v="Zuschuss Carroll"/>
    <s v="Consumer"/>
    <s v="United States"/>
    <x v="12"/>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x v="12"/>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x v="12"/>
    <x v="5"/>
    <n v="77095"/>
    <s v="Central"/>
    <s v="OFF-PA-10000740"/>
    <x v="1"/>
    <x v="10"/>
    <s v="Xerox 1982"/>
    <n v="146.17600000000002"/>
    <n v="8"/>
    <n v="0.2"/>
    <n v="47.50719999999999"/>
  </r>
  <r>
    <n v="4104"/>
    <x v="2025"/>
    <x v="3"/>
    <x v="202"/>
    <d v="2014-12-22T00:00:00"/>
    <s v="Same Day"/>
    <s v="RB-19465"/>
    <s v="Rick Bensley"/>
    <s v="Home Office"/>
    <s v="United States"/>
    <x v="9"/>
    <x v="8"/>
    <n v="68025"/>
    <s v="Central"/>
    <s v="FUR-FU-10001940"/>
    <x v="0"/>
    <x v="5"/>
    <s v="Staples"/>
    <n v="15.92"/>
    <n v="2"/>
    <n v="0"/>
    <n v="7.0048000000000012"/>
  </r>
  <r>
    <n v="4105"/>
    <x v="2026"/>
    <x v="3"/>
    <x v="783"/>
    <d v="2014-08-14T00:00:00"/>
    <s v="Standard Class"/>
    <s v="JK-15370"/>
    <s v="Jay Kimmel"/>
    <s v="Consumer"/>
    <s v="United States"/>
    <x v="70"/>
    <x v="1"/>
    <n v="92105"/>
    <s v="West"/>
    <s v="TEC-PH-10000439"/>
    <x v="2"/>
    <x v="7"/>
    <s v="GE DSL Phone Line Filter"/>
    <n v="159.96000000000004"/>
    <n v="5"/>
    <n v="0.2"/>
    <n v="17.995499999999979"/>
  </r>
  <r>
    <n v="4106"/>
    <x v="2026"/>
    <x v="3"/>
    <x v="783"/>
    <d v="2014-08-14T00:00:00"/>
    <s v="Standard Class"/>
    <s v="JK-15370"/>
    <s v="Jay Kimmel"/>
    <s v="Consumer"/>
    <s v="United States"/>
    <x v="70"/>
    <x v="1"/>
    <n v="92105"/>
    <s v="West"/>
    <s v="OFF-BI-10000404"/>
    <x v="1"/>
    <x v="8"/>
    <s v="Avery Printable Repositionable Plastic Tabs"/>
    <n v="13.76"/>
    <n v="2"/>
    <n v="0.2"/>
    <n v="4.6440000000000001"/>
  </r>
  <r>
    <n v="4107"/>
    <x v="2027"/>
    <x v="0"/>
    <x v="250"/>
    <d v="2013-08-27T00:00:00"/>
    <s v="Standard Class"/>
    <s v="DD-13570"/>
    <s v="Dorothy Dickinson"/>
    <s v="Consumer"/>
    <s v="United States"/>
    <x v="12"/>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x v="20"/>
    <x v="15"/>
    <n v="10011"/>
    <s v="East"/>
    <s v="OFF-ST-10002486"/>
    <x v="1"/>
    <x v="4"/>
    <s v="Eldon Shelf Savers Cubes and Bins"/>
    <n v="13.96"/>
    <n v="2"/>
    <n v="0"/>
    <n v="0.27919999999999945"/>
  </r>
  <r>
    <n v="4109"/>
    <x v="2028"/>
    <x v="1"/>
    <x v="67"/>
    <d v="2012-09-07T00:00:00"/>
    <s v="Same Day"/>
    <s v="MC-17275"/>
    <s v="Marc Crier"/>
    <s v="Consumer"/>
    <s v="United States"/>
    <x v="20"/>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x v="66"/>
    <x v="12"/>
    <n v="48227"/>
    <s v="Central"/>
    <s v="TEC-PH-10002923"/>
    <x v="2"/>
    <x v="7"/>
    <s v="Logitech B530 USB Headset - headset - Full size, Binaural"/>
    <n v="73.98"/>
    <n v="2"/>
    <n v="0"/>
    <n v="19.974600000000002"/>
  </r>
  <r>
    <n v="4111"/>
    <x v="2029"/>
    <x v="1"/>
    <x v="707"/>
    <d v="2013-01-01T00:00:00"/>
    <s v="Standard Class"/>
    <s v="DL-13495"/>
    <s v="Dionis Lloyd"/>
    <s v="Corporate"/>
    <s v="United States"/>
    <x v="66"/>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x v="66"/>
    <x v="12"/>
    <n v="48227"/>
    <s v="Central"/>
    <s v="OFF-PA-10002160"/>
    <x v="1"/>
    <x v="10"/>
    <s v="Xerox 1978"/>
    <n v="17.34"/>
    <n v="3"/>
    <n v="0"/>
    <n v="8.4966000000000008"/>
  </r>
  <r>
    <n v="4113"/>
    <x v="2029"/>
    <x v="1"/>
    <x v="707"/>
    <d v="2013-01-01T00:00:00"/>
    <s v="Standard Class"/>
    <s v="DL-13495"/>
    <s v="Dionis Lloyd"/>
    <s v="Corporate"/>
    <s v="United States"/>
    <x v="66"/>
    <x v="12"/>
    <n v="48227"/>
    <s v="Central"/>
    <s v="OFF-AR-10002375"/>
    <x v="1"/>
    <x v="6"/>
    <s v="Newell 351"/>
    <n v="3.28"/>
    <n v="1"/>
    <n v="0"/>
    <n v="0.9511999999999996"/>
  </r>
  <r>
    <n v="4114"/>
    <x v="2030"/>
    <x v="1"/>
    <x v="942"/>
    <d v="2012-05-07T00:00:00"/>
    <s v="Standard Class"/>
    <s v="NC-18625"/>
    <s v="Noah Childs"/>
    <s v="Corporate"/>
    <s v="United States"/>
    <x v="12"/>
    <x v="5"/>
    <n v="77095"/>
    <s v="Central"/>
    <s v="OFF-LA-10000443"/>
    <x v="1"/>
    <x v="2"/>
    <s v="Avery 501"/>
    <n v="8.8559999999999999"/>
    <n v="3"/>
    <n v="0.2"/>
    <n v="2.9888999999999997"/>
  </r>
  <r>
    <n v="4115"/>
    <x v="2030"/>
    <x v="1"/>
    <x v="942"/>
    <d v="2012-05-07T00:00:00"/>
    <s v="Standard Class"/>
    <s v="NC-18625"/>
    <s v="Noah Childs"/>
    <s v="Corporate"/>
    <s v="United States"/>
    <x v="12"/>
    <x v="5"/>
    <n v="77095"/>
    <s v="Central"/>
    <s v="TEC-PH-10001750"/>
    <x v="2"/>
    <x v="7"/>
    <s v="Samsung Rugby III"/>
    <n v="158.376"/>
    <n v="3"/>
    <n v="0.2"/>
    <n v="13.857900000000008"/>
  </r>
  <r>
    <n v="4116"/>
    <x v="2031"/>
    <x v="0"/>
    <x v="390"/>
    <d v="2013-11-28T00:00:00"/>
    <s v="First Class"/>
    <s v="AC-10450"/>
    <s v="Amy Cox"/>
    <s v="Consumer"/>
    <s v="United States"/>
    <x v="4"/>
    <x v="4"/>
    <n v="98105"/>
    <s v="West"/>
    <s v="OFF-BI-10004632"/>
    <x v="1"/>
    <x v="8"/>
    <s v="Ibico Hi-Tech Manual Binding System"/>
    <n v="1219.96"/>
    <n v="5"/>
    <n v="0.2"/>
    <n v="381.23749999999995"/>
  </r>
  <r>
    <n v="4117"/>
    <x v="2032"/>
    <x v="1"/>
    <x v="27"/>
    <d v="2012-11-29T00:00:00"/>
    <s v="Standard Class"/>
    <s v="TS-21340"/>
    <s v="Toby Swindell"/>
    <s v="Consumer"/>
    <s v="United States"/>
    <x v="1"/>
    <x v="1"/>
    <n v="90036"/>
    <s v="West"/>
    <s v="OFF-BI-10002813"/>
    <x v="1"/>
    <x v="8"/>
    <s v="Avery Reinforcements for Hole-Punch Pages"/>
    <n v="3.1680000000000001"/>
    <n v="2"/>
    <n v="0.2"/>
    <n v="0.99"/>
  </r>
  <r>
    <n v="4118"/>
    <x v="2032"/>
    <x v="1"/>
    <x v="27"/>
    <d v="2012-11-29T00:00:00"/>
    <s v="Standard Class"/>
    <s v="TS-21340"/>
    <s v="Toby Swindell"/>
    <s v="Consumer"/>
    <s v="United States"/>
    <x v="1"/>
    <x v="1"/>
    <n v="90036"/>
    <s v="West"/>
    <s v="OFF-PA-10002005"/>
    <x v="1"/>
    <x v="10"/>
    <s v="Xerox 225"/>
    <n v="19.440000000000001"/>
    <n v="3"/>
    <n v="0"/>
    <n v="9.3312000000000008"/>
  </r>
  <r>
    <n v="4119"/>
    <x v="2032"/>
    <x v="1"/>
    <x v="27"/>
    <d v="2012-11-29T00:00:00"/>
    <s v="Standard Class"/>
    <s v="TS-21340"/>
    <s v="Toby Swindell"/>
    <s v="Consumer"/>
    <s v="United States"/>
    <x v="1"/>
    <x v="1"/>
    <n v="90036"/>
    <s v="West"/>
    <s v="OFF-ST-10000060"/>
    <x v="1"/>
    <x v="4"/>
    <s v="Fellowes Bankers Box Staxonsteel Drawer File/Stacking System"/>
    <n v="454.86"/>
    <n v="7"/>
    <n v="0"/>
    <n v="54.583200000000019"/>
  </r>
  <r>
    <n v="4120"/>
    <x v="2032"/>
    <x v="1"/>
    <x v="27"/>
    <d v="2012-11-29T00:00:00"/>
    <s v="Standard Class"/>
    <s v="TS-21340"/>
    <s v="Toby Swindell"/>
    <s v="Consumer"/>
    <s v="United States"/>
    <x v="1"/>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x v="10"/>
    <x v="9"/>
    <n v="19120"/>
    <s v="East"/>
    <s v="TEC-AC-10000199"/>
    <x v="2"/>
    <x v="11"/>
    <s v="Kingston Digital DataTraveler 8GB USB 2.0"/>
    <n v="19.040000000000003"/>
    <n v="4"/>
    <n v="0.2"/>
    <n v="-1.4279999999999999"/>
  </r>
  <r>
    <n v="4122"/>
    <x v="2034"/>
    <x v="3"/>
    <x v="943"/>
    <d v="2014-05-13T00:00:00"/>
    <s v="Same Day"/>
    <s v="LP-17080"/>
    <s v="Liz Pelletier"/>
    <s v="Consumer"/>
    <s v="United States"/>
    <x v="4"/>
    <x v="4"/>
    <n v="98103"/>
    <s v="West"/>
    <s v="OFF-PA-10002870"/>
    <x v="1"/>
    <x v="10"/>
    <s v="Ampad Phone Message Book, Recycled, 400 Message Capacity, 5 ¾” x 11”"/>
    <n v="37.44"/>
    <n v="6"/>
    <n v="0"/>
    <n v="16.847999999999999"/>
  </r>
  <r>
    <n v="4123"/>
    <x v="2034"/>
    <x v="3"/>
    <x v="943"/>
    <d v="2014-05-13T00:00:00"/>
    <s v="Same Day"/>
    <s v="LP-17080"/>
    <s v="Liz Pelletier"/>
    <s v="Consumer"/>
    <s v="United States"/>
    <x v="4"/>
    <x v="4"/>
    <n v="98103"/>
    <s v="West"/>
    <s v="OFF-LA-10004545"/>
    <x v="1"/>
    <x v="2"/>
    <s v="Avery 50"/>
    <n v="37.589999999999996"/>
    <n v="3"/>
    <n v="0"/>
    <n v="17.667299999999997"/>
  </r>
  <r>
    <n v="4124"/>
    <x v="2034"/>
    <x v="3"/>
    <x v="943"/>
    <d v="2014-05-13T00:00:00"/>
    <s v="Same Day"/>
    <s v="LP-17080"/>
    <s v="Liz Pelletier"/>
    <s v="Consumer"/>
    <s v="United States"/>
    <x v="4"/>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x v="232"/>
    <x v="15"/>
    <n v="13601"/>
    <s v="East"/>
    <s v="OFF-AP-10004249"/>
    <x v="1"/>
    <x v="9"/>
    <s v="Staples"/>
    <n v="35.910000000000004"/>
    <n v="3"/>
    <n v="0"/>
    <n v="9.6956999999999987"/>
  </r>
  <r>
    <n v="4126"/>
    <x v="2036"/>
    <x v="3"/>
    <x v="944"/>
    <d v="2014-08-01T00:00:00"/>
    <s v="Second Class"/>
    <s v="MG-18145"/>
    <s v="Mike Gockenbach"/>
    <s v="Consumer"/>
    <s v="United States"/>
    <x v="108"/>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x v="81"/>
    <x v="17"/>
    <n v="22204"/>
    <s v="South"/>
    <s v="OFF-AR-10003179"/>
    <x v="1"/>
    <x v="6"/>
    <s v="Dixon Ticonderoga Core-Lock Colored Pencils"/>
    <n v="54.66"/>
    <n v="6"/>
    <n v="0"/>
    <n v="18.037799999999997"/>
  </r>
  <r>
    <n v="4128"/>
    <x v="2038"/>
    <x v="2"/>
    <x v="111"/>
    <d v="2011-09-24T00:00:00"/>
    <s v="Standard Class"/>
    <s v="JL-15835"/>
    <s v="John Lee"/>
    <s v="Consumer"/>
    <s v="United States"/>
    <x v="35"/>
    <x v="3"/>
    <n v="28205"/>
    <s v="South"/>
    <s v="OFF-ST-10003722"/>
    <x v="1"/>
    <x v="4"/>
    <s v="Project Tote Personal File"/>
    <n v="67.343999999999994"/>
    <n v="6"/>
    <n v="0.2"/>
    <n v="7.5761999999999894"/>
  </r>
  <r>
    <n v="4129"/>
    <x v="2038"/>
    <x v="2"/>
    <x v="111"/>
    <d v="2011-09-24T00:00:00"/>
    <s v="Standard Class"/>
    <s v="JL-15835"/>
    <s v="John Lee"/>
    <s v="Consumer"/>
    <s v="United States"/>
    <x v="35"/>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x v="4"/>
    <x v="4"/>
    <n v="98103"/>
    <s v="West"/>
    <s v="OFF-AP-10001947"/>
    <x v="1"/>
    <x v="9"/>
    <s v="Acco 6 Outlet Guardian Premium Plus Surge Suppressor"/>
    <n v="73.28"/>
    <n v="4"/>
    <n v="0"/>
    <n v="21.251199999999997"/>
  </r>
  <r>
    <n v="4131"/>
    <x v="2040"/>
    <x v="2"/>
    <x v="728"/>
    <d v="2011-11-25T00:00:00"/>
    <s v="Standard Class"/>
    <s v="AB-10600"/>
    <s v="Ann Blume"/>
    <s v="Corporate"/>
    <s v="United States"/>
    <x v="22"/>
    <x v="10"/>
    <n v="60623"/>
    <s v="Central"/>
    <s v="OFF-BI-10001107"/>
    <x v="1"/>
    <x v="8"/>
    <s v="GBC White Gloss Covers, Plain Front"/>
    <n v="14.479999999999997"/>
    <n v="5"/>
    <n v="0.8"/>
    <n v="-23.89200000000001"/>
  </r>
  <r>
    <n v="4132"/>
    <x v="2041"/>
    <x v="1"/>
    <x v="740"/>
    <d v="2012-07-09T00:00:00"/>
    <s v="Standard Class"/>
    <s v="KB-16315"/>
    <s v="Karl Braun"/>
    <s v="Consumer"/>
    <s v="United States"/>
    <x v="389"/>
    <x v="2"/>
    <n v="33021"/>
    <s v="South"/>
    <s v="OFF-PA-10000349"/>
    <x v="1"/>
    <x v="10"/>
    <s v="Staples"/>
    <n v="11.952000000000002"/>
    <n v="3"/>
    <n v="0.2"/>
    <n v="4.0338000000000003"/>
  </r>
  <r>
    <n v="4133"/>
    <x v="2041"/>
    <x v="1"/>
    <x v="740"/>
    <d v="2012-07-09T00:00:00"/>
    <s v="Standard Class"/>
    <s v="KB-16315"/>
    <s v="Karl Braun"/>
    <s v="Consumer"/>
    <s v="United States"/>
    <x v="389"/>
    <x v="2"/>
    <n v="33021"/>
    <s v="South"/>
    <s v="OFF-PA-10003349"/>
    <x v="1"/>
    <x v="10"/>
    <s v="Xerox 1957"/>
    <n v="15.552000000000003"/>
    <n v="3"/>
    <n v="0.2"/>
    <n v="5.6375999999999999"/>
  </r>
  <r>
    <n v="4134"/>
    <x v="2042"/>
    <x v="2"/>
    <x v="78"/>
    <d v="2011-09-13T00:00:00"/>
    <s v="Standard Class"/>
    <s v="TT-21070"/>
    <s v="Ted Trevino"/>
    <s v="Consumer"/>
    <s v="United States"/>
    <x v="269"/>
    <x v="17"/>
    <n v="23320"/>
    <s v="South"/>
    <s v="OFF-FA-10002280"/>
    <x v="1"/>
    <x v="13"/>
    <s v="Advantus Plastic Paper Clips"/>
    <n v="45"/>
    <n v="9"/>
    <n v="0"/>
    <n v="21.599999999999998"/>
  </r>
  <r>
    <n v="4135"/>
    <x v="2042"/>
    <x v="2"/>
    <x v="78"/>
    <d v="2011-09-13T00:00:00"/>
    <s v="Standard Class"/>
    <s v="TT-21070"/>
    <s v="Ted Trevino"/>
    <s v="Consumer"/>
    <s v="United States"/>
    <x v="269"/>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x v="1"/>
    <x v="1"/>
    <n v="90036"/>
    <s v="West"/>
    <s v="OFF-BI-10002854"/>
    <x v="1"/>
    <x v="8"/>
    <s v="Performers Binder/Pad Holder, Black"/>
    <n v="112.12000000000002"/>
    <n v="5"/>
    <n v="0.2"/>
    <n v="42.045000000000002"/>
  </r>
  <r>
    <n v="4137"/>
    <x v="2043"/>
    <x v="3"/>
    <x v="280"/>
    <d v="2014-10-09T00:00:00"/>
    <s v="Standard Class"/>
    <s v="PV-18985"/>
    <s v="Paul Van Hugh"/>
    <s v="Home Office"/>
    <s v="United States"/>
    <x v="1"/>
    <x v="1"/>
    <n v="90036"/>
    <s v="West"/>
    <s v="OFF-ST-10003716"/>
    <x v="1"/>
    <x v="4"/>
    <s v="Tennsco Double-Tier Lockers"/>
    <n v="1575.14"/>
    <n v="7"/>
    <n v="0"/>
    <n v="204.76820000000001"/>
  </r>
  <r>
    <n v="4138"/>
    <x v="2044"/>
    <x v="3"/>
    <x v="123"/>
    <d v="2014-11-24T00:00:00"/>
    <s v="Standard Class"/>
    <s v="DD-13570"/>
    <s v="Dorothy Dickinson"/>
    <s v="Consumer"/>
    <s v="United States"/>
    <x v="166"/>
    <x v="17"/>
    <n v="22304"/>
    <s v="South"/>
    <s v="OFF-FA-10000624"/>
    <x v="1"/>
    <x v="13"/>
    <s v="OIC Binder Clips"/>
    <n v="25.060000000000002"/>
    <n v="7"/>
    <n v="0"/>
    <n v="12.530000000000001"/>
  </r>
  <r>
    <n v="4139"/>
    <x v="2045"/>
    <x v="0"/>
    <x v="945"/>
    <d v="2014-01-02T00:00:00"/>
    <s v="First Class"/>
    <s v="KD-16495"/>
    <s v="Keith Dawkins"/>
    <s v="Corporate"/>
    <s v="United States"/>
    <x v="390"/>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x v="10"/>
    <x v="9"/>
    <n v="19120"/>
    <s v="East"/>
    <s v="OFF-ST-10001228"/>
    <x v="1"/>
    <x v="4"/>
    <s v="Personal File Boxes with Fold-Down Carry Handle"/>
    <n v="37.392000000000003"/>
    <n v="3"/>
    <n v="0.2"/>
    <n v="2.336999999999998"/>
  </r>
  <r>
    <n v="4141"/>
    <x v="2046"/>
    <x v="3"/>
    <x v="96"/>
    <d v="2014-12-05T00:00:00"/>
    <s v="First Class"/>
    <s v="RA-19285"/>
    <s v="Ralph Arnett"/>
    <s v="Consumer"/>
    <s v="United States"/>
    <x v="10"/>
    <x v="9"/>
    <n v="19120"/>
    <s v="East"/>
    <s v="FUR-FU-10003798"/>
    <x v="0"/>
    <x v="5"/>
    <s v="Ultra Door Kickplate, 8&quot;H x 34&quot;W"/>
    <n v="79.12"/>
    <n v="5"/>
    <n v="0.2"/>
    <n v="13.845999999999997"/>
  </r>
  <r>
    <n v="4142"/>
    <x v="2047"/>
    <x v="0"/>
    <x v="900"/>
    <d v="2013-06-18T00:00:00"/>
    <s v="Standard Class"/>
    <s v="SS-20590"/>
    <s v="Sonia Sunley"/>
    <s v="Consumer"/>
    <s v="United States"/>
    <x v="391"/>
    <x v="41"/>
    <n v="67212"/>
    <s v="Central"/>
    <s v="OFF-LA-10003148"/>
    <x v="1"/>
    <x v="2"/>
    <s v="Avery 51"/>
    <n v="18.899999999999999"/>
    <n v="3"/>
    <n v="0"/>
    <n v="8.6939999999999991"/>
  </r>
  <r>
    <n v="4143"/>
    <x v="2048"/>
    <x v="2"/>
    <x v="946"/>
    <d v="2011-05-23T00:00:00"/>
    <s v="Standard Class"/>
    <s v="JH-15820"/>
    <s v="John Huston"/>
    <s v="Consumer"/>
    <s v="United States"/>
    <x v="297"/>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x v="8"/>
    <x v="1"/>
    <n v="94110"/>
    <s v="West"/>
    <s v="OFF-AR-10003759"/>
    <x v="1"/>
    <x v="6"/>
    <s v="Crayola Anti Dust Chalk, 12/Pack"/>
    <n v="12.74"/>
    <n v="7"/>
    <n v="0"/>
    <n v="5.7329999999999997"/>
  </r>
  <r>
    <n v="4145"/>
    <x v="2049"/>
    <x v="3"/>
    <x v="289"/>
    <d v="2014-02-07T00:00:00"/>
    <s v="Standard Class"/>
    <s v="EH-14125"/>
    <s v="Eugene Hildebrand"/>
    <s v="Home Office"/>
    <s v="United States"/>
    <x v="8"/>
    <x v="1"/>
    <n v="94110"/>
    <s v="West"/>
    <s v="OFF-AR-10001227"/>
    <x v="1"/>
    <x v="6"/>
    <s v="Newell 338"/>
    <n v="8.82"/>
    <n v="3"/>
    <n v="0"/>
    <n v="2.3814000000000002"/>
  </r>
  <r>
    <n v="4146"/>
    <x v="2049"/>
    <x v="3"/>
    <x v="289"/>
    <d v="2014-02-07T00:00:00"/>
    <s v="Standard Class"/>
    <s v="EH-14125"/>
    <s v="Eugene Hildebrand"/>
    <s v="Home Office"/>
    <s v="United States"/>
    <x v="8"/>
    <x v="1"/>
    <n v="94110"/>
    <s v="West"/>
    <s v="FUR-CH-10000863"/>
    <x v="0"/>
    <x v="1"/>
    <s v="Novimex Swivel Fabric Task Chair"/>
    <n v="120.78399999999999"/>
    <n v="1"/>
    <n v="0.2"/>
    <n v="-13.588200000000001"/>
  </r>
  <r>
    <n v="4147"/>
    <x v="2050"/>
    <x v="1"/>
    <x v="109"/>
    <d v="2012-12-04T00:00:00"/>
    <s v="Standard Class"/>
    <s v="TP-21415"/>
    <s v="Tom Prescott"/>
    <s v="Consumer"/>
    <s v="United States"/>
    <x v="210"/>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x v="89"/>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x v="89"/>
    <x v="5"/>
    <n v="78745"/>
    <s v="Central"/>
    <s v="OFF-ST-10004507"/>
    <x v="1"/>
    <x v="4"/>
    <s v="Advantus Rolling Storage Box"/>
    <n v="13.719999999999999"/>
    <n v="1"/>
    <n v="0.2"/>
    <n v="1.2004999999999999"/>
  </r>
  <r>
    <n v="4150"/>
    <x v="2051"/>
    <x v="3"/>
    <x v="436"/>
    <d v="2014-10-29T00:00:00"/>
    <s v="Standard Class"/>
    <s v="RB-19330"/>
    <s v="Randy Bradley"/>
    <s v="Consumer"/>
    <s v="United States"/>
    <x v="89"/>
    <x v="5"/>
    <n v="78745"/>
    <s v="Central"/>
    <s v="TEC-AC-10002942"/>
    <x v="2"/>
    <x v="11"/>
    <s v="WD My Passport Ultra 1TB Portable External Hard Drive"/>
    <n v="55.2"/>
    <n v="1"/>
    <n v="0.2"/>
    <n v="-2.0700000000000038"/>
  </r>
  <r>
    <n v="4151"/>
    <x v="2051"/>
    <x v="3"/>
    <x v="436"/>
    <d v="2014-10-29T00:00:00"/>
    <s v="Standard Class"/>
    <s v="RB-19330"/>
    <s v="Randy Bradley"/>
    <s v="Consumer"/>
    <s v="United States"/>
    <x v="89"/>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x v="10"/>
    <x v="9"/>
    <n v="19134"/>
    <s v="East"/>
    <s v="OFF-LA-10002475"/>
    <x v="1"/>
    <x v="2"/>
    <s v="Avery 519"/>
    <n v="29.24"/>
    <n v="5"/>
    <n v="0.2"/>
    <n v="9.8685000000000009"/>
  </r>
  <r>
    <n v="4153"/>
    <x v="2052"/>
    <x v="3"/>
    <x v="210"/>
    <d v="2014-09-12T00:00:00"/>
    <s v="Standard Class"/>
    <s v="CB-12025"/>
    <s v="Cassandra Brandow"/>
    <s v="Consumer"/>
    <s v="United States"/>
    <x v="10"/>
    <x v="9"/>
    <n v="19134"/>
    <s v="East"/>
    <s v="OFF-PA-10003072"/>
    <x v="1"/>
    <x v="10"/>
    <s v="Eureka Recycled Copy Paper 8 1/2&quot; x 11&quot;, Ream"/>
    <n v="15.552000000000003"/>
    <n v="3"/>
    <n v="0.2"/>
    <n v="5.4432"/>
  </r>
  <r>
    <n v="4154"/>
    <x v="2052"/>
    <x v="3"/>
    <x v="210"/>
    <d v="2014-09-12T00:00:00"/>
    <s v="Standard Class"/>
    <s v="CB-12025"/>
    <s v="Cassandra Brandow"/>
    <s v="Consumer"/>
    <s v="United States"/>
    <x v="10"/>
    <x v="9"/>
    <n v="19134"/>
    <s v="East"/>
    <s v="OFF-EN-10001509"/>
    <x v="1"/>
    <x v="12"/>
    <s v="Poly String Tie Envelopes"/>
    <n v="4.8960000000000008"/>
    <n v="3"/>
    <n v="0.2"/>
    <n v="1.6523999999999992"/>
  </r>
  <r>
    <n v="4155"/>
    <x v="2053"/>
    <x v="0"/>
    <x v="723"/>
    <d v="2014-01-04T00:00:00"/>
    <s v="Standard Class"/>
    <s v="MP-17965"/>
    <s v="Michael Paige"/>
    <s v="Corporate"/>
    <s v="United States"/>
    <x v="39"/>
    <x v="18"/>
    <n v="37620"/>
    <s v="South"/>
    <s v="OFF-BI-10004781"/>
    <x v="1"/>
    <x v="8"/>
    <s v="GBC Wire Binding Strips"/>
    <n v="38.088000000000001"/>
    <n v="4"/>
    <n v="0.7"/>
    <n v="-27.93119999999999"/>
  </r>
  <r>
    <n v="4156"/>
    <x v="2053"/>
    <x v="0"/>
    <x v="723"/>
    <d v="2014-01-04T00:00:00"/>
    <s v="Standard Class"/>
    <s v="MP-17965"/>
    <s v="Michael Paige"/>
    <s v="Corporate"/>
    <s v="United States"/>
    <x v="39"/>
    <x v="18"/>
    <n v="37620"/>
    <s v="South"/>
    <s v="OFF-BI-10000145"/>
    <x v="1"/>
    <x v="8"/>
    <s v="Zipper Ring Binder Pockets"/>
    <n v="2.8080000000000007"/>
    <n v="3"/>
    <n v="0.7"/>
    <n v="-1.9656000000000002"/>
  </r>
  <r>
    <n v="4157"/>
    <x v="2054"/>
    <x v="1"/>
    <x v="901"/>
    <d v="2012-12-09T00:00:00"/>
    <s v="Second Class"/>
    <s v="SW-20245"/>
    <s v="Scot Wooten"/>
    <s v="Consumer"/>
    <s v="United States"/>
    <x v="10"/>
    <x v="9"/>
    <n v="19140"/>
    <s v="East"/>
    <s v="TEC-AC-10003280"/>
    <x v="2"/>
    <x v="11"/>
    <s v="Belkin F8E887 USB Wired Ergonomic Keyboard"/>
    <n v="47.984000000000002"/>
    <n v="2"/>
    <n v="0.2"/>
    <n v="0.59979999999999656"/>
  </r>
  <r>
    <n v="4158"/>
    <x v="2054"/>
    <x v="1"/>
    <x v="901"/>
    <d v="2012-12-09T00:00:00"/>
    <s v="Second Class"/>
    <s v="SW-20245"/>
    <s v="Scot Wooten"/>
    <s v="Consumer"/>
    <s v="United States"/>
    <x v="10"/>
    <x v="9"/>
    <n v="19140"/>
    <s v="East"/>
    <s v="OFF-BI-10001107"/>
    <x v="1"/>
    <x v="8"/>
    <s v="GBC White Gloss Covers, Plain Front"/>
    <n v="26.064000000000007"/>
    <n v="6"/>
    <n v="0.7"/>
    <n v="-19.982399999999991"/>
  </r>
  <r>
    <n v="4159"/>
    <x v="2055"/>
    <x v="2"/>
    <x v="301"/>
    <d v="2011-11-08T00:00:00"/>
    <s v="Standard Class"/>
    <s v="SM-20950"/>
    <s v="Suzanne McNair"/>
    <s v="Corporate"/>
    <s v="United States"/>
    <x v="22"/>
    <x v="10"/>
    <n v="60610"/>
    <s v="Central"/>
    <s v="OFF-PA-10000533"/>
    <x v="1"/>
    <x v="10"/>
    <s v="Southworth Parchment Paper &amp; Envelopes"/>
    <n v="15.696000000000002"/>
    <n v="3"/>
    <n v="0.2"/>
    <n v="5.1011999999999995"/>
  </r>
  <r>
    <n v="4160"/>
    <x v="2056"/>
    <x v="0"/>
    <x v="947"/>
    <d v="2013-04-24T00:00:00"/>
    <s v="Standard Class"/>
    <s v="AP-10915"/>
    <s v="Arthur Prichep"/>
    <s v="Consumer"/>
    <s v="United States"/>
    <x v="38"/>
    <x v="32"/>
    <n v="31907"/>
    <s v="South"/>
    <s v="OFF-AR-10003056"/>
    <x v="1"/>
    <x v="6"/>
    <s v="Newell 341"/>
    <n v="12.84"/>
    <n v="3"/>
    <n v="0"/>
    <n v="3.7235999999999989"/>
  </r>
  <r>
    <n v="4161"/>
    <x v="2057"/>
    <x v="3"/>
    <x v="304"/>
    <d v="2014-05-19T00:00:00"/>
    <s v="Standard Class"/>
    <s v="AH-10465"/>
    <s v="Amy Hunt"/>
    <s v="Consumer"/>
    <s v="United States"/>
    <x v="20"/>
    <x v="15"/>
    <n v="10035"/>
    <s v="East"/>
    <s v="TEC-PH-10002834"/>
    <x v="2"/>
    <x v="7"/>
    <s v="Google Nexus 5"/>
    <n v="539.97"/>
    <n v="3"/>
    <n v="0"/>
    <n v="134.99250000000001"/>
  </r>
  <r>
    <n v="4162"/>
    <x v="2057"/>
    <x v="3"/>
    <x v="304"/>
    <d v="2014-05-19T00:00:00"/>
    <s v="Standard Class"/>
    <s v="AH-10465"/>
    <s v="Amy Hunt"/>
    <s v="Consumer"/>
    <s v="United States"/>
    <x v="20"/>
    <x v="15"/>
    <n v="10035"/>
    <s v="East"/>
    <s v="OFF-ST-10002214"/>
    <x v="1"/>
    <x v="4"/>
    <s v="X-Rack File for Hanging Folders"/>
    <n v="22.58"/>
    <n v="2"/>
    <n v="0"/>
    <n v="5.8707999999999991"/>
  </r>
  <r>
    <n v="4163"/>
    <x v="2058"/>
    <x v="1"/>
    <x v="948"/>
    <d v="2012-03-18T00:00:00"/>
    <s v="Standard Class"/>
    <s v="EP-13915"/>
    <s v="Emily Phan"/>
    <s v="Consumer"/>
    <s v="United States"/>
    <x v="18"/>
    <x v="38"/>
    <n v="3820"/>
    <s v="East"/>
    <s v="OFF-LA-10004484"/>
    <x v="1"/>
    <x v="2"/>
    <s v="Avery 476"/>
    <n v="16.52"/>
    <n v="4"/>
    <n v="0"/>
    <n v="7.5991999999999997"/>
  </r>
  <r>
    <n v="4164"/>
    <x v="2058"/>
    <x v="1"/>
    <x v="948"/>
    <d v="2012-03-18T00:00:00"/>
    <s v="Standard Class"/>
    <s v="EP-13915"/>
    <s v="Emily Phan"/>
    <s v="Consumer"/>
    <s v="United States"/>
    <x v="18"/>
    <x v="38"/>
    <n v="3820"/>
    <s v="East"/>
    <s v="OFF-BI-10003091"/>
    <x v="1"/>
    <x v="8"/>
    <s v="GBC DocuBind TL200 Manual Binding Machine"/>
    <n v="671.93999999999994"/>
    <n v="3"/>
    <n v="0"/>
    <n v="315.81179999999995"/>
  </r>
  <r>
    <n v="4165"/>
    <x v="2059"/>
    <x v="3"/>
    <x v="424"/>
    <d v="2014-01-17T00:00:00"/>
    <s v="First Class"/>
    <s v="TP-21565"/>
    <s v="Tracy Poddar"/>
    <s v="Corporate"/>
    <s v="United States"/>
    <x v="34"/>
    <x v="22"/>
    <n v="80013"/>
    <s v="West"/>
    <s v="TEC-AC-10003027"/>
    <x v="2"/>
    <x v="11"/>
    <s v="Imation 8GB Mini TravelDrive USB 2.0 Flash Drive"/>
    <n v="169.06400000000002"/>
    <n v="7"/>
    <n v="0.2"/>
    <n v="-14.793099999999995"/>
  </r>
  <r>
    <n v="4166"/>
    <x v="2059"/>
    <x v="3"/>
    <x v="424"/>
    <d v="2014-01-17T00:00:00"/>
    <s v="First Class"/>
    <s v="TP-21565"/>
    <s v="Tracy Poddar"/>
    <s v="Corporate"/>
    <s v="United States"/>
    <x v="34"/>
    <x v="22"/>
    <n v="80013"/>
    <s v="West"/>
    <s v="OFF-ST-10003638"/>
    <x v="1"/>
    <x v="4"/>
    <s v="Mobile Personal File Cube"/>
    <n v="168.624"/>
    <n v="9"/>
    <n v="0.2"/>
    <n v="14.754599999999996"/>
  </r>
  <r>
    <n v="4167"/>
    <x v="2060"/>
    <x v="1"/>
    <x v="936"/>
    <d v="2012-03-13T00:00:00"/>
    <s v="Standard Class"/>
    <s v="AR-10825"/>
    <s v="Anthony Rawles"/>
    <s v="Corporate"/>
    <s v="United States"/>
    <x v="85"/>
    <x v="15"/>
    <n v="11561"/>
    <s v="East"/>
    <s v="OFF-PA-10003848"/>
    <x v="1"/>
    <x v="10"/>
    <s v="Xerox 1997"/>
    <n v="19.440000000000001"/>
    <n v="3"/>
    <n v="0"/>
    <n v="9.3312000000000008"/>
  </r>
  <r>
    <n v="4168"/>
    <x v="2061"/>
    <x v="2"/>
    <x v="856"/>
    <d v="2011-10-13T00:00:00"/>
    <s v="First Class"/>
    <s v="HA-14920"/>
    <s v="Helen Andreada"/>
    <s v="Consumer"/>
    <s v="United States"/>
    <x v="45"/>
    <x v="1"/>
    <n v="91104"/>
    <s v="West"/>
    <s v="OFF-ST-10002352"/>
    <x v="1"/>
    <x v="4"/>
    <s v="Iris Project Case"/>
    <n v="31.92"/>
    <n v="4"/>
    <n v="0"/>
    <n v="8.299199999999999"/>
  </r>
  <r>
    <n v="4169"/>
    <x v="2061"/>
    <x v="2"/>
    <x v="856"/>
    <d v="2011-10-13T00:00:00"/>
    <s v="First Class"/>
    <s v="HA-14920"/>
    <s v="Helen Andreada"/>
    <s v="Consumer"/>
    <s v="United States"/>
    <x v="45"/>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x v="123"/>
    <x v="16"/>
    <n v="85204"/>
    <s v="West"/>
    <s v="OFF-PA-10000788"/>
    <x v="1"/>
    <x v="10"/>
    <s v="Xerox 210"/>
    <n v="31.104000000000006"/>
    <n v="6"/>
    <n v="0.2"/>
    <n v="10.8864"/>
  </r>
  <r>
    <n v="4171"/>
    <x v="2062"/>
    <x v="1"/>
    <x v="657"/>
    <d v="2012-04-14T00:00:00"/>
    <s v="First Class"/>
    <s v="HJ-14875"/>
    <s v="Heather Jas"/>
    <s v="Home Office"/>
    <s v="United States"/>
    <x v="123"/>
    <x v="16"/>
    <n v="85204"/>
    <s v="West"/>
    <s v="OFF-PA-10002968"/>
    <x v="1"/>
    <x v="10"/>
    <s v="Xerox 1973"/>
    <n v="54.816000000000003"/>
    <n v="3"/>
    <n v="0.2"/>
    <n v="17.815199999999997"/>
  </r>
  <r>
    <n v="4172"/>
    <x v="2063"/>
    <x v="3"/>
    <x v="673"/>
    <d v="2014-11-21T00:00:00"/>
    <s v="Standard Class"/>
    <s v="JK-15370"/>
    <s v="Jay Kimmel"/>
    <s v="Consumer"/>
    <s v="United States"/>
    <x v="201"/>
    <x v="1"/>
    <n v="93727"/>
    <s v="West"/>
    <s v="OFF-ST-10002486"/>
    <x v="1"/>
    <x v="4"/>
    <s v="Eldon Shelf Savers Cubes and Bins"/>
    <n v="48.86"/>
    <n v="7"/>
    <n v="0"/>
    <n v="0.97719999999999807"/>
  </r>
  <r>
    <n v="4173"/>
    <x v="2064"/>
    <x v="0"/>
    <x v="949"/>
    <d v="2013-07-02T00:00:00"/>
    <s v="Same Day"/>
    <s v="JF-15355"/>
    <s v="Jay Fein"/>
    <s v="Consumer"/>
    <s v="United States"/>
    <x v="29"/>
    <x v="20"/>
    <n v="29203"/>
    <s v="South"/>
    <s v="OFF-BI-10002215"/>
    <x v="1"/>
    <x v="8"/>
    <s v="Wilson Jones Hanging View Binder, White, 1&quot;"/>
    <n v="14.2"/>
    <n v="2"/>
    <n v="0"/>
    <n v="6.5319999999999991"/>
  </r>
  <r>
    <n v="4174"/>
    <x v="2064"/>
    <x v="0"/>
    <x v="949"/>
    <d v="2013-07-02T00:00:00"/>
    <s v="Same Day"/>
    <s v="JF-15355"/>
    <s v="Jay Fein"/>
    <s v="Consumer"/>
    <s v="United States"/>
    <x v="29"/>
    <x v="20"/>
    <n v="29203"/>
    <s v="South"/>
    <s v="OFF-PA-10000788"/>
    <x v="1"/>
    <x v="10"/>
    <s v="Xerox 210"/>
    <n v="12.96"/>
    <n v="2"/>
    <n v="0"/>
    <n v="6.2208000000000006"/>
  </r>
  <r>
    <n v="4175"/>
    <x v="2064"/>
    <x v="0"/>
    <x v="949"/>
    <d v="2013-07-02T00:00:00"/>
    <s v="Same Day"/>
    <s v="JF-15355"/>
    <s v="Jay Fein"/>
    <s v="Consumer"/>
    <s v="United States"/>
    <x v="29"/>
    <x v="20"/>
    <n v="29203"/>
    <s v="South"/>
    <s v="OFF-BI-10003364"/>
    <x v="1"/>
    <x v="8"/>
    <s v="Binding Machine Supplies"/>
    <n v="58.34"/>
    <n v="2"/>
    <n v="0"/>
    <n v="28.0032"/>
  </r>
  <r>
    <n v="4176"/>
    <x v="2065"/>
    <x v="1"/>
    <x v="239"/>
    <d v="2012-11-30T00:00:00"/>
    <s v="First Class"/>
    <s v="EK-13795"/>
    <s v="Eileen Kiefer"/>
    <s v="Home Office"/>
    <s v="United States"/>
    <x v="157"/>
    <x v="1"/>
    <n v="92704"/>
    <s v="West"/>
    <s v="OFF-AR-10003582"/>
    <x v="1"/>
    <x v="6"/>
    <s v="Boston Electric Pencil Sharpener, Model 1818, Charcoal Black"/>
    <n v="56.3"/>
    <n v="2"/>
    <n v="0"/>
    <n v="15.764000000000003"/>
  </r>
  <r>
    <n v="4177"/>
    <x v="2066"/>
    <x v="2"/>
    <x v="884"/>
    <d v="2011-04-12T00:00:00"/>
    <s v="Standard Class"/>
    <s v="RS-19765"/>
    <s v="Roland Schwarz"/>
    <s v="Corporate"/>
    <s v="United States"/>
    <x v="29"/>
    <x v="20"/>
    <n v="29203"/>
    <s v="South"/>
    <s v="TEC-PH-10003273"/>
    <x v="2"/>
    <x v="7"/>
    <s v="AT&amp;T TR1909W"/>
    <n v="629.94999999999993"/>
    <n v="5"/>
    <n v="0"/>
    <n v="163.78700000000003"/>
  </r>
  <r>
    <n v="4178"/>
    <x v="2066"/>
    <x v="2"/>
    <x v="884"/>
    <d v="2011-04-12T00:00:00"/>
    <s v="Standard Class"/>
    <s v="RS-19765"/>
    <s v="Roland Schwarz"/>
    <s v="Corporate"/>
    <s v="United States"/>
    <x v="29"/>
    <x v="20"/>
    <n v="29203"/>
    <s v="South"/>
    <s v="OFF-PA-10000100"/>
    <x v="1"/>
    <x v="10"/>
    <s v="Xerox 1945"/>
    <n v="122.97"/>
    <n v="3"/>
    <n v="0"/>
    <n v="60.255300000000005"/>
  </r>
  <r>
    <n v="4179"/>
    <x v="2067"/>
    <x v="0"/>
    <x v="950"/>
    <d v="2013-06-19T00:00:00"/>
    <s v="Second Class"/>
    <s v="BD-11320"/>
    <s v="Bill Donatelli"/>
    <s v="Consumer"/>
    <s v="United States"/>
    <x v="1"/>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x v="8"/>
    <x v="1"/>
    <n v="94109"/>
    <s v="West"/>
    <s v="OFF-BI-10004182"/>
    <x v="1"/>
    <x v="8"/>
    <s v="Economy Binders"/>
    <n v="14.976000000000001"/>
    <n v="9"/>
    <n v="0.2"/>
    <n v="5.4288000000000007"/>
  </r>
  <r>
    <n v="4181"/>
    <x v="2069"/>
    <x v="3"/>
    <x v="566"/>
    <d v="2014-10-12T00:00:00"/>
    <s v="Standard Class"/>
    <s v="JK-15730"/>
    <s v="Joe Kamberova"/>
    <s v="Consumer"/>
    <s v="United States"/>
    <x v="12"/>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x v="20"/>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x v="20"/>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x v="20"/>
    <x v="15"/>
    <n v="10035"/>
    <s v="East"/>
    <s v="OFF-ST-10000991"/>
    <x v="1"/>
    <x v="4"/>
    <s v="Space Solutions HD Industrial Steel Shelving."/>
    <n v="344.90999999999997"/>
    <n v="3"/>
    <n v="0"/>
    <n v="10.347300000000004"/>
  </r>
  <r>
    <n v="4185"/>
    <x v="2071"/>
    <x v="0"/>
    <x v="5"/>
    <d v="2013-12-08T00:00:00"/>
    <s v="First Class"/>
    <s v="AG-10300"/>
    <s v="Aleksandra Gannaway"/>
    <s v="Corporate"/>
    <s v="United States"/>
    <x v="47"/>
    <x v="31"/>
    <n v="2038"/>
    <s v="East"/>
    <s v="FUR-BO-10002853"/>
    <x v="0"/>
    <x v="0"/>
    <s v="O'Sullivan 5-Shelf Heavy-Duty Bookcases"/>
    <n v="81.94"/>
    <n v="1"/>
    <n v="0"/>
    <n v="20.484999999999999"/>
  </r>
  <r>
    <n v="4186"/>
    <x v="2072"/>
    <x v="0"/>
    <x v="147"/>
    <d v="2013-10-23T00:00:00"/>
    <s v="First Class"/>
    <s v="CM-12160"/>
    <s v="Charles McCrossin"/>
    <s v="Consumer"/>
    <s v="United States"/>
    <x v="248"/>
    <x v="39"/>
    <n v="21215"/>
    <s v="East"/>
    <s v="TEC-AC-10004510"/>
    <x v="2"/>
    <x v="11"/>
    <s v="Logitech Desktop MK120 Mouse and keyboard Combo"/>
    <n v="98.16"/>
    <n v="6"/>
    <n v="0"/>
    <n v="9.8159999999999954"/>
  </r>
  <r>
    <n v="4187"/>
    <x v="2073"/>
    <x v="3"/>
    <x v="796"/>
    <d v="2014-05-24T00:00:00"/>
    <s v="Standard Class"/>
    <s v="SG-20890"/>
    <s v="Susan Gilcrest"/>
    <s v="Corporate"/>
    <s v="United States"/>
    <x v="392"/>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x v="392"/>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x v="392"/>
    <x v="5"/>
    <n v="78501"/>
    <s v="Central"/>
    <s v="OFF-ST-10004835"/>
    <x v="1"/>
    <x v="4"/>
    <s v="Plastic Stacking Crates &amp; Casters"/>
    <n v="8.9280000000000008"/>
    <n v="2"/>
    <n v="0.2"/>
    <n v="0.66959999999999997"/>
  </r>
  <r>
    <n v="4190"/>
    <x v="2074"/>
    <x v="0"/>
    <x v="182"/>
    <d v="2013-10-02T00:00:00"/>
    <s v="Second Class"/>
    <s v="CS-12175"/>
    <s v="Charles Sheldon"/>
    <s v="Corporate"/>
    <s v="United States"/>
    <x v="393"/>
    <x v="23"/>
    <n v="52240"/>
    <s v="Central"/>
    <s v="OFF-PA-10004022"/>
    <x v="1"/>
    <x v="10"/>
    <s v="Hammermill Color Copier Paper (28Lb. and 96 Bright)"/>
    <n v="9.99"/>
    <n v="1"/>
    <n v="0"/>
    <n v="4.4954999999999998"/>
  </r>
  <r>
    <n v="4191"/>
    <x v="2075"/>
    <x v="3"/>
    <x v="701"/>
    <d v="2014-11-23T00:00:00"/>
    <s v="Standard Class"/>
    <s v="HL-15040"/>
    <s v="Hunter Lopez"/>
    <s v="Consumer"/>
    <s v="United States"/>
    <x v="46"/>
    <x v="13"/>
    <n v="19711"/>
    <s v="East"/>
    <s v="TEC-CO-10004722"/>
    <x v="2"/>
    <x v="16"/>
    <s v="Canon imageCLASS 2200 Advanced Copier"/>
    <n v="10499.97"/>
    <n v="3"/>
    <n v="0"/>
    <n v="5039.9856"/>
  </r>
  <r>
    <n v="4192"/>
    <x v="2076"/>
    <x v="1"/>
    <x v="951"/>
    <d v="2012-07-08T00:00:00"/>
    <s v="Same Day"/>
    <s v="DM-13015"/>
    <s v="Darrin Martin"/>
    <s v="Consumer"/>
    <s v="United States"/>
    <x v="12"/>
    <x v="5"/>
    <n v="77070"/>
    <s v="Central"/>
    <s v="OFF-PA-10004248"/>
    <x v="1"/>
    <x v="10"/>
    <s v="Xerox 1990"/>
    <n v="21.12"/>
    <n v="5"/>
    <n v="0.2"/>
    <n v="6.5999999999999988"/>
  </r>
  <r>
    <n v="4193"/>
    <x v="2077"/>
    <x v="1"/>
    <x v="547"/>
    <d v="2012-11-20T00:00:00"/>
    <s v="Standard Class"/>
    <s v="HK-14890"/>
    <s v="Heather Kirkland"/>
    <s v="Corporate"/>
    <s v="United States"/>
    <x v="394"/>
    <x v="45"/>
    <n v="83704"/>
    <s v="West"/>
    <s v="FUR-TA-10000577"/>
    <x v="0"/>
    <x v="3"/>
    <s v="Bretford CR4500 Series Slim Rectangular Table"/>
    <n v="696.42"/>
    <n v="2"/>
    <n v="0"/>
    <n v="160.17660000000001"/>
  </r>
  <r>
    <n v="4194"/>
    <x v="2077"/>
    <x v="1"/>
    <x v="547"/>
    <d v="2012-11-20T00:00:00"/>
    <s v="Standard Class"/>
    <s v="HK-14890"/>
    <s v="Heather Kirkland"/>
    <s v="Corporate"/>
    <s v="United States"/>
    <x v="394"/>
    <x v="45"/>
    <n v="83704"/>
    <s v="West"/>
    <s v="TEC-PH-10001254"/>
    <x v="2"/>
    <x v="7"/>
    <s v="Jabra BIZ 2300 Duo QD Duo Corded Headset"/>
    <n v="304.77600000000001"/>
    <n v="3"/>
    <n v="0.2"/>
    <n v="22.858199999999982"/>
  </r>
  <r>
    <n v="4195"/>
    <x v="2078"/>
    <x v="1"/>
    <x v="652"/>
    <d v="2012-06-22T00:00:00"/>
    <s v="Standard Class"/>
    <s v="BG-11740"/>
    <s v="Bruce Geld"/>
    <s v="Consumer"/>
    <s v="United States"/>
    <x v="70"/>
    <x v="1"/>
    <n v="92105"/>
    <s v="West"/>
    <s v="OFF-AR-10001044"/>
    <x v="1"/>
    <x v="6"/>
    <s v="BOSTON Ranger #55 Pencil Sharpener, Black"/>
    <n v="51.98"/>
    <n v="2"/>
    <n v="0"/>
    <n v="15.074199999999998"/>
  </r>
  <r>
    <n v="4196"/>
    <x v="2079"/>
    <x v="0"/>
    <x v="143"/>
    <d v="2013-04-15T00:00:00"/>
    <s v="Standard Class"/>
    <s v="CK-12595"/>
    <s v="Clytie Kelty"/>
    <s v="Consumer"/>
    <s v="United States"/>
    <x v="1"/>
    <x v="1"/>
    <n v="90032"/>
    <s v="West"/>
    <s v="FUR-FU-10002597"/>
    <x v="0"/>
    <x v="5"/>
    <s v="C-Line Magnetic Cubicle Keepers, Clear Polypropylene"/>
    <n v="24.700000000000003"/>
    <n v="5"/>
    <n v="0"/>
    <n v="10.374000000000001"/>
  </r>
  <r>
    <n v="4197"/>
    <x v="2080"/>
    <x v="1"/>
    <x v="24"/>
    <d v="2012-04-23T00:00:00"/>
    <s v="Second Class"/>
    <s v="RF-19735"/>
    <s v="Roland Fjeld"/>
    <s v="Consumer"/>
    <s v="United States"/>
    <x v="20"/>
    <x v="15"/>
    <n v="10024"/>
    <s v="East"/>
    <s v="OFF-LA-10004093"/>
    <x v="1"/>
    <x v="2"/>
    <s v="Avery 486"/>
    <n v="21.93"/>
    <n v="3"/>
    <n v="0"/>
    <n v="10.307099999999998"/>
  </r>
  <r>
    <n v="4198"/>
    <x v="2081"/>
    <x v="0"/>
    <x v="275"/>
    <d v="2013-12-09T00:00:00"/>
    <s v="Standard Class"/>
    <s v="CJ-12010"/>
    <s v="Caroline Jumper"/>
    <s v="Consumer"/>
    <s v="United States"/>
    <x v="10"/>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x v="10"/>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x v="20"/>
    <x v="15"/>
    <n v="10024"/>
    <s v="East"/>
    <s v="OFF-LA-10004093"/>
    <x v="1"/>
    <x v="2"/>
    <s v="Avery 486"/>
    <n v="7.31"/>
    <n v="1"/>
    <n v="0"/>
    <n v="3.4356999999999998"/>
  </r>
  <r>
    <n v="4201"/>
    <x v="2082"/>
    <x v="1"/>
    <x v="895"/>
    <d v="2012-12-10T00:00:00"/>
    <s v="Same Day"/>
    <s v="MA-17560"/>
    <s v="Matt Abelman"/>
    <s v="Home Office"/>
    <s v="United States"/>
    <x v="20"/>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x v="20"/>
    <x v="15"/>
    <n v="10024"/>
    <s v="East"/>
    <s v="OFF-PA-10002713"/>
    <x v="1"/>
    <x v="10"/>
    <s v="Adams Phone Message Book, 200 Message Capacity, 8 1/16” x 11”"/>
    <n v="41.28"/>
    <n v="6"/>
    <n v="0"/>
    <n v="18.988799999999998"/>
  </r>
  <r>
    <n v="4203"/>
    <x v="2082"/>
    <x v="1"/>
    <x v="895"/>
    <d v="2012-12-10T00:00:00"/>
    <s v="Same Day"/>
    <s v="MA-17560"/>
    <s v="Matt Abelman"/>
    <s v="Home Office"/>
    <s v="United States"/>
    <x v="20"/>
    <x v="15"/>
    <n v="10024"/>
    <s v="East"/>
    <s v="OFF-PA-10002254"/>
    <x v="1"/>
    <x v="10"/>
    <s v="Xerox 1883"/>
    <n v="184.66"/>
    <n v="7"/>
    <n v="0"/>
    <n v="84.943599999999989"/>
  </r>
  <r>
    <n v="4204"/>
    <x v="2083"/>
    <x v="2"/>
    <x v="656"/>
    <d v="2011-11-02T00:00:00"/>
    <s v="Second Class"/>
    <s v="AM-10705"/>
    <s v="Anne McFarland"/>
    <s v="Consumer"/>
    <s v="United States"/>
    <x v="395"/>
    <x v="34"/>
    <n v="2920"/>
    <s v="East"/>
    <s v="OFF-AR-10001683"/>
    <x v="1"/>
    <x v="6"/>
    <s v="Lumber Crayons"/>
    <n v="49.25"/>
    <n v="5"/>
    <n v="0"/>
    <n v="18.715000000000003"/>
  </r>
  <r>
    <n v="4205"/>
    <x v="2083"/>
    <x v="2"/>
    <x v="656"/>
    <d v="2011-11-02T00:00:00"/>
    <s v="Second Class"/>
    <s v="AM-10705"/>
    <s v="Anne McFarland"/>
    <s v="Consumer"/>
    <s v="United States"/>
    <x v="395"/>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x v="395"/>
    <x v="34"/>
    <n v="2920"/>
    <s v="East"/>
    <s v="FUR-FU-10002364"/>
    <x v="0"/>
    <x v="5"/>
    <s v="Eldon Expressions Wood Desk Accessories, Oak"/>
    <n v="14.76"/>
    <n v="2"/>
    <n v="0"/>
    <n v="4.2803999999999984"/>
  </r>
  <r>
    <n v="4207"/>
    <x v="2083"/>
    <x v="2"/>
    <x v="656"/>
    <d v="2011-11-02T00:00:00"/>
    <s v="Second Class"/>
    <s v="AM-10705"/>
    <s v="Anne McFarland"/>
    <s v="Consumer"/>
    <s v="United States"/>
    <x v="395"/>
    <x v="34"/>
    <n v="2920"/>
    <s v="East"/>
    <s v="OFF-BI-10004001"/>
    <x v="1"/>
    <x v="8"/>
    <s v="GBC Recycled VeloBinder Covers"/>
    <n v="34.08"/>
    <n v="2"/>
    <n v="0"/>
    <n v="15.676799999999997"/>
  </r>
  <r>
    <n v="4208"/>
    <x v="2083"/>
    <x v="2"/>
    <x v="656"/>
    <d v="2011-11-02T00:00:00"/>
    <s v="Second Class"/>
    <s v="AM-10705"/>
    <s v="Anne McFarland"/>
    <s v="Consumer"/>
    <s v="United States"/>
    <x v="395"/>
    <x v="34"/>
    <n v="2920"/>
    <s v="East"/>
    <s v="FUR-FU-10000023"/>
    <x v="0"/>
    <x v="5"/>
    <s v="Eldon Wave Desk Accessories"/>
    <n v="17.669999999999998"/>
    <n v="3"/>
    <n v="0"/>
    <n v="7.7748000000000008"/>
  </r>
  <r>
    <n v="4209"/>
    <x v="2083"/>
    <x v="2"/>
    <x v="656"/>
    <d v="2011-11-02T00:00:00"/>
    <s v="Second Class"/>
    <s v="AM-10705"/>
    <s v="Anne McFarland"/>
    <s v="Consumer"/>
    <s v="United States"/>
    <x v="395"/>
    <x v="34"/>
    <n v="2920"/>
    <s v="East"/>
    <s v="FUR-CH-10002320"/>
    <x v="0"/>
    <x v="1"/>
    <s v="Hon Pagoda Stacking Chairs"/>
    <n v="1604.9"/>
    <n v="5"/>
    <n v="0"/>
    <n v="481.46999999999991"/>
  </r>
  <r>
    <n v="4210"/>
    <x v="2083"/>
    <x v="2"/>
    <x v="656"/>
    <d v="2011-11-02T00:00:00"/>
    <s v="Second Class"/>
    <s v="AM-10705"/>
    <s v="Anne McFarland"/>
    <s v="Consumer"/>
    <s v="United States"/>
    <x v="395"/>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x v="22"/>
    <x v="10"/>
    <n v="60623"/>
    <s v="Central"/>
    <s v="OFF-PA-10004965"/>
    <x v="1"/>
    <x v="10"/>
    <s v="Xerox 1921"/>
    <n v="15.984000000000002"/>
    <n v="2"/>
    <n v="0.2"/>
    <n v="4.9949999999999992"/>
  </r>
  <r>
    <n v="4212"/>
    <x v="2085"/>
    <x v="2"/>
    <x v="952"/>
    <d v="2011-05-09T00:00:00"/>
    <s v="Second Class"/>
    <s v="PF-19120"/>
    <s v="Peter Fuller"/>
    <s v="Consumer"/>
    <s v="United States"/>
    <x v="102"/>
    <x v="0"/>
    <n v="40475"/>
    <s v="South"/>
    <s v="OFF-PA-10003016"/>
    <x v="1"/>
    <x v="10"/>
    <s v="Adams &quot;While You Were Out&quot; Message Pads"/>
    <n v="9.42"/>
    <n v="3"/>
    <n v="0"/>
    <n v="4.238999999999999"/>
  </r>
  <r>
    <n v="4213"/>
    <x v="2085"/>
    <x v="2"/>
    <x v="952"/>
    <d v="2011-05-09T00:00:00"/>
    <s v="Second Class"/>
    <s v="PF-19120"/>
    <s v="Peter Fuller"/>
    <s v="Consumer"/>
    <s v="United States"/>
    <x v="102"/>
    <x v="0"/>
    <n v="40475"/>
    <s v="South"/>
    <s v="OFF-AR-10003651"/>
    <x v="1"/>
    <x v="6"/>
    <s v="Newell 350"/>
    <n v="6.56"/>
    <n v="2"/>
    <n v="0"/>
    <n v="1.9023999999999992"/>
  </r>
  <r>
    <n v="4214"/>
    <x v="2085"/>
    <x v="2"/>
    <x v="952"/>
    <d v="2011-05-09T00:00:00"/>
    <s v="Second Class"/>
    <s v="PF-19120"/>
    <s v="Peter Fuller"/>
    <s v="Consumer"/>
    <s v="United States"/>
    <x v="102"/>
    <x v="0"/>
    <n v="40475"/>
    <s v="South"/>
    <s v="OFF-PA-10001363"/>
    <x v="1"/>
    <x v="10"/>
    <s v="Xerox 1933"/>
    <n v="24.56"/>
    <n v="2"/>
    <n v="0"/>
    <n v="11.543199999999999"/>
  </r>
  <r>
    <n v="4215"/>
    <x v="2086"/>
    <x v="0"/>
    <x v="758"/>
    <d v="2013-03-09T00:00:00"/>
    <s v="Standard Class"/>
    <s v="RD-19480"/>
    <s v="Rick Duston"/>
    <s v="Consumer"/>
    <s v="United States"/>
    <x v="313"/>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x v="145"/>
    <x v="15"/>
    <n v="10550"/>
    <s v="East"/>
    <s v="OFF-EN-10004007"/>
    <x v="1"/>
    <x v="12"/>
    <s v="Park Ridge Embossed Executive Business Envelopes"/>
    <n v="62.28"/>
    <n v="4"/>
    <n v="0"/>
    <n v="29.271599999999999"/>
  </r>
  <r>
    <n v="4217"/>
    <x v="2088"/>
    <x v="1"/>
    <x v="954"/>
    <d v="2012-02-22T00:00:00"/>
    <s v="Standard Class"/>
    <s v="AB-10600"/>
    <s v="Ann Blume"/>
    <s v="Corporate"/>
    <s v="United States"/>
    <x v="1"/>
    <x v="1"/>
    <n v="90004"/>
    <s v="West"/>
    <s v="OFF-LA-10002271"/>
    <x v="1"/>
    <x v="2"/>
    <s v="Smead Alpha-Z Color-Coded Second Alphabetical Labels and Starter Set"/>
    <n v="9.24"/>
    <n v="3"/>
    <n v="0"/>
    <n v="4.4352"/>
  </r>
  <r>
    <n v="4218"/>
    <x v="2089"/>
    <x v="3"/>
    <x v="719"/>
    <d v="2014-04-04T00:00:00"/>
    <s v="First Class"/>
    <s v="NC-18535"/>
    <s v="Nick Crebassa"/>
    <s v="Corporate"/>
    <s v="United States"/>
    <x v="8"/>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x v="8"/>
    <x v="1"/>
    <n v="94110"/>
    <s v="West"/>
    <s v="TEC-MA-10000418"/>
    <x v="2"/>
    <x v="15"/>
    <s v="Cubify CubeX 3D Printer Double Head Print"/>
    <n v="4799.9839999999995"/>
    <n v="2"/>
    <n v="0.2"/>
    <n v="359.99879999999962"/>
  </r>
  <r>
    <n v="4220"/>
    <x v="2090"/>
    <x v="3"/>
    <x v="532"/>
    <d v="2014-06-14T00:00:00"/>
    <s v="Second Class"/>
    <s v="TB-21400"/>
    <s v="Tom Boeckenhauer"/>
    <s v="Consumer"/>
    <s v="United States"/>
    <x v="4"/>
    <x v="4"/>
    <n v="98103"/>
    <s v="West"/>
    <s v="OFF-PA-10004243"/>
    <x v="1"/>
    <x v="10"/>
    <s v="Xerox 1939"/>
    <n v="37.94"/>
    <n v="2"/>
    <n v="0"/>
    <n v="18.211199999999998"/>
  </r>
  <r>
    <n v="4221"/>
    <x v="2090"/>
    <x v="3"/>
    <x v="532"/>
    <d v="2014-06-14T00:00:00"/>
    <s v="Second Class"/>
    <s v="TB-21400"/>
    <s v="Tom Boeckenhauer"/>
    <s v="Consumer"/>
    <s v="United States"/>
    <x v="4"/>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x v="4"/>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x v="4"/>
    <x v="4"/>
    <n v="98103"/>
    <s v="West"/>
    <s v="OFF-ST-10004804"/>
    <x v="1"/>
    <x v="4"/>
    <s v="Belkin 19&quot; Vented Equipment Shelf, Black"/>
    <n v="102.96"/>
    <n v="2"/>
    <n v="0"/>
    <n v="1.0296000000000021"/>
  </r>
  <r>
    <n v="4224"/>
    <x v="2090"/>
    <x v="3"/>
    <x v="532"/>
    <d v="2014-06-14T00:00:00"/>
    <s v="Second Class"/>
    <s v="TB-21400"/>
    <s v="Tom Boeckenhauer"/>
    <s v="Consumer"/>
    <s v="United States"/>
    <x v="4"/>
    <x v="4"/>
    <n v="98103"/>
    <s v="West"/>
    <s v="FUR-BO-10001519"/>
    <x v="0"/>
    <x v="0"/>
    <s v="O'Sullivan 3-Shelf Heavy-Duty Bookcases"/>
    <n v="174.42000000000002"/>
    <n v="3"/>
    <n v="0"/>
    <n v="41.860800000000005"/>
  </r>
  <r>
    <n v="4225"/>
    <x v="2091"/>
    <x v="0"/>
    <x v="955"/>
    <d v="2013-10-04T00:00:00"/>
    <s v="First Class"/>
    <s v="SJ-20215"/>
    <s v="Sarah Jordon"/>
    <s v="Consumer"/>
    <s v="United States"/>
    <x v="94"/>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x v="22"/>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x v="37"/>
    <x v="23"/>
    <n v="50322"/>
    <s v="Central"/>
    <s v="OFF-FA-10004854"/>
    <x v="1"/>
    <x v="13"/>
    <s v="Vinyl Coated Wire Paper Clips in Organizer Box, 800/Box"/>
    <n v="45.92"/>
    <n v="4"/>
    <n v="0"/>
    <n v="21.5824"/>
  </r>
  <r>
    <n v="4228"/>
    <x v="2094"/>
    <x v="1"/>
    <x v="956"/>
    <d v="2012-01-10T00:00:00"/>
    <s v="Standard Class"/>
    <s v="SR-20740"/>
    <s v="Steven Roelle"/>
    <s v="Home Office"/>
    <s v="United States"/>
    <x v="4"/>
    <x v="4"/>
    <n v="98103"/>
    <s v="West"/>
    <s v="FUR-CH-10003396"/>
    <x v="0"/>
    <x v="1"/>
    <s v="Global Deluxe Steno Chair"/>
    <n v="61.584000000000003"/>
    <n v="1"/>
    <n v="0.2"/>
    <n v="-6.9282000000000039"/>
  </r>
  <r>
    <n v="4229"/>
    <x v="2095"/>
    <x v="0"/>
    <x v="830"/>
    <d v="2013-03-27T00:00:00"/>
    <s v="First Class"/>
    <s v="VG-21805"/>
    <s v="Vivek Grady"/>
    <s v="Corporate"/>
    <s v="United States"/>
    <x v="102"/>
    <x v="14"/>
    <n v="47374"/>
    <s v="Central"/>
    <s v="OFF-PA-10001994"/>
    <x v="1"/>
    <x v="10"/>
    <s v="Ink Jet Note and Greeting Cards, 8-1/2&quot; x 5-1/2&quot; Card Size"/>
    <n v="22.48"/>
    <n v="1"/>
    <n v="0"/>
    <n v="10.3408"/>
  </r>
  <r>
    <n v="4230"/>
    <x v="2096"/>
    <x v="3"/>
    <x v="957"/>
    <d v="2014-07-11T00:00:00"/>
    <s v="Standard Class"/>
    <s v="LS-16945"/>
    <s v="Linda Southworth"/>
    <s v="Corporate"/>
    <s v="United States"/>
    <x v="61"/>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x v="61"/>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x v="61"/>
    <x v="5"/>
    <n v="75220"/>
    <s v="Central"/>
    <s v="OFF-PA-10000232"/>
    <x v="1"/>
    <x v="10"/>
    <s v="Xerox 1975"/>
    <n v="15.552000000000003"/>
    <n v="3"/>
    <n v="0.2"/>
    <n v="5.6375999999999999"/>
  </r>
  <r>
    <n v="4233"/>
    <x v="2096"/>
    <x v="3"/>
    <x v="957"/>
    <d v="2014-07-11T00:00:00"/>
    <s v="Standard Class"/>
    <s v="LS-16945"/>
    <s v="Linda Southworth"/>
    <s v="Corporate"/>
    <s v="United States"/>
    <x v="61"/>
    <x v="5"/>
    <n v="75220"/>
    <s v="Central"/>
    <s v="OFF-PA-10002195"/>
    <x v="1"/>
    <x v="10"/>
    <s v="Xerox 1966"/>
    <n v="31.104000000000006"/>
    <n v="6"/>
    <n v="0.2"/>
    <n v="11.2752"/>
  </r>
  <r>
    <n v="4234"/>
    <x v="2096"/>
    <x v="3"/>
    <x v="957"/>
    <d v="2014-07-11T00:00:00"/>
    <s v="Standard Class"/>
    <s v="LS-16945"/>
    <s v="Linda Southworth"/>
    <s v="Corporate"/>
    <s v="United States"/>
    <x v="61"/>
    <x v="5"/>
    <n v="75220"/>
    <s v="Central"/>
    <s v="OFF-BI-10004492"/>
    <x v="1"/>
    <x v="8"/>
    <s v="Tuf-Vin Binders"/>
    <n v="6.3159999999999981"/>
    <n v="1"/>
    <n v="0.8"/>
    <n v="-10.421400000000002"/>
  </r>
  <r>
    <n v="4235"/>
    <x v="2097"/>
    <x v="2"/>
    <x v="158"/>
    <d v="2011-09-24T00:00:00"/>
    <s v="First Class"/>
    <s v="MA-17560"/>
    <s v="Matt Abelman"/>
    <s v="Home Office"/>
    <s v="United States"/>
    <x v="10"/>
    <x v="9"/>
    <n v="19143"/>
    <s v="East"/>
    <s v="OFF-PA-10004000"/>
    <x v="1"/>
    <x v="10"/>
    <s v="While You Were Out Pads, 50 per Pad, 4 x 5 1/4, Green Cycle"/>
    <n v="11.352000000000002"/>
    <n v="3"/>
    <n v="0.2"/>
    <n v="4.1151"/>
  </r>
  <r>
    <n v="4236"/>
    <x v="2097"/>
    <x v="2"/>
    <x v="158"/>
    <d v="2011-09-24T00:00:00"/>
    <s v="First Class"/>
    <s v="MA-17560"/>
    <s v="Matt Abelman"/>
    <s v="Home Office"/>
    <s v="United States"/>
    <x v="10"/>
    <x v="9"/>
    <n v="19143"/>
    <s v="East"/>
    <s v="OFF-LA-10004425"/>
    <x v="1"/>
    <x v="2"/>
    <s v="Staples"/>
    <n v="20.808000000000003"/>
    <n v="9"/>
    <n v="0.2"/>
    <n v="7.0226999999999995"/>
  </r>
  <r>
    <n v="4237"/>
    <x v="2098"/>
    <x v="0"/>
    <x v="310"/>
    <d v="2013-07-28T00:00:00"/>
    <s v="Standard Class"/>
    <s v="NF-18475"/>
    <s v="Neil Französisch"/>
    <s v="Home Office"/>
    <s v="United States"/>
    <x v="179"/>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x v="10"/>
    <x v="9"/>
    <n v="19134"/>
    <s v="East"/>
    <s v="OFF-AR-10001972"/>
    <x v="1"/>
    <x v="6"/>
    <s v="Newell 323"/>
    <n v="9.4080000000000013"/>
    <n v="7"/>
    <n v="0.2"/>
    <n v="0.70560000000000045"/>
  </r>
  <r>
    <n v="4239"/>
    <x v="2100"/>
    <x v="3"/>
    <x v="606"/>
    <d v="2014-03-29T00:00:00"/>
    <s v="First Class"/>
    <s v="MZ-17335"/>
    <s v="Maria Zettner"/>
    <s v="Home Office"/>
    <s v="United States"/>
    <x v="4"/>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x v="354"/>
    <x v="12"/>
    <n v="49505"/>
    <s v="Central"/>
    <s v="OFF-PA-10000994"/>
    <x v="1"/>
    <x v="10"/>
    <s v="Xerox 1915"/>
    <n v="209.7"/>
    <n v="2"/>
    <n v="0"/>
    <n v="100.65599999999999"/>
  </r>
  <r>
    <n v="4241"/>
    <x v="2102"/>
    <x v="2"/>
    <x v="59"/>
    <d v="2011-09-26T00:00:00"/>
    <s v="Standard Class"/>
    <s v="MA-17995"/>
    <s v="Michelle Arnett"/>
    <s v="Home Office"/>
    <s v="United States"/>
    <x v="1"/>
    <x v="1"/>
    <n v="90004"/>
    <s v="West"/>
    <s v="OFF-AP-10001366"/>
    <x v="1"/>
    <x v="9"/>
    <s v="Staples"/>
    <n v="43.92"/>
    <n v="4"/>
    <n v="0"/>
    <n v="11.858400000000003"/>
  </r>
  <r>
    <n v="4242"/>
    <x v="2102"/>
    <x v="2"/>
    <x v="59"/>
    <d v="2011-09-26T00:00:00"/>
    <s v="Standard Class"/>
    <s v="MA-17995"/>
    <s v="Michelle Arnett"/>
    <s v="Home Office"/>
    <s v="United States"/>
    <x v="1"/>
    <x v="1"/>
    <n v="90004"/>
    <s v="West"/>
    <s v="OFF-BI-10001636"/>
    <x v="1"/>
    <x v="8"/>
    <s v="Ibico Plastic and Wire Spiral Binding Combs"/>
    <n v="20.231999999999999"/>
    <n v="3"/>
    <n v="0.2"/>
    <n v="6.5753999999999984"/>
  </r>
  <r>
    <n v="4243"/>
    <x v="2103"/>
    <x v="0"/>
    <x v="958"/>
    <d v="2013-04-06T00:00:00"/>
    <s v="First Class"/>
    <s v="ME-17320"/>
    <s v="Maria Etezadi"/>
    <s v="Home Office"/>
    <s v="United States"/>
    <x v="24"/>
    <x v="17"/>
    <n v="22153"/>
    <s v="South"/>
    <s v="TEC-PH-10001448"/>
    <x v="2"/>
    <x v="7"/>
    <s v="Anker Astro 15000mAh USB Portable Charger"/>
    <n v="149.97"/>
    <n v="3"/>
    <n v="0"/>
    <n v="5.9987999999999815"/>
  </r>
  <r>
    <n v="4244"/>
    <x v="2103"/>
    <x v="0"/>
    <x v="958"/>
    <d v="2013-04-06T00:00:00"/>
    <s v="First Class"/>
    <s v="ME-17320"/>
    <s v="Maria Etezadi"/>
    <s v="Home Office"/>
    <s v="United States"/>
    <x v="24"/>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x v="1"/>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x v="248"/>
    <x v="39"/>
    <n v="21215"/>
    <s v="East"/>
    <s v="OFF-AR-10004582"/>
    <x v="1"/>
    <x v="6"/>
    <s v="BIC Brite Liner Grip Highlighters"/>
    <n v="1.64"/>
    <n v="1"/>
    <n v="0"/>
    <n v="0.73799999999999988"/>
  </r>
  <r>
    <n v="4247"/>
    <x v="2105"/>
    <x v="3"/>
    <x v="354"/>
    <d v="2014-12-05T00:00:00"/>
    <s v="Standard Class"/>
    <s v="LS-16975"/>
    <s v="Lindsay Shagiari"/>
    <s v="Home Office"/>
    <s v="United States"/>
    <x v="248"/>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x v="248"/>
    <x v="39"/>
    <n v="21215"/>
    <s v="East"/>
    <s v="FUR-FU-10004270"/>
    <x v="0"/>
    <x v="5"/>
    <s v="Eldon Image Series Desk Accessories, Burgundy"/>
    <n v="20.9"/>
    <n v="5"/>
    <n v="0"/>
    <n v="7.5239999999999991"/>
  </r>
  <r>
    <n v="4249"/>
    <x v="2106"/>
    <x v="0"/>
    <x v="49"/>
    <d v="2013-12-06T00:00:00"/>
    <s v="Second Class"/>
    <s v="SJ-20500"/>
    <s v="Shirley Jackson"/>
    <s v="Consumer"/>
    <s v="United States"/>
    <x v="54"/>
    <x v="29"/>
    <n v="6824"/>
    <s v="East"/>
    <s v="OFF-BI-10004236"/>
    <x v="1"/>
    <x v="8"/>
    <s v="XtraLife ClearVue Slant-D Ring Binder, White, 3&quot;"/>
    <n v="88.08"/>
    <n v="6"/>
    <n v="0"/>
    <n v="40.516799999999996"/>
  </r>
  <r>
    <n v="4250"/>
    <x v="2106"/>
    <x v="0"/>
    <x v="49"/>
    <d v="2013-12-06T00:00:00"/>
    <s v="Second Class"/>
    <s v="SJ-20500"/>
    <s v="Shirley Jackson"/>
    <s v="Consumer"/>
    <s v="United States"/>
    <x v="54"/>
    <x v="29"/>
    <n v="6824"/>
    <s v="East"/>
    <s v="FUR-CH-10004997"/>
    <x v="0"/>
    <x v="1"/>
    <s v="Hon Every-Day Series Multi-Task Chairs"/>
    <n v="751.92"/>
    <n v="4"/>
    <n v="0"/>
    <n v="150.38400000000001"/>
  </r>
  <r>
    <n v="4251"/>
    <x v="2107"/>
    <x v="2"/>
    <x v="111"/>
    <d v="2011-09-19T00:00:00"/>
    <s v="Same Day"/>
    <s v="BS-11365"/>
    <s v="Bill Shonely"/>
    <s v="Corporate"/>
    <s v="United States"/>
    <x v="20"/>
    <x v="15"/>
    <n v="10011"/>
    <s v="East"/>
    <s v="FUR-CH-10000988"/>
    <x v="0"/>
    <x v="1"/>
    <s v="Hon Olson Stacker Stools"/>
    <n v="887.10299999999995"/>
    <n v="7"/>
    <n v="0.1"/>
    <n v="177.42059999999998"/>
  </r>
  <r>
    <n v="4252"/>
    <x v="2108"/>
    <x v="1"/>
    <x v="924"/>
    <d v="2012-10-23T00:00:00"/>
    <s v="Same Day"/>
    <s v="RA-19285"/>
    <s v="Ralph Arnett"/>
    <s v="Consumer"/>
    <s v="United States"/>
    <x v="121"/>
    <x v="2"/>
    <n v="33801"/>
    <s v="South"/>
    <s v="TEC-PH-10004897"/>
    <x v="2"/>
    <x v="7"/>
    <s v="Mediabridge Sport Armband iPhone 5s"/>
    <n v="55.944000000000003"/>
    <n v="7"/>
    <n v="0.2"/>
    <n v="-13.286700000000002"/>
  </r>
  <r>
    <n v="4253"/>
    <x v="2108"/>
    <x v="1"/>
    <x v="924"/>
    <d v="2012-10-23T00:00:00"/>
    <s v="Same Day"/>
    <s v="RA-19285"/>
    <s v="Ralph Arnett"/>
    <s v="Consumer"/>
    <s v="United States"/>
    <x v="121"/>
    <x v="2"/>
    <n v="33801"/>
    <s v="South"/>
    <s v="OFF-AR-10002656"/>
    <x v="1"/>
    <x v="6"/>
    <s v="Sanford Liquid Accent Highlighters"/>
    <n v="10.688000000000001"/>
    <n v="2"/>
    <n v="0.2"/>
    <n v="2.271199999999999"/>
  </r>
  <r>
    <n v="4254"/>
    <x v="2108"/>
    <x v="1"/>
    <x v="924"/>
    <d v="2012-10-23T00:00:00"/>
    <s v="Same Day"/>
    <s v="RA-19285"/>
    <s v="Ralph Arnett"/>
    <s v="Consumer"/>
    <s v="United States"/>
    <x v="121"/>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x v="210"/>
    <x v="10"/>
    <n v="61032"/>
    <s v="Central"/>
    <s v="OFF-PA-10003127"/>
    <x v="1"/>
    <x v="10"/>
    <s v="Staples"/>
    <n v="63.311999999999998"/>
    <n v="3"/>
    <n v="0.2"/>
    <n v="20.576399999999996"/>
  </r>
  <r>
    <n v="4256"/>
    <x v="2109"/>
    <x v="3"/>
    <x v="119"/>
    <d v="2014-10-17T00:00:00"/>
    <s v="First Class"/>
    <s v="TS-21610"/>
    <s v="Troy Staebel"/>
    <s v="Consumer"/>
    <s v="United States"/>
    <x v="210"/>
    <x v="10"/>
    <n v="61032"/>
    <s v="Central"/>
    <s v="OFF-BI-10000778"/>
    <x v="1"/>
    <x v="8"/>
    <s v="GBC VeloBinder Electric Binding Machine"/>
    <n v="96.783999999999978"/>
    <n v="4"/>
    <n v="0.8"/>
    <n v="-145.17600000000002"/>
  </r>
  <r>
    <n v="4257"/>
    <x v="2109"/>
    <x v="3"/>
    <x v="119"/>
    <d v="2014-10-17T00:00:00"/>
    <s v="First Class"/>
    <s v="TS-21610"/>
    <s v="Troy Staebel"/>
    <s v="Consumer"/>
    <s v="United States"/>
    <x v="210"/>
    <x v="10"/>
    <n v="61032"/>
    <s v="Central"/>
    <s v="FUR-FU-10001424"/>
    <x v="0"/>
    <x v="5"/>
    <s v="Dax Clear Box Frame"/>
    <n v="10.476000000000001"/>
    <n v="3"/>
    <n v="0.6"/>
    <n v="-6.8094000000000037"/>
  </r>
  <r>
    <n v="4258"/>
    <x v="2110"/>
    <x v="1"/>
    <x v="406"/>
    <d v="2012-09-09T00:00:00"/>
    <s v="Standard Class"/>
    <s v="KB-16585"/>
    <s v="Ken Black"/>
    <s v="Corporate"/>
    <s v="United States"/>
    <x v="261"/>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x v="4"/>
    <x v="4"/>
    <n v="98103"/>
    <s v="West"/>
    <s v="FUR-CH-10002880"/>
    <x v="0"/>
    <x v="1"/>
    <s v="Global High-Back Leather Tilter, Burgundy"/>
    <n v="196.78399999999999"/>
    <n v="2"/>
    <n v="0.2"/>
    <n v="-22.138200000000012"/>
  </r>
  <r>
    <n v="4260"/>
    <x v="2112"/>
    <x v="3"/>
    <x v="960"/>
    <d v="2014-11-03T00:00:00"/>
    <s v="Second Class"/>
    <s v="LO-17170"/>
    <s v="Lori Olson"/>
    <s v="Corporate"/>
    <s v="United States"/>
    <x v="20"/>
    <x v="15"/>
    <n v="10035"/>
    <s v="East"/>
    <s v="OFF-EN-10004386"/>
    <x v="1"/>
    <x v="12"/>
    <s v="Recycled Interoffice Envelopes with String and Button Closure, 10 x 13"/>
    <n v="47.98"/>
    <n v="2"/>
    <n v="0"/>
    <n v="23.99"/>
  </r>
  <r>
    <n v="4261"/>
    <x v="2113"/>
    <x v="3"/>
    <x v="453"/>
    <d v="2014-10-20T00:00:00"/>
    <s v="Second Class"/>
    <s v="RS-19420"/>
    <s v="Ricardo Sperren"/>
    <s v="Corporate"/>
    <s v="United States"/>
    <x v="54"/>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x v="278"/>
    <x v="11"/>
    <n v="56560"/>
    <s v="Central"/>
    <s v="TEC-AC-10002006"/>
    <x v="2"/>
    <x v="11"/>
    <s v="Memorex Micro Travel Drive 16 GB"/>
    <n v="63.96"/>
    <n v="4"/>
    <n v="0"/>
    <n v="19.827599999999997"/>
  </r>
  <r>
    <n v="4263"/>
    <x v="2115"/>
    <x v="3"/>
    <x v="296"/>
    <d v="2014-09-26T00:00:00"/>
    <s v="Standard Class"/>
    <s v="KT-16480"/>
    <s v="Kean Thornton"/>
    <s v="Consumer"/>
    <s v="United States"/>
    <x v="38"/>
    <x v="32"/>
    <n v="31907"/>
    <s v="South"/>
    <s v="OFF-AP-10001242"/>
    <x v="1"/>
    <x v="9"/>
    <s v="APC 7 Outlet Network SurgeArrest Surge Protector"/>
    <n v="80.48"/>
    <n v="1"/>
    <n v="0"/>
    <n v="24.143999999999998"/>
  </r>
  <r>
    <n v="4264"/>
    <x v="2116"/>
    <x v="3"/>
    <x v="132"/>
    <d v="2014-11-09T00:00:00"/>
    <s v="Standard Class"/>
    <s v="DM-13015"/>
    <s v="Darrin Martin"/>
    <s v="Consumer"/>
    <s v="United States"/>
    <x v="10"/>
    <x v="9"/>
    <n v="19143"/>
    <s v="East"/>
    <s v="OFF-BI-10000216"/>
    <x v="1"/>
    <x v="8"/>
    <s v="Mead 1st Gear 2&quot; Zipper Binder, Asst. Colors"/>
    <n v="11.673000000000002"/>
    <n v="3"/>
    <n v="0.7"/>
    <n v="-7.782"/>
  </r>
  <r>
    <n v="4265"/>
    <x v="2117"/>
    <x v="0"/>
    <x v="732"/>
    <d v="2013-11-10T00:00:00"/>
    <s v="Standard Class"/>
    <s v="EP-13915"/>
    <s v="Emily Phan"/>
    <s v="Consumer"/>
    <s v="United States"/>
    <x v="12"/>
    <x v="5"/>
    <n v="77036"/>
    <s v="Central"/>
    <s v="FUR-TA-10002774"/>
    <x v="0"/>
    <x v="3"/>
    <s v="Laminate Occasional Tables"/>
    <n v="863.12799999999993"/>
    <n v="8"/>
    <n v="0.3"/>
    <n v="-160.29520000000008"/>
  </r>
  <r>
    <n v="4266"/>
    <x v="2117"/>
    <x v="0"/>
    <x v="732"/>
    <d v="2013-11-10T00:00:00"/>
    <s v="Standard Class"/>
    <s v="EP-13915"/>
    <s v="Emily Phan"/>
    <s v="Consumer"/>
    <s v="United States"/>
    <x v="12"/>
    <x v="5"/>
    <n v="77036"/>
    <s v="Central"/>
    <s v="OFF-BI-10004364"/>
    <x v="1"/>
    <x v="8"/>
    <s v="Storex Dura Pro Binders"/>
    <n v="3.5639999999999992"/>
    <n v="3"/>
    <n v="0.8"/>
    <n v="-6.2370000000000019"/>
  </r>
  <r>
    <n v="4267"/>
    <x v="2117"/>
    <x v="0"/>
    <x v="732"/>
    <d v="2013-11-10T00:00:00"/>
    <s v="Standard Class"/>
    <s v="EP-13915"/>
    <s v="Emily Phan"/>
    <s v="Consumer"/>
    <s v="United States"/>
    <x v="12"/>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x v="12"/>
    <x v="5"/>
    <n v="77036"/>
    <s v="Central"/>
    <s v="OFF-BI-10001989"/>
    <x v="1"/>
    <x v="8"/>
    <s v="Premium Transparent Presentation Covers by GBC"/>
    <n v="12.587999999999997"/>
    <n v="3"/>
    <n v="0.8"/>
    <n v="-20.140800000000006"/>
  </r>
  <r>
    <n v="4269"/>
    <x v="2117"/>
    <x v="0"/>
    <x v="732"/>
    <d v="2013-11-10T00:00:00"/>
    <s v="Standard Class"/>
    <s v="EP-13915"/>
    <s v="Emily Phan"/>
    <s v="Consumer"/>
    <s v="United States"/>
    <x v="12"/>
    <x v="5"/>
    <n v="77036"/>
    <s v="Central"/>
    <s v="TEC-AC-10004001"/>
    <x v="2"/>
    <x v="11"/>
    <s v="Logitech Wireless Headset H600 Over-The-Head Design"/>
    <n v="171.96"/>
    <n v="5"/>
    <n v="0.2"/>
    <n v="45.139500000000005"/>
  </r>
  <r>
    <n v="4270"/>
    <x v="2118"/>
    <x v="3"/>
    <x v="643"/>
    <d v="2014-06-30T00:00:00"/>
    <s v="Second Class"/>
    <s v="AM-10705"/>
    <s v="Anne McFarland"/>
    <s v="Consumer"/>
    <s v="United States"/>
    <x v="4"/>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x v="25"/>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x v="248"/>
    <x v="39"/>
    <n v="21215"/>
    <s v="East"/>
    <s v="FUR-FU-10000965"/>
    <x v="0"/>
    <x v="5"/>
    <s v="Howard Miller 11-1/2&quot; Diameter Ridgewood Wall Clock"/>
    <n v="207.76"/>
    <n v="4"/>
    <n v="0"/>
    <n v="85.181600000000003"/>
  </r>
  <r>
    <n v="4273"/>
    <x v="2121"/>
    <x v="3"/>
    <x v="246"/>
    <d v="2014-07-22T00:00:00"/>
    <s v="Same Day"/>
    <s v="SF-20200"/>
    <s v="Sarah Foster"/>
    <s v="Consumer"/>
    <s v="United States"/>
    <x v="208"/>
    <x v="7"/>
    <n v="84107"/>
    <s v="West"/>
    <s v="TEC-PH-10004071"/>
    <x v="2"/>
    <x v="7"/>
    <s v="PayAnywhere Card Reader"/>
    <n v="71.928000000000011"/>
    <n v="9"/>
    <n v="0.2"/>
    <n v="6.2936999999999976"/>
  </r>
  <r>
    <n v="4274"/>
    <x v="2121"/>
    <x v="3"/>
    <x v="246"/>
    <d v="2014-07-22T00:00:00"/>
    <s v="Same Day"/>
    <s v="SF-20200"/>
    <s v="Sarah Foster"/>
    <s v="Consumer"/>
    <s v="United States"/>
    <x v="208"/>
    <x v="7"/>
    <n v="84107"/>
    <s v="West"/>
    <s v="OFF-AR-10001044"/>
    <x v="1"/>
    <x v="6"/>
    <s v="BOSTON Ranger #55 Pencil Sharpener, Black"/>
    <n v="25.99"/>
    <n v="1"/>
    <n v="0"/>
    <n v="7.5370999999999988"/>
  </r>
  <r>
    <n v="4275"/>
    <x v="2122"/>
    <x v="1"/>
    <x v="924"/>
    <d v="2012-10-28T00:00:00"/>
    <s v="Standard Class"/>
    <s v="AG-10495"/>
    <s v="Andrew Gjertsen"/>
    <s v="Corporate"/>
    <s v="United States"/>
    <x v="4"/>
    <x v="4"/>
    <n v="98105"/>
    <s v="West"/>
    <s v="OFF-BI-10004140"/>
    <x v="1"/>
    <x v="8"/>
    <s v="Avery Non-Stick Binders"/>
    <n v="3.5920000000000005"/>
    <n v="1"/>
    <n v="0.2"/>
    <n v="1.1224999999999996"/>
  </r>
  <r>
    <n v="4276"/>
    <x v="2123"/>
    <x v="1"/>
    <x v="584"/>
    <d v="2012-07-13T00:00:00"/>
    <s v="Standard Class"/>
    <s v="KN-16450"/>
    <s v="Kean Nguyen"/>
    <s v="Corporate"/>
    <s v="United States"/>
    <x v="61"/>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x v="4"/>
    <x v="4"/>
    <n v="98105"/>
    <s v="West"/>
    <s v="OFF-ST-10000046"/>
    <x v="1"/>
    <x v="4"/>
    <s v="Fellowes Super Stor/Drawer Files"/>
    <n v="323.10000000000002"/>
    <n v="2"/>
    <n v="0"/>
    <n v="61.38900000000001"/>
  </r>
  <r>
    <n v="4278"/>
    <x v="2125"/>
    <x v="0"/>
    <x v="947"/>
    <d v="2013-04-21T00:00:00"/>
    <s v="Standard Class"/>
    <s v="BS-11365"/>
    <s v="Bill Shonely"/>
    <s v="Corporate"/>
    <s v="United States"/>
    <x v="80"/>
    <x v="30"/>
    <n v="8701"/>
    <s v="East"/>
    <s v="TEC-MA-10001047"/>
    <x v="2"/>
    <x v="15"/>
    <s v="3D Systems Cube Printer, 2nd Generation, Magenta"/>
    <n v="9099.93"/>
    <n v="7"/>
    <n v="0"/>
    <n v="2365.9817999999996"/>
  </r>
  <r>
    <n v="4279"/>
    <x v="2125"/>
    <x v="0"/>
    <x v="947"/>
    <d v="2013-04-21T00:00:00"/>
    <s v="Standard Class"/>
    <s v="BS-11365"/>
    <s v="Bill Shonely"/>
    <s v="Corporate"/>
    <s v="United States"/>
    <x v="80"/>
    <x v="30"/>
    <n v="8701"/>
    <s v="East"/>
    <s v="FUR-FU-10000550"/>
    <x v="0"/>
    <x v="5"/>
    <s v="Stacking Trays by OIC"/>
    <n v="9.9600000000000009"/>
    <n v="2"/>
    <n v="0"/>
    <n v="3.2867999999999995"/>
  </r>
  <r>
    <n v="4280"/>
    <x v="2125"/>
    <x v="0"/>
    <x v="947"/>
    <d v="2013-04-21T00:00:00"/>
    <s v="Standard Class"/>
    <s v="BS-11365"/>
    <s v="Bill Shonely"/>
    <s v="Corporate"/>
    <s v="United States"/>
    <x v="80"/>
    <x v="30"/>
    <n v="8701"/>
    <s v="East"/>
    <s v="OFF-BI-10002432"/>
    <x v="1"/>
    <x v="8"/>
    <s v="Wilson Jones Standard D-Ring Binders"/>
    <n v="25.299999999999997"/>
    <n v="5"/>
    <n v="0"/>
    <n v="11.890999999999998"/>
  </r>
  <r>
    <n v="4281"/>
    <x v="2126"/>
    <x v="2"/>
    <x v="687"/>
    <d v="2011-11-18T00:00:00"/>
    <s v="Standard Class"/>
    <s v="RM-19675"/>
    <s v="Robert Marley"/>
    <s v="Home Office"/>
    <s v="United States"/>
    <x v="20"/>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x v="20"/>
    <x v="15"/>
    <n v="10011"/>
    <s v="East"/>
    <s v="FUR-CH-10001797"/>
    <x v="0"/>
    <x v="1"/>
    <s v="Safco Chair Connectors, 6/Carton"/>
    <n v="69.263999999999996"/>
    <n v="2"/>
    <n v="0.1"/>
    <n v="14.62239999999999"/>
  </r>
  <r>
    <n v="4283"/>
    <x v="2127"/>
    <x v="2"/>
    <x v="414"/>
    <d v="2011-12-23T00:00:00"/>
    <s v="First Class"/>
    <s v="AB-10105"/>
    <s v="Adrian Barton"/>
    <s v="Consumer"/>
    <s v="United States"/>
    <x v="245"/>
    <x v="14"/>
    <n v="46203"/>
    <s v="Central"/>
    <s v="OFF-LA-10003720"/>
    <x v="1"/>
    <x v="2"/>
    <s v="Avery 487"/>
    <n v="3.69"/>
    <n v="1"/>
    <n v="0"/>
    <n v="1.7343"/>
  </r>
  <r>
    <n v="4284"/>
    <x v="2127"/>
    <x v="2"/>
    <x v="414"/>
    <d v="2011-12-23T00:00:00"/>
    <s v="First Class"/>
    <s v="AB-10105"/>
    <s v="Adrian Barton"/>
    <s v="Consumer"/>
    <s v="United States"/>
    <x v="245"/>
    <x v="14"/>
    <n v="46203"/>
    <s v="Central"/>
    <s v="OFF-BI-10004600"/>
    <x v="1"/>
    <x v="8"/>
    <s v="Ibico Ibimaster 300 Manual Binding System"/>
    <n v="1103.97"/>
    <n v="3"/>
    <n v="0"/>
    <n v="496.78649999999993"/>
  </r>
  <r>
    <n v="4285"/>
    <x v="2128"/>
    <x v="1"/>
    <x v="82"/>
    <d v="2012-11-26T00:00:00"/>
    <s v="Second Class"/>
    <s v="CA-11965"/>
    <s v="Carol Adams"/>
    <s v="Corporate"/>
    <s v="United States"/>
    <x v="396"/>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x v="396"/>
    <x v="5"/>
    <n v="77642"/>
    <s v="Central"/>
    <s v="OFF-LA-10000240"/>
    <x v="1"/>
    <x v="2"/>
    <s v="Self-Adhesive Address Labels for Typewriters by Universal"/>
    <n v="11.696"/>
    <n v="2"/>
    <n v="0.2"/>
    <n v="3.9473999999999996"/>
  </r>
  <r>
    <n v="4287"/>
    <x v="2128"/>
    <x v="1"/>
    <x v="82"/>
    <d v="2012-11-26T00:00:00"/>
    <s v="Second Class"/>
    <s v="CA-11965"/>
    <s v="Carol Adams"/>
    <s v="Corporate"/>
    <s v="United States"/>
    <x v="396"/>
    <x v="5"/>
    <n v="77642"/>
    <s v="Central"/>
    <s v="TEC-CO-10001571"/>
    <x v="2"/>
    <x v="16"/>
    <s v="Sharp 1540cs Digital Laser Copier"/>
    <n v="439.99200000000002"/>
    <n v="1"/>
    <n v="0.2"/>
    <n v="164.99700000000001"/>
  </r>
  <r>
    <n v="4288"/>
    <x v="2129"/>
    <x v="3"/>
    <x v="116"/>
    <d v="2015-01-04T00:00:00"/>
    <s v="Standard Class"/>
    <s v="EH-14005"/>
    <s v="Erica Hernandez"/>
    <s v="Home Office"/>
    <s v="United States"/>
    <x v="316"/>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x v="12"/>
    <x v="5"/>
    <n v="77095"/>
    <s v="Central"/>
    <s v="OFF-BI-10002082"/>
    <x v="1"/>
    <x v="8"/>
    <s v="GBC Twin Loop Wire Binding Elements"/>
    <n v="33.279999999999994"/>
    <n v="5"/>
    <n v="0.8"/>
    <n v="-49.92"/>
  </r>
  <r>
    <n v="4290"/>
    <x v="2130"/>
    <x v="1"/>
    <x v="961"/>
    <d v="2012-05-21T00:00:00"/>
    <s v="Standard Class"/>
    <s v="ON-18715"/>
    <s v="Odella Nelson"/>
    <s v="Corporate"/>
    <s v="United States"/>
    <x v="12"/>
    <x v="5"/>
    <n v="77095"/>
    <s v="Central"/>
    <s v="OFF-PA-10002250"/>
    <x v="1"/>
    <x v="10"/>
    <s v="Things To Do Today Pad"/>
    <n v="14.088000000000001"/>
    <n v="3"/>
    <n v="0.2"/>
    <n v="4.9307999999999996"/>
  </r>
  <r>
    <n v="4291"/>
    <x v="2131"/>
    <x v="3"/>
    <x v="34"/>
    <d v="2014-12-14T00:00:00"/>
    <s v="Second Class"/>
    <s v="AT-10435"/>
    <s v="Alyssa Tate"/>
    <s v="Home Office"/>
    <s v="United States"/>
    <x v="1"/>
    <x v="1"/>
    <n v="90004"/>
    <s v="West"/>
    <s v="OFF-AR-10000122"/>
    <x v="1"/>
    <x v="6"/>
    <s v="Newell 314"/>
    <n v="11.16"/>
    <n v="2"/>
    <n v="0"/>
    <n v="2.7899999999999991"/>
  </r>
  <r>
    <n v="4292"/>
    <x v="2131"/>
    <x v="3"/>
    <x v="34"/>
    <d v="2014-12-14T00:00:00"/>
    <s v="Second Class"/>
    <s v="AT-10435"/>
    <s v="Alyssa Tate"/>
    <s v="Home Office"/>
    <s v="United States"/>
    <x v="1"/>
    <x v="1"/>
    <n v="90004"/>
    <s v="West"/>
    <s v="FUR-TA-10003748"/>
    <x v="0"/>
    <x v="3"/>
    <s v="Bevis 36 x 72 Conference Tables"/>
    <n v="896.32799999999997"/>
    <n v="9"/>
    <n v="0.2"/>
    <n v="22.408199999999994"/>
  </r>
  <r>
    <n v="4293"/>
    <x v="2131"/>
    <x v="3"/>
    <x v="34"/>
    <d v="2014-12-14T00:00:00"/>
    <s v="Second Class"/>
    <s v="AT-10435"/>
    <s v="Alyssa Tate"/>
    <s v="Home Office"/>
    <s v="United States"/>
    <x v="1"/>
    <x v="1"/>
    <n v="90004"/>
    <s v="West"/>
    <s v="OFF-AP-10001394"/>
    <x v="1"/>
    <x v="9"/>
    <s v="Harmony Air Purifier"/>
    <n v="189"/>
    <n v="1"/>
    <n v="0"/>
    <n v="68.039999999999992"/>
  </r>
  <r>
    <n v="4294"/>
    <x v="2132"/>
    <x v="3"/>
    <x v="434"/>
    <d v="2014-03-17T00:00:00"/>
    <s v="Standard Class"/>
    <s v="EB-13870"/>
    <s v="Emily Burns"/>
    <s v="Consumer"/>
    <s v="United States"/>
    <x v="10"/>
    <x v="9"/>
    <n v="19140"/>
    <s v="East"/>
    <s v="TEC-PH-10004896"/>
    <x v="2"/>
    <x v="7"/>
    <s v="Nokia Lumia 521 (T-Mobile)"/>
    <n v="53.981999999999999"/>
    <n v="3"/>
    <n v="0.4"/>
    <n v="-10.796399999999995"/>
  </r>
  <r>
    <n v="4295"/>
    <x v="2133"/>
    <x v="3"/>
    <x v="760"/>
    <d v="2014-10-28T00:00:00"/>
    <s v="Standard Class"/>
    <s v="DW-13195"/>
    <s v="David Wiener"/>
    <s v="Corporate"/>
    <s v="United States"/>
    <x v="252"/>
    <x v="21"/>
    <n v="97756"/>
    <s v="West"/>
    <s v="FUR-TA-10002607"/>
    <x v="0"/>
    <x v="3"/>
    <s v="KI Conference Tables"/>
    <n v="177.22499999999999"/>
    <n v="5"/>
    <n v="0.5"/>
    <n v="-120.51299999999998"/>
  </r>
  <r>
    <n v="4296"/>
    <x v="2134"/>
    <x v="3"/>
    <x v="445"/>
    <d v="2014-07-11T00:00:00"/>
    <s v="Standard Class"/>
    <s v="MB-17305"/>
    <s v="Maria Bertelson"/>
    <s v="Consumer"/>
    <s v="United States"/>
    <x v="397"/>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x v="1"/>
    <x v="1"/>
    <n v="90032"/>
    <s v="West"/>
    <s v="OFF-ST-10000419"/>
    <x v="1"/>
    <x v="4"/>
    <s v="Rogers Jumbo File, Granite"/>
    <n v="54.32"/>
    <n v="4"/>
    <n v="0"/>
    <n v="0.54319999999999879"/>
  </r>
  <r>
    <n v="4298"/>
    <x v="2136"/>
    <x v="3"/>
    <x v="962"/>
    <d v="2014-08-27T00:00:00"/>
    <s v="Second Class"/>
    <s v="PO-18850"/>
    <s v="Patrick O'Brill"/>
    <s v="Consumer"/>
    <s v="United States"/>
    <x v="315"/>
    <x v="2"/>
    <n v="32303"/>
    <s v="South"/>
    <s v="TEC-PH-10001459"/>
    <x v="2"/>
    <x v="7"/>
    <s v="Samsung Galaxy Mega 6.3"/>
    <n v="4367.8960000000006"/>
    <n v="13"/>
    <n v="0.2"/>
    <n v="327.59220000000005"/>
  </r>
  <r>
    <n v="4299"/>
    <x v="2136"/>
    <x v="3"/>
    <x v="962"/>
    <d v="2014-08-27T00:00:00"/>
    <s v="Second Class"/>
    <s v="PO-18850"/>
    <s v="Patrick O'Brill"/>
    <s v="Consumer"/>
    <s v="United States"/>
    <x v="315"/>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x v="315"/>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x v="315"/>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x v="315"/>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x v="80"/>
    <x v="24"/>
    <n v="44107"/>
    <s v="East"/>
    <s v="OFF-AR-10002804"/>
    <x v="1"/>
    <x v="6"/>
    <s v="Faber Castell Col-Erase Pencils"/>
    <n v="3.9119999999999999"/>
    <n v="1"/>
    <n v="0.2"/>
    <n v="1.0269000000000001"/>
  </r>
  <r>
    <n v="4304"/>
    <x v="2138"/>
    <x v="0"/>
    <x v="964"/>
    <d v="2013-10-05T00:00:00"/>
    <s v="Same Day"/>
    <s v="MO-17500"/>
    <s v="Mary O'Rourke"/>
    <s v="Consumer"/>
    <s v="United States"/>
    <x v="398"/>
    <x v="5"/>
    <n v="75056"/>
    <s v="Central"/>
    <s v="OFF-EN-10003862"/>
    <x v="1"/>
    <x v="12"/>
    <s v="Laser &amp; Ink Jet Business Envelopes"/>
    <n v="59.751999999999995"/>
    <n v="7"/>
    <n v="0.2"/>
    <n v="19.4194"/>
  </r>
  <r>
    <n v="4305"/>
    <x v="2139"/>
    <x v="2"/>
    <x v="965"/>
    <d v="2011-10-30T00:00:00"/>
    <s v="Second Class"/>
    <s v="AH-10585"/>
    <s v="Angele Hood"/>
    <s v="Consumer"/>
    <s v="United States"/>
    <x v="4"/>
    <x v="4"/>
    <n v="98105"/>
    <s v="West"/>
    <s v="FUR-FU-10000448"/>
    <x v="0"/>
    <x v="5"/>
    <s v="Tenex Chairmats For Use With Carpeted Floors"/>
    <n v="63.92"/>
    <n v="4"/>
    <n v="0"/>
    <n v="3.195999999999998"/>
  </r>
  <r>
    <n v="4306"/>
    <x v="2139"/>
    <x v="2"/>
    <x v="965"/>
    <d v="2011-10-30T00:00:00"/>
    <s v="Second Class"/>
    <s v="AH-10585"/>
    <s v="Angele Hood"/>
    <s v="Consumer"/>
    <s v="United States"/>
    <x v="4"/>
    <x v="4"/>
    <n v="98105"/>
    <s v="West"/>
    <s v="TEC-PH-10000526"/>
    <x v="2"/>
    <x v="7"/>
    <s v="Vtech CS6719"/>
    <n v="383.96000000000004"/>
    <n v="5"/>
    <n v="0.2"/>
    <n v="38.396000000000015"/>
  </r>
  <r>
    <n v="4307"/>
    <x v="2140"/>
    <x v="0"/>
    <x v="931"/>
    <d v="2013-06-29T00:00:00"/>
    <s v="Same Day"/>
    <s v="CS-12250"/>
    <s v="Chris Selesnick"/>
    <s v="Corporate"/>
    <s v="United States"/>
    <x v="1"/>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x v="1"/>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x v="1"/>
    <x v="1"/>
    <n v="90045"/>
    <s v="West"/>
    <s v="TEC-PH-10001079"/>
    <x v="2"/>
    <x v="7"/>
    <s v="Polycom SoundPoint Pro SE-225 Corded phone"/>
    <n v="666.34400000000005"/>
    <n v="7"/>
    <n v="0.2"/>
    <n v="66.634399999999971"/>
  </r>
  <r>
    <n v="4310"/>
    <x v="2141"/>
    <x v="2"/>
    <x v="130"/>
    <d v="2011-11-11T00:00:00"/>
    <s v="Standard Class"/>
    <s v="WB-21850"/>
    <s v="William Brown"/>
    <s v="Consumer"/>
    <s v="United States"/>
    <x v="1"/>
    <x v="1"/>
    <n v="90045"/>
    <s v="West"/>
    <s v="FUR-TA-10002041"/>
    <x v="0"/>
    <x v="3"/>
    <s v="Bevis Round Conference Table Top, X-Base"/>
    <n v="573.72799999999995"/>
    <n v="4"/>
    <n v="0.2"/>
    <n v="-64.544399999999968"/>
  </r>
  <r>
    <n v="4311"/>
    <x v="2141"/>
    <x v="2"/>
    <x v="130"/>
    <d v="2011-11-11T00:00:00"/>
    <s v="Standard Class"/>
    <s v="WB-21850"/>
    <s v="William Brown"/>
    <s v="Consumer"/>
    <s v="United States"/>
    <x v="1"/>
    <x v="1"/>
    <n v="90045"/>
    <s v="West"/>
    <s v="OFF-BI-10001036"/>
    <x v="1"/>
    <x v="8"/>
    <s v="Cardinal EasyOpen D-Ring Binders"/>
    <n v="21.936000000000003"/>
    <n v="3"/>
    <n v="0.2"/>
    <n v="8.2259999999999991"/>
  </r>
  <r>
    <n v="4312"/>
    <x v="2141"/>
    <x v="2"/>
    <x v="130"/>
    <d v="2011-11-11T00:00:00"/>
    <s v="Standard Class"/>
    <s v="WB-21850"/>
    <s v="William Brown"/>
    <s v="Consumer"/>
    <s v="United States"/>
    <x v="1"/>
    <x v="1"/>
    <n v="90045"/>
    <s v="West"/>
    <s v="OFF-PA-10000223"/>
    <x v="1"/>
    <x v="10"/>
    <s v="Xerox 2000"/>
    <n v="19.440000000000001"/>
    <n v="3"/>
    <n v="0"/>
    <n v="9.3312000000000008"/>
  </r>
  <r>
    <n v="4313"/>
    <x v="2141"/>
    <x v="2"/>
    <x v="130"/>
    <d v="2011-11-11T00:00:00"/>
    <s v="Standard Class"/>
    <s v="WB-21850"/>
    <s v="William Brown"/>
    <s v="Consumer"/>
    <s v="United States"/>
    <x v="1"/>
    <x v="1"/>
    <n v="90045"/>
    <s v="West"/>
    <s v="TEC-MA-10003246"/>
    <x v="2"/>
    <x v="15"/>
    <s v="Hewlett-Packard Deskjet D4360 Printer"/>
    <n v="447.96800000000007"/>
    <n v="4"/>
    <n v="0.2"/>
    <n v="139.98999999999995"/>
  </r>
  <r>
    <n v="4314"/>
    <x v="2142"/>
    <x v="2"/>
    <x v="78"/>
    <d v="2011-09-12T00:00:00"/>
    <s v="Standard Class"/>
    <s v="SP-20620"/>
    <s v="Stefania Perrino"/>
    <s v="Corporate"/>
    <s v="United States"/>
    <x v="85"/>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x v="1"/>
    <x v="1"/>
    <n v="90045"/>
    <s v="West"/>
    <s v="OFF-AR-10004062"/>
    <x v="1"/>
    <x v="6"/>
    <s v="Staples"/>
    <n v="20.96"/>
    <n v="2"/>
    <n v="0"/>
    <n v="5.24"/>
  </r>
  <r>
    <n v="4316"/>
    <x v="2143"/>
    <x v="1"/>
    <x v="608"/>
    <d v="2012-07-01T00:00:00"/>
    <s v="Standard Class"/>
    <s v="AB-10165"/>
    <s v="Alan Barnes"/>
    <s v="Consumer"/>
    <s v="United States"/>
    <x v="1"/>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x v="1"/>
    <x v="1"/>
    <n v="90045"/>
    <s v="West"/>
    <s v="OFF-ST-10001963"/>
    <x v="1"/>
    <x v="4"/>
    <s v="Tennsco Regal Shelving Units"/>
    <n v="304.23"/>
    <n v="3"/>
    <n v="0"/>
    <n v="9.126899999999992"/>
  </r>
  <r>
    <n v="4318"/>
    <x v="2144"/>
    <x v="1"/>
    <x v="353"/>
    <d v="2012-08-02T00:00:00"/>
    <s v="Standard Class"/>
    <s v="HA-14920"/>
    <s v="Helen Andreada"/>
    <s v="Consumer"/>
    <s v="United States"/>
    <x v="8"/>
    <x v="1"/>
    <n v="94110"/>
    <s v="West"/>
    <s v="OFF-EN-10002230"/>
    <x v="1"/>
    <x v="12"/>
    <s v="Airmail Envelopes"/>
    <n v="167.86"/>
    <n v="2"/>
    <n v="0"/>
    <n v="78.894199999999998"/>
  </r>
  <r>
    <n v="4319"/>
    <x v="2145"/>
    <x v="3"/>
    <x v="226"/>
    <d v="2014-12-12T00:00:00"/>
    <s v="Standard Class"/>
    <s v="DC-13285"/>
    <s v="Debra Catini"/>
    <s v="Consumer"/>
    <s v="United States"/>
    <x v="102"/>
    <x v="17"/>
    <n v="23223"/>
    <s v="South"/>
    <s v="FUR-FU-10000175"/>
    <x v="0"/>
    <x v="5"/>
    <s v="DAX Wood Document Frame."/>
    <n v="82.38"/>
    <n v="6"/>
    <n v="0"/>
    <n v="25.537799999999997"/>
  </r>
  <r>
    <n v="4320"/>
    <x v="2146"/>
    <x v="2"/>
    <x v="282"/>
    <d v="2012-01-03T00:00:00"/>
    <s v="Second Class"/>
    <s v="ST-20530"/>
    <s v="Shui Tom"/>
    <s v="Consumer"/>
    <s v="United States"/>
    <x v="305"/>
    <x v="27"/>
    <n v="87105"/>
    <s v="West"/>
    <s v="TEC-PH-10004897"/>
    <x v="2"/>
    <x v="7"/>
    <s v="Mediabridge Sport Armband iPhone 5s"/>
    <n v="23.976000000000003"/>
    <n v="3"/>
    <n v="0.2"/>
    <n v="-5.694300000000001"/>
  </r>
  <r>
    <n v="4321"/>
    <x v="2146"/>
    <x v="2"/>
    <x v="282"/>
    <d v="2012-01-03T00:00:00"/>
    <s v="Second Class"/>
    <s v="ST-20530"/>
    <s v="Shui Tom"/>
    <s v="Consumer"/>
    <s v="United States"/>
    <x v="305"/>
    <x v="27"/>
    <n v="87105"/>
    <s v="West"/>
    <s v="OFF-ST-10003123"/>
    <x v="1"/>
    <x v="4"/>
    <s v="Fellowes Bases and Tops For Staxonsteel/High-Stak Systems"/>
    <n v="33.29"/>
    <n v="1"/>
    <n v="0"/>
    <n v="7.9895999999999994"/>
  </r>
  <r>
    <n v="4322"/>
    <x v="2147"/>
    <x v="1"/>
    <x v="966"/>
    <d v="2012-02-19T00:00:00"/>
    <s v="Standard Class"/>
    <s v="KB-16315"/>
    <s v="Karl Braun"/>
    <s v="Consumer"/>
    <s v="United States"/>
    <x v="59"/>
    <x v="24"/>
    <n v="44312"/>
    <s v="East"/>
    <s v="OFF-BI-10001658"/>
    <x v="1"/>
    <x v="8"/>
    <s v="GBC Standard Therm-A-Bind Covers"/>
    <n v="14.952000000000004"/>
    <n v="2"/>
    <n v="0.7"/>
    <n v="-11.961599999999997"/>
  </r>
  <r>
    <n v="4323"/>
    <x v="2147"/>
    <x v="1"/>
    <x v="966"/>
    <d v="2012-02-19T00:00:00"/>
    <s v="Standard Class"/>
    <s v="KB-16315"/>
    <s v="Karl Braun"/>
    <s v="Consumer"/>
    <s v="United States"/>
    <x v="59"/>
    <x v="24"/>
    <n v="44312"/>
    <s v="East"/>
    <s v="TEC-PH-10002834"/>
    <x v="2"/>
    <x v="7"/>
    <s v="Google Nexus 5"/>
    <n v="323.98199999999997"/>
    <n v="3"/>
    <n v="0.4"/>
    <n v="-80.995500000000021"/>
  </r>
  <r>
    <n v="4324"/>
    <x v="2147"/>
    <x v="1"/>
    <x v="966"/>
    <d v="2012-02-19T00:00:00"/>
    <s v="Standard Class"/>
    <s v="KB-16315"/>
    <s v="Karl Braun"/>
    <s v="Consumer"/>
    <s v="United States"/>
    <x v="59"/>
    <x v="24"/>
    <n v="44312"/>
    <s v="East"/>
    <s v="OFF-BI-10002160"/>
    <x v="1"/>
    <x v="8"/>
    <s v="Acco Hanging Data Binders"/>
    <n v="2.2860000000000005"/>
    <n v="2"/>
    <n v="0.7"/>
    <n v="-1.6763999999999997"/>
  </r>
  <r>
    <n v="4325"/>
    <x v="2147"/>
    <x v="1"/>
    <x v="966"/>
    <d v="2012-02-19T00:00:00"/>
    <s v="Standard Class"/>
    <s v="KB-16315"/>
    <s v="Karl Braun"/>
    <s v="Consumer"/>
    <s v="United States"/>
    <x v="59"/>
    <x v="24"/>
    <n v="44312"/>
    <s v="East"/>
    <s v="OFF-AR-10004999"/>
    <x v="1"/>
    <x v="6"/>
    <s v="Newell 315"/>
    <n v="14.352000000000002"/>
    <n v="3"/>
    <n v="0.2"/>
    <n v="0.8969999999999998"/>
  </r>
  <r>
    <n v="4326"/>
    <x v="2147"/>
    <x v="1"/>
    <x v="966"/>
    <d v="2012-02-19T00:00:00"/>
    <s v="Standard Class"/>
    <s v="KB-16315"/>
    <s v="Karl Braun"/>
    <s v="Consumer"/>
    <s v="United States"/>
    <x v="59"/>
    <x v="24"/>
    <n v="44312"/>
    <s v="East"/>
    <s v="TEC-AC-10003280"/>
    <x v="2"/>
    <x v="11"/>
    <s v="Belkin F8E887 USB Wired Ergonomic Keyboard"/>
    <n v="71.975999999999999"/>
    <n v="3"/>
    <n v="0.2"/>
    <n v="0.89969999999999573"/>
  </r>
  <r>
    <n v="4327"/>
    <x v="2148"/>
    <x v="0"/>
    <x v="967"/>
    <d v="2013-01-27T00:00:00"/>
    <s v="First Class"/>
    <s v="TB-21355"/>
    <s v="Todd Boyes"/>
    <s v="Corporate"/>
    <s v="United States"/>
    <x v="135"/>
    <x v="30"/>
    <n v="7060"/>
    <s v="East"/>
    <s v="OFF-AR-10000315"/>
    <x v="1"/>
    <x v="6"/>
    <s v="Dixon Ticonderoga Maple Cedar Pencil, #2"/>
    <n v="9.2099999999999991"/>
    <n v="3"/>
    <n v="0"/>
    <n v="2.3025000000000002"/>
  </r>
  <r>
    <n v="4328"/>
    <x v="2148"/>
    <x v="0"/>
    <x v="967"/>
    <d v="2013-01-27T00:00:00"/>
    <s v="First Class"/>
    <s v="TB-21355"/>
    <s v="Todd Boyes"/>
    <s v="Corporate"/>
    <s v="United States"/>
    <x v="135"/>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x v="20"/>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x v="146"/>
    <x v="2"/>
    <n v="33012"/>
    <s v="South"/>
    <s v="OFF-PA-10000556"/>
    <x v="1"/>
    <x v="10"/>
    <s v="Xerox 208"/>
    <n v="15.552000000000003"/>
    <n v="3"/>
    <n v="0.2"/>
    <n v="5.4432"/>
  </r>
  <r>
    <n v="4331"/>
    <x v="2150"/>
    <x v="3"/>
    <x v="621"/>
    <d v="2014-10-10T00:00:00"/>
    <s v="Standard Class"/>
    <s v="PO-18850"/>
    <s v="Patrick O'Brill"/>
    <s v="Consumer"/>
    <s v="United States"/>
    <x v="146"/>
    <x v="2"/>
    <n v="33012"/>
    <s v="South"/>
    <s v="OFF-AP-10000804"/>
    <x v="1"/>
    <x v="9"/>
    <s v="Hoover Portapower Portable Vacuum"/>
    <n v="17.920000000000002"/>
    <n v="5"/>
    <n v="0.2"/>
    <n v="1.1200000000000001"/>
  </r>
  <r>
    <n v="4332"/>
    <x v="2151"/>
    <x v="3"/>
    <x v="853"/>
    <d v="2014-09-07T00:00:00"/>
    <s v="Standard Class"/>
    <s v="SS-20875"/>
    <s v="Sung Shariari"/>
    <s v="Consumer"/>
    <s v="United States"/>
    <x v="252"/>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x v="252"/>
    <x v="4"/>
    <n v="98052"/>
    <s v="West"/>
    <s v="OFF-BI-10003476"/>
    <x v="1"/>
    <x v="8"/>
    <s v="Avery Metallic Poly Binders"/>
    <n v="22.92"/>
    <n v="5"/>
    <n v="0.2"/>
    <n v="8.0219999999999985"/>
  </r>
  <r>
    <n v="4334"/>
    <x v="2152"/>
    <x v="1"/>
    <x v="379"/>
    <d v="2012-12-27T00:00:00"/>
    <s v="Standard Class"/>
    <s v="RD-19720"/>
    <s v="Roger Demir"/>
    <s v="Consumer"/>
    <s v="United States"/>
    <x v="399"/>
    <x v="2"/>
    <n v="32114"/>
    <s v="South"/>
    <s v="TEC-AC-10003237"/>
    <x v="2"/>
    <x v="11"/>
    <s v="Memorex Micro Travel Drive 4 GB"/>
    <n v="50.88"/>
    <n v="6"/>
    <n v="0.2"/>
    <n v="14.628000000000005"/>
  </r>
  <r>
    <n v="4335"/>
    <x v="2152"/>
    <x v="1"/>
    <x v="379"/>
    <d v="2012-12-27T00:00:00"/>
    <s v="Standard Class"/>
    <s v="RD-19720"/>
    <s v="Roger Demir"/>
    <s v="Consumer"/>
    <s v="United States"/>
    <x v="399"/>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x v="400"/>
    <x v="16"/>
    <n v="86442"/>
    <s v="West"/>
    <s v="OFF-EN-10003068"/>
    <x v="1"/>
    <x v="12"/>
    <s v="#6 3/4 Gummed Flap White Envelopes"/>
    <n v="7.9200000000000008"/>
    <n v="1"/>
    <n v="0.2"/>
    <n v="2.7719999999999994"/>
  </r>
  <r>
    <n v="4337"/>
    <x v="2153"/>
    <x v="1"/>
    <x v="139"/>
    <d v="2012-12-24T00:00:00"/>
    <s v="Standard Class"/>
    <s v="GZ-14470"/>
    <s v="Gary Zandusky"/>
    <s v="Consumer"/>
    <s v="United States"/>
    <x v="400"/>
    <x v="16"/>
    <n v="86442"/>
    <s v="West"/>
    <s v="FUR-FU-10002088"/>
    <x v="0"/>
    <x v="5"/>
    <s v="Nu-Dell Float Frame 11 x 14 1/2"/>
    <n v="14.368000000000002"/>
    <n v="2"/>
    <n v="0.2"/>
    <n v="3.9512"/>
  </r>
  <r>
    <n v="4338"/>
    <x v="2154"/>
    <x v="1"/>
    <x v="154"/>
    <d v="2012-12-01T00:00:00"/>
    <s v="Standard Class"/>
    <s v="SN-20710"/>
    <s v="Steve Nguyen"/>
    <s v="Home Office"/>
    <s v="United States"/>
    <x v="1"/>
    <x v="1"/>
    <n v="90049"/>
    <s v="West"/>
    <s v="TEC-AC-10000158"/>
    <x v="2"/>
    <x v="11"/>
    <s v="Sony 64GB Class 10 Micro SDHC R40 Memory Card"/>
    <n v="107.97"/>
    <n v="3"/>
    <n v="0"/>
    <n v="22.6737"/>
  </r>
  <r>
    <n v="4339"/>
    <x v="2154"/>
    <x v="1"/>
    <x v="154"/>
    <d v="2012-12-01T00:00:00"/>
    <s v="Standard Class"/>
    <s v="SN-20710"/>
    <s v="Steve Nguyen"/>
    <s v="Home Office"/>
    <s v="United States"/>
    <x v="1"/>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x v="47"/>
    <x v="18"/>
    <n v="37064"/>
    <s v="South"/>
    <s v="OFF-PA-10004888"/>
    <x v="1"/>
    <x v="10"/>
    <s v="Xerox 217"/>
    <n v="5.1840000000000011"/>
    <n v="1"/>
    <n v="0.2"/>
    <n v="1.8144"/>
  </r>
  <r>
    <n v="4341"/>
    <x v="2156"/>
    <x v="2"/>
    <x v="579"/>
    <d v="2011-03-22T00:00:00"/>
    <s v="Same Day"/>
    <s v="VM-21835"/>
    <s v="Vivian Mathis"/>
    <s v="Consumer"/>
    <s v="United States"/>
    <x v="401"/>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x v="81"/>
    <x v="17"/>
    <n v="22204"/>
    <s v="South"/>
    <s v="OFF-ST-10003208"/>
    <x v="1"/>
    <x v="4"/>
    <s v="Adjustable Depth Letter/Legal Cart"/>
    <n v="544.38"/>
    <n v="3"/>
    <n v="0"/>
    <n v="157.87019999999993"/>
  </r>
  <r>
    <n v="4343"/>
    <x v="2158"/>
    <x v="3"/>
    <x v="498"/>
    <d v="2014-03-23T00:00:00"/>
    <s v="First Class"/>
    <s v="ND-18370"/>
    <s v="Natalie DeCherney"/>
    <s v="Consumer"/>
    <s v="United States"/>
    <x v="8"/>
    <x v="1"/>
    <n v="94110"/>
    <s v="West"/>
    <s v="OFF-BI-10004970"/>
    <x v="1"/>
    <x v="8"/>
    <s v="ACCOHIDE 3-Ring Binder, Blue, 1&quot;"/>
    <n v="19.824000000000002"/>
    <n v="6"/>
    <n v="0.2"/>
    <n v="6.690599999999999"/>
  </r>
  <r>
    <n v="4344"/>
    <x v="2158"/>
    <x v="3"/>
    <x v="498"/>
    <d v="2014-03-23T00:00:00"/>
    <s v="First Class"/>
    <s v="ND-18370"/>
    <s v="Natalie DeCherney"/>
    <s v="Consumer"/>
    <s v="United States"/>
    <x v="8"/>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x v="8"/>
    <x v="1"/>
    <n v="94110"/>
    <s v="West"/>
    <s v="TEC-AC-10001552"/>
    <x v="2"/>
    <x v="11"/>
    <s v="Logitech K350 2.4Ghz Wireless Keyboard"/>
    <n v="99.54"/>
    <n v="2"/>
    <n v="0"/>
    <n v="10.949399999999997"/>
  </r>
  <r>
    <n v="4346"/>
    <x v="2158"/>
    <x v="3"/>
    <x v="498"/>
    <d v="2014-03-23T00:00:00"/>
    <s v="First Class"/>
    <s v="ND-18370"/>
    <s v="Natalie DeCherney"/>
    <s v="Consumer"/>
    <s v="United States"/>
    <x v="8"/>
    <x v="1"/>
    <n v="94110"/>
    <s v="West"/>
    <s v="TEC-AC-10002926"/>
    <x v="2"/>
    <x v="11"/>
    <s v="Logitech Wireless Marathon Mouse M705"/>
    <n v="199.96"/>
    <n v="4"/>
    <n v="0"/>
    <n v="85.982800000000012"/>
  </r>
  <r>
    <n v="4347"/>
    <x v="2159"/>
    <x v="0"/>
    <x v="31"/>
    <d v="2013-09-26T00:00:00"/>
    <s v="Standard Class"/>
    <s v="MM-17260"/>
    <s v="Magdelene Morse"/>
    <s v="Consumer"/>
    <s v="United States"/>
    <x v="106"/>
    <x v="15"/>
    <n v="10801"/>
    <s v="East"/>
    <s v="FUR-CH-10001394"/>
    <x v="0"/>
    <x v="1"/>
    <s v="Global Leather Executive Chair"/>
    <n v="631.78200000000004"/>
    <n v="2"/>
    <n v="0.1"/>
    <n v="140.39599999999993"/>
  </r>
  <r>
    <n v="4348"/>
    <x v="2159"/>
    <x v="0"/>
    <x v="31"/>
    <d v="2013-09-26T00:00:00"/>
    <s v="Standard Class"/>
    <s v="MM-17260"/>
    <s v="Magdelene Morse"/>
    <s v="Consumer"/>
    <s v="United States"/>
    <x v="106"/>
    <x v="15"/>
    <n v="10801"/>
    <s v="East"/>
    <s v="FUR-FU-10004053"/>
    <x v="0"/>
    <x v="5"/>
    <s v="DAX Two-Tone Silver Metal Document Frame"/>
    <n v="60.72"/>
    <n v="3"/>
    <n v="0"/>
    <n v="26.1096"/>
  </r>
  <r>
    <n v="4349"/>
    <x v="2160"/>
    <x v="3"/>
    <x v="221"/>
    <d v="2014-11-30T00:00:00"/>
    <s v="Second Class"/>
    <s v="MV-17485"/>
    <s v="Mark Van Huff"/>
    <s v="Consumer"/>
    <s v="United States"/>
    <x v="123"/>
    <x v="16"/>
    <n v="85204"/>
    <s v="West"/>
    <s v="OFF-BI-10004230"/>
    <x v="1"/>
    <x v="8"/>
    <s v="GBC Recycled Grain Textured Covers"/>
    <n v="20.724000000000004"/>
    <n v="2"/>
    <n v="0.7"/>
    <n v="-15.197599999999994"/>
  </r>
  <r>
    <n v="4350"/>
    <x v="2160"/>
    <x v="3"/>
    <x v="221"/>
    <d v="2014-11-30T00:00:00"/>
    <s v="Second Class"/>
    <s v="MV-17485"/>
    <s v="Mark Van Huff"/>
    <s v="Consumer"/>
    <s v="United States"/>
    <x v="123"/>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x v="152"/>
    <x v="24"/>
    <n v="43130"/>
    <s v="East"/>
    <s v="OFF-ST-10001325"/>
    <x v="1"/>
    <x v="4"/>
    <s v="Sterilite Officeware Hinged File Box"/>
    <n v="16.768000000000001"/>
    <n v="2"/>
    <n v="0.2"/>
    <n v="1.4672000000000001"/>
  </r>
  <r>
    <n v="4352"/>
    <x v="2161"/>
    <x v="3"/>
    <x v="645"/>
    <d v="2014-04-16T00:00:00"/>
    <s v="Standard Class"/>
    <s v="JL-15130"/>
    <s v="Jack Lebron"/>
    <s v="Consumer"/>
    <s v="United States"/>
    <x v="152"/>
    <x v="24"/>
    <n v="43130"/>
    <s v="East"/>
    <s v="TEC-AC-10003441"/>
    <x v="2"/>
    <x v="11"/>
    <s v="Kingston Digital DataTraveler 32GB USB 2.0"/>
    <n v="27.12"/>
    <n v="2"/>
    <n v="0.2"/>
    <n v="-4.7460000000000013"/>
  </r>
  <r>
    <n v="4353"/>
    <x v="2162"/>
    <x v="3"/>
    <x v="389"/>
    <d v="2014-12-13T00:00:00"/>
    <s v="Second Class"/>
    <s v="AG-10330"/>
    <s v="Alex Grayson"/>
    <s v="Consumer"/>
    <s v="United States"/>
    <x v="280"/>
    <x v="1"/>
    <n v="95207"/>
    <s v="West"/>
    <s v="TEC-PH-10003215"/>
    <x v="2"/>
    <x v="7"/>
    <s v="Jackery Bar Premium Fast-charging Portable Charger"/>
    <n v="95.84"/>
    <n v="4"/>
    <n v="0.2"/>
    <n v="34.741999999999997"/>
  </r>
  <r>
    <n v="4354"/>
    <x v="2162"/>
    <x v="3"/>
    <x v="389"/>
    <d v="2014-12-13T00:00:00"/>
    <s v="Second Class"/>
    <s v="AG-10330"/>
    <s v="Alex Grayson"/>
    <s v="Consumer"/>
    <s v="United States"/>
    <x v="280"/>
    <x v="1"/>
    <n v="95207"/>
    <s v="West"/>
    <s v="OFF-PA-10002005"/>
    <x v="1"/>
    <x v="10"/>
    <s v="Xerox 225"/>
    <n v="12.96"/>
    <n v="2"/>
    <n v="0"/>
    <n v="6.2208000000000006"/>
  </r>
  <r>
    <n v="4355"/>
    <x v="2163"/>
    <x v="3"/>
    <x v="221"/>
    <d v="2014-11-27T00:00:00"/>
    <s v="Second Class"/>
    <s v="MD-17860"/>
    <s v="Michael Dominguez"/>
    <s v="Corporate"/>
    <s v="United States"/>
    <x v="153"/>
    <x v="3"/>
    <n v="28806"/>
    <s v="South"/>
    <s v="OFF-BI-10004465"/>
    <x v="1"/>
    <x v="8"/>
    <s v="Avery Durable Slant Ring Binders"/>
    <n v="19.008000000000003"/>
    <n v="8"/>
    <n v="0.7"/>
    <n v="-12.671999999999997"/>
  </r>
  <r>
    <n v="4356"/>
    <x v="2164"/>
    <x v="1"/>
    <x v="784"/>
    <d v="2012-12-07T00:00:00"/>
    <s v="Second Class"/>
    <s v="RO-19780"/>
    <s v="Rose O'Brian"/>
    <s v="Consumer"/>
    <s v="United States"/>
    <x v="300"/>
    <x v="18"/>
    <n v="37042"/>
    <s v="South"/>
    <s v="OFF-BI-10000545"/>
    <x v="1"/>
    <x v="8"/>
    <s v="GBC Ibimaster 500 Manual ProClick Binding System"/>
    <n v="1598.0580000000002"/>
    <n v="7"/>
    <n v="0.7"/>
    <n v="-1065.3719999999998"/>
  </r>
  <r>
    <n v="4357"/>
    <x v="2164"/>
    <x v="1"/>
    <x v="784"/>
    <d v="2012-12-07T00:00:00"/>
    <s v="Second Class"/>
    <s v="RO-19780"/>
    <s v="Rose O'Brian"/>
    <s v="Consumer"/>
    <s v="United States"/>
    <x v="300"/>
    <x v="18"/>
    <n v="37042"/>
    <s v="South"/>
    <s v="OFF-AR-10003752"/>
    <x v="1"/>
    <x v="6"/>
    <s v="Deluxe Chalkboard Eraser Cleaner"/>
    <n v="36.96"/>
    <n v="4"/>
    <n v="0.2"/>
    <n v="12.011999999999999"/>
  </r>
  <r>
    <n v="4358"/>
    <x v="2165"/>
    <x v="3"/>
    <x v="157"/>
    <d v="2014-12-12T00:00:00"/>
    <s v="Same Day"/>
    <s v="RR-19315"/>
    <s v="Ralph Ritter"/>
    <s v="Consumer"/>
    <s v="United States"/>
    <x v="34"/>
    <x v="10"/>
    <n v="60505"/>
    <s v="Central"/>
    <s v="OFF-PA-10001937"/>
    <x v="1"/>
    <x v="10"/>
    <s v="Xerox 21"/>
    <n v="10.368000000000002"/>
    <n v="2"/>
    <n v="0.2"/>
    <n v="3.6288"/>
  </r>
  <r>
    <n v="4359"/>
    <x v="2165"/>
    <x v="3"/>
    <x v="157"/>
    <d v="2014-12-12T00:00:00"/>
    <s v="Same Day"/>
    <s v="RR-19315"/>
    <s v="Ralph Ritter"/>
    <s v="Consumer"/>
    <s v="United States"/>
    <x v="34"/>
    <x v="10"/>
    <n v="60505"/>
    <s v="Central"/>
    <s v="FUR-FU-10004306"/>
    <x v="0"/>
    <x v="5"/>
    <s v="Electrix Halogen Magnifier Lamp"/>
    <n v="77.720000000000013"/>
    <n v="1"/>
    <n v="0.6"/>
    <n v="-66.061999999999998"/>
  </r>
  <r>
    <n v="4360"/>
    <x v="2165"/>
    <x v="3"/>
    <x v="157"/>
    <d v="2014-12-12T00:00:00"/>
    <s v="Same Day"/>
    <s v="RR-19315"/>
    <s v="Ralph Ritter"/>
    <s v="Consumer"/>
    <s v="United States"/>
    <x v="34"/>
    <x v="10"/>
    <n v="60505"/>
    <s v="Central"/>
    <s v="FUR-CH-10003973"/>
    <x v="0"/>
    <x v="1"/>
    <s v="GuestStacker Chair with Chrome Finish Legs"/>
    <n v="520.46399999999994"/>
    <n v="2"/>
    <n v="0.3"/>
    <n v="-14.870399999999961"/>
  </r>
  <r>
    <n v="4361"/>
    <x v="2166"/>
    <x v="0"/>
    <x v="206"/>
    <d v="2013-05-24T00:00:00"/>
    <s v="First Class"/>
    <s v="CP-12340"/>
    <s v="Christine Phan"/>
    <s v="Corporate"/>
    <s v="United States"/>
    <x v="99"/>
    <x v="34"/>
    <n v="2886"/>
    <s v="East"/>
    <s v="OFF-PA-10000565"/>
    <x v="1"/>
    <x v="10"/>
    <s v="Staples"/>
    <n v="111.96"/>
    <n v="2"/>
    <n v="0"/>
    <n v="54.860399999999998"/>
  </r>
  <r>
    <n v="4362"/>
    <x v="2167"/>
    <x v="3"/>
    <x v="922"/>
    <d v="2014-02-22T00:00:00"/>
    <s v="Second Class"/>
    <s v="LL-16840"/>
    <s v="Lauren Leatherbury"/>
    <s v="Consumer"/>
    <s v="United States"/>
    <x v="240"/>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x v="402"/>
    <x v="46"/>
    <n v="58103"/>
    <s v="Central"/>
    <s v="OFF-AR-10001953"/>
    <x v="1"/>
    <x v="6"/>
    <s v="Boston 1645 Deluxe Heavier-Duty Electric Pencil Sharpener"/>
    <n v="131.94"/>
    <n v="3"/>
    <n v="0"/>
    <n v="35.623800000000003"/>
  </r>
  <r>
    <n v="4364"/>
    <x v="2168"/>
    <x v="3"/>
    <x v="968"/>
    <d v="2014-05-23T00:00:00"/>
    <s v="Second Class"/>
    <s v="NC-18340"/>
    <s v="Nat Carroll"/>
    <s v="Consumer"/>
    <s v="United States"/>
    <x v="402"/>
    <x v="46"/>
    <n v="58103"/>
    <s v="Central"/>
    <s v="OFF-AR-10001374"/>
    <x v="1"/>
    <x v="6"/>
    <s v="BIC Brite Liner Highlighters, Chisel Tip"/>
    <n v="25.92"/>
    <n v="4"/>
    <n v="0"/>
    <n v="8.2943999999999996"/>
  </r>
  <r>
    <n v="4365"/>
    <x v="2168"/>
    <x v="3"/>
    <x v="968"/>
    <d v="2014-05-23T00:00:00"/>
    <s v="Second Class"/>
    <s v="NC-18340"/>
    <s v="Nat Carroll"/>
    <s v="Consumer"/>
    <s v="United States"/>
    <x v="402"/>
    <x v="46"/>
    <n v="58103"/>
    <s v="Central"/>
    <s v="OFF-ST-10003816"/>
    <x v="1"/>
    <x v="4"/>
    <s v="Fellowes High-Stak Drawer Files"/>
    <n v="704.76"/>
    <n v="4"/>
    <n v="0"/>
    <n v="162.09479999999996"/>
  </r>
  <r>
    <n v="4366"/>
    <x v="2168"/>
    <x v="3"/>
    <x v="968"/>
    <d v="2014-05-23T00:00:00"/>
    <s v="Second Class"/>
    <s v="NC-18340"/>
    <s v="Nat Carroll"/>
    <s v="Consumer"/>
    <s v="United States"/>
    <x v="402"/>
    <x v="46"/>
    <n v="58103"/>
    <s v="Central"/>
    <s v="OFF-FA-10001843"/>
    <x v="1"/>
    <x v="13"/>
    <s v="Staples"/>
    <n v="7.41"/>
    <n v="3"/>
    <n v="0"/>
    <n v="3.4827000000000004"/>
  </r>
  <r>
    <n v="4367"/>
    <x v="2168"/>
    <x v="3"/>
    <x v="968"/>
    <d v="2014-05-23T00:00:00"/>
    <s v="Second Class"/>
    <s v="NC-18340"/>
    <s v="Nat Carroll"/>
    <s v="Consumer"/>
    <s v="United States"/>
    <x v="402"/>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x v="22"/>
    <x v="10"/>
    <n v="60623"/>
    <s v="Central"/>
    <s v="OFF-FA-10000936"/>
    <x v="1"/>
    <x v="13"/>
    <s v="Acco Hot Clips Clips to Go"/>
    <n v="10.528"/>
    <n v="4"/>
    <n v="0.2"/>
    <n v="3.2899999999999996"/>
  </r>
  <r>
    <n v="4369"/>
    <x v="2169"/>
    <x v="3"/>
    <x v="220"/>
    <d v="2014-09-14T00:00:00"/>
    <s v="Second Class"/>
    <s v="HA-14920"/>
    <s v="Helen Andreada"/>
    <s v="Consumer"/>
    <s v="United States"/>
    <x v="22"/>
    <x v="10"/>
    <n v="60623"/>
    <s v="Central"/>
    <s v="OFF-PA-10003657"/>
    <x v="1"/>
    <x v="10"/>
    <s v="Xerox 1927"/>
    <n v="20.544000000000004"/>
    <n v="6"/>
    <n v="0.2"/>
    <n v="6.4199999999999964"/>
  </r>
  <r>
    <n v="4370"/>
    <x v="2170"/>
    <x v="0"/>
    <x v="732"/>
    <d v="2013-11-11T00:00:00"/>
    <s v="Standard Class"/>
    <s v="MA-17995"/>
    <s v="Michelle Arnett"/>
    <s v="Home Office"/>
    <s v="United States"/>
    <x v="104"/>
    <x v="14"/>
    <n v="46226"/>
    <s v="Central"/>
    <s v="OFF-BI-10001989"/>
    <x v="1"/>
    <x v="8"/>
    <s v="Premium Transparent Presentation Covers by GBC"/>
    <n v="104.9"/>
    <n v="5"/>
    <n v="0"/>
    <n v="50.351999999999997"/>
  </r>
  <r>
    <n v="4371"/>
    <x v="2170"/>
    <x v="0"/>
    <x v="732"/>
    <d v="2013-11-11T00:00:00"/>
    <s v="Standard Class"/>
    <s v="MA-17995"/>
    <s v="Michelle Arnett"/>
    <s v="Home Office"/>
    <s v="United States"/>
    <x v="104"/>
    <x v="14"/>
    <n v="46226"/>
    <s v="Central"/>
    <s v="OFF-AR-10002987"/>
    <x v="1"/>
    <x v="6"/>
    <s v="Prismacolor Color Pencil Set"/>
    <n v="39.68"/>
    <n v="2"/>
    <n v="0"/>
    <n v="16.268800000000002"/>
  </r>
  <r>
    <n v="4372"/>
    <x v="2170"/>
    <x v="0"/>
    <x v="732"/>
    <d v="2013-11-11T00:00:00"/>
    <s v="Standard Class"/>
    <s v="MA-17995"/>
    <s v="Michelle Arnett"/>
    <s v="Home Office"/>
    <s v="United States"/>
    <x v="104"/>
    <x v="14"/>
    <n v="46226"/>
    <s v="Central"/>
    <s v="OFF-LA-10000414"/>
    <x v="1"/>
    <x v="2"/>
    <s v="Avery 503"/>
    <n v="51.75"/>
    <n v="5"/>
    <n v="0"/>
    <n v="24.84"/>
  </r>
  <r>
    <n v="4373"/>
    <x v="2171"/>
    <x v="3"/>
    <x v="283"/>
    <d v="2014-07-26T00:00:00"/>
    <s v="Second Class"/>
    <s v="LH-16900"/>
    <s v="Lena Hernandez"/>
    <s v="Consumer"/>
    <s v="United States"/>
    <x v="403"/>
    <x v="14"/>
    <n v="46514"/>
    <s v="Central"/>
    <s v="OFF-AR-10003602"/>
    <x v="1"/>
    <x v="6"/>
    <s v="Quartet Omega Colored Chalk, 12/Pack"/>
    <n v="11.68"/>
    <n v="2"/>
    <n v="0"/>
    <n v="5.4895999999999994"/>
  </r>
  <r>
    <n v="4374"/>
    <x v="2171"/>
    <x v="3"/>
    <x v="283"/>
    <d v="2014-07-26T00:00:00"/>
    <s v="Second Class"/>
    <s v="LH-16900"/>
    <s v="Lena Hernandez"/>
    <s v="Consumer"/>
    <s v="United States"/>
    <x v="403"/>
    <x v="14"/>
    <n v="46514"/>
    <s v="Central"/>
    <s v="TEC-AC-10002550"/>
    <x v="2"/>
    <x v="11"/>
    <s v="Memorex 25GB 6X Branded Blu-Ray Recordable Disc, 30/Pack"/>
    <n v="159.75"/>
    <n v="5"/>
    <n v="0"/>
    <n v="11.182499999999997"/>
  </r>
  <r>
    <n v="4375"/>
    <x v="2172"/>
    <x v="0"/>
    <x v="741"/>
    <d v="2013-11-25T00:00:00"/>
    <s v="Standard Class"/>
    <s v="SB-20290"/>
    <s v="Sean Braxton"/>
    <s v="Corporate"/>
    <s v="United States"/>
    <x v="239"/>
    <x v="24"/>
    <n v="44240"/>
    <s v="East"/>
    <s v="OFF-AP-10002998"/>
    <x v="1"/>
    <x v="9"/>
    <s v="Holmes 99% HEPA Air Purifier"/>
    <n v="103.96799999999999"/>
    <n v="6"/>
    <n v="0.2"/>
    <n v="16.894799999999996"/>
  </r>
  <r>
    <n v="4376"/>
    <x v="2173"/>
    <x v="2"/>
    <x v="573"/>
    <d v="2011-04-30T00:00:00"/>
    <s v="Standard Class"/>
    <s v="BT-11305"/>
    <s v="Beth Thompson"/>
    <s v="Home Office"/>
    <s v="United States"/>
    <x v="404"/>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x v="404"/>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x v="404"/>
    <x v="1"/>
    <n v="91776"/>
    <s v="West"/>
    <s v="FUR-CH-10003973"/>
    <x v="0"/>
    <x v="1"/>
    <s v="GuestStacker Chair with Chrome Finish Legs"/>
    <n v="1487.04"/>
    <n v="5"/>
    <n v="0.2"/>
    <n v="148.70400000000006"/>
  </r>
  <r>
    <n v="4379"/>
    <x v="2174"/>
    <x v="1"/>
    <x v="672"/>
    <d v="2012-12-02T00:00:00"/>
    <s v="Second Class"/>
    <s v="PS-18970"/>
    <s v="Paul Stevenson"/>
    <s v="Home Office"/>
    <s v="United States"/>
    <x v="0"/>
    <x v="0"/>
    <n v="42420"/>
    <s v="South"/>
    <s v="OFF-EN-10000461"/>
    <x v="1"/>
    <x v="12"/>
    <s v="#10- 4 1/8&quot; x 9 1/2&quot; Recycled Envelopes"/>
    <n v="17.48"/>
    <n v="2"/>
    <n v="0"/>
    <n v="8.2156000000000002"/>
  </r>
  <r>
    <n v="4380"/>
    <x v="2174"/>
    <x v="1"/>
    <x v="672"/>
    <d v="2012-12-02T00:00:00"/>
    <s v="Second Class"/>
    <s v="PS-18970"/>
    <s v="Paul Stevenson"/>
    <s v="Home Office"/>
    <s v="United States"/>
    <x v="0"/>
    <x v="0"/>
    <n v="42420"/>
    <s v="South"/>
    <s v="OFF-EN-10002831"/>
    <x v="1"/>
    <x v="12"/>
    <s v="Tyvek  Top-Opening Peel &amp; Seel  Envelopes, Gray"/>
    <n v="71.88"/>
    <n v="2"/>
    <n v="0"/>
    <n v="32.345999999999997"/>
  </r>
  <r>
    <n v="4381"/>
    <x v="2175"/>
    <x v="1"/>
    <x v="969"/>
    <d v="2012-10-30T00:00:00"/>
    <s v="Standard Class"/>
    <s v="TB-21625"/>
    <s v="Trudy Brown"/>
    <s v="Consumer"/>
    <s v="United States"/>
    <x v="8"/>
    <x v="1"/>
    <n v="94110"/>
    <s v="West"/>
    <s v="OFF-AR-10004648"/>
    <x v="1"/>
    <x v="6"/>
    <s v="Boston 19500 Mighty Mite Electric Pencil Sharpener"/>
    <n v="60.449999999999996"/>
    <n v="3"/>
    <n v="0"/>
    <n v="16.3215"/>
  </r>
  <r>
    <n v="4382"/>
    <x v="2175"/>
    <x v="1"/>
    <x v="969"/>
    <d v="2012-10-30T00:00:00"/>
    <s v="Standard Class"/>
    <s v="TB-21625"/>
    <s v="Trudy Brown"/>
    <s v="Consumer"/>
    <s v="United States"/>
    <x v="8"/>
    <x v="1"/>
    <n v="94110"/>
    <s v="West"/>
    <s v="FUR-TA-10001857"/>
    <x v="0"/>
    <x v="3"/>
    <s v="Balt Solid Wood Rectangular Table"/>
    <n v="253.17599999999999"/>
    <n v="3"/>
    <n v="0.2"/>
    <n v="-31.64700000000002"/>
  </r>
  <r>
    <n v="4383"/>
    <x v="2176"/>
    <x v="1"/>
    <x v="603"/>
    <d v="2012-07-27T00:00:00"/>
    <s v="Standard Class"/>
    <s v="RA-19915"/>
    <s v="Russell Applegate"/>
    <s v="Consumer"/>
    <s v="United States"/>
    <x v="336"/>
    <x v="10"/>
    <n v="60035"/>
    <s v="Central"/>
    <s v="OFF-BI-10000546"/>
    <x v="1"/>
    <x v="8"/>
    <s v="Avery Durable Binders"/>
    <n v="2.879999999999999"/>
    <n v="5"/>
    <n v="0.8"/>
    <n v="-4.4639999999999995"/>
  </r>
  <r>
    <n v="4384"/>
    <x v="2176"/>
    <x v="1"/>
    <x v="603"/>
    <d v="2012-07-27T00:00:00"/>
    <s v="Standard Class"/>
    <s v="RA-19915"/>
    <s v="Russell Applegate"/>
    <s v="Consumer"/>
    <s v="United States"/>
    <x v="336"/>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x v="336"/>
    <x v="10"/>
    <n v="60035"/>
    <s v="Central"/>
    <s v="TEC-PH-10001557"/>
    <x v="2"/>
    <x v="7"/>
    <s v="Pyle PMP37LED"/>
    <n v="153.584"/>
    <n v="2"/>
    <n v="0.2"/>
    <n v="13.438599999999994"/>
  </r>
  <r>
    <n v="4386"/>
    <x v="2176"/>
    <x v="1"/>
    <x v="603"/>
    <d v="2012-07-27T00:00:00"/>
    <s v="Standard Class"/>
    <s v="RA-19915"/>
    <s v="Russell Applegate"/>
    <s v="Consumer"/>
    <s v="United States"/>
    <x v="336"/>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x v="8"/>
    <x v="1"/>
    <n v="94122"/>
    <s v="West"/>
    <s v="OFF-AP-10001366"/>
    <x v="1"/>
    <x v="9"/>
    <s v="Staples"/>
    <n v="43.92"/>
    <n v="4"/>
    <n v="0"/>
    <n v="11.858400000000003"/>
  </r>
  <r>
    <n v="4388"/>
    <x v="2177"/>
    <x v="0"/>
    <x v="189"/>
    <d v="2013-11-03T00:00:00"/>
    <s v="Standard Class"/>
    <s v="BP-11095"/>
    <s v="Bart Pistole"/>
    <s v="Corporate"/>
    <s v="United States"/>
    <x v="8"/>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x v="20"/>
    <x v="15"/>
    <n v="10035"/>
    <s v="East"/>
    <s v="OFF-PA-10003651"/>
    <x v="1"/>
    <x v="10"/>
    <s v="Xerox 1968"/>
    <n v="46.76"/>
    <n v="7"/>
    <n v="0"/>
    <n v="22.444800000000001"/>
  </r>
  <r>
    <n v="4390"/>
    <x v="2178"/>
    <x v="3"/>
    <x v="225"/>
    <d v="2014-11-23T00:00:00"/>
    <s v="First Class"/>
    <s v="CD-11920"/>
    <s v="Carlos Daly"/>
    <s v="Consumer"/>
    <s v="United States"/>
    <x v="20"/>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x v="20"/>
    <x v="15"/>
    <n v="10035"/>
    <s v="East"/>
    <s v="TEC-PH-10001459"/>
    <x v="2"/>
    <x v="7"/>
    <s v="Samsung Galaxy Mega 6.3"/>
    <n v="1259.97"/>
    <n v="3"/>
    <n v="0"/>
    <n v="327.59220000000005"/>
  </r>
  <r>
    <n v="4392"/>
    <x v="2178"/>
    <x v="3"/>
    <x v="225"/>
    <d v="2014-11-23T00:00:00"/>
    <s v="First Class"/>
    <s v="CD-11920"/>
    <s v="Carlos Daly"/>
    <s v="Consumer"/>
    <s v="United States"/>
    <x v="20"/>
    <x v="15"/>
    <n v="10035"/>
    <s v="East"/>
    <s v="OFF-AR-10004602"/>
    <x v="1"/>
    <x v="6"/>
    <s v="Boston KS Multi-Size Manual Pencil Sharpener"/>
    <n v="68.97"/>
    <n v="3"/>
    <n v="0"/>
    <n v="19.311600000000002"/>
  </r>
  <r>
    <n v="4393"/>
    <x v="2179"/>
    <x v="0"/>
    <x v="162"/>
    <d v="2013-09-13T00:00:00"/>
    <s v="Standard Class"/>
    <s v="KB-16585"/>
    <s v="Ken Black"/>
    <s v="Corporate"/>
    <s v="United States"/>
    <x v="61"/>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x v="61"/>
    <x v="5"/>
    <n v="75081"/>
    <s v="Central"/>
    <s v="TEC-PH-10000923"/>
    <x v="2"/>
    <x v="7"/>
    <s v="Belkin SportFit Armband For iPhone 5s/5c, Fuchsia"/>
    <n v="59.960000000000008"/>
    <n v="5"/>
    <n v="0.2"/>
    <n v="21.735500000000002"/>
  </r>
  <r>
    <n v="4395"/>
    <x v="2180"/>
    <x v="2"/>
    <x v="836"/>
    <d v="2011-07-20T00:00:00"/>
    <s v="Same Day"/>
    <s v="SW-20245"/>
    <s v="Scot Wooten"/>
    <s v="Consumer"/>
    <s v="United States"/>
    <x v="24"/>
    <x v="24"/>
    <n v="45503"/>
    <s v="East"/>
    <s v="OFF-ST-10002583"/>
    <x v="1"/>
    <x v="4"/>
    <s v="Fellowes Neat Ideas Storage Cubes"/>
    <n v="25.983999999999998"/>
    <n v="1"/>
    <n v="0.2"/>
    <n v="-5.1968000000000005"/>
  </r>
  <r>
    <n v="4396"/>
    <x v="2180"/>
    <x v="2"/>
    <x v="836"/>
    <d v="2011-07-20T00:00:00"/>
    <s v="Same Day"/>
    <s v="SW-20245"/>
    <s v="Scot Wooten"/>
    <s v="Consumer"/>
    <s v="United States"/>
    <x v="24"/>
    <x v="24"/>
    <n v="45503"/>
    <s v="East"/>
    <s v="OFF-BI-10000977"/>
    <x v="1"/>
    <x v="8"/>
    <s v="Ibico Plastic Spiral Binding Combs"/>
    <n v="27.360000000000003"/>
    <n v="3"/>
    <n v="0.7"/>
    <n v="-21.887999999999991"/>
  </r>
  <r>
    <n v="4397"/>
    <x v="2181"/>
    <x v="0"/>
    <x v="625"/>
    <d v="2013-11-20T00:00:00"/>
    <s v="Standard Class"/>
    <s v="AH-10690"/>
    <s v="Anna Häberlin"/>
    <s v="Corporate"/>
    <s v="United States"/>
    <x v="70"/>
    <x v="1"/>
    <n v="92024"/>
    <s v="West"/>
    <s v="TEC-PH-10002549"/>
    <x v="2"/>
    <x v="7"/>
    <s v="Polycom SoundPoint IP 450 VoIP phone"/>
    <n v="361.37600000000003"/>
    <n v="2"/>
    <n v="0.2"/>
    <n v="27.103200000000001"/>
  </r>
  <r>
    <n v="4398"/>
    <x v="2182"/>
    <x v="2"/>
    <x v="970"/>
    <d v="2011-07-11T00:00:00"/>
    <s v="Standard Class"/>
    <s v="JL-15835"/>
    <s v="John Lee"/>
    <s v="Consumer"/>
    <s v="United States"/>
    <x v="10"/>
    <x v="9"/>
    <n v="19120"/>
    <s v="East"/>
    <s v="FUR-CH-10002880"/>
    <x v="0"/>
    <x v="1"/>
    <s v="Global High-Back Leather Tilter, Burgundy"/>
    <n v="172.18599999999998"/>
    <n v="2"/>
    <n v="0.3"/>
    <n v="-46.736200000000011"/>
  </r>
  <r>
    <n v="4399"/>
    <x v="2182"/>
    <x v="2"/>
    <x v="970"/>
    <d v="2011-07-11T00:00:00"/>
    <s v="Standard Class"/>
    <s v="JL-15835"/>
    <s v="John Lee"/>
    <s v="Consumer"/>
    <s v="United States"/>
    <x v="10"/>
    <x v="9"/>
    <n v="19120"/>
    <s v="East"/>
    <s v="FUR-FU-10003039"/>
    <x v="0"/>
    <x v="5"/>
    <s v="Howard Miller 11-1/2&quot; Diameter Grantwood Wall Clock"/>
    <n v="69.00800000000001"/>
    <n v="2"/>
    <n v="0.2"/>
    <n v="12.0764"/>
  </r>
  <r>
    <n v="4400"/>
    <x v="2183"/>
    <x v="0"/>
    <x v="716"/>
    <d v="2013-03-18T00:00:00"/>
    <s v="Same Day"/>
    <s v="GZ-14470"/>
    <s v="Gary Zandusky"/>
    <s v="Consumer"/>
    <s v="United States"/>
    <x v="29"/>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x v="29"/>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x v="29"/>
    <x v="39"/>
    <n v="21044"/>
    <s v="East"/>
    <s v="FUR-FU-10004306"/>
    <x v="0"/>
    <x v="5"/>
    <s v="Electrix Halogen Magnifier Lamp"/>
    <n v="971.5"/>
    <n v="5"/>
    <n v="0"/>
    <n v="252.59"/>
  </r>
  <r>
    <n v="4403"/>
    <x v="2184"/>
    <x v="0"/>
    <x v="482"/>
    <d v="2013-12-28T00:00:00"/>
    <s v="First Class"/>
    <s v="RC-19825"/>
    <s v="Roy Collins"/>
    <s v="Consumer"/>
    <s v="United States"/>
    <x v="77"/>
    <x v="22"/>
    <n v="80906"/>
    <s v="West"/>
    <s v="OFF-AR-10002445"/>
    <x v="1"/>
    <x v="6"/>
    <s v="SANFORD Major Accent Highlighters"/>
    <n v="11.328000000000001"/>
    <n v="2"/>
    <n v="0.2"/>
    <n v="2.5488000000000004"/>
  </r>
  <r>
    <n v="4404"/>
    <x v="2185"/>
    <x v="2"/>
    <x v="814"/>
    <d v="2011-09-04T00:00:00"/>
    <s v="First Class"/>
    <s v="CL-12565"/>
    <s v="Clay Ludtke"/>
    <s v="Consumer"/>
    <s v="United States"/>
    <x v="20"/>
    <x v="15"/>
    <n v="10009"/>
    <s v="East"/>
    <s v="OFF-AR-10002445"/>
    <x v="1"/>
    <x v="6"/>
    <s v="SANFORD Major Accent Highlighters"/>
    <n v="21.240000000000002"/>
    <n v="3"/>
    <n v="0"/>
    <n v="8.071200000000001"/>
  </r>
  <r>
    <n v="4405"/>
    <x v="2186"/>
    <x v="1"/>
    <x v="761"/>
    <d v="2012-07-10T00:00:00"/>
    <s v="Standard Class"/>
    <s v="MW-18220"/>
    <s v="Mitch Webber"/>
    <s v="Consumer"/>
    <s v="United States"/>
    <x v="10"/>
    <x v="9"/>
    <n v="19140"/>
    <s v="East"/>
    <s v="TEC-AC-10002345"/>
    <x v="2"/>
    <x v="11"/>
    <s v="HP Standard 104 key PS/2 Keyboard"/>
    <n v="34.800000000000004"/>
    <n v="3"/>
    <n v="0.2"/>
    <n v="2.1749999999999989"/>
  </r>
  <r>
    <n v="4406"/>
    <x v="2186"/>
    <x v="1"/>
    <x v="761"/>
    <d v="2012-07-10T00:00:00"/>
    <s v="Standard Class"/>
    <s v="MW-18220"/>
    <s v="Mitch Webber"/>
    <s v="Consumer"/>
    <s v="United States"/>
    <x v="10"/>
    <x v="9"/>
    <n v="19140"/>
    <s v="East"/>
    <s v="OFF-ST-10001558"/>
    <x v="1"/>
    <x v="4"/>
    <s v="Acco Perma 4000 Stacking Storage Drawers"/>
    <n v="38.975999999999999"/>
    <n v="3"/>
    <n v="0.2"/>
    <n v="-2.4359999999999999"/>
  </r>
  <r>
    <n v="4407"/>
    <x v="2187"/>
    <x v="0"/>
    <x v="73"/>
    <d v="2013-11-26T00:00:00"/>
    <s v="Standard Class"/>
    <s v="BF-10975"/>
    <s v="Barbara Fisher"/>
    <s v="Corporate"/>
    <s v="United States"/>
    <x v="38"/>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x v="38"/>
    <x v="14"/>
    <n v="47201"/>
    <s v="Central"/>
    <s v="OFF-PA-10000418"/>
    <x v="1"/>
    <x v="10"/>
    <s v="Xerox 189"/>
    <n v="314.54999999999995"/>
    <n v="3"/>
    <n v="0"/>
    <n v="150.98399999999998"/>
  </r>
  <r>
    <n v="4409"/>
    <x v="2187"/>
    <x v="0"/>
    <x v="73"/>
    <d v="2013-11-26T00:00:00"/>
    <s v="Standard Class"/>
    <s v="BF-10975"/>
    <s v="Barbara Fisher"/>
    <s v="Corporate"/>
    <s v="United States"/>
    <x v="38"/>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x v="1"/>
    <x v="1"/>
    <n v="90004"/>
    <s v="West"/>
    <s v="OFF-LA-10004425"/>
    <x v="1"/>
    <x v="2"/>
    <s v="Staples"/>
    <n v="5.78"/>
    <n v="2"/>
    <n v="0"/>
    <n v="2.7166000000000001"/>
  </r>
  <r>
    <n v="4411"/>
    <x v="2188"/>
    <x v="2"/>
    <x v="457"/>
    <d v="2011-05-11T00:00:00"/>
    <s v="Standard Class"/>
    <s v="SN-20710"/>
    <s v="Steve Nguyen"/>
    <s v="Home Office"/>
    <s v="United States"/>
    <x v="1"/>
    <x v="1"/>
    <n v="90004"/>
    <s v="West"/>
    <s v="OFF-AR-10001897"/>
    <x v="1"/>
    <x v="6"/>
    <s v="Model L Table or Wall-Mount Pencil Sharpener"/>
    <n v="107.94"/>
    <n v="6"/>
    <n v="0"/>
    <n v="30.223200000000002"/>
  </r>
  <r>
    <n v="4412"/>
    <x v="2189"/>
    <x v="2"/>
    <x v="261"/>
    <d v="2011-06-24T00:00:00"/>
    <s v="First Class"/>
    <s v="TB-21280"/>
    <s v="Toby Braunhardt"/>
    <s v="Consumer"/>
    <s v="United States"/>
    <x v="20"/>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x v="20"/>
    <x v="15"/>
    <n v="10024"/>
    <s v="East"/>
    <s v="TEC-PH-10003963"/>
    <x v="2"/>
    <x v="7"/>
    <s v="GE 2-Jack Phone Line Splitter"/>
    <n v="617.97"/>
    <n v="3"/>
    <n v="0"/>
    <n v="160.6722"/>
  </r>
  <r>
    <n v="4414"/>
    <x v="2189"/>
    <x v="2"/>
    <x v="261"/>
    <d v="2011-06-24T00:00:00"/>
    <s v="First Class"/>
    <s v="TB-21280"/>
    <s v="Toby Braunhardt"/>
    <s v="Consumer"/>
    <s v="United States"/>
    <x v="20"/>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x v="104"/>
    <x v="31"/>
    <n v="1841"/>
    <s v="East"/>
    <s v="OFF-BI-10003925"/>
    <x v="1"/>
    <x v="8"/>
    <s v="Fellowes PB300 Plastic Comb Binding Machine"/>
    <n v="387.99"/>
    <n v="1"/>
    <n v="0"/>
    <n v="182.3553"/>
  </r>
  <r>
    <n v="4416"/>
    <x v="2191"/>
    <x v="2"/>
    <x v="503"/>
    <d v="2011-12-06T00:00:00"/>
    <s v="Standard Class"/>
    <s v="AH-10210"/>
    <s v="Alan Hwang"/>
    <s v="Consumer"/>
    <s v="United States"/>
    <x v="8"/>
    <x v="1"/>
    <n v="94122"/>
    <s v="West"/>
    <s v="TEC-PH-10004586"/>
    <x v="2"/>
    <x v="7"/>
    <s v="Wilson SignalBoost 841262 DB PRO Amplifier Kit"/>
    <n v="575.91999999999996"/>
    <n v="2"/>
    <n v="0.2"/>
    <n v="71.989999999999981"/>
  </r>
  <r>
    <n v="4417"/>
    <x v="2191"/>
    <x v="2"/>
    <x v="503"/>
    <d v="2011-12-06T00:00:00"/>
    <s v="Standard Class"/>
    <s v="AH-10210"/>
    <s v="Alan Hwang"/>
    <s v="Consumer"/>
    <s v="United States"/>
    <x v="8"/>
    <x v="1"/>
    <n v="94122"/>
    <s v="West"/>
    <s v="OFF-FA-10003495"/>
    <x v="1"/>
    <x v="13"/>
    <s v="Staples"/>
    <n v="30.4"/>
    <n v="5"/>
    <n v="0"/>
    <n v="15.2"/>
  </r>
  <r>
    <n v="4418"/>
    <x v="2192"/>
    <x v="3"/>
    <x v="359"/>
    <d v="2014-04-13T00:00:00"/>
    <s v="Second Class"/>
    <s v="KL-16645"/>
    <s v="Ken Lonsdale"/>
    <s v="Consumer"/>
    <s v="United States"/>
    <x v="66"/>
    <x v="12"/>
    <n v="48205"/>
    <s v="Central"/>
    <s v="OFF-BI-10002867"/>
    <x v="1"/>
    <x v="8"/>
    <s v="GBC Recycled Regency Composition Covers"/>
    <n v="478.24"/>
    <n v="8"/>
    <n v="0"/>
    <n v="219.99039999999997"/>
  </r>
  <r>
    <n v="4419"/>
    <x v="2193"/>
    <x v="2"/>
    <x v="414"/>
    <d v="2011-12-27T00:00:00"/>
    <s v="Standard Class"/>
    <s v="MH-17455"/>
    <s v="Mark Hamilton"/>
    <s v="Consumer"/>
    <s v="United States"/>
    <x v="57"/>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x v="38"/>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x v="22"/>
    <x v="10"/>
    <n v="60610"/>
    <s v="Central"/>
    <s v="OFF-SU-10002537"/>
    <x v="1"/>
    <x v="14"/>
    <s v="Acme Box Cutter Scissors"/>
    <n v="40.92"/>
    <n v="5"/>
    <n v="0.2"/>
    <n v="3.0690000000000026"/>
  </r>
  <r>
    <n v="4422"/>
    <x v="2196"/>
    <x v="2"/>
    <x v="530"/>
    <d v="2011-03-09T00:00:00"/>
    <s v="Standard Class"/>
    <s v="SC-20095"/>
    <s v="Sanjit Chand"/>
    <s v="Consumer"/>
    <s v="United States"/>
    <x v="405"/>
    <x v="2"/>
    <n v="33063"/>
    <s v="South"/>
    <s v="OFF-AR-10001374"/>
    <x v="1"/>
    <x v="6"/>
    <s v="BIC Brite Liner Highlighters, Chisel Tip"/>
    <n v="15.552000000000003"/>
    <n v="3"/>
    <n v="0.2"/>
    <n v="2.3327999999999989"/>
  </r>
  <r>
    <n v="4423"/>
    <x v="2197"/>
    <x v="3"/>
    <x v="796"/>
    <d v="2014-05-20T00:00:00"/>
    <s v="First Class"/>
    <s v="TB-21355"/>
    <s v="Todd Boyes"/>
    <s v="Corporate"/>
    <s v="United States"/>
    <x v="406"/>
    <x v="32"/>
    <n v="30328"/>
    <s v="South"/>
    <s v="OFF-AP-10001492"/>
    <x v="1"/>
    <x v="9"/>
    <s v="Acco Six-Outlet Power Strip, 4' Cord Length"/>
    <n v="17.239999999999998"/>
    <n v="2"/>
    <n v="0"/>
    <n v="4.4824000000000002"/>
  </r>
  <r>
    <n v="4424"/>
    <x v="2197"/>
    <x v="3"/>
    <x v="796"/>
    <d v="2014-05-20T00:00:00"/>
    <s v="First Class"/>
    <s v="TB-21355"/>
    <s v="Todd Boyes"/>
    <s v="Corporate"/>
    <s v="United States"/>
    <x v="406"/>
    <x v="32"/>
    <n v="30328"/>
    <s v="South"/>
    <s v="FUR-BO-10003546"/>
    <x v="0"/>
    <x v="0"/>
    <s v="Hon 4-Shelf Metal Bookcases"/>
    <n v="302.94"/>
    <n v="3"/>
    <n v="0"/>
    <n v="75.735000000000014"/>
  </r>
  <r>
    <n v="4425"/>
    <x v="2197"/>
    <x v="3"/>
    <x v="796"/>
    <d v="2014-05-20T00:00:00"/>
    <s v="First Class"/>
    <s v="TB-21355"/>
    <s v="Todd Boyes"/>
    <s v="Corporate"/>
    <s v="United States"/>
    <x v="406"/>
    <x v="32"/>
    <n v="30328"/>
    <s v="South"/>
    <s v="TEC-PH-10002185"/>
    <x v="2"/>
    <x v="7"/>
    <s v="QVS USB Car Charger 2-Port 2.1Amp for iPod/iPhone/iPad/iPad 2/iPad 3"/>
    <n v="34.75"/>
    <n v="5"/>
    <n v="0"/>
    <n v="15.637499999999999"/>
  </r>
  <r>
    <n v="4426"/>
    <x v="2197"/>
    <x v="3"/>
    <x v="796"/>
    <d v="2014-05-20T00:00:00"/>
    <s v="First Class"/>
    <s v="TB-21355"/>
    <s v="Todd Boyes"/>
    <s v="Corporate"/>
    <s v="United States"/>
    <x v="406"/>
    <x v="32"/>
    <n v="30328"/>
    <s v="South"/>
    <s v="OFF-BI-10000315"/>
    <x v="1"/>
    <x v="8"/>
    <s v="Poly Designer Cover &amp; Back"/>
    <n v="113.94"/>
    <n v="6"/>
    <n v="0"/>
    <n v="54.691199999999995"/>
  </r>
  <r>
    <n v="4427"/>
    <x v="2197"/>
    <x v="3"/>
    <x v="796"/>
    <d v="2014-05-20T00:00:00"/>
    <s v="First Class"/>
    <s v="TB-21355"/>
    <s v="Todd Boyes"/>
    <s v="Corporate"/>
    <s v="United States"/>
    <x v="406"/>
    <x v="32"/>
    <n v="30328"/>
    <s v="South"/>
    <s v="TEC-PH-10002350"/>
    <x v="2"/>
    <x v="7"/>
    <s v="Apple EarPods with Remote and Mic"/>
    <n v="55.98"/>
    <n v="2"/>
    <n v="0"/>
    <n v="15.674399999999999"/>
  </r>
  <r>
    <n v="4428"/>
    <x v="2198"/>
    <x v="3"/>
    <x v="585"/>
    <d v="2014-09-29T00:00:00"/>
    <s v="Standard Class"/>
    <s v="DW-13195"/>
    <s v="David Wiener"/>
    <s v="Corporate"/>
    <s v="United States"/>
    <x v="305"/>
    <x v="27"/>
    <n v="87105"/>
    <s v="West"/>
    <s v="OFF-PA-10002666"/>
    <x v="1"/>
    <x v="10"/>
    <s v="Southworth 25% Cotton Linen-Finish Paper &amp; Envelopes"/>
    <n v="27.18"/>
    <n v="3"/>
    <n v="0"/>
    <n v="12.231"/>
  </r>
  <r>
    <n v="4429"/>
    <x v="2199"/>
    <x v="3"/>
    <x v="708"/>
    <d v="2014-03-28T00:00:00"/>
    <s v="Standard Class"/>
    <s v="CL-12565"/>
    <s v="Clay Ludtke"/>
    <s v="Consumer"/>
    <s v="United States"/>
    <x v="251"/>
    <x v="26"/>
    <n v="74133"/>
    <s v="Central"/>
    <s v="FUR-CH-10004495"/>
    <x v="0"/>
    <x v="1"/>
    <s v="Global Leather and Oak Executive Chair, Black"/>
    <n v="1805.88"/>
    <n v="6"/>
    <n v="0"/>
    <n v="523.70519999999988"/>
  </r>
  <r>
    <n v="4430"/>
    <x v="2200"/>
    <x v="3"/>
    <x v="32"/>
    <d v="2014-09-15T00:00:00"/>
    <s v="Same Day"/>
    <s v="LT-17110"/>
    <s v="Liz Thompson"/>
    <s v="Consumer"/>
    <s v="United States"/>
    <x v="334"/>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x v="0"/>
    <x v="0"/>
    <n v="42420"/>
    <s v="South"/>
    <s v="OFF-FA-10002280"/>
    <x v="1"/>
    <x v="13"/>
    <s v="Advantus Plastic Paper Clips"/>
    <n v="20"/>
    <n v="4"/>
    <n v="0"/>
    <n v="9.6"/>
  </r>
  <r>
    <n v="4432"/>
    <x v="2201"/>
    <x v="0"/>
    <x v="54"/>
    <d v="2013-11-09T00:00:00"/>
    <s v="Second Class"/>
    <s v="AP-10915"/>
    <s v="Arthur Prichep"/>
    <s v="Consumer"/>
    <s v="United States"/>
    <x v="0"/>
    <x v="0"/>
    <n v="42420"/>
    <s v="South"/>
    <s v="OFF-AR-10001770"/>
    <x v="1"/>
    <x v="6"/>
    <s v="Economy #2 Pencils"/>
    <n v="7.98"/>
    <n v="3"/>
    <n v="0"/>
    <n v="2.0747999999999998"/>
  </r>
  <r>
    <n v="4433"/>
    <x v="2201"/>
    <x v="0"/>
    <x v="54"/>
    <d v="2013-11-09T00:00:00"/>
    <s v="Second Class"/>
    <s v="AP-10915"/>
    <s v="Arthur Prichep"/>
    <s v="Consumer"/>
    <s v="United States"/>
    <x v="0"/>
    <x v="0"/>
    <n v="42420"/>
    <s v="South"/>
    <s v="FUR-FU-10002885"/>
    <x v="0"/>
    <x v="5"/>
    <s v="Magna Visual Magnetic Picture Hangers"/>
    <n v="24.1"/>
    <n v="5"/>
    <n v="0"/>
    <n v="9.1580000000000013"/>
  </r>
  <r>
    <n v="4434"/>
    <x v="2201"/>
    <x v="0"/>
    <x v="54"/>
    <d v="2013-11-09T00:00:00"/>
    <s v="Second Class"/>
    <s v="AP-10915"/>
    <s v="Arthur Prichep"/>
    <s v="Consumer"/>
    <s v="United States"/>
    <x v="0"/>
    <x v="0"/>
    <n v="42420"/>
    <s v="South"/>
    <s v="OFF-AR-10003772"/>
    <x v="1"/>
    <x v="6"/>
    <s v="Boston 16750 Black Compact Battery Pencil Sharpener"/>
    <n v="8.75"/>
    <n v="1"/>
    <n v="0"/>
    <n v="2.6249999999999991"/>
  </r>
  <r>
    <n v="4435"/>
    <x v="2201"/>
    <x v="0"/>
    <x v="54"/>
    <d v="2013-11-09T00:00:00"/>
    <s v="Second Class"/>
    <s v="AP-10915"/>
    <s v="Arthur Prichep"/>
    <s v="Consumer"/>
    <s v="United States"/>
    <x v="0"/>
    <x v="0"/>
    <n v="42420"/>
    <s v="South"/>
    <s v="FUR-TA-10003392"/>
    <x v="0"/>
    <x v="3"/>
    <s v="Global Adaptabilities Conference Tables"/>
    <n v="842.94"/>
    <n v="3"/>
    <n v="0"/>
    <n v="160.15860000000001"/>
  </r>
  <r>
    <n v="4436"/>
    <x v="2202"/>
    <x v="0"/>
    <x v="973"/>
    <d v="2013-05-09T00:00:00"/>
    <s v="Standard Class"/>
    <s v="CB-12415"/>
    <s v="Christy Brittain"/>
    <s v="Consumer"/>
    <s v="United States"/>
    <x v="22"/>
    <x v="10"/>
    <n v="60653"/>
    <s v="Central"/>
    <s v="OFF-BI-10000014"/>
    <x v="1"/>
    <x v="8"/>
    <s v="Heavy-Duty E-Z-D Binders"/>
    <n v="2.1819999999999995"/>
    <n v="1"/>
    <n v="0.8"/>
    <n v="-3.6002999999999998"/>
  </r>
  <r>
    <n v="4437"/>
    <x v="2202"/>
    <x v="0"/>
    <x v="973"/>
    <d v="2013-05-09T00:00:00"/>
    <s v="Standard Class"/>
    <s v="CB-12415"/>
    <s v="Christy Brittain"/>
    <s v="Consumer"/>
    <s v="United States"/>
    <x v="22"/>
    <x v="10"/>
    <n v="60653"/>
    <s v="Central"/>
    <s v="OFF-AR-10003217"/>
    <x v="1"/>
    <x v="6"/>
    <s v="Newell 316"/>
    <n v="27.384"/>
    <n v="7"/>
    <n v="0.2"/>
    <n v="2.7384000000000022"/>
  </r>
  <r>
    <n v="4438"/>
    <x v="2202"/>
    <x v="0"/>
    <x v="973"/>
    <d v="2013-05-09T00:00:00"/>
    <s v="Standard Class"/>
    <s v="CB-12415"/>
    <s v="Christy Brittain"/>
    <s v="Consumer"/>
    <s v="United States"/>
    <x v="22"/>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x v="396"/>
    <x v="5"/>
    <n v="77642"/>
    <s v="Central"/>
    <s v="OFF-PA-10001972"/>
    <x v="1"/>
    <x v="10"/>
    <s v="Xerox 214"/>
    <n v="10.368000000000002"/>
    <n v="2"/>
    <n v="0.2"/>
    <n v="3.6288"/>
  </r>
  <r>
    <n v="4440"/>
    <x v="2203"/>
    <x v="0"/>
    <x v="797"/>
    <d v="2014-01-03T00:00:00"/>
    <s v="Standard Class"/>
    <s v="MT-17815"/>
    <s v="Meg Tillman"/>
    <s v="Consumer"/>
    <s v="United States"/>
    <x v="396"/>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x v="17"/>
    <x v="12"/>
    <n v="48185"/>
    <s v="Central"/>
    <s v="TEC-AC-10004975"/>
    <x v="2"/>
    <x v="11"/>
    <s v="Plantronics Audio 995 Wireless Stereo Headset"/>
    <n v="109.95"/>
    <n v="1"/>
    <n v="0"/>
    <n v="36.283500000000004"/>
  </r>
  <r>
    <n v="4442"/>
    <x v="2204"/>
    <x v="0"/>
    <x v="405"/>
    <d v="2013-07-27T00:00:00"/>
    <s v="Standard Class"/>
    <s v="DK-13375"/>
    <s v="Dennis Kane"/>
    <s v="Consumer"/>
    <s v="United States"/>
    <x v="17"/>
    <x v="12"/>
    <n v="48185"/>
    <s v="Central"/>
    <s v="OFF-ST-10001932"/>
    <x v="1"/>
    <x v="4"/>
    <s v="Fellowes Staxonsteel Drawer Files"/>
    <n v="965.84999999999991"/>
    <n v="5"/>
    <n v="0"/>
    <n v="135.21900000000002"/>
  </r>
  <r>
    <n v="4443"/>
    <x v="2204"/>
    <x v="0"/>
    <x v="405"/>
    <d v="2013-07-27T00:00:00"/>
    <s v="Standard Class"/>
    <s v="DK-13375"/>
    <s v="Dennis Kane"/>
    <s v="Consumer"/>
    <s v="United States"/>
    <x v="17"/>
    <x v="12"/>
    <n v="48185"/>
    <s v="Central"/>
    <s v="OFF-AR-10001761"/>
    <x v="1"/>
    <x v="6"/>
    <s v="Avery Hi-Liter Smear-Safe Highlighters"/>
    <n v="29.2"/>
    <n v="5"/>
    <n v="0"/>
    <n v="10.511999999999999"/>
  </r>
  <r>
    <n v="4444"/>
    <x v="2204"/>
    <x v="0"/>
    <x v="405"/>
    <d v="2013-07-27T00:00:00"/>
    <s v="Standard Class"/>
    <s v="DK-13375"/>
    <s v="Dennis Kane"/>
    <s v="Consumer"/>
    <s v="United States"/>
    <x v="17"/>
    <x v="12"/>
    <n v="48185"/>
    <s v="Central"/>
    <s v="OFF-PA-10002262"/>
    <x v="1"/>
    <x v="10"/>
    <s v="Xerox 192"/>
    <n v="32.400000000000006"/>
    <n v="5"/>
    <n v="0"/>
    <n v="15.552000000000001"/>
  </r>
  <r>
    <n v="4445"/>
    <x v="2205"/>
    <x v="2"/>
    <x v="912"/>
    <d v="2011-11-21T00:00:00"/>
    <s v="Standard Class"/>
    <s v="SR-20740"/>
    <s v="Steven Roelle"/>
    <s v="Home Office"/>
    <s v="United States"/>
    <x v="41"/>
    <x v="14"/>
    <n v="47401"/>
    <s v="Central"/>
    <s v="OFF-EN-10004483"/>
    <x v="1"/>
    <x v="12"/>
    <s v="#10 White Business Envelopes,4 1/8 x 9 1/2"/>
    <n v="78.349999999999994"/>
    <n v="5"/>
    <n v="0"/>
    <n v="36.824499999999993"/>
  </r>
  <r>
    <n v="4446"/>
    <x v="2205"/>
    <x v="2"/>
    <x v="912"/>
    <d v="2011-11-21T00:00:00"/>
    <s v="Standard Class"/>
    <s v="SR-20740"/>
    <s v="Steven Roelle"/>
    <s v="Home Office"/>
    <s v="United States"/>
    <x v="41"/>
    <x v="14"/>
    <n v="47401"/>
    <s v="Central"/>
    <s v="OFF-PA-10003270"/>
    <x v="1"/>
    <x v="10"/>
    <s v="Xerox 1954"/>
    <n v="31.68"/>
    <n v="6"/>
    <n v="0"/>
    <n v="14.256"/>
  </r>
  <r>
    <n v="4447"/>
    <x v="2205"/>
    <x v="2"/>
    <x v="912"/>
    <d v="2011-11-21T00:00:00"/>
    <s v="Standard Class"/>
    <s v="SR-20740"/>
    <s v="Steven Roelle"/>
    <s v="Home Office"/>
    <s v="United States"/>
    <x v="41"/>
    <x v="14"/>
    <n v="47401"/>
    <s v="Central"/>
    <s v="OFF-BI-10001634"/>
    <x v="1"/>
    <x v="8"/>
    <s v="Wilson Jones Active Use Binders"/>
    <n v="29.12"/>
    <n v="4"/>
    <n v="0"/>
    <n v="14.268800000000001"/>
  </r>
  <r>
    <n v="4448"/>
    <x v="2205"/>
    <x v="2"/>
    <x v="912"/>
    <d v="2011-11-21T00:00:00"/>
    <s v="Standard Class"/>
    <s v="SR-20740"/>
    <s v="Steven Roelle"/>
    <s v="Home Office"/>
    <s v="United States"/>
    <x v="41"/>
    <x v="14"/>
    <n v="47401"/>
    <s v="Central"/>
    <s v="OFF-ST-10000675"/>
    <x v="1"/>
    <x v="4"/>
    <s v="File Shuttle II and Handi-File, Black"/>
    <n v="169.45"/>
    <n v="5"/>
    <n v="0"/>
    <n v="42.362499999999997"/>
  </r>
  <r>
    <n v="4449"/>
    <x v="2206"/>
    <x v="1"/>
    <x v="974"/>
    <d v="2012-06-23T00:00:00"/>
    <s v="Standard Class"/>
    <s v="LH-17155"/>
    <s v="Logan Haushalter"/>
    <s v="Consumer"/>
    <s v="United States"/>
    <x v="1"/>
    <x v="1"/>
    <n v="90032"/>
    <s v="West"/>
    <s v="FUR-FU-10000732"/>
    <x v="0"/>
    <x v="5"/>
    <s v="Eldon 200 Class Desk Accessories"/>
    <n v="12.56"/>
    <n v="2"/>
    <n v="0"/>
    <n v="4.0191999999999997"/>
  </r>
  <r>
    <n v="4450"/>
    <x v="2206"/>
    <x v="1"/>
    <x v="974"/>
    <d v="2012-06-23T00:00:00"/>
    <s v="Standard Class"/>
    <s v="LH-17155"/>
    <s v="Logan Haushalter"/>
    <s v="Consumer"/>
    <s v="United States"/>
    <x v="1"/>
    <x v="1"/>
    <n v="90032"/>
    <s v="West"/>
    <s v="OFF-PA-10004355"/>
    <x v="1"/>
    <x v="10"/>
    <s v="Xerox 231"/>
    <n v="6.48"/>
    <n v="1"/>
    <n v="0"/>
    <n v="3.1104000000000003"/>
  </r>
  <r>
    <n v="4451"/>
    <x v="2206"/>
    <x v="1"/>
    <x v="974"/>
    <d v="2012-06-23T00:00:00"/>
    <s v="Standard Class"/>
    <s v="LH-17155"/>
    <s v="Logan Haushalter"/>
    <s v="Consumer"/>
    <s v="United States"/>
    <x v="1"/>
    <x v="1"/>
    <n v="90032"/>
    <s v="West"/>
    <s v="OFF-EN-10000056"/>
    <x v="1"/>
    <x v="12"/>
    <s v="Cameo Buff Policy Envelopes"/>
    <n v="186.69"/>
    <n v="3"/>
    <n v="0"/>
    <n v="87.744299999999981"/>
  </r>
  <r>
    <n v="4452"/>
    <x v="2207"/>
    <x v="0"/>
    <x v="975"/>
    <d v="2013-07-07T00:00:00"/>
    <s v="First Class"/>
    <s v="AA-10645"/>
    <s v="Anna Andreadi"/>
    <s v="Consumer"/>
    <s v="United States"/>
    <x v="8"/>
    <x v="1"/>
    <n v="94109"/>
    <s v="West"/>
    <s v="FUR-FU-10000221"/>
    <x v="0"/>
    <x v="5"/>
    <s v="Master Caster Door Stop, Brown"/>
    <n v="25.4"/>
    <n v="5"/>
    <n v="0"/>
    <n v="8.6359999999999992"/>
  </r>
  <r>
    <n v="4453"/>
    <x v="2207"/>
    <x v="0"/>
    <x v="975"/>
    <d v="2013-07-07T00:00:00"/>
    <s v="First Class"/>
    <s v="AA-10645"/>
    <s v="Anna Andreadi"/>
    <s v="Consumer"/>
    <s v="United States"/>
    <x v="8"/>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x v="8"/>
    <x v="1"/>
    <n v="94109"/>
    <s v="West"/>
    <s v="FUR-BO-10001811"/>
    <x v="0"/>
    <x v="0"/>
    <s v="Atlantic Metals Mobile 5-Shelf Bookcases, Custom Colors"/>
    <n v="1279.165"/>
    <n v="5"/>
    <n v="0.15"/>
    <n v="225.73499999999993"/>
  </r>
  <r>
    <n v="4455"/>
    <x v="2207"/>
    <x v="0"/>
    <x v="975"/>
    <d v="2013-07-07T00:00:00"/>
    <s v="First Class"/>
    <s v="AA-10645"/>
    <s v="Anna Andreadi"/>
    <s v="Consumer"/>
    <s v="United States"/>
    <x v="8"/>
    <x v="1"/>
    <n v="94109"/>
    <s v="West"/>
    <s v="OFF-ST-10002486"/>
    <x v="1"/>
    <x v="4"/>
    <s v="Eldon Shelf Savers Cubes and Bins"/>
    <n v="27.92"/>
    <n v="4"/>
    <n v="0"/>
    <n v="0.5583999999999989"/>
  </r>
  <r>
    <n v="4456"/>
    <x v="2208"/>
    <x v="1"/>
    <x v="37"/>
    <d v="2012-09-08T00:00:00"/>
    <s v="Standard Class"/>
    <s v="AS-10630"/>
    <s v="Ann Steele"/>
    <s v="Home Office"/>
    <s v="United States"/>
    <x v="8"/>
    <x v="1"/>
    <n v="94110"/>
    <s v="West"/>
    <s v="FUR-CH-10002372"/>
    <x v="0"/>
    <x v="1"/>
    <s v="Office Star - Ergonomically Designed Knee Chair"/>
    <n v="129.56800000000001"/>
    <n v="2"/>
    <n v="0.2"/>
    <n v="-12.956799999999994"/>
  </r>
  <r>
    <n v="4457"/>
    <x v="2208"/>
    <x v="1"/>
    <x v="37"/>
    <d v="2012-09-08T00:00:00"/>
    <s v="Standard Class"/>
    <s v="AS-10630"/>
    <s v="Ann Steele"/>
    <s v="Home Office"/>
    <s v="United States"/>
    <x v="8"/>
    <x v="1"/>
    <n v="94110"/>
    <s v="West"/>
    <s v="OFF-BI-10003274"/>
    <x v="1"/>
    <x v="8"/>
    <s v="Avery Durable Slant Ring Binders, No Labels"/>
    <n v="6.3680000000000003"/>
    <n v="2"/>
    <n v="0.2"/>
    <n v="2.1492"/>
  </r>
  <r>
    <n v="4458"/>
    <x v="2209"/>
    <x v="3"/>
    <x v="783"/>
    <d v="2014-08-13T00:00:00"/>
    <s v="Standard Class"/>
    <s v="MC-17575"/>
    <s v="Matt Collins"/>
    <s v="Consumer"/>
    <s v="United States"/>
    <x v="49"/>
    <x v="1"/>
    <n v="95123"/>
    <s v="West"/>
    <s v="OFF-PA-10001878"/>
    <x v="1"/>
    <x v="10"/>
    <s v="Xerox 1891"/>
    <n v="244.54999999999998"/>
    <n v="5"/>
    <n v="0"/>
    <n v="114.93849999999998"/>
  </r>
  <r>
    <n v="4459"/>
    <x v="2210"/>
    <x v="3"/>
    <x v="677"/>
    <d v="2014-03-21T00:00:00"/>
    <s v="Standard Class"/>
    <s v="SE-20110"/>
    <s v="Sanjit Engle"/>
    <s v="Consumer"/>
    <s v="United States"/>
    <x v="60"/>
    <x v="22"/>
    <n v="80219"/>
    <s v="West"/>
    <s v="OFF-SU-10002881"/>
    <x v="1"/>
    <x v="14"/>
    <s v="Martin Yale Chadless Opener Electric Letter Opener"/>
    <n v="1332.4960000000001"/>
    <n v="2"/>
    <n v="0.2"/>
    <n v="-299.8116"/>
  </r>
  <r>
    <n v="4460"/>
    <x v="2211"/>
    <x v="3"/>
    <x v="394"/>
    <d v="2014-10-02T00:00:00"/>
    <s v="First Class"/>
    <s v="DS-13030"/>
    <s v="Darrin Sayre"/>
    <s v="Home Office"/>
    <s v="United States"/>
    <x v="34"/>
    <x v="22"/>
    <n v="80013"/>
    <s v="West"/>
    <s v="FUR-FU-10001979"/>
    <x v="0"/>
    <x v="5"/>
    <s v="Dana Halogen Swing-Arm Architect Lamp"/>
    <n v="32.776000000000003"/>
    <n v="1"/>
    <n v="0.2"/>
    <n v="3.2776000000000014"/>
  </r>
  <r>
    <n v="4461"/>
    <x v="2211"/>
    <x v="3"/>
    <x v="394"/>
    <d v="2014-10-02T00:00:00"/>
    <s v="First Class"/>
    <s v="DS-13030"/>
    <s v="Darrin Sayre"/>
    <s v="Home Office"/>
    <s v="United States"/>
    <x v="34"/>
    <x v="22"/>
    <n v="80013"/>
    <s v="West"/>
    <s v="OFF-ST-10001522"/>
    <x v="1"/>
    <x v="4"/>
    <s v="Gould Plastics 18-Pocket Panel Bin, 34w x 5-1/4d x 20-1/2h"/>
    <n v="147.184"/>
    <n v="2"/>
    <n v="0.2"/>
    <n v="-29.436800000000012"/>
  </r>
  <r>
    <n v="4462"/>
    <x v="2211"/>
    <x v="3"/>
    <x v="394"/>
    <d v="2014-10-02T00:00:00"/>
    <s v="First Class"/>
    <s v="DS-13030"/>
    <s v="Darrin Sayre"/>
    <s v="Home Office"/>
    <s v="United States"/>
    <x v="34"/>
    <x v="22"/>
    <n v="80013"/>
    <s v="West"/>
    <s v="TEC-AC-10003657"/>
    <x v="2"/>
    <x v="11"/>
    <s v="Lenovo 17-Key USB Numeric Keypad"/>
    <n v="54.384000000000007"/>
    <n v="2"/>
    <n v="0.2"/>
    <n v="1.359599999999995"/>
  </r>
  <r>
    <n v="4463"/>
    <x v="2211"/>
    <x v="3"/>
    <x v="394"/>
    <d v="2014-10-02T00:00:00"/>
    <s v="First Class"/>
    <s v="DS-13030"/>
    <s v="Darrin Sayre"/>
    <s v="Home Office"/>
    <s v="United States"/>
    <x v="34"/>
    <x v="22"/>
    <n v="80013"/>
    <s v="West"/>
    <s v="OFF-BI-10001718"/>
    <x v="1"/>
    <x v="8"/>
    <s v="GBC DocuBind P50 Personal Binding Machine"/>
    <n v="76.77600000000001"/>
    <n v="4"/>
    <n v="0.7"/>
    <n v="-58.861599999999981"/>
  </r>
  <r>
    <n v="4464"/>
    <x v="2211"/>
    <x v="3"/>
    <x v="394"/>
    <d v="2014-10-02T00:00:00"/>
    <s v="First Class"/>
    <s v="DS-13030"/>
    <s v="Darrin Sayre"/>
    <s v="Home Office"/>
    <s v="United States"/>
    <x v="34"/>
    <x v="22"/>
    <n v="80013"/>
    <s v="West"/>
    <s v="OFF-PA-10003022"/>
    <x v="1"/>
    <x v="10"/>
    <s v="Xerox 1992"/>
    <n v="14.352000000000002"/>
    <n v="3"/>
    <n v="0.2"/>
    <n v="5.2026000000000003"/>
  </r>
  <r>
    <n v="4465"/>
    <x v="2211"/>
    <x v="3"/>
    <x v="394"/>
    <d v="2014-10-02T00:00:00"/>
    <s v="First Class"/>
    <s v="DS-13030"/>
    <s v="Darrin Sayre"/>
    <s v="Home Office"/>
    <s v="United States"/>
    <x v="34"/>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x v="394"/>
    <x v="45"/>
    <n v="83704"/>
    <s v="West"/>
    <s v="OFF-BI-10004970"/>
    <x v="1"/>
    <x v="8"/>
    <s v="ACCOHIDE 3-Ring Binder, Blue, 1&quot;"/>
    <n v="3.3040000000000003"/>
    <n v="1"/>
    <n v="0.2"/>
    <n v="1.1151"/>
  </r>
  <r>
    <n v="4467"/>
    <x v="2213"/>
    <x v="3"/>
    <x v="221"/>
    <d v="2014-12-02T00:00:00"/>
    <s v="Standard Class"/>
    <s v="KA-16525"/>
    <s v="Kelly Andreada"/>
    <s v="Consumer"/>
    <s v="United States"/>
    <x v="20"/>
    <x v="15"/>
    <n v="10035"/>
    <s v="East"/>
    <s v="OFF-AR-10003759"/>
    <x v="1"/>
    <x v="6"/>
    <s v="Crayola Anti Dust Chalk, 12/Pack"/>
    <n v="16.38"/>
    <n v="9"/>
    <n v="0"/>
    <n v="7.3709999999999996"/>
  </r>
  <r>
    <n v="4468"/>
    <x v="2213"/>
    <x v="3"/>
    <x v="221"/>
    <d v="2014-12-02T00:00:00"/>
    <s v="Standard Class"/>
    <s v="KA-16525"/>
    <s v="Kelly Andreada"/>
    <s v="Consumer"/>
    <s v="United States"/>
    <x v="20"/>
    <x v="15"/>
    <n v="10035"/>
    <s v="East"/>
    <s v="OFF-EN-10003001"/>
    <x v="1"/>
    <x v="12"/>
    <s v="Ames Color-File Green Diamond Border X-ray Mailers"/>
    <n v="167.96"/>
    <n v="2"/>
    <n v="0"/>
    <n v="78.941199999999995"/>
  </r>
  <r>
    <n v="4469"/>
    <x v="2213"/>
    <x v="3"/>
    <x v="221"/>
    <d v="2014-12-02T00:00:00"/>
    <s v="Standard Class"/>
    <s v="KA-16525"/>
    <s v="Kelly Andreada"/>
    <s v="Consumer"/>
    <s v="United States"/>
    <x v="20"/>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x v="20"/>
    <x v="15"/>
    <n v="10035"/>
    <s v="East"/>
    <s v="OFF-PA-10001972"/>
    <x v="1"/>
    <x v="10"/>
    <s v="Xerox 214"/>
    <n v="12.96"/>
    <n v="2"/>
    <n v="0"/>
    <n v="6.2208000000000006"/>
  </r>
  <r>
    <n v="4471"/>
    <x v="2214"/>
    <x v="3"/>
    <x v="540"/>
    <d v="2014-05-13T00:00:00"/>
    <s v="Standard Class"/>
    <s v="DJ-13510"/>
    <s v="Don Jones"/>
    <s v="Corporate"/>
    <s v="United States"/>
    <x v="10"/>
    <x v="9"/>
    <n v="19140"/>
    <s v="East"/>
    <s v="FUR-CH-10003535"/>
    <x v="0"/>
    <x v="1"/>
    <s v="Global Armless Task Chair, Royal Blue"/>
    <n v="128.05799999999999"/>
    <n v="3"/>
    <n v="0.3"/>
    <n v="-23.782199999999996"/>
  </r>
  <r>
    <n v="4472"/>
    <x v="2215"/>
    <x v="3"/>
    <x v="365"/>
    <d v="2014-09-30T00:00:00"/>
    <s v="Same Day"/>
    <s v="MG-17680"/>
    <s v="Maureen Gastineau"/>
    <s v="Home Office"/>
    <s v="United States"/>
    <x v="407"/>
    <x v="24"/>
    <n v="44060"/>
    <s v="East"/>
    <s v="FUR-CH-10003774"/>
    <x v="0"/>
    <x v="1"/>
    <s v="Global Wood Trimmed Manager's Task Chair, Khaki"/>
    <n v="63.686"/>
    <n v="1"/>
    <n v="0.3"/>
    <n v="-15.466600000000003"/>
  </r>
  <r>
    <n v="4473"/>
    <x v="2215"/>
    <x v="3"/>
    <x v="365"/>
    <d v="2014-09-30T00:00:00"/>
    <s v="Same Day"/>
    <s v="MG-17680"/>
    <s v="Maureen Gastineau"/>
    <s v="Home Office"/>
    <s v="United States"/>
    <x v="407"/>
    <x v="24"/>
    <n v="44060"/>
    <s v="East"/>
    <s v="TEC-AC-10004571"/>
    <x v="2"/>
    <x v="11"/>
    <s v="Logitech G700s Rechargeable Gaming Mouse"/>
    <n v="239.976"/>
    <n v="3"/>
    <n v="0.2"/>
    <n v="65.993400000000008"/>
  </r>
  <r>
    <n v="4474"/>
    <x v="2215"/>
    <x v="3"/>
    <x v="365"/>
    <d v="2014-09-30T00:00:00"/>
    <s v="Same Day"/>
    <s v="MG-17680"/>
    <s v="Maureen Gastineau"/>
    <s v="Home Office"/>
    <s v="United States"/>
    <x v="407"/>
    <x v="24"/>
    <n v="44060"/>
    <s v="East"/>
    <s v="FUR-TA-10004442"/>
    <x v="0"/>
    <x v="3"/>
    <s v="Riverside Furniture Stanwyck Manor Table Series"/>
    <n v="344.22"/>
    <n v="2"/>
    <n v="0.4"/>
    <n v="-189.32100000000003"/>
  </r>
  <r>
    <n v="4475"/>
    <x v="2215"/>
    <x v="3"/>
    <x v="365"/>
    <d v="2014-09-30T00:00:00"/>
    <s v="Same Day"/>
    <s v="MG-17680"/>
    <s v="Maureen Gastineau"/>
    <s v="Home Office"/>
    <s v="United States"/>
    <x v="407"/>
    <x v="24"/>
    <n v="44060"/>
    <s v="East"/>
    <s v="OFF-PA-10002787"/>
    <x v="1"/>
    <x v="10"/>
    <s v="Xerox 227"/>
    <n v="15.552000000000003"/>
    <n v="3"/>
    <n v="0.2"/>
    <n v="5.4432"/>
  </r>
  <r>
    <n v="4476"/>
    <x v="2215"/>
    <x v="3"/>
    <x v="365"/>
    <d v="2014-09-30T00:00:00"/>
    <s v="Same Day"/>
    <s v="MG-17680"/>
    <s v="Maureen Gastineau"/>
    <s v="Home Office"/>
    <s v="United States"/>
    <x v="407"/>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x v="407"/>
    <x v="24"/>
    <n v="44060"/>
    <s v="East"/>
    <s v="OFF-PA-10002606"/>
    <x v="1"/>
    <x v="10"/>
    <s v="Xerox 1928"/>
    <n v="8.4480000000000004"/>
    <n v="2"/>
    <n v="0.2"/>
    <n v="2.6399999999999997"/>
  </r>
  <r>
    <n v="4478"/>
    <x v="2216"/>
    <x v="3"/>
    <x v="760"/>
    <d v="2014-10-23T00:00:00"/>
    <s v="Same Day"/>
    <s v="BD-11620"/>
    <s v="Brian DeCherney"/>
    <s v="Consumer"/>
    <s v="United States"/>
    <x v="408"/>
    <x v="26"/>
    <n v="73505"/>
    <s v="Central"/>
    <s v="OFF-ST-10000129"/>
    <x v="1"/>
    <x v="4"/>
    <s v="Fellowes Recycled Storage Drawers"/>
    <n v="333.09000000000003"/>
    <n v="3"/>
    <n v="0"/>
    <n v="23.316299999999984"/>
  </r>
  <r>
    <n v="4479"/>
    <x v="2216"/>
    <x v="3"/>
    <x v="760"/>
    <d v="2014-10-23T00:00:00"/>
    <s v="Same Day"/>
    <s v="BD-11620"/>
    <s v="Brian DeCherney"/>
    <s v="Consumer"/>
    <s v="United States"/>
    <x v="408"/>
    <x v="26"/>
    <n v="73505"/>
    <s v="Central"/>
    <s v="FUR-TA-10003748"/>
    <x v="0"/>
    <x v="3"/>
    <s v="Bevis 36 x 72 Conference Tables"/>
    <n v="248.98"/>
    <n v="2"/>
    <n v="0"/>
    <n v="54.775599999999997"/>
  </r>
  <r>
    <n v="4480"/>
    <x v="2217"/>
    <x v="2"/>
    <x v="977"/>
    <d v="2011-03-28T00:00:00"/>
    <s v="Standard Class"/>
    <s v="CD-11920"/>
    <s v="Carlos Daly"/>
    <s v="Consumer"/>
    <s v="United States"/>
    <x v="20"/>
    <x v="15"/>
    <n v="10024"/>
    <s v="East"/>
    <s v="OFF-PA-10004948"/>
    <x v="1"/>
    <x v="10"/>
    <s v="Xerox 190"/>
    <n v="24.900000000000002"/>
    <n v="5"/>
    <n v="0"/>
    <n v="11.703000000000001"/>
  </r>
  <r>
    <n v="4481"/>
    <x v="2218"/>
    <x v="0"/>
    <x v="54"/>
    <d v="2013-11-09T00:00:00"/>
    <s v="Standard Class"/>
    <s v="XP-21865"/>
    <s v="Xylona Preis"/>
    <s v="Consumer"/>
    <s v="United States"/>
    <x v="1"/>
    <x v="1"/>
    <n v="90049"/>
    <s v="West"/>
    <s v="OFF-FA-10001561"/>
    <x v="1"/>
    <x v="13"/>
    <s v="Stockwell Push Pins"/>
    <n v="15.260000000000002"/>
    <n v="7"/>
    <n v="0"/>
    <n v="5.0358000000000001"/>
  </r>
  <r>
    <n v="4482"/>
    <x v="2218"/>
    <x v="0"/>
    <x v="54"/>
    <d v="2013-11-09T00:00:00"/>
    <s v="Standard Class"/>
    <s v="XP-21865"/>
    <s v="Xylona Preis"/>
    <s v="Consumer"/>
    <s v="United States"/>
    <x v="1"/>
    <x v="1"/>
    <n v="90049"/>
    <s v="West"/>
    <s v="OFF-AP-10002998"/>
    <x v="1"/>
    <x v="9"/>
    <s v="Holmes 99% HEPA Air Purifier"/>
    <n v="43.32"/>
    <n v="2"/>
    <n v="0"/>
    <n v="14.295599999999997"/>
  </r>
  <r>
    <n v="4483"/>
    <x v="2218"/>
    <x v="0"/>
    <x v="54"/>
    <d v="2013-11-09T00:00:00"/>
    <s v="Standard Class"/>
    <s v="XP-21865"/>
    <s v="Xylona Preis"/>
    <s v="Consumer"/>
    <s v="United States"/>
    <x v="1"/>
    <x v="1"/>
    <n v="90049"/>
    <s v="West"/>
    <s v="OFF-BI-10003981"/>
    <x v="1"/>
    <x v="8"/>
    <s v="Avery Durable Plastic 1&quot; Binders"/>
    <n v="43.584000000000003"/>
    <n v="12"/>
    <n v="0.2"/>
    <n v="15.799199999999999"/>
  </r>
  <r>
    <n v="4484"/>
    <x v="2218"/>
    <x v="0"/>
    <x v="54"/>
    <d v="2013-11-09T00:00:00"/>
    <s v="Standard Class"/>
    <s v="XP-21865"/>
    <s v="Xylona Preis"/>
    <s v="Consumer"/>
    <s v="United States"/>
    <x v="1"/>
    <x v="1"/>
    <n v="90049"/>
    <s v="West"/>
    <s v="OFF-PA-10001725"/>
    <x v="1"/>
    <x v="10"/>
    <s v="Xerox 1892"/>
    <n v="116.28"/>
    <n v="3"/>
    <n v="0"/>
    <n v="56.977199999999996"/>
  </r>
  <r>
    <n v="4485"/>
    <x v="2218"/>
    <x v="0"/>
    <x v="54"/>
    <d v="2013-11-09T00:00:00"/>
    <s v="Standard Class"/>
    <s v="XP-21865"/>
    <s v="Xylona Preis"/>
    <s v="Consumer"/>
    <s v="United States"/>
    <x v="1"/>
    <x v="1"/>
    <n v="90049"/>
    <s v="West"/>
    <s v="OFF-BI-10002071"/>
    <x v="1"/>
    <x v="8"/>
    <s v="Fellowes Black Plastic Comb Bindings"/>
    <n v="9.2959999999999994"/>
    <n v="2"/>
    <n v="0.2"/>
    <n v="3.0211999999999994"/>
  </r>
  <r>
    <n v="4486"/>
    <x v="2218"/>
    <x v="0"/>
    <x v="54"/>
    <d v="2013-11-09T00:00:00"/>
    <s v="Standard Class"/>
    <s v="XP-21865"/>
    <s v="Xylona Preis"/>
    <s v="Consumer"/>
    <s v="United States"/>
    <x v="1"/>
    <x v="1"/>
    <n v="90049"/>
    <s v="West"/>
    <s v="OFF-PA-10000477"/>
    <x v="1"/>
    <x v="10"/>
    <s v="Xerox 22"/>
    <n v="19.440000000000001"/>
    <n v="3"/>
    <n v="0"/>
    <n v="9.3312000000000008"/>
  </r>
  <r>
    <n v="4487"/>
    <x v="2218"/>
    <x v="0"/>
    <x v="54"/>
    <d v="2013-11-09T00:00:00"/>
    <s v="Standard Class"/>
    <s v="XP-21865"/>
    <s v="Xylona Preis"/>
    <s v="Consumer"/>
    <s v="United States"/>
    <x v="1"/>
    <x v="1"/>
    <n v="90049"/>
    <s v="West"/>
    <s v="OFF-PA-10004359"/>
    <x v="1"/>
    <x v="10"/>
    <s v="Multicolor Computer Printout Paper"/>
    <n v="314.54999999999995"/>
    <n v="3"/>
    <n v="0"/>
    <n v="150.98399999999998"/>
  </r>
  <r>
    <n v="4488"/>
    <x v="2219"/>
    <x v="1"/>
    <x v="577"/>
    <d v="2012-09-11T00:00:00"/>
    <s v="Standard Class"/>
    <s v="CA-12055"/>
    <s v="Cathy Armstrong"/>
    <s v="Home Office"/>
    <s v="United States"/>
    <x v="12"/>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x v="12"/>
    <x v="5"/>
    <n v="77036"/>
    <s v="Central"/>
    <s v="OFF-SU-10003567"/>
    <x v="1"/>
    <x v="14"/>
    <s v="Stiletto Hand Letter Openers"/>
    <n v="69.12"/>
    <n v="9"/>
    <n v="0.2"/>
    <n v="-14.687999999999999"/>
  </r>
  <r>
    <n v="4490"/>
    <x v="2219"/>
    <x v="1"/>
    <x v="577"/>
    <d v="2012-09-11T00:00:00"/>
    <s v="Standard Class"/>
    <s v="CA-12055"/>
    <s v="Cathy Armstrong"/>
    <s v="Home Office"/>
    <s v="United States"/>
    <x v="12"/>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x v="1"/>
    <x v="1"/>
    <n v="90032"/>
    <s v="West"/>
    <s v="FUR-TA-10001095"/>
    <x v="0"/>
    <x v="3"/>
    <s v="Chromcraft Round Conference Tables"/>
    <n v="418.29599999999994"/>
    <n v="3"/>
    <n v="0.2"/>
    <n v="5.2287000000000035"/>
  </r>
  <r>
    <n v="4492"/>
    <x v="2221"/>
    <x v="2"/>
    <x v="588"/>
    <d v="2011-12-03T00:00:00"/>
    <s v="Second Class"/>
    <s v="JK-15730"/>
    <s v="Joe Kamberova"/>
    <s v="Consumer"/>
    <s v="United States"/>
    <x v="38"/>
    <x v="24"/>
    <n v="43229"/>
    <s v="East"/>
    <s v="TEC-CO-10001571"/>
    <x v="2"/>
    <x v="16"/>
    <s v="Sharp 1540cs Digital Laser Copier"/>
    <n v="659.98799999999994"/>
    <n v="2"/>
    <n v="0.4"/>
    <n v="109.99799999999999"/>
  </r>
  <r>
    <n v="4493"/>
    <x v="2221"/>
    <x v="2"/>
    <x v="588"/>
    <d v="2011-12-03T00:00:00"/>
    <s v="Second Class"/>
    <s v="JK-15730"/>
    <s v="Joe Kamberova"/>
    <s v="Consumer"/>
    <s v="United States"/>
    <x v="38"/>
    <x v="24"/>
    <n v="43229"/>
    <s v="East"/>
    <s v="FUR-FU-10000221"/>
    <x v="0"/>
    <x v="5"/>
    <s v="Master Caster Door Stop, Brown"/>
    <n v="8.1280000000000001"/>
    <n v="2"/>
    <n v="0.2"/>
    <n v="1.4223999999999997"/>
  </r>
  <r>
    <n v="4494"/>
    <x v="2221"/>
    <x v="2"/>
    <x v="588"/>
    <d v="2011-12-03T00:00:00"/>
    <s v="Second Class"/>
    <s v="JK-15730"/>
    <s v="Joe Kamberova"/>
    <s v="Consumer"/>
    <s v="United States"/>
    <x v="38"/>
    <x v="24"/>
    <n v="43229"/>
    <s v="East"/>
    <s v="OFF-PA-10001972"/>
    <x v="1"/>
    <x v="10"/>
    <s v="Xerox 214"/>
    <n v="36.288000000000011"/>
    <n v="7"/>
    <n v="0.2"/>
    <n v="12.700800000000001"/>
  </r>
  <r>
    <n v="4495"/>
    <x v="2221"/>
    <x v="2"/>
    <x v="588"/>
    <d v="2011-12-03T00:00:00"/>
    <s v="Second Class"/>
    <s v="JK-15730"/>
    <s v="Joe Kamberova"/>
    <s v="Consumer"/>
    <s v="United States"/>
    <x v="38"/>
    <x v="24"/>
    <n v="43229"/>
    <s v="East"/>
    <s v="FUR-CH-10000015"/>
    <x v="0"/>
    <x v="1"/>
    <s v="Hon Multipurpose Stacking Arm Chairs"/>
    <n v="909.7199999999998"/>
    <n v="6"/>
    <n v="0.3"/>
    <n v="-51.983999999999924"/>
  </r>
  <r>
    <n v="4496"/>
    <x v="2222"/>
    <x v="3"/>
    <x v="978"/>
    <d v="2014-06-24T00:00:00"/>
    <s v="Standard Class"/>
    <s v="CC-12670"/>
    <s v="Craig Carreira"/>
    <s v="Consumer"/>
    <s v="United States"/>
    <x v="1"/>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x v="1"/>
    <x v="1"/>
    <n v="90032"/>
    <s v="West"/>
    <s v="OFF-PA-10002036"/>
    <x v="1"/>
    <x v="10"/>
    <s v="Xerox 1930"/>
    <n v="38.880000000000003"/>
    <n v="6"/>
    <n v="0"/>
    <n v="19.051200000000001"/>
  </r>
  <r>
    <n v="4498"/>
    <x v="2223"/>
    <x v="3"/>
    <x v="574"/>
    <d v="2014-12-10T00:00:00"/>
    <s v="Standard Class"/>
    <s v="GW-14605"/>
    <s v="Giulietta Weimer"/>
    <s v="Consumer"/>
    <s v="United States"/>
    <x v="10"/>
    <x v="9"/>
    <n v="19140"/>
    <s v="East"/>
    <s v="OFF-BI-10003650"/>
    <x v="1"/>
    <x v="8"/>
    <s v="GBC DocuBind 300 Electric Binding Machine"/>
    <n v="631.17600000000016"/>
    <n v="4"/>
    <n v="0.7"/>
    <n v="-462.86239999999998"/>
  </r>
  <r>
    <n v="4499"/>
    <x v="2224"/>
    <x v="2"/>
    <x v="871"/>
    <d v="2011-11-26T00:00:00"/>
    <s v="Standard Class"/>
    <s v="GR-14560"/>
    <s v="Georgia Rosenberg"/>
    <s v="Corporate"/>
    <s v="United States"/>
    <x v="8"/>
    <x v="1"/>
    <n v="94110"/>
    <s v="West"/>
    <s v="OFF-PA-10003309"/>
    <x v="1"/>
    <x v="10"/>
    <s v="Xerox 211"/>
    <n v="12.96"/>
    <n v="2"/>
    <n v="0"/>
    <n v="6.2208000000000006"/>
  </r>
  <r>
    <n v="4500"/>
    <x v="2225"/>
    <x v="0"/>
    <x v="342"/>
    <d v="2013-04-17T00:00:00"/>
    <s v="Standard Class"/>
    <s v="FM-14215"/>
    <s v="Filia McAdams"/>
    <s v="Corporate"/>
    <s v="United States"/>
    <x v="329"/>
    <x v="1"/>
    <n v="93309"/>
    <s v="West"/>
    <s v="OFF-PA-10002787"/>
    <x v="1"/>
    <x v="10"/>
    <s v="Xerox 227"/>
    <n v="12.96"/>
    <n v="2"/>
    <n v="0"/>
    <n v="6.2208000000000006"/>
  </r>
  <r>
    <n v="4501"/>
    <x v="2225"/>
    <x v="0"/>
    <x v="342"/>
    <d v="2013-04-17T00:00:00"/>
    <s v="Standard Class"/>
    <s v="FM-14215"/>
    <s v="Filia McAdams"/>
    <s v="Corporate"/>
    <s v="United States"/>
    <x v="329"/>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x v="12"/>
    <x v="5"/>
    <n v="77095"/>
    <s v="Central"/>
    <s v="OFF-PA-10002005"/>
    <x v="1"/>
    <x v="10"/>
    <s v="Xerox 225"/>
    <n v="25.920000000000005"/>
    <n v="5"/>
    <n v="0.2"/>
    <n v="9.0719999999999992"/>
  </r>
  <r>
    <n v="4503"/>
    <x v="2226"/>
    <x v="2"/>
    <x v="479"/>
    <d v="2011-07-04T00:00:00"/>
    <s v="Standard Class"/>
    <s v="MS-17980"/>
    <s v="Michael Stewart"/>
    <s v="Corporate"/>
    <s v="United States"/>
    <x v="12"/>
    <x v="5"/>
    <n v="77095"/>
    <s v="Central"/>
    <s v="OFF-FA-10002815"/>
    <x v="1"/>
    <x v="13"/>
    <s v="Staples"/>
    <n v="21.312000000000005"/>
    <n v="6"/>
    <n v="0.2"/>
    <n v="7.1928000000000001"/>
  </r>
  <r>
    <n v="4504"/>
    <x v="2227"/>
    <x v="2"/>
    <x v="163"/>
    <d v="2011-12-29T00:00:00"/>
    <s v="Standard Class"/>
    <s v="BF-11170"/>
    <s v="Ben Ferrer"/>
    <s v="Home Office"/>
    <s v="United States"/>
    <x v="1"/>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x v="1"/>
    <x v="1"/>
    <n v="90045"/>
    <s v="West"/>
    <s v="OFF-AP-10000828"/>
    <x v="1"/>
    <x v="9"/>
    <s v="Avanti 4.4 Cu. Ft. Refrigerator"/>
    <n v="361.96"/>
    <n v="2"/>
    <n v="0"/>
    <n v="101.34879999999998"/>
  </r>
  <r>
    <n v="4506"/>
    <x v="2227"/>
    <x v="2"/>
    <x v="163"/>
    <d v="2011-12-29T00:00:00"/>
    <s v="Standard Class"/>
    <s v="BF-11170"/>
    <s v="Ben Ferrer"/>
    <s v="Home Office"/>
    <s v="United States"/>
    <x v="1"/>
    <x v="1"/>
    <n v="90045"/>
    <s v="West"/>
    <s v="TEC-AC-10004708"/>
    <x v="2"/>
    <x v="11"/>
    <s v="Sony 32GB Class 10 Micro SDHC R40 Memory Card"/>
    <n v="62.849999999999994"/>
    <n v="3"/>
    <n v="0"/>
    <n v="13.198499999999999"/>
  </r>
  <r>
    <n v="4507"/>
    <x v="2227"/>
    <x v="2"/>
    <x v="163"/>
    <d v="2011-12-29T00:00:00"/>
    <s v="Standard Class"/>
    <s v="BF-11170"/>
    <s v="Ben Ferrer"/>
    <s v="Home Office"/>
    <s v="United States"/>
    <x v="1"/>
    <x v="1"/>
    <n v="90045"/>
    <s v="West"/>
    <s v="TEC-PH-10001530"/>
    <x v="2"/>
    <x v="7"/>
    <s v="Cisco Unified IP Phone 7945G VoIP phone"/>
    <n v="818.37600000000009"/>
    <n v="3"/>
    <n v="0.2"/>
    <n v="51.148499999999984"/>
  </r>
  <r>
    <n v="4508"/>
    <x v="2227"/>
    <x v="2"/>
    <x v="163"/>
    <d v="2011-12-29T00:00:00"/>
    <s v="Standard Class"/>
    <s v="BF-11170"/>
    <s v="Ben Ferrer"/>
    <s v="Home Office"/>
    <s v="United States"/>
    <x v="1"/>
    <x v="1"/>
    <n v="90045"/>
    <s v="West"/>
    <s v="OFF-ST-10002301"/>
    <x v="1"/>
    <x v="4"/>
    <s v="Tennsco Commercial Shelving"/>
    <n v="20.34"/>
    <n v="1"/>
    <n v="0"/>
    <n v="0.20339999999999847"/>
  </r>
  <r>
    <n v="4509"/>
    <x v="2227"/>
    <x v="2"/>
    <x v="163"/>
    <d v="2011-12-29T00:00:00"/>
    <s v="Standard Class"/>
    <s v="BF-11170"/>
    <s v="Ben Ferrer"/>
    <s v="Home Office"/>
    <s v="United States"/>
    <x v="1"/>
    <x v="1"/>
    <n v="90045"/>
    <s v="West"/>
    <s v="FUR-FU-10002554"/>
    <x v="0"/>
    <x v="5"/>
    <s v="Westinghouse Floor Lamp with Metal Mesh Shade, Black"/>
    <n v="23.99"/>
    <n v="1"/>
    <n v="0"/>
    <n v="5.5176999999999978"/>
  </r>
  <r>
    <n v="4510"/>
    <x v="2228"/>
    <x v="3"/>
    <x v="979"/>
    <d v="2014-05-30T00:00:00"/>
    <s v="Standard Class"/>
    <s v="VS-21820"/>
    <s v="Vivek Sundaresam"/>
    <s v="Consumer"/>
    <s v="United States"/>
    <x v="1"/>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x v="24"/>
    <x v="25"/>
    <n v="65807"/>
    <s v="Central"/>
    <s v="FUR-FU-10001085"/>
    <x v="0"/>
    <x v="5"/>
    <s v="3M Polarizing Light Filter Sleeves"/>
    <n v="37.299999999999997"/>
    <n v="2"/>
    <n v="0"/>
    <n v="17.157999999999998"/>
  </r>
  <r>
    <n v="4512"/>
    <x v="2229"/>
    <x v="0"/>
    <x v="338"/>
    <d v="2013-11-15T00:00:00"/>
    <s v="Standard Class"/>
    <s v="KM-16225"/>
    <s v="Kalyca Meade"/>
    <s v="Corporate"/>
    <s v="United States"/>
    <x v="24"/>
    <x v="25"/>
    <n v="65807"/>
    <s v="Central"/>
    <s v="OFF-BI-10001597"/>
    <x v="1"/>
    <x v="8"/>
    <s v="Wilson Jones Ledger-Size, Piano-Hinge Binder, 2&quot;, Blue"/>
    <n v="81.96"/>
    <n v="2"/>
    <n v="0"/>
    <n v="39.340799999999994"/>
  </r>
  <r>
    <n v="4513"/>
    <x v="2230"/>
    <x v="0"/>
    <x v="824"/>
    <d v="2013-10-04T00:00:00"/>
    <s v="First Class"/>
    <s v="LP-17095"/>
    <s v="Liz Preis"/>
    <s v="Consumer"/>
    <s v="United States"/>
    <x v="42"/>
    <x v="16"/>
    <n v="85023"/>
    <s v="West"/>
    <s v="OFF-BI-10002429"/>
    <x v="1"/>
    <x v="8"/>
    <s v="Premier Elliptical Ring Binder, Black"/>
    <n v="54.792000000000009"/>
    <n v="6"/>
    <n v="0.7"/>
    <n v="-40.180799999999991"/>
  </r>
  <r>
    <n v="4514"/>
    <x v="2231"/>
    <x v="0"/>
    <x v="47"/>
    <d v="2013-09-09T00:00:00"/>
    <s v="First Class"/>
    <s v="BG-11740"/>
    <s v="Bruce Geld"/>
    <s v="Consumer"/>
    <s v="United States"/>
    <x v="12"/>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x v="409"/>
    <x v="17"/>
    <n v="23666"/>
    <s v="South"/>
    <s v="FUR-CH-10000847"/>
    <x v="0"/>
    <x v="1"/>
    <s v="Global Executive Mid-Back Manager's Chair"/>
    <n v="290.98"/>
    <n v="1"/>
    <n v="0"/>
    <n v="75.654799999999994"/>
  </r>
  <r>
    <n v="4516"/>
    <x v="2233"/>
    <x v="3"/>
    <x v="760"/>
    <d v="2014-10-27T00:00:00"/>
    <s v="Standard Class"/>
    <s v="PS-18970"/>
    <s v="Paul Stevenson"/>
    <s v="Home Office"/>
    <s v="United States"/>
    <x v="251"/>
    <x v="26"/>
    <n v="74133"/>
    <s v="Central"/>
    <s v="OFF-AR-10003179"/>
    <x v="1"/>
    <x v="6"/>
    <s v="Dixon Ticonderoga Core-Lock Colored Pencils"/>
    <n v="36.44"/>
    <n v="4"/>
    <n v="0"/>
    <n v="12.025199999999998"/>
  </r>
  <r>
    <n v="4517"/>
    <x v="2234"/>
    <x v="0"/>
    <x v="306"/>
    <d v="2013-09-21T00:00:00"/>
    <s v="Standard Class"/>
    <s v="RB-19570"/>
    <s v="Rob Beeghly"/>
    <s v="Consumer"/>
    <s v="United States"/>
    <x v="4"/>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x v="4"/>
    <x v="4"/>
    <n v="98105"/>
    <s v="West"/>
    <s v="OFF-BI-10002103"/>
    <x v="1"/>
    <x v="8"/>
    <s v="Cardinal Slant-D Ring Binder, Heavy Gauge Vinyl"/>
    <n v="48.664000000000001"/>
    <n v="7"/>
    <n v="0.2"/>
    <n v="15.815799999999999"/>
  </r>
  <r>
    <n v="4519"/>
    <x v="2235"/>
    <x v="0"/>
    <x v="477"/>
    <d v="2013-10-02T00:00:00"/>
    <s v="Standard Class"/>
    <s v="JW-16075"/>
    <s v="Julia West"/>
    <s v="Consumer"/>
    <s v="United States"/>
    <x v="8"/>
    <x v="1"/>
    <n v="94109"/>
    <s v="West"/>
    <s v="OFF-AR-10004441"/>
    <x v="1"/>
    <x v="6"/>
    <s v="BIC Brite Liner Highlighters"/>
    <n v="16.559999999999999"/>
    <n v="4"/>
    <n v="0"/>
    <n v="6.9551999999999996"/>
  </r>
  <r>
    <n v="4520"/>
    <x v="2236"/>
    <x v="3"/>
    <x v="193"/>
    <d v="2014-06-15T00:00:00"/>
    <s v="Standard Class"/>
    <s v="ND-18460"/>
    <s v="Neil Ducich"/>
    <s v="Corporate"/>
    <s v="United States"/>
    <x v="108"/>
    <x v="2"/>
    <n v="32216"/>
    <s v="South"/>
    <s v="OFF-ST-10003805"/>
    <x v="1"/>
    <x v="4"/>
    <s v="24 Capacity Maxi Data Binder Racks, Pearl"/>
    <n v="1347.5200000000002"/>
    <n v="8"/>
    <n v="0.2"/>
    <n v="84.219999999999857"/>
  </r>
  <r>
    <n v="4521"/>
    <x v="2237"/>
    <x v="2"/>
    <x v="980"/>
    <d v="2011-02-27T00:00:00"/>
    <s v="Standard Class"/>
    <s v="LC-16930"/>
    <s v="Linda Cazamias"/>
    <s v="Corporate"/>
    <s v="United States"/>
    <x v="102"/>
    <x v="14"/>
    <n v="47374"/>
    <s v="Central"/>
    <s v="TEC-AC-10001284"/>
    <x v="2"/>
    <x v="11"/>
    <s v="Enermax Briskie RF Wireless Keyboard and Mouse Combo"/>
    <n v="62.31"/>
    <n v="3"/>
    <n v="0"/>
    <n v="22.4316"/>
  </r>
  <r>
    <n v="4522"/>
    <x v="2237"/>
    <x v="2"/>
    <x v="980"/>
    <d v="2011-02-27T00:00:00"/>
    <s v="Standard Class"/>
    <s v="LC-16930"/>
    <s v="Linda Cazamias"/>
    <s v="Corporate"/>
    <s v="United States"/>
    <x v="102"/>
    <x v="14"/>
    <n v="47374"/>
    <s v="Central"/>
    <s v="FUR-FU-10000221"/>
    <x v="0"/>
    <x v="5"/>
    <s v="Master Caster Door Stop, Brown"/>
    <n v="20.32"/>
    <n v="4"/>
    <n v="0"/>
    <n v="6.9087999999999994"/>
  </r>
  <r>
    <n v="4523"/>
    <x v="2238"/>
    <x v="3"/>
    <x v="297"/>
    <d v="2014-02-26T00:00:00"/>
    <s v="Second Class"/>
    <s v="BP-11095"/>
    <s v="Bart Pistole"/>
    <s v="Corporate"/>
    <s v="United States"/>
    <x v="103"/>
    <x v="22"/>
    <n v="80027"/>
    <s v="West"/>
    <s v="OFF-FA-10001229"/>
    <x v="1"/>
    <x v="13"/>
    <s v="Staples"/>
    <n v="9.4320000000000004"/>
    <n v="3"/>
    <n v="0.2"/>
    <n v="3.065399999999999"/>
  </r>
  <r>
    <n v="4524"/>
    <x v="2239"/>
    <x v="2"/>
    <x v="981"/>
    <d v="2011-11-06T00:00:00"/>
    <s v="Standard Class"/>
    <s v="RD-19720"/>
    <s v="Roger Demir"/>
    <s v="Consumer"/>
    <s v="United States"/>
    <x v="20"/>
    <x v="15"/>
    <n v="10024"/>
    <s v="East"/>
    <s v="OFF-LA-10001569"/>
    <x v="1"/>
    <x v="2"/>
    <s v="Avery 499"/>
    <n v="34.86"/>
    <n v="7"/>
    <n v="0"/>
    <n v="16.035599999999999"/>
  </r>
  <r>
    <n v="4525"/>
    <x v="2239"/>
    <x v="2"/>
    <x v="981"/>
    <d v="2011-11-06T00:00:00"/>
    <s v="Standard Class"/>
    <s v="RD-19720"/>
    <s v="Roger Demir"/>
    <s v="Consumer"/>
    <s v="United States"/>
    <x v="20"/>
    <x v="15"/>
    <n v="10024"/>
    <s v="East"/>
    <s v="FUR-FU-10004018"/>
    <x v="0"/>
    <x v="5"/>
    <s v="Tensor Computer Mounted Lamp"/>
    <n v="89.34"/>
    <n v="6"/>
    <n v="0"/>
    <n v="24.121800000000004"/>
  </r>
  <r>
    <n v="4526"/>
    <x v="2240"/>
    <x v="3"/>
    <x v="729"/>
    <d v="2014-07-24T00:00:00"/>
    <s v="Standard Class"/>
    <s v="BE-11335"/>
    <s v="Bill Eplett"/>
    <s v="Home Office"/>
    <s v="United States"/>
    <x v="410"/>
    <x v="15"/>
    <n v="13440"/>
    <s v="East"/>
    <s v="TEC-PH-10004536"/>
    <x v="2"/>
    <x v="7"/>
    <s v="Avaya 5420 Digital phone"/>
    <n v="269.98"/>
    <n v="2"/>
    <n v="0"/>
    <n v="67.495000000000005"/>
  </r>
  <r>
    <n v="4527"/>
    <x v="2240"/>
    <x v="3"/>
    <x v="729"/>
    <d v="2014-07-24T00:00:00"/>
    <s v="Standard Class"/>
    <s v="BE-11335"/>
    <s v="Bill Eplett"/>
    <s v="Home Office"/>
    <s v="United States"/>
    <x v="410"/>
    <x v="15"/>
    <n v="13440"/>
    <s v="East"/>
    <s v="OFF-PA-10004353"/>
    <x v="1"/>
    <x v="10"/>
    <s v="Southworth 25% Cotton Premium Laser Paper and Envelopes"/>
    <n v="99.9"/>
    <n v="5"/>
    <n v="0"/>
    <n v="47.952000000000005"/>
  </r>
  <r>
    <n v="4528"/>
    <x v="2240"/>
    <x v="3"/>
    <x v="729"/>
    <d v="2014-07-24T00:00:00"/>
    <s v="Standard Class"/>
    <s v="BE-11335"/>
    <s v="Bill Eplett"/>
    <s v="Home Office"/>
    <s v="United States"/>
    <x v="410"/>
    <x v="15"/>
    <n v="13440"/>
    <s v="East"/>
    <s v="FUR-FU-10004848"/>
    <x v="0"/>
    <x v="5"/>
    <s v="DAX Solid Wood Frames"/>
    <n v="39.08"/>
    <n v="4"/>
    <n v="0"/>
    <n v="14.459599999999998"/>
  </r>
  <r>
    <n v="4529"/>
    <x v="2241"/>
    <x v="3"/>
    <x v="565"/>
    <d v="2014-09-11T00:00:00"/>
    <s v="Second Class"/>
    <s v="RS-19765"/>
    <s v="Roland Schwarz"/>
    <s v="Corporate"/>
    <s v="United States"/>
    <x v="292"/>
    <x v="24"/>
    <n v="43302"/>
    <s v="East"/>
    <s v="TEC-AC-10004864"/>
    <x v="2"/>
    <x v="11"/>
    <s v="Memorex Micro Travel Drive 32 GB"/>
    <n v="116.83199999999999"/>
    <n v="4"/>
    <n v="0.2"/>
    <n v="33.589200000000005"/>
  </r>
  <r>
    <n v="4530"/>
    <x v="2242"/>
    <x v="0"/>
    <x v="696"/>
    <d v="2013-11-19T00:00:00"/>
    <s v="Standard Class"/>
    <s v="KC-16540"/>
    <s v="Kelly Collister"/>
    <s v="Consumer"/>
    <s v="United States"/>
    <x v="12"/>
    <x v="5"/>
    <n v="77041"/>
    <s v="Central"/>
    <s v="OFF-BI-10002393"/>
    <x v="1"/>
    <x v="8"/>
    <s v="Binder Posts"/>
    <n v="2.2959999999999994"/>
    <n v="2"/>
    <n v="0.8"/>
    <n v="-3.9032000000000009"/>
  </r>
  <r>
    <n v="4531"/>
    <x v="2243"/>
    <x v="0"/>
    <x v="696"/>
    <d v="2013-11-18T00:00:00"/>
    <s v="First Class"/>
    <s v="MB-17305"/>
    <s v="Maria Bertelson"/>
    <s v="Consumer"/>
    <s v="United States"/>
    <x v="20"/>
    <x v="15"/>
    <n v="10009"/>
    <s v="East"/>
    <s v="FUR-CH-10002335"/>
    <x v="0"/>
    <x v="1"/>
    <s v="Hon GuestStacker Chair"/>
    <n v="408.00599999999997"/>
    <n v="2"/>
    <n v="0.1"/>
    <n v="72.534400000000005"/>
  </r>
  <r>
    <n v="4532"/>
    <x v="2243"/>
    <x v="0"/>
    <x v="696"/>
    <d v="2013-11-18T00:00:00"/>
    <s v="First Class"/>
    <s v="MB-17305"/>
    <s v="Maria Bertelson"/>
    <s v="Consumer"/>
    <s v="United States"/>
    <x v="20"/>
    <x v="15"/>
    <n v="10009"/>
    <s v="East"/>
    <s v="OFF-ST-10001590"/>
    <x v="1"/>
    <x v="4"/>
    <s v="Tenex Personal Project File with Scoop Front Design, Black"/>
    <n v="40.44"/>
    <n v="3"/>
    <n v="0"/>
    <n v="10.514399999999998"/>
  </r>
  <r>
    <n v="4533"/>
    <x v="2244"/>
    <x v="2"/>
    <x v="982"/>
    <d v="2011-10-10T00:00:00"/>
    <s v="Same Day"/>
    <s v="TN-21040"/>
    <s v="Tanja Norvell"/>
    <s v="Home Office"/>
    <s v="United States"/>
    <x v="286"/>
    <x v="1"/>
    <n v="95336"/>
    <s v="West"/>
    <s v="FUR-CH-10002774"/>
    <x v="0"/>
    <x v="1"/>
    <s v="Global Deluxe Stacking Chair, Gray"/>
    <n v="122.352"/>
    <n v="3"/>
    <n v="0.2"/>
    <n v="13.764599999999994"/>
  </r>
  <r>
    <n v="4534"/>
    <x v="2244"/>
    <x v="2"/>
    <x v="982"/>
    <d v="2011-10-10T00:00:00"/>
    <s v="Same Day"/>
    <s v="TN-21040"/>
    <s v="Tanja Norvell"/>
    <s v="Home Office"/>
    <s v="United States"/>
    <x v="286"/>
    <x v="1"/>
    <n v="95336"/>
    <s v="West"/>
    <s v="OFF-EN-10001219"/>
    <x v="1"/>
    <x v="12"/>
    <s v="#10- 4 1/8&quot; x 9 1/2&quot; Security-Tint Envelopes"/>
    <n v="15.28"/>
    <n v="2"/>
    <n v="0"/>
    <n v="7.4871999999999996"/>
  </r>
  <r>
    <n v="4535"/>
    <x v="2245"/>
    <x v="1"/>
    <x v="531"/>
    <d v="2012-03-26T00:00:00"/>
    <s v="Standard Class"/>
    <s v="MC-18130"/>
    <s v="Mike Caudle"/>
    <s v="Corporate"/>
    <s v="United States"/>
    <x v="1"/>
    <x v="1"/>
    <n v="90004"/>
    <s v="West"/>
    <s v="OFF-PA-10001947"/>
    <x v="1"/>
    <x v="10"/>
    <s v="Xerox 1974"/>
    <n v="11.96"/>
    <n v="2"/>
    <n v="0"/>
    <n v="5.8604000000000003"/>
  </r>
  <r>
    <n v="4536"/>
    <x v="2246"/>
    <x v="3"/>
    <x v="141"/>
    <d v="2014-07-13T00:00:00"/>
    <s v="Standard Class"/>
    <s v="VF-21715"/>
    <s v="Vicky Freymann"/>
    <s v="Home Office"/>
    <s v="United States"/>
    <x v="4"/>
    <x v="4"/>
    <n v="98115"/>
    <s v="West"/>
    <s v="FUR-FU-10003142"/>
    <x v="0"/>
    <x v="5"/>
    <s v="Master Big Foot Doorstop, Beige"/>
    <n v="15.84"/>
    <n v="3"/>
    <n v="0"/>
    <n v="4.9103999999999992"/>
  </r>
  <r>
    <n v="4537"/>
    <x v="2246"/>
    <x v="3"/>
    <x v="141"/>
    <d v="2014-07-13T00:00:00"/>
    <s v="Standard Class"/>
    <s v="VF-21715"/>
    <s v="Vicky Freymann"/>
    <s v="Home Office"/>
    <s v="United States"/>
    <x v="4"/>
    <x v="4"/>
    <n v="98115"/>
    <s v="West"/>
    <s v="OFF-BI-10001543"/>
    <x v="1"/>
    <x v="8"/>
    <s v="GBC VeloBinder Manual Binding System"/>
    <n v="86.376000000000005"/>
    <n v="3"/>
    <n v="0.2"/>
    <n v="30.231600000000007"/>
  </r>
  <r>
    <n v="4538"/>
    <x v="2246"/>
    <x v="3"/>
    <x v="141"/>
    <d v="2014-07-13T00:00:00"/>
    <s v="Standard Class"/>
    <s v="VF-21715"/>
    <s v="Vicky Freymann"/>
    <s v="Home Office"/>
    <s v="United States"/>
    <x v="4"/>
    <x v="4"/>
    <n v="98115"/>
    <s v="West"/>
    <s v="OFF-AR-10003560"/>
    <x v="1"/>
    <x v="6"/>
    <s v="Zebra Zazzle Fluorescent Highlighters"/>
    <n v="18.240000000000002"/>
    <n v="3"/>
    <n v="0"/>
    <n v="6.2015999999999991"/>
  </r>
  <r>
    <n v="4539"/>
    <x v="2246"/>
    <x v="3"/>
    <x v="141"/>
    <d v="2014-07-13T00:00:00"/>
    <s v="Standard Class"/>
    <s v="VF-21715"/>
    <s v="Vicky Freymann"/>
    <s v="Home Office"/>
    <s v="United States"/>
    <x v="4"/>
    <x v="4"/>
    <n v="98115"/>
    <s v="West"/>
    <s v="OFF-AR-10004757"/>
    <x v="1"/>
    <x v="6"/>
    <s v="Crayola Colored Pencils"/>
    <n v="13.12"/>
    <n v="4"/>
    <n v="0"/>
    <n v="4.3295999999999992"/>
  </r>
  <r>
    <n v="4540"/>
    <x v="2247"/>
    <x v="1"/>
    <x v="914"/>
    <d v="2012-03-02T00:00:00"/>
    <s v="Standard Class"/>
    <s v="ES-14080"/>
    <s v="Erin Smith"/>
    <s v="Corporate"/>
    <s v="United States"/>
    <x v="205"/>
    <x v="34"/>
    <n v="2908"/>
    <s v="East"/>
    <s v="TEC-PH-10003800"/>
    <x v="2"/>
    <x v="7"/>
    <s v="i.Sound Portable Power - 8000 mAh"/>
    <n v="105.98"/>
    <n v="2"/>
    <n v="0"/>
    <n v="1.0597999999999956"/>
  </r>
  <r>
    <n v="4541"/>
    <x v="2247"/>
    <x v="1"/>
    <x v="914"/>
    <d v="2012-03-02T00:00:00"/>
    <s v="Standard Class"/>
    <s v="ES-14080"/>
    <s v="Erin Smith"/>
    <s v="Corporate"/>
    <s v="United States"/>
    <x v="205"/>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x v="22"/>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x v="268"/>
    <x v="26"/>
    <n v="73120"/>
    <s v="Central"/>
    <s v="OFF-EN-10004206"/>
    <x v="1"/>
    <x v="12"/>
    <s v="Multimedia Mailers"/>
    <n v="325.86"/>
    <n v="2"/>
    <n v="0"/>
    <n v="149.8956"/>
  </r>
  <r>
    <n v="4544"/>
    <x v="2250"/>
    <x v="1"/>
    <x v="984"/>
    <d v="2012-07-17T00:00:00"/>
    <s v="Second Class"/>
    <s v="RL-19615"/>
    <s v="Rob Lucas"/>
    <s v="Consumer"/>
    <s v="United States"/>
    <x v="22"/>
    <x v="10"/>
    <n v="60610"/>
    <s v="Central"/>
    <s v="FUR-CH-10004477"/>
    <x v="0"/>
    <x v="1"/>
    <s v="Global Push Button Manager's Chair, Indigo"/>
    <n v="383.60699999999997"/>
    <n v="9"/>
    <n v="0.3"/>
    <n v="-5.4801000000000215"/>
  </r>
  <r>
    <n v="4545"/>
    <x v="2250"/>
    <x v="1"/>
    <x v="984"/>
    <d v="2012-07-17T00:00:00"/>
    <s v="Second Class"/>
    <s v="RL-19615"/>
    <s v="Rob Lucas"/>
    <s v="Consumer"/>
    <s v="United States"/>
    <x v="22"/>
    <x v="10"/>
    <n v="60610"/>
    <s v="Central"/>
    <s v="TEC-PH-10003505"/>
    <x v="2"/>
    <x v="7"/>
    <s v="Geemarc AmpliPOWER60"/>
    <n v="148.47999999999999"/>
    <n v="2"/>
    <n v="0.2"/>
    <n v="16.703999999999986"/>
  </r>
  <r>
    <n v="4546"/>
    <x v="2250"/>
    <x v="1"/>
    <x v="984"/>
    <d v="2012-07-17T00:00:00"/>
    <s v="Second Class"/>
    <s v="RL-19615"/>
    <s v="Rob Lucas"/>
    <s v="Consumer"/>
    <s v="United States"/>
    <x v="22"/>
    <x v="10"/>
    <n v="60610"/>
    <s v="Central"/>
    <s v="TEC-PH-10000526"/>
    <x v="2"/>
    <x v="7"/>
    <s v="Vtech CS6719"/>
    <n v="537.54399999999998"/>
    <n v="7"/>
    <n v="0.2"/>
    <n v="53.754400000000004"/>
  </r>
  <r>
    <n v="4547"/>
    <x v="2250"/>
    <x v="1"/>
    <x v="984"/>
    <d v="2012-07-17T00:00:00"/>
    <s v="Second Class"/>
    <s v="RL-19615"/>
    <s v="Rob Lucas"/>
    <s v="Consumer"/>
    <s v="United States"/>
    <x v="22"/>
    <x v="10"/>
    <n v="60610"/>
    <s v="Central"/>
    <s v="OFF-BI-10003314"/>
    <x v="1"/>
    <x v="8"/>
    <s v="Tuff Stuff Recycled Round Ring Binders"/>
    <n v="1.9279999999999997"/>
    <n v="2"/>
    <n v="0.8"/>
    <n v="-2.9884000000000004"/>
  </r>
  <r>
    <n v="4548"/>
    <x v="2250"/>
    <x v="1"/>
    <x v="984"/>
    <d v="2012-07-17T00:00:00"/>
    <s v="Second Class"/>
    <s v="RL-19615"/>
    <s v="Rob Lucas"/>
    <s v="Consumer"/>
    <s v="United States"/>
    <x v="22"/>
    <x v="10"/>
    <n v="60610"/>
    <s v="Central"/>
    <s v="OFF-AR-10003190"/>
    <x v="1"/>
    <x v="6"/>
    <s v="Newell 32"/>
    <n v="6.911999999999999"/>
    <n v="3"/>
    <n v="0.2"/>
    <n v="0.69120000000000026"/>
  </r>
  <r>
    <n v="4549"/>
    <x v="2250"/>
    <x v="1"/>
    <x v="984"/>
    <d v="2012-07-17T00:00:00"/>
    <s v="Second Class"/>
    <s v="RL-19615"/>
    <s v="Rob Lucas"/>
    <s v="Consumer"/>
    <s v="United States"/>
    <x v="22"/>
    <x v="10"/>
    <n v="60610"/>
    <s v="Central"/>
    <s v="FUR-FU-10001861"/>
    <x v="0"/>
    <x v="5"/>
    <s v="Floodlight Indoor Halogen Bulbs, 1 Bulb per Pack, 60 Watts"/>
    <n v="7.76"/>
    <n v="1"/>
    <n v="0.6"/>
    <n v="-2.1340000000000003"/>
  </r>
  <r>
    <n v="4550"/>
    <x v="2250"/>
    <x v="1"/>
    <x v="984"/>
    <d v="2012-07-17T00:00:00"/>
    <s v="Second Class"/>
    <s v="RL-19615"/>
    <s v="Rob Lucas"/>
    <s v="Consumer"/>
    <s v="United States"/>
    <x v="22"/>
    <x v="10"/>
    <n v="60610"/>
    <s v="Central"/>
    <s v="TEC-PH-10003963"/>
    <x v="2"/>
    <x v="7"/>
    <s v="GE 2-Jack Phone Line Splitter"/>
    <n v="659.16800000000012"/>
    <n v="4"/>
    <n v="0.2"/>
    <n v="49.437599999999975"/>
  </r>
  <r>
    <n v="4551"/>
    <x v="2251"/>
    <x v="3"/>
    <x v="504"/>
    <d v="2014-05-03T00:00:00"/>
    <s v="First Class"/>
    <s v="NM-18520"/>
    <s v="Neoma Murray"/>
    <s v="Consumer"/>
    <s v="United States"/>
    <x v="91"/>
    <x v="29"/>
    <n v="6040"/>
    <s v="East"/>
    <s v="OFF-LA-10003388"/>
    <x v="1"/>
    <x v="2"/>
    <s v="Avery 5"/>
    <n v="5.76"/>
    <n v="2"/>
    <n v="0"/>
    <n v="2.8224"/>
  </r>
  <r>
    <n v="4552"/>
    <x v="2252"/>
    <x v="2"/>
    <x v="985"/>
    <d v="2011-07-17T00:00:00"/>
    <s v="Standard Class"/>
    <s v="GK-14620"/>
    <s v="Grace Kelly"/>
    <s v="Corporate"/>
    <s v="United States"/>
    <x v="1"/>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x v="8"/>
    <x v="1"/>
    <n v="94122"/>
    <s v="West"/>
    <s v="FUR-CH-10004886"/>
    <x v="0"/>
    <x v="1"/>
    <s v="Bevis Steel Folding Chairs"/>
    <n v="230.28000000000003"/>
    <n v="3"/>
    <n v="0.2"/>
    <n v="23.027999999999992"/>
  </r>
  <r>
    <n v="4554"/>
    <x v="2253"/>
    <x v="2"/>
    <x v="422"/>
    <d v="2012-01-02T00:00:00"/>
    <s v="Standard Class"/>
    <s v="JF-15490"/>
    <s v="Jeremy Farry"/>
    <s v="Consumer"/>
    <s v="United States"/>
    <x v="8"/>
    <x v="1"/>
    <n v="94122"/>
    <s v="West"/>
    <s v="OFF-PA-10003657"/>
    <x v="1"/>
    <x v="10"/>
    <s v="Xerox 1927"/>
    <n v="12.84"/>
    <n v="3"/>
    <n v="0"/>
    <n v="5.7779999999999987"/>
  </r>
  <r>
    <n v="4555"/>
    <x v="2254"/>
    <x v="0"/>
    <x v="535"/>
    <d v="2013-03-02T00:00:00"/>
    <s v="Second Class"/>
    <s v="EB-13930"/>
    <s v="Eric Barreto"/>
    <s v="Consumer"/>
    <s v="United States"/>
    <x v="411"/>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x v="159"/>
    <x v="20"/>
    <n v="29501"/>
    <s v="South"/>
    <s v="OFF-FA-10003112"/>
    <x v="1"/>
    <x v="13"/>
    <s v="Staples"/>
    <n v="31.56"/>
    <n v="4"/>
    <n v="0"/>
    <n v="14.201999999999998"/>
  </r>
  <r>
    <n v="4557"/>
    <x v="2255"/>
    <x v="1"/>
    <x v="391"/>
    <d v="2012-03-26T00:00:00"/>
    <s v="First Class"/>
    <s v="SG-20470"/>
    <s v="Sheri Gordon"/>
    <s v="Consumer"/>
    <s v="United States"/>
    <x v="159"/>
    <x v="20"/>
    <n v="29501"/>
    <s v="South"/>
    <s v="OFF-ST-10002486"/>
    <x v="1"/>
    <x v="4"/>
    <s v="Eldon Shelf Savers Cubes and Bins"/>
    <n v="27.92"/>
    <n v="4"/>
    <n v="0"/>
    <n v="0.5583999999999989"/>
  </r>
  <r>
    <n v="4558"/>
    <x v="2256"/>
    <x v="3"/>
    <x v="208"/>
    <d v="2014-10-29T00:00:00"/>
    <s v="Standard Class"/>
    <s v="ND-18370"/>
    <s v="Natalie DeCherney"/>
    <s v="Consumer"/>
    <s v="United States"/>
    <x v="220"/>
    <x v="16"/>
    <n v="85301"/>
    <s v="West"/>
    <s v="OFF-BI-10003984"/>
    <x v="1"/>
    <x v="8"/>
    <s v="Lock-Up Easel 'Spel-Binder'"/>
    <n v="8.5590000000000011"/>
    <n v="1"/>
    <n v="0.7"/>
    <n v="-6.5618999999999996"/>
  </r>
  <r>
    <n v="4559"/>
    <x v="2257"/>
    <x v="2"/>
    <x v="520"/>
    <d v="2012-01-05T00:00:00"/>
    <s v="Standard Class"/>
    <s v="CM-11815"/>
    <s v="Candace McMahon"/>
    <s v="Corporate"/>
    <s v="United States"/>
    <x v="236"/>
    <x v="5"/>
    <n v="79907"/>
    <s v="Central"/>
    <s v="OFF-EN-10004773"/>
    <x v="1"/>
    <x v="12"/>
    <s v="Staples"/>
    <n v="49.568000000000005"/>
    <n v="2"/>
    <n v="0.2"/>
    <n v="17.968399999999995"/>
  </r>
  <r>
    <n v="4560"/>
    <x v="2258"/>
    <x v="2"/>
    <x v="952"/>
    <d v="2011-05-08T00:00:00"/>
    <s v="First Class"/>
    <s v="EB-13870"/>
    <s v="Emily Burns"/>
    <s v="Consumer"/>
    <s v="United States"/>
    <x v="52"/>
    <x v="5"/>
    <n v="78207"/>
    <s v="Central"/>
    <s v="FUR-CH-10001146"/>
    <x v="0"/>
    <x v="1"/>
    <s v="Global Value Mid-Back Manager's Chair, Gray"/>
    <n v="127.869"/>
    <n v="3"/>
    <n v="0.3"/>
    <n v="-9.1335000000000122"/>
  </r>
  <r>
    <n v="4561"/>
    <x v="2259"/>
    <x v="1"/>
    <x v="784"/>
    <d v="2012-12-09T00:00:00"/>
    <s v="Second Class"/>
    <s v="HM-14860"/>
    <s v="Harry Marie"/>
    <s v="Corporate"/>
    <s v="United States"/>
    <x v="1"/>
    <x v="1"/>
    <n v="90049"/>
    <s v="West"/>
    <s v="OFF-EN-10003296"/>
    <x v="1"/>
    <x v="12"/>
    <s v="Tyvek Side-Opening Peel &amp; Seel Expanding Envelopes"/>
    <n v="271.44"/>
    <n v="3"/>
    <n v="0"/>
    <n v="122.148"/>
  </r>
  <r>
    <n v="4562"/>
    <x v="2259"/>
    <x v="1"/>
    <x v="784"/>
    <d v="2012-12-09T00:00:00"/>
    <s v="Second Class"/>
    <s v="HM-14860"/>
    <s v="Harry Marie"/>
    <s v="Corporate"/>
    <s v="United States"/>
    <x v="1"/>
    <x v="1"/>
    <n v="90049"/>
    <s v="West"/>
    <s v="TEC-PH-10000193"/>
    <x v="2"/>
    <x v="7"/>
    <s v="Jensen SMPS-640 - speaker phone"/>
    <n v="110.352"/>
    <n v="3"/>
    <n v="0.2"/>
    <n v="8.2763999999999953"/>
  </r>
  <r>
    <n v="4563"/>
    <x v="2259"/>
    <x v="1"/>
    <x v="784"/>
    <d v="2012-12-09T00:00:00"/>
    <s v="Second Class"/>
    <s v="HM-14860"/>
    <s v="Harry Marie"/>
    <s v="Corporate"/>
    <s v="United States"/>
    <x v="1"/>
    <x v="1"/>
    <n v="90049"/>
    <s v="West"/>
    <s v="FUR-FU-10002111"/>
    <x v="0"/>
    <x v="5"/>
    <s v="Master Caster Door Stop, Large Brown"/>
    <n v="36.4"/>
    <n v="5"/>
    <n v="0"/>
    <n v="13.832000000000001"/>
  </r>
  <r>
    <n v="4564"/>
    <x v="2260"/>
    <x v="3"/>
    <x v="986"/>
    <d v="2014-10-01T00:00:00"/>
    <s v="Standard Class"/>
    <s v="SJ-20125"/>
    <s v="Sanjit Jacobs"/>
    <s v="Home Office"/>
    <s v="United States"/>
    <x v="388"/>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x v="123"/>
    <x v="16"/>
    <n v="85204"/>
    <s v="West"/>
    <s v="OFF-ST-10004950"/>
    <x v="1"/>
    <x v="4"/>
    <s v="Acco Perma 3000 Stacking Storage Drawers"/>
    <n v="100.70400000000001"/>
    <n v="6"/>
    <n v="0.2"/>
    <n v="-1.2588000000000008"/>
  </r>
  <r>
    <n v="4566"/>
    <x v="2262"/>
    <x v="3"/>
    <x v="734"/>
    <d v="2014-12-11T00:00:00"/>
    <s v="Standard Class"/>
    <s v="MC-17575"/>
    <s v="Matt Collins"/>
    <s v="Consumer"/>
    <s v="United States"/>
    <x v="115"/>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x v="115"/>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x v="115"/>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x v="12"/>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x v="49"/>
    <x v="1"/>
    <n v="95123"/>
    <s v="West"/>
    <s v="FUR-FU-10004017"/>
    <x v="0"/>
    <x v="5"/>
    <s v="Executive Impressions 13&quot; Chairman Wall Clock"/>
    <n v="76.14"/>
    <n v="3"/>
    <n v="0"/>
    <n v="26.648999999999997"/>
  </r>
  <r>
    <n v="4571"/>
    <x v="2265"/>
    <x v="1"/>
    <x v="442"/>
    <d v="2012-05-27T00:00:00"/>
    <s v="Second Class"/>
    <s v="NM-18445"/>
    <s v="Nathan Mautz"/>
    <s v="Home Office"/>
    <s v="United States"/>
    <x v="391"/>
    <x v="41"/>
    <n v="67212"/>
    <s v="Central"/>
    <s v="OFF-AR-10002445"/>
    <x v="1"/>
    <x v="6"/>
    <s v="SANFORD Major Accent Highlighters"/>
    <n v="21.240000000000002"/>
    <n v="3"/>
    <n v="0"/>
    <n v="8.071200000000001"/>
  </r>
  <r>
    <n v="4572"/>
    <x v="2265"/>
    <x v="1"/>
    <x v="442"/>
    <d v="2012-05-27T00:00:00"/>
    <s v="Second Class"/>
    <s v="NM-18445"/>
    <s v="Nathan Mautz"/>
    <s v="Home Office"/>
    <s v="United States"/>
    <x v="391"/>
    <x v="41"/>
    <n v="67212"/>
    <s v="Central"/>
    <s v="OFF-BI-10001718"/>
    <x v="1"/>
    <x v="8"/>
    <s v="GBC DocuBind P50 Personal Binding Machine"/>
    <n v="127.96"/>
    <n v="2"/>
    <n v="0"/>
    <n v="60.141199999999998"/>
  </r>
  <r>
    <n v="4573"/>
    <x v="2266"/>
    <x v="3"/>
    <x v="729"/>
    <d v="2014-07-22T00:00:00"/>
    <s v="Standard Class"/>
    <s v="AB-10255"/>
    <s v="Alejandro Ballentine"/>
    <s v="Home Office"/>
    <s v="United States"/>
    <x v="1"/>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x v="25"/>
    <x v="12"/>
    <n v="49201"/>
    <s v="Central"/>
    <s v="TEC-PH-10002103"/>
    <x v="2"/>
    <x v="7"/>
    <s v="Jabra SPEAK 410"/>
    <n v="657.93"/>
    <n v="7"/>
    <n v="0"/>
    <n v="184.22039999999998"/>
  </r>
  <r>
    <n v="4575"/>
    <x v="2267"/>
    <x v="0"/>
    <x v="939"/>
    <d v="2013-12-19T00:00:00"/>
    <s v="Standard Class"/>
    <s v="MG-17650"/>
    <s v="Matthew Grinstein"/>
    <s v="Home Office"/>
    <s v="United States"/>
    <x v="25"/>
    <x v="12"/>
    <n v="49201"/>
    <s v="Central"/>
    <s v="FUR-FU-10003724"/>
    <x v="0"/>
    <x v="5"/>
    <s v="Westinghouse Clip-On Gooseneck Lamps"/>
    <n v="33.479999999999997"/>
    <n v="4"/>
    <n v="0"/>
    <n v="8.7047999999999988"/>
  </r>
  <r>
    <n v="4576"/>
    <x v="2267"/>
    <x v="0"/>
    <x v="939"/>
    <d v="2013-12-19T00:00:00"/>
    <s v="Standard Class"/>
    <s v="MG-17650"/>
    <s v="Matthew Grinstein"/>
    <s v="Home Office"/>
    <s v="United States"/>
    <x v="25"/>
    <x v="12"/>
    <n v="49201"/>
    <s v="Central"/>
    <s v="OFF-AR-10003732"/>
    <x v="1"/>
    <x v="6"/>
    <s v="Newell 333"/>
    <n v="13.899999999999999"/>
    <n v="5"/>
    <n v="0"/>
    <n v="3.6139999999999994"/>
  </r>
  <r>
    <n v="4577"/>
    <x v="2267"/>
    <x v="0"/>
    <x v="939"/>
    <d v="2013-12-19T00:00:00"/>
    <s v="Standard Class"/>
    <s v="MG-17650"/>
    <s v="Matthew Grinstein"/>
    <s v="Home Office"/>
    <s v="United States"/>
    <x v="25"/>
    <x v="12"/>
    <n v="49201"/>
    <s v="Central"/>
    <s v="OFF-ST-10000885"/>
    <x v="1"/>
    <x v="4"/>
    <s v="Fellowes Desktop Hanging File Manager"/>
    <n v="26.86"/>
    <n v="2"/>
    <n v="0"/>
    <n v="6.7149999999999999"/>
  </r>
  <r>
    <n v="4578"/>
    <x v="2268"/>
    <x v="2"/>
    <x v="909"/>
    <d v="2011-04-16T00:00:00"/>
    <s v="Standard Class"/>
    <s v="SE-20110"/>
    <s v="Sanjit Engle"/>
    <s v="Consumer"/>
    <s v="United States"/>
    <x v="412"/>
    <x v="45"/>
    <n v="83501"/>
    <s v="West"/>
    <s v="OFF-BI-10004817"/>
    <x v="1"/>
    <x v="8"/>
    <s v="GBC Personal VeloBind Strips"/>
    <n v="9.5840000000000014"/>
    <n v="1"/>
    <n v="0.2"/>
    <n v="3.3543999999999996"/>
  </r>
  <r>
    <n v="4579"/>
    <x v="2269"/>
    <x v="1"/>
    <x v="988"/>
    <d v="2012-06-15T00:00:00"/>
    <s v="Standard Class"/>
    <s v="AG-10765"/>
    <s v="Anthony Garverick"/>
    <s v="Home Office"/>
    <s v="United States"/>
    <x v="409"/>
    <x v="17"/>
    <n v="23666"/>
    <s v="South"/>
    <s v="OFF-BI-10001670"/>
    <x v="1"/>
    <x v="8"/>
    <s v="Vinyl Sectional Post Binders"/>
    <n v="113.10000000000001"/>
    <n v="3"/>
    <n v="0"/>
    <n v="56.550000000000004"/>
  </r>
  <r>
    <n v="4580"/>
    <x v="2270"/>
    <x v="2"/>
    <x v="923"/>
    <d v="2011-08-02T00:00:00"/>
    <s v="Standard Class"/>
    <s v="AS-10045"/>
    <s v="Aaron Smayling"/>
    <s v="Corporate"/>
    <s v="United States"/>
    <x v="20"/>
    <x v="15"/>
    <n v="10035"/>
    <s v="East"/>
    <s v="OFF-PA-10002709"/>
    <x v="1"/>
    <x v="10"/>
    <s v="Xerox 1956"/>
    <n v="65.78"/>
    <n v="11"/>
    <n v="0"/>
    <n v="32.232199999999999"/>
  </r>
  <r>
    <n v="4581"/>
    <x v="2271"/>
    <x v="1"/>
    <x v="374"/>
    <d v="2012-08-06T00:00:00"/>
    <s v="Standard Class"/>
    <s v="AR-10405"/>
    <s v="Allen Rosenblatt"/>
    <s v="Corporate"/>
    <s v="United States"/>
    <x v="413"/>
    <x v="35"/>
    <n v="39401"/>
    <s v="South"/>
    <s v="TEC-AC-10004469"/>
    <x v="2"/>
    <x v="11"/>
    <s v="Microsoft Sculpt Comfort Mouse"/>
    <n v="239.70000000000002"/>
    <n v="6"/>
    <n v="0"/>
    <n v="105.46800000000002"/>
  </r>
  <r>
    <n v="4582"/>
    <x v="2272"/>
    <x v="0"/>
    <x v="251"/>
    <d v="2013-09-23T00:00:00"/>
    <s v="First Class"/>
    <s v="AP-10720"/>
    <s v="Anne Pryor"/>
    <s v="Home Office"/>
    <s v="United States"/>
    <x v="10"/>
    <x v="9"/>
    <n v="19140"/>
    <s v="East"/>
    <s v="FUR-FU-10003424"/>
    <x v="0"/>
    <x v="5"/>
    <s v="Nu-Dell Oak Frame"/>
    <n v="25.632000000000001"/>
    <n v="3"/>
    <n v="0.2"/>
    <n v="3.8447999999999967"/>
  </r>
  <r>
    <n v="4583"/>
    <x v="2273"/>
    <x v="0"/>
    <x v="224"/>
    <d v="2013-06-13T00:00:00"/>
    <s v="First Class"/>
    <s v="JB-16000"/>
    <s v="Joy Bell-"/>
    <s v="Consumer"/>
    <s v="United States"/>
    <x v="10"/>
    <x v="9"/>
    <n v="19140"/>
    <s v="East"/>
    <s v="OFF-LA-10003720"/>
    <x v="1"/>
    <x v="2"/>
    <s v="Avery 487"/>
    <n v="23.616"/>
    <n v="8"/>
    <n v="0.2"/>
    <n v="7.9703999999999997"/>
  </r>
  <r>
    <n v="4584"/>
    <x v="2274"/>
    <x v="0"/>
    <x v="370"/>
    <d v="2013-08-29T00:00:00"/>
    <s v="Second Class"/>
    <s v="TS-21430"/>
    <s v="Tom Stivers"/>
    <s v="Corporate"/>
    <s v="United States"/>
    <x v="1"/>
    <x v="1"/>
    <n v="90045"/>
    <s v="West"/>
    <s v="OFF-AR-10000390"/>
    <x v="1"/>
    <x v="6"/>
    <s v="Newell Chalk Holder"/>
    <n v="8.26"/>
    <n v="2"/>
    <n v="0"/>
    <n v="3.7995999999999999"/>
  </r>
  <r>
    <n v="4585"/>
    <x v="2275"/>
    <x v="3"/>
    <x v="808"/>
    <d v="2014-11-05T00:00:00"/>
    <s v="Second Class"/>
    <s v="NL-18310"/>
    <s v="Nancy Lomonaco"/>
    <s v="Home Office"/>
    <s v="United States"/>
    <x v="414"/>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x v="414"/>
    <x v="1"/>
    <n v="94526"/>
    <s v="West"/>
    <s v="OFF-AR-10003469"/>
    <x v="1"/>
    <x v="6"/>
    <s v="Nontoxic Chalk"/>
    <n v="8.8000000000000007"/>
    <n v="5"/>
    <n v="0"/>
    <n v="4.2240000000000002"/>
  </r>
  <r>
    <n v="4587"/>
    <x v="2275"/>
    <x v="3"/>
    <x v="808"/>
    <d v="2014-11-05T00:00:00"/>
    <s v="Second Class"/>
    <s v="NL-18310"/>
    <s v="Nancy Lomonaco"/>
    <s v="Home Office"/>
    <s v="United States"/>
    <x v="414"/>
    <x v="1"/>
    <n v="94526"/>
    <s v="West"/>
    <s v="OFF-BI-10003718"/>
    <x v="1"/>
    <x v="8"/>
    <s v="GBC Therma-A-Bind 250T Electric Binding System"/>
    <n v="590.35199999999998"/>
    <n v="6"/>
    <n v="0.2"/>
    <n v="206.62319999999997"/>
  </r>
  <r>
    <n v="4588"/>
    <x v="2275"/>
    <x v="3"/>
    <x v="808"/>
    <d v="2014-11-05T00:00:00"/>
    <s v="Second Class"/>
    <s v="NL-18310"/>
    <s v="Nancy Lomonaco"/>
    <s v="Home Office"/>
    <s v="United States"/>
    <x v="414"/>
    <x v="1"/>
    <n v="94526"/>
    <s v="West"/>
    <s v="OFF-FA-10004838"/>
    <x v="1"/>
    <x v="13"/>
    <s v="Super Bands, 12/Pack"/>
    <n v="5.58"/>
    <n v="3"/>
    <n v="0"/>
    <n v="0.16740000000000022"/>
  </r>
  <r>
    <n v="4589"/>
    <x v="2275"/>
    <x v="3"/>
    <x v="808"/>
    <d v="2014-11-05T00:00:00"/>
    <s v="Second Class"/>
    <s v="NL-18310"/>
    <s v="Nancy Lomonaco"/>
    <s v="Home Office"/>
    <s v="United States"/>
    <x v="414"/>
    <x v="1"/>
    <n v="94526"/>
    <s v="West"/>
    <s v="FUR-FU-10002508"/>
    <x v="0"/>
    <x v="5"/>
    <s v="Document Clip Frames"/>
    <n v="25.02"/>
    <n v="3"/>
    <n v="0"/>
    <n v="10.508400000000002"/>
  </r>
  <r>
    <n v="4590"/>
    <x v="2275"/>
    <x v="3"/>
    <x v="808"/>
    <d v="2014-11-05T00:00:00"/>
    <s v="Second Class"/>
    <s v="NL-18310"/>
    <s v="Nancy Lomonaco"/>
    <s v="Home Office"/>
    <s v="United States"/>
    <x v="414"/>
    <x v="1"/>
    <n v="94526"/>
    <s v="West"/>
    <s v="OFF-ST-10001511"/>
    <x v="1"/>
    <x v="4"/>
    <s v="Space Solutions Commercial Steel Shelving"/>
    <n v="452.55000000000007"/>
    <n v="7"/>
    <n v="0"/>
    <n v="22.627499999999962"/>
  </r>
  <r>
    <n v="4591"/>
    <x v="2276"/>
    <x v="0"/>
    <x v="482"/>
    <d v="2014-01-01T00:00:00"/>
    <s v="Standard Class"/>
    <s v="MC-18130"/>
    <s v="Mike Caudle"/>
    <s v="Corporate"/>
    <s v="United States"/>
    <x v="1"/>
    <x v="1"/>
    <n v="90004"/>
    <s v="West"/>
    <s v="OFF-SU-10000952"/>
    <x v="1"/>
    <x v="14"/>
    <s v="Fiskars Home &amp; Office Scissors"/>
    <n v="17.760000000000002"/>
    <n v="2"/>
    <n v="0"/>
    <n v="4.9728000000000012"/>
  </r>
  <r>
    <n v="4592"/>
    <x v="2276"/>
    <x v="0"/>
    <x v="482"/>
    <d v="2014-01-01T00:00:00"/>
    <s v="Standard Class"/>
    <s v="MC-18130"/>
    <s v="Mike Caudle"/>
    <s v="Corporate"/>
    <s v="United States"/>
    <x v="1"/>
    <x v="1"/>
    <n v="90004"/>
    <s v="West"/>
    <s v="TEC-PH-10002275"/>
    <x v="2"/>
    <x v="7"/>
    <s v="Mitel 5320 IP Phone VoIP phone"/>
    <n v="302.38400000000001"/>
    <n v="2"/>
    <n v="0.2"/>
    <n v="30.238400000000013"/>
  </r>
  <r>
    <n v="4593"/>
    <x v="2276"/>
    <x v="0"/>
    <x v="482"/>
    <d v="2014-01-01T00:00:00"/>
    <s v="Standard Class"/>
    <s v="MC-18130"/>
    <s v="Mike Caudle"/>
    <s v="Corporate"/>
    <s v="United States"/>
    <x v="1"/>
    <x v="1"/>
    <n v="90004"/>
    <s v="West"/>
    <s v="FUR-CH-10003535"/>
    <x v="0"/>
    <x v="1"/>
    <s v="Global Armless Task Chair, Royal Blue"/>
    <n v="146.352"/>
    <n v="3"/>
    <n v="0.2"/>
    <n v="-5.4882000000000062"/>
  </r>
  <r>
    <n v="4594"/>
    <x v="2276"/>
    <x v="0"/>
    <x v="482"/>
    <d v="2014-01-01T00:00:00"/>
    <s v="Standard Class"/>
    <s v="MC-18130"/>
    <s v="Mike Caudle"/>
    <s v="Corporate"/>
    <s v="United States"/>
    <x v="1"/>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x v="1"/>
    <x v="1"/>
    <n v="90004"/>
    <s v="West"/>
    <s v="FUR-TA-10003473"/>
    <x v="0"/>
    <x v="3"/>
    <s v="Bretford Rectangular Conference Table Tops"/>
    <n v="902.71199999999999"/>
    <n v="3"/>
    <n v="0.2"/>
    <n v="33.851700000000051"/>
  </r>
  <r>
    <n v="4596"/>
    <x v="2276"/>
    <x v="0"/>
    <x v="482"/>
    <d v="2014-01-01T00:00:00"/>
    <s v="Standard Class"/>
    <s v="MC-18130"/>
    <s v="Mike Caudle"/>
    <s v="Corporate"/>
    <s v="United States"/>
    <x v="1"/>
    <x v="1"/>
    <n v="90004"/>
    <s v="West"/>
    <s v="OFF-AR-10001897"/>
    <x v="1"/>
    <x v="6"/>
    <s v="Model L Table or Wall-Mount Pencil Sharpener"/>
    <n v="53.97"/>
    <n v="3"/>
    <n v="0"/>
    <n v="15.111600000000001"/>
  </r>
  <r>
    <n v="4597"/>
    <x v="2277"/>
    <x v="0"/>
    <x v="5"/>
    <d v="2013-12-11T00:00:00"/>
    <s v="Second Class"/>
    <s v="TC-21475"/>
    <s v="Tony Chapman"/>
    <s v="Home Office"/>
    <s v="United States"/>
    <x v="176"/>
    <x v="40"/>
    <n v="20016"/>
    <s v="East"/>
    <s v="OFF-AR-10000034"/>
    <x v="1"/>
    <x v="6"/>
    <s v="BIC Brite Liner Grip Highlighters, Assorted, 5/Pack"/>
    <n v="33.92"/>
    <n v="8"/>
    <n v="0"/>
    <n v="13.2288"/>
  </r>
  <r>
    <n v="4598"/>
    <x v="2278"/>
    <x v="3"/>
    <x v="735"/>
    <d v="2014-09-02T00:00:00"/>
    <s v="Standard Class"/>
    <s v="MG-17650"/>
    <s v="Matthew Grinstein"/>
    <s v="Home Office"/>
    <s v="United States"/>
    <x v="158"/>
    <x v="6"/>
    <n v="53209"/>
    <s v="Central"/>
    <s v="OFF-SU-10004115"/>
    <x v="1"/>
    <x v="14"/>
    <s v="Acme Stainless Steel Office Snips"/>
    <n v="21.81"/>
    <n v="3"/>
    <n v="0"/>
    <n v="5.8887000000000009"/>
  </r>
  <r>
    <n v="4599"/>
    <x v="2278"/>
    <x v="3"/>
    <x v="735"/>
    <d v="2014-09-02T00:00:00"/>
    <s v="Standard Class"/>
    <s v="MG-17650"/>
    <s v="Matthew Grinstein"/>
    <s v="Home Office"/>
    <s v="United States"/>
    <x v="158"/>
    <x v="6"/>
    <n v="53209"/>
    <s v="Central"/>
    <s v="OFF-AP-10001947"/>
    <x v="1"/>
    <x v="9"/>
    <s v="Acco 6 Outlet Guardian Premium Plus Surge Suppressor"/>
    <n v="91.6"/>
    <n v="5"/>
    <n v="0"/>
    <n v="26.563999999999997"/>
  </r>
  <r>
    <n v="4600"/>
    <x v="2279"/>
    <x v="1"/>
    <x v="747"/>
    <d v="2012-07-20T00:00:00"/>
    <s v="Standard Class"/>
    <s v="MG-17890"/>
    <s v="Michael Granlund"/>
    <s v="Home Office"/>
    <s v="United States"/>
    <x v="248"/>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x v="248"/>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x v="248"/>
    <x v="39"/>
    <n v="21215"/>
    <s v="East"/>
    <s v="OFF-FA-10001332"/>
    <x v="1"/>
    <x v="13"/>
    <s v="Acco Banker's Clasps, 5 3/4&quot;-Long"/>
    <n v="11.52"/>
    <n v="4"/>
    <n v="0"/>
    <n v="5.4143999999999997"/>
  </r>
  <r>
    <n v="4603"/>
    <x v="2280"/>
    <x v="1"/>
    <x v="989"/>
    <d v="2012-05-29T00:00:00"/>
    <s v="Second Class"/>
    <s v="BF-11170"/>
    <s v="Ben Ferrer"/>
    <s v="Home Office"/>
    <s v="United States"/>
    <x v="108"/>
    <x v="3"/>
    <n v="28540"/>
    <s v="South"/>
    <s v="OFF-PA-10003790"/>
    <x v="1"/>
    <x v="10"/>
    <s v="Xerox 1991"/>
    <n v="18.272000000000002"/>
    <n v="1"/>
    <n v="0.2"/>
    <n v="5.9383999999999988"/>
  </r>
  <r>
    <n v="4604"/>
    <x v="2280"/>
    <x v="1"/>
    <x v="989"/>
    <d v="2012-05-29T00:00:00"/>
    <s v="Second Class"/>
    <s v="BF-11170"/>
    <s v="Ben Ferrer"/>
    <s v="Home Office"/>
    <s v="United States"/>
    <x v="108"/>
    <x v="3"/>
    <n v="28540"/>
    <s v="South"/>
    <s v="OFF-PA-10003134"/>
    <x v="1"/>
    <x v="10"/>
    <s v="Xerox 1937"/>
    <n v="153.72800000000001"/>
    <n v="4"/>
    <n v="0.2"/>
    <n v="53.804799999999986"/>
  </r>
  <r>
    <n v="4605"/>
    <x v="2280"/>
    <x v="1"/>
    <x v="989"/>
    <d v="2012-05-29T00:00:00"/>
    <s v="Second Class"/>
    <s v="BF-11170"/>
    <s v="Ben Ferrer"/>
    <s v="Home Office"/>
    <s v="United States"/>
    <x v="108"/>
    <x v="3"/>
    <n v="28540"/>
    <s v="South"/>
    <s v="OFF-EN-10004459"/>
    <x v="1"/>
    <x v="12"/>
    <s v="Security-Tint Envelopes"/>
    <n v="12.224"/>
    <n v="2"/>
    <n v="0.2"/>
    <n v="4.4311999999999996"/>
  </r>
  <r>
    <n v="4606"/>
    <x v="2280"/>
    <x v="1"/>
    <x v="989"/>
    <d v="2012-05-29T00:00:00"/>
    <s v="Second Class"/>
    <s v="BF-11170"/>
    <s v="Ben Ferrer"/>
    <s v="Home Office"/>
    <s v="United States"/>
    <x v="108"/>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x v="30"/>
    <x v="15"/>
    <n v="14609"/>
    <s v="East"/>
    <s v="TEC-PH-10004093"/>
    <x v="2"/>
    <x v="7"/>
    <s v="Panasonic Kx-TS550"/>
    <n v="45.99"/>
    <n v="1"/>
    <n v="0"/>
    <n v="13.3371"/>
  </r>
  <r>
    <n v="4608"/>
    <x v="2281"/>
    <x v="1"/>
    <x v="71"/>
    <d v="2012-06-02T00:00:00"/>
    <s v="Standard Class"/>
    <s v="MS-17770"/>
    <s v="Maxwell Schwartz"/>
    <s v="Consumer"/>
    <s v="United States"/>
    <x v="30"/>
    <x v="15"/>
    <n v="14609"/>
    <s v="East"/>
    <s v="OFF-ST-10001490"/>
    <x v="1"/>
    <x v="4"/>
    <s v="Hot File 7-Pocket, Floor Stand"/>
    <n v="535.41"/>
    <n v="3"/>
    <n v="0"/>
    <n v="160.62299999999993"/>
  </r>
  <r>
    <n v="4609"/>
    <x v="2281"/>
    <x v="1"/>
    <x v="71"/>
    <d v="2012-06-02T00:00:00"/>
    <s v="Standard Class"/>
    <s v="MS-17770"/>
    <s v="Maxwell Schwartz"/>
    <s v="Consumer"/>
    <s v="United States"/>
    <x v="30"/>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x v="30"/>
    <x v="15"/>
    <n v="14609"/>
    <s v="East"/>
    <s v="OFF-PA-10004255"/>
    <x v="1"/>
    <x v="10"/>
    <s v="Xerox 219"/>
    <n v="45.36"/>
    <n v="7"/>
    <n v="0"/>
    <n v="21.772800000000004"/>
  </r>
  <r>
    <n v="4611"/>
    <x v="2282"/>
    <x v="3"/>
    <x v="45"/>
    <d v="2014-11-15T00:00:00"/>
    <s v="Standard Class"/>
    <s v="JE-15745"/>
    <s v="Joel Eaton"/>
    <s v="Consumer"/>
    <s v="United States"/>
    <x v="147"/>
    <x v="1"/>
    <n v="92054"/>
    <s v="West"/>
    <s v="FUR-FU-10000023"/>
    <x v="0"/>
    <x v="5"/>
    <s v="Eldon Wave Desk Accessories"/>
    <n v="47.12"/>
    <n v="8"/>
    <n v="0"/>
    <n v="20.732800000000001"/>
  </r>
  <r>
    <n v="4612"/>
    <x v="2283"/>
    <x v="0"/>
    <x v="990"/>
    <d v="2013-01-26T00:00:00"/>
    <s v="Second Class"/>
    <s v="HG-14965"/>
    <s v="Henry Goldwyn"/>
    <s v="Corporate"/>
    <s v="United States"/>
    <x v="200"/>
    <x v="35"/>
    <n v="39503"/>
    <s v="South"/>
    <s v="OFF-BI-10000285"/>
    <x v="1"/>
    <x v="8"/>
    <s v="XtraLife ClearVue Slant-D Ring Binders by Cardinal"/>
    <n v="31.36"/>
    <n v="4"/>
    <n v="0"/>
    <n v="15.68"/>
  </r>
  <r>
    <n v="4613"/>
    <x v="2284"/>
    <x v="3"/>
    <x v="413"/>
    <d v="2014-01-07T00:00:00"/>
    <s v="Standard Class"/>
    <s v="EP-13915"/>
    <s v="Emily Phan"/>
    <s v="Consumer"/>
    <s v="United States"/>
    <x v="108"/>
    <x v="2"/>
    <n v="32216"/>
    <s v="South"/>
    <s v="OFF-AR-10000588"/>
    <x v="1"/>
    <x v="6"/>
    <s v="Newell 345"/>
    <n v="47.616"/>
    <n v="3"/>
    <n v="0.2"/>
    <n v="3.571200000000001"/>
  </r>
  <r>
    <n v="4614"/>
    <x v="2284"/>
    <x v="3"/>
    <x v="413"/>
    <d v="2014-01-07T00:00:00"/>
    <s v="Standard Class"/>
    <s v="EP-13915"/>
    <s v="Emily Phan"/>
    <s v="Consumer"/>
    <s v="United States"/>
    <x v="108"/>
    <x v="2"/>
    <n v="32216"/>
    <s v="South"/>
    <s v="OFF-PA-10002250"/>
    <x v="1"/>
    <x v="10"/>
    <s v="Things To Do Today Pad"/>
    <n v="23.480000000000004"/>
    <n v="5"/>
    <n v="0.2"/>
    <n v="8.218"/>
  </r>
  <r>
    <n v="4615"/>
    <x v="2285"/>
    <x v="0"/>
    <x v="64"/>
    <d v="2013-09-11T00:00:00"/>
    <s v="Standard Class"/>
    <s v="GH-14410"/>
    <s v="Gary Hansen"/>
    <s v="Home Office"/>
    <s v="United States"/>
    <x v="12"/>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x v="12"/>
    <x v="5"/>
    <n v="77070"/>
    <s v="Central"/>
    <s v="OFF-FA-10002763"/>
    <x v="1"/>
    <x v="13"/>
    <s v="Advantus Map Pennant Flags and Round Head Tacks"/>
    <n v="28.44"/>
    <n v="9"/>
    <n v="0.2"/>
    <n v="4.2659999999999973"/>
  </r>
  <r>
    <n v="4617"/>
    <x v="2286"/>
    <x v="1"/>
    <x v="406"/>
    <d v="2012-09-07T00:00:00"/>
    <s v="Second Class"/>
    <s v="DS-13180"/>
    <s v="David Smith"/>
    <s v="Corporate"/>
    <s v="United States"/>
    <x v="12"/>
    <x v="5"/>
    <n v="77095"/>
    <s v="Central"/>
    <s v="TEC-AC-10000109"/>
    <x v="2"/>
    <x v="11"/>
    <s v="Sony Micro Vault Click 16 GB USB 2.0 Flash Drive"/>
    <n v="134.376"/>
    <n v="3"/>
    <n v="0.2"/>
    <n v="6.7188000000000088"/>
  </r>
  <r>
    <n v="4618"/>
    <x v="2287"/>
    <x v="1"/>
    <x v="481"/>
    <d v="2012-09-26T00:00:00"/>
    <s v="Standard Class"/>
    <s v="TH-21550"/>
    <s v="Tracy Hopkins"/>
    <s v="Home Office"/>
    <s v="United States"/>
    <x v="231"/>
    <x v="31"/>
    <n v="2149"/>
    <s v="East"/>
    <s v="TEC-PH-10002415"/>
    <x v="2"/>
    <x v="7"/>
    <s v="Polycom VoiceStation 500 Conference phone"/>
    <n v="589.9"/>
    <n v="2"/>
    <n v="0"/>
    <n v="147.47500000000002"/>
  </r>
  <r>
    <n v="4619"/>
    <x v="2287"/>
    <x v="1"/>
    <x v="481"/>
    <d v="2012-09-26T00:00:00"/>
    <s v="Standard Class"/>
    <s v="TH-21550"/>
    <s v="Tracy Hopkins"/>
    <s v="Home Office"/>
    <s v="United States"/>
    <x v="231"/>
    <x v="31"/>
    <n v="2149"/>
    <s v="East"/>
    <s v="FUR-CH-10000785"/>
    <x v="0"/>
    <x v="1"/>
    <s v="Global Ergonomic Managers Chair"/>
    <n v="542.93999999999994"/>
    <n v="3"/>
    <n v="0"/>
    <n v="141.1644"/>
  </r>
  <r>
    <n v="4620"/>
    <x v="2288"/>
    <x v="3"/>
    <x v="165"/>
    <d v="2014-12-26T00:00:00"/>
    <s v="First Class"/>
    <s v="RM-19675"/>
    <s v="Robert Marley"/>
    <s v="Home Office"/>
    <s v="United States"/>
    <x v="1"/>
    <x v="1"/>
    <n v="90049"/>
    <s v="West"/>
    <s v="TEC-CO-10001449"/>
    <x v="2"/>
    <x v="16"/>
    <s v="Hewlett Packard LaserJet 3310 Copier"/>
    <n v="2879.9520000000002"/>
    <n v="6"/>
    <n v="0.2"/>
    <n v="1007.9831999999999"/>
  </r>
  <r>
    <n v="4621"/>
    <x v="2288"/>
    <x v="3"/>
    <x v="165"/>
    <d v="2014-12-26T00:00:00"/>
    <s v="First Class"/>
    <s v="RM-19675"/>
    <s v="Robert Marley"/>
    <s v="Home Office"/>
    <s v="United States"/>
    <x v="1"/>
    <x v="1"/>
    <n v="90049"/>
    <s v="West"/>
    <s v="OFF-BI-10001670"/>
    <x v="1"/>
    <x v="8"/>
    <s v="Vinyl Sectional Post Binders"/>
    <n v="90.480000000000018"/>
    <n v="3"/>
    <n v="0.2"/>
    <n v="33.93"/>
  </r>
  <r>
    <n v="4622"/>
    <x v="2289"/>
    <x v="1"/>
    <x v="348"/>
    <d v="2012-10-08T00:00:00"/>
    <s v="Second Class"/>
    <s v="SF-20965"/>
    <s v="Sylvia Foulston"/>
    <s v="Corporate"/>
    <s v="United States"/>
    <x v="40"/>
    <x v="13"/>
    <n v="19805"/>
    <s v="East"/>
    <s v="OFF-ST-10001328"/>
    <x v="1"/>
    <x v="4"/>
    <s v="Personal Filing Tote with Lid, Black/Gray"/>
    <n v="77.55"/>
    <n v="5"/>
    <n v="0"/>
    <n v="21.714000000000002"/>
  </r>
  <r>
    <n v="4623"/>
    <x v="2290"/>
    <x v="3"/>
    <x v="428"/>
    <d v="2014-09-15T00:00:00"/>
    <s v="Standard Class"/>
    <s v="SO-20335"/>
    <s v="Sean O'Donnell"/>
    <s v="Consumer"/>
    <s v="United States"/>
    <x v="29"/>
    <x v="18"/>
    <n v="38401"/>
    <s v="South"/>
    <s v="OFF-SU-10001225"/>
    <x v="1"/>
    <x v="14"/>
    <s v="Staples"/>
    <n v="8.8320000000000007"/>
    <n v="3"/>
    <n v="0.2"/>
    <n v="-1.9872000000000005"/>
  </r>
  <r>
    <n v="4624"/>
    <x v="2290"/>
    <x v="3"/>
    <x v="428"/>
    <d v="2014-09-15T00:00:00"/>
    <s v="Standard Class"/>
    <s v="SO-20335"/>
    <s v="Sean O'Donnell"/>
    <s v="Consumer"/>
    <s v="United States"/>
    <x v="29"/>
    <x v="18"/>
    <n v="38401"/>
    <s v="South"/>
    <s v="OFF-PA-10000357"/>
    <x v="1"/>
    <x v="10"/>
    <s v="Xerox 1888"/>
    <n v="177.536"/>
    <n v="4"/>
    <n v="0.2"/>
    <n v="62.137599999999992"/>
  </r>
  <r>
    <n v="4625"/>
    <x v="2290"/>
    <x v="3"/>
    <x v="428"/>
    <d v="2014-09-15T00:00:00"/>
    <s v="Standard Class"/>
    <s v="SO-20335"/>
    <s v="Sean O'Donnell"/>
    <s v="Consumer"/>
    <s v="United States"/>
    <x v="29"/>
    <x v="18"/>
    <n v="38401"/>
    <s v="South"/>
    <s v="OFF-ST-10000046"/>
    <x v="1"/>
    <x v="4"/>
    <s v="Fellowes Super Stor/Drawer Files"/>
    <n v="258.48"/>
    <n v="2"/>
    <n v="0.2"/>
    <n v="-3.2309999999999945"/>
  </r>
  <r>
    <n v="4626"/>
    <x v="2290"/>
    <x v="3"/>
    <x v="428"/>
    <d v="2014-09-15T00:00:00"/>
    <s v="Standard Class"/>
    <s v="SO-20335"/>
    <s v="Sean O'Donnell"/>
    <s v="Consumer"/>
    <s v="United States"/>
    <x v="29"/>
    <x v="18"/>
    <n v="38401"/>
    <s v="South"/>
    <s v="FUR-FU-10000023"/>
    <x v="0"/>
    <x v="5"/>
    <s v="Eldon Wave Desk Accessories"/>
    <n v="14.135999999999999"/>
    <n v="3"/>
    <n v="0.2"/>
    <n v="4.240800000000001"/>
  </r>
  <r>
    <n v="4627"/>
    <x v="2291"/>
    <x v="0"/>
    <x v="373"/>
    <d v="2013-11-19T00:00:00"/>
    <s v="Standard Class"/>
    <s v="CK-12760"/>
    <s v="Cyma Kinney"/>
    <s v="Corporate"/>
    <s v="United States"/>
    <x v="20"/>
    <x v="15"/>
    <n v="10011"/>
    <s v="East"/>
    <s v="OFF-ST-10003455"/>
    <x v="1"/>
    <x v="4"/>
    <s v="Tenex File Box, Personal Filing Tote with Lid, Black"/>
    <n v="77.55"/>
    <n v="5"/>
    <n v="0"/>
    <n v="20.163000000000004"/>
  </r>
  <r>
    <n v="4628"/>
    <x v="2291"/>
    <x v="0"/>
    <x v="373"/>
    <d v="2013-11-19T00:00:00"/>
    <s v="Standard Class"/>
    <s v="CK-12760"/>
    <s v="Cyma Kinney"/>
    <s v="Corporate"/>
    <s v="United States"/>
    <x v="20"/>
    <x v="15"/>
    <n v="10011"/>
    <s v="East"/>
    <s v="OFF-ST-10000876"/>
    <x v="1"/>
    <x v="4"/>
    <s v="Eldon Simplefile Box Office"/>
    <n v="24.88"/>
    <n v="2"/>
    <n v="0"/>
    <n v="6.9664000000000001"/>
  </r>
  <r>
    <n v="4629"/>
    <x v="2291"/>
    <x v="0"/>
    <x v="373"/>
    <d v="2013-11-19T00:00:00"/>
    <s v="Standard Class"/>
    <s v="CK-12760"/>
    <s v="Cyma Kinney"/>
    <s v="Corporate"/>
    <s v="United States"/>
    <x v="20"/>
    <x v="15"/>
    <n v="10011"/>
    <s v="East"/>
    <s v="OFF-AR-10003582"/>
    <x v="1"/>
    <x v="6"/>
    <s v="Boston Electric Pencil Sharpener, Model 1818, Charcoal Black"/>
    <n v="140.75"/>
    <n v="5"/>
    <n v="0"/>
    <n v="39.410000000000011"/>
  </r>
  <r>
    <n v="4630"/>
    <x v="2291"/>
    <x v="0"/>
    <x v="373"/>
    <d v="2013-11-19T00:00:00"/>
    <s v="Standard Class"/>
    <s v="CK-12760"/>
    <s v="Cyma Kinney"/>
    <s v="Corporate"/>
    <s v="United States"/>
    <x v="20"/>
    <x v="15"/>
    <n v="10011"/>
    <s v="East"/>
    <s v="OFF-ST-10004258"/>
    <x v="1"/>
    <x v="4"/>
    <s v="Portable Personal File Box"/>
    <n v="36.630000000000003"/>
    <n v="3"/>
    <n v="0"/>
    <n v="9.8901000000000039"/>
  </r>
  <r>
    <n v="4631"/>
    <x v="2292"/>
    <x v="1"/>
    <x v="52"/>
    <d v="2012-10-15T00:00:00"/>
    <s v="Same Day"/>
    <s v="GA-14725"/>
    <s v="Guy Armstrong"/>
    <s v="Consumer"/>
    <s v="United States"/>
    <x v="340"/>
    <x v="12"/>
    <n v="48858"/>
    <s v="Central"/>
    <s v="FUR-FU-10000719"/>
    <x v="0"/>
    <x v="5"/>
    <s v="DAX Cubicle Frames, 8-1/2 x 11"/>
    <n v="17.14"/>
    <n v="2"/>
    <n v="0"/>
    <n v="6.1704000000000008"/>
  </r>
  <r>
    <n v="4632"/>
    <x v="2293"/>
    <x v="3"/>
    <x v="646"/>
    <d v="2014-08-09T00:00:00"/>
    <s v="Second Class"/>
    <s v="BD-11725"/>
    <s v="Bruce Degenhardt"/>
    <s v="Consumer"/>
    <s v="United States"/>
    <x v="8"/>
    <x v="1"/>
    <n v="94122"/>
    <s v="West"/>
    <s v="OFF-LA-10001297"/>
    <x v="1"/>
    <x v="2"/>
    <s v="Avery 473"/>
    <n v="51.75"/>
    <n v="5"/>
    <n v="0"/>
    <n v="24.84"/>
  </r>
  <r>
    <n v="4633"/>
    <x v="2293"/>
    <x v="3"/>
    <x v="646"/>
    <d v="2014-08-09T00:00:00"/>
    <s v="Second Class"/>
    <s v="BD-11725"/>
    <s v="Bruce Degenhardt"/>
    <s v="Consumer"/>
    <s v="United States"/>
    <x v="8"/>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x v="8"/>
    <x v="1"/>
    <n v="94122"/>
    <s v="West"/>
    <s v="FUR-BO-10003893"/>
    <x v="0"/>
    <x v="0"/>
    <s v="Sauder Camden County Collection Library"/>
    <n v="586.39800000000002"/>
    <n v="6"/>
    <n v="0.15"/>
    <n v="34.493999999999971"/>
  </r>
  <r>
    <n v="4635"/>
    <x v="2294"/>
    <x v="1"/>
    <x v="291"/>
    <d v="2012-08-26T00:00:00"/>
    <s v="Standard Class"/>
    <s v="DS-13180"/>
    <s v="David Smith"/>
    <s v="Corporate"/>
    <s v="United States"/>
    <x v="8"/>
    <x v="1"/>
    <n v="94122"/>
    <s v="West"/>
    <s v="OFF-ST-10000736"/>
    <x v="1"/>
    <x v="4"/>
    <s v="Carina Double Wide Media Storage Towers in Natural &amp; Black"/>
    <n v="80.98"/>
    <n v="1"/>
    <n v="0"/>
    <n v="3.2391999999999967"/>
  </r>
  <r>
    <n v="4636"/>
    <x v="2295"/>
    <x v="3"/>
    <x v="846"/>
    <d v="2014-03-18T00:00:00"/>
    <s v="Standard Class"/>
    <s v="BS-11380"/>
    <s v="Bill Stewart"/>
    <s v="Corporate"/>
    <s v="United States"/>
    <x v="8"/>
    <x v="1"/>
    <n v="94122"/>
    <s v="West"/>
    <s v="OFF-ST-10000736"/>
    <x v="1"/>
    <x v="4"/>
    <s v="Carina Double Wide Media Storage Towers in Natural &amp; Black"/>
    <n v="242.94"/>
    <n v="3"/>
    <n v="0"/>
    <n v="9.7175999999999902"/>
  </r>
  <r>
    <n v="4637"/>
    <x v="2296"/>
    <x v="3"/>
    <x v="842"/>
    <d v="2014-04-30T00:00:00"/>
    <s v="First Class"/>
    <s v="AP-10915"/>
    <s v="Arthur Prichep"/>
    <s v="Consumer"/>
    <s v="United States"/>
    <x v="1"/>
    <x v="1"/>
    <n v="90045"/>
    <s v="West"/>
    <s v="OFF-AR-10003373"/>
    <x v="1"/>
    <x v="6"/>
    <s v="Boston School Pro Electric Pencil Sharpener, 1670"/>
    <n v="123.92"/>
    <n v="4"/>
    <n v="0"/>
    <n v="33.458399999999997"/>
  </r>
  <r>
    <n v="4638"/>
    <x v="2296"/>
    <x v="3"/>
    <x v="842"/>
    <d v="2014-04-30T00:00:00"/>
    <s v="First Class"/>
    <s v="AP-10915"/>
    <s v="Arthur Prichep"/>
    <s v="Consumer"/>
    <s v="United States"/>
    <x v="1"/>
    <x v="1"/>
    <n v="90045"/>
    <s v="West"/>
    <s v="OFF-AR-10000390"/>
    <x v="1"/>
    <x v="6"/>
    <s v="Newell Chalk Holder"/>
    <n v="12.39"/>
    <n v="3"/>
    <n v="0"/>
    <n v="5.6993999999999998"/>
  </r>
  <r>
    <n v="4639"/>
    <x v="2296"/>
    <x v="3"/>
    <x v="842"/>
    <d v="2014-04-30T00:00:00"/>
    <s v="First Class"/>
    <s v="AP-10915"/>
    <s v="Arthur Prichep"/>
    <s v="Consumer"/>
    <s v="United States"/>
    <x v="1"/>
    <x v="1"/>
    <n v="90045"/>
    <s v="West"/>
    <s v="OFF-AR-10001725"/>
    <x v="1"/>
    <x v="6"/>
    <s v="Boston Home &amp; Office Model 2000 Electric Pencil Sharpeners"/>
    <n v="47.3"/>
    <n v="2"/>
    <n v="0"/>
    <n v="12.298000000000002"/>
  </r>
  <r>
    <n v="4640"/>
    <x v="2297"/>
    <x v="0"/>
    <x v="108"/>
    <d v="2013-09-17T00:00:00"/>
    <s v="Standard Class"/>
    <s v="JF-15565"/>
    <s v="Jill Fjeld"/>
    <s v="Consumer"/>
    <s v="United States"/>
    <x v="311"/>
    <x v="17"/>
    <n v="23602"/>
    <s v="South"/>
    <s v="TEC-CO-10001943"/>
    <x v="2"/>
    <x v="16"/>
    <s v="Canon PC-428 Personal Copier"/>
    <n v="1599.92"/>
    <n v="8"/>
    <n v="0"/>
    <n v="751.9624"/>
  </r>
  <r>
    <n v="4641"/>
    <x v="2297"/>
    <x v="0"/>
    <x v="108"/>
    <d v="2013-09-17T00:00:00"/>
    <s v="Standard Class"/>
    <s v="JF-15565"/>
    <s v="Jill Fjeld"/>
    <s v="Consumer"/>
    <s v="United States"/>
    <x v="311"/>
    <x v="17"/>
    <n v="23602"/>
    <s v="South"/>
    <s v="OFF-EN-10002312"/>
    <x v="1"/>
    <x v="12"/>
    <s v="#10 Self-Seal White Envelopes"/>
    <n v="11.09"/>
    <n v="1"/>
    <n v="0"/>
    <n v="5.4340999999999999"/>
  </r>
  <r>
    <n v="4642"/>
    <x v="2298"/>
    <x v="3"/>
    <x v="760"/>
    <d v="2014-10-25T00:00:00"/>
    <s v="Second Class"/>
    <s v="HA-14905"/>
    <s v="Helen Abelman"/>
    <s v="Consumer"/>
    <s v="United States"/>
    <x v="299"/>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x v="299"/>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x v="4"/>
    <x v="4"/>
    <n v="98105"/>
    <s v="West"/>
    <s v="OFF-BI-10002003"/>
    <x v="1"/>
    <x v="8"/>
    <s v="Ibico Presentation Index for Binding Systems"/>
    <n v="6.3680000000000003"/>
    <n v="2"/>
    <n v="0.2"/>
    <n v="2.1492"/>
  </r>
  <r>
    <n v="4645"/>
    <x v="2299"/>
    <x v="1"/>
    <x v="991"/>
    <d v="2012-08-06T00:00:00"/>
    <s v="Standard Class"/>
    <s v="Co-12640"/>
    <s v="Corey-Lock"/>
    <s v="Consumer"/>
    <s v="United States"/>
    <x v="4"/>
    <x v="4"/>
    <n v="98105"/>
    <s v="West"/>
    <s v="TEC-MA-10001972"/>
    <x v="2"/>
    <x v="15"/>
    <s v="Okidata C331dn Printer"/>
    <n v="558.4"/>
    <n v="2"/>
    <n v="0.2"/>
    <n v="41.880000000000024"/>
  </r>
  <r>
    <n v="4646"/>
    <x v="2300"/>
    <x v="0"/>
    <x v="399"/>
    <d v="2013-08-17T00:00:00"/>
    <s v="Standard Class"/>
    <s v="BC-11125"/>
    <s v="Becky Castell"/>
    <s v="Home Office"/>
    <s v="United States"/>
    <x v="20"/>
    <x v="15"/>
    <n v="10011"/>
    <s v="East"/>
    <s v="FUR-CH-10000225"/>
    <x v="0"/>
    <x v="1"/>
    <s v="Global Geo Office Task Chair, Gray"/>
    <n v="145.76400000000001"/>
    <n v="2"/>
    <n v="0.1"/>
    <n v="-8.0980000000000167"/>
  </r>
  <r>
    <n v="4647"/>
    <x v="2301"/>
    <x v="2"/>
    <x v="992"/>
    <d v="2011-06-05T00:00:00"/>
    <s v="Standard Class"/>
    <s v="EB-13840"/>
    <s v="Ellis Ballard"/>
    <s v="Corporate"/>
    <s v="United States"/>
    <x v="102"/>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x v="20"/>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x v="4"/>
    <x v="4"/>
    <n v="98103"/>
    <s v="West"/>
    <s v="OFF-PA-10003228"/>
    <x v="1"/>
    <x v="10"/>
    <s v="Xerox 1917"/>
    <n v="440.18999999999994"/>
    <n v="9"/>
    <n v="0"/>
    <n v="206.88929999999996"/>
  </r>
  <r>
    <n v="4650"/>
    <x v="2303"/>
    <x v="3"/>
    <x v="304"/>
    <d v="2014-05-20T00:00:00"/>
    <s v="Standard Class"/>
    <s v="KB-16585"/>
    <s v="Ken Black"/>
    <s v="Corporate"/>
    <s v="United States"/>
    <x v="4"/>
    <x v="4"/>
    <n v="98103"/>
    <s v="West"/>
    <s v="OFF-SU-10004498"/>
    <x v="1"/>
    <x v="14"/>
    <s v="Martin-Yale Premier Letter Opener"/>
    <n v="64.400000000000006"/>
    <n v="5"/>
    <n v="0"/>
    <n v="1.9320000000000004"/>
  </r>
  <r>
    <n v="4651"/>
    <x v="2304"/>
    <x v="3"/>
    <x v="798"/>
    <d v="2014-04-13T00:00:00"/>
    <s v="Standard Class"/>
    <s v="AH-10120"/>
    <s v="Adrian Hane"/>
    <s v="Home Office"/>
    <s v="United States"/>
    <x v="8"/>
    <x v="1"/>
    <n v="94110"/>
    <s v="West"/>
    <s v="OFF-PA-10001878"/>
    <x v="1"/>
    <x v="10"/>
    <s v="Xerox 1891"/>
    <n v="244.54999999999998"/>
    <n v="5"/>
    <n v="0"/>
    <n v="114.93849999999998"/>
  </r>
  <r>
    <n v="4652"/>
    <x v="2304"/>
    <x v="3"/>
    <x v="798"/>
    <d v="2014-04-13T00:00:00"/>
    <s v="Standard Class"/>
    <s v="AH-10120"/>
    <s v="Adrian Hane"/>
    <s v="Home Office"/>
    <s v="United States"/>
    <x v="8"/>
    <x v="1"/>
    <n v="94110"/>
    <s v="West"/>
    <s v="OFF-PA-10002923"/>
    <x v="1"/>
    <x v="10"/>
    <s v="Xerox 1942"/>
    <n v="195.76"/>
    <n v="4"/>
    <n v="0"/>
    <n v="97.88"/>
  </r>
  <r>
    <n v="4653"/>
    <x v="2305"/>
    <x v="3"/>
    <x v="922"/>
    <d v="2014-02-24T00:00:00"/>
    <s v="Standard Class"/>
    <s v="GH-14410"/>
    <s v="Gary Hansen"/>
    <s v="Home Office"/>
    <s v="United States"/>
    <x v="275"/>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x v="275"/>
    <x v="30"/>
    <n v="8861"/>
    <s v="East"/>
    <s v="OFF-ST-10003123"/>
    <x v="1"/>
    <x v="4"/>
    <s v="Fellowes Bases and Tops For Staxonsteel/High-Stak Systems"/>
    <n v="166.45"/>
    <n v="5"/>
    <n v="0"/>
    <n v="39.947999999999993"/>
  </r>
  <r>
    <n v="4655"/>
    <x v="2306"/>
    <x v="3"/>
    <x v="92"/>
    <d v="2014-06-27T00:00:00"/>
    <s v="Second Class"/>
    <s v="KT-16480"/>
    <s v="Kean Thornton"/>
    <s v="Consumer"/>
    <s v="United States"/>
    <x v="8"/>
    <x v="1"/>
    <n v="94110"/>
    <s v="West"/>
    <s v="OFF-FA-10001332"/>
    <x v="1"/>
    <x v="13"/>
    <s v="Acco Banker's Clasps, 5 3/4&quot;-Long"/>
    <n v="2.88"/>
    <n v="1"/>
    <n v="0"/>
    <n v="1.3535999999999999"/>
  </r>
  <r>
    <n v="4656"/>
    <x v="2307"/>
    <x v="2"/>
    <x v="952"/>
    <d v="2011-05-10T00:00:00"/>
    <s v="Standard Class"/>
    <s v="KH-16330"/>
    <s v="Katharine Harms"/>
    <s v="Corporate"/>
    <s v="United States"/>
    <x v="210"/>
    <x v="10"/>
    <n v="61032"/>
    <s v="Central"/>
    <s v="OFF-ST-10003442"/>
    <x v="1"/>
    <x v="4"/>
    <s v="Eldon Portable Mobile Manager"/>
    <n v="45.248000000000005"/>
    <n v="2"/>
    <n v="0.2"/>
    <n v="3.9591999999999992"/>
  </r>
  <r>
    <n v="4657"/>
    <x v="2308"/>
    <x v="1"/>
    <x v="910"/>
    <d v="2012-05-07T00:00:00"/>
    <s v="Standard Class"/>
    <s v="SV-20785"/>
    <s v="Stewart Visinsky"/>
    <s v="Consumer"/>
    <s v="United States"/>
    <x v="10"/>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x v="10"/>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x v="10"/>
    <x v="9"/>
    <n v="19140"/>
    <s v="East"/>
    <s v="OFF-PA-10002230"/>
    <x v="1"/>
    <x v="10"/>
    <s v="Xerox 1897"/>
    <n v="7.9680000000000009"/>
    <n v="2"/>
    <n v="0.2"/>
    <n v="2.8884000000000007"/>
  </r>
  <r>
    <n v="4660"/>
    <x v="2308"/>
    <x v="1"/>
    <x v="910"/>
    <d v="2012-05-07T00:00:00"/>
    <s v="Standard Class"/>
    <s v="SV-20785"/>
    <s v="Stewart Visinsky"/>
    <s v="Consumer"/>
    <s v="United States"/>
    <x v="10"/>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x v="10"/>
    <x v="9"/>
    <n v="19140"/>
    <s v="East"/>
    <s v="TEC-AC-10001542"/>
    <x v="2"/>
    <x v="11"/>
    <s v="SanDisk Cruzer 16 GB USB Flash Drive"/>
    <n v="27.552000000000003"/>
    <n v="3"/>
    <n v="0.2"/>
    <n v="-0.3444000000000047"/>
  </r>
  <r>
    <n v="4662"/>
    <x v="2308"/>
    <x v="1"/>
    <x v="910"/>
    <d v="2012-05-07T00:00:00"/>
    <s v="Standard Class"/>
    <s v="SV-20785"/>
    <s v="Stewart Visinsky"/>
    <s v="Consumer"/>
    <s v="United States"/>
    <x v="10"/>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x v="10"/>
    <x v="9"/>
    <n v="19140"/>
    <s v="East"/>
    <s v="OFF-ST-10000563"/>
    <x v="1"/>
    <x v="4"/>
    <s v="Fellowes Bankers Box Stor/Drawer Steel Plus"/>
    <n v="76.75200000000001"/>
    <n v="3"/>
    <n v="0.2"/>
    <n v="-9.5940000000000012"/>
  </r>
  <r>
    <n v="4664"/>
    <x v="2309"/>
    <x v="0"/>
    <x v="31"/>
    <d v="2013-09-23T00:00:00"/>
    <s v="Standard Class"/>
    <s v="PO-18850"/>
    <s v="Patrick O'Brill"/>
    <s v="Consumer"/>
    <s v="United States"/>
    <x v="108"/>
    <x v="2"/>
    <n v="32216"/>
    <s v="South"/>
    <s v="OFF-LA-10002787"/>
    <x v="1"/>
    <x v="2"/>
    <s v="Avery 480"/>
    <n v="3"/>
    <n v="1"/>
    <n v="0.2"/>
    <n v="1.0499999999999998"/>
  </r>
  <r>
    <n v="4665"/>
    <x v="2310"/>
    <x v="0"/>
    <x v="897"/>
    <d v="2013-09-27T00:00:00"/>
    <s v="Standard Class"/>
    <s v="AC-10450"/>
    <s v="Amy Cox"/>
    <s v="Consumer"/>
    <s v="United States"/>
    <x v="95"/>
    <x v="2"/>
    <n v="33024"/>
    <s v="South"/>
    <s v="OFF-BI-10004022"/>
    <x v="1"/>
    <x v="8"/>
    <s v="Acco Suede Grain Vinyl Round Ring Binder"/>
    <n v="7.5060000000000002"/>
    <n v="9"/>
    <n v="0.7"/>
    <n v="-6.0047999999999977"/>
  </r>
  <r>
    <n v="4666"/>
    <x v="2310"/>
    <x v="0"/>
    <x v="897"/>
    <d v="2013-09-27T00:00:00"/>
    <s v="Standard Class"/>
    <s v="AC-10450"/>
    <s v="Amy Cox"/>
    <s v="Consumer"/>
    <s v="United States"/>
    <x v="95"/>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x v="4"/>
    <x v="4"/>
    <n v="98115"/>
    <s v="West"/>
    <s v="FUR-FU-10000076"/>
    <x v="0"/>
    <x v="5"/>
    <s v="24-Hour Round Wall Clock"/>
    <n v="79.92"/>
    <n v="4"/>
    <n v="0"/>
    <n v="34.365600000000008"/>
  </r>
  <r>
    <n v="4668"/>
    <x v="2311"/>
    <x v="0"/>
    <x v="994"/>
    <d v="2013-01-17T00:00:00"/>
    <s v="Standard Class"/>
    <s v="KB-16585"/>
    <s v="Ken Black"/>
    <s v="Corporate"/>
    <s v="United States"/>
    <x v="4"/>
    <x v="4"/>
    <n v="98115"/>
    <s v="West"/>
    <s v="TEC-AC-10002335"/>
    <x v="2"/>
    <x v="11"/>
    <s v="Logitech Media Keyboard K200"/>
    <n v="69.98"/>
    <n v="2"/>
    <n v="0"/>
    <n v="13.296199999999999"/>
  </r>
  <r>
    <n v="4669"/>
    <x v="2312"/>
    <x v="3"/>
    <x v="636"/>
    <d v="2014-05-12T00:00:00"/>
    <s v="Standard Class"/>
    <s v="DB-13555"/>
    <s v="Dorothy Badders"/>
    <s v="Corporate"/>
    <s v="United States"/>
    <x v="5"/>
    <x v="5"/>
    <n v="76106"/>
    <s v="Central"/>
    <s v="OFF-BI-10002827"/>
    <x v="1"/>
    <x v="8"/>
    <s v="Avery Durable Poly Binders"/>
    <n v="11.059999999999999"/>
    <n v="10"/>
    <n v="0.8"/>
    <n v="-18.802"/>
  </r>
  <r>
    <n v="4670"/>
    <x v="2312"/>
    <x v="3"/>
    <x v="636"/>
    <d v="2014-05-12T00:00:00"/>
    <s v="Standard Class"/>
    <s v="DB-13555"/>
    <s v="Dorothy Badders"/>
    <s v="Corporate"/>
    <s v="United States"/>
    <x v="5"/>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x v="5"/>
    <x v="5"/>
    <n v="76106"/>
    <s v="Central"/>
    <s v="OFF-ST-10001932"/>
    <x v="1"/>
    <x v="4"/>
    <s v="Fellowes Staxonsteel Drawer Files"/>
    <n v="772.68000000000006"/>
    <n v="5"/>
    <n v="0.2"/>
    <n v="-57.950999999999993"/>
  </r>
  <r>
    <n v="4672"/>
    <x v="2313"/>
    <x v="0"/>
    <x v="995"/>
    <d v="2013-08-07T00:00:00"/>
    <s v="Standard Class"/>
    <s v="KL-16645"/>
    <s v="Ken Lonsdale"/>
    <s v="Consumer"/>
    <s v="United States"/>
    <x v="66"/>
    <x v="12"/>
    <n v="48205"/>
    <s v="Central"/>
    <s v="OFF-AP-10001005"/>
    <x v="1"/>
    <x v="9"/>
    <s v="Honeywell Quietcare HEPA Air Cleaner"/>
    <n v="283.14000000000004"/>
    <n v="4"/>
    <n v="0.1"/>
    <n v="72.357999999999976"/>
  </r>
  <r>
    <n v="4673"/>
    <x v="2313"/>
    <x v="0"/>
    <x v="995"/>
    <d v="2013-08-07T00:00:00"/>
    <s v="Standard Class"/>
    <s v="KL-16645"/>
    <s v="Ken Lonsdale"/>
    <s v="Consumer"/>
    <s v="United States"/>
    <x v="66"/>
    <x v="12"/>
    <n v="48205"/>
    <s v="Central"/>
    <s v="TEC-PH-10004042"/>
    <x v="2"/>
    <x v="7"/>
    <s v="ClearOne Communications CHAT 70 OC Speaker Phone"/>
    <n v="635.96"/>
    <n v="4"/>
    <n v="0"/>
    <n v="165.34960000000001"/>
  </r>
  <r>
    <n v="4674"/>
    <x v="2313"/>
    <x v="0"/>
    <x v="995"/>
    <d v="2013-08-07T00:00:00"/>
    <s v="Standard Class"/>
    <s v="KL-16645"/>
    <s v="Ken Lonsdale"/>
    <s v="Consumer"/>
    <s v="United States"/>
    <x v="66"/>
    <x v="12"/>
    <n v="48205"/>
    <s v="Central"/>
    <s v="TEC-PH-10001079"/>
    <x v="2"/>
    <x v="7"/>
    <s v="Polycom SoundPoint Pro SE-225 Corded phone"/>
    <n v="118.99"/>
    <n v="1"/>
    <n v="0"/>
    <n v="33.3172"/>
  </r>
  <r>
    <n v="4675"/>
    <x v="2313"/>
    <x v="0"/>
    <x v="995"/>
    <d v="2013-08-07T00:00:00"/>
    <s v="Standard Class"/>
    <s v="KL-16645"/>
    <s v="Ken Lonsdale"/>
    <s v="Consumer"/>
    <s v="United States"/>
    <x v="66"/>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x v="10"/>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x v="415"/>
    <x v="7"/>
    <n v="84321"/>
    <s v="West"/>
    <s v="OFF-BI-10001617"/>
    <x v="1"/>
    <x v="8"/>
    <s v="GBC Wire Binding Combs"/>
    <n v="33.088000000000001"/>
    <n v="4"/>
    <n v="0.2"/>
    <n v="11.167199999999999"/>
  </r>
  <r>
    <n v="4678"/>
    <x v="2315"/>
    <x v="2"/>
    <x v="619"/>
    <d v="2011-03-19T00:00:00"/>
    <s v="Standard Class"/>
    <s v="JF-15295"/>
    <s v="Jason Fortune-"/>
    <s v="Consumer"/>
    <s v="United States"/>
    <x v="415"/>
    <x v="7"/>
    <n v="84321"/>
    <s v="West"/>
    <s v="OFF-ST-10000736"/>
    <x v="1"/>
    <x v="4"/>
    <s v="Carina Double Wide Media Storage Towers in Natural &amp; Black"/>
    <n v="80.98"/>
    <n v="1"/>
    <n v="0"/>
    <n v="3.2391999999999967"/>
  </r>
  <r>
    <n v="4679"/>
    <x v="2315"/>
    <x v="2"/>
    <x v="619"/>
    <d v="2011-03-19T00:00:00"/>
    <s v="Standard Class"/>
    <s v="JF-15295"/>
    <s v="Jason Fortune-"/>
    <s v="Consumer"/>
    <s v="United States"/>
    <x v="415"/>
    <x v="7"/>
    <n v="84321"/>
    <s v="West"/>
    <s v="TEC-AC-10004877"/>
    <x v="2"/>
    <x v="11"/>
    <s v="Imation 30456 USB Flash Drive 8GB"/>
    <n v="82.800000000000011"/>
    <n v="12"/>
    <n v="0"/>
    <n v="6.6239999999999952"/>
  </r>
  <r>
    <n v="4680"/>
    <x v="2315"/>
    <x v="2"/>
    <x v="619"/>
    <d v="2011-03-19T00:00:00"/>
    <s v="Standard Class"/>
    <s v="JF-15295"/>
    <s v="Jason Fortune-"/>
    <s v="Consumer"/>
    <s v="United States"/>
    <x v="415"/>
    <x v="7"/>
    <n v="84321"/>
    <s v="West"/>
    <s v="OFF-ST-10003221"/>
    <x v="1"/>
    <x v="4"/>
    <s v="Staples"/>
    <n v="21.36"/>
    <n v="2"/>
    <n v="0"/>
    <n v="5.7672000000000008"/>
  </r>
  <r>
    <n v="4681"/>
    <x v="2315"/>
    <x v="2"/>
    <x v="619"/>
    <d v="2011-03-19T00:00:00"/>
    <s v="Standard Class"/>
    <s v="JF-15295"/>
    <s v="Jason Fortune-"/>
    <s v="Consumer"/>
    <s v="United States"/>
    <x v="415"/>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x v="109"/>
    <x v="15"/>
    <n v="13021"/>
    <s v="East"/>
    <s v="OFF-FA-10000936"/>
    <x v="1"/>
    <x v="13"/>
    <s v="Acco Hot Clips Clips to Go"/>
    <n v="29.61"/>
    <n v="9"/>
    <n v="0"/>
    <n v="13.324499999999999"/>
  </r>
  <r>
    <n v="4683"/>
    <x v="2317"/>
    <x v="0"/>
    <x v="49"/>
    <d v="2013-12-02T00:00:00"/>
    <s v="Same Day"/>
    <s v="MV-18190"/>
    <s v="Mike Vittorini"/>
    <s v="Consumer"/>
    <s v="United States"/>
    <x v="253"/>
    <x v="3"/>
    <n v="27604"/>
    <s v="South"/>
    <s v="TEC-PH-10003811"/>
    <x v="2"/>
    <x v="7"/>
    <s v="Jabra Supreme Plus Driver Edition Headset"/>
    <n v="863.928"/>
    <n v="9"/>
    <n v="0.2"/>
    <n v="86.392799999999994"/>
  </r>
  <r>
    <n v="4684"/>
    <x v="2318"/>
    <x v="0"/>
    <x v="48"/>
    <d v="2013-09-04T00:00:00"/>
    <s v="Standard Class"/>
    <s v="GB-14530"/>
    <s v="George Bell"/>
    <s v="Corporate"/>
    <s v="United States"/>
    <x v="10"/>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x v="10"/>
    <x v="9"/>
    <n v="19120"/>
    <s v="East"/>
    <s v="FUR-BO-10002853"/>
    <x v="0"/>
    <x v="0"/>
    <s v="O'Sullivan 5-Shelf Heavy-Duty Bookcases"/>
    <n v="163.88"/>
    <n v="4"/>
    <n v="0.5"/>
    <n v="-81.94"/>
  </r>
  <r>
    <n v="4686"/>
    <x v="2318"/>
    <x v="0"/>
    <x v="48"/>
    <d v="2013-09-04T00:00:00"/>
    <s v="Standard Class"/>
    <s v="GB-14530"/>
    <s v="George Bell"/>
    <s v="Corporate"/>
    <s v="United States"/>
    <x v="10"/>
    <x v="9"/>
    <n v="19120"/>
    <s v="East"/>
    <s v="OFF-BI-10002071"/>
    <x v="1"/>
    <x v="8"/>
    <s v="Fellowes Black Plastic Comb Bindings"/>
    <n v="3.4860000000000002"/>
    <n v="2"/>
    <n v="0.7"/>
    <n v="-2.7887999999999993"/>
  </r>
  <r>
    <n v="4687"/>
    <x v="2318"/>
    <x v="0"/>
    <x v="48"/>
    <d v="2013-09-04T00:00:00"/>
    <s v="Standard Class"/>
    <s v="GB-14530"/>
    <s v="George Bell"/>
    <s v="Corporate"/>
    <s v="United States"/>
    <x v="10"/>
    <x v="9"/>
    <n v="19120"/>
    <s v="East"/>
    <s v="OFF-FA-10000053"/>
    <x v="1"/>
    <x v="13"/>
    <s v="Revere Boxed Rubber Bands by Revere"/>
    <n v="10.584"/>
    <n v="7"/>
    <n v="0.2"/>
    <n v="-2.3813999999999993"/>
  </r>
  <r>
    <n v="4688"/>
    <x v="2319"/>
    <x v="0"/>
    <x v="890"/>
    <d v="2013-07-01T00:00:00"/>
    <s v="Standard Class"/>
    <s v="HL-15040"/>
    <s v="Hunter Lopez"/>
    <s v="Consumer"/>
    <s v="United States"/>
    <x v="102"/>
    <x v="14"/>
    <n v="47374"/>
    <s v="Central"/>
    <s v="TEC-PH-10001305"/>
    <x v="2"/>
    <x v="7"/>
    <s v="Panasonic KX TS208W Corded phone"/>
    <n v="440.91"/>
    <n v="9"/>
    <n v="0"/>
    <n v="123.45480000000005"/>
  </r>
  <r>
    <n v="4689"/>
    <x v="2320"/>
    <x v="3"/>
    <x v="983"/>
    <d v="2014-04-04T00:00:00"/>
    <s v="Standard Class"/>
    <s v="BP-11155"/>
    <s v="Becky Pak"/>
    <s v="Consumer"/>
    <s v="United States"/>
    <x v="152"/>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x v="93"/>
    <x v="16"/>
    <n v="85705"/>
    <s v="West"/>
    <s v="FUR-FU-10001876"/>
    <x v="0"/>
    <x v="5"/>
    <s v="Computer Room Manger, 14&quot;"/>
    <n v="51.967999999999996"/>
    <n v="2"/>
    <n v="0.2"/>
    <n v="10.393599999999998"/>
  </r>
  <r>
    <n v="4691"/>
    <x v="2321"/>
    <x v="2"/>
    <x v="414"/>
    <d v="2011-12-22T00:00:00"/>
    <s v="First Class"/>
    <s v="CT-11995"/>
    <s v="Carol Triggs"/>
    <s v="Consumer"/>
    <s v="United States"/>
    <x v="93"/>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x v="93"/>
    <x v="16"/>
    <n v="85705"/>
    <s v="West"/>
    <s v="FUR-CH-10004860"/>
    <x v="0"/>
    <x v="1"/>
    <s v="Global Low Back Tilter Chair"/>
    <n v="242.35200000000003"/>
    <n v="3"/>
    <n v="0.2"/>
    <n v="-42.411600000000035"/>
  </r>
  <r>
    <n v="4693"/>
    <x v="2321"/>
    <x v="2"/>
    <x v="414"/>
    <d v="2011-12-22T00:00:00"/>
    <s v="First Class"/>
    <s v="CT-11995"/>
    <s v="Carol Triggs"/>
    <s v="Consumer"/>
    <s v="United States"/>
    <x v="93"/>
    <x v="16"/>
    <n v="85705"/>
    <s v="West"/>
    <s v="OFF-PA-10000357"/>
    <x v="1"/>
    <x v="10"/>
    <s v="Xerox 1888"/>
    <n v="221.92000000000002"/>
    <n v="5"/>
    <n v="0.2"/>
    <n v="77.671999999999983"/>
  </r>
  <r>
    <n v="4694"/>
    <x v="2321"/>
    <x v="2"/>
    <x v="414"/>
    <d v="2011-12-22T00:00:00"/>
    <s v="First Class"/>
    <s v="CT-11995"/>
    <s v="Carol Triggs"/>
    <s v="Consumer"/>
    <s v="United States"/>
    <x v="93"/>
    <x v="16"/>
    <n v="85705"/>
    <s v="West"/>
    <s v="OFF-PA-10003270"/>
    <x v="1"/>
    <x v="10"/>
    <s v="Xerox 1954"/>
    <n v="8.4480000000000004"/>
    <n v="2"/>
    <n v="0.2"/>
    <n v="2.6399999999999997"/>
  </r>
  <r>
    <n v="4695"/>
    <x v="2322"/>
    <x v="1"/>
    <x v="997"/>
    <d v="2012-12-17T00:00:00"/>
    <s v="Same Day"/>
    <s v="JL-15835"/>
    <s v="John Lee"/>
    <s v="Consumer"/>
    <s v="United States"/>
    <x v="66"/>
    <x v="12"/>
    <n v="48205"/>
    <s v="Central"/>
    <s v="OFF-BI-10000320"/>
    <x v="1"/>
    <x v="8"/>
    <s v="GBC Plastic Binding Combs"/>
    <n v="29.52"/>
    <n v="4"/>
    <n v="0"/>
    <n v="14.4648"/>
  </r>
  <r>
    <n v="4696"/>
    <x v="2322"/>
    <x v="1"/>
    <x v="997"/>
    <d v="2012-12-17T00:00:00"/>
    <s v="Same Day"/>
    <s v="JL-15835"/>
    <s v="John Lee"/>
    <s v="Consumer"/>
    <s v="United States"/>
    <x v="66"/>
    <x v="12"/>
    <n v="48205"/>
    <s v="Central"/>
    <s v="FUR-CH-10003846"/>
    <x v="0"/>
    <x v="1"/>
    <s v="Hon Valutask Swivel Chairs"/>
    <n v="302.94"/>
    <n v="3"/>
    <n v="0"/>
    <n v="48.470400000000012"/>
  </r>
  <r>
    <n v="4697"/>
    <x v="2322"/>
    <x v="1"/>
    <x v="997"/>
    <d v="2012-12-17T00:00:00"/>
    <s v="Same Day"/>
    <s v="JL-15835"/>
    <s v="John Lee"/>
    <s v="Consumer"/>
    <s v="United States"/>
    <x v="66"/>
    <x v="12"/>
    <n v="48205"/>
    <s v="Central"/>
    <s v="FUR-CH-10004875"/>
    <x v="0"/>
    <x v="1"/>
    <s v="Harbour Creations 67200 Series Stacking Chairs"/>
    <n v="142.36000000000001"/>
    <n v="2"/>
    <n v="0"/>
    <n v="38.437200000000004"/>
  </r>
  <r>
    <n v="4698"/>
    <x v="2322"/>
    <x v="1"/>
    <x v="997"/>
    <d v="2012-12-17T00:00:00"/>
    <s v="Same Day"/>
    <s v="JL-15835"/>
    <s v="John Lee"/>
    <s v="Consumer"/>
    <s v="United States"/>
    <x v="66"/>
    <x v="12"/>
    <n v="48205"/>
    <s v="Central"/>
    <s v="FUR-CH-10003817"/>
    <x v="0"/>
    <x v="1"/>
    <s v="Global Value Steno Chair, Gray"/>
    <n v="546.66"/>
    <n v="9"/>
    <n v="0"/>
    <n v="136.66500000000002"/>
  </r>
  <r>
    <n v="4699"/>
    <x v="2322"/>
    <x v="1"/>
    <x v="997"/>
    <d v="2012-12-17T00:00:00"/>
    <s v="Same Day"/>
    <s v="JL-15835"/>
    <s v="John Lee"/>
    <s v="Consumer"/>
    <s v="United States"/>
    <x v="66"/>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x v="89"/>
    <x v="5"/>
    <n v="78745"/>
    <s v="Central"/>
    <s v="OFF-AR-10003481"/>
    <x v="1"/>
    <x v="6"/>
    <s v="Newell 348"/>
    <n v="5.2480000000000002"/>
    <n v="2"/>
    <n v="0.2"/>
    <n v="0.59039999999999915"/>
  </r>
  <r>
    <n v="4701"/>
    <x v="2323"/>
    <x v="3"/>
    <x v="943"/>
    <d v="2014-05-18T00:00:00"/>
    <s v="Standard Class"/>
    <s v="JK-16120"/>
    <s v="Julie Kriz"/>
    <s v="Home Office"/>
    <s v="United States"/>
    <x v="89"/>
    <x v="5"/>
    <n v="78745"/>
    <s v="Central"/>
    <s v="OFF-ST-10004180"/>
    <x v="1"/>
    <x v="4"/>
    <s v="Safco Commercial Shelving"/>
    <n v="74.415999999999997"/>
    <n v="2"/>
    <n v="0.2"/>
    <n v="-14.883200000000002"/>
  </r>
  <r>
    <n v="4702"/>
    <x v="2323"/>
    <x v="3"/>
    <x v="943"/>
    <d v="2014-05-18T00:00:00"/>
    <s v="Standard Class"/>
    <s v="JK-16120"/>
    <s v="Julie Kriz"/>
    <s v="Home Office"/>
    <s v="United States"/>
    <x v="89"/>
    <x v="5"/>
    <n v="78745"/>
    <s v="Central"/>
    <s v="OFF-PA-10003657"/>
    <x v="1"/>
    <x v="10"/>
    <s v="Xerox 1927"/>
    <n v="6.8480000000000008"/>
    <n v="2"/>
    <n v="0.2"/>
    <n v="2.1399999999999992"/>
  </r>
  <r>
    <n v="4703"/>
    <x v="2323"/>
    <x v="3"/>
    <x v="943"/>
    <d v="2014-05-18T00:00:00"/>
    <s v="Standard Class"/>
    <s v="JK-16120"/>
    <s v="Julie Kriz"/>
    <s v="Home Office"/>
    <s v="United States"/>
    <x v="89"/>
    <x v="5"/>
    <n v="78745"/>
    <s v="Central"/>
    <s v="FUR-FU-10001967"/>
    <x v="0"/>
    <x v="5"/>
    <s v="Telescoping Adjustable Floor Lamp"/>
    <n v="7.9959999999999996"/>
    <n v="1"/>
    <n v="0.6"/>
    <n v="-6.9964999999999993"/>
  </r>
  <r>
    <n v="4704"/>
    <x v="2324"/>
    <x v="0"/>
    <x v="890"/>
    <d v="2013-06-29T00:00:00"/>
    <s v="Standard Class"/>
    <s v="DH-13075"/>
    <s v="Dave Hallsten"/>
    <s v="Corporate"/>
    <s v="United States"/>
    <x v="12"/>
    <x v="5"/>
    <n v="77095"/>
    <s v="Central"/>
    <s v="OFF-AP-10002082"/>
    <x v="1"/>
    <x v="9"/>
    <s v="Holmes HEPA Air Purifier"/>
    <n v="8.711999999999998"/>
    <n v="2"/>
    <n v="0.8"/>
    <n v="-19.602000000000007"/>
  </r>
  <r>
    <n v="4705"/>
    <x v="2325"/>
    <x v="0"/>
    <x v="624"/>
    <d v="2013-05-19T00:00:00"/>
    <s v="First Class"/>
    <s v="AG-10900"/>
    <s v="Arthur Gainer"/>
    <s v="Consumer"/>
    <s v="United States"/>
    <x v="416"/>
    <x v="29"/>
    <n v="6708"/>
    <s v="East"/>
    <s v="OFF-SU-10000381"/>
    <x v="1"/>
    <x v="14"/>
    <s v="Acme Forged Steel Scissors with Black Enamel Handles"/>
    <n v="65.17"/>
    <n v="7"/>
    <n v="0"/>
    <n v="18.899299999999997"/>
  </r>
  <r>
    <n v="4706"/>
    <x v="2325"/>
    <x v="0"/>
    <x v="624"/>
    <d v="2013-05-19T00:00:00"/>
    <s v="First Class"/>
    <s v="AG-10900"/>
    <s v="Arthur Gainer"/>
    <s v="Consumer"/>
    <s v="United States"/>
    <x v="416"/>
    <x v="29"/>
    <n v="6708"/>
    <s v="East"/>
    <s v="OFF-LA-10002475"/>
    <x v="1"/>
    <x v="2"/>
    <s v="Avery 519"/>
    <n v="14.62"/>
    <n v="2"/>
    <n v="0"/>
    <n v="6.8713999999999995"/>
  </r>
  <r>
    <n v="4707"/>
    <x v="2325"/>
    <x v="0"/>
    <x v="624"/>
    <d v="2013-05-19T00:00:00"/>
    <s v="First Class"/>
    <s v="AG-10900"/>
    <s v="Arthur Gainer"/>
    <s v="Consumer"/>
    <s v="United States"/>
    <x v="416"/>
    <x v="29"/>
    <n v="6708"/>
    <s v="East"/>
    <s v="FUR-FU-10003975"/>
    <x v="0"/>
    <x v="5"/>
    <s v="Eldon Advantage Chair Mats for Low to Medium Pile Carpets"/>
    <n v="173.24"/>
    <n v="4"/>
    <n v="0"/>
    <n v="17.323999999999984"/>
  </r>
  <r>
    <n v="4708"/>
    <x v="2326"/>
    <x v="3"/>
    <x v="222"/>
    <d v="2014-07-01T00:00:00"/>
    <s v="First Class"/>
    <s v="WB-21850"/>
    <s v="William Brown"/>
    <s v="Consumer"/>
    <s v="United States"/>
    <x v="1"/>
    <x v="1"/>
    <n v="90049"/>
    <s v="West"/>
    <s v="OFF-BI-10003091"/>
    <x v="1"/>
    <x v="8"/>
    <s v="GBC DocuBind TL200 Manual Binding Machine"/>
    <n v="895.92"/>
    <n v="5"/>
    <n v="0.2"/>
    <n v="302.37299999999993"/>
  </r>
  <r>
    <n v="4709"/>
    <x v="2326"/>
    <x v="3"/>
    <x v="222"/>
    <d v="2014-07-01T00:00:00"/>
    <s v="First Class"/>
    <s v="WB-21850"/>
    <s v="William Brown"/>
    <s v="Consumer"/>
    <s v="United States"/>
    <x v="1"/>
    <x v="1"/>
    <n v="90049"/>
    <s v="West"/>
    <s v="OFF-ST-10002974"/>
    <x v="1"/>
    <x v="4"/>
    <s v="Trav-L-File Heavy-Duty Shuttle II, Black"/>
    <n v="130.71"/>
    <n v="3"/>
    <n v="0"/>
    <n v="39.212999999999994"/>
  </r>
  <r>
    <n v="4710"/>
    <x v="2326"/>
    <x v="3"/>
    <x v="222"/>
    <d v="2014-07-01T00:00:00"/>
    <s v="First Class"/>
    <s v="WB-21850"/>
    <s v="William Brown"/>
    <s v="Consumer"/>
    <s v="United States"/>
    <x v="1"/>
    <x v="1"/>
    <n v="90049"/>
    <s v="West"/>
    <s v="OFF-AR-10000255"/>
    <x v="1"/>
    <x v="6"/>
    <s v="Newell 328"/>
    <n v="11.68"/>
    <n v="2"/>
    <n v="0"/>
    <n v="3.0367999999999995"/>
  </r>
  <r>
    <n v="4711"/>
    <x v="2326"/>
    <x v="3"/>
    <x v="222"/>
    <d v="2014-07-01T00:00:00"/>
    <s v="First Class"/>
    <s v="WB-21850"/>
    <s v="William Brown"/>
    <s v="Consumer"/>
    <s v="United States"/>
    <x v="1"/>
    <x v="1"/>
    <n v="90049"/>
    <s v="West"/>
    <s v="TEC-AC-10001284"/>
    <x v="2"/>
    <x v="11"/>
    <s v="Enermax Briskie RF Wireless Keyboard and Mouse Combo"/>
    <n v="62.31"/>
    <n v="3"/>
    <n v="0"/>
    <n v="22.4316"/>
  </r>
  <r>
    <n v="4712"/>
    <x v="2327"/>
    <x v="2"/>
    <x v="691"/>
    <d v="2011-03-31T00:00:00"/>
    <s v="Same Day"/>
    <s v="JO-15280"/>
    <s v="Jas O'Carroll"/>
    <s v="Consumer"/>
    <s v="United States"/>
    <x v="10"/>
    <x v="9"/>
    <n v="19120"/>
    <s v="East"/>
    <s v="OFF-BI-10003529"/>
    <x v="1"/>
    <x v="8"/>
    <s v="Avery Round Ring Poly Binders"/>
    <n v="0.85200000000000009"/>
    <n v="1"/>
    <n v="0.7"/>
    <n v="-0.59639999999999982"/>
  </r>
  <r>
    <n v="4713"/>
    <x v="2328"/>
    <x v="2"/>
    <x v="757"/>
    <d v="2011-12-21T00:00:00"/>
    <s v="Standard Class"/>
    <s v="EJ-13720"/>
    <s v="Ed Jacobs"/>
    <s v="Consumer"/>
    <s v="United States"/>
    <x v="114"/>
    <x v="5"/>
    <n v="77340"/>
    <s v="Central"/>
    <s v="OFF-PA-10000029"/>
    <x v="1"/>
    <x v="10"/>
    <s v="Xerox 224"/>
    <n v="36.288000000000011"/>
    <n v="7"/>
    <n v="0.2"/>
    <n v="12.700800000000001"/>
  </r>
  <r>
    <n v="4714"/>
    <x v="2328"/>
    <x v="2"/>
    <x v="757"/>
    <d v="2011-12-21T00:00:00"/>
    <s v="Standard Class"/>
    <s v="EJ-13720"/>
    <s v="Ed Jacobs"/>
    <s v="Consumer"/>
    <s v="United States"/>
    <x v="114"/>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x v="32"/>
    <x v="21"/>
    <n v="97206"/>
    <s v="West"/>
    <s v="TEC-PH-10002200"/>
    <x v="2"/>
    <x v="7"/>
    <s v="Aastra 6757i CT Wireless VoIP phone"/>
    <n v="344.70400000000001"/>
    <n v="2"/>
    <n v="0.2"/>
    <n v="38.779199999999989"/>
  </r>
  <r>
    <n v="4716"/>
    <x v="2330"/>
    <x v="1"/>
    <x v="793"/>
    <d v="2012-05-16T00:00:00"/>
    <s v="Standard Class"/>
    <s v="LT-16765"/>
    <s v="Larry Tron"/>
    <s v="Consumer"/>
    <s v="United States"/>
    <x v="103"/>
    <x v="22"/>
    <n v="80027"/>
    <s v="West"/>
    <s v="TEC-PH-10000441"/>
    <x v="2"/>
    <x v="7"/>
    <s v="VTech DS6151"/>
    <n v="201.584"/>
    <n v="2"/>
    <n v="0.2"/>
    <n v="20.158400000000015"/>
  </r>
  <r>
    <n v="4717"/>
    <x v="2331"/>
    <x v="3"/>
    <x v="734"/>
    <d v="2014-12-08T00:00:00"/>
    <s v="Second Class"/>
    <s v="CM-12655"/>
    <s v="Corinna Mitchell"/>
    <s v="Home Office"/>
    <s v="United States"/>
    <x v="4"/>
    <x v="4"/>
    <n v="98115"/>
    <s v="West"/>
    <s v="FUR-TA-10002958"/>
    <x v="0"/>
    <x v="3"/>
    <s v="Bevis Oval Conference Table, Walnut"/>
    <n v="521.96"/>
    <n v="2"/>
    <n v="0"/>
    <n v="88.733199999999954"/>
  </r>
  <r>
    <n v="4718"/>
    <x v="2332"/>
    <x v="1"/>
    <x v="295"/>
    <d v="2012-12-17T00:00:00"/>
    <s v="Standard Class"/>
    <s v="EM-13960"/>
    <s v="Eric Murdock"/>
    <s v="Consumer"/>
    <s v="United States"/>
    <x v="248"/>
    <x v="39"/>
    <n v="21215"/>
    <s v="East"/>
    <s v="OFF-AR-10001662"/>
    <x v="1"/>
    <x v="6"/>
    <s v="Rogers Handheld Barrel Pencil Sharpener"/>
    <n v="8.2200000000000006"/>
    <n v="3"/>
    <n v="0"/>
    <n v="2.2194000000000007"/>
  </r>
  <r>
    <n v="4719"/>
    <x v="2333"/>
    <x v="1"/>
    <x v="998"/>
    <d v="2012-10-11T00:00:00"/>
    <s v="First Class"/>
    <s v="DJ-13420"/>
    <s v="Denny Joy"/>
    <s v="Corporate"/>
    <s v="United States"/>
    <x v="8"/>
    <x v="1"/>
    <n v="94109"/>
    <s v="West"/>
    <s v="OFF-PA-10004101"/>
    <x v="1"/>
    <x v="10"/>
    <s v="Xerox 1894"/>
    <n v="45.36"/>
    <n v="7"/>
    <n v="0"/>
    <n v="21.772800000000004"/>
  </r>
  <r>
    <n v="4720"/>
    <x v="2334"/>
    <x v="1"/>
    <x v="24"/>
    <d v="2012-04-20T00:00:00"/>
    <s v="Second Class"/>
    <s v="DE-13255"/>
    <s v="Deanra Eno"/>
    <s v="Home Office"/>
    <s v="United States"/>
    <x v="1"/>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x v="1"/>
    <x v="1"/>
    <n v="90004"/>
    <s v="West"/>
    <s v="OFF-PA-10000483"/>
    <x v="1"/>
    <x v="10"/>
    <s v="Xerox 19"/>
    <n v="61.96"/>
    <n v="2"/>
    <n v="0"/>
    <n v="27.881999999999998"/>
  </r>
  <r>
    <n v="4722"/>
    <x v="2335"/>
    <x v="2"/>
    <x v="159"/>
    <d v="2011-06-11T00:00:00"/>
    <s v="Second Class"/>
    <s v="NR-18550"/>
    <s v="Nick Radford"/>
    <s v="Consumer"/>
    <s v="United States"/>
    <x v="34"/>
    <x v="10"/>
    <n v="60505"/>
    <s v="Central"/>
    <s v="FUR-TA-10002041"/>
    <x v="0"/>
    <x v="3"/>
    <s v="Bevis Round Conference Table Top, X-Base"/>
    <n v="268.935"/>
    <n v="3"/>
    <n v="0.5"/>
    <n v="-209.76929999999999"/>
  </r>
  <r>
    <n v="4723"/>
    <x v="2336"/>
    <x v="3"/>
    <x v="853"/>
    <d v="2014-09-08T00:00:00"/>
    <s v="Standard Class"/>
    <s v="CK-12325"/>
    <s v="Christine Kargatis"/>
    <s v="Home Office"/>
    <s v="United States"/>
    <x v="4"/>
    <x v="4"/>
    <n v="98103"/>
    <s v="West"/>
    <s v="OFF-AR-10001166"/>
    <x v="1"/>
    <x v="6"/>
    <s v="Staples"/>
    <n v="7.58"/>
    <n v="1"/>
    <n v="0"/>
    <n v="2.9561999999999999"/>
  </r>
  <r>
    <n v="4724"/>
    <x v="2337"/>
    <x v="0"/>
    <x v="730"/>
    <d v="2013-05-23T00:00:00"/>
    <s v="Same Day"/>
    <s v="JF-15490"/>
    <s v="Jeremy Farry"/>
    <s v="Consumer"/>
    <s v="United States"/>
    <x v="417"/>
    <x v="32"/>
    <n v="30605"/>
    <s v="South"/>
    <s v="OFF-LA-10004345"/>
    <x v="1"/>
    <x v="2"/>
    <s v="Avery 493"/>
    <n v="14.73"/>
    <n v="3"/>
    <n v="0"/>
    <n v="7.2176999999999998"/>
  </r>
  <r>
    <n v="4725"/>
    <x v="2338"/>
    <x v="0"/>
    <x v="583"/>
    <d v="2013-11-16T00:00:00"/>
    <s v="Standard Class"/>
    <s v="LB-16795"/>
    <s v="Laurel Beltran"/>
    <s v="Home Office"/>
    <s v="United States"/>
    <x v="264"/>
    <x v="2"/>
    <n v="32712"/>
    <s v="South"/>
    <s v="OFF-BI-10002852"/>
    <x v="1"/>
    <x v="8"/>
    <s v="Ibico Standard Transparent Covers"/>
    <n v="9.8880000000000017"/>
    <n v="2"/>
    <n v="0.7"/>
    <n v="-6.921599999999998"/>
  </r>
  <r>
    <n v="4726"/>
    <x v="2338"/>
    <x v="0"/>
    <x v="583"/>
    <d v="2013-11-16T00:00:00"/>
    <s v="Standard Class"/>
    <s v="LB-16795"/>
    <s v="Laurel Beltran"/>
    <s v="Home Office"/>
    <s v="United States"/>
    <x v="264"/>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x v="20"/>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x v="20"/>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x v="8"/>
    <x v="1"/>
    <n v="94110"/>
    <s v="West"/>
    <s v="OFF-BI-10003684"/>
    <x v="1"/>
    <x v="8"/>
    <s v="Wilson Jones Legal Size Ring Binders"/>
    <n v="123.14399999999999"/>
    <n v="7"/>
    <n v="0.2"/>
    <n v="46.178999999999988"/>
  </r>
  <r>
    <n v="4730"/>
    <x v="2341"/>
    <x v="0"/>
    <x v="427"/>
    <d v="2013-07-24T00:00:00"/>
    <s v="Second Class"/>
    <s v="SV-20935"/>
    <s v="Susan Vittorini"/>
    <s v="Consumer"/>
    <s v="United States"/>
    <x v="61"/>
    <x v="5"/>
    <n v="75217"/>
    <s v="Central"/>
    <s v="TEC-AC-10000487"/>
    <x v="2"/>
    <x v="11"/>
    <s v="SanDisk Cruzer 4 GB USB Flash Drive"/>
    <n v="15.576000000000001"/>
    <n v="3"/>
    <n v="0.2"/>
    <n v="3.3098999999999998"/>
  </r>
  <r>
    <n v="4731"/>
    <x v="2342"/>
    <x v="1"/>
    <x v="368"/>
    <d v="2012-03-31T00:00:00"/>
    <s v="Second Class"/>
    <s v="RB-19435"/>
    <s v="Richard Bierner"/>
    <s v="Consumer"/>
    <s v="United States"/>
    <x v="70"/>
    <x v="1"/>
    <n v="92105"/>
    <s v="West"/>
    <s v="OFF-PA-10001736"/>
    <x v="1"/>
    <x v="10"/>
    <s v="Xerox 1880"/>
    <n v="212.64"/>
    <n v="6"/>
    <n v="0"/>
    <n v="99.940799999999982"/>
  </r>
  <r>
    <n v="4732"/>
    <x v="2342"/>
    <x v="1"/>
    <x v="368"/>
    <d v="2012-03-31T00:00:00"/>
    <s v="Second Class"/>
    <s v="RB-19435"/>
    <s v="Richard Bierner"/>
    <s v="Consumer"/>
    <s v="United States"/>
    <x v="70"/>
    <x v="1"/>
    <n v="92105"/>
    <s v="West"/>
    <s v="OFF-PA-10001609"/>
    <x v="1"/>
    <x v="10"/>
    <s v="Tops Wirebound Message Log Books"/>
    <n v="9.870000000000001"/>
    <n v="3"/>
    <n v="0"/>
    <n v="4.5401999999999996"/>
  </r>
  <r>
    <n v="4733"/>
    <x v="2342"/>
    <x v="1"/>
    <x v="368"/>
    <d v="2012-03-31T00:00:00"/>
    <s v="Second Class"/>
    <s v="RB-19435"/>
    <s v="Richard Bierner"/>
    <s v="Consumer"/>
    <s v="United States"/>
    <x v="70"/>
    <x v="1"/>
    <n v="92105"/>
    <s v="West"/>
    <s v="TEC-AC-10003116"/>
    <x v="2"/>
    <x v="11"/>
    <s v="Memorex Froggy Flash Drive 8 GB"/>
    <n v="53.25"/>
    <n v="3"/>
    <n v="0"/>
    <n v="20.767499999999998"/>
  </r>
  <r>
    <n v="4734"/>
    <x v="2342"/>
    <x v="1"/>
    <x v="368"/>
    <d v="2012-03-31T00:00:00"/>
    <s v="Second Class"/>
    <s v="RB-19435"/>
    <s v="Richard Bierner"/>
    <s v="Consumer"/>
    <s v="United States"/>
    <x v="70"/>
    <x v="1"/>
    <n v="92105"/>
    <s v="West"/>
    <s v="FUR-FU-10004586"/>
    <x v="0"/>
    <x v="5"/>
    <s v="G.E. Longer-Life Indoor Recessed Floodlight Bulbs"/>
    <n v="19.919999999999998"/>
    <n v="3"/>
    <n v="0"/>
    <n v="9.5615999999999985"/>
  </r>
  <r>
    <n v="4735"/>
    <x v="2343"/>
    <x v="0"/>
    <x v="281"/>
    <d v="2013-04-13T00:00:00"/>
    <s v="Standard Class"/>
    <s v="Dl-13600"/>
    <s v="Dorris liebe"/>
    <s v="Corporate"/>
    <s v="United States"/>
    <x v="20"/>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x v="412"/>
    <x v="43"/>
    <n v="4240"/>
    <s v="East"/>
    <s v="OFF-BI-10004970"/>
    <x v="1"/>
    <x v="8"/>
    <s v="ACCOHIDE 3-Ring Binder, Blue, 1&quot;"/>
    <n v="8.26"/>
    <n v="2"/>
    <n v="0"/>
    <n v="3.8822000000000001"/>
  </r>
  <r>
    <n v="4737"/>
    <x v="2344"/>
    <x v="1"/>
    <x v="385"/>
    <d v="2012-06-19T00:00:00"/>
    <s v="Standard Class"/>
    <s v="PS-19045"/>
    <s v="Penelope Sewall"/>
    <s v="Home Office"/>
    <s v="United States"/>
    <x v="412"/>
    <x v="43"/>
    <n v="4240"/>
    <s v="East"/>
    <s v="OFF-BI-10002824"/>
    <x v="1"/>
    <x v="8"/>
    <s v="Recycled Easel Ring Binders"/>
    <n v="29.84"/>
    <n v="2"/>
    <n v="0"/>
    <n v="13.427999999999997"/>
  </r>
  <r>
    <n v="4738"/>
    <x v="2344"/>
    <x v="1"/>
    <x v="385"/>
    <d v="2012-06-19T00:00:00"/>
    <s v="Standard Class"/>
    <s v="PS-19045"/>
    <s v="Penelope Sewall"/>
    <s v="Home Office"/>
    <s v="United States"/>
    <x v="412"/>
    <x v="43"/>
    <n v="4240"/>
    <s v="East"/>
    <s v="TEC-AC-10003657"/>
    <x v="2"/>
    <x v="11"/>
    <s v="Lenovo 17-Key USB Numeric Keypad"/>
    <n v="67.98"/>
    <n v="2"/>
    <n v="0"/>
    <n v="14.955599999999997"/>
  </r>
  <r>
    <n v="4739"/>
    <x v="2345"/>
    <x v="1"/>
    <x v="954"/>
    <d v="2012-02-24T00:00:00"/>
    <s v="Standard Class"/>
    <s v="GT-14755"/>
    <s v="Guy Thornton"/>
    <s v="Consumer"/>
    <s v="United States"/>
    <x v="85"/>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x v="85"/>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x v="4"/>
    <x v="4"/>
    <n v="98115"/>
    <s v="West"/>
    <s v="OFF-LA-10004853"/>
    <x v="1"/>
    <x v="2"/>
    <s v="Avery 483"/>
    <n v="9.9600000000000009"/>
    <n v="2"/>
    <n v="0"/>
    <n v="4.5815999999999999"/>
  </r>
  <r>
    <n v="4742"/>
    <x v="2346"/>
    <x v="3"/>
    <x v="105"/>
    <d v="2014-11-17T00:00:00"/>
    <s v="Standard Class"/>
    <s v="CS-12355"/>
    <s v="Christine Sundaresam"/>
    <s v="Consumer"/>
    <s v="United States"/>
    <x v="4"/>
    <x v="4"/>
    <n v="98115"/>
    <s v="West"/>
    <s v="OFF-AR-10000315"/>
    <x v="1"/>
    <x v="6"/>
    <s v="Dixon Ticonderoga Maple Cedar Pencil, #2"/>
    <n v="9.2099999999999991"/>
    <n v="3"/>
    <n v="0"/>
    <n v="2.3025000000000002"/>
  </r>
  <r>
    <n v="4743"/>
    <x v="2346"/>
    <x v="3"/>
    <x v="105"/>
    <d v="2014-11-17T00:00:00"/>
    <s v="Standard Class"/>
    <s v="CS-12355"/>
    <s v="Christine Sundaresam"/>
    <s v="Consumer"/>
    <s v="United States"/>
    <x v="4"/>
    <x v="4"/>
    <n v="98115"/>
    <s v="West"/>
    <s v="OFF-SU-10000381"/>
    <x v="1"/>
    <x v="14"/>
    <s v="Acme Forged Steel Scissors with Black Enamel Handles"/>
    <n v="27.93"/>
    <n v="3"/>
    <n v="0"/>
    <n v="8.0996999999999986"/>
  </r>
  <r>
    <n v="4744"/>
    <x v="2347"/>
    <x v="3"/>
    <x v="916"/>
    <d v="2014-03-06T00:00:00"/>
    <s v="Same Day"/>
    <s v="JD-16060"/>
    <s v="Julia Dunbar"/>
    <s v="Consumer"/>
    <s v="United States"/>
    <x v="30"/>
    <x v="11"/>
    <n v="55901"/>
    <s v="Central"/>
    <s v="OFF-FA-10002763"/>
    <x v="1"/>
    <x v="13"/>
    <s v="Advantus Map Pennant Flags and Round Head Tacks"/>
    <n v="7.9"/>
    <n v="2"/>
    <n v="0"/>
    <n v="2.5279999999999996"/>
  </r>
  <r>
    <n v="4745"/>
    <x v="2347"/>
    <x v="3"/>
    <x v="916"/>
    <d v="2014-03-06T00:00:00"/>
    <s v="Same Day"/>
    <s v="JD-16060"/>
    <s v="Julia Dunbar"/>
    <s v="Consumer"/>
    <s v="United States"/>
    <x v="30"/>
    <x v="11"/>
    <n v="55901"/>
    <s v="Central"/>
    <s v="OFF-ST-10000877"/>
    <x v="1"/>
    <x v="4"/>
    <s v="Recycled Steel Personal File for Standard File Folders"/>
    <n v="221.16"/>
    <n v="4"/>
    <n v="0"/>
    <n v="57.501599999999996"/>
  </r>
  <r>
    <n v="4746"/>
    <x v="2347"/>
    <x v="3"/>
    <x v="916"/>
    <d v="2014-03-06T00:00:00"/>
    <s v="Same Day"/>
    <s v="JD-16060"/>
    <s v="Julia Dunbar"/>
    <s v="Consumer"/>
    <s v="United States"/>
    <x v="30"/>
    <x v="11"/>
    <n v="55901"/>
    <s v="Central"/>
    <s v="OFF-BI-10001071"/>
    <x v="1"/>
    <x v="8"/>
    <s v="GBC ProClick Punch Binding System"/>
    <n v="127.96"/>
    <n v="2"/>
    <n v="0"/>
    <n v="62.700400000000002"/>
  </r>
  <r>
    <n v="4747"/>
    <x v="2347"/>
    <x v="3"/>
    <x v="916"/>
    <d v="2014-03-06T00:00:00"/>
    <s v="Same Day"/>
    <s v="JD-16060"/>
    <s v="Julia Dunbar"/>
    <s v="Consumer"/>
    <s v="United States"/>
    <x v="30"/>
    <x v="11"/>
    <n v="55901"/>
    <s v="Central"/>
    <s v="OFF-BI-10001097"/>
    <x v="1"/>
    <x v="8"/>
    <s v="Avery Hole Reinforcements"/>
    <n v="18.690000000000001"/>
    <n v="3"/>
    <n v="0"/>
    <n v="9.158100000000001"/>
  </r>
  <r>
    <n v="4748"/>
    <x v="2348"/>
    <x v="0"/>
    <x v="840"/>
    <d v="2013-03-04T00:00:00"/>
    <s v="Same Day"/>
    <s v="TS-21160"/>
    <s v="Theresa Swint"/>
    <s v="Corporate"/>
    <s v="United States"/>
    <x v="8"/>
    <x v="1"/>
    <n v="94110"/>
    <s v="West"/>
    <s v="OFF-SU-10004782"/>
    <x v="1"/>
    <x v="14"/>
    <s v="Elite 5&quot; Scissors"/>
    <n v="25.349999999999998"/>
    <n v="3"/>
    <n v="0"/>
    <n v="7.6049999999999978"/>
  </r>
  <r>
    <n v="4749"/>
    <x v="2348"/>
    <x v="0"/>
    <x v="840"/>
    <d v="2013-03-04T00:00:00"/>
    <s v="Same Day"/>
    <s v="TS-21160"/>
    <s v="Theresa Swint"/>
    <s v="Corporate"/>
    <s v="United States"/>
    <x v="8"/>
    <x v="1"/>
    <n v="94110"/>
    <s v="West"/>
    <s v="FUR-FU-10000672"/>
    <x v="0"/>
    <x v="5"/>
    <s v="Executive Impressions 10&quot; Spectator Wall Clock"/>
    <n v="35.28"/>
    <n v="3"/>
    <n v="0"/>
    <n v="11.995199999999997"/>
  </r>
  <r>
    <n v="4750"/>
    <x v="2349"/>
    <x v="0"/>
    <x v="435"/>
    <d v="2013-12-26T00:00:00"/>
    <s v="First Class"/>
    <s v="BV-11245"/>
    <s v="Benjamin Venier"/>
    <s v="Corporate"/>
    <s v="United States"/>
    <x v="4"/>
    <x v="4"/>
    <n v="98103"/>
    <s v="West"/>
    <s v="OFF-PA-10002986"/>
    <x v="1"/>
    <x v="10"/>
    <s v="Xerox 1898"/>
    <n v="33.4"/>
    <n v="5"/>
    <n v="0"/>
    <n v="16.032"/>
  </r>
  <r>
    <n v="4751"/>
    <x v="2350"/>
    <x v="0"/>
    <x v="877"/>
    <d v="2013-10-10T00:00:00"/>
    <s v="First Class"/>
    <s v="DL-13495"/>
    <s v="Dionis Lloyd"/>
    <s v="Corporate"/>
    <s v="United States"/>
    <x v="258"/>
    <x v="4"/>
    <n v="99207"/>
    <s v="West"/>
    <s v="TEC-MA-10001972"/>
    <x v="2"/>
    <x v="15"/>
    <s v="Okidata C331dn Printer"/>
    <n v="837.59999999999991"/>
    <n v="3"/>
    <n v="0.2"/>
    <n v="62.82000000000005"/>
  </r>
  <r>
    <n v="4752"/>
    <x v="2351"/>
    <x v="0"/>
    <x v="10"/>
    <d v="2013-12-14T00:00:00"/>
    <s v="Standard Class"/>
    <s v="EB-13870"/>
    <s v="Emily Burns"/>
    <s v="Consumer"/>
    <s v="United States"/>
    <x v="47"/>
    <x v="18"/>
    <n v="37064"/>
    <s v="South"/>
    <s v="TEC-PH-10000169"/>
    <x v="2"/>
    <x v="7"/>
    <s v="ARKON Windshield Dashboard Air Vent Car Mount Holder"/>
    <n v="40.68"/>
    <n v="3"/>
    <n v="0.2"/>
    <n v="-9.153000000000004"/>
  </r>
  <r>
    <n v="4753"/>
    <x v="2352"/>
    <x v="3"/>
    <x v="225"/>
    <d v="2014-11-25T00:00:00"/>
    <s v="Standard Class"/>
    <s v="ES-14020"/>
    <s v="Erica Smith"/>
    <s v="Consumer"/>
    <s v="United States"/>
    <x v="25"/>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x v="89"/>
    <x v="5"/>
    <n v="78745"/>
    <s v="Central"/>
    <s v="TEC-AC-10002018"/>
    <x v="2"/>
    <x v="11"/>
    <s v="AmazonBasics 3-Button USB Wired Mouse"/>
    <n v="22.368000000000002"/>
    <n v="4"/>
    <n v="0.2"/>
    <n v="6.4308000000000014"/>
  </r>
  <r>
    <n v="4755"/>
    <x v="2354"/>
    <x v="3"/>
    <x v="447"/>
    <d v="2014-02-09T00:00:00"/>
    <s v="Standard Class"/>
    <s v="SC-20380"/>
    <s v="Shahid Collister"/>
    <s v="Consumer"/>
    <s v="United States"/>
    <x v="95"/>
    <x v="2"/>
    <n v="33024"/>
    <s v="South"/>
    <s v="OFF-BI-10000301"/>
    <x v="1"/>
    <x v="8"/>
    <s v="GBC Instant Report Kit"/>
    <n v="3.8820000000000006"/>
    <n v="2"/>
    <n v="0.7"/>
    <n v="-2.5880000000000001"/>
  </r>
  <r>
    <n v="4756"/>
    <x v="2354"/>
    <x v="3"/>
    <x v="447"/>
    <d v="2014-02-09T00:00:00"/>
    <s v="Standard Class"/>
    <s v="SC-20380"/>
    <s v="Shahid Collister"/>
    <s v="Consumer"/>
    <s v="United States"/>
    <x v="95"/>
    <x v="2"/>
    <n v="33024"/>
    <s v="South"/>
    <s v="OFF-PA-10004381"/>
    <x v="1"/>
    <x v="10"/>
    <s v="14-7/8 x 11 Blue Bar Computer Printout Paper"/>
    <n v="115.29600000000001"/>
    <n v="3"/>
    <n v="0.2"/>
    <n v="40.353599999999986"/>
  </r>
  <r>
    <n v="4757"/>
    <x v="2355"/>
    <x v="3"/>
    <x v="296"/>
    <d v="2014-09-26T00:00:00"/>
    <s v="Standard Class"/>
    <s v="EB-13870"/>
    <s v="Emily Burns"/>
    <s v="Consumer"/>
    <s v="United States"/>
    <x v="10"/>
    <x v="9"/>
    <n v="19143"/>
    <s v="East"/>
    <s v="OFF-BI-10004141"/>
    <x v="1"/>
    <x v="8"/>
    <s v="Insertable Tab Indexes For Data Binders"/>
    <n v="1.9080000000000004"/>
    <n v="2"/>
    <n v="0.7"/>
    <n v="-1.5264000000000002"/>
  </r>
  <r>
    <n v="4758"/>
    <x v="2356"/>
    <x v="3"/>
    <x v="504"/>
    <d v="2014-05-06T00:00:00"/>
    <s v="Standard Class"/>
    <s v="TC-21475"/>
    <s v="Tony Chapman"/>
    <s v="Home Office"/>
    <s v="United States"/>
    <x v="414"/>
    <x v="10"/>
    <n v="61832"/>
    <s v="Central"/>
    <s v="OFF-BI-10001575"/>
    <x v="1"/>
    <x v="8"/>
    <s v="GBC Linen Binding Covers"/>
    <n v="43.371999999999993"/>
    <n v="7"/>
    <n v="0.8"/>
    <n v="-69.395200000000031"/>
  </r>
  <r>
    <n v="4759"/>
    <x v="2357"/>
    <x v="2"/>
    <x v="935"/>
    <d v="2011-11-07T00:00:00"/>
    <s v="Standard Class"/>
    <s v="SG-20605"/>
    <s v="Speros Goranitis"/>
    <s v="Consumer"/>
    <s v="United States"/>
    <x v="20"/>
    <x v="15"/>
    <n v="10009"/>
    <s v="East"/>
    <s v="TEC-PH-10000984"/>
    <x v="2"/>
    <x v="7"/>
    <s v="Panasonic KX-TG9471B"/>
    <n v="783.96"/>
    <n v="4"/>
    <n v="0"/>
    <n v="219.50880000000006"/>
  </r>
  <r>
    <n v="4760"/>
    <x v="2357"/>
    <x v="2"/>
    <x v="935"/>
    <d v="2011-11-07T00:00:00"/>
    <s v="Standard Class"/>
    <s v="SG-20605"/>
    <s v="Speros Goranitis"/>
    <s v="Consumer"/>
    <s v="United States"/>
    <x v="20"/>
    <x v="15"/>
    <n v="10009"/>
    <s v="East"/>
    <s v="OFF-BI-10000666"/>
    <x v="1"/>
    <x v="8"/>
    <s v="Surelock Post Binders"/>
    <n v="48.896000000000001"/>
    <n v="2"/>
    <n v="0.2"/>
    <n v="18.335999999999999"/>
  </r>
  <r>
    <n v="4761"/>
    <x v="2357"/>
    <x v="2"/>
    <x v="935"/>
    <d v="2011-11-07T00:00:00"/>
    <s v="Standard Class"/>
    <s v="SG-20605"/>
    <s v="Speros Goranitis"/>
    <s v="Consumer"/>
    <s v="United States"/>
    <x v="20"/>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x v="38"/>
    <x v="24"/>
    <n v="43229"/>
    <s v="East"/>
    <s v="OFF-LA-10003720"/>
    <x v="1"/>
    <x v="2"/>
    <s v="Avery 487"/>
    <n v="5.9039999999999999"/>
    <n v="2"/>
    <n v="0.2"/>
    <n v="1.9925999999999999"/>
  </r>
  <r>
    <n v="4763"/>
    <x v="2358"/>
    <x v="0"/>
    <x v="945"/>
    <d v="2014-01-05T00:00:00"/>
    <s v="Standard Class"/>
    <s v="BM-11785"/>
    <s v="Bryan Mills"/>
    <s v="Consumer"/>
    <s v="United States"/>
    <x v="38"/>
    <x v="24"/>
    <n v="43229"/>
    <s v="East"/>
    <s v="OFF-SU-10001664"/>
    <x v="1"/>
    <x v="14"/>
    <s v="Acme Office Executive Series Stainless Steel Trimmers"/>
    <n v="13.712000000000002"/>
    <n v="2"/>
    <n v="0.2"/>
    <n v="1.0284"/>
  </r>
  <r>
    <n v="4764"/>
    <x v="2359"/>
    <x v="2"/>
    <x v="328"/>
    <d v="2011-09-21T00:00:00"/>
    <s v="Standard Class"/>
    <s v="NR-18550"/>
    <s v="Nick Radford"/>
    <s v="Consumer"/>
    <s v="United States"/>
    <x v="374"/>
    <x v="1"/>
    <n v="91911"/>
    <s v="West"/>
    <s v="OFF-EN-10001453"/>
    <x v="1"/>
    <x v="12"/>
    <s v="Tyvek Interoffice Envelopes, 9 1/2&quot; x 12 1/2&quot;, 100/Box"/>
    <n v="182.94"/>
    <n v="3"/>
    <n v="0"/>
    <n v="85.981799999999993"/>
  </r>
  <r>
    <n v="4765"/>
    <x v="2360"/>
    <x v="3"/>
    <x v="221"/>
    <d v="2014-11-28T00:00:00"/>
    <s v="First Class"/>
    <s v="PG-18820"/>
    <s v="Patrick Gardner"/>
    <s v="Consumer"/>
    <s v="United States"/>
    <x v="8"/>
    <x v="1"/>
    <n v="94110"/>
    <s v="West"/>
    <s v="OFF-AR-10001860"/>
    <x v="1"/>
    <x v="6"/>
    <s v="BIC Liqua Brite Liner"/>
    <n v="27.76"/>
    <n v="4"/>
    <n v="0"/>
    <n v="9.9936000000000007"/>
  </r>
  <r>
    <n v="4766"/>
    <x v="2361"/>
    <x v="1"/>
    <x v="999"/>
    <d v="2012-04-28T00:00:00"/>
    <s v="Standard Class"/>
    <s v="DB-13270"/>
    <s v="Deborah Brumfield"/>
    <s v="Home Office"/>
    <s v="United States"/>
    <x v="20"/>
    <x v="15"/>
    <n v="10009"/>
    <s v="East"/>
    <s v="OFF-AR-10001044"/>
    <x v="1"/>
    <x v="6"/>
    <s v="BOSTON Ranger #55 Pencil Sharpener, Black"/>
    <n v="25.99"/>
    <n v="1"/>
    <n v="0"/>
    <n v="7.5370999999999988"/>
  </r>
  <r>
    <n v="4767"/>
    <x v="2362"/>
    <x v="1"/>
    <x v="1000"/>
    <d v="2012-03-12T00:00:00"/>
    <s v="First Class"/>
    <s v="NS-18640"/>
    <s v="Noel Staavos"/>
    <s v="Corporate"/>
    <s v="United States"/>
    <x v="52"/>
    <x v="5"/>
    <n v="78207"/>
    <s v="Central"/>
    <s v="TEC-AC-10002473"/>
    <x v="2"/>
    <x v="11"/>
    <s v="Maxell 4.7GB DVD-R"/>
    <n v="113.52000000000001"/>
    <n v="5"/>
    <n v="0.2"/>
    <n v="29.798999999999999"/>
  </r>
  <r>
    <n v="4768"/>
    <x v="2362"/>
    <x v="1"/>
    <x v="1000"/>
    <d v="2012-03-12T00:00:00"/>
    <s v="First Class"/>
    <s v="NS-18640"/>
    <s v="Noel Staavos"/>
    <s v="Corporate"/>
    <s v="United States"/>
    <x v="52"/>
    <x v="5"/>
    <n v="78207"/>
    <s v="Central"/>
    <s v="TEC-PH-10001809"/>
    <x v="2"/>
    <x v="7"/>
    <s v="Panasonic KX T7736-B Digital phone"/>
    <n v="359.88"/>
    <n v="3"/>
    <n v="0.2"/>
    <n v="22.492499999999993"/>
  </r>
  <r>
    <n v="4769"/>
    <x v="2363"/>
    <x v="3"/>
    <x v="455"/>
    <d v="2014-06-04T00:00:00"/>
    <s v="Same Day"/>
    <s v="CS-11860"/>
    <s v="Cari Schnelling"/>
    <s v="Consumer"/>
    <s v="United States"/>
    <x v="108"/>
    <x v="3"/>
    <n v="28540"/>
    <s v="South"/>
    <s v="OFF-PA-10004733"/>
    <x v="1"/>
    <x v="10"/>
    <s v="Things To Do Today Spiral Book"/>
    <n v="25.344000000000001"/>
    <n v="4"/>
    <n v="0.2"/>
    <n v="9.1871999999999989"/>
  </r>
  <r>
    <n v="4770"/>
    <x v="2364"/>
    <x v="0"/>
    <x v="251"/>
    <d v="2013-09-25T00:00:00"/>
    <s v="Second Class"/>
    <s v="CC-12430"/>
    <s v="Chuck Clark"/>
    <s v="Home Office"/>
    <s v="United States"/>
    <x v="8"/>
    <x v="1"/>
    <n v="94109"/>
    <s v="West"/>
    <s v="OFF-BI-10003355"/>
    <x v="1"/>
    <x v="8"/>
    <s v="Cardinal Holdit Business Card Pockets"/>
    <n v="11.952000000000002"/>
    <n v="3"/>
    <n v="0.2"/>
    <n v="4.1832000000000003"/>
  </r>
  <r>
    <n v="4771"/>
    <x v="2364"/>
    <x v="0"/>
    <x v="251"/>
    <d v="2013-09-25T00:00:00"/>
    <s v="Second Class"/>
    <s v="CC-12430"/>
    <s v="Chuck Clark"/>
    <s v="Home Office"/>
    <s v="United States"/>
    <x v="8"/>
    <x v="1"/>
    <n v="94109"/>
    <s v="West"/>
    <s v="OFF-SU-10001212"/>
    <x v="1"/>
    <x v="14"/>
    <s v="Kleencut Forged Office Shears by Acme United Corporation"/>
    <n v="6.24"/>
    <n v="3"/>
    <n v="0"/>
    <n v="1.8719999999999997"/>
  </r>
  <r>
    <n v="4772"/>
    <x v="2365"/>
    <x v="2"/>
    <x v="656"/>
    <d v="2011-11-03T00:00:00"/>
    <s v="Second Class"/>
    <s v="AC-10450"/>
    <s v="Amy Cox"/>
    <s v="Consumer"/>
    <s v="United States"/>
    <x v="418"/>
    <x v="16"/>
    <n v="85323"/>
    <s v="West"/>
    <s v="TEC-PH-10000486"/>
    <x v="2"/>
    <x v="7"/>
    <s v="Plantronics HL10 Handset Lifter"/>
    <n v="742.33600000000001"/>
    <n v="8"/>
    <n v="0.2"/>
    <n v="83.512799999999913"/>
  </r>
  <r>
    <n v="4773"/>
    <x v="2366"/>
    <x v="3"/>
    <x v="51"/>
    <d v="2014-11-28T00:00:00"/>
    <s v="Standard Class"/>
    <s v="CM-12385"/>
    <s v="Christopher Martinez"/>
    <s v="Consumer"/>
    <s v="United States"/>
    <x v="22"/>
    <x v="10"/>
    <n v="60610"/>
    <s v="Central"/>
    <s v="FUR-FU-10004909"/>
    <x v="0"/>
    <x v="5"/>
    <s v="Contemporary Wood/Metal Frame"/>
    <n v="6.4640000000000004"/>
    <n v="1"/>
    <n v="0.6"/>
    <n v="-4.0400000000000009"/>
  </r>
  <r>
    <n v="4774"/>
    <x v="2366"/>
    <x v="3"/>
    <x v="51"/>
    <d v="2014-11-28T00:00:00"/>
    <s v="Standard Class"/>
    <s v="CM-12385"/>
    <s v="Christopher Martinez"/>
    <s v="Consumer"/>
    <s v="United States"/>
    <x v="22"/>
    <x v="10"/>
    <n v="60610"/>
    <s v="Central"/>
    <s v="OFF-LA-10001613"/>
    <x v="1"/>
    <x v="2"/>
    <s v="Avery File Folder Labels"/>
    <n v="11.52"/>
    <n v="5"/>
    <n v="0.2"/>
    <n v="4.1760000000000002"/>
  </r>
  <r>
    <n v="4775"/>
    <x v="2366"/>
    <x v="3"/>
    <x v="51"/>
    <d v="2014-11-28T00:00:00"/>
    <s v="Standard Class"/>
    <s v="CM-12385"/>
    <s v="Christopher Martinez"/>
    <s v="Consumer"/>
    <s v="United States"/>
    <x v="22"/>
    <x v="10"/>
    <n v="60610"/>
    <s v="Central"/>
    <s v="TEC-PH-10004447"/>
    <x v="2"/>
    <x v="7"/>
    <s v="Toshiba IPT2010-SD IP Telephone"/>
    <n v="222.38400000000001"/>
    <n v="2"/>
    <n v="0.2"/>
    <n v="16.678799999999995"/>
  </r>
  <r>
    <n v="4776"/>
    <x v="2367"/>
    <x v="3"/>
    <x v="673"/>
    <d v="2014-11-22T00:00:00"/>
    <s v="Standard Class"/>
    <s v="EK-13795"/>
    <s v="Eileen Kiefer"/>
    <s v="Home Office"/>
    <s v="United States"/>
    <x v="194"/>
    <x v="1"/>
    <n v="92025"/>
    <s v="West"/>
    <s v="OFF-AR-10000255"/>
    <x v="1"/>
    <x v="6"/>
    <s v="Newell 328"/>
    <n v="23.36"/>
    <n v="4"/>
    <n v="0"/>
    <n v="6.073599999999999"/>
  </r>
  <r>
    <n v="4777"/>
    <x v="2368"/>
    <x v="0"/>
    <x v="317"/>
    <d v="2013-02-23T00:00:00"/>
    <s v="Second Class"/>
    <s v="CK-12760"/>
    <s v="Cyma Kinney"/>
    <s v="Corporate"/>
    <s v="United States"/>
    <x v="85"/>
    <x v="15"/>
    <n v="11561"/>
    <s v="East"/>
    <s v="OFF-LA-10004425"/>
    <x v="1"/>
    <x v="2"/>
    <s v="Staples"/>
    <n v="8.67"/>
    <n v="3"/>
    <n v="0"/>
    <n v="4.0749000000000004"/>
  </r>
  <r>
    <n v="4778"/>
    <x v="2368"/>
    <x v="0"/>
    <x v="317"/>
    <d v="2013-02-23T00:00:00"/>
    <s v="Second Class"/>
    <s v="CK-12760"/>
    <s v="Cyma Kinney"/>
    <s v="Corporate"/>
    <s v="United States"/>
    <x v="85"/>
    <x v="15"/>
    <n v="11561"/>
    <s v="East"/>
    <s v="OFF-SU-10001664"/>
    <x v="1"/>
    <x v="14"/>
    <s v="Acme Office Executive Series Stainless Steel Trimmers"/>
    <n v="25.71"/>
    <n v="3"/>
    <n v="0"/>
    <n v="6.6846000000000005"/>
  </r>
  <r>
    <n v="4779"/>
    <x v="2369"/>
    <x v="3"/>
    <x v="659"/>
    <d v="2014-11-12T00:00:00"/>
    <s v="Standard Class"/>
    <s v="PK-19075"/>
    <s v="Pete Kriz"/>
    <s v="Consumer"/>
    <s v="United States"/>
    <x v="46"/>
    <x v="13"/>
    <n v="19711"/>
    <s v="East"/>
    <s v="OFF-AP-10000696"/>
    <x v="1"/>
    <x v="9"/>
    <s v="Holmes Odor Grabber"/>
    <n v="100.94"/>
    <n v="7"/>
    <n v="0"/>
    <n v="33.310199999999995"/>
  </r>
  <r>
    <n v="4780"/>
    <x v="2370"/>
    <x v="2"/>
    <x v="1001"/>
    <d v="2011-07-10T00:00:00"/>
    <s v="First Class"/>
    <s v="MH-18025"/>
    <s v="Michelle Huthwaite"/>
    <s v="Consumer"/>
    <s v="United States"/>
    <x v="198"/>
    <x v="15"/>
    <n v="14215"/>
    <s v="East"/>
    <s v="FUR-CH-10002647"/>
    <x v="0"/>
    <x v="1"/>
    <s v="Situations Contoured Folding Chairs, 4/Set"/>
    <n v="63.882000000000005"/>
    <n v="1"/>
    <n v="0.1"/>
    <n v="10.647000000000004"/>
  </r>
  <r>
    <n v="4781"/>
    <x v="2371"/>
    <x v="2"/>
    <x v="845"/>
    <d v="2011-11-12T00:00:00"/>
    <s v="Standard Class"/>
    <s v="SC-20725"/>
    <s v="Steven Cartwright"/>
    <s v="Consumer"/>
    <s v="United States"/>
    <x v="12"/>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x v="12"/>
    <x v="5"/>
    <n v="77070"/>
    <s v="Central"/>
    <s v="OFF-BI-10000201"/>
    <x v="1"/>
    <x v="8"/>
    <s v="Avery Triangle Shaped Sheet Lifters, Black, 2/Pack"/>
    <n v="1.4759999999999995"/>
    <n v="3"/>
    <n v="0.8"/>
    <n v="-2.214"/>
  </r>
  <r>
    <n v="4783"/>
    <x v="2371"/>
    <x v="2"/>
    <x v="845"/>
    <d v="2011-11-12T00:00:00"/>
    <s v="Standard Class"/>
    <s v="SC-20725"/>
    <s v="Steven Cartwright"/>
    <s v="Consumer"/>
    <s v="United States"/>
    <x v="12"/>
    <x v="5"/>
    <n v="77070"/>
    <s v="Central"/>
    <s v="OFF-SU-10004115"/>
    <x v="1"/>
    <x v="14"/>
    <s v="Acme Stainless Steel Office Snips"/>
    <n v="40.711999999999996"/>
    <n v="7"/>
    <n v="0.2"/>
    <n v="3.5623000000000022"/>
  </r>
  <r>
    <n v="4784"/>
    <x v="2372"/>
    <x v="3"/>
    <x v="480"/>
    <d v="2014-02-02T00:00:00"/>
    <s v="Standard Class"/>
    <s v="GB-14575"/>
    <s v="Giulietta Baptist"/>
    <s v="Consumer"/>
    <s v="United States"/>
    <x v="391"/>
    <x v="41"/>
    <n v="67212"/>
    <s v="Central"/>
    <s v="OFF-PA-10000806"/>
    <x v="1"/>
    <x v="10"/>
    <s v="Xerox 1934"/>
    <n v="279.89999999999998"/>
    <n v="5"/>
    <n v="0"/>
    <n v="137.15100000000001"/>
  </r>
  <r>
    <n v="4785"/>
    <x v="2373"/>
    <x v="1"/>
    <x v="555"/>
    <d v="2012-12-16T00:00:00"/>
    <s v="Standard Class"/>
    <s v="IM-15070"/>
    <s v="Irene Maddox"/>
    <s v="Consumer"/>
    <s v="United States"/>
    <x v="77"/>
    <x v="22"/>
    <n v="80906"/>
    <s v="West"/>
    <s v="OFF-AR-10001473"/>
    <x v="1"/>
    <x v="6"/>
    <s v="Newell 313"/>
    <n v="13.120000000000001"/>
    <n v="5"/>
    <n v="0.2"/>
    <n v="1.1480000000000006"/>
  </r>
  <r>
    <n v="4786"/>
    <x v="2373"/>
    <x v="1"/>
    <x v="555"/>
    <d v="2012-12-16T00:00:00"/>
    <s v="Standard Class"/>
    <s v="IM-15070"/>
    <s v="Irene Maddox"/>
    <s v="Consumer"/>
    <s v="United States"/>
    <x v="77"/>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x v="77"/>
    <x v="22"/>
    <n v="80906"/>
    <s v="West"/>
    <s v="OFF-AR-10001545"/>
    <x v="1"/>
    <x v="6"/>
    <s v="Newell 326"/>
    <n v="4.2240000000000002"/>
    <n v="3"/>
    <n v="0.2"/>
    <n v="0.47519999999999984"/>
  </r>
  <r>
    <n v="4788"/>
    <x v="2373"/>
    <x v="1"/>
    <x v="555"/>
    <d v="2012-12-16T00:00:00"/>
    <s v="Standard Class"/>
    <s v="IM-15070"/>
    <s v="Irene Maddox"/>
    <s v="Consumer"/>
    <s v="United States"/>
    <x v="77"/>
    <x v="22"/>
    <n v="80906"/>
    <s v="West"/>
    <s v="TEC-AC-10004396"/>
    <x v="2"/>
    <x v="11"/>
    <s v="Logitech Keyboard K120"/>
    <n v="58.08"/>
    <n v="4"/>
    <n v="0.2"/>
    <n v="-6.5339999999999954"/>
  </r>
  <r>
    <n v="4789"/>
    <x v="2373"/>
    <x v="1"/>
    <x v="555"/>
    <d v="2012-12-16T00:00:00"/>
    <s v="Standard Class"/>
    <s v="IM-15070"/>
    <s v="Irene Maddox"/>
    <s v="Consumer"/>
    <s v="United States"/>
    <x v="77"/>
    <x v="22"/>
    <n v="80906"/>
    <s v="West"/>
    <s v="FUR-FU-10002456"/>
    <x v="0"/>
    <x v="5"/>
    <s v="Master Caster Door Stop, Large Neon Orange"/>
    <n v="52.416000000000004"/>
    <n v="9"/>
    <n v="0.2"/>
    <n v="15.069600000000007"/>
  </r>
  <r>
    <n v="4790"/>
    <x v="2373"/>
    <x v="1"/>
    <x v="555"/>
    <d v="2012-12-16T00:00:00"/>
    <s v="Standard Class"/>
    <s v="IM-15070"/>
    <s v="Irene Maddox"/>
    <s v="Consumer"/>
    <s v="United States"/>
    <x v="77"/>
    <x v="22"/>
    <n v="80906"/>
    <s v="West"/>
    <s v="FUR-FU-10001473"/>
    <x v="0"/>
    <x v="5"/>
    <s v="DAX Wood Document Frame"/>
    <n v="54.920000000000009"/>
    <n v="5"/>
    <n v="0.2"/>
    <n v="10.983999999999996"/>
  </r>
  <r>
    <n v="4791"/>
    <x v="2373"/>
    <x v="1"/>
    <x v="555"/>
    <d v="2012-12-16T00:00:00"/>
    <s v="Standard Class"/>
    <s v="IM-15070"/>
    <s v="Irene Maddox"/>
    <s v="Consumer"/>
    <s v="United States"/>
    <x v="77"/>
    <x v="22"/>
    <n v="80906"/>
    <s v="West"/>
    <s v="FUR-TA-10000849"/>
    <x v="0"/>
    <x v="3"/>
    <s v="Bevis Rectangular Conference Tables"/>
    <n v="364.95"/>
    <n v="5"/>
    <n v="0.5"/>
    <n v="-248.16599999999994"/>
  </r>
  <r>
    <n v="4792"/>
    <x v="2373"/>
    <x v="1"/>
    <x v="555"/>
    <d v="2012-12-16T00:00:00"/>
    <s v="Standard Class"/>
    <s v="IM-15070"/>
    <s v="Irene Maddox"/>
    <s v="Consumer"/>
    <s v="United States"/>
    <x v="77"/>
    <x v="22"/>
    <n v="80906"/>
    <s v="West"/>
    <s v="OFF-PA-10001166"/>
    <x v="1"/>
    <x v="10"/>
    <s v="Xerox 1932"/>
    <n v="85.055999999999997"/>
    <n v="3"/>
    <n v="0.2"/>
    <n v="28.706399999999991"/>
  </r>
  <r>
    <n v="4793"/>
    <x v="2373"/>
    <x v="1"/>
    <x v="555"/>
    <d v="2012-12-16T00:00:00"/>
    <s v="Standard Class"/>
    <s v="IM-15070"/>
    <s v="Irene Maddox"/>
    <s v="Consumer"/>
    <s v="United States"/>
    <x v="77"/>
    <x v="22"/>
    <n v="80906"/>
    <s v="West"/>
    <s v="OFF-PA-10003256"/>
    <x v="1"/>
    <x v="10"/>
    <s v="Avery Personal Creations Heavyweight Cards"/>
    <n v="27.695999999999998"/>
    <n v="3"/>
    <n v="0.2"/>
    <n v="9.6935999999999964"/>
  </r>
  <r>
    <n v="4794"/>
    <x v="2374"/>
    <x v="1"/>
    <x v="685"/>
    <d v="2012-07-04T00:00:00"/>
    <s v="Standard Class"/>
    <s v="MM-18055"/>
    <s v="Michelle Moray"/>
    <s v="Consumer"/>
    <s v="United States"/>
    <x v="20"/>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x v="1"/>
    <x v="1"/>
    <n v="90036"/>
    <s v="West"/>
    <s v="FUR-FU-10001215"/>
    <x v="0"/>
    <x v="5"/>
    <s v="Howard Miller 11-1/2&quot; Diameter Brentwood Wall Clock"/>
    <n v="43.13"/>
    <n v="1"/>
    <n v="0"/>
    <n v="18.114600000000003"/>
  </r>
  <r>
    <n v="4796"/>
    <x v="2376"/>
    <x v="1"/>
    <x v="863"/>
    <d v="2012-08-17T00:00:00"/>
    <s v="Standard Class"/>
    <s v="CK-12595"/>
    <s v="Clytie Kelty"/>
    <s v="Consumer"/>
    <s v="United States"/>
    <x v="419"/>
    <x v="32"/>
    <n v="30062"/>
    <s v="South"/>
    <s v="OFF-BI-10004187"/>
    <x v="1"/>
    <x v="8"/>
    <s v="Staples"/>
    <n v="5.64"/>
    <n v="3"/>
    <n v="0"/>
    <n v="2.7071999999999994"/>
  </r>
  <r>
    <n v="4797"/>
    <x v="2377"/>
    <x v="0"/>
    <x v="675"/>
    <d v="2013-05-20T00:00:00"/>
    <s v="Standard Class"/>
    <s v="MK-17905"/>
    <s v="Michael Kennedy"/>
    <s v="Corporate"/>
    <s v="United States"/>
    <x v="108"/>
    <x v="2"/>
    <n v="32216"/>
    <s v="South"/>
    <s v="OFF-BI-10001718"/>
    <x v="1"/>
    <x v="8"/>
    <s v="GBC DocuBind P50 Personal Binding Machine"/>
    <n v="57.582000000000008"/>
    <n v="3"/>
    <n v="0.7"/>
    <n v="-44.146199999999979"/>
  </r>
  <r>
    <n v="4798"/>
    <x v="2377"/>
    <x v="0"/>
    <x v="675"/>
    <d v="2013-05-20T00:00:00"/>
    <s v="Standard Class"/>
    <s v="MK-17905"/>
    <s v="Michael Kennedy"/>
    <s v="Corporate"/>
    <s v="United States"/>
    <x v="108"/>
    <x v="2"/>
    <n v="32216"/>
    <s v="South"/>
    <s v="OFF-PA-10004983"/>
    <x v="1"/>
    <x v="10"/>
    <s v="Xerox 23"/>
    <n v="31.104000000000006"/>
    <n v="6"/>
    <n v="0.2"/>
    <n v="10.8864"/>
  </r>
  <r>
    <n v="4799"/>
    <x v="2377"/>
    <x v="0"/>
    <x v="675"/>
    <d v="2013-05-20T00:00:00"/>
    <s v="Standard Class"/>
    <s v="MK-17905"/>
    <s v="Michael Kennedy"/>
    <s v="Corporate"/>
    <s v="United States"/>
    <x v="108"/>
    <x v="2"/>
    <n v="32216"/>
    <s v="South"/>
    <s v="FUR-FU-10002396"/>
    <x v="0"/>
    <x v="5"/>
    <s v="DAX Copper Panel Document Frame, 5 x 7 Size"/>
    <n v="30.192"/>
    <n v="3"/>
    <n v="0.2"/>
    <n v="8.3028000000000031"/>
  </r>
  <r>
    <n v="4800"/>
    <x v="2377"/>
    <x v="0"/>
    <x v="675"/>
    <d v="2013-05-20T00:00:00"/>
    <s v="Standard Class"/>
    <s v="MK-17905"/>
    <s v="Michael Kennedy"/>
    <s v="Corporate"/>
    <s v="United States"/>
    <x v="108"/>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x v="108"/>
    <x v="2"/>
    <n v="32216"/>
    <s v="South"/>
    <s v="OFF-AR-10002467"/>
    <x v="1"/>
    <x v="6"/>
    <s v="Dixon Ticonderoga Pencils"/>
    <n v="4.7679999999999998"/>
    <n v="2"/>
    <n v="0.2"/>
    <n v="0.41720000000000046"/>
  </r>
  <r>
    <n v="4802"/>
    <x v="2377"/>
    <x v="0"/>
    <x v="675"/>
    <d v="2013-05-20T00:00:00"/>
    <s v="Standard Class"/>
    <s v="MK-17905"/>
    <s v="Michael Kennedy"/>
    <s v="Corporate"/>
    <s v="United States"/>
    <x v="108"/>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x v="108"/>
    <x v="2"/>
    <n v="32216"/>
    <s v="South"/>
    <s v="OFF-BI-10002309"/>
    <x v="1"/>
    <x v="8"/>
    <s v="Avery Heavy-Duty EZD  Binder With Locking Rings"/>
    <n v="13.392000000000003"/>
    <n v="8"/>
    <n v="0.7"/>
    <n v="-9.8207999999999984"/>
  </r>
  <r>
    <n v="4804"/>
    <x v="2378"/>
    <x v="3"/>
    <x v="1002"/>
    <d v="2014-07-18T00:00:00"/>
    <s v="Second Class"/>
    <s v="MH-17455"/>
    <s v="Mark Hamilton"/>
    <s v="Consumer"/>
    <s v="United States"/>
    <x v="10"/>
    <x v="9"/>
    <n v="19140"/>
    <s v="East"/>
    <s v="TEC-PH-10003885"/>
    <x v="2"/>
    <x v="7"/>
    <s v="Cisco SPA508G"/>
    <n v="39.593999999999994"/>
    <n v="1"/>
    <n v="0.4"/>
    <n v="-7.2589000000000041"/>
  </r>
  <r>
    <n v="4805"/>
    <x v="2378"/>
    <x v="3"/>
    <x v="1002"/>
    <d v="2014-07-18T00:00:00"/>
    <s v="Second Class"/>
    <s v="MH-17455"/>
    <s v="Mark Hamilton"/>
    <s v="Consumer"/>
    <s v="United States"/>
    <x v="10"/>
    <x v="9"/>
    <n v="19140"/>
    <s v="East"/>
    <s v="FUR-FU-10002501"/>
    <x v="0"/>
    <x v="5"/>
    <s v="Nu-Dell Executive Frame"/>
    <n v="91.00800000000001"/>
    <n v="9"/>
    <n v="0.2"/>
    <n v="19.339199999999998"/>
  </r>
  <r>
    <n v="4806"/>
    <x v="2379"/>
    <x v="1"/>
    <x v="6"/>
    <d v="2012-11-25T00:00:00"/>
    <s v="Second Class"/>
    <s v="NG-18430"/>
    <s v="Nathan Gelder"/>
    <s v="Consumer"/>
    <s v="United States"/>
    <x v="1"/>
    <x v="1"/>
    <n v="90008"/>
    <s v="West"/>
    <s v="OFF-PA-10000176"/>
    <x v="1"/>
    <x v="10"/>
    <s v="Xerox 1887"/>
    <n v="37.94"/>
    <n v="2"/>
    <n v="0"/>
    <n v="18.211199999999998"/>
  </r>
  <r>
    <n v="4807"/>
    <x v="2379"/>
    <x v="1"/>
    <x v="6"/>
    <d v="2012-11-25T00:00:00"/>
    <s v="Second Class"/>
    <s v="NG-18430"/>
    <s v="Nathan Gelder"/>
    <s v="Consumer"/>
    <s v="United States"/>
    <x v="1"/>
    <x v="1"/>
    <n v="90008"/>
    <s v="West"/>
    <s v="OFF-PA-10000327"/>
    <x v="1"/>
    <x v="10"/>
    <s v="Xerox 1971"/>
    <n v="42.800000000000004"/>
    <n v="10"/>
    <n v="0"/>
    <n v="19.259999999999998"/>
  </r>
  <r>
    <n v="4808"/>
    <x v="2379"/>
    <x v="1"/>
    <x v="6"/>
    <d v="2012-11-25T00:00:00"/>
    <s v="Second Class"/>
    <s v="NG-18430"/>
    <s v="Nathan Gelder"/>
    <s v="Consumer"/>
    <s v="United States"/>
    <x v="1"/>
    <x v="1"/>
    <n v="90008"/>
    <s v="West"/>
    <s v="OFF-ST-10004634"/>
    <x v="1"/>
    <x v="4"/>
    <s v="Personal Folder Holder, Ebony"/>
    <n v="33.630000000000003"/>
    <n v="3"/>
    <n v="0"/>
    <n v="10.088999999999999"/>
  </r>
  <r>
    <n v="4809"/>
    <x v="2380"/>
    <x v="2"/>
    <x v="533"/>
    <d v="2011-11-28T00:00:00"/>
    <s v="Standard Class"/>
    <s v="PB-19210"/>
    <s v="Phillip Breyer"/>
    <s v="Corporate"/>
    <s v="United States"/>
    <x v="10"/>
    <x v="9"/>
    <n v="19134"/>
    <s v="East"/>
    <s v="OFF-EN-10003040"/>
    <x v="1"/>
    <x v="12"/>
    <s v="Quality Park Security Envelopes"/>
    <n v="62.808000000000007"/>
    <n v="3"/>
    <n v="0.2"/>
    <n v="21.197700000000001"/>
  </r>
  <r>
    <n v="4810"/>
    <x v="2381"/>
    <x v="1"/>
    <x v="17"/>
    <d v="2012-12-30T00:00:00"/>
    <s v="First Class"/>
    <s v="RE-19450"/>
    <s v="Richard Eichhorn"/>
    <s v="Consumer"/>
    <s v="United States"/>
    <x v="342"/>
    <x v="6"/>
    <n v="54703"/>
    <s v="Central"/>
    <s v="OFF-PA-10003228"/>
    <x v="1"/>
    <x v="10"/>
    <s v="Xerox 1917"/>
    <n v="195.64"/>
    <n v="4"/>
    <n v="0"/>
    <n v="91.950799999999987"/>
  </r>
  <r>
    <n v="4811"/>
    <x v="2381"/>
    <x v="1"/>
    <x v="17"/>
    <d v="2012-12-30T00:00:00"/>
    <s v="First Class"/>
    <s v="RE-19450"/>
    <s v="Richard Eichhorn"/>
    <s v="Consumer"/>
    <s v="United States"/>
    <x v="342"/>
    <x v="6"/>
    <n v="54703"/>
    <s v="Central"/>
    <s v="TEC-PH-10004345"/>
    <x v="2"/>
    <x v="7"/>
    <s v="Cisco SPA 502G IP Phone"/>
    <n v="239.9"/>
    <n v="2"/>
    <n v="0"/>
    <n v="71.97"/>
  </r>
  <r>
    <n v="4812"/>
    <x v="2382"/>
    <x v="0"/>
    <x v="696"/>
    <d v="2013-11-20T00:00:00"/>
    <s v="Second Class"/>
    <s v="EB-14110"/>
    <s v="Eugene Barchas"/>
    <s v="Consumer"/>
    <s v="United States"/>
    <x v="10"/>
    <x v="9"/>
    <n v="19134"/>
    <s v="East"/>
    <s v="FUR-CH-10000785"/>
    <x v="0"/>
    <x v="1"/>
    <s v="Global Ergonomic Managers Chair"/>
    <n v="380.05799999999994"/>
    <n v="3"/>
    <n v="0.3"/>
    <n v="-21.717600000000004"/>
  </r>
  <r>
    <n v="4813"/>
    <x v="2382"/>
    <x v="0"/>
    <x v="696"/>
    <d v="2013-11-20T00:00:00"/>
    <s v="Second Class"/>
    <s v="EB-14110"/>
    <s v="Eugene Barchas"/>
    <s v="Consumer"/>
    <s v="United States"/>
    <x v="10"/>
    <x v="9"/>
    <n v="19134"/>
    <s v="East"/>
    <s v="TEC-CO-10004115"/>
    <x v="2"/>
    <x v="16"/>
    <s v="Sharp AL-1530CS Digital Copier"/>
    <n v="1199.9759999999999"/>
    <n v="4"/>
    <n v="0.4"/>
    <n v="179.99639999999999"/>
  </r>
  <r>
    <n v="4814"/>
    <x v="2382"/>
    <x v="0"/>
    <x v="696"/>
    <d v="2013-11-20T00:00:00"/>
    <s v="Second Class"/>
    <s v="EB-14110"/>
    <s v="Eugene Barchas"/>
    <s v="Consumer"/>
    <s v="United States"/>
    <x v="10"/>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x v="1"/>
    <x v="1"/>
    <n v="90004"/>
    <s v="West"/>
    <s v="OFF-PA-10002751"/>
    <x v="1"/>
    <x v="10"/>
    <s v="Xerox 1920"/>
    <n v="17.940000000000001"/>
    <n v="3"/>
    <n v="0"/>
    <n v="8.0730000000000004"/>
  </r>
  <r>
    <n v="4816"/>
    <x v="2384"/>
    <x v="2"/>
    <x v="58"/>
    <d v="2011-12-31T00:00:00"/>
    <s v="Standard Class"/>
    <s v="MG-17695"/>
    <s v="Maureen Gnade"/>
    <s v="Consumer"/>
    <s v="United States"/>
    <x v="10"/>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x v="10"/>
    <x v="9"/>
    <n v="19134"/>
    <s v="East"/>
    <s v="OFF-AP-10002998"/>
    <x v="1"/>
    <x v="9"/>
    <s v="Holmes 99% HEPA Air Purifier"/>
    <n v="34.655999999999999"/>
    <n v="2"/>
    <n v="0.2"/>
    <n v="5.6315999999999971"/>
  </r>
  <r>
    <n v="4818"/>
    <x v="2384"/>
    <x v="2"/>
    <x v="58"/>
    <d v="2011-12-31T00:00:00"/>
    <s v="Standard Class"/>
    <s v="MG-17695"/>
    <s v="Maureen Gnade"/>
    <s v="Consumer"/>
    <s v="United States"/>
    <x v="10"/>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x v="10"/>
    <x v="9"/>
    <n v="19134"/>
    <s v="East"/>
    <s v="OFF-ST-10001370"/>
    <x v="1"/>
    <x v="4"/>
    <s v="Sensible Storage WireTech Storage Systems"/>
    <n v="227.13600000000002"/>
    <n v="4"/>
    <n v="0.2"/>
    <n v="-42.588000000000036"/>
  </r>
  <r>
    <n v="4820"/>
    <x v="2385"/>
    <x v="3"/>
    <x v="110"/>
    <d v="2014-06-15T00:00:00"/>
    <s v="Standard Class"/>
    <s v="LW-17125"/>
    <s v="Liz Willingham"/>
    <s v="Consumer"/>
    <s v="United States"/>
    <x v="165"/>
    <x v="29"/>
    <n v="6360"/>
    <s v="East"/>
    <s v="OFF-BI-10004040"/>
    <x v="1"/>
    <x v="8"/>
    <s v="Wilson Jones Impact Binders"/>
    <n v="10.36"/>
    <n v="2"/>
    <n v="0"/>
    <n v="5.0763999999999996"/>
  </r>
  <r>
    <n v="4821"/>
    <x v="2386"/>
    <x v="1"/>
    <x v="1003"/>
    <d v="2012-04-11T00:00:00"/>
    <s v="Standard Class"/>
    <s v="PF-19120"/>
    <s v="Peter Fuller"/>
    <s v="Consumer"/>
    <s v="United States"/>
    <x v="52"/>
    <x v="5"/>
    <n v="78207"/>
    <s v="Central"/>
    <s v="OFF-AP-10002651"/>
    <x v="1"/>
    <x v="9"/>
    <s v="Hoover Upright Vacuum With Dirt Cup"/>
    <n v="463.24799999999988"/>
    <n v="8"/>
    <n v="0.8"/>
    <n v="-1181.2824000000003"/>
  </r>
  <r>
    <n v="4822"/>
    <x v="2386"/>
    <x v="1"/>
    <x v="1003"/>
    <d v="2012-04-11T00:00:00"/>
    <s v="Standard Class"/>
    <s v="PF-19120"/>
    <s v="Peter Fuller"/>
    <s v="Consumer"/>
    <s v="United States"/>
    <x v="52"/>
    <x v="5"/>
    <n v="78207"/>
    <s v="Central"/>
    <s v="TEC-AC-10002402"/>
    <x v="2"/>
    <x v="11"/>
    <s v="Razer Kraken PRO Over Ear PC and Music Headset"/>
    <n v="383.952"/>
    <n v="6"/>
    <n v="0.2"/>
    <n v="47.993999999999971"/>
  </r>
  <r>
    <n v="4823"/>
    <x v="2387"/>
    <x v="0"/>
    <x v="212"/>
    <d v="2013-07-12T00:00:00"/>
    <s v="Same Day"/>
    <s v="NZ-18565"/>
    <s v="Nick Zandusky"/>
    <s v="Home Office"/>
    <s v="United States"/>
    <x v="420"/>
    <x v="16"/>
    <n v="85364"/>
    <s v="West"/>
    <s v="OFF-BI-10001658"/>
    <x v="1"/>
    <x v="8"/>
    <s v="GBC Standard Therm-A-Bind Covers"/>
    <n v="44.856000000000009"/>
    <n v="6"/>
    <n v="0.7"/>
    <n v="-35.884799999999984"/>
  </r>
  <r>
    <n v="4824"/>
    <x v="2388"/>
    <x v="0"/>
    <x v="831"/>
    <d v="2013-11-27T00:00:00"/>
    <s v="Standard Class"/>
    <s v="CK-12205"/>
    <s v="Chloris Kastensmidt"/>
    <s v="Consumer"/>
    <s v="United States"/>
    <x v="38"/>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x v="38"/>
    <x v="24"/>
    <n v="43229"/>
    <s v="East"/>
    <s v="FUR-CH-10003817"/>
    <x v="0"/>
    <x v="1"/>
    <s v="Global Value Steno Chair, Gray"/>
    <n v="127.554"/>
    <n v="3"/>
    <n v="0.3"/>
    <n v="-9.1109999999999971"/>
  </r>
  <r>
    <n v="4826"/>
    <x v="2388"/>
    <x v="0"/>
    <x v="831"/>
    <d v="2013-11-27T00:00:00"/>
    <s v="Standard Class"/>
    <s v="CK-12205"/>
    <s v="Chloris Kastensmidt"/>
    <s v="Consumer"/>
    <s v="United States"/>
    <x v="38"/>
    <x v="24"/>
    <n v="43229"/>
    <s v="East"/>
    <s v="FUR-FU-10001876"/>
    <x v="0"/>
    <x v="5"/>
    <s v="Computer Room Manger, 14&quot;"/>
    <n v="77.951999999999998"/>
    <n v="3"/>
    <n v="0.2"/>
    <n v="15.590399999999995"/>
  </r>
  <r>
    <n v="4827"/>
    <x v="2389"/>
    <x v="3"/>
    <x v="105"/>
    <d v="2014-11-16T00:00:00"/>
    <s v="First Class"/>
    <s v="JE-15610"/>
    <s v="Jim Epp"/>
    <s v="Corporate"/>
    <s v="United States"/>
    <x v="1"/>
    <x v="1"/>
    <n v="90036"/>
    <s v="West"/>
    <s v="OFF-BI-10003460"/>
    <x v="1"/>
    <x v="8"/>
    <s v="Acco 3-Hole Punch"/>
    <n v="14.016"/>
    <n v="4"/>
    <n v="0.2"/>
    <n v="4.9055999999999997"/>
  </r>
  <r>
    <n v="4828"/>
    <x v="2390"/>
    <x v="2"/>
    <x v="301"/>
    <d v="2011-11-08T00:00:00"/>
    <s v="Standard Class"/>
    <s v="JO-15145"/>
    <s v="Jack O'Briant"/>
    <s v="Corporate"/>
    <s v="United States"/>
    <x v="102"/>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x v="102"/>
    <x v="0"/>
    <n v="40475"/>
    <s v="South"/>
    <s v="OFF-AR-10001919"/>
    <x v="1"/>
    <x v="6"/>
    <s v="OIC #2 Pencils, Medium Soft"/>
    <n v="5.64"/>
    <n v="3"/>
    <n v="0"/>
    <n v="1.6355999999999997"/>
  </r>
  <r>
    <n v="4830"/>
    <x v="2391"/>
    <x v="0"/>
    <x v="666"/>
    <d v="2013-05-22T00:00:00"/>
    <s v="Standard Class"/>
    <s v="TT-21220"/>
    <s v="Thomas Thornton"/>
    <s v="Consumer"/>
    <s v="United States"/>
    <x v="20"/>
    <x v="15"/>
    <n v="10035"/>
    <s v="East"/>
    <s v="OFF-BI-10002393"/>
    <x v="1"/>
    <x v="8"/>
    <s v="Binder Posts"/>
    <n v="13.776000000000002"/>
    <n v="3"/>
    <n v="0.2"/>
    <n v="4.4771999999999998"/>
  </r>
  <r>
    <n v="4831"/>
    <x v="2392"/>
    <x v="2"/>
    <x v="845"/>
    <d v="2011-11-12T00:00:00"/>
    <s v="Standard Class"/>
    <s v="MS-17365"/>
    <s v="Maribeth Schnelling"/>
    <s v="Consumer"/>
    <s v="United States"/>
    <x v="421"/>
    <x v="6"/>
    <n v="54401"/>
    <s v="Central"/>
    <s v="OFF-AP-10001293"/>
    <x v="1"/>
    <x v="9"/>
    <s v="Belkin 8 Outlet Surge Protector"/>
    <n v="245.88"/>
    <n v="6"/>
    <n v="0"/>
    <n v="68.846399999999988"/>
  </r>
  <r>
    <n v="4832"/>
    <x v="2392"/>
    <x v="2"/>
    <x v="845"/>
    <d v="2011-11-12T00:00:00"/>
    <s v="Standard Class"/>
    <s v="MS-17365"/>
    <s v="Maribeth Schnelling"/>
    <s v="Consumer"/>
    <s v="United States"/>
    <x v="421"/>
    <x v="6"/>
    <n v="54401"/>
    <s v="Central"/>
    <s v="OFF-ST-10004258"/>
    <x v="1"/>
    <x v="4"/>
    <s v="Portable Personal File Box"/>
    <n v="36.630000000000003"/>
    <n v="3"/>
    <n v="0"/>
    <n v="9.8901000000000039"/>
  </r>
  <r>
    <n v="4833"/>
    <x v="2392"/>
    <x v="2"/>
    <x v="845"/>
    <d v="2011-11-12T00:00:00"/>
    <s v="Standard Class"/>
    <s v="MS-17365"/>
    <s v="Maribeth Schnelling"/>
    <s v="Consumer"/>
    <s v="United States"/>
    <x v="421"/>
    <x v="6"/>
    <n v="54401"/>
    <s v="Central"/>
    <s v="OFF-ST-10002214"/>
    <x v="1"/>
    <x v="4"/>
    <s v="X-Rack File for Hanging Folders"/>
    <n v="22.58"/>
    <n v="2"/>
    <n v="0"/>
    <n v="5.8707999999999991"/>
  </r>
  <r>
    <n v="4834"/>
    <x v="2392"/>
    <x v="2"/>
    <x v="845"/>
    <d v="2011-11-12T00:00:00"/>
    <s v="Standard Class"/>
    <s v="MS-17365"/>
    <s v="Maribeth Schnelling"/>
    <s v="Consumer"/>
    <s v="United States"/>
    <x v="421"/>
    <x v="6"/>
    <n v="54401"/>
    <s v="Central"/>
    <s v="OFF-BI-10004970"/>
    <x v="1"/>
    <x v="8"/>
    <s v="ACCOHIDE 3-Ring Binder, Blue, 1&quot;"/>
    <n v="12.39"/>
    <n v="3"/>
    <n v="0"/>
    <n v="5.8232999999999997"/>
  </r>
  <r>
    <n v="4835"/>
    <x v="2393"/>
    <x v="3"/>
    <x v="361"/>
    <d v="2014-10-11T00:00:00"/>
    <s v="Standard Class"/>
    <s v="MP-18175"/>
    <s v="Mike Pelletier"/>
    <s v="Home Office"/>
    <s v="United States"/>
    <x v="8"/>
    <x v="1"/>
    <n v="94110"/>
    <s v="West"/>
    <s v="OFF-BI-10002571"/>
    <x v="1"/>
    <x v="8"/>
    <s v="Avery Framed View Binder, EZD Ring (Locking), Navy, 1 1/2&quot;"/>
    <n v="39.92"/>
    <n v="5"/>
    <n v="0.2"/>
    <n v="13.472999999999999"/>
  </r>
  <r>
    <n v="4836"/>
    <x v="2393"/>
    <x v="3"/>
    <x v="361"/>
    <d v="2014-10-11T00:00:00"/>
    <s v="Standard Class"/>
    <s v="MP-18175"/>
    <s v="Mike Pelletier"/>
    <s v="Home Office"/>
    <s v="United States"/>
    <x v="8"/>
    <x v="1"/>
    <n v="94110"/>
    <s v="West"/>
    <s v="OFF-PA-10002581"/>
    <x v="1"/>
    <x v="10"/>
    <s v="Xerox 1951"/>
    <n v="61.96"/>
    <n v="2"/>
    <n v="0"/>
    <n v="27.881999999999998"/>
  </r>
  <r>
    <n v="4837"/>
    <x v="2393"/>
    <x v="3"/>
    <x v="361"/>
    <d v="2014-10-11T00:00:00"/>
    <s v="Standard Class"/>
    <s v="MP-18175"/>
    <s v="Mike Pelletier"/>
    <s v="Home Office"/>
    <s v="United States"/>
    <x v="8"/>
    <x v="1"/>
    <n v="94110"/>
    <s v="West"/>
    <s v="OFF-BI-10001097"/>
    <x v="1"/>
    <x v="8"/>
    <s v="Avery Hole Reinforcements"/>
    <n v="19.936000000000003"/>
    <n v="4"/>
    <n v="0.2"/>
    <n v="7.2267999999999999"/>
  </r>
  <r>
    <n v="4838"/>
    <x v="2394"/>
    <x v="3"/>
    <x v="702"/>
    <d v="2014-06-04T00:00:00"/>
    <s v="First Class"/>
    <s v="FH-14350"/>
    <s v="Fred Harton"/>
    <s v="Consumer"/>
    <s v="United States"/>
    <x v="65"/>
    <x v="24"/>
    <n v="43017"/>
    <s v="East"/>
    <s v="OFF-BI-10003429"/>
    <x v="1"/>
    <x v="8"/>
    <s v="Cardinal HOLDit! Binder Insert Strips,Extra Strips"/>
    <n v="3.7980000000000005"/>
    <n v="2"/>
    <n v="0.7"/>
    <n v="-2.6585999999999999"/>
  </r>
  <r>
    <n v="4839"/>
    <x v="2394"/>
    <x v="3"/>
    <x v="702"/>
    <d v="2014-06-04T00:00:00"/>
    <s v="First Class"/>
    <s v="FH-14350"/>
    <s v="Fred Harton"/>
    <s v="Consumer"/>
    <s v="United States"/>
    <x v="65"/>
    <x v="24"/>
    <n v="43017"/>
    <s v="East"/>
    <s v="OFF-PA-10000682"/>
    <x v="1"/>
    <x v="10"/>
    <s v="Xerox 1924"/>
    <n v="27.744000000000003"/>
    <n v="6"/>
    <n v="0.2"/>
    <n v="10.057200000000002"/>
  </r>
  <r>
    <n v="4840"/>
    <x v="2394"/>
    <x v="3"/>
    <x v="702"/>
    <d v="2014-06-04T00:00:00"/>
    <s v="First Class"/>
    <s v="FH-14350"/>
    <s v="Fred Harton"/>
    <s v="Consumer"/>
    <s v="United States"/>
    <x v="65"/>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x v="0"/>
    <x v="0"/>
    <n v="42420"/>
    <s v="South"/>
    <s v="FUR-FU-10000629"/>
    <x v="0"/>
    <x v="5"/>
    <s v="9-3/4 Diameter Round Wall Clock"/>
    <n v="27.58"/>
    <n v="2"/>
    <n v="0"/>
    <n v="11.583600000000001"/>
  </r>
  <r>
    <n v="4842"/>
    <x v="2396"/>
    <x v="0"/>
    <x v="443"/>
    <d v="2013-12-29T00:00:00"/>
    <s v="Standard Class"/>
    <s v="NM-18520"/>
    <s v="Neoma Murray"/>
    <s v="Consumer"/>
    <s v="United States"/>
    <x v="256"/>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x v="26"/>
    <x v="18"/>
    <n v="38109"/>
    <s v="South"/>
    <s v="OFF-ST-10001418"/>
    <x v="1"/>
    <x v="4"/>
    <s v="Carina Media Storage Towers in Natural &amp; Black"/>
    <n v="243.92"/>
    <n v="5"/>
    <n v="0.2"/>
    <n v="-54.881999999999998"/>
  </r>
  <r>
    <n v="4844"/>
    <x v="2398"/>
    <x v="0"/>
    <x v="77"/>
    <d v="2013-11-10T00:00:00"/>
    <s v="First Class"/>
    <s v="CC-12475"/>
    <s v="Cindy Chapman"/>
    <s v="Consumer"/>
    <s v="United States"/>
    <x v="80"/>
    <x v="30"/>
    <n v="8701"/>
    <s v="East"/>
    <s v="OFF-FA-10004968"/>
    <x v="1"/>
    <x v="13"/>
    <s v="Rubber Band Ball"/>
    <n v="14.96"/>
    <n v="4"/>
    <n v="0"/>
    <n v="0.2992000000000008"/>
  </r>
  <r>
    <n v="4845"/>
    <x v="2399"/>
    <x v="2"/>
    <x v="527"/>
    <d v="2011-04-05T00:00:00"/>
    <s v="First Class"/>
    <s v="MZ-17515"/>
    <s v="Mary Zewe"/>
    <s v="Corporate"/>
    <s v="United States"/>
    <x v="1"/>
    <x v="1"/>
    <n v="90008"/>
    <s v="West"/>
    <s v="OFF-BI-10004140"/>
    <x v="1"/>
    <x v="8"/>
    <s v="Avery Non-Stick Binders"/>
    <n v="7.1840000000000011"/>
    <n v="2"/>
    <n v="0.2"/>
    <n v="2.2449999999999992"/>
  </r>
  <r>
    <n v="4846"/>
    <x v="2400"/>
    <x v="1"/>
    <x v="862"/>
    <d v="2012-07-26T00:00:00"/>
    <s v="Second Class"/>
    <s v="MS-17830"/>
    <s v="Melanie Seite"/>
    <s v="Consumer"/>
    <s v="United States"/>
    <x v="30"/>
    <x v="15"/>
    <n v="14609"/>
    <s v="East"/>
    <s v="OFF-BI-10003460"/>
    <x v="1"/>
    <x v="8"/>
    <s v="Acco 3-Hole Punch"/>
    <n v="10.512"/>
    <n v="3"/>
    <n v="0.2"/>
    <n v="3.6791999999999998"/>
  </r>
  <r>
    <n v="4847"/>
    <x v="2401"/>
    <x v="2"/>
    <x v="402"/>
    <d v="2011-06-27T00:00:00"/>
    <s v="Second Class"/>
    <s v="GK-14620"/>
    <s v="Grace Kelly"/>
    <s v="Corporate"/>
    <s v="United States"/>
    <x v="127"/>
    <x v="21"/>
    <n v="97301"/>
    <s v="West"/>
    <s v="TEC-PH-10002115"/>
    <x v="2"/>
    <x v="7"/>
    <s v="Plantronics 81402"/>
    <n v="263.96000000000004"/>
    <n v="5"/>
    <n v="0.2"/>
    <n v="19.796999999999997"/>
  </r>
  <r>
    <n v="4848"/>
    <x v="2401"/>
    <x v="2"/>
    <x v="402"/>
    <d v="2011-06-27T00:00:00"/>
    <s v="Second Class"/>
    <s v="GK-14620"/>
    <s v="Grace Kelly"/>
    <s v="Corporate"/>
    <s v="United States"/>
    <x v="127"/>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x v="127"/>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x v="422"/>
    <x v="4"/>
    <n v="99301"/>
    <s v="West"/>
    <s v="OFF-AR-10003045"/>
    <x v="1"/>
    <x v="6"/>
    <s v="Prang Colored Pencils"/>
    <n v="5.88"/>
    <n v="2"/>
    <n v="0"/>
    <n v="2.6459999999999999"/>
  </r>
  <r>
    <n v="4851"/>
    <x v="2402"/>
    <x v="2"/>
    <x v="78"/>
    <d v="2011-09-14T00:00:00"/>
    <s v="Standard Class"/>
    <s v="MC-17275"/>
    <s v="Marc Crier"/>
    <s v="Consumer"/>
    <s v="United States"/>
    <x v="422"/>
    <x v="4"/>
    <n v="99301"/>
    <s v="West"/>
    <s v="FUR-CH-10000454"/>
    <x v="0"/>
    <x v="1"/>
    <s v="Hon Deluxe Fabric Upholstered Stacking Chairs, Rounded Back"/>
    <n v="975.92"/>
    <n v="5"/>
    <n v="0.2"/>
    <n v="121.98999999999992"/>
  </r>
  <r>
    <n v="4852"/>
    <x v="2402"/>
    <x v="2"/>
    <x v="78"/>
    <d v="2011-09-14T00:00:00"/>
    <s v="Standard Class"/>
    <s v="MC-17275"/>
    <s v="Marc Crier"/>
    <s v="Consumer"/>
    <s v="United States"/>
    <x v="422"/>
    <x v="4"/>
    <n v="99301"/>
    <s v="West"/>
    <s v="OFF-AR-10000380"/>
    <x v="1"/>
    <x v="6"/>
    <s v="Hunt PowerHouse Electric Pencil Sharpener, Blue"/>
    <n v="303.83999999999997"/>
    <n v="8"/>
    <n v="0"/>
    <n v="91.151999999999958"/>
  </r>
  <r>
    <n v="4853"/>
    <x v="2402"/>
    <x v="2"/>
    <x v="78"/>
    <d v="2011-09-14T00:00:00"/>
    <s v="Standard Class"/>
    <s v="MC-17275"/>
    <s v="Marc Crier"/>
    <s v="Consumer"/>
    <s v="United States"/>
    <x v="422"/>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x v="182"/>
    <x v="1"/>
    <n v="94601"/>
    <s v="West"/>
    <s v="FUR-FU-10004270"/>
    <x v="0"/>
    <x v="5"/>
    <s v="Eldon Image Series Desk Accessories, Burgundy"/>
    <n v="12.54"/>
    <n v="3"/>
    <n v="0"/>
    <n v="4.5144000000000002"/>
  </r>
  <r>
    <n v="4855"/>
    <x v="2403"/>
    <x v="2"/>
    <x v="432"/>
    <d v="2011-12-15T00:00:00"/>
    <s v="Second Class"/>
    <s v="LH-17155"/>
    <s v="Logan Haushalter"/>
    <s v="Consumer"/>
    <s v="United States"/>
    <x v="182"/>
    <x v="1"/>
    <n v="94601"/>
    <s v="West"/>
    <s v="OFF-ST-10000617"/>
    <x v="1"/>
    <x v="4"/>
    <s v="Woodgrain Magazine Files by Perma"/>
    <n v="8.94"/>
    <n v="3"/>
    <n v="0"/>
    <n v="0.62579999999999902"/>
  </r>
  <r>
    <n v="4856"/>
    <x v="2403"/>
    <x v="2"/>
    <x v="432"/>
    <d v="2011-12-15T00:00:00"/>
    <s v="Second Class"/>
    <s v="LH-17155"/>
    <s v="Logan Haushalter"/>
    <s v="Consumer"/>
    <s v="United States"/>
    <x v="182"/>
    <x v="1"/>
    <n v="94601"/>
    <s v="West"/>
    <s v="FUR-FU-10001706"/>
    <x v="0"/>
    <x v="5"/>
    <s v="Longer-Life Soft White Bulbs"/>
    <n v="9.24"/>
    <n v="3"/>
    <n v="0"/>
    <n v="4.4352"/>
  </r>
  <r>
    <n v="4857"/>
    <x v="2404"/>
    <x v="1"/>
    <x v="1004"/>
    <d v="2012-01-17T00:00:00"/>
    <s v="Standard Class"/>
    <s v="PB-19150"/>
    <s v="Philip Brown"/>
    <s v="Consumer"/>
    <s v="United States"/>
    <x v="1"/>
    <x v="1"/>
    <n v="90004"/>
    <s v="West"/>
    <s v="OFF-BI-10003364"/>
    <x v="1"/>
    <x v="8"/>
    <s v="Binding Machine Supplies"/>
    <n v="70.00800000000001"/>
    <n v="3"/>
    <n v="0.2"/>
    <n v="24.502800000000001"/>
  </r>
  <r>
    <n v="4858"/>
    <x v="2404"/>
    <x v="1"/>
    <x v="1004"/>
    <d v="2012-01-17T00:00:00"/>
    <s v="Standard Class"/>
    <s v="PB-19150"/>
    <s v="Philip Brown"/>
    <s v="Consumer"/>
    <s v="United States"/>
    <x v="1"/>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x v="1"/>
    <x v="1"/>
    <n v="90004"/>
    <s v="West"/>
    <s v="FUR-FU-10004845"/>
    <x v="0"/>
    <x v="5"/>
    <s v="Deflect-o EconoMat Nonstudded, No Bevel Mat"/>
    <n v="464.84999999999997"/>
    <n v="9"/>
    <n v="0"/>
    <n v="92.969999999999985"/>
  </r>
  <r>
    <n v="4860"/>
    <x v="2405"/>
    <x v="3"/>
    <x v="934"/>
    <d v="2014-12-20T00:00:00"/>
    <s v="Standard Class"/>
    <s v="SS-20140"/>
    <s v="Saphhira Shifley"/>
    <s v="Corporate"/>
    <s v="United States"/>
    <x v="423"/>
    <x v="10"/>
    <n v="60302"/>
    <s v="Central"/>
    <s v="OFF-AR-10000823"/>
    <x v="1"/>
    <x v="6"/>
    <s v="Newell 307"/>
    <n v="10.192000000000002"/>
    <n v="7"/>
    <n v="0.2"/>
    <n v="1.0192000000000001"/>
  </r>
  <r>
    <n v="4861"/>
    <x v="2406"/>
    <x v="0"/>
    <x v="122"/>
    <d v="2013-12-25T00:00:00"/>
    <s v="Standard Class"/>
    <s v="GK-14620"/>
    <s v="Grace Kelly"/>
    <s v="Corporate"/>
    <s v="United States"/>
    <x v="73"/>
    <x v="30"/>
    <n v="7960"/>
    <s v="East"/>
    <s v="OFF-BI-10001359"/>
    <x v="1"/>
    <x v="8"/>
    <s v="GBC DocuBind TL300 Electric Binding System"/>
    <n v="1793.98"/>
    <n v="2"/>
    <n v="0"/>
    <n v="843.17059999999992"/>
  </r>
  <r>
    <n v="4862"/>
    <x v="2407"/>
    <x v="2"/>
    <x v="909"/>
    <d v="2011-04-16T00:00:00"/>
    <s v="Second Class"/>
    <s v="GM-14455"/>
    <s v="Gary Mitchum"/>
    <s v="Home Office"/>
    <s v="United States"/>
    <x v="89"/>
    <x v="5"/>
    <n v="78745"/>
    <s v="Central"/>
    <s v="TEC-PH-10001835"/>
    <x v="2"/>
    <x v="7"/>
    <s v="Jawbone JAMBOX Wireless Bluetooth Speaker"/>
    <n v="758.35200000000009"/>
    <n v="6"/>
    <n v="0.2"/>
    <n v="265.42320000000001"/>
  </r>
  <r>
    <n v="4863"/>
    <x v="2408"/>
    <x v="0"/>
    <x v="338"/>
    <d v="2013-11-15T00:00:00"/>
    <s v="Standard Class"/>
    <s v="SH-19975"/>
    <s v="Sally Hughsby"/>
    <s v="Corporate"/>
    <s v="United States"/>
    <x v="20"/>
    <x v="15"/>
    <n v="10011"/>
    <s v="East"/>
    <s v="OFF-BI-10001191"/>
    <x v="1"/>
    <x v="8"/>
    <s v="Canvas Sectional Post Binders"/>
    <n v="20.368000000000002"/>
    <n v="1"/>
    <n v="0.2"/>
    <n v="7.3834"/>
  </r>
  <r>
    <n v="4864"/>
    <x v="2408"/>
    <x v="0"/>
    <x v="338"/>
    <d v="2013-11-15T00:00:00"/>
    <s v="Standard Class"/>
    <s v="SH-19975"/>
    <s v="Sally Hughsby"/>
    <s v="Corporate"/>
    <s v="United States"/>
    <x v="20"/>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x v="20"/>
    <x v="15"/>
    <n v="10024"/>
    <s v="East"/>
    <s v="TEC-PH-10001425"/>
    <x v="2"/>
    <x v="7"/>
    <s v="Mophie Juice Pack Helium for iPhone"/>
    <n v="239.96999999999997"/>
    <n v="3"/>
    <n v="0"/>
    <n v="67.191599999999994"/>
  </r>
  <r>
    <n v="4866"/>
    <x v="2410"/>
    <x v="3"/>
    <x v="38"/>
    <d v="2014-11-19T00:00:00"/>
    <s v="Standard Class"/>
    <s v="TT-21070"/>
    <s v="Ted Trevino"/>
    <s v="Consumer"/>
    <s v="United States"/>
    <x v="4"/>
    <x v="4"/>
    <n v="98103"/>
    <s v="West"/>
    <s v="FUR-CH-10001215"/>
    <x v="0"/>
    <x v="1"/>
    <s v="Global Troy Executive Leather Low-Back Tilter"/>
    <n v="2404.7040000000002"/>
    <n v="6"/>
    <n v="0.2"/>
    <n v="150.29399999999998"/>
  </r>
  <r>
    <n v="4867"/>
    <x v="2410"/>
    <x v="3"/>
    <x v="38"/>
    <d v="2014-11-19T00:00:00"/>
    <s v="Standard Class"/>
    <s v="TT-21070"/>
    <s v="Ted Trevino"/>
    <s v="Consumer"/>
    <s v="United States"/>
    <x v="4"/>
    <x v="4"/>
    <n v="98103"/>
    <s v="West"/>
    <s v="OFF-BI-10001718"/>
    <x v="1"/>
    <x v="8"/>
    <s v="GBC DocuBind P50 Personal Binding Machine"/>
    <n v="563.024"/>
    <n v="11"/>
    <n v="0.2"/>
    <n v="190.02059999999997"/>
  </r>
  <r>
    <n v="4868"/>
    <x v="2410"/>
    <x v="3"/>
    <x v="38"/>
    <d v="2014-11-19T00:00:00"/>
    <s v="Standard Class"/>
    <s v="TT-21070"/>
    <s v="Ted Trevino"/>
    <s v="Consumer"/>
    <s v="United States"/>
    <x v="4"/>
    <x v="4"/>
    <n v="98103"/>
    <s v="West"/>
    <s v="OFF-ST-10000991"/>
    <x v="1"/>
    <x v="4"/>
    <s v="Space Solutions HD Industrial Steel Shelving."/>
    <n v="344.90999999999997"/>
    <n v="3"/>
    <n v="0"/>
    <n v="10.347300000000004"/>
  </r>
  <r>
    <n v="4869"/>
    <x v="2410"/>
    <x v="3"/>
    <x v="38"/>
    <d v="2014-11-19T00:00:00"/>
    <s v="Standard Class"/>
    <s v="TT-21070"/>
    <s v="Ted Trevino"/>
    <s v="Consumer"/>
    <s v="United States"/>
    <x v="4"/>
    <x v="4"/>
    <n v="98103"/>
    <s v="West"/>
    <s v="OFF-LA-10001613"/>
    <x v="1"/>
    <x v="2"/>
    <s v="Avery File Folder Labels"/>
    <n v="8.64"/>
    <n v="3"/>
    <n v="0"/>
    <n v="4.2336"/>
  </r>
  <r>
    <n v="4870"/>
    <x v="2411"/>
    <x v="3"/>
    <x v="221"/>
    <d v="2014-11-30T00:00:00"/>
    <s v="Standard Class"/>
    <s v="SC-20440"/>
    <s v="Shaun Chance"/>
    <s v="Corporate"/>
    <s v="United States"/>
    <x v="152"/>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x v="152"/>
    <x v="9"/>
    <n v="17602"/>
    <s v="East"/>
    <s v="OFF-PA-10000675"/>
    <x v="1"/>
    <x v="10"/>
    <s v="Xerox 1919"/>
    <n v="229.54400000000001"/>
    <n v="7"/>
    <n v="0.2"/>
    <n v="83.209699999999998"/>
  </r>
  <r>
    <n v="4872"/>
    <x v="2412"/>
    <x v="3"/>
    <x v="979"/>
    <d v="2014-05-28T00:00:00"/>
    <s v="Standard Class"/>
    <s v="KL-16645"/>
    <s v="Ken Lonsdale"/>
    <s v="Consumer"/>
    <s v="United States"/>
    <x v="12"/>
    <x v="5"/>
    <n v="77095"/>
    <s v="Central"/>
    <s v="OFF-FA-10000840"/>
    <x v="1"/>
    <x v="13"/>
    <s v="OIC Thumb-Tacks"/>
    <n v="1.8239999999999998"/>
    <n v="2"/>
    <n v="0.2"/>
    <n v="0.61559999999999993"/>
  </r>
  <r>
    <n v="4873"/>
    <x v="2412"/>
    <x v="3"/>
    <x v="979"/>
    <d v="2014-05-28T00:00:00"/>
    <s v="Standard Class"/>
    <s v="KL-16645"/>
    <s v="Ken Lonsdale"/>
    <s v="Consumer"/>
    <s v="United States"/>
    <x v="12"/>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x v="12"/>
    <x v="5"/>
    <n v="77095"/>
    <s v="Central"/>
    <s v="OFF-ST-10002301"/>
    <x v="1"/>
    <x v="4"/>
    <s v="Tennsco Commercial Shelving"/>
    <n v="48.816000000000003"/>
    <n v="3"/>
    <n v="0.2"/>
    <n v="-11.593800000000005"/>
  </r>
  <r>
    <n v="4875"/>
    <x v="2412"/>
    <x v="3"/>
    <x v="979"/>
    <d v="2014-05-28T00:00:00"/>
    <s v="Standard Class"/>
    <s v="KL-16645"/>
    <s v="Ken Lonsdale"/>
    <s v="Consumer"/>
    <s v="United States"/>
    <x v="12"/>
    <x v="5"/>
    <n v="77095"/>
    <s v="Central"/>
    <s v="OFF-BI-10001922"/>
    <x v="1"/>
    <x v="8"/>
    <s v="Storex Dura Pro Binders"/>
    <n v="1.1879999999999997"/>
    <n v="1"/>
    <n v="0.8"/>
    <n v="-1.9602000000000008"/>
  </r>
  <r>
    <n v="4876"/>
    <x v="2413"/>
    <x v="2"/>
    <x v="266"/>
    <d v="2011-12-07T00:00:00"/>
    <s v="Standard Class"/>
    <s v="KN-16390"/>
    <s v="Katherine Nockton"/>
    <s v="Corporate"/>
    <s v="United States"/>
    <x v="38"/>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x v="28"/>
    <x v="3"/>
    <n v="27707"/>
    <s v="South"/>
    <s v="OFF-ST-10000532"/>
    <x v="1"/>
    <x v="4"/>
    <s v="Advantus Rolling Drawer Organizers"/>
    <n v="61.567999999999998"/>
    <n v="2"/>
    <n v="0.2"/>
    <n v="4.6175999999999995"/>
  </r>
  <r>
    <n v="4878"/>
    <x v="2414"/>
    <x v="2"/>
    <x v="462"/>
    <d v="2011-10-09T00:00:00"/>
    <s v="Standard Class"/>
    <s v="SL-20155"/>
    <s v="Sara Luxemburg"/>
    <s v="Home Office"/>
    <s v="United States"/>
    <x v="28"/>
    <x v="3"/>
    <n v="27707"/>
    <s v="South"/>
    <s v="OFF-AR-10002335"/>
    <x v="1"/>
    <x v="6"/>
    <s v="DIXON Oriole Pencils"/>
    <n v="6.1920000000000002"/>
    <n v="3"/>
    <n v="0.2"/>
    <n v="0.46440000000000037"/>
  </r>
  <r>
    <n v="4879"/>
    <x v="2415"/>
    <x v="0"/>
    <x v="875"/>
    <d v="2013-08-01T00:00:00"/>
    <s v="First Class"/>
    <s v="PW-19240"/>
    <s v="Pierre Wener"/>
    <s v="Consumer"/>
    <s v="United States"/>
    <x v="424"/>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x v="0"/>
    <x v="0"/>
    <n v="42420"/>
    <s v="South"/>
    <s v="OFF-EN-10004846"/>
    <x v="1"/>
    <x v="12"/>
    <s v="Letter or Legal Size Expandable Poly String Tie Envelopes"/>
    <n v="5.32"/>
    <n v="2"/>
    <n v="0"/>
    <n v="2.6068000000000002"/>
  </r>
  <r>
    <n v="4881"/>
    <x v="2416"/>
    <x v="3"/>
    <x v="808"/>
    <d v="2014-11-06T00:00:00"/>
    <s v="Second Class"/>
    <s v="TB-21175"/>
    <s v="Thomas Boland"/>
    <s v="Corporate"/>
    <s v="United States"/>
    <x v="0"/>
    <x v="0"/>
    <n v="42420"/>
    <s v="South"/>
    <s v="FUR-CH-10000454"/>
    <x v="0"/>
    <x v="1"/>
    <s v="Hon Deluxe Fabric Upholstered Stacking Chairs, Rounded Back"/>
    <n v="975.92"/>
    <n v="4"/>
    <n v="0"/>
    <n v="292.77599999999995"/>
  </r>
  <r>
    <n v="4882"/>
    <x v="2416"/>
    <x v="3"/>
    <x v="808"/>
    <d v="2014-11-06T00:00:00"/>
    <s v="Second Class"/>
    <s v="TB-21175"/>
    <s v="Thomas Boland"/>
    <s v="Corporate"/>
    <s v="United States"/>
    <x v="0"/>
    <x v="0"/>
    <n v="42420"/>
    <s v="South"/>
    <s v="TEC-AC-10004145"/>
    <x v="2"/>
    <x v="11"/>
    <s v="Logitech diNovo Edge Keyboard"/>
    <n v="2249.91"/>
    <n v="9"/>
    <n v="0"/>
    <n v="517.47930000000008"/>
  </r>
  <r>
    <n v="4883"/>
    <x v="2416"/>
    <x v="3"/>
    <x v="808"/>
    <d v="2014-11-06T00:00:00"/>
    <s v="Second Class"/>
    <s v="TB-21175"/>
    <s v="Thomas Boland"/>
    <s v="Corporate"/>
    <s v="United States"/>
    <x v="0"/>
    <x v="0"/>
    <n v="42420"/>
    <s v="South"/>
    <s v="OFF-ST-10001580"/>
    <x v="1"/>
    <x v="4"/>
    <s v="Super Decoflex Portable Personal File"/>
    <n v="59.92"/>
    <n v="4"/>
    <n v="0"/>
    <n v="16.7776"/>
  </r>
  <r>
    <n v="4884"/>
    <x v="2417"/>
    <x v="3"/>
    <x v="144"/>
    <d v="2014-03-16T00:00:00"/>
    <s v="Standard Class"/>
    <s v="AH-10210"/>
    <s v="Alan Hwang"/>
    <s v="Consumer"/>
    <s v="United States"/>
    <x v="125"/>
    <x v="1"/>
    <n v="92804"/>
    <s v="West"/>
    <s v="OFF-BI-10003876"/>
    <x v="1"/>
    <x v="8"/>
    <s v="Green Canvas Binder for 8-1/2&quot; x 14&quot; Sheets"/>
    <n v="171.20000000000002"/>
    <n v="5"/>
    <n v="0.2"/>
    <n v="64.199999999999989"/>
  </r>
  <r>
    <n v="4885"/>
    <x v="2417"/>
    <x v="3"/>
    <x v="144"/>
    <d v="2014-03-16T00:00:00"/>
    <s v="Standard Class"/>
    <s v="AH-10210"/>
    <s v="Alan Hwang"/>
    <s v="Consumer"/>
    <s v="United States"/>
    <x v="125"/>
    <x v="1"/>
    <n v="92804"/>
    <s v="West"/>
    <s v="OFF-AR-10001972"/>
    <x v="1"/>
    <x v="6"/>
    <s v="Newell 323"/>
    <n v="3.36"/>
    <n v="2"/>
    <n v="0"/>
    <n v="0.87360000000000015"/>
  </r>
  <r>
    <n v="4886"/>
    <x v="2418"/>
    <x v="2"/>
    <x v="757"/>
    <d v="2011-12-20T00:00:00"/>
    <s v="Standard Class"/>
    <s v="SC-20695"/>
    <s v="Steve Chapman"/>
    <s v="Corporate"/>
    <s v="United States"/>
    <x v="66"/>
    <x v="12"/>
    <n v="48227"/>
    <s v="Central"/>
    <s v="OFF-PA-10000595"/>
    <x v="1"/>
    <x v="10"/>
    <s v="Xerox 1929"/>
    <n v="114.2"/>
    <n v="5"/>
    <n v="0"/>
    <n v="52.531999999999996"/>
  </r>
  <r>
    <n v="4887"/>
    <x v="2419"/>
    <x v="0"/>
    <x v="85"/>
    <d v="2013-12-02T00:00:00"/>
    <s v="Second Class"/>
    <s v="RF-19345"/>
    <s v="Randy Ferguson"/>
    <s v="Corporate"/>
    <s v="United States"/>
    <x v="419"/>
    <x v="32"/>
    <n v="30062"/>
    <s v="South"/>
    <s v="FUR-CH-10004477"/>
    <x v="0"/>
    <x v="1"/>
    <s v="Global Push Button Manager's Chair, Indigo"/>
    <n v="182.67000000000002"/>
    <n v="3"/>
    <n v="0"/>
    <n v="52.974299999999992"/>
  </r>
  <r>
    <n v="4888"/>
    <x v="2419"/>
    <x v="0"/>
    <x v="85"/>
    <d v="2013-12-02T00:00:00"/>
    <s v="Second Class"/>
    <s v="RF-19345"/>
    <s v="Randy Ferguson"/>
    <s v="Corporate"/>
    <s v="United States"/>
    <x v="419"/>
    <x v="32"/>
    <n v="30062"/>
    <s v="South"/>
    <s v="TEC-AC-10003441"/>
    <x v="2"/>
    <x v="11"/>
    <s v="Kingston Digital DataTraveler 32GB USB 2.0"/>
    <n v="101.69999999999999"/>
    <n v="6"/>
    <n v="0"/>
    <n v="6.1019999999999968"/>
  </r>
  <r>
    <n v="4889"/>
    <x v="2419"/>
    <x v="0"/>
    <x v="85"/>
    <d v="2013-12-02T00:00:00"/>
    <s v="Second Class"/>
    <s v="RF-19345"/>
    <s v="Randy Ferguson"/>
    <s v="Corporate"/>
    <s v="United States"/>
    <x v="419"/>
    <x v="32"/>
    <n v="30062"/>
    <s v="South"/>
    <s v="OFF-ST-10004459"/>
    <x v="1"/>
    <x v="4"/>
    <s v="Tennsco Single-Tier Lockers"/>
    <n v="1126.02"/>
    <n v="3"/>
    <n v="0"/>
    <n v="56.300999999999988"/>
  </r>
  <r>
    <n v="4890"/>
    <x v="2419"/>
    <x v="0"/>
    <x v="85"/>
    <d v="2013-12-02T00:00:00"/>
    <s v="Second Class"/>
    <s v="RF-19345"/>
    <s v="Randy Ferguson"/>
    <s v="Corporate"/>
    <s v="United States"/>
    <x v="419"/>
    <x v="32"/>
    <n v="30062"/>
    <s v="South"/>
    <s v="OFF-ST-10003805"/>
    <x v="1"/>
    <x v="4"/>
    <s v="24 Capacity Maxi Data Binder Racks, Pearl"/>
    <n v="1263.3000000000002"/>
    <n v="6"/>
    <n v="0"/>
    <n v="315.82499999999993"/>
  </r>
  <r>
    <n v="4891"/>
    <x v="2420"/>
    <x v="0"/>
    <x v="443"/>
    <d v="2013-12-31T00:00:00"/>
    <s v="Standard Class"/>
    <s v="EH-13765"/>
    <s v="Edward Hooks"/>
    <s v="Corporate"/>
    <s v="United States"/>
    <x v="4"/>
    <x v="4"/>
    <n v="98103"/>
    <s v="West"/>
    <s v="OFF-AR-10001246"/>
    <x v="1"/>
    <x v="6"/>
    <s v="Newell 317"/>
    <n v="8.82"/>
    <n v="3"/>
    <n v="0"/>
    <n v="2.5577999999999994"/>
  </r>
  <r>
    <n v="4892"/>
    <x v="2420"/>
    <x v="0"/>
    <x v="443"/>
    <d v="2013-12-31T00:00:00"/>
    <s v="Standard Class"/>
    <s v="EH-13765"/>
    <s v="Edward Hooks"/>
    <s v="Corporate"/>
    <s v="United States"/>
    <x v="4"/>
    <x v="4"/>
    <n v="98103"/>
    <s v="West"/>
    <s v="OFF-PA-10001295"/>
    <x v="1"/>
    <x v="10"/>
    <s v="Computer Printout Paper with Letter-Trim Perforations"/>
    <n v="37.94"/>
    <n v="2"/>
    <n v="0"/>
    <n v="18.211199999999998"/>
  </r>
  <r>
    <n v="4893"/>
    <x v="2420"/>
    <x v="0"/>
    <x v="443"/>
    <d v="2013-12-31T00:00:00"/>
    <s v="Standard Class"/>
    <s v="EH-13765"/>
    <s v="Edward Hooks"/>
    <s v="Corporate"/>
    <s v="United States"/>
    <x v="4"/>
    <x v="4"/>
    <n v="98103"/>
    <s v="West"/>
    <s v="OFF-AR-10001231"/>
    <x v="1"/>
    <x v="6"/>
    <s v="Sanford EarthWrite Recycled Pencils, Medium Soft, #2"/>
    <n v="4.2"/>
    <n v="2"/>
    <n v="0"/>
    <n v="1.1760000000000002"/>
  </r>
  <r>
    <n v="4894"/>
    <x v="2420"/>
    <x v="0"/>
    <x v="443"/>
    <d v="2013-12-31T00:00:00"/>
    <s v="Standard Class"/>
    <s v="EH-13765"/>
    <s v="Edward Hooks"/>
    <s v="Corporate"/>
    <s v="United States"/>
    <x v="4"/>
    <x v="4"/>
    <n v="98103"/>
    <s v="West"/>
    <s v="OFF-ST-10002743"/>
    <x v="1"/>
    <x v="4"/>
    <s v="SAFCO Boltless Steel Shelving"/>
    <n v="227.28"/>
    <n v="2"/>
    <n v="0"/>
    <n v="2.2727999999999895"/>
  </r>
  <r>
    <n v="4895"/>
    <x v="2420"/>
    <x v="0"/>
    <x v="443"/>
    <d v="2013-12-31T00:00:00"/>
    <s v="Standard Class"/>
    <s v="EH-13765"/>
    <s v="Edward Hooks"/>
    <s v="Corporate"/>
    <s v="United States"/>
    <x v="4"/>
    <x v="4"/>
    <n v="98103"/>
    <s v="West"/>
    <s v="OFF-PA-10004327"/>
    <x v="1"/>
    <x v="10"/>
    <s v="Xerox 1911"/>
    <n v="47.9"/>
    <n v="1"/>
    <n v="0"/>
    <n v="22.991999999999997"/>
  </r>
  <r>
    <n v="4896"/>
    <x v="2420"/>
    <x v="0"/>
    <x v="443"/>
    <d v="2013-12-31T00:00:00"/>
    <s v="Standard Class"/>
    <s v="EH-13765"/>
    <s v="Edward Hooks"/>
    <s v="Corporate"/>
    <s v="United States"/>
    <x v="4"/>
    <x v="4"/>
    <n v="98103"/>
    <s v="West"/>
    <s v="OFF-EN-10004773"/>
    <x v="1"/>
    <x v="12"/>
    <s v="Staples"/>
    <n v="61.96"/>
    <n v="2"/>
    <n v="0"/>
    <n v="30.360399999999998"/>
  </r>
  <r>
    <n v="4897"/>
    <x v="2420"/>
    <x v="0"/>
    <x v="443"/>
    <d v="2013-12-31T00:00:00"/>
    <s v="Standard Class"/>
    <s v="EH-13765"/>
    <s v="Edward Hooks"/>
    <s v="Corporate"/>
    <s v="United States"/>
    <x v="4"/>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x v="215"/>
    <x v="24"/>
    <n v="44134"/>
    <s v="East"/>
    <s v="FUR-CH-10003761"/>
    <x v="0"/>
    <x v="1"/>
    <s v="Global Italian Leather Office Chair"/>
    <n v="183.37199999999999"/>
    <n v="2"/>
    <n v="0.3"/>
    <n v="-7.8588000000000022"/>
  </r>
  <r>
    <n v="4899"/>
    <x v="2421"/>
    <x v="2"/>
    <x v="771"/>
    <d v="2011-10-17T00:00:00"/>
    <s v="First Class"/>
    <s v="AC-10660"/>
    <s v="Anna Chung"/>
    <s v="Consumer"/>
    <s v="United States"/>
    <x v="215"/>
    <x v="24"/>
    <n v="44134"/>
    <s v="East"/>
    <s v="OFF-PA-10002230"/>
    <x v="1"/>
    <x v="10"/>
    <s v="Xerox 1897"/>
    <n v="7.9680000000000009"/>
    <n v="2"/>
    <n v="0.2"/>
    <n v="2.8884000000000007"/>
  </r>
  <r>
    <n v="4900"/>
    <x v="2422"/>
    <x v="0"/>
    <x v="250"/>
    <d v="2013-08-28T00:00:00"/>
    <s v="Standard Class"/>
    <s v="SG-20470"/>
    <s v="Sheri Gordon"/>
    <s v="Consumer"/>
    <s v="United States"/>
    <x v="345"/>
    <x v="21"/>
    <n v="97030"/>
    <s v="West"/>
    <s v="OFF-BI-10000088"/>
    <x v="1"/>
    <x v="8"/>
    <s v="GBC Imprintable Covers"/>
    <n v="26.352000000000004"/>
    <n v="8"/>
    <n v="0.7"/>
    <n v="-18.446399999999997"/>
  </r>
  <r>
    <n v="4901"/>
    <x v="2423"/>
    <x v="3"/>
    <x v="94"/>
    <d v="2014-12-22T00:00:00"/>
    <s v="Standard Class"/>
    <s v="CA-12310"/>
    <s v="Christine Abelman"/>
    <s v="Corporate"/>
    <s v="United States"/>
    <x v="125"/>
    <x v="1"/>
    <n v="92804"/>
    <s v="West"/>
    <s v="OFF-ST-10001526"/>
    <x v="1"/>
    <x v="4"/>
    <s v="Iceberg Mobile Mega Data/Printer Cart "/>
    <n v="481.32"/>
    <n v="4"/>
    <n v="0"/>
    <n v="125.14319999999998"/>
  </r>
  <r>
    <n v="4902"/>
    <x v="2423"/>
    <x v="3"/>
    <x v="94"/>
    <d v="2014-12-22T00:00:00"/>
    <s v="Standard Class"/>
    <s v="CA-12310"/>
    <s v="Christine Abelman"/>
    <s v="Corporate"/>
    <s v="United States"/>
    <x v="125"/>
    <x v="1"/>
    <n v="92804"/>
    <s v="West"/>
    <s v="OFF-SU-10002557"/>
    <x v="1"/>
    <x v="14"/>
    <s v="Fiskars Spring-Action Scissors"/>
    <n v="13.98"/>
    <n v="1"/>
    <n v="0"/>
    <n v="3.6348000000000003"/>
  </r>
  <r>
    <n v="4903"/>
    <x v="2424"/>
    <x v="3"/>
    <x v="469"/>
    <d v="2014-03-13T00:00:00"/>
    <s v="Standard Class"/>
    <s v="SH-20395"/>
    <s v="Shahid Hopkins"/>
    <s v="Consumer"/>
    <s v="United States"/>
    <x v="20"/>
    <x v="15"/>
    <n v="10035"/>
    <s v="East"/>
    <s v="OFF-BI-10003669"/>
    <x v="1"/>
    <x v="8"/>
    <s v="3M Organizer Strips"/>
    <n v="25.92"/>
    <n v="6"/>
    <n v="0.2"/>
    <n v="9.0719999999999992"/>
  </r>
  <r>
    <n v="4904"/>
    <x v="2424"/>
    <x v="3"/>
    <x v="469"/>
    <d v="2014-03-13T00:00:00"/>
    <s v="Standard Class"/>
    <s v="SH-20395"/>
    <s v="Shahid Hopkins"/>
    <s v="Consumer"/>
    <s v="United States"/>
    <x v="20"/>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x v="12"/>
    <x v="5"/>
    <n v="77070"/>
    <s v="Central"/>
    <s v="FUR-CH-10003746"/>
    <x v="0"/>
    <x v="1"/>
    <s v="Hon 4070 Series Pagoda Round Back Stacking Chairs"/>
    <n v="674.05799999999999"/>
    <n v="3"/>
    <n v="0.3"/>
    <n v="-19.258800000000008"/>
  </r>
  <r>
    <n v="4906"/>
    <x v="2426"/>
    <x v="2"/>
    <x v="1005"/>
    <d v="2011-10-16T00:00:00"/>
    <s v="Second Class"/>
    <s v="JE-15610"/>
    <s v="Jim Epp"/>
    <s v="Corporate"/>
    <s v="United States"/>
    <x v="3"/>
    <x v="38"/>
    <n v="3301"/>
    <s v="East"/>
    <s v="OFF-BI-10003476"/>
    <x v="1"/>
    <x v="8"/>
    <s v="Avery Metallic Poly Binders"/>
    <n v="22.92"/>
    <n v="4"/>
    <n v="0"/>
    <n v="11.0016"/>
  </r>
  <r>
    <n v="4907"/>
    <x v="2426"/>
    <x v="2"/>
    <x v="1005"/>
    <d v="2011-10-16T00:00:00"/>
    <s v="Second Class"/>
    <s v="JE-15610"/>
    <s v="Jim Epp"/>
    <s v="Corporate"/>
    <s v="United States"/>
    <x v="3"/>
    <x v="38"/>
    <n v="3301"/>
    <s v="East"/>
    <s v="OFF-ST-10001469"/>
    <x v="1"/>
    <x v="4"/>
    <s v="Fellowes Bankers Box Recycled Super Stor/Drawer"/>
    <n v="269.89999999999998"/>
    <n v="5"/>
    <n v="0"/>
    <n v="16.193999999999988"/>
  </r>
  <r>
    <n v="4908"/>
    <x v="2427"/>
    <x v="2"/>
    <x v="728"/>
    <d v="2011-11-23T00:00:00"/>
    <s v="Second Class"/>
    <s v="MS-17530"/>
    <s v="MaryBeth Skach"/>
    <s v="Consumer"/>
    <s v="United States"/>
    <x v="54"/>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x v="54"/>
    <x v="24"/>
    <n v="45014"/>
    <s v="East"/>
    <s v="TEC-PH-10004875"/>
    <x v="2"/>
    <x v="7"/>
    <s v="PNY Rapid USB Car Charger - Black"/>
    <n v="9.5879999999999992"/>
    <n v="2"/>
    <n v="0.4"/>
    <n v="-2.0773999999999999"/>
  </r>
  <r>
    <n v="4910"/>
    <x v="2428"/>
    <x v="3"/>
    <x v="424"/>
    <d v="2014-01-19T00:00:00"/>
    <s v="Standard Class"/>
    <s v="BH-11710"/>
    <s v="Brosina Hoffman"/>
    <s v="Consumer"/>
    <s v="United States"/>
    <x v="271"/>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x v="271"/>
    <x v="18"/>
    <n v="37604"/>
    <s v="South"/>
    <s v="OFF-PA-10000019"/>
    <x v="1"/>
    <x v="10"/>
    <s v="Xerox 1931"/>
    <n v="36.288000000000011"/>
    <n v="7"/>
    <n v="0.2"/>
    <n v="12.700800000000001"/>
  </r>
  <r>
    <n v="4912"/>
    <x v="2428"/>
    <x v="3"/>
    <x v="424"/>
    <d v="2014-01-19T00:00:00"/>
    <s v="Standard Class"/>
    <s v="BH-11710"/>
    <s v="Brosina Hoffman"/>
    <s v="Consumer"/>
    <s v="United States"/>
    <x v="271"/>
    <x v="18"/>
    <n v="37604"/>
    <s v="South"/>
    <s v="TEC-PH-10001924"/>
    <x v="2"/>
    <x v="7"/>
    <s v="iHome FM Clock Radio with Lightning Dock"/>
    <n v="111.98399999999999"/>
    <n v="2"/>
    <n v="0.2"/>
    <n v="6.9990000000000059"/>
  </r>
  <r>
    <n v="4913"/>
    <x v="2428"/>
    <x v="3"/>
    <x v="424"/>
    <d v="2014-01-19T00:00:00"/>
    <s v="Standard Class"/>
    <s v="BH-11710"/>
    <s v="Brosina Hoffman"/>
    <s v="Consumer"/>
    <s v="United States"/>
    <x v="271"/>
    <x v="18"/>
    <n v="37604"/>
    <s v="South"/>
    <s v="OFF-BI-10002003"/>
    <x v="1"/>
    <x v="8"/>
    <s v="Ibico Presentation Index for Binding Systems"/>
    <n v="5.9700000000000006"/>
    <n v="5"/>
    <n v="0.7"/>
    <n v="-4.577"/>
  </r>
  <r>
    <n v="4914"/>
    <x v="2428"/>
    <x v="3"/>
    <x v="424"/>
    <d v="2014-01-19T00:00:00"/>
    <s v="Standard Class"/>
    <s v="BH-11710"/>
    <s v="Brosina Hoffman"/>
    <s v="Consumer"/>
    <s v="United States"/>
    <x v="271"/>
    <x v="18"/>
    <n v="37604"/>
    <s v="South"/>
    <s v="OFF-BI-10003727"/>
    <x v="1"/>
    <x v="8"/>
    <s v="Avery Durable Slant Ring Binders With Label Holder"/>
    <n v="2.508"/>
    <n v="2"/>
    <n v="0.7"/>
    <n v="-1.8391999999999999"/>
  </r>
  <r>
    <n v="4915"/>
    <x v="2429"/>
    <x v="1"/>
    <x v="496"/>
    <d v="2012-09-26T00:00:00"/>
    <s v="Second Class"/>
    <s v="ME-17725"/>
    <s v="Max Engle"/>
    <s v="Consumer"/>
    <s v="United States"/>
    <x v="4"/>
    <x v="4"/>
    <n v="98105"/>
    <s v="West"/>
    <s v="OFF-AR-10004042"/>
    <x v="1"/>
    <x v="6"/>
    <s v="BOSTON Model 1800 Electric Pencil Sharpeners, Putty/Woodgrain"/>
    <n v="35.96"/>
    <n v="2"/>
    <n v="0"/>
    <n v="10.428399999999996"/>
  </r>
  <r>
    <n v="4916"/>
    <x v="2429"/>
    <x v="1"/>
    <x v="496"/>
    <d v="2012-09-26T00:00:00"/>
    <s v="Second Class"/>
    <s v="ME-17725"/>
    <s v="Max Engle"/>
    <s v="Consumer"/>
    <s v="United States"/>
    <x v="4"/>
    <x v="4"/>
    <n v="98105"/>
    <s v="West"/>
    <s v="OFF-BI-10001097"/>
    <x v="1"/>
    <x v="8"/>
    <s v="Avery Hole Reinforcements"/>
    <n v="14.952000000000002"/>
    <n v="3"/>
    <n v="0.2"/>
    <n v="5.4201000000000006"/>
  </r>
  <r>
    <n v="4917"/>
    <x v="2430"/>
    <x v="3"/>
    <x v="449"/>
    <d v="2014-10-12T00:00:00"/>
    <s v="Second Class"/>
    <s v="MB-17305"/>
    <s v="Maria Bertelson"/>
    <s v="Consumer"/>
    <s v="United States"/>
    <x v="425"/>
    <x v="5"/>
    <n v="77573"/>
    <s v="Central"/>
    <s v="OFF-AR-10004344"/>
    <x v="1"/>
    <x v="6"/>
    <s v="Bulldog Vacuum Base Pencil Sharpener"/>
    <n v="67.144000000000005"/>
    <n v="7"/>
    <n v="0.2"/>
    <n v="5.8750999999999962"/>
  </r>
  <r>
    <n v="4918"/>
    <x v="2430"/>
    <x v="3"/>
    <x v="449"/>
    <d v="2014-10-12T00:00:00"/>
    <s v="Second Class"/>
    <s v="MB-17305"/>
    <s v="Maria Bertelson"/>
    <s v="Consumer"/>
    <s v="United States"/>
    <x v="425"/>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x v="426"/>
    <x v="39"/>
    <n v="20877"/>
    <s v="East"/>
    <s v="FUR-BO-10004709"/>
    <x v="0"/>
    <x v="0"/>
    <s v="Bush Westfield Collection Bookcases, Medium Cherry Finish"/>
    <n v="173.94"/>
    <n v="3"/>
    <n v="0"/>
    <n v="38.266800000000003"/>
  </r>
  <r>
    <n v="4920"/>
    <x v="2431"/>
    <x v="0"/>
    <x v="1006"/>
    <d v="2013-01-07T00:00:00"/>
    <s v="Standard Class"/>
    <s v="BM-11575"/>
    <s v="Brendan Murry"/>
    <s v="Corporate"/>
    <s v="United States"/>
    <x v="426"/>
    <x v="39"/>
    <n v="20877"/>
    <s v="East"/>
    <s v="TEC-PH-10000455"/>
    <x v="2"/>
    <x v="7"/>
    <s v="GE 30522EE2"/>
    <n v="231.98"/>
    <n v="2"/>
    <n v="0"/>
    <n v="67.274199999999979"/>
  </r>
  <r>
    <n v="4921"/>
    <x v="2432"/>
    <x v="3"/>
    <x v="971"/>
    <d v="2014-08-24T00:00:00"/>
    <s v="Standard Class"/>
    <s v="SC-20575"/>
    <s v="Sonia Cooley"/>
    <s v="Consumer"/>
    <s v="United States"/>
    <x v="22"/>
    <x v="10"/>
    <n v="60653"/>
    <s v="Central"/>
    <s v="OFF-BI-10002393"/>
    <x v="1"/>
    <x v="8"/>
    <s v="Binder Posts"/>
    <n v="2.2959999999999994"/>
    <n v="2"/>
    <n v="0.8"/>
    <n v="-3.9032000000000009"/>
  </r>
  <r>
    <n v="4922"/>
    <x v="2433"/>
    <x v="3"/>
    <x v="53"/>
    <d v="2014-12-30T00:00:00"/>
    <s v="Second Class"/>
    <s v="MH-18115"/>
    <s v="Mick Hernandez"/>
    <s v="Home Office"/>
    <s v="United States"/>
    <x v="114"/>
    <x v="19"/>
    <n v="35810"/>
    <s v="South"/>
    <s v="OFF-PA-10004381"/>
    <x v="1"/>
    <x v="10"/>
    <s v="14-7/8 x 11 Blue Bar Computer Printout Paper"/>
    <n v="96.08"/>
    <n v="2"/>
    <n v="0"/>
    <n v="46.118399999999994"/>
  </r>
  <r>
    <n v="4923"/>
    <x v="2433"/>
    <x v="3"/>
    <x v="53"/>
    <d v="2014-12-30T00:00:00"/>
    <s v="Second Class"/>
    <s v="MH-18115"/>
    <s v="Mick Hernandez"/>
    <s v="Home Office"/>
    <s v="United States"/>
    <x v="114"/>
    <x v="19"/>
    <n v="35810"/>
    <s v="South"/>
    <s v="OFF-FA-10003059"/>
    <x v="1"/>
    <x v="13"/>
    <s v="Assorted Color Push Pins"/>
    <n v="3.62"/>
    <n v="2"/>
    <n v="0"/>
    <n v="1.1945999999999999"/>
  </r>
  <r>
    <n v="4924"/>
    <x v="2433"/>
    <x v="3"/>
    <x v="53"/>
    <d v="2014-12-30T00:00:00"/>
    <s v="Second Class"/>
    <s v="MH-18115"/>
    <s v="Mick Hernandez"/>
    <s v="Home Office"/>
    <s v="United States"/>
    <x v="114"/>
    <x v="19"/>
    <n v="35810"/>
    <s v="South"/>
    <s v="OFF-PA-10000994"/>
    <x v="1"/>
    <x v="10"/>
    <s v="Xerox 1915"/>
    <n v="629.09999999999991"/>
    <n v="6"/>
    <n v="0"/>
    <n v="301.96799999999996"/>
  </r>
  <r>
    <n v="4925"/>
    <x v="2433"/>
    <x v="3"/>
    <x v="53"/>
    <d v="2014-12-30T00:00:00"/>
    <s v="Second Class"/>
    <s v="MH-18115"/>
    <s v="Mick Hernandez"/>
    <s v="Home Office"/>
    <s v="United States"/>
    <x v="114"/>
    <x v="19"/>
    <n v="35810"/>
    <s v="South"/>
    <s v="TEC-PH-10002890"/>
    <x v="2"/>
    <x v="7"/>
    <s v="AT&amp;T 17929 Lendline Telephone"/>
    <n v="90.48"/>
    <n v="2"/>
    <n v="0"/>
    <n v="23.524799999999999"/>
  </r>
  <r>
    <n v="4926"/>
    <x v="2434"/>
    <x v="3"/>
    <x v="18"/>
    <d v="2014-09-14T00:00:00"/>
    <s v="First Class"/>
    <s v="AR-10345"/>
    <s v="Alex Russell"/>
    <s v="Corporate"/>
    <s v="United States"/>
    <x v="104"/>
    <x v="31"/>
    <n v="1841"/>
    <s v="East"/>
    <s v="OFF-AR-10003338"/>
    <x v="1"/>
    <x v="6"/>
    <s v="Eberhard Faber 3 1/2&quot; Golf Pencils"/>
    <n v="14.88"/>
    <n v="2"/>
    <n v="0"/>
    <n v="3.7200000000000006"/>
  </r>
  <r>
    <n v="4927"/>
    <x v="2435"/>
    <x v="3"/>
    <x v="15"/>
    <d v="2014-10-24T00:00:00"/>
    <s v="Standard Class"/>
    <s v="MO-17500"/>
    <s v="Mary O'Rourke"/>
    <s v="Consumer"/>
    <s v="United States"/>
    <x v="22"/>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x v="54"/>
    <x v="29"/>
    <n v="6824"/>
    <s v="East"/>
    <s v="OFF-PA-10001972"/>
    <x v="1"/>
    <x v="10"/>
    <s v="Xerox 214"/>
    <n v="19.440000000000001"/>
    <n v="3"/>
    <n v="0"/>
    <n v="9.3312000000000008"/>
  </r>
  <r>
    <n v="4929"/>
    <x v="2436"/>
    <x v="3"/>
    <x v="96"/>
    <d v="2014-12-07T00:00:00"/>
    <s v="Standard Class"/>
    <s v="AD-10180"/>
    <s v="Alan Dominguez"/>
    <s v="Home Office"/>
    <s v="United States"/>
    <x v="54"/>
    <x v="29"/>
    <n v="6824"/>
    <s v="East"/>
    <s v="FUR-CH-10000155"/>
    <x v="0"/>
    <x v="1"/>
    <s v="Global Comet Stacking Armless Chair"/>
    <n v="897.15000000000009"/>
    <n v="3"/>
    <n v="0"/>
    <n v="251.20200000000003"/>
  </r>
  <r>
    <n v="4930"/>
    <x v="2437"/>
    <x v="2"/>
    <x v="814"/>
    <d v="2011-09-03T00:00:00"/>
    <s v="First Class"/>
    <s v="KD-16345"/>
    <s v="Katherine Ducich"/>
    <s v="Consumer"/>
    <s v="United States"/>
    <x v="20"/>
    <x v="15"/>
    <n v="10009"/>
    <s v="East"/>
    <s v="OFF-AR-10000658"/>
    <x v="1"/>
    <x v="6"/>
    <s v="Newell 324"/>
    <n v="57.75"/>
    <n v="5"/>
    <n v="0"/>
    <n v="16.170000000000002"/>
  </r>
  <r>
    <n v="4931"/>
    <x v="2437"/>
    <x v="2"/>
    <x v="814"/>
    <d v="2011-09-03T00:00:00"/>
    <s v="First Class"/>
    <s v="KD-16345"/>
    <s v="Katherine Ducich"/>
    <s v="Consumer"/>
    <s v="United States"/>
    <x v="20"/>
    <x v="15"/>
    <n v="10009"/>
    <s v="East"/>
    <s v="OFF-PA-10000349"/>
    <x v="1"/>
    <x v="10"/>
    <s v="Staples"/>
    <n v="14.940000000000001"/>
    <n v="3"/>
    <n v="0"/>
    <n v="7.0218000000000007"/>
  </r>
  <r>
    <n v="4932"/>
    <x v="2438"/>
    <x v="3"/>
    <x v="613"/>
    <d v="2014-03-31T00:00:00"/>
    <s v="Standard Class"/>
    <s v="FM-14215"/>
    <s v="Filia McAdams"/>
    <s v="Corporate"/>
    <s v="United States"/>
    <x v="4"/>
    <x v="4"/>
    <n v="98103"/>
    <s v="West"/>
    <s v="OFF-AR-10001446"/>
    <x v="1"/>
    <x v="6"/>
    <s v="Newell 309"/>
    <n v="23.1"/>
    <n v="2"/>
    <n v="0"/>
    <n v="6.93"/>
  </r>
  <r>
    <n v="4933"/>
    <x v="2439"/>
    <x v="1"/>
    <x v="694"/>
    <d v="2012-10-04T00:00:00"/>
    <s v="Standard Class"/>
    <s v="ZC-21910"/>
    <s v="Zuschuss Carroll"/>
    <s v="Consumer"/>
    <s v="United States"/>
    <x v="34"/>
    <x v="22"/>
    <n v="80013"/>
    <s v="West"/>
    <s v="OFF-EN-10004483"/>
    <x v="1"/>
    <x v="12"/>
    <s v="#10 White Business Envelopes,4 1/8 x 9 1/2"/>
    <n v="12.536000000000001"/>
    <n v="1"/>
    <n v="0.2"/>
    <n v="4.2308999999999983"/>
  </r>
  <r>
    <n v="4934"/>
    <x v="2439"/>
    <x v="1"/>
    <x v="694"/>
    <d v="2012-10-04T00:00:00"/>
    <s v="Standard Class"/>
    <s v="ZC-21910"/>
    <s v="Zuschuss Carroll"/>
    <s v="Consumer"/>
    <s v="United States"/>
    <x v="34"/>
    <x v="22"/>
    <n v="80013"/>
    <s v="West"/>
    <s v="OFF-BI-10002012"/>
    <x v="1"/>
    <x v="8"/>
    <s v="Wilson Jones Easy Flow II Sheet Lifters"/>
    <n v="1.0800000000000003"/>
    <n v="2"/>
    <n v="0.7"/>
    <n v="-0.79200000000000004"/>
  </r>
  <r>
    <n v="4935"/>
    <x v="2439"/>
    <x v="1"/>
    <x v="694"/>
    <d v="2012-10-04T00:00:00"/>
    <s v="Standard Class"/>
    <s v="ZC-21910"/>
    <s v="Zuschuss Carroll"/>
    <s v="Consumer"/>
    <s v="United States"/>
    <x v="34"/>
    <x v="22"/>
    <n v="80013"/>
    <s v="West"/>
    <s v="OFF-FA-10003021"/>
    <x v="1"/>
    <x v="13"/>
    <s v="Staples"/>
    <n v="4.5120000000000005"/>
    <n v="3"/>
    <n v="0.2"/>
    <n v="0.84599999999999964"/>
  </r>
  <r>
    <n v="4936"/>
    <x v="2440"/>
    <x v="1"/>
    <x v="1007"/>
    <d v="2012-03-21T00:00:00"/>
    <s v="Standard Class"/>
    <s v="KS-16300"/>
    <s v="Karen Seio"/>
    <s v="Corporate"/>
    <s v="United States"/>
    <x v="427"/>
    <x v="7"/>
    <n v="84043"/>
    <s v="West"/>
    <s v="TEC-PH-10003356"/>
    <x v="2"/>
    <x v="7"/>
    <s v="SmartStand Mobile Device Holder, Assorted Colors"/>
    <n v="16.776000000000003"/>
    <n v="3"/>
    <n v="0.2"/>
    <n v="1.6776"/>
  </r>
  <r>
    <n v="4937"/>
    <x v="2441"/>
    <x v="3"/>
    <x v="1008"/>
    <d v="2014-01-14T00:00:00"/>
    <s v="Standard Class"/>
    <s v="DP-13390"/>
    <s v="Dennis Pardue"/>
    <s v="Home Office"/>
    <s v="United States"/>
    <x v="428"/>
    <x v="19"/>
    <n v="35401"/>
    <s v="South"/>
    <s v="OFF-BI-10004728"/>
    <x v="1"/>
    <x v="8"/>
    <s v="Wilson Jones Turn Tabs Binder Tool for Ring Binders"/>
    <n v="33.74"/>
    <n v="7"/>
    <n v="0"/>
    <n v="15.5204"/>
  </r>
  <r>
    <n v="4938"/>
    <x v="2442"/>
    <x v="2"/>
    <x v="286"/>
    <d v="2011-01-19T00:00:00"/>
    <s v="Standard Class"/>
    <s v="BD-11605"/>
    <s v="Brian Dahlen"/>
    <s v="Consumer"/>
    <s v="United States"/>
    <x v="8"/>
    <x v="1"/>
    <n v="94109"/>
    <s v="West"/>
    <s v="OFF-ST-10000078"/>
    <x v="1"/>
    <x v="4"/>
    <s v="Tennsco 6- and 18-Compartment Lockers"/>
    <n v="1325.8500000000001"/>
    <n v="5"/>
    <n v="0"/>
    <n v="238.65299999999991"/>
  </r>
  <r>
    <n v="4939"/>
    <x v="2442"/>
    <x v="2"/>
    <x v="286"/>
    <d v="2011-01-19T00:00:00"/>
    <s v="Standard Class"/>
    <s v="BD-11605"/>
    <s v="Brian Dahlen"/>
    <s v="Consumer"/>
    <s v="United States"/>
    <x v="8"/>
    <x v="1"/>
    <n v="94109"/>
    <s v="West"/>
    <s v="FUR-BO-10003034"/>
    <x v="0"/>
    <x v="0"/>
    <s v="O'Sullivan Elevations Bookcase, Cherry Finish"/>
    <n v="333.99899999999997"/>
    <n v="3"/>
    <n v="0.15"/>
    <n v="3.9294000000000082"/>
  </r>
  <r>
    <n v="4940"/>
    <x v="2442"/>
    <x v="2"/>
    <x v="286"/>
    <d v="2011-01-19T00:00:00"/>
    <s v="Standard Class"/>
    <s v="BD-11605"/>
    <s v="Brian Dahlen"/>
    <s v="Consumer"/>
    <s v="United States"/>
    <x v="8"/>
    <x v="1"/>
    <n v="94109"/>
    <s v="West"/>
    <s v="OFF-AR-10003514"/>
    <x v="1"/>
    <x v="6"/>
    <s v="4009 Highlighters by Sanford"/>
    <n v="19.899999999999999"/>
    <n v="5"/>
    <n v="0"/>
    <n v="6.5669999999999984"/>
  </r>
  <r>
    <n v="4941"/>
    <x v="2443"/>
    <x v="1"/>
    <x v="525"/>
    <d v="2012-02-13T00:00:00"/>
    <s v="Standard Class"/>
    <s v="IL-15100"/>
    <s v="Ivan Liston"/>
    <s v="Consumer"/>
    <s v="United States"/>
    <x v="40"/>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x v="40"/>
    <x v="13"/>
    <n v="19805"/>
    <s v="East"/>
    <s v="FUR-BO-10002598"/>
    <x v="0"/>
    <x v="0"/>
    <s v="Hon Metal Bookcases, Putty"/>
    <n v="283.92"/>
    <n v="4"/>
    <n v="0"/>
    <n v="82.336799999999982"/>
  </r>
  <r>
    <n v="4943"/>
    <x v="2443"/>
    <x v="1"/>
    <x v="525"/>
    <d v="2012-02-13T00:00:00"/>
    <s v="Standard Class"/>
    <s v="IL-15100"/>
    <s v="Ivan Liston"/>
    <s v="Consumer"/>
    <s v="United States"/>
    <x v="40"/>
    <x v="13"/>
    <n v="19805"/>
    <s v="East"/>
    <s v="OFF-AR-10001022"/>
    <x v="1"/>
    <x v="6"/>
    <s v="SANFORD Liquid Accent Tank-Style Highlighters"/>
    <n v="5.68"/>
    <n v="2"/>
    <n v="0"/>
    <n v="1.7607999999999997"/>
  </r>
  <r>
    <n v="4944"/>
    <x v="2444"/>
    <x v="3"/>
    <x v="202"/>
    <d v="2014-12-28T00:00:00"/>
    <s v="Standard Class"/>
    <s v="LP-17095"/>
    <s v="Liz Preis"/>
    <s v="Consumer"/>
    <s v="United States"/>
    <x v="240"/>
    <x v="14"/>
    <n v="47905"/>
    <s v="Central"/>
    <s v="OFF-ST-10004459"/>
    <x v="1"/>
    <x v="4"/>
    <s v="Tennsco Single-Tier Lockers"/>
    <n v="375.34"/>
    <n v="1"/>
    <n v="0"/>
    <n v="18.766999999999996"/>
  </r>
  <r>
    <n v="4945"/>
    <x v="2445"/>
    <x v="0"/>
    <x v="64"/>
    <d v="2013-09-07T00:00:00"/>
    <s v="First Class"/>
    <s v="JH-15985"/>
    <s v="Joseph Holt"/>
    <s v="Consumer"/>
    <s v="United States"/>
    <x v="332"/>
    <x v="1"/>
    <n v="90278"/>
    <s v="West"/>
    <s v="OFF-PA-10004381"/>
    <x v="1"/>
    <x v="10"/>
    <s v="14-7/8 x 11 Blue Bar Computer Printout Paper"/>
    <n v="96.08"/>
    <n v="2"/>
    <n v="0"/>
    <n v="46.118399999999994"/>
  </r>
  <r>
    <n v="4946"/>
    <x v="2445"/>
    <x v="0"/>
    <x v="64"/>
    <d v="2013-09-07T00:00:00"/>
    <s v="First Class"/>
    <s v="JH-15985"/>
    <s v="Joseph Holt"/>
    <s v="Consumer"/>
    <s v="United States"/>
    <x v="332"/>
    <x v="1"/>
    <n v="90278"/>
    <s v="West"/>
    <s v="OFF-BI-10000050"/>
    <x v="1"/>
    <x v="8"/>
    <s v="Angle-D Binders with Locking Rings, Label Holders"/>
    <n v="11.68"/>
    <n v="2"/>
    <n v="0.2"/>
    <n v="3.9419999999999993"/>
  </r>
  <r>
    <n v="4947"/>
    <x v="2445"/>
    <x v="0"/>
    <x v="64"/>
    <d v="2013-09-07T00:00:00"/>
    <s v="First Class"/>
    <s v="JH-15985"/>
    <s v="Joseph Holt"/>
    <s v="Consumer"/>
    <s v="United States"/>
    <x v="332"/>
    <x v="1"/>
    <n v="90278"/>
    <s v="West"/>
    <s v="OFF-FA-10000304"/>
    <x v="1"/>
    <x v="13"/>
    <s v="Advantus Push Pins"/>
    <n v="4.3600000000000003"/>
    <n v="2"/>
    <n v="0"/>
    <n v="1.7876000000000003"/>
  </r>
  <r>
    <n v="4948"/>
    <x v="2446"/>
    <x v="2"/>
    <x v="777"/>
    <d v="2011-10-09T00:00:00"/>
    <s v="Standard Class"/>
    <s v="JD-16015"/>
    <s v="Joy Daniels"/>
    <s v="Consumer"/>
    <s v="United States"/>
    <x v="4"/>
    <x v="4"/>
    <n v="98115"/>
    <s v="West"/>
    <s v="OFF-LA-10002475"/>
    <x v="1"/>
    <x v="2"/>
    <s v="Avery 519"/>
    <n v="29.24"/>
    <n v="4"/>
    <n v="0"/>
    <n v="13.742799999999999"/>
  </r>
  <r>
    <n v="4949"/>
    <x v="2447"/>
    <x v="3"/>
    <x v="344"/>
    <d v="2014-12-03T00:00:00"/>
    <s v="Standard Class"/>
    <s v="BD-11320"/>
    <s v="Bill Donatelli"/>
    <s v="Consumer"/>
    <s v="United States"/>
    <x v="1"/>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x v="1"/>
    <x v="1"/>
    <n v="90045"/>
    <s v="West"/>
    <s v="FUR-FU-10000732"/>
    <x v="0"/>
    <x v="5"/>
    <s v="Eldon 200 Class Desk Accessories"/>
    <n v="18.84"/>
    <n v="3"/>
    <n v="0"/>
    <n v="6.0287999999999995"/>
  </r>
  <r>
    <n v="4951"/>
    <x v="2448"/>
    <x v="0"/>
    <x v="99"/>
    <d v="2013-11-02T00:00:00"/>
    <s v="Second Class"/>
    <s v="DL-13330"/>
    <s v="Denise Leinenbach"/>
    <s v="Consumer"/>
    <s v="United States"/>
    <x v="20"/>
    <x v="15"/>
    <n v="10009"/>
    <s v="East"/>
    <s v="OFF-AR-10004441"/>
    <x v="1"/>
    <x v="6"/>
    <s v="BIC Brite Liner Highlighters"/>
    <n v="12.419999999999998"/>
    <n v="3"/>
    <n v="0"/>
    <n v="5.2164000000000001"/>
  </r>
  <r>
    <n v="4952"/>
    <x v="2449"/>
    <x v="1"/>
    <x v="988"/>
    <d v="2012-06-13T00:00:00"/>
    <s v="Standard Class"/>
    <s v="NC-18415"/>
    <s v="Nathan Cano"/>
    <s v="Consumer"/>
    <s v="United States"/>
    <x v="195"/>
    <x v="12"/>
    <n v="48073"/>
    <s v="Central"/>
    <s v="OFF-PA-10000304"/>
    <x v="1"/>
    <x v="10"/>
    <s v="Xerox 1995"/>
    <n v="12.96"/>
    <n v="2"/>
    <n v="0"/>
    <n v="6.2208000000000006"/>
  </r>
  <r>
    <n v="4953"/>
    <x v="2450"/>
    <x v="3"/>
    <x v="166"/>
    <d v="2014-12-13T00:00:00"/>
    <s v="Second Class"/>
    <s v="AS-10225"/>
    <s v="Alan Schoenberger"/>
    <s v="Corporate"/>
    <s v="United States"/>
    <x v="8"/>
    <x v="1"/>
    <n v="94109"/>
    <s v="West"/>
    <s v="OFF-AP-10002670"/>
    <x v="1"/>
    <x v="9"/>
    <s v="Belkin 8-Outlet Premiere SurgeMaster II Surge Protectors"/>
    <n v="69.48"/>
    <n v="1"/>
    <n v="0"/>
    <n v="20.843999999999994"/>
  </r>
  <r>
    <n v="4954"/>
    <x v="2451"/>
    <x v="1"/>
    <x v="199"/>
    <d v="2012-03-20T00:00:00"/>
    <s v="Standard Class"/>
    <s v="MS-17980"/>
    <s v="Michael Stewart"/>
    <s v="Corporate"/>
    <s v="United States"/>
    <x v="20"/>
    <x v="15"/>
    <n v="10009"/>
    <s v="East"/>
    <s v="TEC-PH-10001527"/>
    <x v="2"/>
    <x v="7"/>
    <s v="Plantronics MX500i Earset"/>
    <n v="85.9"/>
    <n v="2"/>
    <n v="0"/>
    <n v="2.5769999999999982"/>
  </r>
  <r>
    <n v="4955"/>
    <x v="2452"/>
    <x v="2"/>
    <x v="3"/>
    <d v="2011-06-13T00:00:00"/>
    <s v="Second Class"/>
    <s v="TS-21205"/>
    <s v="Thomas Seio"/>
    <s v="Corporate"/>
    <s v="United States"/>
    <x v="226"/>
    <x v="33"/>
    <n v="89031"/>
    <s v="West"/>
    <s v="OFF-AR-10002335"/>
    <x v="1"/>
    <x v="6"/>
    <s v="DIXON Oriole Pencils"/>
    <n v="18.060000000000002"/>
    <n v="7"/>
    <n v="0"/>
    <n v="4.6956000000000007"/>
  </r>
  <r>
    <n v="4956"/>
    <x v="2452"/>
    <x v="2"/>
    <x v="3"/>
    <d v="2011-06-13T00:00:00"/>
    <s v="Second Class"/>
    <s v="TS-21205"/>
    <s v="Thomas Seio"/>
    <s v="Corporate"/>
    <s v="United States"/>
    <x v="226"/>
    <x v="33"/>
    <n v="89031"/>
    <s v="West"/>
    <s v="OFF-PA-10003641"/>
    <x v="1"/>
    <x v="10"/>
    <s v="Xerox 1909"/>
    <n v="79.14"/>
    <n v="3"/>
    <n v="0"/>
    <n v="36.404399999999995"/>
  </r>
  <r>
    <n v="4957"/>
    <x v="2452"/>
    <x v="2"/>
    <x v="3"/>
    <d v="2011-06-13T00:00:00"/>
    <s v="Second Class"/>
    <s v="TS-21205"/>
    <s v="Thomas Seio"/>
    <s v="Corporate"/>
    <s v="United States"/>
    <x v="226"/>
    <x v="33"/>
    <n v="89031"/>
    <s v="West"/>
    <s v="FUR-FU-10002685"/>
    <x v="0"/>
    <x v="5"/>
    <s v="Executive Impressions 13-1/2&quot; Indoor/Outdoor Wall Clock"/>
    <n v="37.4"/>
    <n v="2"/>
    <n v="0"/>
    <n v="14.212"/>
  </r>
  <r>
    <n v="4958"/>
    <x v="2453"/>
    <x v="1"/>
    <x v="305"/>
    <d v="2012-03-26T00:00:00"/>
    <s v="Standard Class"/>
    <s v="JK-15730"/>
    <s v="Joe Kamberova"/>
    <s v="Consumer"/>
    <s v="United States"/>
    <x v="238"/>
    <x v="5"/>
    <n v="75007"/>
    <s v="Central"/>
    <s v="OFF-BI-10001308"/>
    <x v="1"/>
    <x v="8"/>
    <s v="GBC Standard Plastic Binding Systems' Combs"/>
    <n v="2.5119999999999996"/>
    <n v="2"/>
    <n v="0.8"/>
    <n v="-4.3960000000000026"/>
  </r>
  <r>
    <n v="4959"/>
    <x v="2453"/>
    <x v="1"/>
    <x v="305"/>
    <d v="2012-03-26T00:00:00"/>
    <s v="Standard Class"/>
    <s v="JK-15730"/>
    <s v="Joe Kamberova"/>
    <s v="Consumer"/>
    <s v="United States"/>
    <x v="238"/>
    <x v="5"/>
    <n v="75007"/>
    <s v="Central"/>
    <s v="OFF-FA-10003485"/>
    <x v="1"/>
    <x v="13"/>
    <s v="Staples"/>
    <n v="18.864000000000001"/>
    <n v="9"/>
    <n v="0.2"/>
    <n v="6.1307999999999998"/>
  </r>
  <r>
    <n v="4960"/>
    <x v="2454"/>
    <x v="0"/>
    <x v="741"/>
    <d v="2013-11-23T00:00:00"/>
    <s v="Standard Class"/>
    <s v="TC-21535"/>
    <s v="Tracy Collins"/>
    <s v="Home Office"/>
    <s v="United States"/>
    <x v="1"/>
    <x v="1"/>
    <n v="90008"/>
    <s v="West"/>
    <s v="TEC-PH-10003357"/>
    <x v="2"/>
    <x v="7"/>
    <s v="Grandstream GXP2100 Mainstream Business Phone"/>
    <n v="61.192"/>
    <n v="1"/>
    <n v="0.2"/>
    <n v="6.1192000000000011"/>
  </r>
  <r>
    <n v="4961"/>
    <x v="2454"/>
    <x v="0"/>
    <x v="741"/>
    <d v="2013-11-23T00:00:00"/>
    <s v="Standard Class"/>
    <s v="TC-21535"/>
    <s v="Tracy Collins"/>
    <s v="Home Office"/>
    <s v="United States"/>
    <x v="1"/>
    <x v="1"/>
    <n v="90008"/>
    <s v="West"/>
    <s v="OFF-AP-10002867"/>
    <x v="1"/>
    <x v="9"/>
    <s v="Fellowes Command Center 5-outlet power strip"/>
    <n v="67.84"/>
    <n v="1"/>
    <n v="0"/>
    <n v="18.316800000000001"/>
  </r>
  <r>
    <n v="4962"/>
    <x v="2455"/>
    <x v="2"/>
    <x v="1009"/>
    <d v="2011-03-08T00:00:00"/>
    <s v="First Class"/>
    <s v="AB-10015"/>
    <s v="Aaron Bergman"/>
    <s v="Consumer"/>
    <s v="United States"/>
    <x v="4"/>
    <x v="4"/>
    <n v="98103"/>
    <s v="West"/>
    <s v="FUR-CH-10004477"/>
    <x v="0"/>
    <x v="1"/>
    <s v="Global Push Button Manager's Chair, Indigo"/>
    <n v="48.712000000000003"/>
    <n v="1"/>
    <n v="0.2"/>
    <n v="5.4800999999999966"/>
  </r>
  <r>
    <n v="4963"/>
    <x v="2455"/>
    <x v="2"/>
    <x v="1009"/>
    <d v="2011-03-08T00:00:00"/>
    <s v="First Class"/>
    <s v="AB-10015"/>
    <s v="Aaron Bergman"/>
    <s v="Consumer"/>
    <s v="United States"/>
    <x v="4"/>
    <x v="4"/>
    <n v="98103"/>
    <s v="West"/>
    <s v="OFF-AR-10001427"/>
    <x v="1"/>
    <x v="6"/>
    <s v="Newell 330"/>
    <n v="17.940000000000001"/>
    <n v="3"/>
    <n v="0"/>
    <n v="4.6644000000000005"/>
  </r>
  <r>
    <n v="4964"/>
    <x v="2455"/>
    <x v="2"/>
    <x v="1009"/>
    <d v="2011-03-08T00:00:00"/>
    <s v="First Class"/>
    <s v="AB-10015"/>
    <s v="Aaron Bergman"/>
    <s v="Consumer"/>
    <s v="United States"/>
    <x v="4"/>
    <x v="4"/>
    <n v="98103"/>
    <s v="West"/>
    <s v="OFF-ST-10002344"/>
    <x v="1"/>
    <x v="4"/>
    <s v="Carina 42&quot;Hx23 3/4&quot;W Media Storage Unit"/>
    <n v="242.94"/>
    <n v="3"/>
    <n v="0"/>
    <n v="4.8588000000000164"/>
  </r>
  <r>
    <n v="4965"/>
    <x v="2456"/>
    <x v="0"/>
    <x v="666"/>
    <d v="2013-05-20T00:00:00"/>
    <s v="Second Class"/>
    <s v="DP-13000"/>
    <s v="Darren Powers"/>
    <s v="Consumer"/>
    <s v="United States"/>
    <x v="2"/>
    <x v="2"/>
    <n v="33311"/>
    <s v="South"/>
    <s v="OFF-BI-10000301"/>
    <x v="1"/>
    <x v="8"/>
    <s v="GBC Instant Report Kit"/>
    <n v="7.7640000000000011"/>
    <n v="4"/>
    <n v="0.7"/>
    <n v="-5.1760000000000002"/>
  </r>
  <r>
    <n v="4966"/>
    <x v="2457"/>
    <x v="1"/>
    <x v="442"/>
    <d v="2012-05-28T00:00:00"/>
    <s v="Second Class"/>
    <s v="CY-12745"/>
    <s v="Craig Yedwab"/>
    <s v="Corporate"/>
    <s v="United States"/>
    <x v="29"/>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x v="205"/>
    <x v="34"/>
    <n v="2908"/>
    <s v="East"/>
    <s v="TEC-PH-10001527"/>
    <x v="2"/>
    <x v="7"/>
    <s v="Plantronics MX500i Earset"/>
    <n v="128.85000000000002"/>
    <n v="3"/>
    <n v="0"/>
    <n v="3.8654999999999973"/>
  </r>
  <r>
    <n v="4968"/>
    <x v="2458"/>
    <x v="1"/>
    <x v="991"/>
    <d v="2012-08-05T00:00:00"/>
    <s v="Second Class"/>
    <s v="BE-11455"/>
    <s v="Brad Eason"/>
    <s v="Home Office"/>
    <s v="United States"/>
    <x v="205"/>
    <x v="34"/>
    <n v="2908"/>
    <s v="East"/>
    <s v="OFF-PA-10001307"/>
    <x v="1"/>
    <x v="10"/>
    <s v="Important Message Pads, 50 4-1/4 x 5-1/2 Forms per Pad"/>
    <n v="8.4"/>
    <n v="2"/>
    <n v="0"/>
    <n v="4.1159999999999997"/>
  </r>
  <r>
    <n v="4969"/>
    <x v="2458"/>
    <x v="1"/>
    <x v="991"/>
    <d v="2012-08-05T00:00:00"/>
    <s v="Second Class"/>
    <s v="BE-11455"/>
    <s v="Brad Eason"/>
    <s v="Home Office"/>
    <s v="United States"/>
    <x v="205"/>
    <x v="34"/>
    <n v="2908"/>
    <s v="East"/>
    <s v="TEC-AC-10004571"/>
    <x v="2"/>
    <x v="11"/>
    <s v="Logitech G700s Rechargeable Gaming Mouse"/>
    <n v="199.98"/>
    <n v="2"/>
    <n v="0"/>
    <n v="83.991600000000005"/>
  </r>
  <r>
    <n v="4970"/>
    <x v="2458"/>
    <x v="1"/>
    <x v="991"/>
    <d v="2012-08-05T00:00:00"/>
    <s v="Second Class"/>
    <s v="BE-11455"/>
    <s v="Brad Eason"/>
    <s v="Home Office"/>
    <s v="United States"/>
    <x v="205"/>
    <x v="34"/>
    <n v="2908"/>
    <s v="East"/>
    <s v="FUR-CH-10001973"/>
    <x v="0"/>
    <x v="1"/>
    <s v="Office Star Flex Back Scooter Chair with White Frame"/>
    <n v="110.98"/>
    <n v="1"/>
    <n v="0"/>
    <n v="15.537199999999999"/>
  </r>
  <r>
    <n v="4971"/>
    <x v="2459"/>
    <x v="0"/>
    <x v="61"/>
    <d v="2013-11-10T00:00:00"/>
    <s v="First Class"/>
    <s v="KL-16555"/>
    <s v="Kelly Lampkin"/>
    <s v="Corporate"/>
    <s v="United States"/>
    <x v="108"/>
    <x v="2"/>
    <n v="32216"/>
    <s v="South"/>
    <s v="FUR-CH-10000513"/>
    <x v="0"/>
    <x v="1"/>
    <s v="High-Back Leather Manager's Chair"/>
    <n v="207.98400000000004"/>
    <n v="2"/>
    <n v="0.2"/>
    <n v="-28.597800000000007"/>
  </r>
  <r>
    <n v="4972"/>
    <x v="2459"/>
    <x v="0"/>
    <x v="61"/>
    <d v="2013-11-10T00:00:00"/>
    <s v="First Class"/>
    <s v="KL-16555"/>
    <s v="Kelly Lampkin"/>
    <s v="Corporate"/>
    <s v="United States"/>
    <x v="108"/>
    <x v="2"/>
    <n v="32216"/>
    <s v="South"/>
    <s v="OFF-PA-10002421"/>
    <x v="1"/>
    <x v="10"/>
    <s v="Embossed Ink Jet Note Cards"/>
    <n v="36.112000000000002"/>
    <n v="2"/>
    <n v="0.2"/>
    <n v="12.639200000000001"/>
  </r>
  <r>
    <n v="4973"/>
    <x v="2459"/>
    <x v="0"/>
    <x v="61"/>
    <d v="2013-11-10T00:00:00"/>
    <s v="First Class"/>
    <s v="KL-16555"/>
    <s v="Kelly Lampkin"/>
    <s v="Corporate"/>
    <s v="United States"/>
    <x v="108"/>
    <x v="2"/>
    <n v="32216"/>
    <s v="South"/>
    <s v="FUR-FU-10004090"/>
    <x v="0"/>
    <x v="5"/>
    <s v="Executive Impressions 14&quot; Contract Wall Clock"/>
    <n v="35.568000000000005"/>
    <n v="2"/>
    <n v="0.2"/>
    <n v="5.7797999999999963"/>
  </r>
  <r>
    <n v="4974"/>
    <x v="2459"/>
    <x v="0"/>
    <x v="61"/>
    <d v="2013-11-10T00:00:00"/>
    <s v="First Class"/>
    <s v="KL-16555"/>
    <s v="Kelly Lampkin"/>
    <s v="Corporate"/>
    <s v="United States"/>
    <x v="108"/>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x v="147"/>
    <x v="1"/>
    <n v="92054"/>
    <s v="West"/>
    <s v="OFF-PA-10002246"/>
    <x v="1"/>
    <x v="10"/>
    <s v="Wirebound Four 2-3/4 x 5 Forms per Page, 400 Sets per Book"/>
    <n v="12.9"/>
    <n v="2"/>
    <n v="0"/>
    <n v="6.3209999999999997"/>
  </r>
  <r>
    <n v="4976"/>
    <x v="2461"/>
    <x v="1"/>
    <x v="227"/>
    <d v="2012-09-23T00:00:00"/>
    <s v="Second Class"/>
    <s v="JR-16210"/>
    <s v="Justin Ritter"/>
    <s v="Corporate"/>
    <s v="United States"/>
    <x v="108"/>
    <x v="2"/>
    <n v="32216"/>
    <s v="South"/>
    <s v="TEC-AC-10003198"/>
    <x v="2"/>
    <x v="11"/>
    <s v="Enermax Acrylux Wireless Keyboard"/>
    <n v="717.12000000000012"/>
    <n v="9"/>
    <n v="0.2"/>
    <n v="152.38799999999992"/>
  </r>
  <r>
    <n v="4977"/>
    <x v="2462"/>
    <x v="1"/>
    <x v="214"/>
    <d v="2012-12-09T00:00:00"/>
    <s v="First Class"/>
    <s v="AH-10210"/>
    <s v="Alan Hwang"/>
    <s v="Consumer"/>
    <s v="United States"/>
    <x v="20"/>
    <x v="15"/>
    <n v="10024"/>
    <s v="East"/>
    <s v="OFF-BI-10001031"/>
    <x v="1"/>
    <x v="8"/>
    <s v="Pressboard Data Binders by Wilson Jones"/>
    <n v="21.36"/>
    <n v="5"/>
    <n v="0.2"/>
    <n v="7.2089999999999996"/>
  </r>
  <r>
    <n v="4978"/>
    <x v="2462"/>
    <x v="1"/>
    <x v="214"/>
    <d v="2012-12-09T00:00:00"/>
    <s v="First Class"/>
    <s v="AH-10210"/>
    <s v="Alan Hwang"/>
    <s v="Consumer"/>
    <s v="United States"/>
    <x v="20"/>
    <x v="15"/>
    <n v="10024"/>
    <s v="East"/>
    <s v="OFF-BI-10003727"/>
    <x v="1"/>
    <x v="8"/>
    <s v="Avery Durable Slant Ring Binders With Label Holder"/>
    <n v="6.6879999999999997"/>
    <n v="2"/>
    <n v="0.2"/>
    <n v="2.3407999999999998"/>
  </r>
  <r>
    <n v="4979"/>
    <x v="2462"/>
    <x v="1"/>
    <x v="214"/>
    <d v="2012-12-09T00:00:00"/>
    <s v="First Class"/>
    <s v="AH-10210"/>
    <s v="Alan Hwang"/>
    <s v="Consumer"/>
    <s v="United States"/>
    <x v="20"/>
    <x v="15"/>
    <n v="10024"/>
    <s v="East"/>
    <s v="TEC-PH-10001336"/>
    <x v="2"/>
    <x v="7"/>
    <s v="Digium D40 VoIP phone"/>
    <n v="773.94"/>
    <n v="6"/>
    <n v="0"/>
    <n v="224.4426"/>
  </r>
  <r>
    <n v="4980"/>
    <x v="2463"/>
    <x v="0"/>
    <x v="10"/>
    <d v="2013-12-14T00:00:00"/>
    <s v="Second Class"/>
    <s v="RW-19630"/>
    <s v="Rob Williams"/>
    <s v="Corporate"/>
    <s v="United States"/>
    <x v="22"/>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x v="22"/>
    <x v="10"/>
    <n v="60610"/>
    <s v="Central"/>
    <s v="OFF-AP-10003971"/>
    <x v="1"/>
    <x v="9"/>
    <s v="Belkin 6 Outlet Metallic Surge Strip"/>
    <n v="4.355999999999999"/>
    <n v="2"/>
    <n v="0.8"/>
    <n v="-11.761200000000002"/>
  </r>
  <r>
    <n v="4982"/>
    <x v="2463"/>
    <x v="0"/>
    <x v="10"/>
    <d v="2013-12-14T00:00:00"/>
    <s v="Second Class"/>
    <s v="RW-19630"/>
    <s v="Rob Williams"/>
    <s v="Corporate"/>
    <s v="United States"/>
    <x v="22"/>
    <x v="10"/>
    <n v="60610"/>
    <s v="Central"/>
    <s v="TEC-AC-10000199"/>
    <x v="2"/>
    <x v="11"/>
    <s v="Kingston Digital DataTraveler 8GB USB 2.0"/>
    <n v="19.040000000000003"/>
    <n v="4"/>
    <n v="0.2"/>
    <n v="-1.4279999999999999"/>
  </r>
  <r>
    <n v="4983"/>
    <x v="2464"/>
    <x v="2"/>
    <x v="912"/>
    <d v="2011-11-22T00:00:00"/>
    <s v="Standard Class"/>
    <s v="AH-10075"/>
    <s v="Adam Hart"/>
    <s v="Corporate"/>
    <s v="United States"/>
    <x v="101"/>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x v="70"/>
    <x v="1"/>
    <n v="92105"/>
    <s v="West"/>
    <s v="OFF-ST-10003442"/>
    <x v="1"/>
    <x v="4"/>
    <s v="Eldon Portable Mobile Manager"/>
    <n v="84.84"/>
    <n v="3"/>
    <n v="0"/>
    <n v="22.9068"/>
  </r>
  <r>
    <n v="4985"/>
    <x v="2466"/>
    <x v="1"/>
    <x v="684"/>
    <d v="2012-09-10T00:00:00"/>
    <s v="Standard Class"/>
    <s v="CK-12760"/>
    <s v="Cyma Kinney"/>
    <s v="Corporate"/>
    <s v="United States"/>
    <x v="316"/>
    <x v="18"/>
    <n v="37211"/>
    <s v="South"/>
    <s v="OFF-FA-10003059"/>
    <x v="1"/>
    <x v="13"/>
    <s v="Assorted Color Push Pins"/>
    <n v="7.2400000000000011"/>
    <n v="5"/>
    <n v="0.2"/>
    <n v="1.1764999999999992"/>
  </r>
  <r>
    <n v="4986"/>
    <x v="2467"/>
    <x v="2"/>
    <x v="1010"/>
    <d v="2011-09-03T00:00:00"/>
    <s v="Same Day"/>
    <s v="AG-10390"/>
    <s v="Allen Goldenen"/>
    <s v="Consumer"/>
    <s v="United States"/>
    <x v="20"/>
    <x v="15"/>
    <n v="10009"/>
    <s v="East"/>
    <s v="OFF-LA-10001175"/>
    <x v="1"/>
    <x v="2"/>
    <s v="Avery 514"/>
    <n v="14.399999999999999"/>
    <n v="5"/>
    <n v="0"/>
    <n v="7.056"/>
  </r>
  <r>
    <n v="4987"/>
    <x v="2468"/>
    <x v="0"/>
    <x v="423"/>
    <d v="2013-04-29T00:00:00"/>
    <s v="Standard Class"/>
    <s v="CL-12700"/>
    <s v="Craig Leslie"/>
    <s v="Home Office"/>
    <s v="United States"/>
    <x v="77"/>
    <x v="22"/>
    <n v="80906"/>
    <s v="West"/>
    <s v="OFF-PA-10003441"/>
    <x v="1"/>
    <x v="10"/>
    <s v="Xerox 226"/>
    <n v="15.552000000000003"/>
    <n v="3"/>
    <n v="0.2"/>
    <n v="5.4432"/>
  </r>
  <r>
    <n v="4988"/>
    <x v="2468"/>
    <x v="0"/>
    <x v="423"/>
    <d v="2013-04-29T00:00:00"/>
    <s v="Standard Class"/>
    <s v="CL-12700"/>
    <s v="Craig Leslie"/>
    <s v="Home Office"/>
    <s v="United States"/>
    <x v="77"/>
    <x v="22"/>
    <n v="80906"/>
    <s v="West"/>
    <s v="FUR-CH-10004287"/>
    <x v="0"/>
    <x v="1"/>
    <s v="SAFCO Arco Folding Chair"/>
    <n v="1325.76"/>
    <n v="6"/>
    <n v="0.2"/>
    <n v="149.14799999999991"/>
  </r>
  <r>
    <n v="4989"/>
    <x v="2468"/>
    <x v="0"/>
    <x v="423"/>
    <d v="2013-04-29T00:00:00"/>
    <s v="Standard Class"/>
    <s v="CL-12700"/>
    <s v="Craig Leslie"/>
    <s v="Home Office"/>
    <s v="United States"/>
    <x v="77"/>
    <x v="22"/>
    <n v="80906"/>
    <s v="West"/>
    <s v="OFF-BI-10004040"/>
    <x v="1"/>
    <x v="8"/>
    <s v="Wilson Jones Impact Binders"/>
    <n v="3.1080000000000001"/>
    <n v="2"/>
    <n v="0.7"/>
    <n v="-2.1755999999999993"/>
  </r>
  <r>
    <n v="4990"/>
    <x v="2469"/>
    <x v="3"/>
    <x v="515"/>
    <d v="2014-09-05T00:00:00"/>
    <s v="Standard Class"/>
    <s v="AW-10930"/>
    <s v="Arthur Wiediger"/>
    <s v="Home Office"/>
    <s v="United States"/>
    <x v="8"/>
    <x v="1"/>
    <n v="94110"/>
    <s v="West"/>
    <s v="OFF-BI-10004022"/>
    <x v="1"/>
    <x v="8"/>
    <s v="Acco Suede Grain Vinyl Round Ring Binder"/>
    <n v="6.6719999999999988"/>
    <n v="3"/>
    <n v="0.2"/>
    <n v="2.1683999999999997"/>
  </r>
  <r>
    <n v="4991"/>
    <x v="2469"/>
    <x v="3"/>
    <x v="515"/>
    <d v="2014-09-05T00:00:00"/>
    <s v="Standard Class"/>
    <s v="AW-10930"/>
    <s v="Arthur Wiediger"/>
    <s v="Home Office"/>
    <s v="United States"/>
    <x v="8"/>
    <x v="1"/>
    <n v="94110"/>
    <s v="West"/>
    <s v="TEC-PH-10002200"/>
    <x v="2"/>
    <x v="7"/>
    <s v="Aastra 6757i CT Wireless VoIP phone"/>
    <n v="689.40800000000002"/>
    <n v="4"/>
    <n v="0.2"/>
    <n v="77.558399999999978"/>
  </r>
  <r>
    <n v="4992"/>
    <x v="2470"/>
    <x v="3"/>
    <x v="226"/>
    <d v="2014-12-14T00:00:00"/>
    <s v="Standard Class"/>
    <s v="HG-14965"/>
    <s v="Henry Goldwyn"/>
    <s v="Corporate"/>
    <s v="United States"/>
    <x v="22"/>
    <x v="10"/>
    <n v="60653"/>
    <s v="Central"/>
    <s v="OFF-BI-10001120"/>
    <x v="1"/>
    <x v="8"/>
    <s v="Ibico EPK-21 Electric Binding System"/>
    <n v="1889.9899999999998"/>
    <n v="5"/>
    <n v="0.8"/>
    <n v="-2929.4845000000005"/>
  </r>
  <r>
    <n v="4993"/>
    <x v="2471"/>
    <x v="1"/>
    <x v="217"/>
    <d v="2012-12-25T00:00:00"/>
    <s v="Standard Class"/>
    <s v="RB-19645"/>
    <s v="Robert Barroso"/>
    <s v="Corporate"/>
    <s v="United States"/>
    <x v="26"/>
    <x v="18"/>
    <n v="38109"/>
    <s v="South"/>
    <s v="OFF-EN-10000461"/>
    <x v="1"/>
    <x v="12"/>
    <s v="#10- 4 1/8&quot; x 9 1/2&quot; Recycled Envelopes"/>
    <n v="55.936000000000007"/>
    <n v="8"/>
    <n v="0.2"/>
    <n v="18.878399999999999"/>
  </r>
  <r>
    <n v="4994"/>
    <x v="2471"/>
    <x v="1"/>
    <x v="217"/>
    <d v="2012-12-25T00:00:00"/>
    <s v="Standard Class"/>
    <s v="RB-19645"/>
    <s v="Robert Barroso"/>
    <s v="Corporate"/>
    <s v="United States"/>
    <x v="26"/>
    <x v="18"/>
    <n v="38109"/>
    <s v="South"/>
    <s v="OFF-LA-10004008"/>
    <x v="1"/>
    <x v="2"/>
    <s v="Avery 507"/>
    <n v="18.431999999999999"/>
    <n v="8"/>
    <n v="0.2"/>
    <n v="5.9903999999999984"/>
  </r>
  <r>
    <n v="4995"/>
    <x v="2471"/>
    <x v="1"/>
    <x v="217"/>
    <d v="2012-12-25T00:00:00"/>
    <s v="Standard Class"/>
    <s v="RB-19645"/>
    <s v="Robert Barroso"/>
    <s v="Corporate"/>
    <s v="United States"/>
    <x v="26"/>
    <x v="18"/>
    <n v="38109"/>
    <s v="South"/>
    <s v="FUR-FU-10000221"/>
    <x v="0"/>
    <x v="5"/>
    <s v="Master Caster Door Stop, Brown"/>
    <n v="20.32"/>
    <n v="5"/>
    <n v="0.2"/>
    <n v="3.5559999999999992"/>
  </r>
  <r>
    <n v="4996"/>
    <x v="2472"/>
    <x v="2"/>
    <x v="130"/>
    <d v="2011-11-10T00:00:00"/>
    <s v="Standard Class"/>
    <s v="SZ-20035"/>
    <s v="Sam Zeldin"/>
    <s v="Home Office"/>
    <s v="United States"/>
    <x v="20"/>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x v="253"/>
    <x v="3"/>
    <n v="27604"/>
    <s v="South"/>
    <s v="OFF-AP-10000390"/>
    <x v="1"/>
    <x v="9"/>
    <s v="Euro Pro Shark Stick Mini Vacuum"/>
    <n v="48.783999999999999"/>
    <n v="1"/>
    <n v="0.2"/>
    <n v="3.6587999999999976"/>
  </r>
  <r>
    <n v="4998"/>
    <x v="2473"/>
    <x v="3"/>
    <x v="434"/>
    <d v="2014-03-16T00:00:00"/>
    <s v="Standard Class"/>
    <s v="KS-16300"/>
    <s v="Karen Seio"/>
    <s v="Corporate"/>
    <s v="United States"/>
    <x v="253"/>
    <x v="3"/>
    <n v="27604"/>
    <s v="South"/>
    <s v="OFF-BI-10000014"/>
    <x v="1"/>
    <x v="8"/>
    <s v="Heavy-Duty E-Z-D Binders"/>
    <n v="13.092000000000002"/>
    <n v="4"/>
    <n v="0.7"/>
    <n v="-10.037199999999999"/>
  </r>
  <r>
    <n v="4999"/>
    <x v="2474"/>
    <x v="0"/>
    <x v="1011"/>
    <d v="2013-02-04T00:00:00"/>
    <s v="Standard Class"/>
    <s v="SC-20050"/>
    <s v="Sample Company A"/>
    <s v="Home Office"/>
    <s v="United States"/>
    <x v="1"/>
    <x v="1"/>
    <n v="90045"/>
    <s v="West"/>
    <s v="TEC-PH-10004120"/>
    <x v="2"/>
    <x v="7"/>
    <s v="AT&amp;T 1080 Phone"/>
    <n v="109.59200000000001"/>
    <n v="1"/>
    <n v="0.2"/>
    <n v="8.2194000000000003"/>
  </r>
  <r>
    <n v="5000"/>
    <x v="2474"/>
    <x v="0"/>
    <x v="1011"/>
    <d v="2013-02-04T00:00:00"/>
    <s v="Standard Class"/>
    <s v="SC-20050"/>
    <s v="Sample Company A"/>
    <s v="Home Office"/>
    <s v="United States"/>
    <x v="1"/>
    <x v="1"/>
    <n v="90045"/>
    <s v="West"/>
    <s v="OFF-PA-10002764"/>
    <x v="1"/>
    <x v="10"/>
    <s v="Staples"/>
    <n v="56.7"/>
    <n v="5"/>
    <n v="0"/>
    <n v="27.782999999999998"/>
  </r>
  <r>
    <n v="5001"/>
    <x v="2475"/>
    <x v="3"/>
    <x v="917"/>
    <d v="2014-05-13T00:00:00"/>
    <s v="Standard Class"/>
    <s v="AB-10060"/>
    <s v="Adam Bellavance"/>
    <s v="Home Office"/>
    <s v="United States"/>
    <x v="1"/>
    <x v="1"/>
    <n v="90004"/>
    <s v="West"/>
    <s v="TEC-AC-10000736"/>
    <x v="2"/>
    <x v="11"/>
    <s v="Logitech G600 MMO Gaming Mouse"/>
    <n v="79.989999999999995"/>
    <n v="1"/>
    <n v="0"/>
    <n v="28.796399999999998"/>
  </r>
  <r>
    <n v="5002"/>
    <x v="2476"/>
    <x v="0"/>
    <x v="1012"/>
    <d v="2013-05-25T00:00:00"/>
    <s v="Same Day"/>
    <s v="EH-14125"/>
    <s v="Eugene Hildebrand"/>
    <s v="Home Office"/>
    <s v="United States"/>
    <x v="311"/>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x v="311"/>
    <x v="17"/>
    <n v="23602"/>
    <s v="South"/>
    <s v="OFF-PA-10004327"/>
    <x v="1"/>
    <x v="10"/>
    <s v="Xerox 1911"/>
    <n v="191.6"/>
    <n v="4"/>
    <n v="0"/>
    <n v="91.967999999999989"/>
  </r>
  <r>
    <n v="5004"/>
    <x v="2477"/>
    <x v="0"/>
    <x v="877"/>
    <d v="2013-10-13T00:00:00"/>
    <s v="Standard Class"/>
    <s v="CC-12475"/>
    <s v="Cindy Chapman"/>
    <s v="Consumer"/>
    <s v="United States"/>
    <x v="1"/>
    <x v="1"/>
    <n v="90032"/>
    <s v="West"/>
    <s v="OFF-PA-10000143"/>
    <x v="1"/>
    <x v="10"/>
    <s v="Astroparche Fine Business Paper"/>
    <n v="10.56"/>
    <n v="2"/>
    <n v="0"/>
    <n v="5.0688000000000004"/>
  </r>
  <r>
    <n v="5005"/>
    <x v="2478"/>
    <x v="2"/>
    <x v="1013"/>
    <d v="2011-05-02T00:00:00"/>
    <s v="Second Class"/>
    <s v="TM-21010"/>
    <s v="Tamara Manning"/>
    <s v="Consumer"/>
    <s v="United States"/>
    <x v="25"/>
    <x v="35"/>
    <n v="39212"/>
    <s v="South"/>
    <s v="TEC-AC-10002550"/>
    <x v="2"/>
    <x v="11"/>
    <s v="Maxell 4.7GB DVD-RW 3/Pack"/>
    <n v="47.79"/>
    <n v="3"/>
    <n v="0"/>
    <n v="16.2486"/>
  </r>
  <r>
    <n v="5006"/>
    <x v="2479"/>
    <x v="1"/>
    <x v="113"/>
    <d v="2012-11-14T00:00:00"/>
    <s v="Second Class"/>
    <s v="SC-20695"/>
    <s v="Steve Chapman"/>
    <s v="Corporate"/>
    <s v="United States"/>
    <x v="102"/>
    <x v="14"/>
    <n v="47374"/>
    <s v="Central"/>
    <s v="OFF-ST-10003306"/>
    <x v="1"/>
    <x v="4"/>
    <s v="Letter Size Cart"/>
    <n v="714.30000000000007"/>
    <n v="5"/>
    <n v="0"/>
    <n v="207.14699999999993"/>
  </r>
  <r>
    <n v="5007"/>
    <x v="2480"/>
    <x v="1"/>
    <x v="529"/>
    <d v="2012-11-14T00:00:00"/>
    <s v="Standard Class"/>
    <s v="Dp-13240"/>
    <s v="Dean percer"/>
    <s v="Home Office"/>
    <s v="United States"/>
    <x v="20"/>
    <x v="15"/>
    <n v="10035"/>
    <s v="East"/>
    <s v="TEC-MA-10000045"/>
    <x v="2"/>
    <x v="15"/>
    <s v="Zebra ZM400 Thermal Label Printer"/>
    <n v="2321.9"/>
    <n v="2"/>
    <n v="0"/>
    <n v="1114.5119999999999"/>
  </r>
  <r>
    <n v="5008"/>
    <x v="2480"/>
    <x v="1"/>
    <x v="529"/>
    <d v="2012-11-14T00:00:00"/>
    <s v="Standard Class"/>
    <s v="Dp-13240"/>
    <s v="Dean percer"/>
    <s v="Home Office"/>
    <s v="United States"/>
    <x v="20"/>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x v="10"/>
    <x v="9"/>
    <n v="19134"/>
    <s v="East"/>
    <s v="OFF-BI-10004781"/>
    <x v="1"/>
    <x v="8"/>
    <s v="GBC Wire Binding Strips"/>
    <n v="9.5220000000000002"/>
    <n v="1"/>
    <n v="0.7"/>
    <n v="-6.9827999999999975"/>
  </r>
  <r>
    <n v="5010"/>
    <x v="2481"/>
    <x v="1"/>
    <x v="67"/>
    <d v="2012-09-14T00:00:00"/>
    <s v="Standard Class"/>
    <s v="LR-17035"/>
    <s v="Lisa Ryan"/>
    <s v="Corporate"/>
    <s v="United States"/>
    <x v="10"/>
    <x v="9"/>
    <n v="19134"/>
    <s v="East"/>
    <s v="TEC-PH-10002680"/>
    <x v="2"/>
    <x v="7"/>
    <s v="Samsung Galaxy Note 3"/>
    <n v="791.96399999999994"/>
    <n v="6"/>
    <n v="0.4"/>
    <n v="-131.9940000000002"/>
  </r>
  <r>
    <n v="5011"/>
    <x v="2481"/>
    <x v="1"/>
    <x v="67"/>
    <d v="2012-09-14T00:00:00"/>
    <s v="Standard Class"/>
    <s v="LR-17035"/>
    <s v="Lisa Ryan"/>
    <s v="Corporate"/>
    <s v="United States"/>
    <x v="10"/>
    <x v="9"/>
    <n v="19134"/>
    <s v="East"/>
    <s v="OFF-BI-10000848"/>
    <x v="1"/>
    <x v="8"/>
    <s v="Angle-D Ring Binders"/>
    <n v="4.9230000000000009"/>
    <n v="3"/>
    <n v="0.7"/>
    <n v="-3.9383999999999997"/>
  </r>
  <r>
    <n v="5012"/>
    <x v="2482"/>
    <x v="3"/>
    <x v="943"/>
    <d v="2014-05-14T00:00:00"/>
    <s v="First Class"/>
    <s v="TS-21370"/>
    <s v="Todd Sumrall"/>
    <s v="Corporate"/>
    <s v="United States"/>
    <x v="42"/>
    <x v="16"/>
    <n v="85023"/>
    <s v="West"/>
    <s v="FUR-BO-10004467"/>
    <x v="0"/>
    <x v="0"/>
    <s v="Bestar Classic Bookcase"/>
    <n v="209.97900000000001"/>
    <n v="7"/>
    <n v="0.7"/>
    <n v="-356.96429999999998"/>
  </r>
  <r>
    <n v="5013"/>
    <x v="2483"/>
    <x v="3"/>
    <x v="246"/>
    <d v="2014-07-27T00:00:00"/>
    <s v="Standard Class"/>
    <s v="SW-20350"/>
    <s v="Sean Wendt"/>
    <s v="Home Office"/>
    <s v="United States"/>
    <x v="138"/>
    <x v="24"/>
    <n v="44105"/>
    <s v="East"/>
    <s v="OFF-BI-10001670"/>
    <x v="1"/>
    <x v="8"/>
    <s v="Vinyl Sectional Post Binders"/>
    <n v="33.930000000000007"/>
    <n v="3"/>
    <n v="0.7"/>
    <n v="-22.619999999999997"/>
  </r>
  <r>
    <n v="5014"/>
    <x v="2483"/>
    <x v="3"/>
    <x v="246"/>
    <d v="2014-07-27T00:00:00"/>
    <s v="Standard Class"/>
    <s v="SW-20350"/>
    <s v="Sean Wendt"/>
    <s v="Home Office"/>
    <s v="United States"/>
    <x v="138"/>
    <x v="24"/>
    <n v="44105"/>
    <s v="East"/>
    <s v="OFF-ST-10000136"/>
    <x v="1"/>
    <x v="4"/>
    <s v="Letter Size File"/>
    <n v="222.32000000000005"/>
    <n v="7"/>
    <n v="0.2"/>
    <n v="25.010999999999967"/>
  </r>
  <r>
    <n v="5015"/>
    <x v="2483"/>
    <x v="3"/>
    <x v="246"/>
    <d v="2014-07-27T00:00:00"/>
    <s v="Standard Class"/>
    <s v="SW-20350"/>
    <s v="Sean Wendt"/>
    <s v="Home Office"/>
    <s v="United States"/>
    <x v="138"/>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x v="167"/>
    <x v="24"/>
    <n v="43615"/>
    <s v="East"/>
    <s v="FUR-FU-10002960"/>
    <x v="0"/>
    <x v="5"/>
    <s v="Eldon 200 Class Desk Accessories, Burgundy"/>
    <n v="35.168000000000006"/>
    <n v="7"/>
    <n v="0.2"/>
    <n v="9.6712000000000025"/>
  </r>
  <r>
    <n v="5017"/>
    <x v="2484"/>
    <x v="2"/>
    <x v="156"/>
    <d v="2011-11-29T00:00:00"/>
    <s v="Standard Class"/>
    <s v="TH-21100"/>
    <s v="Thea Hendricks"/>
    <s v="Consumer"/>
    <s v="United States"/>
    <x v="167"/>
    <x v="24"/>
    <n v="43615"/>
    <s v="East"/>
    <s v="TEC-PH-10002584"/>
    <x v="2"/>
    <x v="7"/>
    <s v="Samsung Galaxy S4"/>
    <n v="1502.376"/>
    <n v="4"/>
    <n v="0.4"/>
    <n v="-250.39600000000019"/>
  </r>
  <r>
    <n v="5018"/>
    <x v="2485"/>
    <x v="2"/>
    <x v="647"/>
    <d v="2011-11-18T00:00:00"/>
    <s v="First Class"/>
    <s v="SS-20410"/>
    <s v="Shahid Shariari"/>
    <s v="Consumer"/>
    <s v="United States"/>
    <x v="1"/>
    <x v="1"/>
    <n v="90008"/>
    <s v="West"/>
    <s v="FUR-FU-10002505"/>
    <x v="0"/>
    <x v="5"/>
    <s v="Eldon 100 Class Desk Accessories"/>
    <n v="10.11"/>
    <n v="3"/>
    <n v="0"/>
    <n v="3.2351999999999994"/>
  </r>
  <r>
    <n v="5019"/>
    <x v="2485"/>
    <x v="2"/>
    <x v="647"/>
    <d v="2011-11-18T00:00:00"/>
    <s v="First Class"/>
    <s v="SS-20410"/>
    <s v="Shahid Shariari"/>
    <s v="Consumer"/>
    <s v="United States"/>
    <x v="1"/>
    <x v="1"/>
    <n v="90008"/>
    <s v="West"/>
    <s v="TEC-AC-10003832"/>
    <x v="2"/>
    <x v="11"/>
    <s v="Logitech P710e Mobile Speakerphone"/>
    <n v="772.47"/>
    <n v="3"/>
    <n v="0"/>
    <n v="146.76929999999993"/>
  </r>
  <r>
    <n v="5020"/>
    <x v="2485"/>
    <x v="2"/>
    <x v="647"/>
    <d v="2011-11-18T00:00:00"/>
    <s v="First Class"/>
    <s v="SS-20410"/>
    <s v="Shahid Shariari"/>
    <s v="Consumer"/>
    <s v="United States"/>
    <x v="1"/>
    <x v="1"/>
    <n v="90008"/>
    <s v="West"/>
    <s v="OFF-SU-10002537"/>
    <x v="1"/>
    <x v="14"/>
    <s v="Acme Box Cutter Scissors"/>
    <n v="20.46"/>
    <n v="2"/>
    <n v="0"/>
    <n v="5.3196000000000012"/>
  </r>
  <r>
    <n v="5021"/>
    <x v="2486"/>
    <x v="3"/>
    <x v="721"/>
    <d v="2014-03-26T00:00:00"/>
    <s v="Second Class"/>
    <s v="MZ-17515"/>
    <s v="Mary Zewe"/>
    <s v="Corporate"/>
    <s v="United States"/>
    <x v="20"/>
    <x v="15"/>
    <n v="10011"/>
    <s v="East"/>
    <s v="OFF-SU-10003505"/>
    <x v="1"/>
    <x v="14"/>
    <s v="Premier Electric Letter Opener"/>
    <n v="347.58"/>
    <n v="3"/>
    <n v="0"/>
    <n v="17.378999999999976"/>
  </r>
  <r>
    <n v="5022"/>
    <x v="2487"/>
    <x v="0"/>
    <x v="122"/>
    <d v="2013-12-25T00:00:00"/>
    <s v="Standard Class"/>
    <s v="JE-15475"/>
    <s v="Jeremy Ellison"/>
    <s v="Consumer"/>
    <s v="United States"/>
    <x v="70"/>
    <x v="1"/>
    <n v="92037"/>
    <s v="West"/>
    <s v="TEC-AC-10001465"/>
    <x v="2"/>
    <x v="11"/>
    <s v="SanDisk Cruzer 64 GB USB Flash Drive"/>
    <n v="72.64"/>
    <n v="2"/>
    <n v="0"/>
    <n v="21.791999999999994"/>
  </r>
  <r>
    <n v="5023"/>
    <x v="2487"/>
    <x v="0"/>
    <x v="122"/>
    <d v="2013-12-25T00:00:00"/>
    <s v="Standard Class"/>
    <s v="JE-15475"/>
    <s v="Jeremy Ellison"/>
    <s v="Consumer"/>
    <s v="United States"/>
    <x v="70"/>
    <x v="1"/>
    <n v="92037"/>
    <s v="West"/>
    <s v="TEC-AC-10003832"/>
    <x v="2"/>
    <x v="11"/>
    <s v="Logitech P710e Mobile Speakerphone"/>
    <n v="772.47"/>
    <n v="3"/>
    <n v="0"/>
    <n v="146.76929999999993"/>
  </r>
  <r>
    <n v="5024"/>
    <x v="2487"/>
    <x v="0"/>
    <x v="122"/>
    <d v="2013-12-25T00:00:00"/>
    <s v="Standard Class"/>
    <s v="JE-15475"/>
    <s v="Jeremy Ellison"/>
    <s v="Consumer"/>
    <s v="United States"/>
    <x v="70"/>
    <x v="1"/>
    <n v="92037"/>
    <s v="West"/>
    <s v="FUR-FU-10003731"/>
    <x v="0"/>
    <x v="5"/>
    <s v="Eldon Expressions Wood and Plastic Desk Accessories, Oak"/>
    <n v="39.92"/>
    <n v="4"/>
    <n v="0"/>
    <n v="11.177600000000002"/>
  </r>
  <r>
    <n v="5025"/>
    <x v="2488"/>
    <x v="3"/>
    <x v="570"/>
    <d v="2014-08-04T00:00:00"/>
    <s v="Standard Class"/>
    <s v="RF-19735"/>
    <s v="Roland Fjeld"/>
    <s v="Consumer"/>
    <s v="United States"/>
    <x v="268"/>
    <x v="26"/>
    <n v="73120"/>
    <s v="Central"/>
    <s v="OFF-BI-10004828"/>
    <x v="1"/>
    <x v="8"/>
    <s v="GBC Poly Designer Binding Covers"/>
    <n v="33.479999999999997"/>
    <n v="2"/>
    <n v="0"/>
    <n v="16.405199999999997"/>
  </r>
  <r>
    <n v="5026"/>
    <x v="2488"/>
    <x v="3"/>
    <x v="570"/>
    <d v="2014-08-04T00:00:00"/>
    <s v="Standard Class"/>
    <s v="RF-19735"/>
    <s v="Roland Fjeld"/>
    <s v="Consumer"/>
    <s v="United States"/>
    <x v="268"/>
    <x v="26"/>
    <n v="73120"/>
    <s v="Central"/>
    <s v="TEC-PH-10003012"/>
    <x v="2"/>
    <x v="7"/>
    <s v="Nortel Meridian M3904 Professional Digital phone"/>
    <n v="461.97"/>
    <n v="3"/>
    <n v="0"/>
    <n v="133.97129999999996"/>
  </r>
  <r>
    <n v="5027"/>
    <x v="2488"/>
    <x v="3"/>
    <x v="570"/>
    <d v="2014-08-04T00:00:00"/>
    <s v="Standard Class"/>
    <s v="RF-19735"/>
    <s v="Roland Fjeld"/>
    <s v="Consumer"/>
    <s v="United States"/>
    <x v="268"/>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x v="268"/>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x v="22"/>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x v="8"/>
    <x v="1"/>
    <n v="94109"/>
    <s v="West"/>
    <s v="OFF-AR-10001216"/>
    <x v="1"/>
    <x v="6"/>
    <s v="Newell 339"/>
    <n v="8.34"/>
    <n v="3"/>
    <n v="0"/>
    <n v="2.1683999999999997"/>
  </r>
  <r>
    <n v="5031"/>
    <x v="2490"/>
    <x v="3"/>
    <x v="926"/>
    <d v="2014-02-03T00:00:00"/>
    <s v="Standard Class"/>
    <s v="VG-21790"/>
    <s v="Vivek Gonzalez"/>
    <s v="Consumer"/>
    <s v="United States"/>
    <x v="8"/>
    <x v="1"/>
    <n v="94109"/>
    <s v="West"/>
    <s v="OFF-SU-10001664"/>
    <x v="1"/>
    <x v="14"/>
    <s v="Acme Office Executive Series Stainless Steel Trimmers"/>
    <n v="8.57"/>
    <n v="1"/>
    <n v="0"/>
    <n v="2.2282000000000002"/>
  </r>
  <r>
    <n v="5032"/>
    <x v="2490"/>
    <x v="3"/>
    <x v="926"/>
    <d v="2014-02-03T00:00:00"/>
    <s v="Standard Class"/>
    <s v="VG-21790"/>
    <s v="Vivek Gonzalez"/>
    <s v="Consumer"/>
    <s v="United States"/>
    <x v="8"/>
    <x v="1"/>
    <n v="94109"/>
    <s v="West"/>
    <s v="OFF-BI-10002498"/>
    <x v="1"/>
    <x v="8"/>
    <s v="Clear Mylar Reinforcing Strips"/>
    <n v="119.61600000000001"/>
    <n v="8"/>
    <n v="0.2"/>
    <n v="40.370399999999997"/>
  </r>
  <r>
    <n v="5033"/>
    <x v="2491"/>
    <x v="0"/>
    <x v="482"/>
    <d v="2014-01-03T00:00:00"/>
    <s v="Standard Class"/>
    <s v="BB-11545"/>
    <s v="Brenda Bowman"/>
    <s v="Corporate"/>
    <s v="United States"/>
    <x v="219"/>
    <x v="30"/>
    <n v="8360"/>
    <s v="East"/>
    <s v="FUR-CH-10003968"/>
    <x v="0"/>
    <x v="1"/>
    <s v="Novimex Turbo Task Chair"/>
    <n v="212.94"/>
    <n v="3"/>
    <n v="0"/>
    <n v="25.552800000000005"/>
  </r>
  <r>
    <n v="5034"/>
    <x v="2491"/>
    <x v="0"/>
    <x v="482"/>
    <d v="2014-01-03T00:00:00"/>
    <s v="Standard Class"/>
    <s v="BB-11545"/>
    <s v="Brenda Bowman"/>
    <s v="Corporate"/>
    <s v="United States"/>
    <x v="219"/>
    <x v="30"/>
    <n v="8360"/>
    <s v="East"/>
    <s v="OFF-AP-10002765"/>
    <x v="1"/>
    <x v="9"/>
    <s v="Fellowes Advanced Computer Series Surge Protectors"/>
    <n v="26.49"/>
    <n v="1"/>
    <n v="0"/>
    <n v="7.4172000000000011"/>
  </r>
  <r>
    <n v="5035"/>
    <x v="2492"/>
    <x v="1"/>
    <x v="101"/>
    <d v="2012-08-13T00:00:00"/>
    <s v="Second Class"/>
    <s v="HR-14770"/>
    <s v="Hallie Redmond"/>
    <s v="Home Office"/>
    <s v="United States"/>
    <x v="158"/>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x v="4"/>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x v="4"/>
    <x v="4"/>
    <n v="98115"/>
    <s v="West"/>
    <s v="TEC-AC-10003441"/>
    <x v="2"/>
    <x v="11"/>
    <s v="Kingston Digital DataTraveler 32GB USB 2.0"/>
    <n v="33.9"/>
    <n v="2"/>
    <n v="0"/>
    <n v="2.0339999999999989"/>
  </r>
  <r>
    <n v="5038"/>
    <x v="2494"/>
    <x v="3"/>
    <x v="701"/>
    <d v="2014-11-22T00:00:00"/>
    <s v="Second Class"/>
    <s v="EG-13900"/>
    <s v="Emily Grady"/>
    <s v="Consumer"/>
    <s v="United States"/>
    <x v="14"/>
    <x v="10"/>
    <n v="60540"/>
    <s v="Central"/>
    <s v="TEC-AC-10003610"/>
    <x v="2"/>
    <x v="11"/>
    <s v="Logitech Illuminated - Keyboard"/>
    <n v="239.96000000000004"/>
    <n v="5"/>
    <n v="0.2"/>
    <n v="83.98599999999999"/>
  </r>
  <r>
    <n v="5039"/>
    <x v="2495"/>
    <x v="1"/>
    <x v="655"/>
    <d v="2012-07-12T00:00:00"/>
    <s v="First Class"/>
    <s v="TS-21370"/>
    <s v="Todd Sumrall"/>
    <s v="Corporate"/>
    <s v="United States"/>
    <x v="40"/>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x v="40"/>
    <x v="13"/>
    <n v="19805"/>
    <s v="East"/>
    <s v="TEC-PH-10001817"/>
    <x v="2"/>
    <x v="7"/>
    <s v="Wilson Electronics DB Pro Signal Booster"/>
    <n v="716"/>
    <n v="2"/>
    <n v="0"/>
    <n v="193.32000000000005"/>
  </r>
  <r>
    <n v="5041"/>
    <x v="2495"/>
    <x v="1"/>
    <x v="655"/>
    <d v="2012-07-12T00:00:00"/>
    <s v="First Class"/>
    <s v="TS-21370"/>
    <s v="Todd Sumrall"/>
    <s v="Corporate"/>
    <s v="United States"/>
    <x v="40"/>
    <x v="13"/>
    <n v="19805"/>
    <s v="East"/>
    <s v="OFF-BI-10004492"/>
    <x v="1"/>
    <x v="8"/>
    <s v="Tuf-Vin Binders"/>
    <n v="221.06"/>
    <n v="7"/>
    <n v="0"/>
    <n v="103.89819999999997"/>
  </r>
  <r>
    <n v="5042"/>
    <x v="2496"/>
    <x v="0"/>
    <x v="338"/>
    <d v="2013-11-14T00:00:00"/>
    <s v="Second Class"/>
    <s v="AI-10855"/>
    <s v="Arianne Irving"/>
    <s v="Consumer"/>
    <s v="United States"/>
    <x v="1"/>
    <x v="1"/>
    <n v="90036"/>
    <s v="West"/>
    <s v="OFF-PA-10002421"/>
    <x v="1"/>
    <x v="10"/>
    <s v="Embossed Ink Jet Note Cards"/>
    <n v="67.710000000000008"/>
    <n v="3"/>
    <n v="0"/>
    <n v="32.500799999999998"/>
  </r>
  <r>
    <n v="5043"/>
    <x v="2496"/>
    <x v="0"/>
    <x v="338"/>
    <d v="2013-11-14T00:00:00"/>
    <s v="Second Class"/>
    <s v="AI-10855"/>
    <s v="Arianne Irving"/>
    <s v="Consumer"/>
    <s v="United States"/>
    <x v="1"/>
    <x v="1"/>
    <n v="90036"/>
    <s v="West"/>
    <s v="OFF-AP-10000055"/>
    <x v="1"/>
    <x v="9"/>
    <s v="Belkin F9S820V06 8 Outlet Surge"/>
    <n v="129.91999999999999"/>
    <n v="4"/>
    <n v="0"/>
    <n v="38.975999999999985"/>
  </r>
  <r>
    <n v="5044"/>
    <x v="2496"/>
    <x v="0"/>
    <x v="338"/>
    <d v="2013-11-14T00:00:00"/>
    <s v="Second Class"/>
    <s v="AI-10855"/>
    <s v="Arianne Irving"/>
    <s v="Consumer"/>
    <s v="United States"/>
    <x v="1"/>
    <x v="1"/>
    <n v="90036"/>
    <s v="West"/>
    <s v="FUR-FU-10000965"/>
    <x v="0"/>
    <x v="5"/>
    <s v="Howard Miller 11-1/2&quot; Diameter Ridgewood Wall Clock"/>
    <n v="467.46"/>
    <n v="9"/>
    <n v="0"/>
    <n v="191.65860000000001"/>
  </r>
  <r>
    <n v="5045"/>
    <x v="2496"/>
    <x v="0"/>
    <x v="338"/>
    <d v="2013-11-14T00:00:00"/>
    <s v="Second Class"/>
    <s v="AI-10855"/>
    <s v="Arianne Irving"/>
    <s v="Consumer"/>
    <s v="United States"/>
    <x v="1"/>
    <x v="1"/>
    <n v="90036"/>
    <s v="West"/>
    <s v="OFF-PA-10001363"/>
    <x v="1"/>
    <x v="10"/>
    <s v="Xerox 1933"/>
    <n v="61.4"/>
    <n v="5"/>
    <n v="0"/>
    <n v="28.857999999999997"/>
  </r>
  <r>
    <n v="5046"/>
    <x v="2496"/>
    <x v="0"/>
    <x v="338"/>
    <d v="2013-11-14T00:00:00"/>
    <s v="Second Class"/>
    <s v="AI-10855"/>
    <s v="Arianne Irving"/>
    <s v="Consumer"/>
    <s v="United States"/>
    <x v="1"/>
    <x v="1"/>
    <n v="90036"/>
    <s v="West"/>
    <s v="OFF-ST-10001496"/>
    <x v="1"/>
    <x v="4"/>
    <s v="Standard Rollaway File with Lock"/>
    <n v="720.76"/>
    <n v="4"/>
    <n v="0"/>
    <n v="187.39760000000001"/>
  </r>
  <r>
    <n v="5047"/>
    <x v="2496"/>
    <x v="0"/>
    <x v="338"/>
    <d v="2013-11-14T00:00:00"/>
    <s v="Second Class"/>
    <s v="AI-10855"/>
    <s v="Arianne Irving"/>
    <s v="Consumer"/>
    <s v="United States"/>
    <x v="1"/>
    <x v="1"/>
    <n v="90036"/>
    <s v="West"/>
    <s v="OFF-BI-10004656"/>
    <x v="1"/>
    <x v="8"/>
    <s v="Peel &amp; Stick Add-On Corner Pockets"/>
    <n v="5.1840000000000011"/>
    <n v="3"/>
    <n v="0.2"/>
    <n v="1.8143999999999996"/>
  </r>
  <r>
    <n v="5048"/>
    <x v="2496"/>
    <x v="0"/>
    <x v="338"/>
    <d v="2013-11-14T00:00:00"/>
    <s v="Second Class"/>
    <s v="AI-10855"/>
    <s v="Arianne Irving"/>
    <s v="Consumer"/>
    <s v="United States"/>
    <x v="1"/>
    <x v="1"/>
    <n v="90036"/>
    <s v="West"/>
    <s v="OFF-AR-10001227"/>
    <x v="1"/>
    <x v="6"/>
    <s v="Newell 338"/>
    <n v="14.7"/>
    <n v="5"/>
    <n v="0"/>
    <n v="3.9690000000000003"/>
  </r>
  <r>
    <n v="5049"/>
    <x v="2497"/>
    <x v="2"/>
    <x v="691"/>
    <d v="2011-04-04T00:00:00"/>
    <s v="Standard Class"/>
    <s v="DD-13570"/>
    <s v="Dorothy Dickinson"/>
    <s v="Consumer"/>
    <s v="United States"/>
    <x v="22"/>
    <x v="10"/>
    <n v="60610"/>
    <s v="Central"/>
    <s v="OFF-BI-10002071"/>
    <x v="1"/>
    <x v="8"/>
    <s v="Fellowes Black Plastic Comb Bindings"/>
    <n v="8.1339999999999986"/>
    <n v="7"/>
    <n v="0.8"/>
    <n v="-13.827800000000003"/>
  </r>
  <r>
    <n v="5050"/>
    <x v="2497"/>
    <x v="2"/>
    <x v="691"/>
    <d v="2011-04-04T00:00:00"/>
    <s v="Standard Class"/>
    <s v="DD-13570"/>
    <s v="Dorothy Dickinson"/>
    <s v="Consumer"/>
    <s v="United States"/>
    <x v="22"/>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x v="96"/>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x v="10"/>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x v="118"/>
    <x v="32"/>
    <n v="30318"/>
    <s v="South"/>
    <s v="OFF-PA-10003129"/>
    <x v="1"/>
    <x v="10"/>
    <s v="Tops White Computer Printout Paper"/>
    <n v="195.64"/>
    <n v="4"/>
    <n v="0"/>
    <n v="91.950799999999987"/>
  </r>
  <r>
    <n v="5054"/>
    <x v="2501"/>
    <x v="1"/>
    <x v="928"/>
    <d v="2012-01-08T00:00:00"/>
    <s v="Second Class"/>
    <s v="AH-10465"/>
    <s v="Amy Hunt"/>
    <s v="Consumer"/>
    <s v="United States"/>
    <x v="61"/>
    <x v="5"/>
    <n v="75217"/>
    <s v="Central"/>
    <s v="TEC-AC-10003198"/>
    <x v="2"/>
    <x v="11"/>
    <s v="Enermax Acrylux Wireless Keyboard"/>
    <n v="398.40000000000003"/>
    <n v="5"/>
    <n v="0.2"/>
    <n v="84.659999999999982"/>
  </r>
  <r>
    <n v="5055"/>
    <x v="2501"/>
    <x v="1"/>
    <x v="928"/>
    <d v="2012-01-08T00:00:00"/>
    <s v="Second Class"/>
    <s v="AH-10465"/>
    <s v="Amy Hunt"/>
    <s v="Consumer"/>
    <s v="United States"/>
    <x v="61"/>
    <x v="5"/>
    <n v="75217"/>
    <s v="Central"/>
    <s v="OFF-AR-10001246"/>
    <x v="1"/>
    <x v="6"/>
    <s v="Newell 317"/>
    <n v="7.0559999999999992"/>
    <n v="3"/>
    <n v="0.2"/>
    <n v="0.79379999999999962"/>
  </r>
  <r>
    <n v="5056"/>
    <x v="2501"/>
    <x v="1"/>
    <x v="928"/>
    <d v="2012-01-08T00:00:00"/>
    <s v="Second Class"/>
    <s v="AH-10465"/>
    <s v="Amy Hunt"/>
    <s v="Consumer"/>
    <s v="United States"/>
    <x v="61"/>
    <x v="5"/>
    <n v="75217"/>
    <s v="Central"/>
    <s v="FUR-BO-10003272"/>
    <x v="0"/>
    <x v="0"/>
    <s v="O'Sullivan Living Dimensions 5-Shelf Bookcases"/>
    <n v="1352.3975999999998"/>
    <n v="9"/>
    <n v="0.32"/>
    <n v="-437.5404000000002"/>
  </r>
  <r>
    <n v="5057"/>
    <x v="2502"/>
    <x v="1"/>
    <x v="1014"/>
    <d v="2012-09-11T00:00:00"/>
    <s v="First Class"/>
    <s v="NM-18520"/>
    <s v="Neoma Murray"/>
    <s v="Consumer"/>
    <s v="United States"/>
    <x v="429"/>
    <x v="1"/>
    <n v="92553"/>
    <s v="West"/>
    <s v="OFF-PA-10002606"/>
    <x v="1"/>
    <x v="10"/>
    <s v="Xerox 1928"/>
    <n v="26.400000000000002"/>
    <n v="5"/>
    <n v="0"/>
    <n v="11.879999999999999"/>
  </r>
  <r>
    <n v="5058"/>
    <x v="2502"/>
    <x v="1"/>
    <x v="1014"/>
    <d v="2012-09-11T00:00:00"/>
    <s v="First Class"/>
    <s v="NM-18520"/>
    <s v="Neoma Murray"/>
    <s v="Consumer"/>
    <s v="United States"/>
    <x v="429"/>
    <x v="1"/>
    <n v="92553"/>
    <s v="West"/>
    <s v="OFF-ST-10002486"/>
    <x v="1"/>
    <x v="4"/>
    <s v="Eldon Shelf Savers Cubes and Bins"/>
    <n v="41.88"/>
    <n v="6"/>
    <n v="0"/>
    <n v="0.83759999999999835"/>
  </r>
  <r>
    <n v="5059"/>
    <x v="2503"/>
    <x v="0"/>
    <x v="1015"/>
    <d v="2013-04-08T00:00:00"/>
    <s v="Standard Class"/>
    <s v="CS-11950"/>
    <s v="Carlos Soltero"/>
    <s v="Consumer"/>
    <s v="United States"/>
    <x v="10"/>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x v="430"/>
    <x v="0"/>
    <n v="40324"/>
    <s v="South"/>
    <s v="TEC-PH-10000560"/>
    <x v="2"/>
    <x v="7"/>
    <s v="Samsung Galaxy S III - 16GB - pebble blue (T-Mobile)"/>
    <n v="699.98"/>
    <n v="2"/>
    <n v="0"/>
    <n v="195.99440000000004"/>
  </r>
  <r>
    <n v="5061"/>
    <x v="2504"/>
    <x v="0"/>
    <x v="5"/>
    <d v="2013-12-08T00:00:00"/>
    <s v="Second Class"/>
    <s v="TP-21130"/>
    <s v="Theone Pippenger"/>
    <s v="Consumer"/>
    <s v="United States"/>
    <x v="430"/>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x v="31"/>
    <x v="11"/>
    <n v="55407"/>
    <s v="Central"/>
    <s v="OFF-BI-10003684"/>
    <x v="1"/>
    <x v="8"/>
    <s v="Wilson Jones Legal Size Ring Binders"/>
    <n v="43.98"/>
    <n v="2"/>
    <n v="0"/>
    <n v="21.99"/>
  </r>
  <r>
    <n v="5063"/>
    <x v="2505"/>
    <x v="1"/>
    <x v="412"/>
    <d v="2012-05-12T00:00:00"/>
    <s v="Standard Class"/>
    <s v="DL-12925"/>
    <s v="Daniel Lacy"/>
    <s v="Consumer"/>
    <s v="United States"/>
    <x v="31"/>
    <x v="11"/>
    <n v="55407"/>
    <s v="Central"/>
    <s v="TEC-PH-10000441"/>
    <x v="2"/>
    <x v="7"/>
    <s v="VTech DS6151"/>
    <n v="377.96999999999997"/>
    <n v="3"/>
    <n v="0"/>
    <n v="105.83160000000002"/>
  </r>
  <r>
    <n v="5064"/>
    <x v="2505"/>
    <x v="1"/>
    <x v="412"/>
    <d v="2012-05-12T00:00:00"/>
    <s v="Standard Class"/>
    <s v="DL-12925"/>
    <s v="Daniel Lacy"/>
    <s v="Consumer"/>
    <s v="United States"/>
    <x v="31"/>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x v="40"/>
    <x v="13"/>
    <n v="19805"/>
    <s v="East"/>
    <s v="TEC-PH-10004977"/>
    <x v="2"/>
    <x v="7"/>
    <s v="GE 30524EE4"/>
    <n v="391.98"/>
    <n v="2"/>
    <n v="0"/>
    <n v="113.67419999999998"/>
  </r>
  <r>
    <n v="5066"/>
    <x v="2507"/>
    <x v="3"/>
    <x v="329"/>
    <d v="2014-12-08T00:00:00"/>
    <s v="Standard Class"/>
    <s v="SC-20380"/>
    <s v="Shahid Collister"/>
    <s v="Consumer"/>
    <s v="United States"/>
    <x v="140"/>
    <x v="3"/>
    <n v="27217"/>
    <s v="South"/>
    <s v="TEC-AC-10002001"/>
    <x v="2"/>
    <x v="11"/>
    <s v="Logitech Wireless Gaming Headset G930"/>
    <n v="383.97600000000006"/>
    <n v="3"/>
    <n v="0.2"/>
    <n v="81.59490000000001"/>
  </r>
  <r>
    <n v="5067"/>
    <x v="2507"/>
    <x v="3"/>
    <x v="329"/>
    <d v="2014-12-08T00:00:00"/>
    <s v="Standard Class"/>
    <s v="SC-20380"/>
    <s v="Shahid Collister"/>
    <s v="Consumer"/>
    <s v="United States"/>
    <x v="140"/>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x v="1"/>
    <x v="1"/>
    <n v="90008"/>
    <s v="West"/>
    <s v="OFF-AR-10003504"/>
    <x v="1"/>
    <x v="6"/>
    <s v="Newell 347"/>
    <n v="21.400000000000002"/>
    <n v="5"/>
    <n v="0"/>
    <n v="6.2059999999999977"/>
  </r>
  <r>
    <n v="5069"/>
    <x v="2509"/>
    <x v="2"/>
    <x v="233"/>
    <d v="2011-08-12T00:00:00"/>
    <s v="Standard Class"/>
    <s v="MA-17560"/>
    <s v="Matt Abelman"/>
    <s v="Home Office"/>
    <s v="United States"/>
    <x v="149"/>
    <x v="12"/>
    <n v="48183"/>
    <s v="Central"/>
    <s v="TEC-CO-10001571"/>
    <x v="2"/>
    <x v="16"/>
    <s v="Sharp 1540cs Digital Laser Copier"/>
    <n v="549.99"/>
    <n v="1"/>
    <n v="0"/>
    <n v="274.995"/>
  </r>
  <r>
    <n v="5070"/>
    <x v="2509"/>
    <x v="2"/>
    <x v="233"/>
    <d v="2011-08-12T00:00:00"/>
    <s v="Standard Class"/>
    <s v="MA-17560"/>
    <s v="Matt Abelman"/>
    <s v="Home Office"/>
    <s v="United States"/>
    <x v="149"/>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x v="149"/>
    <x v="12"/>
    <n v="48183"/>
    <s v="Central"/>
    <s v="OFF-EN-10002500"/>
    <x v="1"/>
    <x v="12"/>
    <s v="Globe Weis Peel &amp; Seel First Class Envelopes"/>
    <n v="38.339999999999996"/>
    <n v="3"/>
    <n v="0"/>
    <n v="17.253"/>
  </r>
  <r>
    <n v="5072"/>
    <x v="2509"/>
    <x v="2"/>
    <x v="233"/>
    <d v="2011-08-12T00:00:00"/>
    <s v="Standard Class"/>
    <s v="MA-17560"/>
    <s v="Matt Abelman"/>
    <s v="Home Office"/>
    <s v="United States"/>
    <x v="149"/>
    <x v="12"/>
    <n v="48183"/>
    <s v="Central"/>
    <s v="FUR-FU-10002088"/>
    <x v="0"/>
    <x v="5"/>
    <s v="Nu-Dell Float Frame 11 x 14 1/2"/>
    <n v="53.88"/>
    <n v="6"/>
    <n v="0"/>
    <n v="22.629600000000003"/>
  </r>
  <r>
    <n v="5073"/>
    <x v="2509"/>
    <x v="2"/>
    <x v="233"/>
    <d v="2011-08-12T00:00:00"/>
    <s v="Standard Class"/>
    <s v="MA-17560"/>
    <s v="Matt Abelman"/>
    <s v="Home Office"/>
    <s v="United States"/>
    <x v="149"/>
    <x v="12"/>
    <n v="48183"/>
    <s v="Central"/>
    <s v="TEC-PH-10001128"/>
    <x v="2"/>
    <x v="7"/>
    <s v="Motorola Droid Maxx"/>
    <n v="299.98"/>
    <n v="2"/>
    <n v="0"/>
    <n v="83.994400000000013"/>
  </r>
  <r>
    <n v="5074"/>
    <x v="2510"/>
    <x v="1"/>
    <x v="599"/>
    <d v="2012-11-05T00:00:00"/>
    <s v="Same Day"/>
    <s v="JM-16195"/>
    <s v="Justin MacKendrick"/>
    <s v="Consumer"/>
    <s v="United States"/>
    <x v="8"/>
    <x v="1"/>
    <n v="94109"/>
    <s v="West"/>
    <s v="OFF-ST-10000649"/>
    <x v="1"/>
    <x v="4"/>
    <s v="Hanging Personal Folder File"/>
    <n v="62.8"/>
    <n v="4"/>
    <n v="0"/>
    <n v="15.700000000000003"/>
  </r>
  <r>
    <n v="5075"/>
    <x v="2511"/>
    <x v="3"/>
    <x v="1016"/>
    <d v="2014-04-30T00:00:00"/>
    <s v="Second Class"/>
    <s v="MB-18085"/>
    <s v="Mick Brown"/>
    <s v="Consumer"/>
    <s v="United States"/>
    <x v="1"/>
    <x v="1"/>
    <n v="90049"/>
    <s v="West"/>
    <s v="OFF-BI-10002103"/>
    <x v="1"/>
    <x v="8"/>
    <s v="Cardinal Slant-D Ring Binder, Heavy Gauge Vinyl"/>
    <n v="13.904"/>
    <n v="2"/>
    <n v="0.2"/>
    <n v="4.5187999999999997"/>
  </r>
  <r>
    <n v="5076"/>
    <x v="2512"/>
    <x v="2"/>
    <x v="1017"/>
    <d v="2011-04-22T00:00:00"/>
    <s v="Second Class"/>
    <s v="SV-20365"/>
    <s v="Seth Vernon"/>
    <s v="Consumer"/>
    <s v="United States"/>
    <x v="12"/>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x v="12"/>
    <x v="5"/>
    <n v="77070"/>
    <s v="Central"/>
    <s v="OFF-ST-10004634"/>
    <x v="1"/>
    <x v="4"/>
    <s v="Personal Folder Holder, Ebony"/>
    <n v="44.840000000000011"/>
    <n v="5"/>
    <n v="0.2"/>
    <n v="5.6049999999999951"/>
  </r>
  <r>
    <n v="5078"/>
    <x v="2512"/>
    <x v="2"/>
    <x v="1017"/>
    <d v="2011-04-22T00:00:00"/>
    <s v="Second Class"/>
    <s v="SV-20365"/>
    <s v="Seth Vernon"/>
    <s v="Consumer"/>
    <s v="United States"/>
    <x v="12"/>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x v="158"/>
    <x v="6"/>
    <n v="53209"/>
    <s v="Central"/>
    <s v="OFF-BI-10002949"/>
    <x v="1"/>
    <x v="8"/>
    <s v="Prestige Round Ring Binders"/>
    <n v="18.240000000000002"/>
    <n v="3"/>
    <n v="0"/>
    <n v="8.5727999999999991"/>
  </r>
  <r>
    <n v="5080"/>
    <x v="2514"/>
    <x v="3"/>
    <x v="920"/>
    <d v="2014-11-30T00:00:00"/>
    <s v="Standard Class"/>
    <s v="BD-11500"/>
    <s v="Bradley Drucker"/>
    <s v="Consumer"/>
    <s v="United States"/>
    <x v="8"/>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x v="8"/>
    <x v="1"/>
    <n v="94122"/>
    <s v="West"/>
    <s v="OFF-ST-10001325"/>
    <x v="1"/>
    <x v="4"/>
    <s v="Sterilite Officeware Hinged File Box"/>
    <n v="10.48"/>
    <n v="1"/>
    <n v="0"/>
    <n v="2.8296000000000001"/>
  </r>
  <r>
    <n v="5082"/>
    <x v="2515"/>
    <x v="1"/>
    <x v="217"/>
    <d v="2012-12-18T00:00:00"/>
    <s v="Same Day"/>
    <s v="JK-15640"/>
    <s v="Jim Kriz"/>
    <s v="Home Office"/>
    <s v="United States"/>
    <x v="138"/>
    <x v="24"/>
    <n v="44105"/>
    <s v="East"/>
    <s v="OFF-PA-10003441"/>
    <x v="1"/>
    <x v="10"/>
    <s v="Xerox 226"/>
    <n v="20.736000000000004"/>
    <n v="4"/>
    <n v="0.2"/>
    <n v="7.2576000000000001"/>
  </r>
  <r>
    <n v="5083"/>
    <x v="2516"/>
    <x v="0"/>
    <x v="162"/>
    <d v="2013-09-13T00:00:00"/>
    <s v="Standard Class"/>
    <s v="JM-15580"/>
    <s v="Jill Matthias"/>
    <s v="Consumer"/>
    <s v="United States"/>
    <x v="53"/>
    <x v="3"/>
    <n v="28110"/>
    <s v="South"/>
    <s v="TEC-AC-10004209"/>
    <x v="2"/>
    <x v="11"/>
    <s v="Memorex Froggy Flash Drive 4 GB"/>
    <n v="35.167999999999999"/>
    <n v="4"/>
    <n v="0.2"/>
    <n v="8.3524000000000012"/>
  </r>
  <r>
    <n v="5084"/>
    <x v="2516"/>
    <x v="0"/>
    <x v="162"/>
    <d v="2013-09-13T00:00:00"/>
    <s v="Standard Class"/>
    <s v="JM-15580"/>
    <s v="Jill Matthias"/>
    <s v="Consumer"/>
    <s v="United States"/>
    <x v="53"/>
    <x v="3"/>
    <n v="28110"/>
    <s v="South"/>
    <s v="OFF-PA-10000501"/>
    <x v="1"/>
    <x v="10"/>
    <s v="Petty Cash Envelope"/>
    <n v="64.704000000000008"/>
    <n v="3"/>
    <n v="0.2"/>
    <n v="23.455199999999998"/>
  </r>
  <r>
    <n v="5085"/>
    <x v="2517"/>
    <x v="0"/>
    <x v="112"/>
    <d v="2013-06-10T00:00:00"/>
    <s v="Second Class"/>
    <s v="SC-20230"/>
    <s v="Scot Coram"/>
    <s v="Corporate"/>
    <s v="United States"/>
    <x v="90"/>
    <x v="31"/>
    <n v="1852"/>
    <s v="East"/>
    <s v="OFF-PA-10003656"/>
    <x v="1"/>
    <x v="10"/>
    <s v="Xerox 1935"/>
    <n v="105.52"/>
    <n v="4"/>
    <n v="0"/>
    <n v="48.539199999999994"/>
  </r>
  <r>
    <n v="5086"/>
    <x v="2518"/>
    <x v="1"/>
    <x v="974"/>
    <d v="2012-06-23T00:00:00"/>
    <s v="Standard Class"/>
    <s v="ME-17320"/>
    <s v="Maria Etezadi"/>
    <s v="Home Office"/>
    <s v="United States"/>
    <x v="61"/>
    <x v="5"/>
    <n v="75081"/>
    <s v="Central"/>
    <s v="OFF-BI-10001107"/>
    <x v="1"/>
    <x v="8"/>
    <s v="GBC White Gloss Covers, Plain Front"/>
    <n v="5.7919999999999989"/>
    <n v="2"/>
    <n v="0.8"/>
    <n v="-9.5568000000000026"/>
  </r>
  <r>
    <n v="5087"/>
    <x v="2519"/>
    <x v="1"/>
    <x v="616"/>
    <d v="2012-03-09T00:00:00"/>
    <s v="Standard Class"/>
    <s v="KN-16390"/>
    <s v="Katherine Nockton"/>
    <s v="Corporate"/>
    <s v="United States"/>
    <x v="10"/>
    <x v="9"/>
    <n v="19120"/>
    <s v="East"/>
    <s v="TEC-PH-10000562"/>
    <x v="2"/>
    <x v="7"/>
    <s v="Samsung Convoy 3"/>
    <n v="466.15799999999996"/>
    <n v="7"/>
    <n v="0.4"/>
    <n v="-93.231599999999958"/>
  </r>
  <r>
    <n v="5088"/>
    <x v="2519"/>
    <x v="1"/>
    <x v="616"/>
    <d v="2012-03-09T00:00:00"/>
    <s v="Standard Class"/>
    <s v="KN-16390"/>
    <s v="Katherine Nockton"/>
    <s v="Corporate"/>
    <s v="United States"/>
    <x v="10"/>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x v="10"/>
    <x v="9"/>
    <n v="19120"/>
    <s v="East"/>
    <s v="OFF-BI-10003529"/>
    <x v="1"/>
    <x v="8"/>
    <s v="Avery Round Ring Poly Binders"/>
    <n v="2.556"/>
    <n v="3"/>
    <n v="0.7"/>
    <n v="-1.7892000000000001"/>
  </r>
  <r>
    <n v="5090"/>
    <x v="2520"/>
    <x v="3"/>
    <x v="1018"/>
    <d v="2014-08-08T00:00:00"/>
    <s v="First Class"/>
    <s v="HM-14860"/>
    <s v="Harry Marie"/>
    <s v="Corporate"/>
    <s v="United States"/>
    <x v="431"/>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x v="431"/>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x v="431"/>
    <x v="22"/>
    <n v="80538"/>
    <s v="West"/>
    <s v="OFF-FA-10003472"/>
    <x v="1"/>
    <x v="13"/>
    <s v="Bagged Rubber Bands"/>
    <n v="3.024"/>
    <n v="3"/>
    <n v="0.2"/>
    <n v="-0.6048"/>
  </r>
  <r>
    <n v="5093"/>
    <x v="2522"/>
    <x v="1"/>
    <x v="293"/>
    <d v="2012-05-27T00:00:00"/>
    <s v="Standard Class"/>
    <s v="KH-16690"/>
    <s v="Kristen Hastings"/>
    <s v="Corporate"/>
    <s v="United States"/>
    <x v="383"/>
    <x v="34"/>
    <n v="2895"/>
    <s v="East"/>
    <s v="OFF-ST-10004507"/>
    <x v="1"/>
    <x v="4"/>
    <s v="Advantus Rolling Storage Box"/>
    <n v="51.449999999999996"/>
    <n v="3"/>
    <n v="0"/>
    <n v="13.891499999999999"/>
  </r>
  <r>
    <n v="5094"/>
    <x v="2523"/>
    <x v="2"/>
    <x v="776"/>
    <d v="2011-12-10T00:00:00"/>
    <s v="Standard Class"/>
    <s v="BK-11260"/>
    <s v="Berenike Kampe"/>
    <s v="Consumer"/>
    <s v="United States"/>
    <x v="22"/>
    <x v="10"/>
    <n v="60610"/>
    <s v="Central"/>
    <s v="OFF-AP-10004036"/>
    <x v="1"/>
    <x v="9"/>
    <s v="Bionaire 99.97% HEPA Air Cleaner"/>
    <n v="14.015999999999996"/>
    <n v="4"/>
    <n v="0.8"/>
    <n v="-31.536000000000001"/>
  </r>
  <r>
    <n v="5095"/>
    <x v="2523"/>
    <x v="2"/>
    <x v="776"/>
    <d v="2011-12-10T00:00:00"/>
    <s v="Standard Class"/>
    <s v="BK-11260"/>
    <s v="Berenike Kampe"/>
    <s v="Consumer"/>
    <s v="United States"/>
    <x v="22"/>
    <x v="10"/>
    <n v="60610"/>
    <s v="Central"/>
    <s v="FUR-TA-10004086"/>
    <x v="0"/>
    <x v="3"/>
    <s v="KI Adjustable-Height Table"/>
    <n v="214.95000000000002"/>
    <n v="5"/>
    <n v="0.5"/>
    <n v="-120.37200000000003"/>
  </r>
  <r>
    <n v="5096"/>
    <x v="2523"/>
    <x v="2"/>
    <x v="776"/>
    <d v="2011-12-10T00:00:00"/>
    <s v="Standard Class"/>
    <s v="BK-11260"/>
    <s v="Berenike Kampe"/>
    <s v="Consumer"/>
    <s v="United States"/>
    <x v="22"/>
    <x v="10"/>
    <n v="60610"/>
    <s v="Central"/>
    <s v="TEC-PH-10000307"/>
    <x v="2"/>
    <x v="7"/>
    <s v="Shocksock Galaxy S4 Armband"/>
    <n v="35.04"/>
    <n v="4"/>
    <n v="0.2"/>
    <n v="-7.0080000000000044"/>
  </r>
  <r>
    <n v="5097"/>
    <x v="2523"/>
    <x v="2"/>
    <x v="776"/>
    <d v="2011-12-10T00:00:00"/>
    <s v="Standard Class"/>
    <s v="BK-11260"/>
    <s v="Berenike Kampe"/>
    <s v="Consumer"/>
    <s v="United States"/>
    <x v="22"/>
    <x v="10"/>
    <n v="60610"/>
    <s v="Central"/>
    <s v="FUR-FU-10002088"/>
    <x v="0"/>
    <x v="5"/>
    <s v="Nu-Dell Float Frame 11 x 14 1/2"/>
    <n v="10.776000000000002"/>
    <n v="3"/>
    <n v="0.6"/>
    <n v="-4.8491999999999997"/>
  </r>
  <r>
    <n v="5098"/>
    <x v="2523"/>
    <x v="2"/>
    <x v="776"/>
    <d v="2011-12-10T00:00:00"/>
    <s v="Standard Class"/>
    <s v="BK-11260"/>
    <s v="Berenike Kampe"/>
    <s v="Consumer"/>
    <s v="United States"/>
    <x v="22"/>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x v="22"/>
    <x v="10"/>
    <n v="60610"/>
    <s v="Central"/>
    <s v="OFF-ST-10002485"/>
    <x v="1"/>
    <x v="4"/>
    <s v="Rogers Deluxe File Chest"/>
    <n v="35.167999999999999"/>
    <n v="2"/>
    <n v="0.2"/>
    <n v="-8.3524000000000012"/>
  </r>
  <r>
    <n v="5100"/>
    <x v="2524"/>
    <x v="1"/>
    <x v="976"/>
    <d v="2012-08-12T00:00:00"/>
    <s v="Standard Class"/>
    <s v="PN-18775"/>
    <s v="Parhena Norris"/>
    <s v="Home Office"/>
    <s v="United States"/>
    <x v="329"/>
    <x v="1"/>
    <n v="93309"/>
    <s v="West"/>
    <s v="OFF-BI-10002194"/>
    <x v="1"/>
    <x v="8"/>
    <s v="Cardinal Hold-It CD Pocket"/>
    <n v="19.152000000000001"/>
    <n v="3"/>
    <n v="0.2"/>
    <n v="6.4638000000000009"/>
  </r>
  <r>
    <n v="5101"/>
    <x v="2525"/>
    <x v="2"/>
    <x v="461"/>
    <d v="2011-03-17T00:00:00"/>
    <s v="Same Day"/>
    <s v="AZ-10750"/>
    <s v="Annie Zypern"/>
    <s v="Consumer"/>
    <s v="United States"/>
    <x v="61"/>
    <x v="5"/>
    <n v="75217"/>
    <s v="Central"/>
    <s v="OFF-AR-10003732"/>
    <x v="1"/>
    <x v="6"/>
    <s v="Newell 333"/>
    <n v="4.4479999999999995"/>
    <n v="2"/>
    <n v="0.2"/>
    <n v="0.3335999999999999"/>
  </r>
  <r>
    <n v="5102"/>
    <x v="2525"/>
    <x v="2"/>
    <x v="461"/>
    <d v="2011-03-17T00:00:00"/>
    <s v="Same Day"/>
    <s v="AZ-10750"/>
    <s v="Annie Zypern"/>
    <s v="Consumer"/>
    <s v="United States"/>
    <x v="61"/>
    <x v="5"/>
    <n v="75217"/>
    <s v="Central"/>
    <s v="OFF-PA-10002195"/>
    <x v="1"/>
    <x v="10"/>
    <s v="Xerox 1966"/>
    <n v="5.1840000000000011"/>
    <n v="1"/>
    <n v="0.2"/>
    <n v="1.8792"/>
  </r>
  <r>
    <n v="5103"/>
    <x v="2525"/>
    <x v="2"/>
    <x v="461"/>
    <d v="2011-03-17T00:00:00"/>
    <s v="Same Day"/>
    <s v="AZ-10750"/>
    <s v="Annie Zypern"/>
    <s v="Consumer"/>
    <s v="United States"/>
    <x v="61"/>
    <x v="5"/>
    <n v="75217"/>
    <s v="Central"/>
    <s v="OFF-PA-10002365"/>
    <x v="1"/>
    <x v="10"/>
    <s v="Xerox 1967"/>
    <n v="15.552000000000003"/>
    <n v="3"/>
    <n v="0.2"/>
    <n v="5.4432"/>
  </r>
  <r>
    <n v="5104"/>
    <x v="2526"/>
    <x v="1"/>
    <x v="514"/>
    <d v="2012-03-30T00:00:00"/>
    <s v="Second Class"/>
    <s v="GM-14500"/>
    <s v="Gene McClure"/>
    <s v="Consumer"/>
    <s v="United States"/>
    <x v="10"/>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x v="10"/>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x v="207"/>
    <x v="2"/>
    <n v="32725"/>
    <s v="South"/>
    <s v="FUR-CH-10002439"/>
    <x v="0"/>
    <x v="1"/>
    <s v="Iceberg Nesting Folding Chair, 19w x 6d x 43h"/>
    <n v="186.304"/>
    <n v="4"/>
    <n v="0.2"/>
    <n v="13.972799999999999"/>
  </r>
  <r>
    <n v="5107"/>
    <x v="2528"/>
    <x v="1"/>
    <x v="444"/>
    <d v="2012-09-26T00:00:00"/>
    <s v="Standard Class"/>
    <s v="NH-18610"/>
    <s v="Nicole Hansen"/>
    <s v="Corporate"/>
    <s v="United States"/>
    <x v="38"/>
    <x v="32"/>
    <n v="31907"/>
    <s v="South"/>
    <s v="TEC-AC-10000682"/>
    <x v="2"/>
    <x v="11"/>
    <s v="Kensington K72356US Mouse-in-a-Box USB Desktop Mouse"/>
    <n v="66.36"/>
    <n v="4"/>
    <n v="0"/>
    <n v="23.225999999999999"/>
  </r>
  <r>
    <n v="5108"/>
    <x v="2529"/>
    <x v="3"/>
    <x v="1016"/>
    <d v="2014-04-27T00:00:00"/>
    <s v="First Class"/>
    <s v="PN-18775"/>
    <s v="Parhena Norris"/>
    <s v="Home Office"/>
    <s v="United States"/>
    <x v="316"/>
    <x v="18"/>
    <n v="37211"/>
    <s v="South"/>
    <s v="OFF-AR-10004078"/>
    <x v="1"/>
    <x v="6"/>
    <s v="Newell 312"/>
    <n v="42.047999999999995"/>
    <n v="9"/>
    <n v="0.2"/>
    <n v="5.2559999999999985"/>
  </r>
  <r>
    <n v="5109"/>
    <x v="2529"/>
    <x v="3"/>
    <x v="1016"/>
    <d v="2014-04-27T00:00:00"/>
    <s v="First Class"/>
    <s v="PN-18775"/>
    <s v="Parhena Norris"/>
    <s v="Home Office"/>
    <s v="United States"/>
    <x v="316"/>
    <x v="18"/>
    <n v="37211"/>
    <s v="South"/>
    <s v="OFF-AR-10001958"/>
    <x v="1"/>
    <x v="6"/>
    <s v="Stanley Bostitch Contemporary Electric Pencil Sharpeners"/>
    <n v="67.92"/>
    <n v="5"/>
    <n v="0.2"/>
    <n v="6.7920000000000016"/>
  </r>
  <r>
    <n v="5110"/>
    <x v="2530"/>
    <x v="2"/>
    <x v="638"/>
    <d v="2011-10-22T00:00:00"/>
    <s v="Standard Class"/>
    <s v="EH-13765"/>
    <s v="Edward Hooks"/>
    <s v="Corporate"/>
    <s v="United States"/>
    <x v="10"/>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x v="10"/>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x v="10"/>
    <x v="9"/>
    <n v="19134"/>
    <s v="East"/>
    <s v="OFF-PA-10003016"/>
    <x v="1"/>
    <x v="10"/>
    <s v="Adams &quot;While You Were Out&quot; Message Pads"/>
    <n v="10.048000000000002"/>
    <n v="4"/>
    <n v="0.2"/>
    <n v="3.1399999999999988"/>
  </r>
  <r>
    <n v="5113"/>
    <x v="2531"/>
    <x v="1"/>
    <x v="50"/>
    <d v="2012-11-13T00:00:00"/>
    <s v="Same Day"/>
    <s v="HA-14905"/>
    <s v="Helen Abelman"/>
    <s v="Consumer"/>
    <s v="United States"/>
    <x v="22"/>
    <x v="10"/>
    <n v="60610"/>
    <s v="Central"/>
    <s v="FUR-FU-10001025"/>
    <x v="0"/>
    <x v="5"/>
    <s v="Eldon Imàge Series Desk Accessories, Clear"/>
    <n v="17.496000000000002"/>
    <n v="9"/>
    <n v="0.6"/>
    <n v="-7.4357999999999969"/>
  </r>
  <r>
    <n v="5114"/>
    <x v="2532"/>
    <x v="0"/>
    <x v="1011"/>
    <d v="2013-02-02T00:00:00"/>
    <s v="Second Class"/>
    <s v="AB-10150"/>
    <s v="Aimee Bixby"/>
    <s v="Consumer"/>
    <s v="United States"/>
    <x v="61"/>
    <x v="5"/>
    <n v="75220"/>
    <s v="Central"/>
    <s v="OFF-PA-10003936"/>
    <x v="1"/>
    <x v="10"/>
    <s v="Xerox 1994"/>
    <n v="15.552000000000003"/>
    <n v="3"/>
    <n v="0.2"/>
    <n v="5.4432"/>
  </r>
  <r>
    <n v="5115"/>
    <x v="2533"/>
    <x v="0"/>
    <x v="1019"/>
    <d v="2013-11-23T00:00:00"/>
    <s v="Standard Class"/>
    <s v="MS-17365"/>
    <s v="Maribeth Schnelling"/>
    <s v="Consumer"/>
    <s v="United States"/>
    <x v="51"/>
    <x v="27"/>
    <n v="88220"/>
    <s v="West"/>
    <s v="OFF-BI-10004140"/>
    <x v="1"/>
    <x v="8"/>
    <s v="Avery Non-Stick Binders"/>
    <n v="10.776000000000002"/>
    <n v="3"/>
    <n v="0.2"/>
    <n v="3.3674999999999984"/>
  </r>
  <r>
    <n v="5116"/>
    <x v="2534"/>
    <x v="3"/>
    <x v="800"/>
    <d v="2014-07-30T00:00:00"/>
    <s v="Standard Class"/>
    <s v="DD-13570"/>
    <s v="Dorothy Dickinson"/>
    <s v="Consumer"/>
    <s v="United States"/>
    <x v="10"/>
    <x v="9"/>
    <n v="19134"/>
    <s v="East"/>
    <s v="OFF-LA-10004178"/>
    <x v="1"/>
    <x v="2"/>
    <s v="Avery 491"/>
    <n v="3.3040000000000003"/>
    <n v="1"/>
    <n v="0.2"/>
    <n v="1.0737999999999999"/>
  </r>
  <r>
    <n v="5117"/>
    <x v="2535"/>
    <x v="3"/>
    <x v="343"/>
    <d v="2014-11-18T00:00:00"/>
    <s v="Standard Class"/>
    <s v="MT-17815"/>
    <s v="Meg Tillman"/>
    <s v="Consumer"/>
    <s v="United States"/>
    <x v="20"/>
    <x v="15"/>
    <n v="10009"/>
    <s v="East"/>
    <s v="OFF-ST-10003324"/>
    <x v="1"/>
    <x v="4"/>
    <s v="Belkin OmniView SE Rackmount Kit"/>
    <n v="35.479999999999997"/>
    <n v="1"/>
    <n v="0"/>
    <n v="0"/>
  </r>
  <r>
    <n v="5118"/>
    <x v="2536"/>
    <x v="1"/>
    <x v="120"/>
    <d v="2012-10-03T00:00:00"/>
    <s v="Standard Class"/>
    <s v="GM-14500"/>
    <s v="Gene McClure"/>
    <s v="Consumer"/>
    <s v="United States"/>
    <x v="147"/>
    <x v="15"/>
    <n v="11572"/>
    <s v="East"/>
    <s v="OFF-FA-10004854"/>
    <x v="1"/>
    <x v="13"/>
    <s v="Vinyl Coated Wire Paper Clips in Organizer Box, 800/Box"/>
    <n v="34.44"/>
    <n v="3"/>
    <n v="0"/>
    <n v="16.186799999999998"/>
  </r>
  <r>
    <n v="5119"/>
    <x v="2536"/>
    <x v="1"/>
    <x v="120"/>
    <d v="2012-10-03T00:00:00"/>
    <s v="Standard Class"/>
    <s v="GM-14500"/>
    <s v="Gene McClure"/>
    <s v="Consumer"/>
    <s v="United States"/>
    <x v="147"/>
    <x v="15"/>
    <n v="11572"/>
    <s v="East"/>
    <s v="TEC-MA-10002859"/>
    <x v="2"/>
    <x v="15"/>
    <s v="Ativa MDM8000 8-Sheet Micro-Cut Shredder"/>
    <n v="629.92999999999995"/>
    <n v="7"/>
    <n v="0"/>
    <n v="296.06709999999998"/>
  </r>
  <r>
    <n v="5120"/>
    <x v="2536"/>
    <x v="1"/>
    <x v="120"/>
    <d v="2012-10-03T00:00:00"/>
    <s v="Standard Class"/>
    <s v="GM-14500"/>
    <s v="Gene McClure"/>
    <s v="Consumer"/>
    <s v="United States"/>
    <x v="147"/>
    <x v="15"/>
    <n v="11572"/>
    <s v="East"/>
    <s v="OFF-BI-10000088"/>
    <x v="1"/>
    <x v="8"/>
    <s v="GBC Imprintable Covers"/>
    <n v="79.056000000000012"/>
    <n v="9"/>
    <n v="0.2"/>
    <n v="28.657800000000002"/>
  </r>
  <r>
    <n v="5121"/>
    <x v="2537"/>
    <x v="2"/>
    <x v="527"/>
    <d v="2011-04-08T00:00:00"/>
    <s v="Standard Class"/>
    <s v="KB-16585"/>
    <s v="Ken Black"/>
    <s v="Corporate"/>
    <s v="United States"/>
    <x v="240"/>
    <x v="28"/>
    <n v="70506"/>
    <s v="South"/>
    <s v="OFF-ST-10004180"/>
    <x v="1"/>
    <x v="4"/>
    <s v="Safco Commercial Shelving"/>
    <n v="232.54999999999998"/>
    <n v="5"/>
    <n v="0"/>
    <n v="9.3019999999999925"/>
  </r>
  <r>
    <n v="5122"/>
    <x v="2537"/>
    <x v="2"/>
    <x v="527"/>
    <d v="2011-04-08T00:00:00"/>
    <s v="Standard Class"/>
    <s v="KB-16585"/>
    <s v="Ken Black"/>
    <s v="Corporate"/>
    <s v="United States"/>
    <x v="240"/>
    <x v="28"/>
    <n v="70506"/>
    <s v="South"/>
    <s v="TEC-AC-10002926"/>
    <x v="2"/>
    <x v="11"/>
    <s v="Logitech Wireless Marathon Mouse M705"/>
    <n v="99.98"/>
    <n v="2"/>
    <n v="0"/>
    <n v="42.991400000000006"/>
  </r>
  <r>
    <n v="5123"/>
    <x v="2537"/>
    <x v="2"/>
    <x v="527"/>
    <d v="2011-04-08T00:00:00"/>
    <s v="Standard Class"/>
    <s v="KB-16585"/>
    <s v="Ken Black"/>
    <s v="Corporate"/>
    <s v="United States"/>
    <x v="240"/>
    <x v="28"/>
    <n v="70506"/>
    <s v="South"/>
    <s v="OFF-PA-10003797"/>
    <x v="1"/>
    <x v="10"/>
    <s v="Xerox 209"/>
    <n v="19.440000000000001"/>
    <n v="3"/>
    <n v="0"/>
    <n v="9.3312000000000008"/>
  </r>
  <r>
    <n v="5124"/>
    <x v="2537"/>
    <x v="2"/>
    <x v="527"/>
    <d v="2011-04-08T00:00:00"/>
    <s v="Standard Class"/>
    <s v="KB-16585"/>
    <s v="Ken Black"/>
    <s v="Corporate"/>
    <s v="United States"/>
    <x v="240"/>
    <x v="28"/>
    <n v="70506"/>
    <s v="South"/>
    <s v="OFF-PA-10002195"/>
    <x v="1"/>
    <x v="10"/>
    <s v="Xerox 1966"/>
    <n v="12.96"/>
    <n v="2"/>
    <n v="0"/>
    <n v="6.3504000000000005"/>
  </r>
  <r>
    <n v="5125"/>
    <x v="2538"/>
    <x v="2"/>
    <x v="80"/>
    <d v="2011-09-14T00:00:00"/>
    <s v="Same Day"/>
    <s v="DM-13015"/>
    <s v="Darrin Martin"/>
    <s v="Consumer"/>
    <s v="United States"/>
    <x v="20"/>
    <x v="15"/>
    <n v="10009"/>
    <s v="East"/>
    <s v="FUR-TA-10001039"/>
    <x v="0"/>
    <x v="3"/>
    <s v="KI Adjustable-Height Table"/>
    <n v="464.29200000000003"/>
    <n v="9"/>
    <n v="0.4"/>
    <n v="-108.33479999999997"/>
  </r>
  <r>
    <n v="5126"/>
    <x v="2538"/>
    <x v="2"/>
    <x v="80"/>
    <d v="2011-09-14T00:00:00"/>
    <s v="Same Day"/>
    <s v="DM-13015"/>
    <s v="Darrin Martin"/>
    <s v="Consumer"/>
    <s v="United States"/>
    <x v="20"/>
    <x v="15"/>
    <n v="10009"/>
    <s v="East"/>
    <s v="OFF-EN-10001099"/>
    <x v="1"/>
    <x v="12"/>
    <s v="Staples"/>
    <n v="68.459999999999994"/>
    <n v="7"/>
    <n v="0"/>
    <n v="31.491599999999995"/>
  </r>
  <r>
    <n v="5127"/>
    <x v="2538"/>
    <x v="2"/>
    <x v="80"/>
    <d v="2011-09-14T00:00:00"/>
    <s v="Same Day"/>
    <s v="DM-13015"/>
    <s v="Darrin Martin"/>
    <s v="Consumer"/>
    <s v="United States"/>
    <x v="20"/>
    <x v="15"/>
    <n v="10009"/>
    <s v="East"/>
    <s v="TEC-MA-10003979"/>
    <x v="2"/>
    <x v="15"/>
    <s v="Ativa V4110MDD Micro-Cut Shredder"/>
    <n v="2799.96"/>
    <n v="4"/>
    <n v="0"/>
    <n v="1371.9803999999999"/>
  </r>
  <r>
    <n v="5128"/>
    <x v="2538"/>
    <x v="2"/>
    <x v="80"/>
    <d v="2011-09-14T00:00:00"/>
    <s v="Same Day"/>
    <s v="DM-13015"/>
    <s v="Darrin Martin"/>
    <s v="Consumer"/>
    <s v="United States"/>
    <x v="20"/>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x v="20"/>
    <x v="15"/>
    <n v="10009"/>
    <s v="East"/>
    <s v="TEC-PH-10001536"/>
    <x v="2"/>
    <x v="7"/>
    <s v="Spigen Samsung Galaxy S5 Case Wallet"/>
    <n v="16.989999999999998"/>
    <n v="1"/>
    <n v="0"/>
    <n v="4.4173999999999989"/>
  </r>
  <r>
    <n v="5130"/>
    <x v="2538"/>
    <x v="2"/>
    <x v="80"/>
    <d v="2011-09-14T00:00:00"/>
    <s v="Same Day"/>
    <s v="DM-13015"/>
    <s v="Darrin Martin"/>
    <s v="Consumer"/>
    <s v="United States"/>
    <x v="20"/>
    <x v="15"/>
    <n v="10009"/>
    <s v="East"/>
    <s v="TEC-PH-10000526"/>
    <x v="2"/>
    <x v="7"/>
    <s v="Vtech CS6719"/>
    <n v="287.96999999999997"/>
    <n v="3"/>
    <n v="0"/>
    <n v="80.631600000000006"/>
  </r>
  <r>
    <n v="5131"/>
    <x v="2538"/>
    <x v="2"/>
    <x v="80"/>
    <d v="2011-09-14T00:00:00"/>
    <s v="Same Day"/>
    <s v="DM-13015"/>
    <s v="Darrin Martin"/>
    <s v="Consumer"/>
    <s v="United States"/>
    <x v="20"/>
    <x v="15"/>
    <n v="10009"/>
    <s v="East"/>
    <s v="OFF-PA-10000213"/>
    <x v="1"/>
    <x v="10"/>
    <s v="Xerox 198"/>
    <n v="44.820000000000007"/>
    <n v="9"/>
    <n v="0"/>
    <n v="21.065400000000004"/>
  </r>
  <r>
    <n v="5132"/>
    <x v="2539"/>
    <x v="3"/>
    <x v="614"/>
    <d v="2015-01-06T00:00:00"/>
    <s v="Standard Class"/>
    <s v="BP-11185"/>
    <s v="Ben Peterman"/>
    <s v="Corporate"/>
    <s v="United States"/>
    <x v="125"/>
    <x v="1"/>
    <n v="92804"/>
    <s v="West"/>
    <s v="FUR-FU-10002501"/>
    <x v="0"/>
    <x v="5"/>
    <s v="Nu-Dell Executive Frame"/>
    <n v="101.12"/>
    <n v="8"/>
    <n v="0"/>
    <n v="37.414400000000001"/>
  </r>
  <r>
    <n v="5133"/>
    <x v="2540"/>
    <x v="1"/>
    <x v="1020"/>
    <d v="2012-06-27T00:00:00"/>
    <s v="Standard Class"/>
    <s v="EP-13915"/>
    <s v="Emily Phan"/>
    <s v="Consumer"/>
    <s v="United States"/>
    <x v="207"/>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x v="20"/>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x v="20"/>
    <x v="15"/>
    <n v="10009"/>
    <s v="East"/>
    <s v="OFF-BI-10003364"/>
    <x v="1"/>
    <x v="8"/>
    <s v="Binding Machine Supplies"/>
    <n v="93.344000000000008"/>
    <n v="4"/>
    <n v="0.2"/>
    <n v="32.670400000000001"/>
  </r>
  <r>
    <n v="5136"/>
    <x v="2542"/>
    <x v="0"/>
    <x v="248"/>
    <d v="2013-10-29T00:00:00"/>
    <s v="Standard Class"/>
    <s v="AB-10255"/>
    <s v="Alejandro Ballentine"/>
    <s v="Home Office"/>
    <s v="United States"/>
    <x v="4"/>
    <x v="4"/>
    <n v="98103"/>
    <s v="West"/>
    <s v="OFF-FA-10002983"/>
    <x v="1"/>
    <x v="13"/>
    <s v="Advantus SlideClip Paper Clips"/>
    <n v="17.05"/>
    <n v="5"/>
    <n v="0"/>
    <n v="8.1840000000000011"/>
  </r>
  <r>
    <n v="5137"/>
    <x v="2543"/>
    <x v="1"/>
    <x v="639"/>
    <d v="2012-12-19T00:00:00"/>
    <s v="Standard Class"/>
    <s v="RD-19480"/>
    <s v="Rick Duston"/>
    <s v="Consumer"/>
    <s v="United States"/>
    <x v="70"/>
    <x v="1"/>
    <n v="92105"/>
    <s v="West"/>
    <s v="OFF-BI-10002432"/>
    <x v="1"/>
    <x v="8"/>
    <s v="Wilson Jones Standard D-Ring Binders"/>
    <n v="8.0960000000000001"/>
    <n v="2"/>
    <n v="0.2"/>
    <n v="2.7323999999999993"/>
  </r>
  <r>
    <n v="5138"/>
    <x v="2544"/>
    <x v="0"/>
    <x v="373"/>
    <d v="2013-11-18T00:00:00"/>
    <s v="Standard Class"/>
    <s v="TS-21430"/>
    <s v="Tom Stivers"/>
    <s v="Corporate"/>
    <s v="United States"/>
    <x v="268"/>
    <x v="26"/>
    <n v="73120"/>
    <s v="Central"/>
    <s v="FUR-FU-10003096"/>
    <x v="0"/>
    <x v="5"/>
    <s v="Master Giant Foot Doorstop, Safety Yellow"/>
    <n v="30.36"/>
    <n v="4"/>
    <n v="0"/>
    <n v="13.0548"/>
  </r>
  <r>
    <n v="5139"/>
    <x v="2545"/>
    <x v="3"/>
    <x v="365"/>
    <d v="2014-10-06T00:00:00"/>
    <s v="Standard Class"/>
    <s v="JA-15970"/>
    <s v="Joseph Airdo"/>
    <s v="Consumer"/>
    <s v="United States"/>
    <x v="145"/>
    <x v="15"/>
    <n v="10550"/>
    <s v="East"/>
    <s v="OFF-EN-10001539"/>
    <x v="1"/>
    <x v="12"/>
    <s v="Staples"/>
    <n v="23.34"/>
    <n v="3"/>
    <n v="0"/>
    <n v="10.969799999999999"/>
  </r>
  <r>
    <n v="5140"/>
    <x v="2545"/>
    <x v="3"/>
    <x v="365"/>
    <d v="2014-10-06T00:00:00"/>
    <s v="Standard Class"/>
    <s v="JA-15970"/>
    <s v="Joseph Airdo"/>
    <s v="Consumer"/>
    <s v="United States"/>
    <x v="145"/>
    <x v="15"/>
    <n v="10550"/>
    <s v="East"/>
    <s v="OFF-PA-10004996"/>
    <x v="1"/>
    <x v="10"/>
    <s v="Speediset Carbonless Redi-Letter 7&quot; x 8 1/2&quot;"/>
    <n v="51.550000000000004"/>
    <n v="5"/>
    <n v="0"/>
    <n v="24.2285"/>
  </r>
  <r>
    <n v="5141"/>
    <x v="2546"/>
    <x v="1"/>
    <x v="627"/>
    <d v="2012-11-12T00:00:00"/>
    <s v="Standard Class"/>
    <s v="SW-20455"/>
    <s v="Shaun Weien"/>
    <s v="Consumer"/>
    <s v="United States"/>
    <x v="8"/>
    <x v="1"/>
    <n v="94109"/>
    <s v="West"/>
    <s v="TEC-AC-10001956"/>
    <x v="2"/>
    <x v="11"/>
    <s v="Microsoft Arc Touch Mouse"/>
    <n v="119.9"/>
    <n v="2"/>
    <n v="0"/>
    <n v="43.164000000000001"/>
  </r>
  <r>
    <n v="5142"/>
    <x v="2547"/>
    <x v="0"/>
    <x v="178"/>
    <d v="2013-04-06T00:00:00"/>
    <s v="Standard Class"/>
    <s v="FP-14320"/>
    <s v="Frank Preis"/>
    <s v="Consumer"/>
    <s v="United States"/>
    <x v="20"/>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x v="20"/>
    <x v="15"/>
    <n v="10009"/>
    <s v="East"/>
    <s v="OFF-SU-10000946"/>
    <x v="1"/>
    <x v="14"/>
    <s v="Staples"/>
    <n v="63.84"/>
    <n v="8"/>
    <n v="0"/>
    <n v="18.513599999999997"/>
  </r>
  <r>
    <n v="5144"/>
    <x v="2547"/>
    <x v="0"/>
    <x v="178"/>
    <d v="2013-04-06T00:00:00"/>
    <s v="Standard Class"/>
    <s v="FP-14320"/>
    <s v="Frank Preis"/>
    <s v="Consumer"/>
    <s v="United States"/>
    <x v="20"/>
    <x v="15"/>
    <n v="10009"/>
    <s v="East"/>
    <s v="OFF-BI-10004140"/>
    <x v="1"/>
    <x v="8"/>
    <s v="Avery Non-Stick Binders"/>
    <n v="3.5920000000000005"/>
    <n v="1"/>
    <n v="0.2"/>
    <n v="1.1224999999999996"/>
  </r>
  <r>
    <n v="5145"/>
    <x v="2548"/>
    <x v="3"/>
    <x v="62"/>
    <d v="2014-02-08T00:00:00"/>
    <s v="Standard Class"/>
    <s v="JL-15835"/>
    <s v="John Lee"/>
    <s v="Consumer"/>
    <s v="United States"/>
    <x v="1"/>
    <x v="1"/>
    <n v="90045"/>
    <s v="West"/>
    <s v="FUR-FU-10003039"/>
    <x v="0"/>
    <x v="5"/>
    <s v="Howard Miller 11-1/2&quot; Diameter Grantwood Wall Clock"/>
    <n v="86.26"/>
    <n v="2"/>
    <n v="0"/>
    <n v="29.328400000000002"/>
  </r>
  <r>
    <n v="5146"/>
    <x v="2548"/>
    <x v="3"/>
    <x v="62"/>
    <d v="2014-02-08T00:00:00"/>
    <s v="Standard Class"/>
    <s v="JL-15835"/>
    <s v="John Lee"/>
    <s v="Consumer"/>
    <s v="United States"/>
    <x v="1"/>
    <x v="1"/>
    <n v="90045"/>
    <s v="West"/>
    <s v="OFF-ST-10000464"/>
    <x v="1"/>
    <x v="4"/>
    <s v="Multi-Use Personal File Cart and Caster Set, Three Stacking Bins"/>
    <n v="139.04"/>
    <n v="4"/>
    <n v="0"/>
    <n v="38.931200000000004"/>
  </r>
  <r>
    <n v="5147"/>
    <x v="2548"/>
    <x v="3"/>
    <x v="62"/>
    <d v="2014-02-08T00:00:00"/>
    <s v="Standard Class"/>
    <s v="JL-15835"/>
    <s v="John Lee"/>
    <s v="Consumer"/>
    <s v="United States"/>
    <x v="1"/>
    <x v="1"/>
    <n v="90045"/>
    <s v="West"/>
    <s v="OFF-AP-10000252"/>
    <x v="1"/>
    <x v="9"/>
    <s v="Harmony HEPA Quiet Air Purifiers"/>
    <n v="46.8"/>
    <n v="4"/>
    <n v="0"/>
    <n v="16.38"/>
  </r>
  <r>
    <n v="5148"/>
    <x v="2549"/>
    <x v="3"/>
    <x v="165"/>
    <d v="2015-01-01T00:00:00"/>
    <s v="Standard Class"/>
    <s v="JL-15175"/>
    <s v="James Lanier"/>
    <s v="Home Office"/>
    <s v="United States"/>
    <x v="432"/>
    <x v="16"/>
    <n v="85224"/>
    <s v="West"/>
    <s v="FUR-FU-10001731"/>
    <x v="0"/>
    <x v="5"/>
    <s v="Acrylic Self-Standing Desk Frames"/>
    <n v="8.5440000000000005"/>
    <n v="4"/>
    <n v="0.2"/>
    <n v="1.9223999999999997"/>
  </r>
  <r>
    <n v="5149"/>
    <x v="2549"/>
    <x v="3"/>
    <x v="165"/>
    <d v="2015-01-01T00:00:00"/>
    <s v="Standard Class"/>
    <s v="JL-15175"/>
    <s v="James Lanier"/>
    <s v="Home Office"/>
    <s v="United States"/>
    <x v="432"/>
    <x v="16"/>
    <n v="85224"/>
    <s v="West"/>
    <s v="FUR-CH-10001394"/>
    <x v="0"/>
    <x v="1"/>
    <s v="Global Leather Executive Chair"/>
    <n v="842.37600000000009"/>
    <n v="3"/>
    <n v="0.2"/>
    <n v="105.29699999999988"/>
  </r>
  <r>
    <n v="5150"/>
    <x v="2550"/>
    <x v="2"/>
    <x v="261"/>
    <d v="2011-06-21T00:00:00"/>
    <s v="Same Day"/>
    <s v="JG-15160"/>
    <s v="James Galang"/>
    <s v="Consumer"/>
    <s v="United States"/>
    <x v="85"/>
    <x v="15"/>
    <n v="11561"/>
    <s v="East"/>
    <s v="TEC-PH-10001578"/>
    <x v="2"/>
    <x v="7"/>
    <s v="Polycom SoundStation2 EX Conference phone"/>
    <n v="1214.8499999999999"/>
    <n v="3"/>
    <n v="0"/>
    <n v="352.30649999999997"/>
  </r>
  <r>
    <n v="5151"/>
    <x v="2551"/>
    <x v="3"/>
    <x v="904"/>
    <d v="2014-03-11T00:00:00"/>
    <s v="Second Class"/>
    <s v="SH-19975"/>
    <s v="Sally Hughsby"/>
    <s v="Corporate"/>
    <s v="United States"/>
    <x v="8"/>
    <x v="1"/>
    <n v="94109"/>
    <s v="West"/>
    <s v="OFF-ST-10000675"/>
    <x v="1"/>
    <x v="4"/>
    <s v="File Shuttle II and Handi-File, Black"/>
    <n v="67.78"/>
    <n v="2"/>
    <n v="0"/>
    <n v="16.945"/>
  </r>
  <r>
    <n v="5152"/>
    <x v="2552"/>
    <x v="3"/>
    <x v="145"/>
    <d v="2014-09-29T00:00:00"/>
    <s v="First Class"/>
    <s v="LS-17200"/>
    <s v="Luke Schmidt"/>
    <s v="Corporate"/>
    <s v="United States"/>
    <x v="433"/>
    <x v="37"/>
    <n v="59601"/>
    <s v="West"/>
    <s v="OFF-ST-10002352"/>
    <x v="1"/>
    <x v="4"/>
    <s v="Iris Project Case"/>
    <n v="39.900000000000006"/>
    <n v="5"/>
    <n v="0"/>
    <n v="10.373999999999999"/>
  </r>
  <r>
    <n v="5153"/>
    <x v="2553"/>
    <x v="2"/>
    <x v="479"/>
    <d v="2011-07-06T00:00:00"/>
    <s v="Standard Class"/>
    <s v="CS-11860"/>
    <s v="Cari Schnelling"/>
    <s v="Consumer"/>
    <s v="United States"/>
    <x v="20"/>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x v="20"/>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x v="434"/>
    <x v="25"/>
    <n v="63122"/>
    <s v="Central"/>
    <s v="OFF-BI-10002215"/>
    <x v="1"/>
    <x v="8"/>
    <s v="Wilson Jones Hanging View Binder, White, 1&quot;"/>
    <n v="28.4"/>
    <n v="4"/>
    <n v="0"/>
    <n v="13.063999999999998"/>
  </r>
  <r>
    <n v="5156"/>
    <x v="2554"/>
    <x v="1"/>
    <x v="976"/>
    <d v="2012-08-08T00:00:00"/>
    <s v="First Class"/>
    <s v="KW-16570"/>
    <s v="Kelly Williams"/>
    <s v="Consumer"/>
    <s v="United States"/>
    <x v="434"/>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x v="22"/>
    <x v="10"/>
    <n v="60653"/>
    <s v="Central"/>
    <s v="TEC-PH-10002584"/>
    <x v="2"/>
    <x v="7"/>
    <s v="Samsung Galaxy S4"/>
    <n v="1001.5840000000001"/>
    <n v="2"/>
    <n v="0.2"/>
    <n v="125.19799999999992"/>
  </r>
  <r>
    <n v="5158"/>
    <x v="2555"/>
    <x v="3"/>
    <x v="160"/>
    <d v="2014-07-05T00:00:00"/>
    <s v="Second Class"/>
    <s v="GH-14410"/>
    <s v="Gary Hansen"/>
    <s v="Home Office"/>
    <s v="United States"/>
    <x v="22"/>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x v="22"/>
    <x v="10"/>
    <n v="60653"/>
    <s v="Central"/>
    <s v="FUR-FU-10003799"/>
    <x v="0"/>
    <x v="5"/>
    <s v="Seth Thomas 13 1/2&quot; Wall Clock"/>
    <n v="14.224000000000002"/>
    <n v="2"/>
    <n v="0.6"/>
    <n v="-10.312400000000004"/>
  </r>
  <r>
    <n v="5160"/>
    <x v="2556"/>
    <x v="1"/>
    <x v="662"/>
    <d v="2012-10-30T00:00:00"/>
    <s v="Second Class"/>
    <s v="AG-10495"/>
    <s v="Andrew Gjertsen"/>
    <s v="Corporate"/>
    <s v="United States"/>
    <x v="97"/>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x v="97"/>
    <x v="16"/>
    <n v="85345"/>
    <s v="West"/>
    <s v="TEC-PH-10001527"/>
    <x v="2"/>
    <x v="7"/>
    <s v="Plantronics MX500i Earset"/>
    <n v="68.720000000000013"/>
    <n v="2"/>
    <n v="0.2"/>
    <n v="-14.603000000000005"/>
  </r>
  <r>
    <n v="5162"/>
    <x v="2557"/>
    <x v="2"/>
    <x v="1021"/>
    <d v="2011-08-05T00:00:00"/>
    <s v="Standard Class"/>
    <s v="TS-21430"/>
    <s v="Tom Stivers"/>
    <s v="Corporate"/>
    <s v="United States"/>
    <x v="4"/>
    <x v="4"/>
    <n v="98103"/>
    <s v="West"/>
    <s v="FUR-BO-10002916"/>
    <x v="0"/>
    <x v="0"/>
    <s v="Rush Hierlooms Collection 1&quot; Thick Stackable Bookcases"/>
    <n v="1367.84"/>
    <n v="8"/>
    <n v="0"/>
    <n v="259.88959999999997"/>
  </r>
  <r>
    <n v="5163"/>
    <x v="2558"/>
    <x v="0"/>
    <x v="741"/>
    <d v="2013-11-24T00:00:00"/>
    <s v="Second Class"/>
    <s v="AJ-10945"/>
    <s v="Ashley Jarboe"/>
    <s v="Consumer"/>
    <s v="United States"/>
    <x v="79"/>
    <x v="12"/>
    <n v="48180"/>
    <s v="Central"/>
    <s v="FUR-CH-10000863"/>
    <x v="0"/>
    <x v="1"/>
    <s v="Novimex Swivel Fabric Task Chair"/>
    <n v="301.95999999999998"/>
    <n v="2"/>
    <n v="0"/>
    <n v="33.215599999999995"/>
  </r>
  <r>
    <n v="5164"/>
    <x v="2559"/>
    <x v="1"/>
    <x v="380"/>
    <d v="2012-07-11T00:00:00"/>
    <s v="Standard Class"/>
    <s v="SJ-20215"/>
    <s v="Sarah Jordon"/>
    <s v="Consumer"/>
    <s v="United States"/>
    <x v="45"/>
    <x v="1"/>
    <n v="91104"/>
    <s v="West"/>
    <s v="FUR-CH-10003968"/>
    <x v="0"/>
    <x v="1"/>
    <s v="Novimex Turbo Task Chair"/>
    <n v="170.35200000000003"/>
    <n v="3"/>
    <n v="0.2"/>
    <n v="-17.035200000000003"/>
  </r>
  <r>
    <n v="5165"/>
    <x v="2560"/>
    <x v="2"/>
    <x v="849"/>
    <d v="2011-11-16T00:00:00"/>
    <s v="Standard Class"/>
    <s v="SC-20020"/>
    <s v="Sam Craven"/>
    <s v="Consumer"/>
    <s v="United States"/>
    <x v="297"/>
    <x v="12"/>
    <n v="48640"/>
    <s v="Central"/>
    <s v="OFF-AR-10001149"/>
    <x v="1"/>
    <x v="6"/>
    <s v="Avery Hi-Liter Comfort Grip Fluorescent Highlighter, Yellow Ink"/>
    <n v="3.9"/>
    <n v="2"/>
    <n v="0"/>
    <n v="1.5209999999999999"/>
  </r>
  <r>
    <n v="5166"/>
    <x v="2560"/>
    <x v="2"/>
    <x v="849"/>
    <d v="2011-11-16T00:00:00"/>
    <s v="Standard Class"/>
    <s v="SC-20020"/>
    <s v="Sam Craven"/>
    <s v="Consumer"/>
    <s v="United States"/>
    <x v="297"/>
    <x v="12"/>
    <n v="48640"/>
    <s v="Central"/>
    <s v="OFF-PA-10000130"/>
    <x v="1"/>
    <x v="10"/>
    <s v="Xerox 199"/>
    <n v="12.84"/>
    <n v="3"/>
    <n v="0"/>
    <n v="5.7779999999999987"/>
  </r>
  <r>
    <n v="5167"/>
    <x v="2560"/>
    <x v="2"/>
    <x v="849"/>
    <d v="2011-11-16T00:00:00"/>
    <s v="Standard Class"/>
    <s v="SC-20020"/>
    <s v="Sam Craven"/>
    <s v="Consumer"/>
    <s v="United States"/>
    <x v="297"/>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x v="297"/>
    <x v="12"/>
    <n v="48640"/>
    <s v="Central"/>
    <s v="FUR-CH-10004997"/>
    <x v="0"/>
    <x v="1"/>
    <s v="Hon Every-Day Series Multi-Task Chairs"/>
    <n v="563.93999999999994"/>
    <n v="3"/>
    <n v="0"/>
    <n v="112.78800000000001"/>
  </r>
  <r>
    <n v="5169"/>
    <x v="2560"/>
    <x v="2"/>
    <x v="849"/>
    <d v="2011-11-16T00:00:00"/>
    <s v="Standard Class"/>
    <s v="SC-20020"/>
    <s v="Sam Craven"/>
    <s v="Consumer"/>
    <s v="United States"/>
    <x v="297"/>
    <x v="12"/>
    <n v="48640"/>
    <s v="Central"/>
    <s v="OFF-ST-10004950"/>
    <x v="1"/>
    <x v="4"/>
    <s v="Acco Perma 3000 Stacking Storage Drawers"/>
    <n v="62.94"/>
    <n v="3"/>
    <n v="0"/>
    <n v="11.958600000000001"/>
  </r>
  <r>
    <n v="5170"/>
    <x v="2560"/>
    <x v="2"/>
    <x v="849"/>
    <d v="2011-11-16T00:00:00"/>
    <s v="Standard Class"/>
    <s v="SC-20020"/>
    <s v="Sam Craven"/>
    <s v="Consumer"/>
    <s v="United States"/>
    <x v="297"/>
    <x v="12"/>
    <n v="48640"/>
    <s v="Central"/>
    <s v="OFF-ST-10001490"/>
    <x v="1"/>
    <x v="4"/>
    <s v="Hot File 7-Pocket, Floor Stand"/>
    <n v="535.41"/>
    <n v="3"/>
    <n v="0"/>
    <n v="160.62299999999993"/>
  </r>
  <r>
    <n v="5171"/>
    <x v="2561"/>
    <x v="0"/>
    <x v="1022"/>
    <d v="2013-05-30T00:00:00"/>
    <s v="Second Class"/>
    <s v="LA-16780"/>
    <s v="Laura Armstrong"/>
    <s v="Corporate"/>
    <s v="United States"/>
    <x v="66"/>
    <x v="12"/>
    <n v="48205"/>
    <s v="Central"/>
    <s v="FUR-CH-10002024"/>
    <x v="0"/>
    <x v="1"/>
    <s v="HON 5400 Series Task Chairs for Big and Tall"/>
    <n v="3504.9"/>
    <n v="5"/>
    <n v="0"/>
    <n v="700.98000000000013"/>
  </r>
  <r>
    <n v="5172"/>
    <x v="2561"/>
    <x v="0"/>
    <x v="1022"/>
    <d v="2013-05-30T00:00:00"/>
    <s v="Second Class"/>
    <s v="LA-16780"/>
    <s v="Laura Armstrong"/>
    <s v="Corporate"/>
    <s v="United States"/>
    <x v="66"/>
    <x v="12"/>
    <n v="48205"/>
    <s v="Central"/>
    <s v="OFF-PA-10001790"/>
    <x v="1"/>
    <x v="10"/>
    <s v="Xerox 1910"/>
    <n v="144.12"/>
    <n v="3"/>
    <n v="0"/>
    <n v="69.177599999999984"/>
  </r>
  <r>
    <n v="5173"/>
    <x v="2561"/>
    <x v="0"/>
    <x v="1022"/>
    <d v="2013-05-30T00:00:00"/>
    <s v="Second Class"/>
    <s v="LA-16780"/>
    <s v="Laura Armstrong"/>
    <s v="Corporate"/>
    <s v="United States"/>
    <x v="66"/>
    <x v="12"/>
    <n v="48205"/>
    <s v="Central"/>
    <s v="OFF-PA-10000994"/>
    <x v="1"/>
    <x v="10"/>
    <s v="Xerox 1915"/>
    <n v="314.54999999999995"/>
    <n v="3"/>
    <n v="0"/>
    <n v="150.98399999999998"/>
  </r>
  <r>
    <n v="5174"/>
    <x v="2562"/>
    <x v="1"/>
    <x v="936"/>
    <d v="2012-03-10T00:00:00"/>
    <s v="First Class"/>
    <s v="FC-14335"/>
    <s v="Fred Chung"/>
    <s v="Corporate"/>
    <s v="United States"/>
    <x v="206"/>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x v="435"/>
    <x v="5"/>
    <n v="76706"/>
    <s v="Central"/>
    <s v="OFF-BI-10002799"/>
    <x v="1"/>
    <x v="8"/>
    <s v="SlimView Poly Binder, 3/8&quot;"/>
    <n v="2.0719999999999996"/>
    <n v="2"/>
    <n v="0.8"/>
    <n v="-3.5224000000000011"/>
  </r>
  <r>
    <n v="5176"/>
    <x v="2563"/>
    <x v="3"/>
    <x v="15"/>
    <d v="2014-10-25T00:00:00"/>
    <s v="Standard Class"/>
    <s v="CA-12265"/>
    <s v="Christina Anderson"/>
    <s v="Consumer"/>
    <s v="United States"/>
    <x v="435"/>
    <x v="5"/>
    <n v="76706"/>
    <s v="Central"/>
    <s v="FUR-BO-10004360"/>
    <x v="0"/>
    <x v="0"/>
    <s v="Rush Hierlooms Collection Rich Wood Bookcases"/>
    <n v="328.39919999999995"/>
    <n v="3"/>
    <n v="0.32"/>
    <n v="-91.758599999999973"/>
  </r>
  <r>
    <n v="5177"/>
    <x v="2564"/>
    <x v="0"/>
    <x v="732"/>
    <d v="2013-11-09T00:00:00"/>
    <s v="First Class"/>
    <s v="JH-15985"/>
    <s v="Joseph Holt"/>
    <s v="Consumer"/>
    <s v="United States"/>
    <x v="8"/>
    <x v="1"/>
    <n v="94109"/>
    <s v="West"/>
    <s v="OFF-BI-10002082"/>
    <x v="1"/>
    <x v="8"/>
    <s v="GBC Twin Loop Wire Binding Elements"/>
    <n v="53.248000000000005"/>
    <n v="2"/>
    <n v="0.2"/>
    <n v="19.968"/>
  </r>
  <r>
    <n v="5178"/>
    <x v="2565"/>
    <x v="0"/>
    <x v="482"/>
    <d v="2013-12-31T00:00:00"/>
    <s v="Standard Class"/>
    <s v="AJ-10795"/>
    <s v="Anthony Johnson"/>
    <s v="Corporate"/>
    <s v="United States"/>
    <x v="20"/>
    <x v="15"/>
    <n v="10024"/>
    <s v="East"/>
    <s v="OFF-BI-10004967"/>
    <x v="1"/>
    <x v="8"/>
    <s v="Round Ring Binders"/>
    <n v="4.9920000000000009"/>
    <n v="3"/>
    <n v="0.2"/>
    <n v="1.6848000000000001"/>
  </r>
  <r>
    <n v="5179"/>
    <x v="2566"/>
    <x v="1"/>
    <x v="657"/>
    <d v="2012-04-19T00:00:00"/>
    <s v="Standard Class"/>
    <s v="BT-11395"/>
    <s v="Bill Tyler"/>
    <s v="Corporate"/>
    <s v="United States"/>
    <x v="1"/>
    <x v="1"/>
    <n v="90036"/>
    <s v="West"/>
    <s v="FUR-FU-10004973"/>
    <x v="0"/>
    <x v="5"/>
    <s v="Flat Face Poster Frame"/>
    <n v="37.68"/>
    <n v="2"/>
    <n v="0"/>
    <n v="15.825600000000001"/>
  </r>
  <r>
    <n v="5180"/>
    <x v="2566"/>
    <x v="1"/>
    <x v="657"/>
    <d v="2012-04-19T00:00:00"/>
    <s v="Standard Class"/>
    <s v="BT-11395"/>
    <s v="Bill Tyler"/>
    <s v="Corporate"/>
    <s v="United States"/>
    <x v="1"/>
    <x v="1"/>
    <n v="90036"/>
    <s v="West"/>
    <s v="TEC-PH-10003645"/>
    <x v="2"/>
    <x v="7"/>
    <s v="Aastra 57i VoIP phone"/>
    <n v="258.57600000000002"/>
    <n v="2"/>
    <n v="0.2"/>
    <n v="19.393200000000007"/>
  </r>
  <r>
    <n v="5181"/>
    <x v="2566"/>
    <x v="1"/>
    <x v="657"/>
    <d v="2012-04-19T00:00:00"/>
    <s v="Standard Class"/>
    <s v="BT-11395"/>
    <s v="Bill Tyler"/>
    <s v="Corporate"/>
    <s v="United States"/>
    <x v="1"/>
    <x v="1"/>
    <n v="90036"/>
    <s v="West"/>
    <s v="OFF-AP-10004980"/>
    <x v="1"/>
    <x v="9"/>
    <s v="3M Replacement Filter for Office Air Cleaner for 20' x 33' Room"/>
    <n v="75.84"/>
    <n v="2"/>
    <n v="0"/>
    <n v="29.577600000000004"/>
  </r>
  <r>
    <n v="5182"/>
    <x v="2567"/>
    <x v="3"/>
    <x v="510"/>
    <d v="2014-09-16T00:00:00"/>
    <s v="First Class"/>
    <s v="DJ-13510"/>
    <s v="Don Jones"/>
    <s v="Corporate"/>
    <s v="United States"/>
    <x v="383"/>
    <x v="34"/>
    <n v="2895"/>
    <s v="East"/>
    <s v="OFF-PA-10003797"/>
    <x v="1"/>
    <x v="10"/>
    <s v="Xerox 209"/>
    <n v="45.36"/>
    <n v="7"/>
    <n v="0"/>
    <n v="21.772800000000004"/>
  </r>
  <r>
    <n v="5183"/>
    <x v="2567"/>
    <x v="3"/>
    <x v="510"/>
    <d v="2014-09-16T00:00:00"/>
    <s v="First Class"/>
    <s v="DJ-13510"/>
    <s v="Don Jones"/>
    <s v="Corporate"/>
    <s v="United States"/>
    <x v="383"/>
    <x v="34"/>
    <n v="2895"/>
    <s v="East"/>
    <s v="OFF-BI-10003707"/>
    <x v="1"/>
    <x v="8"/>
    <s v="Aluminum Screw Posts"/>
    <n v="45.78"/>
    <n v="3"/>
    <n v="0"/>
    <n v="22.89"/>
  </r>
  <r>
    <n v="5184"/>
    <x v="2568"/>
    <x v="3"/>
    <x v="241"/>
    <d v="2014-09-28T00:00:00"/>
    <s v="First Class"/>
    <s v="AG-10675"/>
    <s v="Anna Gayman"/>
    <s v="Consumer"/>
    <s v="United States"/>
    <x v="38"/>
    <x v="32"/>
    <n v="31907"/>
    <s v="South"/>
    <s v="OFF-ST-10000885"/>
    <x v="1"/>
    <x v="4"/>
    <s v="Fellowes Desktop Hanging File Manager"/>
    <n v="40.29"/>
    <n v="3"/>
    <n v="0"/>
    <n v="10.0725"/>
  </r>
  <r>
    <n v="5185"/>
    <x v="2568"/>
    <x v="3"/>
    <x v="241"/>
    <d v="2014-09-28T00:00:00"/>
    <s v="First Class"/>
    <s v="AG-10675"/>
    <s v="Anna Gayman"/>
    <s v="Consumer"/>
    <s v="United States"/>
    <x v="38"/>
    <x v="32"/>
    <n v="31907"/>
    <s v="South"/>
    <s v="OFF-BI-10002827"/>
    <x v="1"/>
    <x v="8"/>
    <s v="Avery Durable Poly Binders"/>
    <n v="38.71"/>
    <n v="7"/>
    <n v="0"/>
    <n v="17.8066"/>
  </r>
  <r>
    <n v="5186"/>
    <x v="2569"/>
    <x v="1"/>
    <x v="998"/>
    <d v="2012-10-15T00:00:00"/>
    <s v="Standard Class"/>
    <s v="JD-15790"/>
    <s v="John Dryer"/>
    <s v="Consumer"/>
    <s v="United States"/>
    <x v="108"/>
    <x v="2"/>
    <n v="32216"/>
    <s v="South"/>
    <s v="OFF-ST-10004459"/>
    <x v="1"/>
    <x v="4"/>
    <s v="Tennsco Single-Tier Lockers"/>
    <n v="1801.6320000000001"/>
    <n v="6"/>
    <n v="0.2"/>
    <n v="-337.80600000000004"/>
  </r>
  <r>
    <n v="5187"/>
    <x v="2570"/>
    <x v="1"/>
    <x v="154"/>
    <d v="2012-12-03T00:00:00"/>
    <s v="Standard Class"/>
    <s v="EH-14125"/>
    <s v="Eugene Hildebrand"/>
    <s v="Home Office"/>
    <s v="United States"/>
    <x v="10"/>
    <x v="9"/>
    <n v="19140"/>
    <s v="East"/>
    <s v="TEC-PH-10002789"/>
    <x v="2"/>
    <x v="7"/>
    <s v="LG Exalt"/>
    <n v="748.75200000000007"/>
    <n v="8"/>
    <n v="0.4"/>
    <n v="-162.22960000000006"/>
  </r>
  <r>
    <n v="5188"/>
    <x v="2571"/>
    <x v="1"/>
    <x v="1023"/>
    <d v="2012-09-18T00:00:00"/>
    <s v="Standard Class"/>
    <s v="ZC-21910"/>
    <s v="Zuschuss Carroll"/>
    <s v="Consumer"/>
    <s v="United States"/>
    <x v="38"/>
    <x v="14"/>
    <n v="47201"/>
    <s v="Central"/>
    <s v="TEC-AC-10001314"/>
    <x v="2"/>
    <x v="11"/>
    <s v="Case Logic 2.4GHz Wireless Keyboard"/>
    <n v="199.96"/>
    <n v="4"/>
    <n v="0"/>
    <n v="15.996799999999979"/>
  </r>
  <r>
    <n v="5189"/>
    <x v="2571"/>
    <x v="1"/>
    <x v="1023"/>
    <d v="2012-09-18T00:00:00"/>
    <s v="Standard Class"/>
    <s v="ZC-21910"/>
    <s v="Zuschuss Carroll"/>
    <s v="Consumer"/>
    <s v="United States"/>
    <x v="38"/>
    <x v="14"/>
    <n v="47201"/>
    <s v="Central"/>
    <s v="FUR-CH-10000015"/>
    <x v="0"/>
    <x v="1"/>
    <s v="Hon Multipurpose Stacking Arm Chairs"/>
    <n v="1516.2"/>
    <n v="7"/>
    <n v="0"/>
    <n v="394.21199999999999"/>
  </r>
  <r>
    <n v="5190"/>
    <x v="2572"/>
    <x v="3"/>
    <x v="237"/>
    <d v="2014-11-19T00:00:00"/>
    <s v="Standard Class"/>
    <s v="XP-21865"/>
    <s v="Xylona Preis"/>
    <s v="Consumer"/>
    <s v="United States"/>
    <x v="45"/>
    <x v="5"/>
    <n v="77506"/>
    <s v="Central"/>
    <s v="TEC-AC-10004855"/>
    <x v="2"/>
    <x v="11"/>
    <s v="V7 USB Numeric Keypad"/>
    <n v="167.95200000000003"/>
    <n v="6"/>
    <n v="0.2"/>
    <n v="-27.292200000000001"/>
  </r>
  <r>
    <n v="5191"/>
    <x v="2572"/>
    <x v="3"/>
    <x v="237"/>
    <d v="2014-11-19T00:00:00"/>
    <s v="Standard Class"/>
    <s v="XP-21865"/>
    <s v="Xylona Preis"/>
    <s v="Consumer"/>
    <s v="United States"/>
    <x v="45"/>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x v="8"/>
    <x v="1"/>
    <n v="94122"/>
    <s v="West"/>
    <s v="OFF-EN-10003448"/>
    <x v="1"/>
    <x v="12"/>
    <s v="Peel &amp; Seel Recycled Catalog Envelopes, Brown"/>
    <n v="23.16"/>
    <n v="2"/>
    <n v="0"/>
    <n v="11.58"/>
  </r>
  <r>
    <n v="5193"/>
    <x v="2574"/>
    <x v="2"/>
    <x v="683"/>
    <d v="2011-12-01T00:00:00"/>
    <s v="Second Class"/>
    <s v="CS-12250"/>
    <s v="Chris Selesnick"/>
    <s v="Corporate"/>
    <s v="United States"/>
    <x v="29"/>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x v="29"/>
    <x v="20"/>
    <n v="29203"/>
    <s v="South"/>
    <s v="OFF-PA-10001363"/>
    <x v="1"/>
    <x v="10"/>
    <s v="Xerox 1933"/>
    <n v="85.96"/>
    <n v="7"/>
    <n v="0"/>
    <n v="40.401199999999996"/>
  </r>
  <r>
    <n v="5195"/>
    <x v="2574"/>
    <x v="2"/>
    <x v="683"/>
    <d v="2011-12-01T00:00:00"/>
    <s v="Second Class"/>
    <s v="CS-12250"/>
    <s v="Chris Selesnick"/>
    <s v="Corporate"/>
    <s v="United States"/>
    <x v="29"/>
    <x v="20"/>
    <n v="29203"/>
    <s v="South"/>
    <s v="OFF-AR-10004757"/>
    <x v="1"/>
    <x v="6"/>
    <s v="Crayola Colored Pencils"/>
    <n v="13.12"/>
    <n v="4"/>
    <n v="0"/>
    <n v="4.3295999999999992"/>
  </r>
  <r>
    <n v="5196"/>
    <x v="2574"/>
    <x v="2"/>
    <x v="683"/>
    <d v="2011-12-01T00:00:00"/>
    <s v="Second Class"/>
    <s v="CS-12250"/>
    <s v="Chris Selesnick"/>
    <s v="Corporate"/>
    <s v="United States"/>
    <x v="29"/>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x v="239"/>
    <x v="4"/>
    <n v="98031"/>
    <s v="West"/>
    <s v="OFF-EN-10001434"/>
    <x v="1"/>
    <x v="12"/>
    <s v="Strathmore #10 Envelopes, Ultimate White"/>
    <n v="158.13"/>
    <n v="3"/>
    <n v="0"/>
    <n v="77.483699999999999"/>
  </r>
  <r>
    <n v="5198"/>
    <x v="2575"/>
    <x v="2"/>
    <x v="1025"/>
    <d v="2011-05-15T00:00:00"/>
    <s v="Standard Class"/>
    <s v="AI-10855"/>
    <s v="Arianne Irving"/>
    <s v="Consumer"/>
    <s v="United States"/>
    <x v="239"/>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x v="171"/>
    <x v="5"/>
    <n v="78664"/>
    <s v="Central"/>
    <s v="OFF-SU-10000151"/>
    <x v="1"/>
    <x v="14"/>
    <s v="High Speed Automatic Electric Letter Opener"/>
    <n v="3930.0720000000001"/>
    <n v="3"/>
    <n v="0.2"/>
    <n v="-786.01440000000025"/>
  </r>
  <r>
    <n v="5200"/>
    <x v="2576"/>
    <x v="0"/>
    <x v="840"/>
    <d v="2013-03-09T00:00:00"/>
    <s v="Standard Class"/>
    <s v="AA-10315"/>
    <s v="Alex Avila"/>
    <s v="Consumer"/>
    <s v="United States"/>
    <x v="171"/>
    <x v="5"/>
    <n v="78664"/>
    <s v="Central"/>
    <s v="OFF-FA-10001332"/>
    <x v="1"/>
    <x v="13"/>
    <s v="Acco Banker's Clasps, 5 3/4&quot;-Long"/>
    <n v="2.3039999999999998"/>
    <n v="1"/>
    <n v="0.2"/>
    <n v="0.77759999999999996"/>
  </r>
  <r>
    <n v="5201"/>
    <x v="2576"/>
    <x v="0"/>
    <x v="840"/>
    <d v="2013-03-09T00:00:00"/>
    <s v="Standard Class"/>
    <s v="AA-10315"/>
    <s v="Alex Avila"/>
    <s v="Consumer"/>
    <s v="United States"/>
    <x v="171"/>
    <x v="5"/>
    <n v="78664"/>
    <s v="Central"/>
    <s v="TEC-PH-10000895"/>
    <x v="2"/>
    <x v="7"/>
    <s v="Polycom VVX 310 VoIP phone"/>
    <n v="431.97600000000006"/>
    <n v="3"/>
    <n v="0.2"/>
    <n v="32.398200000000017"/>
  </r>
  <r>
    <n v="5202"/>
    <x v="2576"/>
    <x v="0"/>
    <x v="840"/>
    <d v="2013-03-09T00:00:00"/>
    <s v="Standard Class"/>
    <s v="AA-10315"/>
    <s v="Alex Avila"/>
    <s v="Consumer"/>
    <s v="United States"/>
    <x v="171"/>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x v="182"/>
    <x v="1"/>
    <n v="94601"/>
    <s v="West"/>
    <s v="FUR-FU-10004018"/>
    <x v="0"/>
    <x v="5"/>
    <s v="Tensor Computer Mounted Lamp"/>
    <n v="104.23"/>
    <n v="7"/>
    <n v="0"/>
    <n v="28.142100000000006"/>
  </r>
  <r>
    <n v="5204"/>
    <x v="2577"/>
    <x v="1"/>
    <x v="762"/>
    <d v="2012-08-19T00:00:00"/>
    <s v="Standard Class"/>
    <s v="RE-19450"/>
    <s v="Richard Eichhorn"/>
    <s v="Consumer"/>
    <s v="United States"/>
    <x v="182"/>
    <x v="1"/>
    <n v="94601"/>
    <s v="West"/>
    <s v="OFF-ST-10003638"/>
    <x v="1"/>
    <x v="4"/>
    <s v="Mobile Personal File Cube"/>
    <n v="70.260000000000005"/>
    <n v="3"/>
    <n v="0"/>
    <n v="18.970199999999998"/>
  </r>
  <r>
    <n v="5205"/>
    <x v="2578"/>
    <x v="1"/>
    <x v="811"/>
    <d v="2012-09-18T00:00:00"/>
    <s v="Standard Class"/>
    <s v="TM-21010"/>
    <s v="Tamara Manning"/>
    <s v="Consumer"/>
    <s v="United States"/>
    <x v="109"/>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x v="109"/>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x v="109"/>
    <x v="15"/>
    <n v="13021"/>
    <s v="East"/>
    <s v="OFF-FA-10000490"/>
    <x v="1"/>
    <x v="13"/>
    <s v="OIC Binder Clips, Mini, 1/4&quot; Capacity, Black"/>
    <n v="1.24"/>
    <n v="1"/>
    <n v="0"/>
    <n v="0.58279999999999998"/>
  </r>
  <r>
    <n v="5208"/>
    <x v="2578"/>
    <x v="1"/>
    <x v="811"/>
    <d v="2012-09-18T00:00:00"/>
    <s v="Standard Class"/>
    <s v="TM-21010"/>
    <s v="Tamara Manning"/>
    <s v="Consumer"/>
    <s v="United States"/>
    <x v="109"/>
    <x v="15"/>
    <n v="13021"/>
    <s v="East"/>
    <s v="OFF-LA-10002043"/>
    <x v="1"/>
    <x v="2"/>
    <s v="Avery 489"/>
    <n v="20.7"/>
    <n v="2"/>
    <n v="0"/>
    <n v="9.9359999999999999"/>
  </r>
  <r>
    <n v="5209"/>
    <x v="2578"/>
    <x v="1"/>
    <x v="811"/>
    <d v="2012-09-18T00:00:00"/>
    <s v="Standard Class"/>
    <s v="TM-21010"/>
    <s v="Tamara Manning"/>
    <s v="Consumer"/>
    <s v="United States"/>
    <x v="109"/>
    <x v="15"/>
    <n v="13021"/>
    <s v="East"/>
    <s v="OFF-PA-10002464"/>
    <x v="1"/>
    <x v="10"/>
    <s v="HP Office Recycled Paper (20Lb. and 87 Bright)"/>
    <n v="28.900000000000002"/>
    <n v="5"/>
    <n v="0"/>
    <n v="14.161000000000001"/>
  </r>
  <r>
    <n v="5210"/>
    <x v="2578"/>
    <x v="1"/>
    <x v="811"/>
    <d v="2012-09-18T00:00:00"/>
    <s v="Standard Class"/>
    <s v="TM-21010"/>
    <s v="Tamara Manning"/>
    <s v="Consumer"/>
    <s v="United States"/>
    <x v="109"/>
    <x v="15"/>
    <n v="13021"/>
    <s v="East"/>
    <s v="OFF-EN-10002504"/>
    <x v="1"/>
    <x v="12"/>
    <s v="Tyvek  Top-Opening Peel &amp; Seel Envelopes, Plain White"/>
    <n v="27.18"/>
    <n v="1"/>
    <n v="0"/>
    <n v="12.7746"/>
  </r>
  <r>
    <n v="5211"/>
    <x v="2579"/>
    <x v="1"/>
    <x v="1026"/>
    <d v="2012-01-18T00:00:00"/>
    <s v="Standard Class"/>
    <s v="YS-21880"/>
    <s v="Yana Sorensen"/>
    <s v="Corporate"/>
    <s v="United States"/>
    <x v="46"/>
    <x v="13"/>
    <n v="19711"/>
    <s v="East"/>
    <s v="OFF-ST-10002615"/>
    <x v="1"/>
    <x v="4"/>
    <s v="Dual Level, Single-Width Filing Carts"/>
    <n v="465.18"/>
    <n v="3"/>
    <n v="0"/>
    <n v="120.94680000000001"/>
  </r>
  <r>
    <n v="5212"/>
    <x v="2580"/>
    <x v="1"/>
    <x v="793"/>
    <d v="2012-05-16T00:00:00"/>
    <s v="Second Class"/>
    <s v="AZ-10750"/>
    <s v="Annie Zypern"/>
    <s v="Consumer"/>
    <s v="United States"/>
    <x v="20"/>
    <x v="15"/>
    <n v="10024"/>
    <s v="East"/>
    <s v="OFF-ST-10004258"/>
    <x v="1"/>
    <x v="4"/>
    <s v="Portable Personal File Box"/>
    <n v="36.630000000000003"/>
    <n v="3"/>
    <n v="0"/>
    <n v="9.8901000000000039"/>
  </r>
  <r>
    <n v="5213"/>
    <x v="2581"/>
    <x v="0"/>
    <x v="182"/>
    <d v="2013-09-27T00:00:00"/>
    <s v="Same Day"/>
    <s v="CM-12445"/>
    <s v="Chuck Magee"/>
    <s v="Consumer"/>
    <s v="United States"/>
    <x v="56"/>
    <x v="1"/>
    <n v="92374"/>
    <s v="West"/>
    <s v="OFF-ST-10004507"/>
    <x v="1"/>
    <x v="4"/>
    <s v="Advantus Rolling Storage Box"/>
    <n v="51.449999999999996"/>
    <n v="3"/>
    <n v="0"/>
    <n v="13.891499999999999"/>
  </r>
  <r>
    <n v="5214"/>
    <x v="2581"/>
    <x v="0"/>
    <x v="182"/>
    <d v="2013-09-27T00:00:00"/>
    <s v="Same Day"/>
    <s v="CM-12445"/>
    <s v="Chuck Magee"/>
    <s v="Consumer"/>
    <s v="United States"/>
    <x v="56"/>
    <x v="1"/>
    <n v="92374"/>
    <s v="West"/>
    <s v="OFF-LA-10000262"/>
    <x v="1"/>
    <x v="2"/>
    <s v="Avery 494"/>
    <n v="7.83"/>
    <n v="3"/>
    <n v="0"/>
    <n v="3.6017999999999999"/>
  </r>
  <r>
    <n v="5215"/>
    <x v="2581"/>
    <x v="0"/>
    <x v="182"/>
    <d v="2013-09-27T00:00:00"/>
    <s v="Same Day"/>
    <s v="CM-12445"/>
    <s v="Chuck Magee"/>
    <s v="Consumer"/>
    <s v="United States"/>
    <x v="56"/>
    <x v="1"/>
    <n v="92374"/>
    <s v="West"/>
    <s v="OFF-AR-10002445"/>
    <x v="1"/>
    <x v="6"/>
    <s v="SANFORD Major Accent Highlighters"/>
    <n v="35.4"/>
    <n v="5"/>
    <n v="0"/>
    <n v="13.452000000000002"/>
  </r>
  <r>
    <n v="5216"/>
    <x v="2581"/>
    <x v="0"/>
    <x v="182"/>
    <d v="2013-09-27T00:00:00"/>
    <s v="Same Day"/>
    <s v="CM-12445"/>
    <s v="Chuck Magee"/>
    <s v="Consumer"/>
    <s v="United States"/>
    <x v="56"/>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x v="43"/>
    <x v="12"/>
    <n v="48066"/>
    <s v="Central"/>
    <s v="OFF-EN-10000461"/>
    <x v="1"/>
    <x v="12"/>
    <s v="#10- 4 1/8&quot; x 9 1/2&quot; Recycled Envelopes"/>
    <n v="17.48"/>
    <n v="2"/>
    <n v="0"/>
    <n v="8.2156000000000002"/>
  </r>
  <r>
    <n v="5218"/>
    <x v="2583"/>
    <x v="3"/>
    <x v="4"/>
    <d v="2014-04-18T00:00:00"/>
    <s v="Second Class"/>
    <s v="NS-18640"/>
    <s v="Noel Staavos"/>
    <s v="Corporate"/>
    <s v="United States"/>
    <x v="1"/>
    <x v="1"/>
    <n v="90049"/>
    <s v="West"/>
    <s v="OFF-PA-10002254"/>
    <x v="1"/>
    <x v="10"/>
    <s v="Xerox 1883"/>
    <n v="79.14"/>
    <n v="3"/>
    <n v="0"/>
    <n v="36.404399999999995"/>
  </r>
  <r>
    <n v="5219"/>
    <x v="2584"/>
    <x v="3"/>
    <x v="193"/>
    <d v="2014-06-15T00:00:00"/>
    <s v="Standard Class"/>
    <s v="LC-16930"/>
    <s v="Linda Cazamias"/>
    <s v="Corporate"/>
    <s v="United States"/>
    <x v="20"/>
    <x v="15"/>
    <n v="10011"/>
    <s v="East"/>
    <s v="OFF-AR-10001868"/>
    <x v="1"/>
    <x v="6"/>
    <s v="Prang Dustless Chalk Sticks"/>
    <n v="8.4"/>
    <n v="5"/>
    <n v="0"/>
    <n v="4.2"/>
  </r>
  <r>
    <n v="5220"/>
    <x v="2585"/>
    <x v="3"/>
    <x v="853"/>
    <d v="2014-09-02T00:00:00"/>
    <s v="Same Day"/>
    <s v="CA-12775"/>
    <s v="Cynthia Arntzen"/>
    <s v="Consumer"/>
    <s v="United States"/>
    <x v="66"/>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x v="66"/>
    <x v="12"/>
    <n v="48234"/>
    <s v="Central"/>
    <s v="FUR-BO-10000711"/>
    <x v="0"/>
    <x v="0"/>
    <s v="Hon Metal Bookcases, Gray"/>
    <n v="212.94"/>
    <n v="3"/>
    <n v="0"/>
    <n v="57.4938"/>
  </r>
  <r>
    <n v="5222"/>
    <x v="2587"/>
    <x v="3"/>
    <x v="796"/>
    <d v="2014-05-23T00:00:00"/>
    <s v="Second Class"/>
    <s v="PP-18955"/>
    <s v="Paul Prost"/>
    <s v="Home Office"/>
    <s v="United States"/>
    <x v="24"/>
    <x v="25"/>
    <n v="65807"/>
    <s v="Central"/>
    <s v="OFF-AP-10000938"/>
    <x v="1"/>
    <x v="9"/>
    <s v="Avanti 1.7 Cu. Ft. Refrigerator"/>
    <n v="706.86"/>
    <n v="7"/>
    <n v="0"/>
    <n v="197.92079999999999"/>
  </r>
  <r>
    <n v="5223"/>
    <x v="2587"/>
    <x v="3"/>
    <x v="796"/>
    <d v="2014-05-23T00:00:00"/>
    <s v="Second Class"/>
    <s v="PP-18955"/>
    <s v="Paul Prost"/>
    <s v="Home Office"/>
    <s v="United States"/>
    <x v="24"/>
    <x v="25"/>
    <n v="65807"/>
    <s v="Central"/>
    <s v="TEC-PH-10003555"/>
    <x v="2"/>
    <x v="7"/>
    <s v="Motorola HK250 Universal Bluetooth Headset"/>
    <n v="114.94999999999999"/>
    <n v="5"/>
    <n v="0"/>
    <n v="2.2990000000000066"/>
  </r>
  <r>
    <n v="5224"/>
    <x v="2587"/>
    <x v="3"/>
    <x v="796"/>
    <d v="2014-05-23T00:00:00"/>
    <s v="Second Class"/>
    <s v="PP-18955"/>
    <s v="Paul Prost"/>
    <s v="Home Office"/>
    <s v="United States"/>
    <x v="24"/>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x v="1"/>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x v="20"/>
    <x v="15"/>
    <n v="10011"/>
    <s v="East"/>
    <s v="OFF-BI-10001553"/>
    <x v="1"/>
    <x v="8"/>
    <s v="SpineVue Locking Slant-D Ring Binders by Cardinal"/>
    <n v="36.56"/>
    <n v="5"/>
    <n v="0.2"/>
    <n v="12.795999999999999"/>
  </r>
  <r>
    <n v="5227"/>
    <x v="2589"/>
    <x v="0"/>
    <x v="1028"/>
    <d v="2013-06-27T00:00:00"/>
    <s v="Standard Class"/>
    <s v="AS-10090"/>
    <s v="Adam Shillingsburg"/>
    <s v="Consumer"/>
    <s v="United States"/>
    <x v="20"/>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x v="20"/>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x v="8"/>
    <x v="1"/>
    <n v="94109"/>
    <s v="West"/>
    <s v="OFF-PA-10001033"/>
    <x v="1"/>
    <x v="10"/>
    <s v="Xerox 1893"/>
    <n v="81.98"/>
    <n v="2"/>
    <n v="0"/>
    <n v="40.170200000000001"/>
  </r>
  <r>
    <n v="5230"/>
    <x v="2591"/>
    <x v="3"/>
    <x v="498"/>
    <d v="2014-03-23T00:00:00"/>
    <s v="Second Class"/>
    <s v="SA-20830"/>
    <s v="Sue Ann Reed"/>
    <s v="Consumer"/>
    <s v="United States"/>
    <x v="201"/>
    <x v="1"/>
    <n v="93727"/>
    <s v="West"/>
    <s v="OFF-BI-10001553"/>
    <x v="1"/>
    <x v="8"/>
    <s v="SpineVue Locking Slant-D Ring Binders by Cardinal"/>
    <n v="14.624000000000002"/>
    <n v="2"/>
    <n v="0.2"/>
    <n v="5.1183999999999994"/>
  </r>
  <r>
    <n v="5231"/>
    <x v="2591"/>
    <x v="3"/>
    <x v="498"/>
    <d v="2014-03-23T00:00:00"/>
    <s v="Second Class"/>
    <s v="SA-20830"/>
    <s v="Sue Ann Reed"/>
    <s v="Consumer"/>
    <s v="United States"/>
    <x v="201"/>
    <x v="1"/>
    <n v="93727"/>
    <s v="West"/>
    <s v="FUR-TA-10001095"/>
    <x v="0"/>
    <x v="3"/>
    <s v="Chromcraft Round Conference Tables"/>
    <n v="697.16"/>
    <n v="5"/>
    <n v="0.2"/>
    <n v="8.7144999999999868"/>
  </r>
  <r>
    <n v="5232"/>
    <x v="2591"/>
    <x v="3"/>
    <x v="498"/>
    <d v="2014-03-23T00:00:00"/>
    <s v="Second Class"/>
    <s v="SA-20830"/>
    <s v="Sue Ann Reed"/>
    <s v="Consumer"/>
    <s v="United States"/>
    <x v="201"/>
    <x v="1"/>
    <n v="93727"/>
    <s v="West"/>
    <s v="FUR-FU-10001185"/>
    <x v="0"/>
    <x v="5"/>
    <s v="Advantus Employee of the Month Certificate Frame, 11 x 13-1/2"/>
    <n v="30.93"/>
    <n v="1"/>
    <n v="0"/>
    <n v="12.6813"/>
  </r>
  <r>
    <n v="5233"/>
    <x v="2591"/>
    <x v="3"/>
    <x v="498"/>
    <d v="2014-03-23T00:00:00"/>
    <s v="Second Class"/>
    <s v="SA-20830"/>
    <s v="Sue Ann Reed"/>
    <s v="Consumer"/>
    <s v="United States"/>
    <x v="201"/>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x v="379"/>
    <x v="36"/>
    <n v="71854"/>
    <s v="South"/>
    <s v="FUR-CH-10004626"/>
    <x v="0"/>
    <x v="1"/>
    <s v="Office Star Flex Back Scooter Chair with Aluminum Finish Frame"/>
    <n v="605.34"/>
    <n v="6"/>
    <n v="0"/>
    <n v="145.2816"/>
  </r>
  <r>
    <n v="5235"/>
    <x v="2593"/>
    <x v="3"/>
    <x v="1029"/>
    <d v="2014-08-24T00:00:00"/>
    <s v="First Class"/>
    <s v="TM-21490"/>
    <s v="Tony Molinari"/>
    <s v="Consumer"/>
    <s v="United States"/>
    <x v="8"/>
    <x v="1"/>
    <n v="94110"/>
    <s v="West"/>
    <s v="FUR-TA-10001768"/>
    <x v="0"/>
    <x v="3"/>
    <s v="Hon Racetrack Conference Tables"/>
    <n v="210.00800000000001"/>
    <n v="1"/>
    <n v="0.2"/>
    <n v="2.625099999999982"/>
  </r>
  <r>
    <n v="5236"/>
    <x v="2594"/>
    <x v="0"/>
    <x v="258"/>
    <d v="2013-11-23T00:00:00"/>
    <s v="First Class"/>
    <s v="TT-21265"/>
    <s v="Tim Taslimi"/>
    <s v="Corporate"/>
    <s v="United States"/>
    <x v="245"/>
    <x v="14"/>
    <n v="46203"/>
    <s v="Central"/>
    <s v="OFF-AP-10001947"/>
    <x v="1"/>
    <x v="9"/>
    <s v="Acco 6 Outlet Guardian Premium Plus Surge Suppressor"/>
    <n v="54.96"/>
    <n v="3"/>
    <n v="0"/>
    <n v="15.938399999999998"/>
  </r>
  <r>
    <n v="5237"/>
    <x v="2595"/>
    <x v="2"/>
    <x v="59"/>
    <d v="2011-09-24T00:00:00"/>
    <s v="Standard Class"/>
    <s v="DN-13690"/>
    <s v="Duane Noonan"/>
    <s v="Consumer"/>
    <s v="United States"/>
    <x v="29"/>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x v="29"/>
    <x v="39"/>
    <n v="21044"/>
    <s v="East"/>
    <s v="FUR-BO-10001337"/>
    <x v="0"/>
    <x v="0"/>
    <s v="O'Sullivan Living Dimensions 2-Shelf Bookcases"/>
    <n v="362.94"/>
    <n v="3"/>
    <n v="0"/>
    <n v="36.293999999999997"/>
  </r>
  <r>
    <n v="5239"/>
    <x v="2595"/>
    <x v="2"/>
    <x v="59"/>
    <d v="2011-09-24T00:00:00"/>
    <s v="Standard Class"/>
    <s v="DN-13690"/>
    <s v="Duane Noonan"/>
    <s v="Consumer"/>
    <s v="United States"/>
    <x v="29"/>
    <x v="39"/>
    <n v="21044"/>
    <s v="East"/>
    <s v="TEC-AC-10003628"/>
    <x v="2"/>
    <x v="11"/>
    <s v="Logitech 910-002974 M325 Wireless Mouse for Web Scrolling"/>
    <n v="59.98"/>
    <n v="2"/>
    <n v="0"/>
    <n v="26.391200000000005"/>
  </r>
  <r>
    <n v="5240"/>
    <x v="2596"/>
    <x v="0"/>
    <x v="108"/>
    <d v="2013-09-18T00:00:00"/>
    <s v="Standard Class"/>
    <s v="EB-14110"/>
    <s v="Eugene Barchas"/>
    <s v="Consumer"/>
    <s v="United States"/>
    <x v="49"/>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x v="49"/>
    <x v="1"/>
    <n v="95123"/>
    <s v="West"/>
    <s v="OFF-BI-10001658"/>
    <x v="1"/>
    <x v="8"/>
    <s v="GBC Standard Therm-A-Bind Covers"/>
    <n v="39.872000000000007"/>
    <n v="2"/>
    <n v="0.2"/>
    <n v="12.958399999999999"/>
  </r>
  <r>
    <n v="5242"/>
    <x v="2597"/>
    <x v="0"/>
    <x v="713"/>
    <d v="2013-09-27T00:00:00"/>
    <s v="Second Class"/>
    <s v="CM-11815"/>
    <s v="Candace McMahon"/>
    <s v="Corporate"/>
    <s v="United States"/>
    <x v="4"/>
    <x v="4"/>
    <n v="98115"/>
    <s v="West"/>
    <s v="OFF-SU-10004737"/>
    <x v="1"/>
    <x v="14"/>
    <s v="Acme Design Stainless Steel Bent Scissors"/>
    <n v="13.68"/>
    <n v="2"/>
    <n v="0"/>
    <n v="3.6936"/>
  </r>
  <r>
    <n v="5243"/>
    <x v="2598"/>
    <x v="3"/>
    <x v="1018"/>
    <d v="2014-08-09T00:00:00"/>
    <s v="Standard Class"/>
    <s v="HM-14860"/>
    <s v="Harry Marie"/>
    <s v="Corporate"/>
    <s v="United States"/>
    <x v="238"/>
    <x v="5"/>
    <n v="75007"/>
    <s v="Central"/>
    <s v="OFF-BI-10002827"/>
    <x v="1"/>
    <x v="8"/>
    <s v="Avery Durable Poly Binders"/>
    <n v="3.3179999999999996"/>
    <n v="3"/>
    <n v="0.8"/>
    <n v="-5.6406000000000018"/>
  </r>
  <r>
    <n v="5244"/>
    <x v="2599"/>
    <x v="0"/>
    <x v="197"/>
    <d v="2013-07-27T00:00:00"/>
    <s v="First Class"/>
    <s v="KM-16375"/>
    <s v="Katherine Murray"/>
    <s v="Home Office"/>
    <s v="United States"/>
    <x v="81"/>
    <x v="17"/>
    <n v="22204"/>
    <s v="South"/>
    <s v="OFF-BI-10003694"/>
    <x v="1"/>
    <x v="8"/>
    <s v="Avery 3 1/2&quot; Diskette Storage Pages, 10/Pack"/>
    <n v="10.44"/>
    <n v="1"/>
    <n v="0"/>
    <n v="4.8023999999999996"/>
  </r>
  <r>
    <n v="5245"/>
    <x v="2600"/>
    <x v="0"/>
    <x v="1030"/>
    <d v="2013-08-05T00:00:00"/>
    <s v="Second Class"/>
    <s v="BF-11020"/>
    <s v="Barry Französisch"/>
    <s v="Corporate"/>
    <s v="United States"/>
    <x v="1"/>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x v="1"/>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x v="1"/>
    <x v="1"/>
    <n v="90032"/>
    <s v="West"/>
    <s v="OFF-BI-10000285"/>
    <x v="1"/>
    <x v="8"/>
    <s v="XtraLife ClearVue Slant-D Ring Binders by Cardinal"/>
    <n v="12.544"/>
    <n v="2"/>
    <n v="0.2"/>
    <n v="4.7039999999999997"/>
  </r>
  <r>
    <n v="5248"/>
    <x v="2601"/>
    <x v="1"/>
    <x v="1031"/>
    <d v="2012-05-27T00:00:00"/>
    <s v="Standard Class"/>
    <s v="JE-15745"/>
    <s v="Joel Eaton"/>
    <s v="Consumer"/>
    <s v="United States"/>
    <x v="436"/>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x v="4"/>
    <x v="4"/>
    <n v="98105"/>
    <s v="West"/>
    <s v="TEC-AC-10002345"/>
    <x v="2"/>
    <x v="11"/>
    <s v="HP Standard 104 key PS/2 Keyboard"/>
    <n v="43.5"/>
    <n v="3"/>
    <n v="0"/>
    <n v="10.875"/>
  </r>
  <r>
    <n v="5250"/>
    <x v="2603"/>
    <x v="1"/>
    <x v="392"/>
    <d v="2012-04-21T00:00:00"/>
    <s v="Standard Class"/>
    <s v="BN-11470"/>
    <s v="Brad Norvell"/>
    <s v="Corporate"/>
    <s v="United States"/>
    <x v="10"/>
    <x v="9"/>
    <n v="19143"/>
    <s v="East"/>
    <s v="OFF-FA-10001229"/>
    <x v="1"/>
    <x v="13"/>
    <s v="Staples"/>
    <n v="12.576000000000001"/>
    <n v="4"/>
    <n v="0.2"/>
    <n v="4.0871999999999993"/>
  </r>
  <r>
    <n v="5251"/>
    <x v="2604"/>
    <x v="0"/>
    <x v="939"/>
    <d v="2013-12-19T00:00:00"/>
    <s v="Standard Class"/>
    <s v="EC-14050"/>
    <s v="Erin Creighton"/>
    <s v="Consumer"/>
    <s v="United States"/>
    <x v="38"/>
    <x v="32"/>
    <n v="31907"/>
    <s v="South"/>
    <s v="TEC-AC-10001314"/>
    <x v="2"/>
    <x v="11"/>
    <s v="Case Logic 2.4GHz Wireless Keyboard"/>
    <n v="249.95000000000002"/>
    <n v="5"/>
    <n v="0"/>
    <n v="19.995999999999974"/>
  </r>
  <r>
    <n v="5252"/>
    <x v="2604"/>
    <x v="0"/>
    <x v="939"/>
    <d v="2013-12-19T00:00:00"/>
    <s v="Standard Class"/>
    <s v="EC-14050"/>
    <s v="Erin Creighton"/>
    <s v="Consumer"/>
    <s v="United States"/>
    <x v="38"/>
    <x v="32"/>
    <n v="31907"/>
    <s v="South"/>
    <s v="OFF-PA-10004438"/>
    <x v="1"/>
    <x v="10"/>
    <s v="Xerox 1907"/>
    <n v="49.12"/>
    <n v="4"/>
    <n v="0"/>
    <n v="23.086399999999998"/>
  </r>
  <r>
    <n v="5253"/>
    <x v="2605"/>
    <x v="1"/>
    <x v="628"/>
    <d v="2012-11-02T00:00:00"/>
    <s v="First Class"/>
    <s v="TT-21220"/>
    <s v="Thomas Thornton"/>
    <s v="Consumer"/>
    <s v="United States"/>
    <x v="173"/>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x v="96"/>
    <x v="4"/>
    <n v="98198"/>
    <s v="West"/>
    <s v="OFF-BI-10004224"/>
    <x v="1"/>
    <x v="8"/>
    <s v="Catalog Binders with Expanding Posts"/>
    <n v="107.64800000000001"/>
    <n v="2"/>
    <n v="0.2"/>
    <n v="33.639999999999986"/>
  </r>
  <r>
    <n v="5255"/>
    <x v="2607"/>
    <x v="1"/>
    <x v="616"/>
    <d v="2012-03-07T00:00:00"/>
    <s v="Second Class"/>
    <s v="AH-10195"/>
    <s v="Alan Haines"/>
    <s v="Corporate"/>
    <s v="United States"/>
    <x v="437"/>
    <x v="9"/>
    <n v="18018"/>
    <s v="East"/>
    <s v="FUR-CH-10002647"/>
    <x v="0"/>
    <x v="1"/>
    <s v="Situations Contoured Folding Chairs, 4/Set"/>
    <n v="99.372"/>
    <n v="2"/>
    <n v="0.3"/>
    <n v="-7.0979999999999919"/>
  </r>
  <r>
    <n v="5256"/>
    <x v="2607"/>
    <x v="1"/>
    <x v="616"/>
    <d v="2012-03-07T00:00:00"/>
    <s v="Second Class"/>
    <s v="AH-10195"/>
    <s v="Alan Haines"/>
    <s v="Corporate"/>
    <s v="United States"/>
    <x v="437"/>
    <x v="9"/>
    <n v="18018"/>
    <s v="East"/>
    <s v="FUR-FU-10003247"/>
    <x v="0"/>
    <x v="5"/>
    <s v="36X48 HARDFLOOR CHAIRMAT"/>
    <n v="33.568000000000005"/>
    <n v="2"/>
    <n v="0.2"/>
    <n v="-5.4548000000000041"/>
  </r>
  <r>
    <n v="5257"/>
    <x v="2608"/>
    <x v="0"/>
    <x v="590"/>
    <d v="2013-08-15T00:00:00"/>
    <s v="Standard Class"/>
    <s v="CC-12145"/>
    <s v="Charles Crestani"/>
    <s v="Consumer"/>
    <s v="United States"/>
    <x v="268"/>
    <x v="26"/>
    <n v="73120"/>
    <s v="Central"/>
    <s v="OFF-PA-10003270"/>
    <x v="1"/>
    <x v="10"/>
    <s v="Xerox 1954"/>
    <n v="10.56"/>
    <n v="2"/>
    <n v="0"/>
    <n v="4.7519999999999998"/>
  </r>
  <r>
    <n v="5258"/>
    <x v="2609"/>
    <x v="3"/>
    <x v="1032"/>
    <d v="2014-01-09T00:00:00"/>
    <s v="Standard Class"/>
    <s v="DL-13315"/>
    <s v="Delfina Latchford"/>
    <s v="Consumer"/>
    <s v="United States"/>
    <x v="277"/>
    <x v="1"/>
    <n v="91730"/>
    <s v="West"/>
    <s v="OFF-PA-10004735"/>
    <x v="1"/>
    <x v="10"/>
    <s v="Xerox 1905"/>
    <n v="38.880000000000003"/>
    <n v="6"/>
    <n v="0"/>
    <n v="18.662400000000002"/>
  </r>
  <r>
    <n v="5259"/>
    <x v="2610"/>
    <x v="3"/>
    <x v="449"/>
    <d v="2014-10-12T00:00:00"/>
    <s v="First Class"/>
    <s v="XP-21865"/>
    <s v="Xylona Preis"/>
    <s v="Consumer"/>
    <s v="United States"/>
    <x v="1"/>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x v="10"/>
    <x v="9"/>
    <n v="19120"/>
    <s v="East"/>
    <s v="OFF-PA-10000176"/>
    <x v="1"/>
    <x v="10"/>
    <s v="Xerox 1887"/>
    <n v="45.527999999999999"/>
    <n v="3"/>
    <n v="0.2"/>
    <n v="15.934799999999997"/>
  </r>
  <r>
    <n v="5261"/>
    <x v="2612"/>
    <x v="2"/>
    <x v="557"/>
    <d v="2011-09-10T00:00:00"/>
    <s v="First Class"/>
    <s v="SZ-20035"/>
    <s v="Sam Zeldin"/>
    <s v="Home Office"/>
    <s v="United States"/>
    <x v="12"/>
    <x v="5"/>
    <n v="77036"/>
    <s v="Central"/>
    <s v="TEC-PH-10000675"/>
    <x v="2"/>
    <x v="7"/>
    <s v="Panasonic KX TS3282B Corded phone"/>
    <n v="196.77600000000001"/>
    <n v="3"/>
    <n v="0.2"/>
    <n v="14.758199999999995"/>
  </r>
  <r>
    <n v="5262"/>
    <x v="2612"/>
    <x v="2"/>
    <x v="557"/>
    <d v="2011-09-10T00:00:00"/>
    <s v="First Class"/>
    <s v="SZ-20035"/>
    <s v="Sam Zeldin"/>
    <s v="Home Office"/>
    <s v="United States"/>
    <x v="12"/>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x v="12"/>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x v="12"/>
    <x v="5"/>
    <n v="77036"/>
    <s v="Central"/>
    <s v="TEC-AC-10002718"/>
    <x v="2"/>
    <x v="11"/>
    <s v="Belkin Standard 104 key USB Keyboard"/>
    <n v="46.688000000000002"/>
    <n v="4"/>
    <n v="0.2"/>
    <n v="-2.9180000000000028"/>
  </r>
  <r>
    <n v="5265"/>
    <x v="2612"/>
    <x v="2"/>
    <x v="557"/>
    <d v="2011-09-10T00:00:00"/>
    <s v="First Class"/>
    <s v="SZ-20035"/>
    <s v="Sam Zeldin"/>
    <s v="Home Office"/>
    <s v="United States"/>
    <x v="12"/>
    <x v="5"/>
    <n v="77036"/>
    <s v="Central"/>
    <s v="OFF-AR-10003179"/>
    <x v="1"/>
    <x v="6"/>
    <s v="Dixon Ticonderoga Core-Lock Colored Pencils"/>
    <n v="21.864000000000001"/>
    <n v="3"/>
    <n v="0.2"/>
    <n v="3.5528999999999984"/>
  </r>
  <r>
    <n v="5266"/>
    <x v="2613"/>
    <x v="3"/>
    <x v="1033"/>
    <d v="2014-10-04T00:00:00"/>
    <s v="First Class"/>
    <s v="CS-11845"/>
    <s v="Cari Sayre"/>
    <s v="Corporate"/>
    <s v="United States"/>
    <x v="4"/>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x v="4"/>
    <x v="4"/>
    <n v="98103"/>
    <s v="West"/>
    <s v="OFF-PA-10004039"/>
    <x v="1"/>
    <x v="10"/>
    <s v="Xerox 1882"/>
    <n v="167.94"/>
    <n v="3"/>
    <n v="0"/>
    <n v="82.290599999999998"/>
  </r>
  <r>
    <n v="5268"/>
    <x v="2613"/>
    <x v="3"/>
    <x v="1033"/>
    <d v="2014-10-04T00:00:00"/>
    <s v="First Class"/>
    <s v="CS-11845"/>
    <s v="Cari Sayre"/>
    <s v="Corporate"/>
    <s v="United States"/>
    <x v="4"/>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x v="181"/>
    <x v="15"/>
    <n v="10701"/>
    <s v="East"/>
    <s v="TEC-MA-10003173"/>
    <x v="2"/>
    <x v="15"/>
    <s v="Hewlett-Packard 300S Scientific Calculator"/>
    <n v="52.44"/>
    <n v="4"/>
    <n v="0"/>
    <n v="24.122399999999995"/>
  </r>
  <r>
    <n v="5270"/>
    <x v="2615"/>
    <x v="3"/>
    <x v="220"/>
    <d v="2014-09-12T00:00:00"/>
    <s v="Same Day"/>
    <s v="CB-12025"/>
    <s v="Cassandra Brandow"/>
    <s v="Consumer"/>
    <s v="United States"/>
    <x v="8"/>
    <x v="1"/>
    <n v="94110"/>
    <s v="West"/>
    <s v="FUR-FU-10000260"/>
    <x v="0"/>
    <x v="5"/>
    <s v="6&quot; Cubicle Wall Clock, Black"/>
    <n v="32.36"/>
    <n v="4"/>
    <n v="0"/>
    <n v="11.6496"/>
  </r>
  <r>
    <n v="5271"/>
    <x v="2615"/>
    <x v="3"/>
    <x v="220"/>
    <d v="2014-09-12T00:00:00"/>
    <s v="Same Day"/>
    <s v="CB-12025"/>
    <s v="Cassandra Brandow"/>
    <s v="Consumer"/>
    <s v="United States"/>
    <x v="8"/>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x v="1"/>
    <x v="1"/>
    <n v="90008"/>
    <s v="West"/>
    <s v="FUR-FU-10001487"/>
    <x v="0"/>
    <x v="5"/>
    <s v="Eldon Expressions Wood and Plastic Desk Accessories, Cherry Wood"/>
    <n v="27.92"/>
    <n v="4"/>
    <n v="0"/>
    <n v="8.0967999999999982"/>
  </r>
  <r>
    <n v="5273"/>
    <x v="2616"/>
    <x v="3"/>
    <x v="1034"/>
    <d v="2014-01-17T00:00:00"/>
    <s v="Same Day"/>
    <s v="JO-15145"/>
    <s v="Jack O'Briant"/>
    <s v="Corporate"/>
    <s v="United States"/>
    <x v="1"/>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x v="100"/>
    <x v="2"/>
    <n v="33142"/>
    <s v="South"/>
    <s v="OFF-BI-10000145"/>
    <x v="1"/>
    <x v="8"/>
    <s v="Zipper Ring Binder Pockets"/>
    <n v="3.7440000000000007"/>
    <n v="4"/>
    <n v="0.7"/>
    <n v="-2.6207999999999991"/>
  </r>
  <r>
    <n v="5275"/>
    <x v="2618"/>
    <x v="1"/>
    <x v="209"/>
    <d v="2012-11-09T00:00:00"/>
    <s v="Second Class"/>
    <s v="SV-20785"/>
    <s v="Stewart Visinsky"/>
    <s v="Consumer"/>
    <s v="United States"/>
    <x v="140"/>
    <x v="42"/>
    <s v="05408"/>
    <s v="East"/>
    <s v="FUR-CH-10000595"/>
    <x v="0"/>
    <x v="1"/>
    <s v="Safco Contoured Stacking Chairs"/>
    <n v="715.2"/>
    <n v="3"/>
    <n v="0"/>
    <n v="178.79999999999998"/>
  </r>
  <r>
    <n v="5276"/>
    <x v="2619"/>
    <x v="3"/>
    <x v="817"/>
    <d v="2014-12-21T00:00:00"/>
    <s v="Standard Class"/>
    <s v="KL-16555"/>
    <s v="Kelly Lampkin"/>
    <s v="Corporate"/>
    <s v="United States"/>
    <x v="115"/>
    <x v="36"/>
    <n v="72701"/>
    <s v="South"/>
    <s v="TEC-AC-10004469"/>
    <x v="2"/>
    <x v="11"/>
    <s v="Microsoft Sculpt Comfort Mouse"/>
    <n v="159.80000000000001"/>
    <n v="4"/>
    <n v="0"/>
    <n v="70.312000000000012"/>
  </r>
  <r>
    <n v="5277"/>
    <x v="2619"/>
    <x v="3"/>
    <x v="817"/>
    <d v="2014-12-21T00:00:00"/>
    <s v="Standard Class"/>
    <s v="KL-16555"/>
    <s v="Kelly Lampkin"/>
    <s v="Corporate"/>
    <s v="United States"/>
    <x v="115"/>
    <x v="36"/>
    <n v="72701"/>
    <s v="South"/>
    <s v="TEC-AC-10003038"/>
    <x v="2"/>
    <x v="11"/>
    <s v="Kingston Digital DataTraveler 16GB USB 2.0"/>
    <n v="44.75"/>
    <n v="5"/>
    <n v="0"/>
    <n v="8.5024999999999942"/>
  </r>
  <r>
    <n v="5278"/>
    <x v="2620"/>
    <x v="2"/>
    <x v="103"/>
    <d v="2011-09-17T00:00:00"/>
    <s v="Standard Class"/>
    <s v="BC-11125"/>
    <s v="Becky Castell"/>
    <s v="Home Office"/>
    <s v="United States"/>
    <x v="372"/>
    <x v="5"/>
    <n v="79762"/>
    <s v="Central"/>
    <s v="FUR-CH-10004698"/>
    <x v="0"/>
    <x v="1"/>
    <s v="Padded Folding Chairs, Black, 4/Carton"/>
    <n v="340.11599999999999"/>
    <n v="6"/>
    <n v="0.3"/>
    <n v="-9.717599999999976"/>
  </r>
  <r>
    <n v="5279"/>
    <x v="2621"/>
    <x v="2"/>
    <x v="1035"/>
    <d v="2011-12-13T00:00:00"/>
    <s v="Standard Class"/>
    <s v="PO-18850"/>
    <s v="Patrick O'Brill"/>
    <s v="Consumer"/>
    <s v="United States"/>
    <x v="173"/>
    <x v="17"/>
    <n v="23464"/>
    <s v="South"/>
    <s v="OFF-PA-10003641"/>
    <x v="1"/>
    <x v="10"/>
    <s v="Xerox 1909"/>
    <n v="105.52"/>
    <n v="4"/>
    <n v="0"/>
    <n v="48.539199999999994"/>
  </r>
  <r>
    <n v="5280"/>
    <x v="2622"/>
    <x v="3"/>
    <x v="210"/>
    <d v="2014-09-12T00:00:00"/>
    <s v="Standard Class"/>
    <s v="AG-10675"/>
    <s v="Anna Gayman"/>
    <s v="Consumer"/>
    <s v="United States"/>
    <x v="158"/>
    <x v="6"/>
    <n v="53209"/>
    <s v="Central"/>
    <s v="TEC-AC-10002134"/>
    <x v="2"/>
    <x v="11"/>
    <s v="Rosewill 107 Normal Keys USB Wired Standard Keyboard"/>
    <n v="13.48"/>
    <n v="1"/>
    <n v="0"/>
    <n v="1.8872"/>
  </r>
  <r>
    <n v="5281"/>
    <x v="2623"/>
    <x v="3"/>
    <x v="566"/>
    <d v="2014-10-13T00:00:00"/>
    <s v="Standard Class"/>
    <s v="DB-13210"/>
    <s v="Dean Braden"/>
    <s v="Consumer"/>
    <s v="United States"/>
    <x v="66"/>
    <x v="12"/>
    <n v="48234"/>
    <s v="Central"/>
    <s v="OFF-ST-10001837"/>
    <x v="1"/>
    <x v="4"/>
    <s v="SAFCO Mobile Desk Side File, Wire Frame"/>
    <n v="85.52"/>
    <n v="2"/>
    <n v="0"/>
    <n v="22.235199999999999"/>
  </r>
  <r>
    <n v="5282"/>
    <x v="2624"/>
    <x v="1"/>
    <x v="577"/>
    <d v="2012-09-10T00:00:00"/>
    <s v="Standard Class"/>
    <s v="SP-20860"/>
    <s v="Sung Pak"/>
    <s v="Corporate"/>
    <s v="United States"/>
    <x v="30"/>
    <x v="11"/>
    <n v="55901"/>
    <s v="Central"/>
    <s v="FUR-FU-10001706"/>
    <x v="0"/>
    <x v="5"/>
    <s v="Longer-Life Soft White Bulbs"/>
    <n v="6.16"/>
    <n v="2"/>
    <n v="0"/>
    <n v="2.9567999999999999"/>
  </r>
  <r>
    <n v="5283"/>
    <x v="2624"/>
    <x v="1"/>
    <x v="577"/>
    <d v="2012-09-10T00:00:00"/>
    <s v="Standard Class"/>
    <s v="SP-20860"/>
    <s v="Sung Pak"/>
    <s v="Corporate"/>
    <s v="United States"/>
    <x v="30"/>
    <x v="11"/>
    <n v="55901"/>
    <s v="Central"/>
    <s v="OFF-PA-10001970"/>
    <x v="1"/>
    <x v="10"/>
    <s v="Xerox 1881"/>
    <n v="36.839999999999996"/>
    <n v="3"/>
    <n v="0"/>
    <n v="17.314799999999998"/>
  </r>
  <r>
    <n v="5284"/>
    <x v="2625"/>
    <x v="2"/>
    <x v="809"/>
    <d v="2011-04-04T00:00:00"/>
    <s v="Standard Class"/>
    <s v="Dl-13600"/>
    <s v="Dorris liebe"/>
    <s v="Corporate"/>
    <s v="United States"/>
    <x v="4"/>
    <x v="4"/>
    <n v="98105"/>
    <s v="West"/>
    <s v="OFF-ST-10002957"/>
    <x v="1"/>
    <x v="4"/>
    <s v="Sterilite Show Offs Storage Containers"/>
    <n v="15.84"/>
    <n v="3"/>
    <n v="0"/>
    <n v="0"/>
  </r>
  <r>
    <n v="5285"/>
    <x v="2625"/>
    <x v="2"/>
    <x v="809"/>
    <d v="2011-04-04T00:00:00"/>
    <s v="Standard Class"/>
    <s v="Dl-13600"/>
    <s v="Dorris liebe"/>
    <s v="Corporate"/>
    <s v="United States"/>
    <x v="4"/>
    <x v="4"/>
    <n v="98105"/>
    <s v="West"/>
    <s v="OFF-LA-10002312"/>
    <x v="1"/>
    <x v="2"/>
    <s v="Avery 490"/>
    <n v="44.400000000000006"/>
    <n v="3"/>
    <n v="0"/>
    <n v="22.200000000000003"/>
  </r>
  <r>
    <n v="5286"/>
    <x v="2626"/>
    <x v="3"/>
    <x v="1024"/>
    <d v="2014-05-07T00:00:00"/>
    <s v="First Class"/>
    <s v="LH-17020"/>
    <s v="Lisa Hazard"/>
    <s v="Consumer"/>
    <s v="United States"/>
    <x v="103"/>
    <x v="22"/>
    <n v="80027"/>
    <s v="West"/>
    <s v="OFF-EN-10002600"/>
    <x v="1"/>
    <x v="12"/>
    <s v="Redi-Strip #10 Envelopes, 4 1/8 x 9 1/2"/>
    <n v="21.240000000000002"/>
    <n v="9"/>
    <n v="0.2"/>
    <n v="7.4339999999999993"/>
  </r>
  <r>
    <n v="5287"/>
    <x v="2626"/>
    <x v="3"/>
    <x v="1024"/>
    <d v="2014-05-07T00:00:00"/>
    <s v="First Class"/>
    <s v="LH-17020"/>
    <s v="Lisa Hazard"/>
    <s v="Consumer"/>
    <s v="United States"/>
    <x v="103"/>
    <x v="22"/>
    <n v="80027"/>
    <s v="West"/>
    <s v="OFF-BI-10003274"/>
    <x v="1"/>
    <x v="8"/>
    <s v="Avery Durable Slant Ring Binders, No Labels"/>
    <n v="9.5520000000000014"/>
    <n v="8"/>
    <n v="0.7"/>
    <n v="-7.3231999999999999"/>
  </r>
  <r>
    <n v="5288"/>
    <x v="2626"/>
    <x v="3"/>
    <x v="1024"/>
    <d v="2014-05-07T00:00:00"/>
    <s v="First Class"/>
    <s v="LH-17020"/>
    <s v="Lisa Hazard"/>
    <s v="Consumer"/>
    <s v="United States"/>
    <x v="103"/>
    <x v="22"/>
    <n v="80027"/>
    <s v="West"/>
    <s v="FUR-BO-10004467"/>
    <x v="0"/>
    <x v="0"/>
    <s v="Bestar Classic Bookcase"/>
    <n v="89.991000000000014"/>
    <n v="3"/>
    <n v="0.7"/>
    <n v="-152.9847"/>
  </r>
  <r>
    <n v="5289"/>
    <x v="2627"/>
    <x v="3"/>
    <x v="504"/>
    <d v="2014-05-06T00:00:00"/>
    <s v="Standard Class"/>
    <s v="AD-10180"/>
    <s v="Alan Dominguez"/>
    <s v="Home Office"/>
    <s v="United States"/>
    <x v="8"/>
    <x v="1"/>
    <n v="94122"/>
    <s v="West"/>
    <s v="OFF-PA-10000675"/>
    <x v="1"/>
    <x v="10"/>
    <s v="Xerox 1919"/>
    <n v="163.96"/>
    <n v="4"/>
    <n v="0"/>
    <n v="80.340400000000002"/>
  </r>
  <r>
    <n v="5290"/>
    <x v="2628"/>
    <x v="2"/>
    <x v="78"/>
    <d v="2011-09-15T00:00:00"/>
    <s v="Standard Class"/>
    <s v="KT-16465"/>
    <s v="Kean Takahito"/>
    <s v="Consumer"/>
    <s v="United States"/>
    <x v="12"/>
    <x v="5"/>
    <n v="77036"/>
    <s v="Central"/>
    <s v="OFF-PA-10002259"/>
    <x v="1"/>
    <x v="10"/>
    <s v="Geographics Note Cards, Blank, White, 8 1/2&quot; x 11&quot;"/>
    <n v="17.904"/>
    <n v="2"/>
    <n v="0.2"/>
    <n v="6.2664"/>
  </r>
  <r>
    <n v="5291"/>
    <x v="2628"/>
    <x v="2"/>
    <x v="78"/>
    <d v="2011-09-15T00:00:00"/>
    <s v="Standard Class"/>
    <s v="KT-16465"/>
    <s v="Kean Takahito"/>
    <s v="Consumer"/>
    <s v="United States"/>
    <x v="12"/>
    <x v="5"/>
    <n v="77036"/>
    <s v="Central"/>
    <s v="FUR-CH-10004287"/>
    <x v="0"/>
    <x v="1"/>
    <s v="SAFCO Arco Folding Chair"/>
    <n v="966.69999999999982"/>
    <n v="5"/>
    <n v="0.3"/>
    <n v="-13.810000000000116"/>
  </r>
  <r>
    <n v="5292"/>
    <x v="2628"/>
    <x v="2"/>
    <x v="78"/>
    <d v="2011-09-15T00:00:00"/>
    <s v="Standard Class"/>
    <s v="KT-16465"/>
    <s v="Kean Takahito"/>
    <s v="Consumer"/>
    <s v="United States"/>
    <x v="12"/>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x v="100"/>
    <x v="2"/>
    <n v="33180"/>
    <s v="South"/>
    <s v="OFF-ST-10004835"/>
    <x v="1"/>
    <x v="4"/>
    <s v="Plastic Stacking Crates &amp; Casters"/>
    <n v="4.4640000000000004"/>
    <n v="1"/>
    <n v="0.2"/>
    <n v="0.33479999999999999"/>
  </r>
  <r>
    <n v="5294"/>
    <x v="2630"/>
    <x v="1"/>
    <x v="207"/>
    <d v="2012-12-30T00:00:00"/>
    <s v="Standard Class"/>
    <s v="MC-18100"/>
    <s v="Mick Crebagga"/>
    <s v="Consumer"/>
    <s v="United States"/>
    <x v="64"/>
    <x v="24"/>
    <n v="44256"/>
    <s v="East"/>
    <s v="FUR-TA-10004086"/>
    <x v="0"/>
    <x v="3"/>
    <s v="KI Adjustable-Height Table"/>
    <n v="51.588000000000001"/>
    <n v="1"/>
    <n v="0.4"/>
    <n v="-15.476400000000005"/>
  </r>
  <r>
    <n v="5295"/>
    <x v="2631"/>
    <x v="3"/>
    <x v="733"/>
    <d v="2014-08-20T00:00:00"/>
    <s v="Standard Class"/>
    <s v="BO-11350"/>
    <s v="Bill Overfelt"/>
    <s v="Corporate"/>
    <s v="United States"/>
    <x v="43"/>
    <x v="11"/>
    <n v="55113"/>
    <s v="Central"/>
    <s v="OFF-LA-10000305"/>
    <x v="1"/>
    <x v="2"/>
    <s v="Avery 495"/>
    <n v="50.4"/>
    <n v="8"/>
    <n v="0"/>
    <n v="23.183999999999997"/>
  </r>
  <r>
    <n v="5296"/>
    <x v="2632"/>
    <x v="3"/>
    <x v="168"/>
    <d v="2014-03-10T00:00:00"/>
    <s v="Standard Class"/>
    <s v="DP-13000"/>
    <s v="Darren Powers"/>
    <s v="Consumer"/>
    <s v="United States"/>
    <x v="12"/>
    <x v="5"/>
    <n v="77041"/>
    <s v="Central"/>
    <s v="OFF-PA-10000806"/>
    <x v="1"/>
    <x v="10"/>
    <s v="Xerox 1934"/>
    <n v="89.567999999999998"/>
    <n v="2"/>
    <n v="0.2"/>
    <n v="32.468400000000003"/>
  </r>
  <r>
    <n v="5297"/>
    <x v="2633"/>
    <x v="3"/>
    <x v="944"/>
    <d v="2014-08-01T00:00:00"/>
    <s v="Standard Class"/>
    <s v="TM-21490"/>
    <s v="Tony Molinari"/>
    <s v="Consumer"/>
    <s v="United States"/>
    <x v="181"/>
    <x v="15"/>
    <n v="10701"/>
    <s v="East"/>
    <s v="FUR-FU-10004018"/>
    <x v="0"/>
    <x v="5"/>
    <s v="Tensor Computer Mounted Lamp"/>
    <n v="14.89"/>
    <n v="1"/>
    <n v="0"/>
    <n v="4.0203000000000007"/>
  </r>
  <r>
    <n v="5298"/>
    <x v="2633"/>
    <x v="3"/>
    <x v="944"/>
    <d v="2014-08-01T00:00:00"/>
    <s v="Standard Class"/>
    <s v="TM-21490"/>
    <s v="Tony Molinari"/>
    <s v="Consumer"/>
    <s v="United States"/>
    <x v="181"/>
    <x v="15"/>
    <n v="10701"/>
    <s v="East"/>
    <s v="TEC-PH-10002660"/>
    <x v="2"/>
    <x v="7"/>
    <s v="Nortel Networks T7316 E Nt8 B27"/>
    <n v="543.91999999999996"/>
    <n v="8"/>
    <n v="0"/>
    <n v="135.98000000000002"/>
  </r>
  <r>
    <n v="5299"/>
    <x v="2634"/>
    <x v="0"/>
    <x v="713"/>
    <d v="2013-09-27T00:00:00"/>
    <s v="First Class"/>
    <s v="DV-13045"/>
    <s v="Darrin Van Huff"/>
    <s v="Corporate"/>
    <s v="United States"/>
    <x v="70"/>
    <x v="1"/>
    <n v="92037"/>
    <s v="West"/>
    <s v="OFF-EN-10001509"/>
    <x v="1"/>
    <x v="12"/>
    <s v="Poly String Tie Envelopes"/>
    <n v="4.08"/>
    <n v="2"/>
    <n v="0"/>
    <n v="1.9175999999999997"/>
  </r>
  <r>
    <n v="5300"/>
    <x v="2634"/>
    <x v="0"/>
    <x v="713"/>
    <d v="2013-09-27T00:00:00"/>
    <s v="First Class"/>
    <s v="DV-13045"/>
    <s v="Darrin Van Huff"/>
    <s v="Corporate"/>
    <s v="United States"/>
    <x v="70"/>
    <x v="1"/>
    <n v="92037"/>
    <s v="West"/>
    <s v="OFF-LA-10003148"/>
    <x v="1"/>
    <x v="2"/>
    <s v="Avery 51"/>
    <n v="18.899999999999999"/>
    <n v="3"/>
    <n v="0"/>
    <n v="8.6939999999999991"/>
  </r>
  <r>
    <n v="5301"/>
    <x v="2635"/>
    <x v="0"/>
    <x v="198"/>
    <d v="2013-06-04T00:00:00"/>
    <s v="Standard Class"/>
    <s v="AH-10690"/>
    <s v="Anna Häberlin"/>
    <s v="Corporate"/>
    <s v="United States"/>
    <x v="24"/>
    <x v="17"/>
    <n v="22153"/>
    <s v="South"/>
    <s v="FUR-TA-10002645"/>
    <x v="0"/>
    <x v="3"/>
    <s v="Hon Rectangular Conference Tables"/>
    <n v="2275.5"/>
    <n v="10"/>
    <n v="0"/>
    <n v="386.83499999999981"/>
  </r>
  <r>
    <n v="5302"/>
    <x v="2635"/>
    <x v="0"/>
    <x v="198"/>
    <d v="2013-06-04T00:00:00"/>
    <s v="Standard Class"/>
    <s v="AH-10690"/>
    <s v="Anna Häberlin"/>
    <s v="Corporate"/>
    <s v="United States"/>
    <x v="24"/>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x v="24"/>
    <x v="17"/>
    <n v="22153"/>
    <s v="South"/>
    <s v="OFF-LA-10001297"/>
    <x v="1"/>
    <x v="2"/>
    <s v="Avery 473"/>
    <n v="62.099999999999994"/>
    <n v="6"/>
    <n v="0"/>
    <n v="29.808"/>
  </r>
  <r>
    <n v="5304"/>
    <x v="2636"/>
    <x v="2"/>
    <x v="912"/>
    <d v="2011-11-20T00:00:00"/>
    <s v="Standard Class"/>
    <s v="AB-10165"/>
    <s v="Alan Barnes"/>
    <s v="Consumer"/>
    <s v="United States"/>
    <x v="27"/>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x v="164"/>
    <x v="5"/>
    <n v="75043"/>
    <s v="Central"/>
    <s v="FUR-FU-10001546"/>
    <x v="0"/>
    <x v="5"/>
    <s v="Dana Swing-Arm Lamps"/>
    <n v="8.5440000000000005"/>
    <n v="2"/>
    <n v="0.6"/>
    <n v="-7.4759999999999991"/>
  </r>
  <r>
    <n v="5306"/>
    <x v="2638"/>
    <x v="0"/>
    <x v="823"/>
    <d v="2013-02-26T00:00:00"/>
    <s v="Standard Class"/>
    <s v="BV-11245"/>
    <s v="Benjamin Venier"/>
    <s v="Corporate"/>
    <s v="United States"/>
    <x v="147"/>
    <x v="15"/>
    <n v="11572"/>
    <s v="East"/>
    <s v="FUR-FU-10000629"/>
    <x v="0"/>
    <x v="5"/>
    <s v="9-3/4 Diameter Round Wall Clock"/>
    <n v="68.949999999999989"/>
    <n v="5"/>
    <n v="0"/>
    <n v="28.959000000000003"/>
  </r>
  <r>
    <n v="5307"/>
    <x v="2638"/>
    <x v="0"/>
    <x v="823"/>
    <d v="2013-02-26T00:00:00"/>
    <s v="Standard Class"/>
    <s v="BV-11245"/>
    <s v="Benjamin Venier"/>
    <s v="Corporate"/>
    <s v="United States"/>
    <x v="147"/>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x v="147"/>
    <x v="15"/>
    <n v="11572"/>
    <s v="East"/>
    <s v="TEC-PH-10002583"/>
    <x v="2"/>
    <x v="7"/>
    <s v="iOttie HLCRIO102 Car Mount"/>
    <n v="39.979999999999997"/>
    <n v="2"/>
    <n v="0"/>
    <n v="1.9989999999999952"/>
  </r>
  <r>
    <n v="5309"/>
    <x v="2639"/>
    <x v="3"/>
    <x v="123"/>
    <d v="2014-11-22T00:00:00"/>
    <s v="First Class"/>
    <s v="NC-18415"/>
    <s v="Nathan Cano"/>
    <s v="Consumer"/>
    <s v="United States"/>
    <x v="12"/>
    <x v="5"/>
    <n v="77095"/>
    <s v="Central"/>
    <s v="FUR-CH-10003774"/>
    <x v="0"/>
    <x v="1"/>
    <s v="Global Wood Trimmed Manager's Task Chair, Khaki"/>
    <n v="191.05799999999999"/>
    <n v="3"/>
    <n v="0.3"/>
    <n v="-46.399800000000013"/>
  </r>
  <r>
    <n v="5310"/>
    <x v="2639"/>
    <x v="3"/>
    <x v="123"/>
    <d v="2014-11-22T00:00:00"/>
    <s v="First Class"/>
    <s v="NC-18415"/>
    <s v="Nathan Cano"/>
    <s v="Consumer"/>
    <s v="United States"/>
    <x v="12"/>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x v="12"/>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x v="202"/>
    <x v="3"/>
    <n v="27834"/>
    <s v="South"/>
    <s v="OFF-LA-10004559"/>
    <x v="1"/>
    <x v="2"/>
    <s v="Avery 49"/>
    <n v="9.2159999999999993"/>
    <n v="4"/>
    <n v="0.2"/>
    <n v="3.3408000000000002"/>
  </r>
  <r>
    <n v="5313"/>
    <x v="2640"/>
    <x v="0"/>
    <x v="1036"/>
    <d v="2013-08-28T00:00:00"/>
    <s v="Standard Class"/>
    <s v="SU-20665"/>
    <s v="Stephanie Ulpright"/>
    <s v="Home Office"/>
    <s v="United States"/>
    <x v="202"/>
    <x v="3"/>
    <n v="27834"/>
    <s v="South"/>
    <s v="OFF-SU-10002573"/>
    <x v="1"/>
    <x v="14"/>
    <s v="Acme 10&quot; Easy Grip Assistive Scissors"/>
    <n v="28.048000000000002"/>
    <n v="2"/>
    <n v="0.2"/>
    <n v="3.5059999999999967"/>
  </r>
  <r>
    <n v="5314"/>
    <x v="2641"/>
    <x v="3"/>
    <x v="504"/>
    <d v="2014-05-06T00:00:00"/>
    <s v="Standard Class"/>
    <s v="DJ-13510"/>
    <s v="Don Jones"/>
    <s v="Corporate"/>
    <s v="United States"/>
    <x v="8"/>
    <x v="1"/>
    <n v="94110"/>
    <s v="West"/>
    <s v="FUR-FU-10000222"/>
    <x v="0"/>
    <x v="5"/>
    <s v="Seth Thomas 16&quot; Steel Case Clock"/>
    <n v="64.959999999999994"/>
    <n v="2"/>
    <n v="0"/>
    <n v="21.436799999999998"/>
  </r>
  <r>
    <n v="5315"/>
    <x v="2641"/>
    <x v="3"/>
    <x v="504"/>
    <d v="2014-05-06T00:00:00"/>
    <s v="Standard Class"/>
    <s v="DJ-13510"/>
    <s v="Don Jones"/>
    <s v="Corporate"/>
    <s v="United States"/>
    <x v="8"/>
    <x v="1"/>
    <n v="94110"/>
    <s v="West"/>
    <s v="OFF-EN-10001219"/>
    <x v="1"/>
    <x v="12"/>
    <s v="#10- 4 1/8&quot; x 9 1/2&quot; Security-Tint Envelopes"/>
    <n v="30.56"/>
    <n v="4"/>
    <n v="0"/>
    <n v="14.974399999999999"/>
  </r>
  <r>
    <n v="5316"/>
    <x v="2642"/>
    <x v="0"/>
    <x v="440"/>
    <d v="2013-05-09T00:00:00"/>
    <s v="Standard Class"/>
    <s v="DL-12865"/>
    <s v="Dan Lawera"/>
    <s v="Consumer"/>
    <s v="United States"/>
    <x v="247"/>
    <x v="3"/>
    <n v="27405"/>
    <s v="South"/>
    <s v="FUR-CH-10002304"/>
    <x v="0"/>
    <x v="1"/>
    <s v="Global Stack Chair without Arms, Black"/>
    <n v="187.05600000000001"/>
    <n v="9"/>
    <n v="0.2"/>
    <n v="11.69100000000001"/>
  </r>
  <r>
    <n v="5317"/>
    <x v="2643"/>
    <x v="3"/>
    <x v="280"/>
    <d v="2014-10-06T00:00:00"/>
    <s v="First Class"/>
    <s v="Dp-13240"/>
    <s v="Dean percer"/>
    <s v="Home Office"/>
    <s v="United States"/>
    <x v="289"/>
    <x v="18"/>
    <n v="37918"/>
    <s v="South"/>
    <s v="FUR-FU-10002364"/>
    <x v="0"/>
    <x v="5"/>
    <s v="Eldon Expressions Wood Desk Accessories, Oak"/>
    <n v="11.808"/>
    <n v="2"/>
    <n v="0.2"/>
    <n v="1.3283999999999985"/>
  </r>
  <r>
    <n v="5318"/>
    <x v="2643"/>
    <x v="3"/>
    <x v="280"/>
    <d v="2014-10-06T00:00:00"/>
    <s v="First Class"/>
    <s v="Dp-13240"/>
    <s v="Dean percer"/>
    <s v="Home Office"/>
    <s v="United States"/>
    <x v="289"/>
    <x v="18"/>
    <n v="37918"/>
    <s v="South"/>
    <s v="FUR-FU-10004864"/>
    <x v="0"/>
    <x v="5"/>
    <s v="Eldon 500 Class Desk Accessories"/>
    <n v="9.6560000000000006"/>
    <n v="1"/>
    <n v="0.2"/>
    <n v="1.5691000000000002"/>
  </r>
  <r>
    <n v="5319"/>
    <x v="2643"/>
    <x v="3"/>
    <x v="280"/>
    <d v="2014-10-06T00:00:00"/>
    <s v="First Class"/>
    <s v="Dp-13240"/>
    <s v="Dean percer"/>
    <s v="Home Office"/>
    <s v="United States"/>
    <x v="289"/>
    <x v="18"/>
    <n v="37918"/>
    <s v="South"/>
    <s v="OFF-PA-10003172"/>
    <x v="1"/>
    <x v="10"/>
    <s v="Xerox 1996"/>
    <n v="20.736000000000004"/>
    <n v="4"/>
    <n v="0.2"/>
    <n v="7.2576000000000001"/>
  </r>
  <r>
    <n v="5320"/>
    <x v="2643"/>
    <x v="3"/>
    <x v="280"/>
    <d v="2014-10-06T00:00:00"/>
    <s v="First Class"/>
    <s v="Dp-13240"/>
    <s v="Dean percer"/>
    <s v="Home Office"/>
    <s v="United States"/>
    <x v="289"/>
    <x v="18"/>
    <n v="37918"/>
    <s v="South"/>
    <s v="OFF-BI-10000977"/>
    <x v="1"/>
    <x v="8"/>
    <s v="Ibico Plastic Spiral Binding Combs"/>
    <n v="27.360000000000003"/>
    <n v="3"/>
    <n v="0.7"/>
    <n v="-21.887999999999991"/>
  </r>
  <r>
    <n v="5321"/>
    <x v="2643"/>
    <x v="3"/>
    <x v="280"/>
    <d v="2014-10-06T00:00:00"/>
    <s v="First Class"/>
    <s v="Dp-13240"/>
    <s v="Dean percer"/>
    <s v="Home Office"/>
    <s v="United States"/>
    <x v="289"/>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x v="289"/>
    <x v="18"/>
    <n v="37918"/>
    <s v="South"/>
    <s v="OFF-BI-10003984"/>
    <x v="1"/>
    <x v="8"/>
    <s v="Lock-Up Easel 'Spel-Binder'"/>
    <n v="34.236000000000004"/>
    <n v="4"/>
    <n v="0.7"/>
    <n v="-26.247599999999998"/>
  </r>
  <r>
    <n v="5323"/>
    <x v="2643"/>
    <x v="3"/>
    <x v="280"/>
    <d v="2014-10-06T00:00:00"/>
    <s v="First Class"/>
    <s v="Dp-13240"/>
    <s v="Dean percer"/>
    <s v="Home Office"/>
    <s v="United States"/>
    <x v="289"/>
    <x v="18"/>
    <n v="37918"/>
    <s v="South"/>
    <s v="FUR-FU-10003691"/>
    <x v="0"/>
    <x v="5"/>
    <s v="Eldon Image Series Desk Accessories, Ebony"/>
    <n v="19.760000000000002"/>
    <n v="2"/>
    <n v="0.2"/>
    <n v="5.9279999999999999"/>
  </r>
  <r>
    <n v="5324"/>
    <x v="2644"/>
    <x v="3"/>
    <x v="65"/>
    <d v="2014-09-24T00:00:00"/>
    <s v="Second Class"/>
    <s v="TM-21010"/>
    <s v="Tamara Manning"/>
    <s v="Consumer"/>
    <s v="United States"/>
    <x v="438"/>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x v="80"/>
    <x v="1"/>
    <n v="90712"/>
    <s v="West"/>
    <s v="OFF-AR-10003723"/>
    <x v="1"/>
    <x v="6"/>
    <s v="Avery Hi-Liter Fluorescent Desk Style Markers"/>
    <n v="16.899999999999999"/>
    <n v="5"/>
    <n v="0"/>
    <n v="6.2530000000000001"/>
  </r>
  <r>
    <n v="5326"/>
    <x v="2645"/>
    <x v="1"/>
    <x v="784"/>
    <d v="2012-12-09T00:00:00"/>
    <s v="Standard Class"/>
    <s v="TZ-21580"/>
    <s v="Tracy Zic"/>
    <s v="Consumer"/>
    <s v="United States"/>
    <x v="80"/>
    <x v="1"/>
    <n v="90712"/>
    <s v="West"/>
    <s v="FUR-FU-10004270"/>
    <x v="0"/>
    <x v="5"/>
    <s v="Eldon Image Series Desk Accessories, Burgundy"/>
    <n v="25.08"/>
    <n v="6"/>
    <n v="0"/>
    <n v="9.0288000000000004"/>
  </r>
  <r>
    <n v="5327"/>
    <x v="2646"/>
    <x v="1"/>
    <x v="184"/>
    <d v="2012-01-22T00:00:00"/>
    <s v="Standard Class"/>
    <s v="SC-20260"/>
    <s v="Scott Cohen"/>
    <s v="Corporate"/>
    <s v="United States"/>
    <x v="104"/>
    <x v="31"/>
    <n v="1841"/>
    <s v="East"/>
    <s v="OFF-AR-10003183"/>
    <x v="1"/>
    <x v="6"/>
    <s v="Avery Fluorescent Highlighter Four-Color Set"/>
    <n v="6.68"/>
    <n v="2"/>
    <n v="0"/>
    <n v="2.0039999999999996"/>
  </r>
  <r>
    <n v="5328"/>
    <x v="2647"/>
    <x v="2"/>
    <x v="1037"/>
    <d v="2011-01-09T00:00:00"/>
    <s v="Second Class"/>
    <s v="LS-17230"/>
    <s v="Lycoris Saunders"/>
    <s v="Consumer"/>
    <s v="United States"/>
    <x v="1"/>
    <x v="1"/>
    <n v="90049"/>
    <s v="West"/>
    <s v="OFF-PA-10002005"/>
    <x v="1"/>
    <x v="10"/>
    <s v="Xerox 225"/>
    <n v="19.440000000000001"/>
    <n v="3"/>
    <n v="0"/>
    <n v="9.3312000000000008"/>
  </r>
  <r>
    <n v="5329"/>
    <x v="2648"/>
    <x v="1"/>
    <x v="616"/>
    <d v="2012-03-09T00:00:00"/>
    <s v="Standard Class"/>
    <s v="MV-18190"/>
    <s v="Mike Vittorini"/>
    <s v="Consumer"/>
    <s v="United States"/>
    <x v="12"/>
    <x v="5"/>
    <n v="77036"/>
    <s v="Central"/>
    <s v="TEC-PH-10000149"/>
    <x v="2"/>
    <x v="7"/>
    <s v="Cisco SPA525G2 IP Phone - Wireless"/>
    <n v="31.92"/>
    <n v="2"/>
    <n v="0.2"/>
    <n v="2.3939999999999984"/>
  </r>
  <r>
    <n v="5330"/>
    <x v="2649"/>
    <x v="0"/>
    <x v="591"/>
    <d v="2013-12-29T00:00:00"/>
    <s v="Second Class"/>
    <s v="BD-11620"/>
    <s v="Brian DeCherney"/>
    <s v="Consumer"/>
    <s v="United States"/>
    <x v="20"/>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x v="20"/>
    <x v="15"/>
    <n v="10011"/>
    <s v="East"/>
    <s v="FUR-FU-10004748"/>
    <x v="0"/>
    <x v="5"/>
    <s v="Howard Miller 16&quot; Diameter Gallery Wall Clock"/>
    <n v="63.94"/>
    <n v="1"/>
    <n v="0"/>
    <n v="24.936599999999999"/>
  </r>
  <r>
    <n v="5332"/>
    <x v="2650"/>
    <x v="0"/>
    <x v="913"/>
    <d v="2013-09-09T00:00:00"/>
    <s v="Standard Class"/>
    <s v="CV-12295"/>
    <s v="Christina VanderZanden"/>
    <s v="Consumer"/>
    <s v="United States"/>
    <x v="20"/>
    <x v="15"/>
    <n v="10011"/>
    <s v="East"/>
    <s v="OFF-BI-10001460"/>
    <x v="1"/>
    <x v="8"/>
    <s v="Plastic Binding Combs"/>
    <n v="60.600000000000009"/>
    <n v="5"/>
    <n v="0.2"/>
    <n v="20.452499999999997"/>
  </r>
  <r>
    <n v="5333"/>
    <x v="2650"/>
    <x v="0"/>
    <x v="913"/>
    <d v="2013-09-09T00:00:00"/>
    <s v="Standard Class"/>
    <s v="CV-12295"/>
    <s v="Christina VanderZanden"/>
    <s v="Consumer"/>
    <s v="United States"/>
    <x v="20"/>
    <x v="15"/>
    <n v="10011"/>
    <s v="East"/>
    <s v="OFF-SU-10002503"/>
    <x v="1"/>
    <x v="14"/>
    <s v="Acme Preferred Stainless Steel Scissors"/>
    <n v="22.72"/>
    <n v="4"/>
    <n v="0"/>
    <n v="6.5887999999999991"/>
  </r>
  <r>
    <n v="5334"/>
    <x v="2651"/>
    <x v="2"/>
    <x v="86"/>
    <d v="2011-09-01T00:00:00"/>
    <s v="Standard Class"/>
    <s v="KB-16315"/>
    <s v="Karl Braun"/>
    <s v="Consumer"/>
    <s v="United States"/>
    <x v="46"/>
    <x v="13"/>
    <n v="19711"/>
    <s v="East"/>
    <s v="FUR-FU-10001731"/>
    <x v="0"/>
    <x v="5"/>
    <s v="Acrylic Self-Standing Desk Frames"/>
    <n v="10.68"/>
    <n v="4"/>
    <n v="0"/>
    <n v="4.0583999999999998"/>
  </r>
  <r>
    <n v="5335"/>
    <x v="2651"/>
    <x v="2"/>
    <x v="86"/>
    <d v="2011-09-01T00:00:00"/>
    <s v="Standard Class"/>
    <s v="KB-16315"/>
    <s v="Karl Braun"/>
    <s v="Consumer"/>
    <s v="United States"/>
    <x v="46"/>
    <x v="13"/>
    <n v="19711"/>
    <s v="East"/>
    <s v="OFF-PA-10002160"/>
    <x v="1"/>
    <x v="10"/>
    <s v="Xerox 1978"/>
    <n v="17.34"/>
    <n v="3"/>
    <n v="0"/>
    <n v="8.4966000000000008"/>
  </r>
  <r>
    <n v="5336"/>
    <x v="2651"/>
    <x v="2"/>
    <x v="86"/>
    <d v="2011-09-01T00:00:00"/>
    <s v="Standard Class"/>
    <s v="KB-16315"/>
    <s v="Karl Braun"/>
    <s v="Consumer"/>
    <s v="United States"/>
    <x v="46"/>
    <x v="13"/>
    <n v="19711"/>
    <s v="East"/>
    <s v="OFF-PA-10002659"/>
    <x v="1"/>
    <x v="10"/>
    <s v="Avoid Verbal Orders Carbonless Minifold Book"/>
    <n v="3.38"/>
    <n v="1"/>
    <n v="0"/>
    <n v="1.5547999999999997"/>
  </r>
  <r>
    <n v="5337"/>
    <x v="2652"/>
    <x v="1"/>
    <x v="1031"/>
    <d v="2012-05-25T00:00:00"/>
    <s v="Standard Class"/>
    <s v="ME-18010"/>
    <s v="Michelle Ellison"/>
    <s v="Corporate"/>
    <s v="United States"/>
    <x v="4"/>
    <x v="4"/>
    <n v="98105"/>
    <s v="West"/>
    <s v="OFF-BI-10001636"/>
    <x v="1"/>
    <x v="8"/>
    <s v="Ibico Plastic and Wire Spiral Binding Combs"/>
    <n v="26.975999999999999"/>
    <n v="4"/>
    <n v="0.2"/>
    <n v="8.767199999999999"/>
  </r>
  <r>
    <n v="5338"/>
    <x v="2653"/>
    <x v="3"/>
    <x v="524"/>
    <d v="2014-10-22T00:00:00"/>
    <s v="Standard Class"/>
    <s v="AJ-10780"/>
    <s v="Anthony Jacobs"/>
    <s v="Corporate"/>
    <s v="United States"/>
    <x v="48"/>
    <x v="16"/>
    <n v="85254"/>
    <s v="West"/>
    <s v="OFF-PA-10000062"/>
    <x v="1"/>
    <x v="10"/>
    <s v="Green Bar Computer Printout Paper"/>
    <n v="307.77600000000001"/>
    <n v="7"/>
    <n v="0.2"/>
    <n v="111.5688"/>
  </r>
  <r>
    <n v="5339"/>
    <x v="2654"/>
    <x v="1"/>
    <x v="529"/>
    <d v="2012-11-14T00:00:00"/>
    <s v="Second Class"/>
    <s v="DV-13465"/>
    <s v="Dianna Vittorini"/>
    <s v="Consumer"/>
    <s v="United States"/>
    <x v="147"/>
    <x v="15"/>
    <n v="11572"/>
    <s v="East"/>
    <s v="OFF-ST-10002554"/>
    <x v="1"/>
    <x v="4"/>
    <s v="Tennsco Industrial Shelving"/>
    <n v="244.54999999999998"/>
    <n v="5"/>
    <n v="0"/>
    <n v="4.8910000000000053"/>
  </r>
  <r>
    <n v="5340"/>
    <x v="2654"/>
    <x v="1"/>
    <x v="529"/>
    <d v="2012-11-14T00:00:00"/>
    <s v="Second Class"/>
    <s v="DV-13465"/>
    <s v="Dianna Vittorini"/>
    <s v="Consumer"/>
    <s v="United States"/>
    <x v="147"/>
    <x v="15"/>
    <n v="11572"/>
    <s v="East"/>
    <s v="OFF-EN-10001509"/>
    <x v="1"/>
    <x v="12"/>
    <s v="Poly String Tie Envelopes"/>
    <n v="12.24"/>
    <n v="6"/>
    <n v="0"/>
    <n v="5.7527999999999988"/>
  </r>
  <r>
    <n v="5341"/>
    <x v="2654"/>
    <x v="1"/>
    <x v="529"/>
    <d v="2012-11-14T00:00:00"/>
    <s v="Second Class"/>
    <s v="DV-13465"/>
    <s v="Dianna Vittorini"/>
    <s v="Consumer"/>
    <s v="United States"/>
    <x v="147"/>
    <x v="15"/>
    <n v="11572"/>
    <s v="East"/>
    <s v="TEC-AC-10002018"/>
    <x v="2"/>
    <x v="11"/>
    <s v="AmazonBasics 3-Button USB Wired Mouse"/>
    <n v="13.98"/>
    <n v="2"/>
    <n v="0"/>
    <n v="6.011400000000001"/>
  </r>
  <r>
    <n v="5342"/>
    <x v="2654"/>
    <x v="1"/>
    <x v="529"/>
    <d v="2012-11-14T00:00:00"/>
    <s v="Second Class"/>
    <s v="DV-13465"/>
    <s v="Dianna Vittorini"/>
    <s v="Consumer"/>
    <s v="United States"/>
    <x v="147"/>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x v="61"/>
    <x v="5"/>
    <n v="75220"/>
    <s v="Central"/>
    <s v="OFF-EN-10001509"/>
    <x v="1"/>
    <x v="12"/>
    <s v="Poly String Tie Envelopes"/>
    <n v="1.6320000000000001"/>
    <n v="1"/>
    <n v="0.2"/>
    <n v="0.55079999999999985"/>
  </r>
  <r>
    <n v="5344"/>
    <x v="2655"/>
    <x v="2"/>
    <x v="871"/>
    <d v="2011-11-27T00:00:00"/>
    <s v="Standard Class"/>
    <s v="JK-15325"/>
    <s v="Jason Klamczynski"/>
    <s v="Corporate"/>
    <s v="United States"/>
    <x v="61"/>
    <x v="5"/>
    <n v="75220"/>
    <s v="Central"/>
    <s v="TEC-PH-10004922"/>
    <x v="2"/>
    <x v="7"/>
    <s v="RCA Visys Integrated PBX 8-Line Router"/>
    <n v="267.95999999999998"/>
    <n v="5"/>
    <n v="0.2"/>
    <n v="16.747500000000016"/>
  </r>
  <r>
    <n v="5345"/>
    <x v="2656"/>
    <x v="1"/>
    <x v="2"/>
    <d v="2012-10-13T00:00:00"/>
    <s v="Second Class"/>
    <s v="SH-20395"/>
    <s v="Shahid Hopkins"/>
    <s v="Consumer"/>
    <s v="United States"/>
    <x v="30"/>
    <x v="15"/>
    <n v="14609"/>
    <s v="East"/>
    <s v="TEC-AC-10002550"/>
    <x v="2"/>
    <x v="11"/>
    <s v="Memorex 25GB 6X Branded Blu-Ray Recordable Disc, 30/Pack"/>
    <n v="31.95"/>
    <n v="1"/>
    <n v="0"/>
    <n v="2.2364999999999995"/>
  </r>
  <r>
    <n v="5346"/>
    <x v="2657"/>
    <x v="3"/>
    <x v="708"/>
    <d v="2014-03-24T00:00:00"/>
    <s v="Second Class"/>
    <s v="SC-20725"/>
    <s v="Steven Cartwright"/>
    <s v="Consumer"/>
    <s v="United States"/>
    <x v="1"/>
    <x v="1"/>
    <n v="90045"/>
    <s v="West"/>
    <s v="OFF-ST-10003208"/>
    <x v="1"/>
    <x v="4"/>
    <s v="Adjustable Depth Letter/Legal Cart"/>
    <n v="725.84"/>
    <n v="4"/>
    <n v="0"/>
    <n v="210.4935999999999"/>
  </r>
  <r>
    <n v="5347"/>
    <x v="2657"/>
    <x v="3"/>
    <x v="708"/>
    <d v="2014-03-24T00:00:00"/>
    <s v="Second Class"/>
    <s v="SC-20725"/>
    <s v="Steven Cartwright"/>
    <s v="Consumer"/>
    <s v="United States"/>
    <x v="1"/>
    <x v="1"/>
    <n v="90045"/>
    <s v="West"/>
    <s v="OFF-BI-10003981"/>
    <x v="1"/>
    <x v="8"/>
    <s v="Avery Durable Plastic 1&quot; Binders"/>
    <n v="10.896000000000001"/>
    <n v="3"/>
    <n v="0.2"/>
    <n v="3.9497999999999998"/>
  </r>
  <r>
    <n v="5348"/>
    <x v="2657"/>
    <x v="3"/>
    <x v="708"/>
    <d v="2014-03-24T00:00:00"/>
    <s v="Second Class"/>
    <s v="SC-20725"/>
    <s v="Steven Cartwright"/>
    <s v="Consumer"/>
    <s v="United States"/>
    <x v="1"/>
    <x v="1"/>
    <n v="90045"/>
    <s v="West"/>
    <s v="OFF-BI-10001031"/>
    <x v="1"/>
    <x v="8"/>
    <s v="Pressboard Data Binders by Wilson Jones"/>
    <n v="8.5440000000000005"/>
    <n v="2"/>
    <n v="0.2"/>
    <n v="2.8835999999999995"/>
  </r>
  <r>
    <n v="5349"/>
    <x v="2658"/>
    <x v="1"/>
    <x v="1038"/>
    <d v="2012-01-10T00:00:00"/>
    <s v="Standard Class"/>
    <s v="CS-12250"/>
    <s v="Chris Selesnick"/>
    <s v="Corporate"/>
    <s v="United States"/>
    <x v="439"/>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x v="439"/>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x v="111"/>
    <x v="10"/>
    <n v="60068"/>
    <s v="Central"/>
    <s v="OFF-PA-10001019"/>
    <x v="1"/>
    <x v="10"/>
    <s v="Xerox 1884"/>
    <n v="143.85600000000002"/>
    <n v="9"/>
    <n v="0.2"/>
    <n v="48.551399999999994"/>
  </r>
  <r>
    <n v="5352"/>
    <x v="2660"/>
    <x v="0"/>
    <x v="47"/>
    <d v="2013-09-13T00:00:00"/>
    <s v="Standard Class"/>
    <s v="YC-21895"/>
    <s v="Yoseph Carroll"/>
    <s v="Corporate"/>
    <s v="United States"/>
    <x v="61"/>
    <x v="5"/>
    <n v="75217"/>
    <s v="Central"/>
    <s v="OFF-PA-10004665"/>
    <x v="1"/>
    <x v="10"/>
    <s v="Advantus Motivational Note Cards"/>
    <n v="41.92"/>
    <n v="4"/>
    <n v="0.2"/>
    <n v="15.195999999999998"/>
  </r>
  <r>
    <n v="5353"/>
    <x v="2660"/>
    <x v="0"/>
    <x v="47"/>
    <d v="2013-09-13T00:00:00"/>
    <s v="Standard Class"/>
    <s v="YC-21895"/>
    <s v="Yoseph Carroll"/>
    <s v="Corporate"/>
    <s v="United States"/>
    <x v="61"/>
    <x v="5"/>
    <n v="75217"/>
    <s v="Central"/>
    <s v="TEC-PH-10002447"/>
    <x v="2"/>
    <x v="7"/>
    <s v="AT&amp;T CL83451 4-Handset Telephone"/>
    <n v="329.58400000000006"/>
    <n v="2"/>
    <n v="0.2"/>
    <n v="37.078199999999981"/>
  </r>
  <r>
    <n v="5354"/>
    <x v="2661"/>
    <x v="0"/>
    <x v="323"/>
    <d v="2013-09-07T00:00:00"/>
    <s v="First Class"/>
    <s v="CY-12745"/>
    <s v="Craig Yedwab"/>
    <s v="Corporate"/>
    <s v="United States"/>
    <x v="53"/>
    <x v="28"/>
    <n v="71203"/>
    <s v="South"/>
    <s v="OFF-BI-10000014"/>
    <x v="1"/>
    <x v="8"/>
    <s v="Heavy-Duty E-Z-D Binders"/>
    <n v="87.28"/>
    <n v="8"/>
    <n v="0"/>
    <n v="41.021599999999999"/>
  </r>
  <r>
    <n v="5355"/>
    <x v="2662"/>
    <x v="2"/>
    <x v="8"/>
    <d v="2011-05-19T00:00:00"/>
    <s v="Standard Class"/>
    <s v="AH-10030"/>
    <s v="Aaron Hawkins"/>
    <s v="Corporate"/>
    <s v="United States"/>
    <x v="1"/>
    <x v="1"/>
    <n v="90004"/>
    <s v="West"/>
    <s v="FUR-CH-10002439"/>
    <x v="0"/>
    <x v="1"/>
    <s v="Iceberg Nesting Folding Chair, 19w x 6d x 43h"/>
    <n v="279.45600000000002"/>
    <n v="6"/>
    <n v="0.2"/>
    <n v="20.959199999999996"/>
  </r>
  <r>
    <n v="5356"/>
    <x v="2662"/>
    <x v="2"/>
    <x v="8"/>
    <d v="2011-05-19T00:00:00"/>
    <s v="Standard Class"/>
    <s v="AH-10030"/>
    <s v="Aaron Hawkins"/>
    <s v="Corporate"/>
    <s v="United States"/>
    <x v="1"/>
    <x v="1"/>
    <n v="90004"/>
    <s v="West"/>
    <s v="OFF-PA-10003063"/>
    <x v="1"/>
    <x v="10"/>
    <s v="EcoTones Memo Sheets"/>
    <n v="8"/>
    <n v="2"/>
    <n v="0"/>
    <n v="3.84"/>
  </r>
  <r>
    <n v="5357"/>
    <x v="2663"/>
    <x v="0"/>
    <x v="321"/>
    <d v="2013-10-04T00:00:00"/>
    <s v="Standard Class"/>
    <s v="AR-10540"/>
    <s v="Andy Reiter"/>
    <s v="Consumer"/>
    <s v="United States"/>
    <x v="8"/>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x v="8"/>
    <x v="1"/>
    <n v="94122"/>
    <s v="West"/>
    <s v="TEC-AC-10004510"/>
    <x v="2"/>
    <x v="11"/>
    <s v="Logitech Desktop MK120 Mouse and keyboard Combo"/>
    <n v="16.36"/>
    <n v="1"/>
    <n v="0"/>
    <n v="1.6359999999999992"/>
  </r>
  <r>
    <n v="5359"/>
    <x v="2664"/>
    <x v="2"/>
    <x v="79"/>
    <d v="2011-08-11T00:00:00"/>
    <s v="Standard Class"/>
    <s v="SS-20590"/>
    <s v="Sonia Sunley"/>
    <s v="Consumer"/>
    <s v="United States"/>
    <x v="8"/>
    <x v="1"/>
    <n v="94122"/>
    <s v="West"/>
    <s v="OFF-ST-10000321"/>
    <x v="1"/>
    <x v="4"/>
    <s v="Akro Stacking Bins"/>
    <n v="15.78"/>
    <n v="2"/>
    <n v="0"/>
    <n v="0.63119999999999798"/>
  </r>
  <r>
    <n v="5360"/>
    <x v="2664"/>
    <x v="2"/>
    <x v="79"/>
    <d v="2011-08-11T00:00:00"/>
    <s v="Standard Class"/>
    <s v="SS-20590"/>
    <s v="Sonia Sunley"/>
    <s v="Consumer"/>
    <s v="United States"/>
    <x v="8"/>
    <x v="1"/>
    <n v="94122"/>
    <s v="West"/>
    <s v="OFF-AR-10004602"/>
    <x v="1"/>
    <x v="6"/>
    <s v="Boston KS Multi-Size Manual Pencil Sharpener"/>
    <n v="45.98"/>
    <n v="2"/>
    <n v="0"/>
    <n v="12.874400000000001"/>
  </r>
  <r>
    <n v="5361"/>
    <x v="2665"/>
    <x v="3"/>
    <x v="349"/>
    <d v="2014-04-19T00:00:00"/>
    <s v="Standard Class"/>
    <s v="DW-13585"/>
    <s v="Dorothy Wardle"/>
    <s v="Corporate"/>
    <s v="United States"/>
    <x v="115"/>
    <x v="3"/>
    <n v="28314"/>
    <s v="South"/>
    <s v="FUR-BO-10003433"/>
    <x v="0"/>
    <x v="0"/>
    <s v="Sauder Cornerstone Collection Library"/>
    <n v="198.27200000000002"/>
    <n v="8"/>
    <n v="0.2"/>
    <n v="-32.219200000000022"/>
  </r>
  <r>
    <n v="5362"/>
    <x v="2666"/>
    <x v="3"/>
    <x v="255"/>
    <d v="2014-06-11T00:00:00"/>
    <s v="First Class"/>
    <s v="NC-18625"/>
    <s v="Noah Childs"/>
    <s v="Corporate"/>
    <s v="United States"/>
    <x v="61"/>
    <x v="5"/>
    <n v="75217"/>
    <s v="Central"/>
    <s v="OFF-ST-10001496"/>
    <x v="1"/>
    <x v="4"/>
    <s v="Standard Rollaway File with Lock"/>
    <n v="720.7600000000001"/>
    <n v="5"/>
    <n v="0.2"/>
    <n v="54.056999999999988"/>
  </r>
  <r>
    <n v="5363"/>
    <x v="2667"/>
    <x v="0"/>
    <x v="723"/>
    <d v="2014-01-03T00:00:00"/>
    <s v="Standard Class"/>
    <s v="CD-11920"/>
    <s v="Carlos Daly"/>
    <s v="Consumer"/>
    <s v="United States"/>
    <x v="391"/>
    <x v="41"/>
    <n v="67212"/>
    <s v="Central"/>
    <s v="FUR-FU-10000672"/>
    <x v="0"/>
    <x v="5"/>
    <s v="Executive Impressions 10&quot; Spectator Wall Clock"/>
    <n v="70.56"/>
    <n v="6"/>
    <n v="0"/>
    <n v="23.990399999999994"/>
  </r>
  <r>
    <n v="5364"/>
    <x v="2667"/>
    <x v="0"/>
    <x v="723"/>
    <d v="2014-01-03T00:00:00"/>
    <s v="Standard Class"/>
    <s v="CD-11920"/>
    <s v="Carlos Daly"/>
    <s v="Consumer"/>
    <s v="United States"/>
    <x v="391"/>
    <x v="41"/>
    <n v="67212"/>
    <s v="Central"/>
    <s v="OFF-AP-10001293"/>
    <x v="1"/>
    <x v="9"/>
    <s v="Belkin 8 Outlet Surge Protector"/>
    <n v="81.96"/>
    <n v="2"/>
    <n v="0"/>
    <n v="22.948799999999999"/>
  </r>
  <r>
    <n v="5365"/>
    <x v="2668"/>
    <x v="2"/>
    <x v="1039"/>
    <d v="2011-01-22T00:00:00"/>
    <s v="Second Class"/>
    <s v="DW-13195"/>
    <s v="David Wiener"/>
    <s v="Corporate"/>
    <s v="United States"/>
    <x v="24"/>
    <x v="21"/>
    <n v="97477"/>
    <s v="West"/>
    <s v="OFF-AP-10000692"/>
    <x v="1"/>
    <x v="9"/>
    <s v="Fellowes Mighty 8 Compact Surge Protector"/>
    <n v="64.864000000000004"/>
    <n v="4"/>
    <n v="0.2"/>
    <n v="6.4864000000000033"/>
  </r>
  <r>
    <n v="5366"/>
    <x v="2669"/>
    <x v="0"/>
    <x v="73"/>
    <d v="2013-11-25T00:00:00"/>
    <s v="Standard Class"/>
    <s v="EH-13990"/>
    <s v="Erica Hackney"/>
    <s v="Consumer"/>
    <s v="United States"/>
    <x v="12"/>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x v="4"/>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x v="4"/>
    <x v="4"/>
    <n v="98103"/>
    <s v="West"/>
    <s v="OFF-LA-10004689"/>
    <x v="1"/>
    <x v="2"/>
    <s v="Avery 512"/>
    <n v="11.56"/>
    <n v="4"/>
    <n v="0"/>
    <n v="5.4332000000000003"/>
  </r>
  <r>
    <n v="5369"/>
    <x v="2670"/>
    <x v="3"/>
    <x v="193"/>
    <d v="2014-06-16T00:00:00"/>
    <s v="Standard Class"/>
    <s v="BD-11320"/>
    <s v="Bill Donatelli"/>
    <s v="Consumer"/>
    <s v="United States"/>
    <x v="4"/>
    <x v="4"/>
    <n v="98103"/>
    <s v="West"/>
    <s v="OFF-ST-10001228"/>
    <x v="1"/>
    <x v="4"/>
    <s v="Personal File Boxes with Fold-Down Carry Handle"/>
    <n v="15.58"/>
    <n v="1"/>
    <n v="0"/>
    <n v="3.8949999999999996"/>
  </r>
  <r>
    <n v="5370"/>
    <x v="2671"/>
    <x v="3"/>
    <x v="18"/>
    <d v="2014-09-14T00:00:00"/>
    <s v="First Class"/>
    <s v="KH-16630"/>
    <s v="Ken Heidel"/>
    <s v="Corporate"/>
    <s v="United States"/>
    <x v="59"/>
    <x v="24"/>
    <n v="44312"/>
    <s v="East"/>
    <s v="OFF-PA-10003302"/>
    <x v="1"/>
    <x v="10"/>
    <s v="Xerox 1906"/>
    <n v="85.055999999999997"/>
    <n v="3"/>
    <n v="0.2"/>
    <n v="28.706399999999991"/>
  </r>
  <r>
    <n v="5371"/>
    <x v="2672"/>
    <x v="3"/>
    <x v="798"/>
    <d v="2014-04-13T00:00:00"/>
    <s v="Standard Class"/>
    <s v="NH-18610"/>
    <s v="Nicole Hansen"/>
    <s v="Corporate"/>
    <s v="United States"/>
    <x v="423"/>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x v="423"/>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x v="12"/>
    <x v="5"/>
    <n v="77041"/>
    <s v="Central"/>
    <s v="OFF-PA-10003177"/>
    <x v="1"/>
    <x v="10"/>
    <s v="Xerox 1999"/>
    <n v="15.552000000000003"/>
    <n v="3"/>
    <n v="0.2"/>
    <n v="5.4432"/>
  </r>
  <r>
    <n v="5374"/>
    <x v="2673"/>
    <x v="1"/>
    <x v="1040"/>
    <d v="2012-10-30T00:00:00"/>
    <s v="Standard Class"/>
    <s v="AG-10495"/>
    <s v="Andrew Gjertsen"/>
    <s v="Corporate"/>
    <s v="United States"/>
    <x v="12"/>
    <x v="5"/>
    <n v="77041"/>
    <s v="Central"/>
    <s v="FUR-TA-10002607"/>
    <x v="0"/>
    <x v="3"/>
    <s v="KI Conference Tables"/>
    <n v="347.36099999999999"/>
    <n v="7"/>
    <n v="0.3"/>
    <n v="-69.472199999999958"/>
  </r>
  <r>
    <n v="5375"/>
    <x v="2673"/>
    <x v="1"/>
    <x v="1040"/>
    <d v="2012-10-30T00:00:00"/>
    <s v="Standard Class"/>
    <s v="AG-10495"/>
    <s v="Andrew Gjertsen"/>
    <s v="Corporate"/>
    <s v="United States"/>
    <x v="12"/>
    <x v="5"/>
    <n v="77041"/>
    <s v="Central"/>
    <s v="OFF-PA-10001166"/>
    <x v="1"/>
    <x v="10"/>
    <s v="Xerox 2"/>
    <n v="10.368000000000002"/>
    <n v="2"/>
    <n v="0.2"/>
    <n v="3.6288"/>
  </r>
  <r>
    <n v="5376"/>
    <x v="2674"/>
    <x v="3"/>
    <x v="837"/>
    <d v="2014-06-01T00:00:00"/>
    <s v="Standard Class"/>
    <s v="RP-19855"/>
    <s v="Roy Phan"/>
    <s v="Corporate"/>
    <s v="United States"/>
    <x v="4"/>
    <x v="4"/>
    <n v="98103"/>
    <s v="West"/>
    <s v="TEC-AC-10004510"/>
    <x v="2"/>
    <x v="11"/>
    <s v="Logitech Desktop MK120 Mouse and keyboard Combo"/>
    <n v="98.16"/>
    <n v="6"/>
    <n v="0"/>
    <n v="9.8159999999999954"/>
  </r>
  <r>
    <n v="5377"/>
    <x v="2674"/>
    <x v="3"/>
    <x v="837"/>
    <d v="2014-06-01T00:00:00"/>
    <s v="Standard Class"/>
    <s v="RP-19855"/>
    <s v="Roy Phan"/>
    <s v="Corporate"/>
    <s v="United States"/>
    <x v="4"/>
    <x v="4"/>
    <n v="98103"/>
    <s v="West"/>
    <s v="OFF-AR-10004062"/>
    <x v="1"/>
    <x v="6"/>
    <s v="Staples"/>
    <n v="31.44"/>
    <n v="3"/>
    <n v="0"/>
    <n v="7.86"/>
  </r>
  <r>
    <n v="5378"/>
    <x v="2675"/>
    <x v="2"/>
    <x v="29"/>
    <d v="2011-12-07T00:00:00"/>
    <s v="First Class"/>
    <s v="NB-18655"/>
    <s v="Nona Balk"/>
    <s v="Corporate"/>
    <s v="United States"/>
    <x v="10"/>
    <x v="9"/>
    <n v="19134"/>
    <s v="East"/>
    <s v="OFF-EN-10000056"/>
    <x v="1"/>
    <x v="12"/>
    <s v="Cameo Buff Policy Envelopes"/>
    <n v="348.488"/>
    <n v="7"/>
    <n v="0.2"/>
    <n v="117.61469999999996"/>
  </r>
  <r>
    <n v="5379"/>
    <x v="2675"/>
    <x v="2"/>
    <x v="29"/>
    <d v="2011-12-07T00:00:00"/>
    <s v="First Class"/>
    <s v="NB-18655"/>
    <s v="Nona Balk"/>
    <s v="Corporate"/>
    <s v="United States"/>
    <x v="10"/>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x v="1"/>
    <x v="1"/>
    <n v="90045"/>
    <s v="West"/>
    <s v="OFF-PA-10000551"/>
    <x v="1"/>
    <x v="10"/>
    <s v="Array Memo Cubes"/>
    <n v="15.54"/>
    <n v="3"/>
    <n v="0"/>
    <n v="7.6145999999999994"/>
  </r>
  <r>
    <n v="5381"/>
    <x v="2676"/>
    <x v="0"/>
    <x v="1041"/>
    <d v="2013-08-19T00:00:00"/>
    <s v="Standard Class"/>
    <s v="JM-15580"/>
    <s v="Jill Matthias"/>
    <s v="Consumer"/>
    <s v="United States"/>
    <x v="1"/>
    <x v="1"/>
    <n v="90045"/>
    <s v="West"/>
    <s v="TEC-MA-10000423"/>
    <x v="2"/>
    <x v="15"/>
    <s v="Texas Instruments TI-34 Scientific Calculator"/>
    <n v="105.55199999999999"/>
    <n v="6"/>
    <n v="0.2"/>
    <n v="35.623799999999996"/>
  </r>
  <r>
    <n v="5382"/>
    <x v="2677"/>
    <x v="0"/>
    <x v="64"/>
    <d v="2013-09-08T00:00:00"/>
    <s v="Second Class"/>
    <s v="DM-13525"/>
    <s v="Don Miller"/>
    <s v="Corporate"/>
    <s v="United States"/>
    <x v="12"/>
    <x v="5"/>
    <n v="77070"/>
    <s v="Central"/>
    <s v="OFF-PA-10001870"/>
    <x v="1"/>
    <x v="10"/>
    <s v="Xerox 202"/>
    <n v="25.920000000000005"/>
    <n v="5"/>
    <n v="0.2"/>
    <n v="9.0719999999999992"/>
  </r>
  <r>
    <n v="5383"/>
    <x v="2677"/>
    <x v="0"/>
    <x v="64"/>
    <d v="2013-09-08T00:00:00"/>
    <s v="Second Class"/>
    <s v="DM-13525"/>
    <s v="Don Miller"/>
    <s v="Corporate"/>
    <s v="United States"/>
    <x v="12"/>
    <x v="5"/>
    <n v="77070"/>
    <s v="Central"/>
    <s v="OFF-FA-10001843"/>
    <x v="1"/>
    <x v="13"/>
    <s v="Staples"/>
    <n v="15.808000000000002"/>
    <n v="8"/>
    <n v="0.2"/>
    <n v="5.3352000000000004"/>
  </r>
  <r>
    <n v="5384"/>
    <x v="2677"/>
    <x v="0"/>
    <x v="64"/>
    <d v="2013-09-08T00:00:00"/>
    <s v="Second Class"/>
    <s v="DM-13525"/>
    <s v="Don Miller"/>
    <s v="Corporate"/>
    <s v="United States"/>
    <x v="12"/>
    <x v="5"/>
    <n v="77070"/>
    <s v="Central"/>
    <s v="OFF-PA-10002036"/>
    <x v="1"/>
    <x v="10"/>
    <s v="Xerox 1930"/>
    <n v="10.368000000000002"/>
    <n v="2"/>
    <n v="0.2"/>
    <n v="3.7584"/>
  </r>
  <r>
    <n v="5385"/>
    <x v="2678"/>
    <x v="3"/>
    <x v="335"/>
    <d v="2014-07-04T00:00:00"/>
    <s v="Standard Class"/>
    <s v="CC-12220"/>
    <s v="Chris Cortes"/>
    <s v="Consumer"/>
    <s v="United States"/>
    <x v="10"/>
    <x v="9"/>
    <n v="19143"/>
    <s v="East"/>
    <s v="TEC-PH-10001760"/>
    <x v="2"/>
    <x v="7"/>
    <s v="Bose SoundLink Bluetooth Speaker"/>
    <n v="358.2"/>
    <n v="3"/>
    <n v="0.4"/>
    <n v="41.79000000000002"/>
  </r>
  <r>
    <n v="5386"/>
    <x v="2678"/>
    <x v="3"/>
    <x v="335"/>
    <d v="2014-07-04T00:00:00"/>
    <s v="Standard Class"/>
    <s v="CC-12220"/>
    <s v="Chris Cortes"/>
    <s v="Consumer"/>
    <s v="United States"/>
    <x v="10"/>
    <x v="9"/>
    <n v="19143"/>
    <s v="East"/>
    <s v="TEC-PH-10000673"/>
    <x v="2"/>
    <x v="7"/>
    <s v="Plantronics Voyager Pro HD - Bluetooth Headset"/>
    <n v="545.91599999999994"/>
    <n v="14"/>
    <n v="0.4"/>
    <n v="72.788800000000037"/>
  </r>
  <r>
    <n v="5387"/>
    <x v="2679"/>
    <x v="3"/>
    <x v="846"/>
    <d v="2014-03-18T00:00:00"/>
    <s v="Standard Class"/>
    <s v="GA-14725"/>
    <s v="Guy Armstrong"/>
    <s v="Consumer"/>
    <s v="United States"/>
    <x v="440"/>
    <x v="36"/>
    <n v="72756"/>
    <s v="South"/>
    <s v="OFF-BI-10000829"/>
    <x v="1"/>
    <x v="8"/>
    <s v="Avery Non-Stick Binders"/>
    <n v="40.410000000000004"/>
    <n v="9"/>
    <n v="0"/>
    <n v="18.5886"/>
  </r>
  <r>
    <n v="5388"/>
    <x v="2680"/>
    <x v="3"/>
    <x v="1042"/>
    <d v="2014-02-22T00:00:00"/>
    <s v="Second Class"/>
    <s v="CV-12805"/>
    <s v="Cynthia Voltz"/>
    <s v="Corporate"/>
    <s v="United States"/>
    <x v="1"/>
    <x v="1"/>
    <n v="90045"/>
    <s v="West"/>
    <s v="TEC-PH-10001924"/>
    <x v="2"/>
    <x v="7"/>
    <s v="iHome FM Clock Radio with Lightning Dock"/>
    <n v="167.976"/>
    <n v="3"/>
    <n v="0.2"/>
    <n v="10.498500000000007"/>
  </r>
  <r>
    <n v="5389"/>
    <x v="2680"/>
    <x v="3"/>
    <x v="1042"/>
    <d v="2014-02-22T00:00:00"/>
    <s v="Second Class"/>
    <s v="CV-12805"/>
    <s v="Cynthia Voltz"/>
    <s v="Corporate"/>
    <s v="United States"/>
    <x v="1"/>
    <x v="1"/>
    <n v="90045"/>
    <s v="West"/>
    <s v="TEC-AC-10004864"/>
    <x v="2"/>
    <x v="11"/>
    <s v="Memorex Micro Travel Drive 32 GB"/>
    <n v="109.53"/>
    <n v="3"/>
    <n v="0"/>
    <n v="47.097900000000003"/>
  </r>
  <r>
    <n v="5390"/>
    <x v="2680"/>
    <x v="3"/>
    <x v="1042"/>
    <d v="2014-02-22T00:00:00"/>
    <s v="Second Class"/>
    <s v="CV-12805"/>
    <s v="Cynthia Voltz"/>
    <s v="Corporate"/>
    <s v="United States"/>
    <x v="1"/>
    <x v="1"/>
    <n v="90045"/>
    <s v="West"/>
    <s v="OFF-LA-10004345"/>
    <x v="1"/>
    <x v="2"/>
    <s v="Avery 493"/>
    <n v="9.82"/>
    <n v="2"/>
    <n v="0"/>
    <n v="4.8117999999999999"/>
  </r>
  <r>
    <n v="5391"/>
    <x v="2681"/>
    <x v="3"/>
    <x v="468"/>
    <d v="2014-11-13T00:00:00"/>
    <s v="Second Class"/>
    <s v="NC-18535"/>
    <s v="Nick Crebassa"/>
    <s v="Corporate"/>
    <s v="United States"/>
    <x v="4"/>
    <x v="4"/>
    <n v="98105"/>
    <s v="West"/>
    <s v="OFF-BI-10000088"/>
    <x v="1"/>
    <x v="8"/>
    <s v="GBC Imprintable Covers"/>
    <n v="26.352000000000004"/>
    <n v="3"/>
    <n v="0.2"/>
    <n v="9.5525999999999982"/>
  </r>
  <r>
    <n v="5392"/>
    <x v="2682"/>
    <x v="2"/>
    <x v="84"/>
    <d v="2011-11-25T00:00:00"/>
    <s v="Standard Class"/>
    <s v="GR-14560"/>
    <s v="Georgia Rosenberg"/>
    <s v="Corporate"/>
    <s v="United States"/>
    <x v="40"/>
    <x v="13"/>
    <n v="19805"/>
    <s v="East"/>
    <s v="OFF-LA-10002787"/>
    <x v="1"/>
    <x v="2"/>
    <s v="Avery 480"/>
    <n v="22.5"/>
    <n v="6"/>
    <n v="0"/>
    <n v="10.799999999999999"/>
  </r>
  <r>
    <n v="5393"/>
    <x v="2682"/>
    <x v="2"/>
    <x v="84"/>
    <d v="2011-11-25T00:00:00"/>
    <s v="Standard Class"/>
    <s v="GR-14560"/>
    <s v="Georgia Rosenberg"/>
    <s v="Corporate"/>
    <s v="United States"/>
    <x v="40"/>
    <x v="13"/>
    <n v="19805"/>
    <s v="East"/>
    <s v="OFF-LA-10001569"/>
    <x v="1"/>
    <x v="2"/>
    <s v="Avery 499"/>
    <n v="9.9600000000000009"/>
    <n v="2"/>
    <n v="0"/>
    <n v="4.5815999999999999"/>
  </r>
  <r>
    <n v="5394"/>
    <x v="2682"/>
    <x v="2"/>
    <x v="84"/>
    <d v="2011-11-25T00:00:00"/>
    <s v="Standard Class"/>
    <s v="GR-14560"/>
    <s v="Georgia Rosenberg"/>
    <s v="Corporate"/>
    <s v="United States"/>
    <x v="40"/>
    <x v="13"/>
    <n v="19805"/>
    <s v="East"/>
    <s v="OFF-BI-10002429"/>
    <x v="1"/>
    <x v="8"/>
    <s v="Premier Elliptical Ring Binder, Black"/>
    <n v="213.08"/>
    <n v="7"/>
    <n v="0"/>
    <n v="102.2784"/>
  </r>
  <r>
    <n v="5395"/>
    <x v="2682"/>
    <x v="2"/>
    <x v="84"/>
    <d v="2011-11-25T00:00:00"/>
    <s v="Standard Class"/>
    <s v="GR-14560"/>
    <s v="Georgia Rosenberg"/>
    <s v="Corporate"/>
    <s v="United States"/>
    <x v="40"/>
    <x v="13"/>
    <n v="19805"/>
    <s v="East"/>
    <s v="FUR-BO-10000362"/>
    <x v="0"/>
    <x v="0"/>
    <s v="Sauder Inglewood Library Bookcases"/>
    <n v="1025.8799999999999"/>
    <n v="6"/>
    <n v="0"/>
    <n v="235.95240000000001"/>
  </r>
  <r>
    <n v="5396"/>
    <x v="2683"/>
    <x v="2"/>
    <x v="728"/>
    <d v="2011-11-21T00:00:00"/>
    <s v="Second Class"/>
    <s v="JG-15805"/>
    <s v="John Grady"/>
    <s v="Corporate"/>
    <s v="United States"/>
    <x v="212"/>
    <x v="7"/>
    <n v="84604"/>
    <s v="West"/>
    <s v="OFF-PA-10003016"/>
    <x v="1"/>
    <x v="10"/>
    <s v="Adams &quot;While You Were Out&quot; Message Pads"/>
    <n v="21.98"/>
    <n v="7"/>
    <n v="0"/>
    <n v="9.8909999999999982"/>
  </r>
  <r>
    <n v="5397"/>
    <x v="2684"/>
    <x v="0"/>
    <x v="446"/>
    <d v="2013-09-25T00:00:00"/>
    <s v="Same Day"/>
    <s v="EB-13750"/>
    <s v="Edward Becker"/>
    <s v="Corporate"/>
    <s v="United States"/>
    <x v="8"/>
    <x v="1"/>
    <n v="94110"/>
    <s v="West"/>
    <s v="FUR-FU-10002501"/>
    <x v="0"/>
    <x v="5"/>
    <s v="Nu-Dell Executive Frame"/>
    <n v="63.2"/>
    <n v="5"/>
    <n v="0"/>
    <n v="23.384"/>
  </r>
  <r>
    <n v="5398"/>
    <x v="2685"/>
    <x v="0"/>
    <x v="73"/>
    <d v="2013-11-28T00:00:00"/>
    <s v="Standard Class"/>
    <s v="MC-17605"/>
    <s v="Matt Connell"/>
    <s v="Corporate"/>
    <s v="United States"/>
    <x v="1"/>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x v="152"/>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x v="1"/>
    <x v="1"/>
    <n v="90004"/>
    <s v="West"/>
    <s v="FUR-BO-10001798"/>
    <x v="0"/>
    <x v="0"/>
    <s v="Bush Somerset Collection Bookcase"/>
    <n v="556.66499999999996"/>
    <n v="5"/>
    <n v="0.15"/>
    <n v="6.5490000000000208"/>
  </r>
  <r>
    <n v="5401"/>
    <x v="2688"/>
    <x v="3"/>
    <x v="296"/>
    <d v="2014-09-24T00:00:00"/>
    <s v="First Class"/>
    <s v="ML-18265"/>
    <s v="Muhammed Lee"/>
    <s v="Consumer"/>
    <s v="United States"/>
    <x v="4"/>
    <x v="4"/>
    <n v="98103"/>
    <s v="West"/>
    <s v="TEC-AC-10000158"/>
    <x v="2"/>
    <x v="11"/>
    <s v="Sony 64GB Class 10 Micro SDHC R40 Memory Card"/>
    <n v="71.98"/>
    <n v="2"/>
    <n v="0"/>
    <n v="15.1158"/>
  </r>
  <r>
    <n v="5402"/>
    <x v="2688"/>
    <x v="3"/>
    <x v="296"/>
    <d v="2014-09-24T00:00:00"/>
    <s v="First Class"/>
    <s v="ML-18265"/>
    <s v="Muhammed Lee"/>
    <s v="Consumer"/>
    <s v="United States"/>
    <x v="4"/>
    <x v="4"/>
    <n v="98103"/>
    <s v="West"/>
    <s v="TEC-AC-10000303"/>
    <x v="2"/>
    <x v="11"/>
    <s v="Logitech M510 Wireless Mouse"/>
    <n v="79.98"/>
    <n v="2"/>
    <n v="0"/>
    <n v="26.3934"/>
  </r>
  <r>
    <n v="5403"/>
    <x v="2689"/>
    <x v="3"/>
    <x v="1043"/>
    <d v="2014-08-30T00:00:00"/>
    <s v="Standard Class"/>
    <s v="AH-10195"/>
    <s v="Alan Haines"/>
    <s v="Corporate"/>
    <s v="United States"/>
    <x v="20"/>
    <x v="15"/>
    <n v="10024"/>
    <s v="East"/>
    <s v="OFF-BI-10003910"/>
    <x v="1"/>
    <x v="8"/>
    <s v="DXL Angle-View Binders with Locking Rings by Samsill"/>
    <n v="24.672000000000001"/>
    <n v="4"/>
    <n v="0.2"/>
    <n v="7.71"/>
  </r>
  <r>
    <n v="5404"/>
    <x v="2689"/>
    <x v="3"/>
    <x v="1043"/>
    <d v="2014-08-30T00:00:00"/>
    <s v="Standard Class"/>
    <s v="AH-10195"/>
    <s v="Alan Haines"/>
    <s v="Corporate"/>
    <s v="United States"/>
    <x v="20"/>
    <x v="15"/>
    <n v="10024"/>
    <s v="East"/>
    <s v="OFF-BI-10000138"/>
    <x v="1"/>
    <x v="8"/>
    <s v="Acco Translucent Poly Ring Binders"/>
    <n v="3.7439999999999998"/>
    <n v="1"/>
    <n v="0.2"/>
    <n v="1.3104"/>
  </r>
  <r>
    <n v="5405"/>
    <x v="2690"/>
    <x v="0"/>
    <x v="712"/>
    <d v="2013-02-26T00:00:00"/>
    <s v="Standard Class"/>
    <s v="TZ-21580"/>
    <s v="Tracy Zic"/>
    <s v="Consumer"/>
    <s v="United States"/>
    <x v="1"/>
    <x v="1"/>
    <n v="90045"/>
    <s v="West"/>
    <s v="TEC-PH-10002398"/>
    <x v="2"/>
    <x v="7"/>
    <s v="AT&amp;T 1070 Corded Phone"/>
    <n v="445.96000000000004"/>
    <n v="5"/>
    <n v="0.2"/>
    <n v="55.744999999999948"/>
  </r>
  <r>
    <n v="5406"/>
    <x v="2690"/>
    <x v="0"/>
    <x v="712"/>
    <d v="2013-02-26T00:00:00"/>
    <s v="Standard Class"/>
    <s v="TZ-21580"/>
    <s v="Tracy Zic"/>
    <s v="Consumer"/>
    <s v="United States"/>
    <x v="1"/>
    <x v="1"/>
    <n v="90045"/>
    <s v="West"/>
    <s v="TEC-AC-10003399"/>
    <x v="2"/>
    <x v="11"/>
    <s v="Memorex Mini Travel Drive 64 GB USB 2.0 Flash Drive"/>
    <n v="36.24"/>
    <n v="1"/>
    <n v="0"/>
    <n v="15.220800000000001"/>
  </r>
  <r>
    <n v="5407"/>
    <x v="2690"/>
    <x v="0"/>
    <x v="712"/>
    <d v="2013-02-26T00:00:00"/>
    <s v="Standard Class"/>
    <s v="TZ-21580"/>
    <s v="Tracy Zic"/>
    <s v="Consumer"/>
    <s v="United States"/>
    <x v="1"/>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x v="8"/>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x v="8"/>
    <x v="1"/>
    <n v="94109"/>
    <s v="West"/>
    <s v="OFF-BI-10002854"/>
    <x v="1"/>
    <x v="8"/>
    <s v="Performers Binder/Pad Holder, Black"/>
    <n v="22.424000000000003"/>
    <n v="1"/>
    <n v="0.2"/>
    <n v="8.4089999999999989"/>
  </r>
  <r>
    <n v="5410"/>
    <x v="2691"/>
    <x v="3"/>
    <x v="166"/>
    <d v="2014-12-15T00:00:00"/>
    <s v="Standard Class"/>
    <s v="DM-13345"/>
    <s v="Denise Monton"/>
    <s v="Corporate"/>
    <s v="United States"/>
    <x v="8"/>
    <x v="1"/>
    <n v="94109"/>
    <s v="West"/>
    <s v="OFF-BI-10001670"/>
    <x v="1"/>
    <x v="8"/>
    <s v="Vinyl Sectional Post Binders"/>
    <n v="90.480000000000018"/>
    <n v="3"/>
    <n v="0.2"/>
    <n v="33.93"/>
  </r>
  <r>
    <n v="5411"/>
    <x v="2691"/>
    <x v="3"/>
    <x v="166"/>
    <d v="2014-12-15T00:00:00"/>
    <s v="Standard Class"/>
    <s v="DM-13345"/>
    <s v="Denise Monton"/>
    <s v="Corporate"/>
    <s v="United States"/>
    <x v="8"/>
    <x v="1"/>
    <n v="94109"/>
    <s v="West"/>
    <s v="OFF-ST-10001837"/>
    <x v="1"/>
    <x v="4"/>
    <s v="SAFCO Mobile Desk Side File, Wire Frame"/>
    <n v="42.76"/>
    <n v="1"/>
    <n v="0"/>
    <n v="11.117599999999999"/>
  </r>
  <r>
    <n v="5412"/>
    <x v="2692"/>
    <x v="3"/>
    <x v="65"/>
    <d v="2014-09-23T00:00:00"/>
    <s v="Standard Class"/>
    <s v="TS-21505"/>
    <s v="Tony Sayre"/>
    <s v="Consumer"/>
    <s v="United States"/>
    <x v="441"/>
    <x v="27"/>
    <n v="88101"/>
    <s v="West"/>
    <s v="OFF-BI-10002012"/>
    <x v="1"/>
    <x v="8"/>
    <s v="Wilson Jones Easy Flow II Sheet Lifters"/>
    <n v="10.080000000000002"/>
    <n v="7"/>
    <n v="0.2"/>
    <n v="3.5279999999999996"/>
  </r>
  <r>
    <n v="5413"/>
    <x v="2692"/>
    <x v="3"/>
    <x v="65"/>
    <d v="2014-09-23T00:00:00"/>
    <s v="Standard Class"/>
    <s v="TS-21505"/>
    <s v="Tony Sayre"/>
    <s v="Consumer"/>
    <s v="United States"/>
    <x v="441"/>
    <x v="27"/>
    <n v="88101"/>
    <s v="West"/>
    <s v="TEC-AC-10004992"/>
    <x v="2"/>
    <x v="11"/>
    <s v="Kingston Digital DataTraveler 64GB USB 2.0"/>
    <n v="101.34"/>
    <n v="3"/>
    <n v="0"/>
    <n v="8.1071999999999917"/>
  </r>
  <r>
    <n v="5414"/>
    <x v="2693"/>
    <x v="0"/>
    <x v="108"/>
    <d v="2013-09-15T00:00:00"/>
    <s v="First Class"/>
    <s v="TB-21625"/>
    <s v="Trudy Brown"/>
    <s v="Consumer"/>
    <s v="United States"/>
    <x v="391"/>
    <x v="41"/>
    <n v="67212"/>
    <s v="Central"/>
    <s v="TEC-PH-10003171"/>
    <x v="2"/>
    <x v="7"/>
    <s v="Plantronics Encore H101 Dual Earpieces Headset"/>
    <n v="224.75"/>
    <n v="5"/>
    <n v="0"/>
    <n v="62.929999999999993"/>
  </r>
  <r>
    <n v="5415"/>
    <x v="2694"/>
    <x v="3"/>
    <x v="397"/>
    <d v="2014-09-29T00:00:00"/>
    <s v="Standard Class"/>
    <s v="LC-16870"/>
    <s v="Lena Cacioppo"/>
    <s v="Consumer"/>
    <s v="United States"/>
    <x v="22"/>
    <x v="10"/>
    <n v="60653"/>
    <s v="Central"/>
    <s v="OFF-AP-10000390"/>
    <x v="1"/>
    <x v="9"/>
    <s v="Euro Pro Shark Stick Mini Vacuum"/>
    <n v="73.175999999999974"/>
    <n v="6"/>
    <n v="0.8"/>
    <n v="-197.57520000000002"/>
  </r>
  <r>
    <n v="5416"/>
    <x v="2694"/>
    <x v="3"/>
    <x v="397"/>
    <d v="2014-09-29T00:00:00"/>
    <s v="Standard Class"/>
    <s v="LC-16870"/>
    <s v="Lena Cacioppo"/>
    <s v="Consumer"/>
    <s v="United States"/>
    <x v="22"/>
    <x v="10"/>
    <n v="60653"/>
    <s v="Central"/>
    <s v="OFF-PA-10004888"/>
    <x v="1"/>
    <x v="10"/>
    <s v="Xerox 217"/>
    <n v="20.736000000000004"/>
    <n v="4"/>
    <n v="0.2"/>
    <n v="7.2576000000000001"/>
  </r>
  <r>
    <n v="5417"/>
    <x v="2694"/>
    <x v="3"/>
    <x v="397"/>
    <d v="2014-09-29T00:00:00"/>
    <s v="Standard Class"/>
    <s v="LC-16870"/>
    <s v="Lena Cacioppo"/>
    <s v="Consumer"/>
    <s v="United States"/>
    <x v="22"/>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x v="155"/>
    <x v="8"/>
    <n v="68104"/>
    <s v="Central"/>
    <s v="OFF-BI-10004099"/>
    <x v="1"/>
    <x v="8"/>
    <s v="GBC VeloBinder Strips"/>
    <n v="15.36"/>
    <n v="2"/>
    <n v="0"/>
    <n v="7.68"/>
  </r>
  <r>
    <n v="5419"/>
    <x v="2696"/>
    <x v="1"/>
    <x v="924"/>
    <d v="2012-10-26T00:00:00"/>
    <s v="First Class"/>
    <s v="JE-15715"/>
    <s v="Joe Elijah"/>
    <s v="Consumer"/>
    <s v="United States"/>
    <x v="12"/>
    <x v="5"/>
    <n v="77041"/>
    <s v="Central"/>
    <s v="OFF-PA-10004621"/>
    <x v="1"/>
    <x v="10"/>
    <s v="Xerox 212"/>
    <n v="36.288000000000011"/>
    <n v="7"/>
    <n v="0.2"/>
    <n v="12.700800000000001"/>
  </r>
  <r>
    <n v="5420"/>
    <x v="2696"/>
    <x v="1"/>
    <x v="924"/>
    <d v="2012-10-26T00:00:00"/>
    <s v="First Class"/>
    <s v="JE-15715"/>
    <s v="Joe Elijah"/>
    <s v="Consumer"/>
    <s v="United States"/>
    <x v="12"/>
    <x v="5"/>
    <n v="77041"/>
    <s v="Central"/>
    <s v="TEC-PH-10002103"/>
    <x v="2"/>
    <x v="7"/>
    <s v="Jabra SPEAK 410"/>
    <n v="150.38399999999999"/>
    <n v="2"/>
    <n v="0.2"/>
    <n v="15.038400000000003"/>
  </r>
  <r>
    <n v="5421"/>
    <x v="2697"/>
    <x v="0"/>
    <x v="1044"/>
    <d v="2013-04-03T00:00:00"/>
    <s v="Second Class"/>
    <s v="CS-11950"/>
    <s v="Carlos Soltero"/>
    <s v="Consumer"/>
    <s v="United States"/>
    <x v="10"/>
    <x v="9"/>
    <n v="19134"/>
    <s v="East"/>
    <s v="TEC-PH-10002789"/>
    <x v="2"/>
    <x v="7"/>
    <s v="LG Exalt"/>
    <n v="280.78200000000004"/>
    <n v="3"/>
    <n v="0.4"/>
    <n v="-60.836100000000016"/>
  </r>
  <r>
    <n v="5422"/>
    <x v="2697"/>
    <x v="0"/>
    <x v="1044"/>
    <d v="2013-04-03T00:00:00"/>
    <s v="Second Class"/>
    <s v="CS-11950"/>
    <s v="Carlos Soltero"/>
    <s v="Consumer"/>
    <s v="United States"/>
    <x v="10"/>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x v="1"/>
    <x v="1"/>
    <n v="90045"/>
    <s v="West"/>
    <s v="OFF-BI-10000138"/>
    <x v="1"/>
    <x v="8"/>
    <s v="Acco Translucent Poly Ring Binders"/>
    <n v="11.231999999999999"/>
    <n v="3"/>
    <n v="0.2"/>
    <n v="3.9312000000000005"/>
  </r>
  <r>
    <n v="5424"/>
    <x v="2699"/>
    <x v="3"/>
    <x v="132"/>
    <d v="2014-11-06T00:00:00"/>
    <s v="Second Class"/>
    <s v="PJ-18835"/>
    <s v="Patrick Jones"/>
    <s v="Corporate"/>
    <s v="United States"/>
    <x v="102"/>
    <x v="0"/>
    <n v="40475"/>
    <s v="South"/>
    <s v="OFF-PA-10001215"/>
    <x v="1"/>
    <x v="10"/>
    <s v="Xerox 1963"/>
    <n v="26.400000000000002"/>
    <n v="5"/>
    <n v="0"/>
    <n v="11.879999999999999"/>
  </r>
  <r>
    <n v="5425"/>
    <x v="2700"/>
    <x v="3"/>
    <x v="176"/>
    <d v="2014-01-27T00:00:00"/>
    <s v="Standard Class"/>
    <s v="JF-15490"/>
    <s v="Jeremy Farry"/>
    <s v="Consumer"/>
    <s v="United States"/>
    <x v="416"/>
    <x v="29"/>
    <n v="6708"/>
    <s v="East"/>
    <s v="OFF-AR-10001545"/>
    <x v="1"/>
    <x v="6"/>
    <s v="Newell 326"/>
    <n v="3.52"/>
    <n v="2"/>
    <n v="0"/>
    <n v="1.0207999999999999"/>
  </r>
  <r>
    <n v="5426"/>
    <x v="2701"/>
    <x v="0"/>
    <x v="275"/>
    <d v="2013-12-07T00:00:00"/>
    <s v="First Class"/>
    <s v="NM-18520"/>
    <s v="Neoma Murray"/>
    <s v="Consumer"/>
    <s v="United States"/>
    <x v="1"/>
    <x v="1"/>
    <n v="90045"/>
    <s v="West"/>
    <s v="TEC-AC-10003870"/>
    <x v="2"/>
    <x v="11"/>
    <s v="Logitech Z-906 Speaker sys - home theater - 5.1-CH"/>
    <n v="1649.95"/>
    <n v="5"/>
    <n v="0"/>
    <n v="659.98"/>
  </r>
  <r>
    <n v="5427"/>
    <x v="2701"/>
    <x v="0"/>
    <x v="275"/>
    <d v="2013-12-07T00:00:00"/>
    <s v="First Class"/>
    <s v="NM-18520"/>
    <s v="Neoma Murray"/>
    <s v="Consumer"/>
    <s v="United States"/>
    <x v="1"/>
    <x v="1"/>
    <n v="90045"/>
    <s v="West"/>
    <s v="FUR-FU-10001085"/>
    <x v="0"/>
    <x v="5"/>
    <s v="3M Polarizing Light Filter Sleeves"/>
    <n v="111.89999999999999"/>
    <n v="6"/>
    <n v="0"/>
    <n v="51.47399999999999"/>
  </r>
  <r>
    <n v="5428"/>
    <x v="2702"/>
    <x v="0"/>
    <x v="403"/>
    <d v="2013-06-15T00:00:00"/>
    <s v="Same Day"/>
    <s v="MH-17290"/>
    <s v="Marc Harrigan"/>
    <s v="Home Office"/>
    <s v="United States"/>
    <x v="1"/>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x v="8"/>
    <x v="1"/>
    <n v="94122"/>
    <s v="West"/>
    <s v="OFF-ST-10003455"/>
    <x v="1"/>
    <x v="4"/>
    <s v="Tenex File Box, Personal Filing Tote with Lid, Black"/>
    <n v="46.53"/>
    <n v="3"/>
    <n v="0"/>
    <n v="12.097800000000001"/>
  </r>
  <r>
    <n v="5430"/>
    <x v="2704"/>
    <x v="2"/>
    <x v="742"/>
    <d v="2011-09-07T00:00:00"/>
    <s v="First Class"/>
    <s v="PR-18880"/>
    <s v="Patrick Ryan"/>
    <s v="Consumer"/>
    <s v="United States"/>
    <x v="84"/>
    <x v="2"/>
    <n v="33710"/>
    <s v="South"/>
    <s v="FUR-FU-10001967"/>
    <x v="0"/>
    <x v="5"/>
    <s v="Telescoping Adjustable Floor Lamp"/>
    <n v="31.983999999999998"/>
    <n v="2"/>
    <n v="0.2"/>
    <n v="1.9989999999999979"/>
  </r>
  <r>
    <n v="5431"/>
    <x v="2705"/>
    <x v="3"/>
    <x v="208"/>
    <d v="2014-10-26T00:00:00"/>
    <s v="Standard Class"/>
    <s v="FC-14245"/>
    <s v="Frank Carlisle"/>
    <s v="Home Office"/>
    <s v="United States"/>
    <x v="80"/>
    <x v="24"/>
    <n v="44107"/>
    <s v="East"/>
    <s v="OFF-AP-10000938"/>
    <x v="1"/>
    <x v="9"/>
    <s v="Avanti 1.7 Cu. Ft. Refrigerator"/>
    <n v="161.56800000000001"/>
    <n v="2"/>
    <n v="0.2"/>
    <n v="16.156799999999997"/>
  </r>
  <r>
    <n v="5432"/>
    <x v="2705"/>
    <x v="3"/>
    <x v="208"/>
    <d v="2014-10-26T00:00:00"/>
    <s v="Standard Class"/>
    <s v="FC-14245"/>
    <s v="Frank Carlisle"/>
    <s v="Home Office"/>
    <s v="United States"/>
    <x v="80"/>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x v="80"/>
    <x v="24"/>
    <n v="44107"/>
    <s v="East"/>
    <s v="OFF-BI-10002799"/>
    <x v="1"/>
    <x v="8"/>
    <s v="SlimView Poly Binder, 3/8&quot;"/>
    <n v="6.2160000000000002"/>
    <n v="4"/>
    <n v="0.7"/>
    <n v="-4.9727999999999994"/>
  </r>
  <r>
    <n v="5434"/>
    <x v="2706"/>
    <x v="3"/>
    <x v="1016"/>
    <d v="2014-04-30T00:00:00"/>
    <s v="Standard Class"/>
    <s v="LH-16750"/>
    <s v="Larry Hughes"/>
    <s v="Consumer"/>
    <s v="United States"/>
    <x v="432"/>
    <x v="16"/>
    <n v="85224"/>
    <s v="West"/>
    <s v="OFF-AR-10000246"/>
    <x v="1"/>
    <x v="6"/>
    <s v="Newell 318"/>
    <n v="8.895999999999999"/>
    <n v="4"/>
    <n v="0.2"/>
    <n v="0.66719999999999979"/>
  </r>
  <r>
    <n v="5435"/>
    <x v="2707"/>
    <x v="1"/>
    <x v="324"/>
    <d v="2012-10-24T00:00:00"/>
    <s v="Standard Class"/>
    <s v="RM-19675"/>
    <s v="Robert Marley"/>
    <s v="Home Office"/>
    <s v="United States"/>
    <x v="1"/>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x v="1"/>
    <x v="1"/>
    <n v="90008"/>
    <s v="West"/>
    <s v="TEC-AC-10000892"/>
    <x v="2"/>
    <x v="11"/>
    <s v="NETGEAR N750 Dual Band Wi-Fi Gigabit Router"/>
    <n v="270"/>
    <n v="3"/>
    <n v="0"/>
    <n v="97.199999999999989"/>
  </r>
  <r>
    <n v="5437"/>
    <x v="2708"/>
    <x v="2"/>
    <x v="260"/>
    <d v="2011-07-08T00:00:00"/>
    <s v="First Class"/>
    <s v="DM-13525"/>
    <s v="Don Miller"/>
    <s v="Corporate"/>
    <s v="United States"/>
    <x v="144"/>
    <x v="2"/>
    <n v="32137"/>
    <s v="South"/>
    <s v="FUR-FU-10001591"/>
    <x v="0"/>
    <x v="5"/>
    <s v="Advantus Panel Wall Certificate Holder - 8.5x11"/>
    <n v="19.52"/>
    <n v="2"/>
    <n v="0.2"/>
    <n v="5.3680000000000012"/>
  </r>
  <r>
    <n v="5438"/>
    <x v="2708"/>
    <x v="2"/>
    <x v="260"/>
    <d v="2011-07-08T00:00:00"/>
    <s v="First Class"/>
    <s v="DM-13525"/>
    <s v="Don Miller"/>
    <s v="Corporate"/>
    <s v="United States"/>
    <x v="144"/>
    <x v="2"/>
    <n v="32137"/>
    <s v="South"/>
    <s v="OFF-BI-10001787"/>
    <x v="1"/>
    <x v="8"/>
    <s v="Wilson Jones Four-Pocket Poly Binders"/>
    <n v="9.8100000000000023"/>
    <n v="5"/>
    <n v="0.7"/>
    <n v="-6.8669999999999973"/>
  </r>
  <r>
    <n v="5439"/>
    <x v="2708"/>
    <x v="2"/>
    <x v="260"/>
    <d v="2011-07-08T00:00:00"/>
    <s v="First Class"/>
    <s v="DM-13525"/>
    <s v="Don Miller"/>
    <s v="Corporate"/>
    <s v="United States"/>
    <x v="144"/>
    <x v="2"/>
    <n v="32137"/>
    <s v="South"/>
    <s v="FUR-FU-10003192"/>
    <x v="0"/>
    <x v="5"/>
    <s v="Luxo Adjustable Task Clamp Lamp"/>
    <n v="213.21600000000001"/>
    <n v="3"/>
    <n v="0.2"/>
    <n v="15.991199999999992"/>
  </r>
  <r>
    <n v="5440"/>
    <x v="2709"/>
    <x v="0"/>
    <x v="958"/>
    <d v="2013-04-10T00:00:00"/>
    <s v="Standard Class"/>
    <s v="EH-14185"/>
    <s v="Evan Henry"/>
    <s v="Consumer"/>
    <s v="United States"/>
    <x v="20"/>
    <x v="15"/>
    <n v="10035"/>
    <s v="East"/>
    <s v="OFF-BI-10004600"/>
    <x v="1"/>
    <x v="8"/>
    <s v="Ibico Ibimaster 300 Manual Binding System"/>
    <n v="588.78399999999999"/>
    <n v="2"/>
    <n v="0.2"/>
    <n v="183.99499999999998"/>
  </r>
  <r>
    <n v="5441"/>
    <x v="2710"/>
    <x v="3"/>
    <x v="38"/>
    <d v="2014-11-19T00:00:00"/>
    <s v="Second Class"/>
    <s v="TC-21295"/>
    <s v="Toby Carlisle"/>
    <s v="Consumer"/>
    <s v="United States"/>
    <x v="442"/>
    <x v="2"/>
    <n v="33458"/>
    <s v="South"/>
    <s v="OFF-AR-10002335"/>
    <x v="1"/>
    <x v="6"/>
    <s v="DIXON Oriole Pencils"/>
    <n v="2.0640000000000001"/>
    <n v="1"/>
    <n v="0.2"/>
    <n v="0.15480000000000005"/>
  </r>
  <r>
    <n v="5442"/>
    <x v="2711"/>
    <x v="3"/>
    <x v="428"/>
    <d v="2014-09-14T00:00:00"/>
    <s v="Standard Class"/>
    <s v="AI-10855"/>
    <s v="Arianne Irving"/>
    <s v="Consumer"/>
    <s v="United States"/>
    <x v="220"/>
    <x v="16"/>
    <n v="85301"/>
    <s v="West"/>
    <s v="OFF-PA-10000859"/>
    <x v="1"/>
    <x v="10"/>
    <s v="Unpadded Memo Slips"/>
    <n v="6.3680000000000003"/>
    <n v="2"/>
    <n v="0.2"/>
    <n v="2.3879999999999999"/>
  </r>
  <r>
    <n v="5443"/>
    <x v="2712"/>
    <x v="1"/>
    <x v="786"/>
    <d v="2012-04-23T00:00:00"/>
    <s v="Standard Class"/>
    <s v="JM-15535"/>
    <s v="Jessica Myrick"/>
    <s v="Consumer"/>
    <s v="United States"/>
    <x v="20"/>
    <x v="15"/>
    <n v="10035"/>
    <s v="East"/>
    <s v="TEC-AC-10003198"/>
    <x v="2"/>
    <x v="11"/>
    <s v="Enermax Acrylux Wireless Keyboard"/>
    <n v="99.6"/>
    <n v="1"/>
    <n v="0"/>
    <n v="36.851999999999997"/>
  </r>
  <r>
    <n v="5444"/>
    <x v="2712"/>
    <x v="1"/>
    <x v="786"/>
    <d v="2012-04-23T00:00:00"/>
    <s v="Standard Class"/>
    <s v="JM-15535"/>
    <s v="Jessica Myrick"/>
    <s v="Consumer"/>
    <s v="United States"/>
    <x v="20"/>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x v="20"/>
    <x v="15"/>
    <n v="10035"/>
    <s v="East"/>
    <s v="OFF-AR-10000614"/>
    <x v="1"/>
    <x v="6"/>
    <s v="Barrel Sharpener"/>
    <n v="10.709999999999999"/>
    <n v="3"/>
    <n v="0"/>
    <n v="2.7845999999999997"/>
  </r>
  <r>
    <n v="5446"/>
    <x v="2713"/>
    <x v="0"/>
    <x v="197"/>
    <d v="2013-07-30T00:00:00"/>
    <s v="Standard Class"/>
    <s v="BE-11335"/>
    <s v="Bill Eplett"/>
    <s v="Home Office"/>
    <s v="United States"/>
    <x v="12"/>
    <x v="5"/>
    <n v="77041"/>
    <s v="Central"/>
    <s v="OFF-EN-10003040"/>
    <x v="1"/>
    <x v="12"/>
    <s v="Quality Park Security Envelopes"/>
    <n v="20.936000000000003"/>
    <n v="1"/>
    <n v="0.2"/>
    <n v="7.0659000000000001"/>
  </r>
  <r>
    <n v="5447"/>
    <x v="2714"/>
    <x v="0"/>
    <x v="370"/>
    <d v="2013-09-01T00:00:00"/>
    <s v="Standard Class"/>
    <s v="DR-12880"/>
    <s v="Dan Reichenbach"/>
    <s v="Corporate"/>
    <s v="United States"/>
    <x v="20"/>
    <x v="15"/>
    <n v="10035"/>
    <s v="East"/>
    <s v="TEC-PH-10003442"/>
    <x v="2"/>
    <x v="7"/>
    <s v="Samsung Replacement EH64AVFWE Premium Headset"/>
    <n v="33"/>
    <n v="6"/>
    <n v="0"/>
    <n v="8.25"/>
  </r>
  <r>
    <n v="5448"/>
    <x v="2714"/>
    <x v="0"/>
    <x v="370"/>
    <d v="2013-09-01T00:00:00"/>
    <s v="Standard Class"/>
    <s v="DR-12880"/>
    <s v="Dan Reichenbach"/>
    <s v="Corporate"/>
    <s v="United States"/>
    <x v="20"/>
    <x v="15"/>
    <n v="10035"/>
    <s v="East"/>
    <s v="TEC-AC-10002800"/>
    <x v="2"/>
    <x v="11"/>
    <s v="Plantronics Audio 478 Stereo USB Headset"/>
    <n v="249.95000000000002"/>
    <n v="5"/>
    <n v="0"/>
    <n v="87.482499999999987"/>
  </r>
  <r>
    <n v="5449"/>
    <x v="2715"/>
    <x v="2"/>
    <x v="171"/>
    <d v="2011-09-19T00:00:00"/>
    <s v="Standard Class"/>
    <s v="TA-21385"/>
    <s v="Tom Ashbrook"/>
    <s v="Home Office"/>
    <s v="United States"/>
    <x v="250"/>
    <x v="41"/>
    <n v="66062"/>
    <s v="Central"/>
    <s v="OFF-SU-10000157"/>
    <x v="1"/>
    <x v="14"/>
    <s v="Compact Automatic Electric Letter Opener"/>
    <n v="357.93"/>
    <n v="3"/>
    <n v="0"/>
    <n v="7.158600000000007"/>
  </r>
  <r>
    <n v="5450"/>
    <x v="2715"/>
    <x v="2"/>
    <x v="171"/>
    <d v="2011-09-19T00:00:00"/>
    <s v="Standard Class"/>
    <s v="TA-21385"/>
    <s v="Tom Ashbrook"/>
    <s v="Home Office"/>
    <s v="United States"/>
    <x v="250"/>
    <x v="41"/>
    <n v="66062"/>
    <s v="Central"/>
    <s v="TEC-AC-10001542"/>
    <x v="2"/>
    <x v="11"/>
    <s v="SanDisk Cruzer 16 GB USB Flash Drive"/>
    <n v="57.400000000000006"/>
    <n v="5"/>
    <n v="0"/>
    <n v="10.905999999999993"/>
  </r>
  <r>
    <n v="5451"/>
    <x v="2715"/>
    <x v="2"/>
    <x v="171"/>
    <d v="2011-09-19T00:00:00"/>
    <s v="Standard Class"/>
    <s v="TA-21385"/>
    <s v="Tom Ashbrook"/>
    <s v="Home Office"/>
    <s v="United States"/>
    <x v="250"/>
    <x v="41"/>
    <n v="66062"/>
    <s v="Central"/>
    <s v="OFF-BI-10004519"/>
    <x v="1"/>
    <x v="8"/>
    <s v="GBC DocuBind P100 Manual Binding Machine"/>
    <n v="331.96"/>
    <n v="2"/>
    <n v="0"/>
    <n v="149.38199999999998"/>
  </r>
  <r>
    <n v="5452"/>
    <x v="2715"/>
    <x v="2"/>
    <x v="171"/>
    <d v="2011-09-19T00:00:00"/>
    <s v="Standard Class"/>
    <s v="TA-21385"/>
    <s v="Tom Ashbrook"/>
    <s v="Home Office"/>
    <s v="United States"/>
    <x v="250"/>
    <x v="41"/>
    <n v="66062"/>
    <s v="Central"/>
    <s v="FUR-FU-10003464"/>
    <x v="0"/>
    <x v="5"/>
    <s v="Seth Thomas 8 1/2&quot; Cubicle Clock"/>
    <n v="40.56"/>
    <n v="2"/>
    <n v="0"/>
    <n v="12.979199999999999"/>
  </r>
  <r>
    <n v="5453"/>
    <x v="2716"/>
    <x v="0"/>
    <x v="405"/>
    <d v="2013-07-30T00:00:00"/>
    <s v="Standard Class"/>
    <s v="KN-16705"/>
    <s v="Kristina Nunn"/>
    <s v="Home Office"/>
    <s v="United States"/>
    <x v="306"/>
    <x v="33"/>
    <n v="89431"/>
    <s v="West"/>
    <s v="OFF-SU-10004261"/>
    <x v="1"/>
    <x v="14"/>
    <s v="Fiskars 8&quot; Scissors, 2/Pack"/>
    <n v="86.199999999999989"/>
    <n v="5"/>
    <n v="0"/>
    <n v="24.997999999999987"/>
  </r>
  <r>
    <n v="5454"/>
    <x v="2717"/>
    <x v="3"/>
    <x v="240"/>
    <d v="2014-05-24T00:00:00"/>
    <s v="Standard Class"/>
    <s v="PJ-18835"/>
    <s v="Patrick Jones"/>
    <s v="Corporate"/>
    <s v="United States"/>
    <x v="179"/>
    <x v="10"/>
    <n v="61107"/>
    <s v="Central"/>
    <s v="OFF-PA-10004733"/>
    <x v="1"/>
    <x v="10"/>
    <s v="Things To Do Today Spiral Book"/>
    <n v="38.016000000000005"/>
    <n v="6"/>
    <n v="0.2"/>
    <n v="13.780799999999996"/>
  </r>
  <r>
    <n v="5455"/>
    <x v="2718"/>
    <x v="3"/>
    <x v="1045"/>
    <d v="2014-05-03T00:00:00"/>
    <s v="Standard Class"/>
    <s v="MC-17605"/>
    <s v="Matt Connell"/>
    <s v="Corporate"/>
    <s v="United States"/>
    <x v="10"/>
    <x v="9"/>
    <n v="19143"/>
    <s v="East"/>
    <s v="OFF-ST-10001325"/>
    <x v="1"/>
    <x v="4"/>
    <s v="Sterilite Officeware Hinged File Box"/>
    <n v="8.3840000000000003"/>
    <n v="1"/>
    <n v="0.2"/>
    <n v="0.73360000000000003"/>
  </r>
  <r>
    <n v="5456"/>
    <x v="2718"/>
    <x v="3"/>
    <x v="1045"/>
    <d v="2014-05-03T00:00:00"/>
    <s v="Standard Class"/>
    <s v="MC-17605"/>
    <s v="Matt Connell"/>
    <s v="Corporate"/>
    <s v="United States"/>
    <x v="10"/>
    <x v="9"/>
    <n v="19143"/>
    <s v="East"/>
    <s v="OFF-AR-10003056"/>
    <x v="1"/>
    <x v="6"/>
    <s v="Newell 341"/>
    <n v="6.8480000000000008"/>
    <n v="2"/>
    <n v="0.2"/>
    <n v="0.77039999999999909"/>
  </r>
  <r>
    <n v="5457"/>
    <x v="2719"/>
    <x v="3"/>
    <x v="614"/>
    <d v="2015-01-03T00:00:00"/>
    <s v="Standard Class"/>
    <s v="BS-11755"/>
    <s v="Bruce Stewart"/>
    <s v="Consumer"/>
    <s v="United States"/>
    <x v="156"/>
    <x v="4"/>
    <n v="98026"/>
    <s v="West"/>
    <s v="OFF-FA-10000089"/>
    <x v="1"/>
    <x v="13"/>
    <s v="Acco Glide Clips"/>
    <n v="19.600000000000001"/>
    <n v="5"/>
    <n v="0"/>
    <n v="9.6039999999999992"/>
  </r>
  <r>
    <n v="5458"/>
    <x v="2719"/>
    <x v="3"/>
    <x v="614"/>
    <d v="2015-01-03T00:00:00"/>
    <s v="Standard Class"/>
    <s v="BS-11755"/>
    <s v="Bruce Stewart"/>
    <s v="Consumer"/>
    <s v="United States"/>
    <x v="156"/>
    <x v="4"/>
    <n v="98026"/>
    <s v="West"/>
    <s v="FUR-FU-10004093"/>
    <x v="0"/>
    <x v="5"/>
    <s v="Hand-Finished Solid Wood Document Frame"/>
    <n v="68.459999999999994"/>
    <n v="2"/>
    <n v="0"/>
    <n v="20.537999999999997"/>
  </r>
  <r>
    <n v="5459"/>
    <x v="2720"/>
    <x v="3"/>
    <x v="507"/>
    <d v="2014-09-07T00:00:00"/>
    <s v="Second Class"/>
    <s v="PK-19075"/>
    <s v="Pete Kriz"/>
    <s v="Consumer"/>
    <s v="United States"/>
    <x v="8"/>
    <x v="1"/>
    <n v="94122"/>
    <s v="West"/>
    <s v="OFF-BI-10004022"/>
    <x v="1"/>
    <x v="8"/>
    <s v="Acco Suede Grain Vinyl Round Ring Binder"/>
    <n v="13.343999999999998"/>
    <n v="6"/>
    <n v="0.2"/>
    <n v="4.3367999999999993"/>
  </r>
  <r>
    <n v="5460"/>
    <x v="2720"/>
    <x v="3"/>
    <x v="507"/>
    <d v="2014-09-07T00:00:00"/>
    <s v="Second Class"/>
    <s v="PK-19075"/>
    <s v="Pete Kriz"/>
    <s v="Consumer"/>
    <s v="United States"/>
    <x v="8"/>
    <x v="1"/>
    <n v="94122"/>
    <s v="West"/>
    <s v="FUR-TA-10001771"/>
    <x v="0"/>
    <x v="3"/>
    <s v="Bush Cubix Conference Tables, Fully Assembled"/>
    <n v="1478.2719999999999"/>
    <n v="8"/>
    <n v="0.2"/>
    <n v="92.392000000000053"/>
  </r>
  <r>
    <n v="5461"/>
    <x v="2721"/>
    <x v="2"/>
    <x v="90"/>
    <d v="2011-03-25T00:00:00"/>
    <s v="Standard Class"/>
    <s v="TS-21205"/>
    <s v="Thomas Seio"/>
    <s v="Corporate"/>
    <s v="United States"/>
    <x v="153"/>
    <x v="3"/>
    <n v="28806"/>
    <s v="South"/>
    <s v="OFF-ST-10002301"/>
    <x v="1"/>
    <x v="4"/>
    <s v="Tennsco Commercial Shelving"/>
    <n v="16.272000000000002"/>
    <n v="1"/>
    <n v="0.2"/>
    <n v="-3.864600000000002"/>
  </r>
  <r>
    <n v="5462"/>
    <x v="2722"/>
    <x v="3"/>
    <x v="394"/>
    <d v="2014-10-05T00:00:00"/>
    <s v="Standard Class"/>
    <s v="BD-11725"/>
    <s v="Bruce Degenhardt"/>
    <s v="Consumer"/>
    <s v="United States"/>
    <x v="1"/>
    <x v="1"/>
    <n v="90032"/>
    <s v="West"/>
    <s v="FUR-FU-10001706"/>
    <x v="0"/>
    <x v="5"/>
    <s v="Longer-Life Soft White Bulbs"/>
    <n v="9.24"/>
    <n v="3"/>
    <n v="0"/>
    <n v="4.4352"/>
  </r>
  <r>
    <n v="5463"/>
    <x v="2723"/>
    <x v="2"/>
    <x v="1046"/>
    <d v="2011-01-21T00:00:00"/>
    <s v="First Class"/>
    <s v="TS-21340"/>
    <s v="Toby Swindell"/>
    <s v="Consumer"/>
    <s v="United States"/>
    <x v="48"/>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x v="48"/>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x v="48"/>
    <x v="16"/>
    <n v="85254"/>
    <s v="West"/>
    <s v="OFF-EN-10002504"/>
    <x v="1"/>
    <x v="12"/>
    <s v="Tyvek  Top-Opening Peel &amp; Seel Envelopes, Plain White"/>
    <n v="108.72"/>
    <n v="5"/>
    <n v="0.2"/>
    <n v="36.692999999999998"/>
  </r>
  <r>
    <n v="5466"/>
    <x v="2723"/>
    <x v="2"/>
    <x v="1046"/>
    <d v="2011-01-21T00:00:00"/>
    <s v="First Class"/>
    <s v="TS-21340"/>
    <s v="Toby Swindell"/>
    <s v="Consumer"/>
    <s v="United States"/>
    <x v="48"/>
    <x v="16"/>
    <n v="85254"/>
    <s v="West"/>
    <s v="FUR-BO-10001972"/>
    <x v="0"/>
    <x v="0"/>
    <s v="O'Sullivan 4-Shelf Bookcase in Odessa Pine"/>
    <n v="181.47000000000003"/>
    <n v="5"/>
    <n v="0.7"/>
    <n v="-320.59699999999998"/>
  </r>
  <r>
    <n v="5467"/>
    <x v="2724"/>
    <x v="2"/>
    <x v="1047"/>
    <d v="2011-02-20T00:00:00"/>
    <s v="Second Class"/>
    <s v="ST-20530"/>
    <s v="Shui Tom"/>
    <s v="Consumer"/>
    <s v="United States"/>
    <x v="12"/>
    <x v="5"/>
    <n v="77095"/>
    <s v="Central"/>
    <s v="OFF-PA-10000466"/>
    <x v="1"/>
    <x v="10"/>
    <s v="Memo Book, 100 Message Capacity, 5 3/8” x 11”"/>
    <n v="16.176000000000002"/>
    <n v="3"/>
    <n v="0.2"/>
    <n v="6.0659999999999989"/>
  </r>
  <r>
    <n v="5468"/>
    <x v="2725"/>
    <x v="0"/>
    <x v="632"/>
    <d v="2013-06-15T00:00:00"/>
    <s v="Standard Class"/>
    <s v="DB-13210"/>
    <s v="Dean Braden"/>
    <s v="Consumer"/>
    <s v="United States"/>
    <x v="8"/>
    <x v="1"/>
    <n v="94109"/>
    <s v="West"/>
    <s v="FUR-CH-10002774"/>
    <x v="0"/>
    <x v="1"/>
    <s v="Global Deluxe Stacking Chair, Gray"/>
    <n v="122.352"/>
    <n v="3"/>
    <n v="0.2"/>
    <n v="13.764599999999994"/>
  </r>
  <r>
    <n v="5469"/>
    <x v="2726"/>
    <x v="2"/>
    <x v="467"/>
    <d v="2011-09-27T00:00:00"/>
    <s v="First Class"/>
    <s v="KF-16285"/>
    <s v="Karen Ferguson"/>
    <s v="Home Office"/>
    <s v="United States"/>
    <x v="70"/>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x v="70"/>
    <x v="1"/>
    <n v="92105"/>
    <s v="West"/>
    <s v="OFF-PA-10004888"/>
    <x v="1"/>
    <x v="10"/>
    <s v="Xerox 217"/>
    <n v="19.440000000000001"/>
    <n v="3"/>
    <n v="0"/>
    <n v="9.3312000000000008"/>
  </r>
  <r>
    <n v="5471"/>
    <x v="2727"/>
    <x v="0"/>
    <x v="198"/>
    <d v="2013-06-05T00:00:00"/>
    <s v="Standard Class"/>
    <s v="JM-16195"/>
    <s v="Justin MacKendrick"/>
    <s v="Consumer"/>
    <s v="United States"/>
    <x v="57"/>
    <x v="24"/>
    <n v="45011"/>
    <s v="East"/>
    <s v="OFF-AP-10003842"/>
    <x v="1"/>
    <x v="9"/>
    <s v="Euro-Pro Shark Turbo Vacuum"/>
    <n v="123.92000000000002"/>
    <n v="5"/>
    <n v="0.2"/>
    <n v="9.2939999999999969"/>
  </r>
  <r>
    <n v="5472"/>
    <x v="2728"/>
    <x v="3"/>
    <x v="484"/>
    <d v="2014-12-24T00:00:00"/>
    <s v="Standard Class"/>
    <s v="TS-21505"/>
    <s v="Tony Sayre"/>
    <s v="Consumer"/>
    <s v="United States"/>
    <x v="117"/>
    <x v="22"/>
    <n v="80134"/>
    <s v="West"/>
    <s v="FUR-FU-10000320"/>
    <x v="0"/>
    <x v="5"/>
    <s v="OIC Stacking Trays"/>
    <n v="13.360000000000001"/>
    <n v="5"/>
    <n v="0.2"/>
    <n v="4.0080000000000009"/>
  </r>
  <r>
    <n v="5473"/>
    <x v="2728"/>
    <x v="3"/>
    <x v="484"/>
    <d v="2014-12-24T00:00:00"/>
    <s v="Standard Class"/>
    <s v="TS-21505"/>
    <s v="Tony Sayre"/>
    <s v="Consumer"/>
    <s v="United States"/>
    <x v="117"/>
    <x v="22"/>
    <n v="80134"/>
    <s v="West"/>
    <s v="OFF-ST-10002554"/>
    <x v="1"/>
    <x v="4"/>
    <s v="Tennsco Industrial Shelving"/>
    <n v="78.256"/>
    <n v="2"/>
    <n v="0.2"/>
    <n v="-17.607599999999998"/>
  </r>
  <r>
    <n v="5474"/>
    <x v="2728"/>
    <x v="3"/>
    <x v="484"/>
    <d v="2014-12-24T00:00:00"/>
    <s v="Standard Class"/>
    <s v="TS-21505"/>
    <s v="Tony Sayre"/>
    <s v="Consumer"/>
    <s v="United States"/>
    <x v="117"/>
    <x v="22"/>
    <n v="80134"/>
    <s v="West"/>
    <s v="FUR-BO-10000468"/>
    <x v="0"/>
    <x v="0"/>
    <s v="O'Sullivan 2-Shelf Heavy-Duty Bookcases"/>
    <n v="102.01800000000001"/>
    <n v="7"/>
    <n v="0.7"/>
    <n v="-183.6323999999999"/>
  </r>
  <r>
    <n v="5475"/>
    <x v="2729"/>
    <x v="3"/>
    <x v="377"/>
    <d v="2014-12-27T00:00:00"/>
    <s v="Same Day"/>
    <s v="YC-21895"/>
    <s v="Yoseph Carroll"/>
    <s v="Corporate"/>
    <s v="United States"/>
    <x v="9"/>
    <x v="8"/>
    <n v="68025"/>
    <s v="Central"/>
    <s v="OFF-ST-10004459"/>
    <x v="1"/>
    <x v="4"/>
    <s v="Tennsco Single-Tier Lockers"/>
    <n v="750.68"/>
    <n v="2"/>
    <n v="0"/>
    <n v="37.533999999999992"/>
  </r>
  <r>
    <n v="5476"/>
    <x v="2730"/>
    <x v="3"/>
    <x v="140"/>
    <d v="2014-06-19T00:00:00"/>
    <s v="First Class"/>
    <s v="Dp-13240"/>
    <s v="Dean percer"/>
    <s v="Home Office"/>
    <s v="United States"/>
    <x v="349"/>
    <x v="11"/>
    <n v="55369"/>
    <s v="Central"/>
    <s v="OFF-LA-10002312"/>
    <x v="1"/>
    <x v="2"/>
    <s v="Avery 490"/>
    <n v="44.400000000000006"/>
    <n v="3"/>
    <n v="0"/>
    <n v="22.200000000000003"/>
  </r>
  <r>
    <n v="5477"/>
    <x v="2730"/>
    <x v="3"/>
    <x v="140"/>
    <d v="2014-06-19T00:00:00"/>
    <s v="First Class"/>
    <s v="Dp-13240"/>
    <s v="Dean percer"/>
    <s v="Home Office"/>
    <s v="United States"/>
    <x v="349"/>
    <x v="11"/>
    <n v="55369"/>
    <s v="Central"/>
    <s v="OFF-ST-10001291"/>
    <x v="1"/>
    <x v="4"/>
    <s v="Tenex Personal Self-Stacking Standard File Box, Black/Gray"/>
    <n v="84.55"/>
    <n v="5"/>
    <n v="0"/>
    <n v="22.828499999999998"/>
  </r>
  <r>
    <n v="5478"/>
    <x v="2730"/>
    <x v="3"/>
    <x v="140"/>
    <d v="2014-06-19T00:00:00"/>
    <s v="First Class"/>
    <s v="Dp-13240"/>
    <s v="Dean percer"/>
    <s v="Home Office"/>
    <s v="United States"/>
    <x v="349"/>
    <x v="11"/>
    <n v="55369"/>
    <s v="Central"/>
    <s v="OFF-PA-10003022"/>
    <x v="1"/>
    <x v="10"/>
    <s v="Xerox 1992"/>
    <n v="17.940000000000001"/>
    <n v="3"/>
    <n v="0"/>
    <n v="8.7906000000000013"/>
  </r>
  <r>
    <n v="5479"/>
    <x v="2731"/>
    <x v="0"/>
    <x v="73"/>
    <d v="2013-11-25T00:00:00"/>
    <s v="Standard Class"/>
    <s v="SJ-20500"/>
    <s v="Shirley Jackson"/>
    <s v="Consumer"/>
    <s v="United States"/>
    <x v="46"/>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x v="100"/>
    <x v="2"/>
    <n v="33180"/>
    <s v="South"/>
    <s v="OFF-BI-10001097"/>
    <x v="1"/>
    <x v="8"/>
    <s v="Avery Hole Reinforcements"/>
    <n v="1.8690000000000004"/>
    <n v="1"/>
    <n v="0.7"/>
    <n v="-1.3082999999999996"/>
  </r>
  <r>
    <n v="5481"/>
    <x v="2733"/>
    <x v="3"/>
    <x v="1048"/>
    <d v="2014-10-15T00:00:00"/>
    <s v="Standard Class"/>
    <s v="CS-12250"/>
    <s v="Chris Selesnick"/>
    <s v="Corporate"/>
    <s v="United States"/>
    <x v="70"/>
    <x v="1"/>
    <n v="92105"/>
    <s v="West"/>
    <s v="TEC-PH-10001336"/>
    <x v="2"/>
    <x v="7"/>
    <s v="Digium D40 VoIP phone"/>
    <n v="103.19200000000001"/>
    <n v="1"/>
    <n v="0.2"/>
    <n v="11.609099999999998"/>
  </r>
  <r>
    <n v="5482"/>
    <x v="2733"/>
    <x v="3"/>
    <x v="1048"/>
    <d v="2014-10-15T00:00:00"/>
    <s v="Standard Class"/>
    <s v="CS-12250"/>
    <s v="Chris Selesnick"/>
    <s v="Corporate"/>
    <s v="United States"/>
    <x v="70"/>
    <x v="1"/>
    <n v="92105"/>
    <s v="West"/>
    <s v="TEC-AC-10002305"/>
    <x v="2"/>
    <x v="11"/>
    <s v="KeyTronic E03601U1 - Keyboard - Beige"/>
    <n v="36"/>
    <n v="2"/>
    <n v="0"/>
    <n v="6.4799999999999969"/>
  </r>
  <r>
    <n v="5483"/>
    <x v="2733"/>
    <x v="3"/>
    <x v="1048"/>
    <d v="2014-10-15T00:00:00"/>
    <s v="Standard Class"/>
    <s v="CS-12250"/>
    <s v="Chris Selesnick"/>
    <s v="Corporate"/>
    <s v="United States"/>
    <x v="70"/>
    <x v="1"/>
    <n v="92105"/>
    <s v="West"/>
    <s v="TEC-AC-10003610"/>
    <x v="2"/>
    <x v="11"/>
    <s v="Logitech Illuminated - Keyboard"/>
    <n v="239.96"/>
    <n v="4"/>
    <n v="0"/>
    <n v="115.1808"/>
  </r>
  <r>
    <n v="5484"/>
    <x v="2733"/>
    <x v="3"/>
    <x v="1048"/>
    <d v="2014-10-15T00:00:00"/>
    <s v="Standard Class"/>
    <s v="CS-12250"/>
    <s v="Chris Selesnick"/>
    <s v="Corporate"/>
    <s v="United States"/>
    <x v="70"/>
    <x v="1"/>
    <n v="92105"/>
    <s v="West"/>
    <s v="OFF-ST-10002301"/>
    <x v="1"/>
    <x v="4"/>
    <s v="Tennsco Commercial Shelving"/>
    <n v="40.68"/>
    <n v="2"/>
    <n v="0"/>
    <n v="0.40679999999999694"/>
  </r>
  <r>
    <n v="5485"/>
    <x v="2734"/>
    <x v="3"/>
    <x v="289"/>
    <d v="2014-02-05T00:00:00"/>
    <s v="Standard Class"/>
    <s v="EB-13870"/>
    <s v="Emily Burns"/>
    <s v="Consumer"/>
    <s v="United States"/>
    <x v="100"/>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x v="100"/>
    <x v="2"/>
    <n v="33178"/>
    <s v="South"/>
    <s v="OFF-EN-10001099"/>
    <x v="1"/>
    <x v="12"/>
    <s v="Staples"/>
    <n v="23.472000000000001"/>
    <n v="3"/>
    <n v="0.2"/>
    <n v="7.6283999999999974"/>
  </r>
  <r>
    <n v="5487"/>
    <x v="2736"/>
    <x v="1"/>
    <x v="1040"/>
    <d v="2012-10-29T00:00:00"/>
    <s v="Standard Class"/>
    <s v="MT-18070"/>
    <s v="Michelle Tran"/>
    <s v="Home Office"/>
    <s v="United States"/>
    <x v="52"/>
    <x v="5"/>
    <n v="78207"/>
    <s v="Central"/>
    <s v="OFF-BI-10004140"/>
    <x v="1"/>
    <x v="8"/>
    <s v="Avery Non-Stick Binders"/>
    <n v="3.5919999999999992"/>
    <n v="4"/>
    <n v="0.8"/>
    <n v="-6.2860000000000031"/>
  </r>
  <r>
    <n v="5488"/>
    <x v="2737"/>
    <x v="3"/>
    <x v="719"/>
    <d v="2014-04-05T00:00:00"/>
    <s v="Second Class"/>
    <s v="BF-11020"/>
    <s v="Barry Französisch"/>
    <s v="Corporate"/>
    <s v="United States"/>
    <x v="108"/>
    <x v="2"/>
    <n v="32216"/>
    <s v="South"/>
    <s v="TEC-PH-10004897"/>
    <x v="2"/>
    <x v="7"/>
    <s v="Mediabridge Sport Armband iPhone 5s"/>
    <n v="23.976000000000003"/>
    <n v="3"/>
    <n v="0.2"/>
    <n v="-5.694300000000001"/>
  </r>
  <r>
    <n v="5489"/>
    <x v="2737"/>
    <x v="3"/>
    <x v="719"/>
    <d v="2014-04-05T00:00:00"/>
    <s v="Second Class"/>
    <s v="BF-11020"/>
    <s v="Barry Französisch"/>
    <s v="Corporate"/>
    <s v="United States"/>
    <x v="108"/>
    <x v="2"/>
    <n v="32216"/>
    <s v="South"/>
    <s v="OFF-LA-10000262"/>
    <x v="1"/>
    <x v="2"/>
    <s v="Avery 494"/>
    <n v="6.2640000000000002"/>
    <n v="3"/>
    <n v="0.2"/>
    <n v="2.0358000000000001"/>
  </r>
  <r>
    <n v="5490"/>
    <x v="2737"/>
    <x v="3"/>
    <x v="719"/>
    <d v="2014-04-05T00:00:00"/>
    <s v="Second Class"/>
    <s v="BF-11020"/>
    <s v="Barry Französisch"/>
    <s v="Corporate"/>
    <s v="United States"/>
    <x v="108"/>
    <x v="2"/>
    <n v="32216"/>
    <s v="South"/>
    <s v="OFF-AP-10002222"/>
    <x v="1"/>
    <x v="9"/>
    <s v="Staples"/>
    <n v="20.808"/>
    <n v="3"/>
    <n v="0.2"/>
    <n v="1.8207000000000013"/>
  </r>
  <r>
    <n v="5491"/>
    <x v="2737"/>
    <x v="3"/>
    <x v="719"/>
    <d v="2014-04-05T00:00:00"/>
    <s v="Second Class"/>
    <s v="BF-11020"/>
    <s v="Barry Französisch"/>
    <s v="Corporate"/>
    <s v="United States"/>
    <x v="108"/>
    <x v="2"/>
    <n v="32216"/>
    <s v="South"/>
    <s v="FUR-CH-10003774"/>
    <x v="0"/>
    <x v="1"/>
    <s v="Global Wood Trimmed Manager's Task Chair, Khaki"/>
    <n v="218.35200000000003"/>
    <n v="3"/>
    <n v="0.2"/>
    <n v="-19.105800000000016"/>
  </r>
  <r>
    <n v="5492"/>
    <x v="2738"/>
    <x v="3"/>
    <x v="795"/>
    <d v="2014-01-28T00:00:00"/>
    <s v="First Class"/>
    <s v="CG-12520"/>
    <s v="Claire Gute"/>
    <s v="Consumer"/>
    <s v="United States"/>
    <x v="12"/>
    <x v="5"/>
    <n v="77070"/>
    <s v="Central"/>
    <s v="OFF-ST-10000615"/>
    <x v="1"/>
    <x v="4"/>
    <s v="SimpliFile Personal File, Black Granite, 15w x 6-15/16d x 11-1/4h"/>
    <n v="18.16"/>
    <n v="2"/>
    <n v="0.2"/>
    <n v="1.8160000000000016"/>
  </r>
  <r>
    <n v="5493"/>
    <x v="2739"/>
    <x v="2"/>
    <x v="683"/>
    <d v="2011-11-28T00:00:00"/>
    <s v="Same Day"/>
    <s v="DH-13675"/>
    <s v="Duane Huffman"/>
    <s v="Home Office"/>
    <s v="United States"/>
    <x v="8"/>
    <x v="1"/>
    <n v="94122"/>
    <s v="West"/>
    <s v="OFF-SU-10001225"/>
    <x v="1"/>
    <x v="14"/>
    <s v="Staples"/>
    <n v="7.36"/>
    <n v="2"/>
    <n v="0"/>
    <n v="0.14719999999999978"/>
  </r>
  <r>
    <n v="5494"/>
    <x v="2739"/>
    <x v="2"/>
    <x v="683"/>
    <d v="2011-11-28T00:00:00"/>
    <s v="Same Day"/>
    <s v="DH-13675"/>
    <s v="Duane Huffman"/>
    <s v="Home Office"/>
    <s v="United States"/>
    <x v="8"/>
    <x v="1"/>
    <n v="94122"/>
    <s v="West"/>
    <s v="OFF-LA-10002043"/>
    <x v="1"/>
    <x v="2"/>
    <s v="Avery 489"/>
    <n v="41.4"/>
    <n v="4"/>
    <n v="0"/>
    <n v="19.872"/>
  </r>
  <r>
    <n v="5495"/>
    <x v="2739"/>
    <x v="2"/>
    <x v="683"/>
    <d v="2011-11-28T00:00:00"/>
    <s v="Same Day"/>
    <s v="DH-13675"/>
    <s v="Duane Huffman"/>
    <s v="Home Office"/>
    <s v="United States"/>
    <x v="8"/>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x v="10"/>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x v="292"/>
    <x v="24"/>
    <n v="43302"/>
    <s v="East"/>
    <s v="TEC-AC-10004469"/>
    <x v="2"/>
    <x v="11"/>
    <s v="Microsoft Sculpt Comfort Mouse"/>
    <n v="63.920000000000009"/>
    <n v="2"/>
    <n v="0.2"/>
    <n v="19.176000000000002"/>
  </r>
  <r>
    <n v="5498"/>
    <x v="2742"/>
    <x v="3"/>
    <x v="663"/>
    <d v="2014-07-19T00:00:00"/>
    <s v="Second Class"/>
    <s v="MM-18055"/>
    <s v="Michelle Moray"/>
    <s v="Consumer"/>
    <s v="United States"/>
    <x v="20"/>
    <x v="15"/>
    <n v="10024"/>
    <s v="East"/>
    <s v="OFF-AR-10001177"/>
    <x v="1"/>
    <x v="6"/>
    <s v="Newell 349"/>
    <n v="6.56"/>
    <n v="2"/>
    <n v="0"/>
    <n v="1.9023999999999992"/>
  </r>
  <r>
    <n v="5499"/>
    <x v="2742"/>
    <x v="3"/>
    <x v="663"/>
    <d v="2014-07-19T00:00:00"/>
    <s v="Second Class"/>
    <s v="MM-18055"/>
    <s v="Michelle Moray"/>
    <s v="Consumer"/>
    <s v="United States"/>
    <x v="20"/>
    <x v="15"/>
    <n v="10024"/>
    <s v="East"/>
    <s v="OFF-LA-10000634"/>
    <x v="1"/>
    <x v="2"/>
    <s v="Avery 509"/>
    <n v="7.83"/>
    <n v="3"/>
    <n v="0"/>
    <n v="3.6017999999999999"/>
  </r>
  <r>
    <n v="5500"/>
    <x v="2742"/>
    <x v="3"/>
    <x v="663"/>
    <d v="2014-07-19T00:00:00"/>
    <s v="Second Class"/>
    <s v="MM-18055"/>
    <s v="Michelle Moray"/>
    <s v="Consumer"/>
    <s v="United States"/>
    <x v="20"/>
    <x v="15"/>
    <n v="10024"/>
    <s v="East"/>
    <s v="TEC-AC-10004708"/>
    <x v="2"/>
    <x v="11"/>
    <s v="Sony 32GB Class 10 Micro SDHC R40 Memory Card"/>
    <n v="41.9"/>
    <n v="2"/>
    <n v="0"/>
    <n v="8.7989999999999995"/>
  </r>
  <r>
    <n v="5501"/>
    <x v="2742"/>
    <x v="3"/>
    <x v="663"/>
    <d v="2014-07-19T00:00:00"/>
    <s v="Second Class"/>
    <s v="MM-18055"/>
    <s v="Michelle Moray"/>
    <s v="Consumer"/>
    <s v="United States"/>
    <x v="20"/>
    <x v="15"/>
    <n v="10024"/>
    <s v="East"/>
    <s v="FUR-CH-10002084"/>
    <x v="0"/>
    <x v="1"/>
    <s v="Hon Mobius Operator's Chair"/>
    <n v="664.14599999999996"/>
    <n v="6"/>
    <n v="0.1"/>
    <n v="88.552800000000005"/>
  </r>
  <r>
    <n v="5502"/>
    <x v="2742"/>
    <x v="3"/>
    <x v="663"/>
    <d v="2014-07-19T00:00:00"/>
    <s v="Second Class"/>
    <s v="MM-18055"/>
    <s v="Michelle Moray"/>
    <s v="Consumer"/>
    <s v="United States"/>
    <x v="20"/>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x v="10"/>
    <x v="9"/>
    <n v="19140"/>
    <s v="East"/>
    <s v="FUR-FU-10001847"/>
    <x v="0"/>
    <x v="5"/>
    <s v="Eldon Image Series Black Desk Accessories"/>
    <n v="3.3119999999999998"/>
    <n v="1"/>
    <n v="0.2"/>
    <n v="0.66239999999999977"/>
  </r>
  <r>
    <n v="5504"/>
    <x v="2743"/>
    <x v="3"/>
    <x v="808"/>
    <d v="2014-11-07T00:00:00"/>
    <s v="Standard Class"/>
    <s v="TH-21115"/>
    <s v="Thea Hudgings"/>
    <s v="Corporate"/>
    <s v="United States"/>
    <x v="10"/>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x v="10"/>
    <x v="9"/>
    <n v="19140"/>
    <s v="East"/>
    <s v="OFF-EN-10003845"/>
    <x v="1"/>
    <x v="12"/>
    <s v="Colored Envelopes"/>
    <n v="8.8559999999999999"/>
    <n v="3"/>
    <n v="0.2"/>
    <n v="2.8781999999999992"/>
  </r>
  <r>
    <n v="5506"/>
    <x v="2743"/>
    <x v="3"/>
    <x v="808"/>
    <d v="2014-11-07T00:00:00"/>
    <s v="Standard Class"/>
    <s v="TH-21115"/>
    <s v="Thea Hudgings"/>
    <s v="Corporate"/>
    <s v="United States"/>
    <x v="10"/>
    <x v="9"/>
    <n v="19140"/>
    <s v="East"/>
    <s v="TEC-PH-10001817"/>
    <x v="2"/>
    <x v="7"/>
    <s v="Wilson Electronics DB Pro Signal Booster"/>
    <n v="859.19999999999993"/>
    <n v="4"/>
    <n v="0.4"/>
    <n v="-186.15999999999997"/>
  </r>
  <r>
    <n v="5507"/>
    <x v="2744"/>
    <x v="0"/>
    <x v="750"/>
    <d v="2013-10-09T00:00:00"/>
    <s v="Same Day"/>
    <s v="JE-15745"/>
    <s v="Joel Eaton"/>
    <s v="Consumer"/>
    <s v="United States"/>
    <x v="1"/>
    <x v="1"/>
    <n v="90036"/>
    <s v="West"/>
    <s v="OFF-PA-10000167"/>
    <x v="1"/>
    <x v="10"/>
    <s v="Xerox 1925"/>
    <n v="61.96"/>
    <n v="2"/>
    <n v="0"/>
    <n v="27.881999999999998"/>
  </r>
  <r>
    <n v="5508"/>
    <x v="2745"/>
    <x v="0"/>
    <x v="143"/>
    <d v="2013-04-15T00:00:00"/>
    <s v="Standard Class"/>
    <s v="PG-18820"/>
    <s v="Patrick Gardner"/>
    <s v="Consumer"/>
    <s v="United States"/>
    <x v="214"/>
    <x v="32"/>
    <n v="30080"/>
    <s v="South"/>
    <s v="OFF-EN-10002973"/>
    <x v="1"/>
    <x v="12"/>
    <s v="Ampad #10 Peel &amp; Seel Holiday Envelopes"/>
    <n v="17.920000000000002"/>
    <n v="4"/>
    <n v="0"/>
    <n v="8.6016000000000012"/>
  </r>
  <r>
    <n v="5509"/>
    <x v="2746"/>
    <x v="1"/>
    <x v="1049"/>
    <d v="2012-10-12T00:00:00"/>
    <s v="Standard Class"/>
    <s v="MB-17305"/>
    <s v="Maria Bertelson"/>
    <s v="Consumer"/>
    <s v="United States"/>
    <x v="8"/>
    <x v="1"/>
    <n v="94122"/>
    <s v="West"/>
    <s v="FUR-FU-10001588"/>
    <x v="0"/>
    <x v="5"/>
    <s v="Deflect-o SuperTray Unbreakable Stackable Tray, Letter, Black"/>
    <n v="145.9"/>
    <n v="5"/>
    <n v="0"/>
    <n v="62.736999999999995"/>
  </r>
  <r>
    <n v="5510"/>
    <x v="2747"/>
    <x v="3"/>
    <x v="356"/>
    <d v="2014-05-21T00:00:00"/>
    <s v="Standard Class"/>
    <s v="JD-16015"/>
    <s v="Joy Daniels"/>
    <s v="Consumer"/>
    <s v="United States"/>
    <x v="22"/>
    <x v="10"/>
    <n v="60653"/>
    <s v="Central"/>
    <s v="OFF-PA-10001736"/>
    <x v="1"/>
    <x v="10"/>
    <s v="Xerox 1880"/>
    <n v="56.704000000000001"/>
    <n v="2"/>
    <n v="0.2"/>
    <n v="19.137599999999992"/>
  </r>
  <r>
    <n v="5511"/>
    <x v="2747"/>
    <x v="3"/>
    <x v="356"/>
    <d v="2014-05-21T00:00:00"/>
    <s v="Standard Class"/>
    <s v="JD-16015"/>
    <s v="Joy Daniels"/>
    <s v="Consumer"/>
    <s v="United States"/>
    <x v="22"/>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x v="261"/>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x v="261"/>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x v="20"/>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x v="20"/>
    <x v="15"/>
    <n v="10009"/>
    <s v="East"/>
    <s v="OFF-AP-10004540"/>
    <x v="1"/>
    <x v="9"/>
    <s v="Eureka The Boss Lite 10-Amp Upright Vacuum, Blue"/>
    <n v="160.32"/>
    <n v="2"/>
    <n v="0"/>
    <n v="44.889600000000002"/>
  </r>
  <r>
    <n v="5516"/>
    <x v="2749"/>
    <x v="1"/>
    <x v="1051"/>
    <d v="2012-06-01T00:00:00"/>
    <s v="First Class"/>
    <s v="EN-13780"/>
    <s v="Edward Nazzal"/>
    <s v="Consumer"/>
    <s v="United States"/>
    <x v="20"/>
    <x v="15"/>
    <n v="10009"/>
    <s v="East"/>
    <s v="TEC-PH-10001527"/>
    <x v="2"/>
    <x v="7"/>
    <s v="Plantronics MX500i Earset"/>
    <n v="128.85000000000002"/>
    <n v="3"/>
    <n v="0"/>
    <n v="3.8654999999999973"/>
  </r>
  <r>
    <n v="5517"/>
    <x v="2750"/>
    <x v="0"/>
    <x v="741"/>
    <d v="2013-11-22T00:00:00"/>
    <s v="Second Class"/>
    <s v="KC-16255"/>
    <s v="Karen Carlisle"/>
    <s v="Corporate"/>
    <s v="United States"/>
    <x v="114"/>
    <x v="19"/>
    <n v="35810"/>
    <s v="South"/>
    <s v="TEC-AC-10003870"/>
    <x v="2"/>
    <x v="11"/>
    <s v="Logitech Z-906 Speaker sys - home theater - 5.1-CH"/>
    <n v="1319.96"/>
    <n v="4"/>
    <n v="0"/>
    <n v="527.98400000000004"/>
  </r>
  <r>
    <n v="5518"/>
    <x v="2751"/>
    <x v="3"/>
    <x v="769"/>
    <d v="2014-12-10T00:00:00"/>
    <s v="Standard Class"/>
    <s v="MS-17980"/>
    <s v="Michael Stewart"/>
    <s v="Corporate"/>
    <s v="United States"/>
    <x v="10"/>
    <x v="9"/>
    <n v="19134"/>
    <s v="East"/>
    <s v="FUR-CH-10004540"/>
    <x v="0"/>
    <x v="1"/>
    <s v="Global Chrome Stack Chair"/>
    <n v="239.95999999999998"/>
    <n v="10"/>
    <n v="0.3"/>
    <n v="-10.283999999999992"/>
  </r>
  <r>
    <n v="5519"/>
    <x v="2751"/>
    <x v="3"/>
    <x v="769"/>
    <d v="2014-12-10T00:00:00"/>
    <s v="Standard Class"/>
    <s v="MS-17980"/>
    <s v="Michael Stewart"/>
    <s v="Corporate"/>
    <s v="United States"/>
    <x v="10"/>
    <x v="9"/>
    <n v="19134"/>
    <s v="East"/>
    <s v="FUR-FU-10004093"/>
    <x v="0"/>
    <x v="5"/>
    <s v="Hand-Finished Solid Wood Document Frame"/>
    <n v="54.768000000000001"/>
    <n v="2"/>
    <n v="0.2"/>
    <n v="6.8459999999999965"/>
  </r>
  <r>
    <n v="5520"/>
    <x v="2751"/>
    <x v="3"/>
    <x v="769"/>
    <d v="2014-12-10T00:00:00"/>
    <s v="Standard Class"/>
    <s v="MS-17980"/>
    <s v="Michael Stewart"/>
    <s v="Corporate"/>
    <s v="United States"/>
    <x v="10"/>
    <x v="9"/>
    <n v="19134"/>
    <s v="East"/>
    <s v="OFF-AR-10000716"/>
    <x v="1"/>
    <x v="6"/>
    <s v="DIXON Ticonderoga Erasable Checking Pencils"/>
    <n v="13.392000000000001"/>
    <n v="3"/>
    <n v="0.2"/>
    <n v="3.1806000000000005"/>
  </r>
  <r>
    <n v="5521"/>
    <x v="2751"/>
    <x v="3"/>
    <x v="769"/>
    <d v="2014-12-10T00:00:00"/>
    <s v="Standard Class"/>
    <s v="MS-17980"/>
    <s v="Michael Stewart"/>
    <s v="Corporate"/>
    <s v="United States"/>
    <x v="10"/>
    <x v="9"/>
    <n v="19134"/>
    <s v="East"/>
    <s v="OFF-PA-10002709"/>
    <x v="1"/>
    <x v="10"/>
    <s v="Xerox 1956"/>
    <n v="23.92"/>
    <n v="5"/>
    <n v="0.2"/>
    <n v="8.6709999999999994"/>
  </r>
  <r>
    <n v="5522"/>
    <x v="2751"/>
    <x v="3"/>
    <x v="769"/>
    <d v="2014-12-10T00:00:00"/>
    <s v="Standard Class"/>
    <s v="MS-17980"/>
    <s v="Michael Stewart"/>
    <s v="Corporate"/>
    <s v="United States"/>
    <x v="10"/>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x v="68"/>
    <x v="1"/>
    <n v="95051"/>
    <s v="West"/>
    <s v="OFF-BI-10000829"/>
    <x v="1"/>
    <x v="8"/>
    <s v="Avery Non-Stick Binders"/>
    <n v="21.552000000000003"/>
    <n v="6"/>
    <n v="0.2"/>
    <n v="7.0043999999999977"/>
  </r>
  <r>
    <n v="5524"/>
    <x v="2752"/>
    <x v="0"/>
    <x v="410"/>
    <d v="2013-06-08T00:00:00"/>
    <s v="First Class"/>
    <s v="CK-12205"/>
    <s v="Chloris Kastensmidt"/>
    <s v="Consumer"/>
    <s v="United States"/>
    <x v="68"/>
    <x v="1"/>
    <n v="95051"/>
    <s v="West"/>
    <s v="OFF-AP-10004859"/>
    <x v="1"/>
    <x v="9"/>
    <s v="Acco 6 Outlet Guardian Premium Surge Suppressor"/>
    <n v="58.24"/>
    <n v="4"/>
    <n v="0"/>
    <n v="15.724800000000002"/>
  </r>
  <r>
    <n v="5525"/>
    <x v="2753"/>
    <x v="0"/>
    <x v="107"/>
    <d v="2013-12-13T00:00:00"/>
    <s v="First Class"/>
    <s v="SJ-20125"/>
    <s v="Sanjit Jacobs"/>
    <s v="Home Office"/>
    <s v="United States"/>
    <x v="85"/>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x v="1"/>
    <x v="1"/>
    <n v="90008"/>
    <s v="West"/>
    <s v="OFF-AR-10002804"/>
    <x v="1"/>
    <x v="6"/>
    <s v="Faber Castell Col-Erase Pencils"/>
    <n v="9.7799999999999994"/>
    <n v="2"/>
    <n v="0"/>
    <n v="4.0098000000000003"/>
  </r>
  <r>
    <n v="5527"/>
    <x v="2755"/>
    <x v="3"/>
    <x v="558"/>
    <d v="2014-04-29T00:00:00"/>
    <s v="Standard Class"/>
    <s v="MG-17890"/>
    <s v="Michael Granlund"/>
    <s v="Home Office"/>
    <s v="United States"/>
    <x v="443"/>
    <x v="1"/>
    <n v="93101"/>
    <s v="West"/>
    <s v="OFF-FA-10002676"/>
    <x v="1"/>
    <x v="13"/>
    <s v="Colored Push Pins"/>
    <n v="1.81"/>
    <n v="1"/>
    <n v="0"/>
    <n v="0.65159999999999996"/>
  </r>
  <r>
    <n v="5528"/>
    <x v="2756"/>
    <x v="1"/>
    <x v="412"/>
    <d v="2012-05-10T00:00:00"/>
    <s v="First Class"/>
    <s v="AB-10255"/>
    <s v="Alejandro Ballentine"/>
    <s v="Home Office"/>
    <s v="United States"/>
    <x v="20"/>
    <x v="15"/>
    <n v="10009"/>
    <s v="East"/>
    <s v="OFF-PA-10003465"/>
    <x v="1"/>
    <x v="10"/>
    <s v="Xerox 1912"/>
    <n v="37.94"/>
    <n v="2"/>
    <n v="0"/>
    <n v="18.211199999999998"/>
  </r>
  <r>
    <n v="5529"/>
    <x v="2757"/>
    <x v="1"/>
    <x v="1052"/>
    <d v="2012-04-04T00:00:00"/>
    <s v="Standard Class"/>
    <s v="SC-20260"/>
    <s v="Scott Cohen"/>
    <s v="Corporate"/>
    <s v="United States"/>
    <x v="108"/>
    <x v="2"/>
    <n v="32216"/>
    <s v="South"/>
    <s v="TEC-PH-10000011"/>
    <x v="2"/>
    <x v="7"/>
    <s v="PureGear Roll-On Screen Protector"/>
    <n v="79.959999999999994"/>
    <n v="5"/>
    <n v="0.2"/>
    <n v="27.985999999999994"/>
  </r>
  <r>
    <n v="5530"/>
    <x v="2758"/>
    <x v="3"/>
    <x v="634"/>
    <d v="2014-08-12T00:00:00"/>
    <s v="Standard Class"/>
    <s v="TB-21355"/>
    <s v="Todd Boyes"/>
    <s v="Corporate"/>
    <s v="United States"/>
    <x v="444"/>
    <x v="5"/>
    <n v="75104"/>
    <s v="Central"/>
    <s v="OFF-PA-10004381"/>
    <x v="1"/>
    <x v="10"/>
    <s v="14-7/8 x 11 Blue Bar Computer Printout Paper"/>
    <n v="115.29600000000001"/>
    <n v="3"/>
    <n v="0.2"/>
    <n v="40.353599999999986"/>
  </r>
  <r>
    <n v="5531"/>
    <x v="2759"/>
    <x v="3"/>
    <x v="574"/>
    <d v="2014-12-07T00:00:00"/>
    <s v="Standard Class"/>
    <s v="JK-16090"/>
    <s v="Juliana Krohn"/>
    <s v="Consumer"/>
    <s v="United States"/>
    <x v="155"/>
    <x v="8"/>
    <n v="68104"/>
    <s v="Central"/>
    <s v="TEC-PH-10001795"/>
    <x v="2"/>
    <x v="7"/>
    <s v="ClearOne CHATAttach 160 - speaker phone"/>
    <n v="2479.96"/>
    <n v="4"/>
    <n v="0"/>
    <n v="743.98799999999983"/>
  </r>
  <r>
    <n v="5532"/>
    <x v="2760"/>
    <x v="0"/>
    <x v="112"/>
    <d v="2013-06-08T00:00:00"/>
    <s v="First Class"/>
    <s v="CK-12595"/>
    <s v="Clytie Kelty"/>
    <s v="Consumer"/>
    <s v="United States"/>
    <x v="290"/>
    <x v="36"/>
    <n v="72209"/>
    <s v="South"/>
    <s v="TEC-AC-10001109"/>
    <x v="2"/>
    <x v="11"/>
    <s v="Logitech Trackman Marble Mouse"/>
    <n v="179.94"/>
    <n v="6"/>
    <n v="0"/>
    <n v="75.57480000000001"/>
  </r>
  <r>
    <n v="5533"/>
    <x v="2760"/>
    <x v="0"/>
    <x v="112"/>
    <d v="2013-06-08T00:00:00"/>
    <s v="First Class"/>
    <s v="CK-12595"/>
    <s v="Clytie Kelty"/>
    <s v="Consumer"/>
    <s v="United States"/>
    <x v="290"/>
    <x v="36"/>
    <n v="72209"/>
    <s v="South"/>
    <s v="TEC-AC-10003038"/>
    <x v="2"/>
    <x v="11"/>
    <s v="Kingston Digital DataTraveler 16GB USB 2.0"/>
    <n v="26.849999999999998"/>
    <n v="3"/>
    <n v="0"/>
    <n v="5.101499999999997"/>
  </r>
  <r>
    <n v="5534"/>
    <x v="2760"/>
    <x v="0"/>
    <x v="112"/>
    <d v="2013-06-08T00:00:00"/>
    <s v="First Class"/>
    <s v="CK-12595"/>
    <s v="Clytie Kelty"/>
    <s v="Consumer"/>
    <s v="United States"/>
    <x v="290"/>
    <x v="36"/>
    <n v="72209"/>
    <s v="South"/>
    <s v="TEC-AC-10003174"/>
    <x v="2"/>
    <x v="11"/>
    <s v="Plantronics S12 Corded Telephone Headset System"/>
    <n v="323.37"/>
    <n v="3"/>
    <n v="0"/>
    <n v="129.34800000000001"/>
  </r>
  <r>
    <n v="5535"/>
    <x v="2760"/>
    <x v="0"/>
    <x v="112"/>
    <d v="2013-06-08T00:00:00"/>
    <s v="First Class"/>
    <s v="CK-12595"/>
    <s v="Clytie Kelty"/>
    <s v="Consumer"/>
    <s v="United States"/>
    <x v="290"/>
    <x v="36"/>
    <n v="72209"/>
    <s v="South"/>
    <s v="OFF-PA-10000157"/>
    <x v="1"/>
    <x v="10"/>
    <s v="Xerox 191"/>
    <n v="59.94"/>
    <n v="3"/>
    <n v="0"/>
    <n v="28.171799999999998"/>
  </r>
  <r>
    <n v="5536"/>
    <x v="2760"/>
    <x v="0"/>
    <x v="112"/>
    <d v="2013-06-08T00:00:00"/>
    <s v="First Class"/>
    <s v="CK-12595"/>
    <s v="Clytie Kelty"/>
    <s v="Consumer"/>
    <s v="United States"/>
    <x v="290"/>
    <x v="36"/>
    <n v="72209"/>
    <s v="South"/>
    <s v="OFF-BI-10001721"/>
    <x v="1"/>
    <x v="8"/>
    <s v="Trimflex Flexible Post Binders"/>
    <n v="64.14"/>
    <n v="3"/>
    <n v="0"/>
    <n v="30.787199999999999"/>
  </r>
  <r>
    <n v="5537"/>
    <x v="2760"/>
    <x v="0"/>
    <x v="112"/>
    <d v="2013-06-08T00:00:00"/>
    <s v="First Class"/>
    <s v="CK-12595"/>
    <s v="Clytie Kelty"/>
    <s v="Consumer"/>
    <s v="United States"/>
    <x v="290"/>
    <x v="36"/>
    <n v="72209"/>
    <s v="South"/>
    <s v="OFF-BI-10000591"/>
    <x v="1"/>
    <x v="8"/>
    <s v="Avery Binder Labels"/>
    <n v="11.67"/>
    <n v="3"/>
    <n v="0"/>
    <n v="5.6015999999999995"/>
  </r>
  <r>
    <n v="5538"/>
    <x v="2760"/>
    <x v="0"/>
    <x v="112"/>
    <d v="2013-06-08T00:00:00"/>
    <s v="First Class"/>
    <s v="CK-12595"/>
    <s v="Clytie Kelty"/>
    <s v="Consumer"/>
    <s v="United States"/>
    <x v="290"/>
    <x v="36"/>
    <n v="72209"/>
    <s v="South"/>
    <s v="OFF-PA-10001534"/>
    <x v="1"/>
    <x v="10"/>
    <s v="Xerox 230"/>
    <n v="12.96"/>
    <n v="2"/>
    <n v="0"/>
    <n v="6.2208000000000006"/>
  </r>
  <r>
    <n v="5539"/>
    <x v="2761"/>
    <x v="1"/>
    <x v="657"/>
    <d v="2012-04-20T00:00:00"/>
    <s v="Standard Class"/>
    <s v="SS-20590"/>
    <s v="Sonia Sunley"/>
    <s v="Consumer"/>
    <s v="United States"/>
    <x v="445"/>
    <x v="8"/>
    <n v="68701"/>
    <s v="Central"/>
    <s v="OFF-BI-10002071"/>
    <x v="1"/>
    <x v="8"/>
    <s v="Fellowes Black Plastic Comb Bindings"/>
    <n v="17.43"/>
    <n v="3"/>
    <n v="0"/>
    <n v="8.0177999999999994"/>
  </r>
  <r>
    <n v="5540"/>
    <x v="2762"/>
    <x v="3"/>
    <x v="1053"/>
    <d v="2014-05-27T00:00:00"/>
    <s v="Standard Class"/>
    <s v="LE-16810"/>
    <s v="Laurel Elliston"/>
    <s v="Consumer"/>
    <s v="United States"/>
    <x v="22"/>
    <x v="10"/>
    <n v="60653"/>
    <s v="Central"/>
    <s v="FUR-CH-10000513"/>
    <x v="0"/>
    <x v="1"/>
    <s v="High-Back Leather Manager's Chair"/>
    <n v="181.98599999999999"/>
    <n v="2"/>
    <n v="0.3"/>
    <n v="-54.595799999999997"/>
  </r>
  <r>
    <n v="5541"/>
    <x v="2762"/>
    <x v="3"/>
    <x v="1053"/>
    <d v="2014-05-27T00:00:00"/>
    <s v="Standard Class"/>
    <s v="LE-16810"/>
    <s v="Laurel Elliston"/>
    <s v="Consumer"/>
    <s v="United States"/>
    <x v="22"/>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x v="22"/>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x v="93"/>
    <x v="16"/>
    <n v="85705"/>
    <s v="West"/>
    <s v="FUR-TA-10001086"/>
    <x v="0"/>
    <x v="3"/>
    <s v="SAFCO PlanMaster Boards, 60w x 37-1/2d, White Melamine"/>
    <n v="455.97"/>
    <n v="6"/>
    <n v="0.5"/>
    <n v="-218.86559999999997"/>
  </r>
  <r>
    <n v="5544"/>
    <x v="2763"/>
    <x v="0"/>
    <x v="1054"/>
    <d v="2013-12-26T00:00:00"/>
    <s v="Standard Class"/>
    <s v="ES-14080"/>
    <s v="Erin Smith"/>
    <s v="Corporate"/>
    <s v="United States"/>
    <x v="93"/>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x v="93"/>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x v="3"/>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x v="446"/>
    <x v="7"/>
    <n v="84020"/>
    <s v="West"/>
    <s v="FUR-FU-10002396"/>
    <x v="0"/>
    <x v="5"/>
    <s v="DAX Copper Panel Document Frame, 5 x 7 Size"/>
    <n v="25.16"/>
    <n v="2"/>
    <n v="0"/>
    <n v="10.567200000000001"/>
  </r>
  <r>
    <n v="5548"/>
    <x v="2765"/>
    <x v="3"/>
    <x v="210"/>
    <d v="2014-09-09T00:00:00"/>
    <s v="First Class"/>
    <s v="JM-16195"/>
    <s v="Justin MacKendrick"/>
    <s v="Consumer"/>
    <s v="United States"/>
    <x v="446"/>
    <x v="7"/>
    <n v="84020"/>
    <s v="West"/>
    <s v="TEC-PH-10002807"/>
    <x v="2"/>
    <x v="7"/>
    <s v="Motorla HX550 Universal Bluetooth Headset"/>
    <n v="126.56"/>
    <n v="4"/>
    <n v="0.2"/>
    <n v="47.459999999999994"/>
  </r>
  <r>
    <n v="5549"/>
    <x v="2766"/>
    <x v="2"/>
    <x v="683"/>
    <d v="2011-12-01T00:00:00"/>
    <s v="First Class"/>
    <s v="SG-20470"/>
    <s v="Sheri Gordon"/>
    <s v="Consumer"/>
    <s v="United States"/>
    <x v="8"/>
    <x v="1"/>
    <n v="94109"/>
    <s v="West"/>
    <s v="OFF-AP-10004859"/>
    <x v="1"/>
    <x v="9"/>
    <s v="Acco 6 Outlet Guardian Premium Surge Suppressor"/>
    <n v="43.68"/>
    <n v="3"/>
    <n v="0"/>
    <n v="11.793600000000001"/>
  </r>
  <r>
    <n v="5550"/>
    <x v="2766"/>
    <x v="2"/>
    <x v="683"/>
    <d v="2011-12-01T00:00:00"/>
    <s v="First Class"/>
    <s v="SG-20470"/>
    <s v="Sheri Gordon"/>
    <s v="Consumer"/>
    <s v="United States"/>
    <x v="8"/>
    <x v="1"/>
    <n v="94109"/>
    <s v="West"/>
    <s v="TEC-AC-10003447"/>
    <x v="2"/>
    <x v="11"/>
    <s v="Micropad Numeric Keypads"/>
    <n v="139.92999999999998"/>
    <n v="7"/>
    <n v="0"/>
    <n v="34.982499999999987"/>
  </r>
  <r>
    <n v="5551"/>
    <x v="2767"/>
    <x v="2"/>
    <x v="607"/>
    <d v="2011-11-16T00:00:00"/>
    <s v="Standard Class"/>
    <s v="DB-12970"/>
    <s v="Darren Budd"/>
    <s v="Corporate"/>
    <s v="United States"/>
    <x v="12"/>
    <x v="5"/>
    <n v="77036"/>
    <s v="Central"/>
    <s v="OFF-AR-10003183"/>
    <x v="1"/>
    <x v="6"/>
    <s v="Avery Fluorescent Highlighter Four-Color Set"/>
    <n v="2.6720000000000002"/>
    <n v="1"/>
    <n v="0.2"/>
    <n v="0.33399999999999974"/>
  </r>
  <r>
    <n v="5552"/>
    <x v="2767"/>
    <x v="2"/>
    <x v="607"/>
    <d v="2011-11-16T00:00:00"/>
    <s v="Standard Class"/>
    <s v="DB-12970"/>
    <s v="Darren Budd"/>
    <s v="Corporate"/>
    <s v="United States"/>
    <x v="12"/>
    <x v="5"/>
    <n v="77036"/>
    <s v="Central"/>
    <s v="OFF-SU-10000432"/>
    <x v="1"/>
    <x v="14"/>
    <s v="Acco Side-Punched Conventional Columnar Pads"/>
    <n v="16.656000000000002"/>
    <n v="6"/>
    <n v="0.2"/>
    <n v="-3.123000000000002"/>
  </r>
  <r>
    <n v="5553"/>
    <x v="2767"/>
    <x v="2"/>
    <x v="607"/>
    <d v="2011-11-16T00:00:00"/>
    <s v="Standard Class"/>
    <s v="DB-12970"/>
    <s v="Darren Budd"/>
    <s v="Corporate"/>
    <s v="United States"/>
    <x v="12"/>
    <x v="5"/>
    <n v="77036"/>
    <s v="Central"/>
    <s v="TEC-AC-10003832"/>
    <x v="2"/>
    <x v="11"/>
    <s v="Imation 16GB Mini TravelDrive USB 2.0 Flash Drive"/>
    <n v="79.512000000000015"/>
    <n v="3"/>
    <n v="0.2"/>
    <n v="20.8719"/>
  </r>
  <r>
    <n v="5554"/>
    <x v="2767"/>
    <x v="2"/>
    <x v="607"/>
    <d v="2011-11-16T00:00:00"/>
    <s v="Standard Class"/>
    <s v="DB-12970"/>
    <s v="Darren Budd"/>
    <s v="Corporate"/>
    <s v="United States"/>
    <x v="12"/>
    <x v="5"/>
    <n v="77036"/>
    <s v="Central"/>
    <s v="OFF-PA-10004100"/>
    <x v="1"/>
    <x v="10"/>
    <s v="Xerox 216"/>
    <n v="36.288000000000011"/>
    <n v="7"/>
    <n v="0.2"/>
    <n v="12.700800000000001"/>
  </r>
  <r>
    <n v="5555"/>
    <x v="2767"/>
    <x v="2"/>
    <x v="607"/>
    <d v="2011-11-16T00:00:00"/>
    <s v="Standard Class"/>
    <s v="DB-12970"/>
    <s v="Darren Budd"/>
    <s v="Corporate"/>
    <s v="United States"/>
    <x v="12"/>
    <x v="5"/>
    <n v="77036"/>
    <s v="Central"/>
    <s v="FUR-BO-10004467"/>
    <x v="0"/>
    <x v="0"/>
    <s v="Bestar Classic Bookcase"/>
    <n v="67.993199999999987"/>
    <n v="1"/>
    <n v="0.32"/>
    <n v="-12.998700000000007"/>
  </r>
  <r>
    <n v="5556"/>
    <x v="2768"/>
    <x v="3"/>
    <x v="280"/>
    <d v="2014-10-07T00:00:00"/>
    <s v="Second Class"/>
    <s v="JW-15220"/>
    <s v="Jane Waco"/>
    <s v="Corporate"/>
    <s v="United States"/>
    <x v="122"/>
    <x v="19"/>
    <n v="36116"/>
    <s v="South"/>
    <s v="FUR-FU-10002963"/>
    <x v="0"/>
    <x v="5"/>
    <s v="Master Caster Door Stop, Gray"/>
    <n v="10.16"/>
    <n v="2"/>
    <n v="0"/>
    <n v="3.4543999999999997"/>
  </r>
  <r>
    <n v="5557"/>
    <x v="2769"/>
    <x v="1"/>
    <x v="639"/>
    <d v="2012-12-18T00:00:00"/>
    <s v="Standard Class"/>
    <s v="KD-16495"/>
    <s v="Keith Dawkins"/>
    <s v="Corporate"/>
    <s v="United States"/>
    <x v="25"/>
    <x v="35"/>
    <n v="39212"/>
    <s v="South"/>
    <s v="FUR-FU-10003829"/>
    <x v="0"/>
    <x v="5"/>
    <s v="Stackable Trays"/>
    <n v="6.16"/>
    <n v="2"/>
    <n v="0"/>
    <n v="1.9711999999999996"/>
  </r>
  <r>
    <n v="5558"/>
    <x v="2769"/>
    <x v="1"/>
    <x v="639"/>
    <d v="2012-12-18T00:00:00"/>
    <s v="Standard Class"/>
    <s v="KD-16495"/>
    <s v="Keith Dawkins"/>
    <s v="Corporate"/>
    <s v="United States"/>
    <x v="25"/>
    <x v="35"/>
    <n v="39212"/>
    <s v="South"/>
    <s v="OFF-AR-10003582"/>
    <x v="1"/>
    <x v="6"/>
    <s v="Boston Electric Pencil Sharpener, Model 1818, Charcoal Black"/>
    <n v="56.3"/>
    <n v="2"/>
    <n v="0"/>
    <n v="15.764000000000003"/>
  </r>
  <r>
    <n v="5559"/>
    <x v="2770"/>
    <x v="1"/>
    <x v="401"/>
    <d v="2012-12-10T00:00:00"/>
    <s v="Standard Class"/>
    <s v="IL-15100"/>
    <s v="Ivan Liston"/>
    <s v="Consumer"/>
    <s v="United States"/>
    <x v="226"/>
    <x v="33"/>
    <n v="89031"/>
    <s v="West"/>
    <s v="OFF-PA-10000048"/>
    <x v="1"/>
    <x v="10"/>
    <s v="Xerox 20"/>
    <n v="6.48"/>
    <n v="1"/>
    <n v="0"/>
    <n v="3.1104000000000003"/>
  </r>
  <r>
    <n v="5560"/>
    <x v="2770"/>
    <x v="1"/>
    <x v="401"/>
    <d v="2012-12-10T00:00:00"/>
    <s v="Standard Class"/>
    <s v="IL-15100"/>
    <s v="Ivan Liston"/>
    <s v="Consumer"/>
    <s v="United States"/>
    <x v="226"/>
    <x v="33"/>
    <n v="89031"/>
    <s v="West"/>
    <s v="OFF-ST-10000078"/>
    <x v="1"/>
    <x v="4"/>
    <s v="Tennsco 6- and 18-Compartment Lockers"/>
    <n v="1325.8500000000001"/>
    <n v="5"/>
    <n v="0"/>
    <n v="238.65299999999991"/>
  </r>
  <r>
    <n v="5561"/>
    <x v="2770"/>
    <x v="1"/>
    <x v="401"/>
    <d v="2012-12-10T00:00:00"/>
    <s v="Standard Class"/>
    <s v="IL-15100"/>
    <s v="Ivan Liston"/>
    <s v="Consumer"/>
    <s v="United States"/>
    <x v="226"/>
    <x v="33"/>
    <n v="89031"/>
    <s v="West"/>
    <s v="OFF-LA-10004853"/>
    <x v="1"/>
    <x v="2"/>
    <s v="Avery 483"/>
    <n v="14.940000000000001"/>
    <n v="3"/>
    <n v="0"/>
    <n v="6.8723999999999998"/>
  </r>
  <r>
    <n v="5562"/>
    <x v="2771"/>
    <x v="3"/>
    <x v="185"/>
    <d v="2014-04-03T00:00:00"/>
    <s v="Second Class"/>
    <s v="JE-15610"/>
    <s v="Jim Epp"/>
    <s v="Corporate"/>
    <s v="United States"/>
    <x v="118"/>
    <x v="32"/>
    <n v="30318"/>
    <s v="South"/>
    <s v="OFF-BI-10001153"/>
    <x v="1"/>
    <x v="8"/>
    <s v="Ibico Recycled Grain-Textured Covers"/>
    <n v="34.54"/>
    <n v="1"/>
    <n v="0"/>
    <n v="17.27"/>
  </r>
  <r>
    <n v="5563"/>
    <x v="2771"/>
    <x v="3"/>
    <x v="185"/>
    <d v="2014-04-03T00:00:00"/>
    <s v="Second Class"/>
    <s v="JE-15610"/>
    <s v="Jim Epp"/>
    <s v="Corporate"/>
    <s v="United States"/>
    <x v="118"/>
    <x v="32"/>
    <n v="30318"/>
    <s v="South"/>
    <s v="TEC-CO-10001449"/>
    <x v="2"/>
    <x v="16"/>
    <s v="Hewlett Packard LaserJet 3310 Copier"/>
    <n v="2999.95"/>
    <n v="5"/>
    <n v="0"/>
    <n v="1439.9760000000001"/>
  </r>
  <r>
    <n v="5564"/>
    <x v="2771"/>
    <x v="3"/>
    <x v="185"/>
    <d v="2014-04-03T00:00:00"/>
    <s v="Second Class"/>
    <s v="JE-15610"/>
    <s v="Jim Epp"/>
    <s v="Corporate"/>
    <s v="United States"/>
    <x v="118"/>
    <x v="32"/>
    <n v="30318"/>
    <s v="South"/>
    <s v="OFF-BI-10000474"/>
    <x v="1"/>
    <x v="8"/>
    <s v="Avery Recycled Flexi-View Covers for Binding Systems"/>
    <n v="64.12"/>
    <n v="4"/>
    <n v="0"/>
    <n v="30.7776"/>
  </r>
  <r>
    <n v="5565"/>
    <x v="2772"/>
    <x v="3"/>
    <x v="677"/>
    <d v="2014-03-14T00:00:00"/>
    <s v="Same Day"/>
    <s v="SU-20665"/>
    <s v="Stephanie Ulpright"/>
    <s v="Home Office"/>
    <s v="United States"/>
    <x v="22"/>
    <x v="10"/>
    <n v="60610"/>
    <s v="Central"/>
    <s v="OFF-AR-10000799"/>
    <x v="1"/>
    <x v="6"/>
    <s v="Col-Erase Pencils with Erasers"/>
    <n v="19.456000000000003"/>
    <n v="4"/>
    <n v="0.2"/>
    <n v="2.188799999999997"/>
  </r>
  <r>
    <n v="5566"/>
    <x v="2772"/>
    <x v="3"/>
    <x v="677"/>
    <d v="2014-03-14T00:00:00"/>
    <s v="Same Day"/>
    <s v="SU-20665"/>
    <s v="Stephanie Ulpright"/>
    <s v="Home Office"/>
    <s v="United States"/>
    <x v="22"/>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x v="22"/>
    <x v="10"/>
    <n v="60610"/>
    <s v="Central"/>
    <s v="OFF-AR-10003338"/>
    <x v="1"/>
    <x v="6"/>
    <s v="Eberhard Faber 3 1/2&quot; Golf Pencils"/>
    <n v="29.760000000000005"/>
    <n v="5"/>
    <n v="0.2"/>
    <n v="1.8599999999999994"/>
  </r>
  <r>
    <n v="5568"/>
    <x v="2772"/>
    <x v="3"/>
    <x v="677"/>
    <d v="2014-03-14T00:00:00"/>
    <s v="Same Day"/>
    <s v="SU-20665"/>
    <s v="Stephanie Ulpright"/>
    <s v="Home Office"/>
    <s v="United States"/>
    <x v="22"/>
    <x v="10"/>
    <n v="60610"/>
    <s v="Central"/>
    <s v="FUR-CH-10003606"/>
    <x v="0"/>
    <x v="1"/>
    <s v="SAFCO Folding Chair Trolley"/>
    <n v="89.768000000000001"/>
    <n v="1"/>
    <n v="0.3"/>
    <n v="-2.5647999999999982"/>
  </r>
  <r>
    <n v="5569"/>
    <x v="2772"/>
    <x v="3"/>
    <x v="677"/>
    <d v="2014-03-14T00:00:00"/>
    <s v="Same Day"/>
    <s v="SU-20665"/>
    <s v="Stephanie Ulpright"/>
    <s v="Home Office"/>
    <s v="United States"/>
    <x v="22"/>
    <x v="10"/>
    <n v="60610"/>
    <s v="Central"/>
    <s v="TEC-CO-10001449"/>
    <x v="2"/>
    <x v="16"/>
    <s v="Hewlett Packard LaserJet 3310 Copier"/>
    <n v="959.98400000000004"/>
    <n v="2"/>
    <n v="0.2"/>
    <n v="335.99440000000004"/>
  </r>
  <r>
    <n v="5570"/>
    <x v="2772"/>
    <x v="3"/>
    <x v="677"/>
    <d v="2014-03-14T00:00:00"/>
    <s v="Same Day"/>
    <s v="SU-20665"/>
    <s v="Stephanie Ulpright"/>
    <s v="Home Office"/>
    <s v="United States"/>
    <x v="22"/>
    <x v="10"/>
    <n v="60610"/>
    <s v="Central"/>
    <s v="OFF-PA-10001934"/>
    <x v="1"/>
    <x v="10"/>
    <s v="Xerox 1993"/>
    <n v="15.552000000000003"/>
    <n v="3"/>
    <n v="0.2"/>
    <n v="5.6375999999999999"/>
  </r>
  <r>
    <n v="5571"/>
    <x v="2772"/>
    <x v="3"/>
    <x v="677"/>
    <d v="2014-03-14T00:00:00"/>
    <s v="Same Day"/>
    <s v="SU-20665"/>
    <s v="Stephanie Ulpright"/>
    <s v="Home Office"/>
    <s v="United States"/>
    <x v="22"/>
    <x v="10"/>
    <n v="60610"/>
    <s v="Central"/>
    <s v="TEC-PH-10001527"/>
    <x v="2"/>
    <x v="7"/>
    <s v="Plantronics MX500i Earset"/>
    <n v="34.360000000000007"/>
    <n v="1"/>
    <n v="0.2"/>
    <n v="-7.3015000000000025"/>
  </r>
  <r>
    <n v="5572"/>
    <x v="2773"/>
    <x v="2"/>
    <x v="29"/>
    <d v="2011-12-09T00:00:00"/>
    <s v="Standard Class"/>
    <s v="EA-14035"/>
    <s v="Erin Ashbrook"/>
    <s v="Corporate"/>
    <s v="United States"/>
    <x v="38"/>
    <x v="24"/>
    <n v="43229"/>
    <s v="East"/>
    <s v="OFF-PA-10001033"/>
    <x v="1"/>
    <x v="10"/>
    <s v="Xerox 1893"/>
    <n v="98.376000000000005"/>
    <n v="3"/>
    <n v="0.2"/>
    <n v="35.661300000000004"/>
  </r>
  <r>
    <n v="5573"/>
    <x v="2773"/>
    <x v="2"/>
    <x v="29"/>
    <d v="2011-12-09T00:00:00"/>
    <s v="Standard Class"/>
    <s v="EA-14035"/>
    <s v="Erin Ashbrook"/>
    <s v="Corporate"/>
    <s v="United States"/>
    <x v="38"/>
    <x v="24"/>
    <n v="43229"/>
    <s v="East"/>
    <s v="OFF-BI-10003719"/>
    <x v="1"/>
    <x v="8"/>
    <s v="Large Capacity Hanging Post Binders"/>
    <n v="29.940000000000005"/>
    <n v="4"/>
    <n v="0.7"/>
    <n v="-23.952000000000005"/>
  </r>
  <r>
    <n v="5574"/>
    <x v="2773"/>
    <x v="2"/>
    <x v="29"/>
    <d v="2011-12-09T00:00:00"/>
    <s v="Standard Class"/>
    <s v="EA-14035"/>
    <s v="Erin Ashbrook"/>
    <s v="Corporate"/>
    <s v="United States"/>
    <x v="38"/>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x v="38"/>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x v="38"/>
    <x v="24"/>
    <n v="43229"/>
    <s v="East"/>
    <s v="TEC-PH-10001809"/>
    <x v="2"/>
    <x v="7"/>
    <s v="Panasonic KX T7736-B Digital phone"/>
    <n v="179.93999999999997"/>
    <n v="2"/>
    <n v="0.4"/>
    <n v="-44.984999999999999"/>
  </r>
  <r>
    <n v="5577"/>
    <x v="2774"/>
    <x v="0"/>
    <x v="939"/>
    <d v="2013-12-17T00:00:00"/>
    <s v="Standard Class"/>
    <s v="RF-19840"/>
    <s v="Roy Französisch"/>
    <s v="Consumer"/>
    <s v="United States"/>
    <x v="45"/>
    <x v="1"/>
    <n v="91104"/>
    <s v="West"/>
    <s v="FUR-FU-10004864"/>
    <x v="0"/>
    <x v="5"/>
    <s v="Howard Miller 14-1/2&quot; Diameter Chrome Round Wall Clock"/>
    <n v="383.64"/>
    <n v="6"/>
    <n v="0"/>
    <n v="122.76479999999999"/>
  </r>
  <r>
    <n v="5578"/>
    <x v="2774"/>
    <x v="0"/>
    <x v="939"/>
    <d v="2013-12-17T00:00:00"/>
    <s v="Standard Class"/>
    <s v="RF-19840"/>
    <s v="Roy Französisch"/>
    <s v="Consumer"/>
    <s v="United States"/>
    <x v="45"/>
    <x v="1"/>
    <n v="91104"/>
    <s v="West"/>
    <s v="OFF-AP-10002350"/>
    <x v="1"/>
    <x v="9"/>
    <s v="Belkin F9H710-06 7 Outlet SurgeMaster Surge Protector"/>
    <n v="56.519999999999996"/>
    <n v="3"/>
    <n v="0"/>
    <n v="15.8256"/>
  </r>
  <r>
    <n v="5579"/>
    <x v="2775"/>
    <x v="3"/>
    <x v="428"/>
    <d v="2014-09-15T00:00:00"/>
    <s v="Second Class"/>
    <s v="LC-17050"/>
    <s v="Liz Carlisle"/>
    <s v="Consumer"/>
    <s v="United States"/>
    <x v="1"/>
    <x v="1"/>
    <n v="90004"/>
    <s v="West"/>
    <s v="OFF-AR-10003829"/>
    <x v="1"/>
    <x v="6"/>
    <s v="Newell 35"/>
    <n v="6.56"/>
    <n v="2"/>
    <n v="0"/>
    <n v="1.9023999999999992"/>
  </r>
  <r>
    <n v="5580"/>
    <x v="2775"/>
    <x v="3"/>
    <x v="428"/>
    <d v="2014-09-15T00:00:00"/>
    <s v="Second Class"/>
    <s v="LC-17050"/>
    <s v="Liz Carlisle"/>
    <s v="Consumer"/>
    <s v="United States"/>
    <x v="1"/>
    <x v="1"/>
    <n v="90004"/>
    <s v="West"/>
    <s v="FUR-CH-10003833"/>
    <x v="0"/>
    <x v="1"/>
    <s v="Novimex Fabric Task Chair"/>
    <n v="243.92"/>
    <n v="5"/>
    <n v="0.2"/>
    <n v="-15.245000000000005"/>
  </r>
  <r>
    <n v="5581"/>
    <x v="2775"/>
    <x v="3"/>
    <x v="428"/>
    <d v="2014-09-15T00:00:00"/>
    <s v="Second Class"/>
    <s v="LC-17050"/>
    <s v="Liz Carlisle"/>
    <s v="Consumer"/>
    <s v="United States"/>
    <x v="1"/>
    <x v="1"/>
    <n v="90004"/>
    <s v="West"/>
    <s v="OFF-PA-10000143"/>
    <x v="1"/>
    <x v="10"/>
    <s v="Astroparche Fine Business Paper"/>
    <n v="47.52"/>
    <n v="9"/>
    <n v="0"/>
    <n v="22.809600000000003"/>
  </r>
  <r>
    <n v="5582"/>
    <x v="2776"/>
    <x v="3"/>
    <x v="1055"/>
    <d v="2014-10-09T00:00:00"/>
    <s v="Standard Class"/>
    <s v="PS-18970"/>
    <s v="Paul Stevenson"/>
    <s v="Home Office"/>
    <s v="United States"/>
    <x v="183"/>
    <x v="39"/>
    <n v="20735"/>
    <s v="East"/>
    <s v="FUR-FU-10000076"/>
    <x v="0"/>
    <x v="5"/>
    <s v="24-Hour Round Wall Clock"/>
    <n v="19.98"/>
    <n v="1"/>
    <n v="0"/>
    <n v="8.5914000000000019"/>
  </r>
  <r>
    <n v="5583"/>
    <x v="2777"/>
    <x v="0"/>
    <x v="195"/>
    <d v="2013-05-14T00:00:00"/>
    <s v="Standard Class"/>
    <s v="PS-18970"/>
    <s v="Paul Stevenson"/>
    <s v="Home Office"/>
    <s v="United States"/>
    <x v="20"/>
    <x v="15"/>
    <n v="10024"/>
    <s v="East"/>
    <s v="OFF-AR-10000462"/>
    <x v="1"/>
    <x v="6"/>
    <s v="Sanford Pocket Accent Highlighters"/>
    <n v="8"/>
    <n v="5"/>
    <n v="0"/>
    <n v="3.4400000000000008"/>
  </r>
  <r>
    <n v="5584"/>
    <x v="2778"/>
    <x v="2"/>
    <x v="534"/>
    <d v="2011-12-19T00:00:00"/>
    <s v="Second Class"/>
    <s v="JO-15280"/>
    <s v="Jas O'Carroll"/>
    <s v="Consumer"/>
    <s v="United States"/>
    <x v="70"/>
    <x v="1"/>
    <n v="92037"/>
    <s v="West"/>
    <s v="FUR-FU-10003829"/>
    <x v="0"/>
    <x v="5"/>
    <s v="Stackable Trays"/>
    <n v="6.16"/>
    <n v="2"/>
    <n v="0"/>
    <n v="1.9711999999999996"/>
  </r>
  <r>
    <n v="5585"/>
    <x v="2779"/>
    <x v="3"/>
    <x v="329"/>
    <d v="2014-12-05T00:00:00"/>
    <s v="Standard Class"/>
    <s v="VP-21730"/>
    <s v="Victor Preis"/>
    <s v="Home Office"/>
    <s v="United States"/>
    <x v="20"/>
    <x v="15"/>
    <n v="10011"/>
    <s v="East"/>
    <s v="OFF-ST-10002182"/>
    <x v="1"/>
    <x v="4"/>
    <s v="Iris 3-Drawer Stacking Bin, Black"/>
    <n v="83.56"/>
    <n v="4"/>
    <n v="0"/>
    <n v="1.6711999999999989"/>
  </r>
  <r>
    <n v="5586"/>
    <x v="2779"/>
    <x v="3"/>
    <x v="329"/>
    <d v="2014-12-05T00:00:00"/>
    <s v="Standard Class"/>
    <s v="VP-21730"/>
    <s v="Victor Preis"/>
    <s v="Home Office"/>
    <s v="United States"/>
    <x v="20"/>
    <x v="15"/>
    <n v="10011"/>
    <s v="East"/>
    <s v="TEC-PH-10001468"/>
    <x v="2"/>
    <x v="7"/>
    <s v="Panasonic Business Telephones KX-T7736"/>
    <n v="546.06000000000006"/>
    <n v="3"/>
    <n v="0"/>
    <n v="163.81799999999998"/>
  </r>
  <r>
    <n v="5587"/>
    <x v="2779"/>
    <x v="3"/>
    <x v="329"/>
    <d v="2014-12-05T00:00:00"/>
    <s v="Standard Class"/>
    <s v="VP-21730"/>
    <s v="Victor Preis"/>
    <s v="Home Office"/>
    <s v="United States"/>
    <x v="20"/>
    <x v="15"/>
    <n v="10011"/>
    <s v="East"/>
    <s v="OFF-ST-10001809"/>
    <x v="1"/>
    <x v="4"/>
    <s v="Fellowes Officeware Wire Shelving"/>
    <n v="269.49"/>
    <n v="3"/>
    <n v="0"/>
    <n v="5.3897999999999939"/>
  </r>
  <r>
    <n v="5588"/>
    <x v="2780"/>
    <x v="1"/>
    <x v="531"/>
    <d v="2012-03-20T00:00:00"/>
    <s v="First Class"/>
    <s v="GA-14725"/>
    <s v="Guy Armstrong"/>
    <s v="Consumer"/>
    <s v="United States"/>
    <x v="152"/>
    <x v="1"/>
    <n v="93534"/>
    <s v="West"/>
    <s v="OFF-FA-10001561"/>
    <x v="1"/>
    <x v="13"/>
    <s v="Stockwell Push Pins"/>
    <n v="10.9"/>
    <n v="5"/>
    <n v="0"/>
    <n v="3.5970000000000004"/>
  </r>
  <r>
    <n v="5589"/>
    <x v="2781"/>
    <x v="2"/>
    <x v="866"/>
    <d v="2011-07-24T00:00:00"/>
    <s v="Standard Class"/>
    <s v="EM-14140"/>
    <s v="Eugene Moren"/>
    <s v="Home Office"/>
    <s v="United States"/>
    <x v="120"/>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x v="8"/>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x v="8"/>
    <x v="1"/>
    <n v="94110"/>
    <s v="West"/>
    <s v="OFF-ST-10003816"/>
    <x v="1"/>
    <x v="4"/>
    <s v="Fellowes High-Stak Drawer Files"/>
    <n v="352.38"/>
    <n v="2"/>
    <n v="0"/>
    <n v="81.047399999999982"/>
  </r>
  <r>
    <n v="5592"/>
    <x v="2783"/>
    <x v="2"/>
    <x v="303"/>
    <d v="2011-10-18T00:00:00"/>
    <s v="Second Class"/>
    <s v="ML-17395"/>
    <s v="Marina Lichtenstein"/>
    <s v="Corporate"/>
    <s v="United States"/>
    <x v="80"/>
    <x v="30"/>
    <n v="8701"/>
    <s v="East"/>
    <s v="FUR-CH-10002880"/>
    <x v="0"/>
    <x v="1"/>
    <s v="Global High-Back Leather Tilter, Burgundy"/>
    <n v="245.98"/>
    <n v="2"/>
    <n v="0"/>
    <n v="27.057799999999986"/>
  </r>
  <r>
    <n v="5593"/>
    <x v="2783"/>
    <x v="2"/>
    <x v="303"/>
    <d v="2011-10-18T00:00:00"/>
    <s v="Second Class"/>
    <s v="ML-17395"/>
    <s v="Marina Lichtenstein"/>
    <s v="Corporate"/>
    <s v="United States"/>
    <x v="80"/>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x v="138"/>
    <x v="24"/>
    <n v="44105"/>
    <s v="East"/>
    <s v="OFF-BI-10003984"/>
    <x v="1"/>
    <x v="8"/>
    <s v="Lock-Up Easel 'Spel-Binder'"/>
    <n v="59.913000000000011"/>
    <n v="7"/>
    <n v="0.7"/>
    <n v="-45.933299999999988"/>
  </r>
  <r>
    <n v="5595"/>
    <x v="2785"/>
    <x v="3"/>
    <x v="241"/>
    <d v="2014-09-25T00:00:00"/>
    <s v="Same Day"/>
    <s v="BP-11095"/>
    <s v="Bart Pistole"/>
    <s v="Corporate"/>
    <s v="United States"/>
    <x v="104"/>
    <x v="31"/>
    <n v="1841"/>
    <s v="East"/>
    <s v="TEC-PH-10000984"/>
    <x v="2"/>
    <x v="7"/>
    <s v="Panasonic KX-TG9471B"/>
    <n v="391.98"/>
    <n v="2"/>
    <n v="0"/>
    <n v="109.75440000000003"/>
  </r>
  <r>
    <n v="5596"/>
    <x v="2785"/>
    <x v="3"/>
    <x v="241"/>
    <d v="2014-09-25T00:00:00"/>
    <s v="Same Day"/>
    <s v="BP-11095"/>
    <s v="Bart Pistole"/>
    <s v="Corporate"/>
    <s v="United States"/>
    <x v="104"/>
    <x v="31"/>
    <n v="1841"/>
    <s v="East"/>
    <s v="TEC-PH-10001944"/>
    <x v="2"/>
    <x v="7"/>
    <s v="Wi-Ex zBoost YX540 Cellular Phone Signal Booster"/>
    <n v="437.84999999999997"/>
    <n v="3"/>
    <n v="0"/>
    <n v="131.35499999999996"/>
  </r>
  <r>
    <n v="5597"/>
    <x v="2786"/>
    <x v="1"/>
    <x v="12"/>
    <d v="2012-09-29T00:00:00"/>
    <s v="Standard Class"/>
    <s v="SB-20185"/>
    <s v="Sarah Brown"/>
    <s v="Consumer"/>
    <s v="United States"/>
    <x v="3"/>
    <x v="38"/>
    <n v="3301"/>
    <s v="East"/>
    <s v="OFF-BI-10002735"/>
    <x v="1"/>
    <x v="8"/>
    <s v="GBC Prestige Therm-A-Bind Covers"/>
    <n v="68.62"/>
    <n v="2"/>
    <n v="0"/>
    <n v="32.251400000000004"/>
  </r>
  <r>
    <n v="5598"/>
    <x v="2787"/>
    <x v="3"/>
    <x v="778"/>
    <d v="2014-02-21T00:00:00"/>
    <s v="Standard Class"/>
    <s v="SV-20785"/>
    <s v="Stewart Visinsky"/>
    <s v="Consumer"/>
    <s v="United States"/>
    <x v="248"/>
    <x v="39"/>
    <n v="21215"/>
    <s v="East"/>
    <s v="OFF-SU-10001165"/>
    <x v="1"/>
    <x v="14"/>
    <s v="Acme Elite Stainless Steel Scissors"/>
    <n v="25.02"/>
    <n v="3"/>
    <n v="0"/>
    <n v="6.5052000000000003"/>
  </r>
  <r>
    <n v="5599"/>
    <x v="2787"/>
    <x v="3"/>
    <x v="778"/>
    <d v="2014-02-21T00:00:00"/>
    <s v="Standard Class"/>
    <s v="SV-20785"/>
    <s v="Stewart Visinsky"/>
    <s v="Consumer"/>
    <s v="United States"/>
    <x v="248"/>
    <x v="39"/>
    <n v="21215"/>
    <s v="East"/>
    <s v="OFF-AR-10000614"/>
    <x v="1"/>
    <x v="6"/>
    <s v="Barrel Sharpener"/>
    <n v="10.709999999999999"/>
    <n v="3"/>
    <n v="0"/>
    <n v="2.7845999999999997"/>
  </r>
  <r>
    <n v="5600"/>
    <x v="2788"/>
    <x v="2"/>
    <x v="462"/>
    <d v="2011-10-03T00:00:00"/>
    <s v="Same Day"/>
    <s v="DO-13435"/>
    <s v="Denny Ordway"/>
    <s v="Consumer"/>
    <s v="United States"/>
    <x v="38"/>
    <x v="24"/>
    <n v="43229"/>
    <s v="East"/>
    <s v="OFF-AR-10004010"/>
    <x v="1"/>
    <x v="6"/>
    <s v="Hunt Boston Vacuum Mount KS Pencil Sharpener"/>
    <n v="55.984000000000009"/>
    <n v="2"/>
    <n v="0.2"/>
    <n v="4.1987999999999985"/>
  </r>
  <r>
    <n v="5601"/>
    <x v="2788"/>
    <x v="2"/>
    <x v="462"/>
    <d v="2011-10-03T00:00:00"/>
    <s v="Same Day"/>
    <s v="DO-13435"/>
    <s v="Denny Ordway"/>
    <s v="Consumer"/>
    <s v="United States"/>
    <x v="38"/>
    <x v="24"/>
    <n v="43229"/>
    <s v="East"/>
    <s v="OFF-EN-10004030"/>
    <x v="1"/>
    <x v="12"/>
    <s v="Convenience Packs of Business Envelopes"/>
    <n v="14.480000000000002"/>
    <n v="5"/>
    <n v="0.2"/>
    <n v="4.8869999999999987"/>
  </r>
  <r>
    <n v="5602"/>
    <x v="2788"/>
    <x v="2"/>
    <x v="462"/>
    <d v="2011-10-03T00:00:00"/>
    <s v="Same Day"/>
    <s v="DO-13435"/>
    <s v="Denny Ordway"/>
    <s v="Consumer"/>
    <s v="United States"/>
    <x v="38"/>
    <x v="24"/>
    <n v="43229"/>
    <s v="East"/>
    <s v="TEC-AC-10003023"/>
    <x v="2"/>
    <x v="11"/>
    <s v="Logitech G105 Gaming Keyboard"/>
    <n v="142.488"/>
    <n v="3"/>
    <n v="0.2"/>
    <n v="-3.5622000000000043"/>
  </r>
  <r>
    <n v="5603"/>
    <x v="2789"/>
    <x v="0"/>
    <x v="278"/>
    <d v="2013-08-30T00:00:00"/>
    <s v="Second Class"/>
    <s v="TB-21355"/>
    <s v="Todd Boyes"/>
    <s v="Corporate"/>
    <s v="United States"/>
    <x v="12"/>
    <x v="5"/>
    <n v="77041"/>
    <s v="Central"/>
    <s v="OFF-ST-10003572"/>
    <x v="1"/>
    <x v="4"/>
    <s v="Portfile Personal File Boxes"/>
    <n v="14.16"/>
    <n v="1"/>
    <n v="0.2"/>
    <n v="1.0620000000000003"/>
  </r>
  <r>
    <n v="5604"/>
    <x v="2789"/>
    <x v="0"/>
    <x v="278"/>
    <d v="2013-08-30T00:00:00"/>
    <s v="Second Class"/>
    <s v="TB-21355"/>
    <s v="Todd Boyes"/>
    <s v="Corporate"/>
    <s v="United States"/>
    <x v="12"/>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x v="20"/>
    <x v="15"/>
    <n v="10011"/>
    <s v="East"/>
    <s v="OFF-BI-10003718"/>
    <x v="1"/>
    <x v="8"/>
    <s v="GBC Therma-A-Bind 250T Electric Binding System"/>
    <n v="590.35199999999998"/>
    <n v="6"/>
    <n v="0.2"/>
    <n v="206.62319999999997"/>
  </r>
  <r>
    <n v="5606"/>
    <x v="2791"/>
    <x v="0"/>
    <x v="873"/>
    <d v="2013-09-26T00:00:00"/>
    <s v="Standard Class"/>
    <s v="FM-14215"/>
    <s v="Filia McAdams"/>
    <s v="Corporate"/>
    <s v="United States"/>
    <x v="247"/>
    <x v="3"/>
    <n v="27405"/>
    <s v="South"/>
    <s v="FUR-FU-10001546"/>
    <x v="0"/>
    <x v="5"/>
    <s v="Dana Swing-Arm Lamps"/>
    <n v="17.088000000000001"/>
    <n v="2"/>
    <n v="0.2"/>
    <n v="1.0679999999999996"/>
  </r>
  <r>
    <n v="5607"/>
    <x v="2791"/>
    <x v="0"/>
    <x v="873"/>
    <d v="2013-09-26T00:00:00"/>
    <s v="Standard Class"/>
    <s v="FM-14215"/>
    <s v="Filia McAdams"/>
    <s v="Corporate"/>
    <s v="United States"/>
    <x v="247"/>
    <x v="3"/>
    <n v="27405"/>
    <s v="South"/>
    <s v="FUR-CH-10002880"/>
    <x v="0"/>
    <x v="1"/>
    <s v="Global High-Back Leather Tilter, Burgundy"/>
    <n v="98.391999999999996"/>
    <n v="1"/>
    <n v="0.2"/>
    <n v="-11.069100000000006"/>
  </r>
  <r>
    <n v="5608"/>
    <x v="2792"/>
    <x v="3"/>
    <x v="613"/>
    <d v="2014-04-01T00:00:00"/>
    <s v="Standard Class"/>
    <s v="JL-15835"/>
    <s v="John Lee"/>
    <s v="Consumer"/>
    <s v="United States"/>
    <x v="20"/>
    <x v="15"/>
    <n v="10024"/>
    <s v="East"/>
    <s v="OFF-AR-10001547"/>
    <x v="1"/>
    <x v="6"/>
    <s v="Newell 311"/>
    <n v="11.05"/>
    <n v="5"/>
    <n v="0"/>
    <n v="2.9835000000000003"/>
  </r>
  <r>
    <n v="5609"/>
    <x v="2793"/>
    <x v="1"/>
    <x v="401"/>
    <d v="2012-12-11T00:00:00"/>
    <s v="Standard Class"/>
    <s v="AF-10870"/>
    <s v="Art Ferguson"/>
    <s v="Consumer"/>
    <s v="United States"/>
    <x v="8"/>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x v="53"/>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x v="74"/>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x v="4"/>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x v="4"/>
    <x v="4"/>
    <n v="98105"/>
    <s v="West"/>
    <s v="TEC-AC-10002253"/>
    <x v="2"/>
    <x v="11"/>
    <s v="Imation Bio 8GB USB Flash Drive Imation Corp"/>
    <n v="1496.16"/>
    <n v="9"/>
    <n v="0"/>
    <n v="224.42400000000006"/>
  </r>
  <r>
    <n v="5614"/>
    <x v="2797"/>
    <x v="0"/>
    <x v="1056"/>
    <d v="2013-02-07T00:00:00"/>
    <s v="Standard Class"/>
    <s v="AB-10105"/>
    <s v="Adrian Barton"/>
    <s v="Consumer"/>
    <s v="United States"/>
    <x v="20"/>
    <x v="15"/>
    <n v="10011"/>
    <s v="East"/>
    <s v="OFF-ST-10003994"/>
    <x v="1"/>
    <x v="4"/>
    <s v="Belkin 19&quot; Center-Weighted Shelf, Gray"/>
    <n v="117.96"/>
    <n v="2"/>
    <n v="0"/>
    <n v="5.8979999999999961"/>
  </r>
  <r>
    <n v="5615"/>
    <x v="2798"/>
    <x v="0"/>
    <x v="828"/>
    <d v="2013-08-28T00:00:00"/>
    <s v="Standard Class"/>
    <s v="JP-15460"/>
    <s v="Jennifer Patt"/>
    <s v="Corporate"/>
    <s v="United States"/>
    <x v="20"/>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x v="20"/>
    <x v="15"/>
    <n v="10035"/>
    <s v="East"/>
    <s v="OFF-AP-10002118"/>
    <x v="1"/>
    <x v="9"/>
    <s v="1.7 Cubic Foot Compact &quot;Cube&quot; Office Refrigerators"/>
    <n v="1040.8"/>
    <n v="5"/>
    <n v="0"/>
    <n v="281.01600000000008"/>
  </r>
  <r>
    <n v="5617"/>
    <x v="2798"/>
    <x v="0"/>
    <x v="828"/>
    <d v="2013-08-28T00:00:00"/>
    <s v="Standard Class"/>
    <s v="JP-15460"/>
    <s v="Jennifer Patt"/>
    <s v="Corporate"/>
    <s v="United States"/>
    <x v="20"/>
    <x v="15"/>
    <n v="10035"/>
    <s v="East"/>
    <s v="OFF-AR-10001954"/>
    <x v="1"/>
    <x v="6"/>
    <s v="Newell 331"/>
    <n v="29.339999999999996"/>
    <n v="6"/>
    <n v="0"/>
    <n v="7.9218000000000002"/>
  </r>
  <r>
    <n v="5618"/>
    <x v="2799"/>
    <x v="3"/>
    <x v="160"/>
    <d v="2014-07-05T00:00:00"/>
    <s v="Standard Class"/>
    <s v="DV-13045"/>
    <s v="Darrin Van Huff"/>
    <s v="Corporate"/>
    <s v="United States"/>
    <x v="26"/>
    <x v="18"/>
    <n v="38109"/>
    <s v="South"/>
    <s v="FUR-FU-10001591"/>
    <x v="0"/>
    <x v="5"/>
    <s v="Advantus Panel Wall Certificate Holder - 8.5x11"/>
    <n v="19.52"/>
    <n v="2"/>
    <n v="0.2"/>
    <n v="5.3680000000000012"/>
  </r>
  <r>
    <n v="5619"/>
    <x v="2800"/>
    <x v="1"/>
    <x v="227"/>
    <d v="2012-09-21T00:00:00"/>
    <s v="First Class"/>
    <s v="CM-12190"/>
    <s v="Charlotte Melton"/>
    <s v="Consumer"/>
    <s v="United States"/>
    <x v="70"/>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x v="411"/>
    <x v="6"/>
    <n v="54601"/>
    <s v="Central"/>
    <s v="TEC-AC-10001908"/>
    <x v="2"/>
    <x v="11"/>
    <s v="Logitech Wireless Headset h800"/>
    <n v="499.95"/>
    <n v="5"/>
    <n v="0"/>
    <n v="174.98249999999999"/>
  </r>
  <r>
    <n v="5621"/>
    <x v="2801"/>
    <x v="0"/>
    <x v="477"/>
    <d v="2013-10-01T00:00:00"/>
    <s v="Standard Class"/>
    <s v="SC-20695"/>
    <s v="Steve Chapman"/>
    <s v="Corporate"/>
    <s v="United States"/>
    <x v="411"/>
    <x v="6"/>
    <n v="54601"/>
    <s v="Central"/>
    <s v="OFF-AR-10000817"/>
    <x v="1"/>
    <x v="6"/>
    <s v="Manco Dry-Lighter Erasable Highlighter"/>
    <n v="3.04"/>
    <n v="1"/>
    <n v="0"/>
    <n v="1.0335999999999999"/>
  </r>
  <r>
    <n v="5622"/>
    <x v="2801"/>
    <x v="0"/>
    <x v="477"/>
    <d v="2013-10-01T00:00:00"/>
    <s v="Standard Class"/>
    <s v="SC-20695"/>
    <s v="Steve Chapman"/>
    <s v="Corporate"/>
    <s v="United States"/>
    <x v="411"/>
    <x v="6"/>
    <n v="54601"/>
    <s v="Central"/>
    <s v="FUR-CH-10004218"/>
    <x v="0"/>
    <x v="1"/>
    <s v="Global Fabric Manager's Chair, Dark Gray"/>
    <n v="201.96"/>
    <n v="2"/>
    <n v="0"/>
    <n v="50.490000000000009"/>
  </r>
  <r>
    <n v="5623"/>
    <x v="2801"/>
    <x v="0"/>
    <x v="477"/>
    <d v="2013-10-01T00:00:00"/>
    <s v="Standard Class"/>
    <s v="SC-20695"/>
    <s v="Steve Chapman"/>
    <s v="Corporate"/>
    <s v="United States"/>
    <x v="411"/>
    <x v="6"/>
    <n v="54601"/>
    <s v="Central"/>
    <s v="FUR-FU-10000755"/>
    <x v="0"/>
    <x v="5"/>
    <s v="Eldon Expressions Mahogany Wood Desk Collection"/>
    <n v="68.64"/>
    <n v="11"/>
    <n v="0"/>
    <n v="17.160000000000004"/>
  </r>
  <r>
    <n v="5624"/>
    <x v="2802"/>
    <x v="0"/>
    <x v="1057"/>
    <d v="2013-10-29T00:00:00"/>
    <s v="Second Class"/>
    <s v="VW-21775"/>
    <s v="Victoria Wilson"/>
    <s v="Corporate"/>
    <s v="United States"/>
    <x v="1"/>
    <x v="1"/>
    <n v="90032"/>
    <s v="West"/>
    <s v="TEC-AC-10003063"/>
    <x v="2"/>
    <x v="11"/>
    <s v="Micro Innovations USB RF Wireless Keyboard with Mouse"/>
    <n v="100"/>
    <n v="4"/>
    <n v="0"/>
    <n v="21"/>
  </r>
  <r>
    <n v="5625"/>
    <x v="2802"/>
    <x v="0"/>
    <x v="1057"/>
    <d v="2013-10-29T00:00:00"/>
    <s v="Second Class"/>
    <s v="VW-21775"/>
    <s v="Victoria Wilson"/>
    <s v="Corporate"/>
    <s v="United States"/>
    <x v="1"/>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x v="4"/>
    <x v="4"/>
    <n v="98115"/>
    <s v="West"/>
    <s v="FUR-FU-10001706"/>
    <x v="0"/>
    <x v="5"/>
    <s v="Longer-Life Soft White Bulbs"/>
    <n v="6.16"/>
    <n v="2"/>
    <n v="0"/>
    <n v="2.9567999999999999"/>
  </r>
  <r>
    <n v="5627"/>
    <x v="2803"/>
    <x v="2"/>
    <x v="411"/>
    <d v="2011-10-01T00:00:00"/>
    <s v="Second Class"/>
    <s v="PP-18955"/>
    <s v="Paul Prost"/>
    <s v="Home Office"/>
    <s v="United States"/>
    <x v="4"/>
    <x v="4"/>
    <n v="98115"/>
    <s v="West"/>
    <s v="FUR-TA-10002958"/>
    <x v="0"/>
    <x v="3"/>
    <s v="Bevis Oval Conference Table, Walnut"/>
    <n v="2348.8200000000002"/>
    <n v="9"/>
    <n v="0"/>
    <n v="399.29939999999976"/>
  </r>
  <r>
    <n v="5628"/>
    <x v="2804"/>
    <x v="3"/>
    <x v="335"/>
    <d v="2014-07-02T00:00:00"/>
    <s v="Standard Class"/>
    <s v="DR-12880"/>
    <s v="Dan Reichenbach"/>
    <s v="Corporate"/>
    <s v="United States"/>
    <x v="100"/>
    <x v="2"/>
    <n v="33180"/>
    <s v="South"/>
    <s v="OFF-LA-10004689"/>
    <x v="1"/>
    <x v="2"/>
    <s v="Avery 512"/>
    <n v="13.872000000000002"/>
    <n v="6"/>
    <n v="0.2"/>
    <n v="4.6818000000000008"/>
  </r>
  <r>
    <n v="5629"/>
    <x v="2804"/>
    <x v="3"/>
    <x v="335"/>
    <d v="2014-07-02T00:00:00"/>
    <s v="Standard Class"/>
    <s v="DR-12880"/>
    <s v="Dan Reichenbach"/>
    <s v="Corporate"/>
    <s v="United States"/>
    <x v="100"/>
    <x v="2"/>
    <n v="33180"/>
    <s v="South"/>
    <s v="FUR-CH-10001545"/>
    <x v="0"/>
    <x v="1"/>
    <s v="Hon Comfortask Task/Swivel Chairs"/>
    <n v="273.55200000000002"/>
    <n v="3"/>
    <n v="0.2"/>
    <n v="-13.677599999999998"/>
  </r>
  <r>
    <n v="5630"/>
    <x v="2805"/>
    <x v="0"/>
    <x v="1036"/>
    <d v="2013-08-24T00:00:00"/>
    <s v="Second Class"/>
    <s v="RB-19465"/>
    <s v="Rick Bensley"/>
    <s v="Home Office"/>
    <s v="United States"/>
    <x v="10"/>
    <x v="9"/>
    <n v="19143"/>
    <s v="East"/>
    <s v="FUR-TA-10002530"/>
    <x v="0"/>
    <x v="3"/>
    <s v="Iceberg OfficeWorks 42&quot; Round Tables"/>
    <n v="815.29199999999992"/>
    <n v="9"/>
    <n v="0.4"/>
    <n v="-339.7050000000001"/>
  </r>
  <r>
    <n v="5631"/>
    <x v="2806"/>
    <x v="2"/>
    <x v="1058"/>
    <d v="2011-02-16T00:00:00"/>
    <s v="Standard Class"/>
    <s v="NF-18385"/>
    <s v="Natalie Fritzler"/>
    <s v="Consumer"/>
    <s v="United States"/>
    <x v="269"/>
    <x v="17"/>
    <n v="23320"/>
    <s v="South"/>
    <s v="TEC-AC-10001432"/>
    <x v="2"/>
    <x v="11"/>
    <s v="Enermax Aurora Lite Keyboard"/>
    <n v="234.45000000000002"/>
    <n v="3"/>
    <n v="0"/>
    <n v="103.15800000000003"/>
  </r>
  <r>
    <n v="5632"/>
    <x v="2806"/>
    <x v="2"/>
    <x v="1058"/>
    <d v="2011-02-16T00:00:00"/>
    <s v="Standard Class"/>
    <s v="NF-18385"/>
    <s v="Natalie Fritzler"/>
    <s v="Consumer"/>
    <s v="United States"/>
    <x v="269"/>
    <x v="17"/>
    <n v="23320"/>
    <s v="South"/>
    <s v="FUR-TA-10003715"/>
    <x v="0"/>
    <x v="3"/>
    <s v="Hon 2111 Invitation Series Corner Table"/>
    <n v="1256.22"/>
    <n v="6"/>
    <n v="0"/>
    <n v="75.37319999999994"/>
  </r>
  <r>
    <n v="5633"/>
    <x v="2806"/>
    <x v="2"/>
    <x v="1058"/>
    <d v="2011-02-16T00:00:00"/>
    <s v="Standard Class"/>
    <s v="NF-18385"/>
    <s v="Natalie Fritzler"/>
    <s v="Consumer"/>
    <s v="United States"/>
    <x v="269"/>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x v="20"/>
    <x v="15"/>
    <n v="10009"/>
    <s v="East"/>
    <s v="OFF-BI-10004187"/>
    <x v="1"/>
    <x v="8"/>
    <s v="Staples"/>
    <n v="10.528"/>
    <n v="7"/>
    <n v="0.2"/>
    <n v="3.6847999999999987"/>
  </r>
  <r>
    <n v="5635"/>
    <x v="2808"/>
    <x v="1"/>
    <x v="901"/>
    <d v="2012-12-06T00:00:00"/>
    <s v="First Class"/>
    <s v="SU-20665"/>
    <s v="Stephanie Ulpright"/>
    <s v="Home Office"/>
    <s v="United States"/>
    <x v="447"/>
    <x v="12"/>
    <n v="48104"/>
    <s v="Central"/>
    <s v="OFF-BI-10000666"/>
    <x v="1"/>
    <x v="8"/>
    <s v="Surelock Post Binders"/>
    <n v="152.79999999999998"/>
    <n v="5"/>
    <n v="0"/>
    <n v="76.399999999999991"/>
  </r>
  <r>
    <n v="5636"/>
    <x v="2809"/>
    <x v="3"/>
    <x v="213"/>
    <d v="2014-09-09T00:00:00"/>
    <s v="Standard Class"/>
    <s v="SC-20050"/>
    <s v="Sample Company A"/>
    <s v="Home Office"/>
    <s v="United States"/>
    <x v="448"/>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x v="448"/>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x v="130"/>
    <x v="12"/>
    <n v="48126"/>
    <s v="Central"/>
    <s v="FUR-FU-10004245"/>
    <x v="0"/>
    <x v="5"/>
    <s v="Career Cubicle Clock, 8 1/4&quot;, Black"/>
    <n v="60.84"/>
    <n v="3"/>
    <n v="0"/>
    <n v="23.119199999999999"/>
  </r>
  <r>
    <n v="5639"/>
    <x v="2811"/>
    <x v="2"/>
    <x v="1059"/>
    <d v="2011-12-27T00:00:00"/>
    <s v="Standard Class"/>
    <s v="GM-14440"/>
    <s v="Gary McGarr"/>
    <s v="Consumer"/>
    <s v="United States"/>
    <x v="70"/>
    <x v="1"/>
    <n v="92024"/>
    <s v="West"/>
    <s v="FUR-CH-10004287"/>
    <x v="0"/>
    <x v="1"/>
    <s v="SAFCO Arco Folding Chair"/>
    <n v="1325.76"/>
    <n v="6"/>
    <n v="0.2"/>
    <n v="149.14799999999991"/>
  </r>
  <r>
    <n v="5640"/>
    <x v="2811"/>
    <x v="2"/>
    <x v="1059"/>
    <d v="2011-12-27T00:00:00"/>
    <s v="Standard Class"/>
    <s v="GM-14440"/>
    <s v="Gary McGarr"/>
    <s v="Consumer"/>
    <s v="United States"/>
    <x v="70"/>
    <x v="1"/>
    <n v="92024"/>
    <s v="West"/>
    <s v="FUR-CH-10000595"/>
    <x v="0"/>
    <x v="1"/>
    <s v="Safco Contoured Stacking Chairs"/>
    <n v="572.16000000000008"/>
    <n v="3"/>
    <n v="0.2"/>
    <n v="35.759999999999962"/>
  </r>
  <r>
    <n v="5641"/>
    <x v="2812"/>
    <x v="2"/>
    <x v="865"/>
    <d v="2011-09-28T00:00:00"/>
    <s v="Standard Class"/>
    <s v="JK-15640"/>
    <s v="Jim Kriz"/>
    <s v="Home Office"/>
    <s v="United States"/>
    <x v="80"/>
    <x v="24"/>
    <n v="44107"/>
    <s v="East"/>
    <s v="OFF-PA-10003063"/>
    <x v="1"/>
    <x v="10"/>
    <s v="EcoTones Memo Sheets"/>
    <n v="28.8"/>
    <n v="9"/>
    <n v="0.2"/>
    <n v="10.080000000000002"/>
  </r>
  <r>
    <n v="5642"/>
    <x v="2813"/>
    <x v="3"/>
    <x v="459"/>
    <d v="2014-04-06T00:00:00"/>
    <s v="First Class"/>
    <s v="AT-10435"/>
    <s v="Alyssa Tate"/>
    <s v="Home Office"/>
    <s v="United States"/>
    <x v="255"/>
    <x v="29"/>
    <n v="6450"/>
    <s v="East"/>
    <s v="OFF-AR-10000246"/>
    <x v="1"/>
    <x v="6"/>
    <s v="Newell 318"/>
    <n v="11.12"/>
    <n v="4"/>
    <n v="0"/>
    <n v="2.8911999999999995"/>
  </r>
  <r>
    <n v="5643"/>
    <x v="2814"/>
    <x v="0"/>
    <x v="178"/>
    <d v="2013-04-06T00:00:00"/>
    <s v="Second Class"/>
    <s v="DB-12910"/>
    <s v="Daniel Byrd"/>
    <s v="Home Office"/>
    <s v="United States"/>
    <x v="38"/>
    <x v="32"/>
    <n v="31907"/>
    <s v="South"/>
    <s v="FUR-FU-10003274"/>
    <x v="0"/>
    <x v="5"/>
    <s v="Regeneration Desk Collection"/>
    <n v="7.04"/>
    <n v="4"/>
    <n v="0"/>
    <n v="3.0976000000000004"/>
  </r>
  <r>
    <n v="5644"/>
    <x v="2815"/>
    <x v="1"/>
    <x v="1060"/>
    <d v="2012-05-20T00:00:00"/>
    <s v="Second Class"/>
    <s v="AH-10690"/>
    <s v="Anna Häberlin"/>
    <s v="Corporate"/>
    <s v="United States"/>
    <x v="185"/>
    <x v="32"/>
    <n v="30076"/>
    <s v="South"/>
    <s v="OFF-EN-10004147"/>
    <x v="1"/>
    <x v="12"/>
    <s v="Wausau Papers Astrobrights Colored Envelopes"/>
    <n v="17.940000000000001"/>
    <n v="3"/>
    <n v="0"/>
    <n v="8.7906000000000013"/>
  </r>
  <r>
    <n v="5645"/>
    <x v="2816"/>
    <x v="3"/>
    <x v="721"/>
    <d v="2014-03-27T00:00:00"/>
    <s v="First Class"/>
    <s v="SJ-20125"/>
    <s v="Sanjit Jacobs"/>
    <s v="Home Office"/>
    <s v="United States"/>
    <x v="4"/>
    <x v="4"/>
    <n v="98105"/>
    <s v="West"/>
    <s v="OFF-BI-10002103"/>
    <x v="1"/>
    <x v="8"/>
    <s v="Cardinal Slant-D Ring Binder, Heavy Gauge Vinyl"/>
    <n v="34.76"/>
    <n v="5"/>
    <n v="0.2"/>
    <n v="11.296999999999999"/>
  </r>
  <r>
    <n v="5646"/>
    <x v="2817"/>
    <x v="3"/>
    <x v="349"/>
    <d v="2014-04-20T00:00:00"/>
    <s v="Standard Class"/>
    <s v="HM-14860"/>
    <s v="Harry Marie"/>
    <s v="Corporate"/>
    <s v="United States"/>
    <x v="73"/>
    <x v="30"/>
    <n v="7960"/>
    <s v="East"/>
    <s v="FUR-FU-10004018"/>
    <x v="0"/>
    <x v="5"/>
    <s v="Tensor Computer Mounted Lamp"/>
    <n v="74.45"/>
    <n v="5"/>
    <n v="0"/>
    <n v="20.101500000000001"/>
  </r>
  <r>
    <n v="5647"/>
    <x v="2818"/>
    <x v="1"/>
    <x v="1038"/>
    <d v="2012-01-09T00:00:00"/>
    <s v="Standard Class"/>
    <s v="AG-10495"/>
    <s v="Andrew Gjertsen"/>
    <s v="Corporate"/>
    <s v="United States"/>
    <x v="166"/>
    <x v="17"/>
    <n v="22304"/>
    <s v="South"/>
    <s v="FUR-FU-10001473"/>
    <x v="0"/>
    <x v="5"/>
    <s v="DAX Wood Document Frame"/>
    <n v="192.22"/>
    <n v="14"/>
    <n v="0"/>
    <n v="69.199200000000005"/>
  </r>
  <r>
    <n v="5648"/>
    <x v="2819"/>
    <x v="3"/>
    <x v="808"/>
    <d v="2014-11-08T00:00:00"/>
    <s v="Standard Class"/>
    <s v="JB-16000"/>
    <s v="Joy Bell-"/>
    <s v="Consumer"/>
    <s v="United States"/>
    <x v="288"/>
    <x v="7"/>
    <n v="84106"/>
    <s v="West"/>
    <s v="OFF-PA-10001800"/>
    <x v="1"/>
    <x v="10"/>
    <s v="Xerox 220"/>
    <n v="19.440000000000001"/>
    <n v="3"/>
    <n v="0"/>
    <n v="9.3312000000000008"/>
  </r>
  <r>
    <n v="5649"/>
    <x v="2820"/>
    <x v="3"/>
    <x v="729"/>
    <d v="2014-07-20T00:00:00"/>
    <s v="Second Class"/>
    <s v="AJ-10795"/>
    <s v="Anthony Johnson"/>
    <s v="Corporate"/>
    <s v="United States"/>
    <x v="339"/>
    <x v="1"/>
    <n v="92307"/>
    <s v="West"/>
    <s v="OFF-PA-10004609"/>
    <x v="1"/>
    <x v="10"/>
    <s v="Xerox 221"/>
    <n v="32.400000000000006"/>
    <n v="5"/>
    <n v="0"/>
    <n v="15.552000000000001"/>
  </r>
  <r>
    <n v="5650"/>
    <x v="2820"/>
    <x v="3"/>
    <x v="729"/>
    <d v="2014-07-20T00:00:00"/>
    <s v="Second Class"/>
    <s v="AJ-10795"/>
    <s v="Anthony Johnson"/>
    <s v="Corporate"/>
    <s v="United States"/>
    <x v="339"/>
    <x v="1"/>
    <n v="92307"/>
    <s v="West"/>
    <s v="OFF-EN-10002592"/>
    <x v="1"/>
    <x v="12"/>
    <s v="Peel &amp; Seel Recycled Catalog Envelopes, Brown"/>
    <n v="57.9"/>
    <n v="5"/>
    <n v="0"/>
    <n v="28.95"/>
  </r>
  <r>
    <n v="5651"/>
    <x v="2820"/>
    <x v="3"/>
    <x v="729"/>
    <d v="2014-07-20T00:00:00"/>
    <s v="Second Class"/>
    <s v="AJ-10795"/>
    <s v="Anthony Johnson"/>
    <s v="Corporate"/>
    <s v="United States"/>
    <x v="339"/>
    <x v="1"/>
    <n v="92307"/>
    <s v="West"/>
    <s v="OFF-ST-10002957"/>
    <x v="1"/>
    <x v="4"/>
    <s v="Sterilite Show Offs Storage Containers"/>
    <n v="10.56"/>
    <n v="2"/>
    <n v="0"/>
    <n v="0"/>
  </r>
  <r>
    <n v="5652"/>
    <x v="2820"/>
    <x v="3"/>
    <x v="729"/>
    <d v="2014-07-20T00:00:00"/>
    <s v="Second Class"/>
    <s v="AJ-10795"/>
    <s v="Anthony Johnson"/>
    <s v="Corporate"/>
    <s v="United States"/>
    <x v="339"/>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x v="20"/>
    <x v="15"/>
    <n v="10009"/>
    <s v="East"/>
    <s v="OFF-PA-10001033"/>
    <x v="1"/>
    <x v="10"/>
    <s v="Xerox 1893"/>
    <n v="40.99"/>
    <n v="1"/>
    <n v="0"/>
    <n v="20.085100000000001"/>
  </r>
  <r>
    <n v="5654"/>
    <x v="2822"/>
    <x v="2"/>
    <x v="130"/>
    <d v="2011-11-11T00:00:00"/>
    <s v="Standard Class"/>
    <s v="TH-21235"/>
    <s v="Tiffany House"/>
    <s v="Corporate"/>
    <s v="United States"/>
    <x v="85"/>
    <x v="1"/>
    <n v="90805"/>
    <s v="West"/>
    <s v="OFF-AR-10000940"/>
    <x v="1"/>
    <x v="6"/>
    <s v="Newell 343"/>
    <n v="2.94"/>
    <n v="1"/>
    <n v="0"/>
    <n v="0.79380000000000006"/>
  </r>
  <r>
    <n v="5655"/>
    <x v="2823"/>
    <x v="0"/>
    <x v="122"/>
    <d v="2013-12-22T00:00:00"/>
    <s v="First Class"/>
    <s v="AH-10120"/>
    <s v="Adrian Hane"/>
    <s v="Home Office"/>
    <s v="United States"/>
    <x v="127"/>
    <x v="21"/>
    <n v="97301"/>
    <s v="West"/>
    <s v="OFF-BI-10001670"/>
    <x v="1"/>
    <x v="8"/>
    <s v="Vinyl Sectional Post Binders"/>
    <n v="45.240000000000009"/>
    <n v="4"/>
    <n v="0.7"/>
    <n v="-30.159999999999997"/>
  </r>
  <r>
    <n v="5656"/>
    <x v="2823"/>
    <x v="0"/>
    <x v="122"/>
    <d v="2013-12-22T00:00:00"/>
    <s v="First Class"/>
    <s v="AH-10120"/>
    <s v="Adrian Hane"/>
    <s v="Home Office"/>
    <s v="United States"/>
    <x v="127"/>
    <x v="21"/>
    <n v="97301"/>
    <s v="West"/>
    <s v="OFF-AR-10004078"/>
    <x v="1"/>
    <x v="6"/>
    <s v="Newell 312"/>
    <n v="18.687999999999999"/>
    <n v="4"/>
    <n v="0.2"/>
    <n v="2.3359999999999994"/>
  </r>
  <r>
    <n v="5657"/>
    <x v="2823"/>
    <x v="0"/>
    <x v="122"/>
    <d v="2013-12-22T00:00:00"/>
    <s v="First Class"/>
    <s v="AH-10120"/>
    <s v="Adrian Hane"/>
    <s v="Home Office"/>
    <s v="United States"/>
    <x v="127"/>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x v="127"/>
    <x v="21"/>
    <n v="97301"/>
    <s v="West"/>
    <s v="TEC-AC-10000991"/>
    <x v="2"/>
    <x v="11"/>
    <s v="Sony Micro Vault Click 8 GB USB 2.0 Flash Drive"/>
    <n v="112.77600000000001"/>
    <n v="3"/>
    <n v="0.2"/>
    <n v="-8.4581999999999979"/>
  </r>
  <r>
    <n v="5659"/>
    <x v="2823"/>
    <x v="0"/>
    <x v="122"/>
    <d v="2013-12-22T00:00:00"/>
    <s v="First Class"/>
    <s v="AH-10120"/>
    <s v="Adrian Hane"/>
    <s v="Home Office"/>
    <s v="United States"/>
    <x v="127"/>
    <x v="21"/>
    <n v="97301"/>
    <s v="West"/>
    <s v="FUR-TA-10002530"/>
    <x v="0"/>
    <x v="3"/>
    <s v="Iceberg OfficeWorks 42&quot; Round Tables"/>
    <n v="377.45"/>
    <n v="5"/>
    <n v="0.5"/>
    <n v="-264.21500000000003"/>
  </r>
  <r>
    <n v="5660"/>
    <x v="2823"/>
    <x v="0"/>
    <x v="122"/>
    <d v="2013-12-22T00:00:00"/>
    <s v="First Class"/>
    <s v="AH-10120"/>
    <s v="Adrian Hane"/>
    <s v="Home Office"/>
    <s v="United States"/>
    <x v="127"/>
    <x v="21"/>
    <n v="97301"/>
    <s v="West"/>
    <s v="OFF-LA-10000407"/>
    <x v="1"/>
    <x v="2"/>
    <s v="Avery White Multi-Purpose Labels"/>
    <n v="15.936000000000002"/>
    <n v="4"/>
    <n v="0.2"/>
    <n v="5.1791999999999998"/>
  </r>
  <r>
    <n v="5661"/>
    <x v="2823"/>
    <x v="0"/>
    <x v="122"/>
    <d v="2013-12-22T00:00:00"/>
    <s v="First Class"/>
    <s v="AH-10120"/>
    <s v="Adrian Hane"/>
    <s v="Home Office"/>
    <s v="United States"/>
    <x v="127"/>
    <x v="21"/>
    <n v="97301"/>
    <s v="West"/>
    <s v="TEC-PH-10004833"/>
    <x v="2"/>
    <x v="7"/>
    <s v="Macally Suction Cup Mount"/>
    <n v="28.68"/>
    <n v="3"/>
    <n v="0.2"/>
    <n v="-7.17"/>
  </r>
  <r>
    <n v="5662"/>
    <x v="2824"/>
    <x v="0"/>
    <x v="446"/>
    <d v="2013-10-02T00:00:00"/>
    <s v="Standard Class"/>
    <s v="CL-12700"/>
    <s v="Craig Leslie"/>
    <s v="Home Office"/>
    <s v="United States"/>
    <x v="34"/>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x v="34"/>
    <x v="22"/>
    <n v="80013"/>
    <s v="West"/>
    <s v="OFF-ST-10001370"/>
    <x v="1"/>
    <x v="4"/>
    <s v="Sensible Storage WireTech Storage Systems"/>
    <n v="511.05600000000004"/>
    <n v="9"/>
    <n v="0.2"/>
    <n v="-95.823000000000079"/>
  </r>
  <r>
    <n v="5664"/>
    <x v="2825"/>
    <x v="0"/>
    <x v="658"/>
    <d v="2013-07-22T00:00:00"/>
    <s v="Same Day"/>
    <s v="JG-15310"/>
    <s v="Jason Gross"/>
    <s v="Corporate"/>
    <s v="United States"/>
    <x v="46"/>
    <x v="24"/>
    <n v="43055"/>
    <s v="East"/>
    <s v="OFF-AR-10000914"/>
    <x v="1"/>
    <x v="6"/>
    <s v="Boston 16765 Mini Stand Up Battery Pencil Sharpener"/>
    <n v="18.656000000000002"/>
    <n v="2"/>
    <n v="0.2"/>
    <n v="1.3992000000000013"/>
  </r>
  <r>
    <n v="5665"/>
    <x v="2825"/>
    <x v="0"/>
    <x v="658"/>
    <d v="2013-07-22T00:00:00"/>
    <s v="Same Day"/>
    <s v="JG-15310"/>
    <s v="Jason Gross"/>
    <s v="Corporate"/>
    <s v="United States"/>
    <x v="46"/>
    <x v="24"/>
    <n v="43055"/>
    <s v="East"/>
    <s v="OFF-BI-10001116"/>
    <x v="1"/>
    <x v="8"/>
    <s v="Wilson Jones 1&quot; Hanging DublLock Ring Binders"/>
    <n v="11.088000000000003"/>
    <n v="7"/>
    <n v="0.7"/>
    <n v="-8.1311999999999998"/>
  </r>
  <r>
    <n v="5666"/>
    <x v="2825"/>
    <x v="0"/>
    <x v="658"/>
    <d v="2013-07-22T00:00:00"/>
    <s v="Same Day"/>
    <s v="JG-15310"/>
    <s v="Jason Gross"/>
    <s v="Corporate"/>
    <s v="United States"/>
    <x v="46"/>
    <x v="24"/>
    <n v="43055"/>
    <s v="East"/>
    <s v="OFF-ST-10002276"/>
    <x v="1"/>
    <x v="4"/>
    <s v="Safco Steel Mobile File Cart"/>
    <n v="66.688000000000002"/>
    <n v="1"/>
    <n v="0.2"/>
    <n v="4.1680000000000028"/>
  </r>
  <r>
    <n v="5667"/>
    <x v="2825"/>
    <x v="0"/>
    <x v="658"/>
    <d v="2013-07-22T00:00:00"/>
    <s v="Same Day"/>
    <s v="JG-15310"/>
    <s v="Jason Gross"/>
    <s v="Corporate"/>
    <s v="United States"/>
    <x v="46"/>
    <x v="24"/>
    <n v="43055"/>
    <s v="East"/>
    <s v="OFF-ST-10004340"/>
    <x v="1"/>
    <x v="4"/>
    <s v="Fellowes Mobile File Cart, Black"/>
    <n v="99.488"/>
    <n v="2"/>
    <n v="0.2"/>
    <n v="8.7052000000000049"/>
  </r>
  <r>
    <n v="5668"/>
    <x v="2826"/>
    <x v="0"/>
    <x v="725"/>
    <d v="2013-06-16T00:00:00"/>
    <s v="Standard Class"/>
    <s v="SE-20110"/>
    <s v="Sanjit Engle"/>
    <s v="Consumer"/>
    <s v="United States"/>
    <x v="4"/>
    <x v="4"/>
    <n v="98103"/>
    <s v="West"/>
    <s v="OFF-LA-10004093"/>
    <x v="1"/>
    <x v="2"/>
    <s v="Avery 486"/>
    <n v="14.62"/>
    <n v="2"/>
    <n v="0"/>
    <n v="6.8713999999999995"/>
  </r>
  <r>
    <n v="5669"/>
    <x v="2826"/>
    <x v="0"/>
    <x v="725"/>
    <d v="2013-06-16T00:00:00"/>
    <s v="Standard Class"/>
    <s v="SE-20110"/>
    <s v="Sanjit Engle"/>
    <s v="Consumer"/>
    <s v="United States"/>
    <x v="4"/>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x v="4"/>
    <x v="4"/>
    <n v="98103"/>
    <s v="West"/>
    <s v="TEC-AC-10003095"/>
    <x v="2"/>
    <x v="11"/>
    <s v="Logitech G35 7.1-Channel Surround Sound Headset"/>
    <n v="389.97"/>
    <n v="3"/>
    <n v="0"/>
    <n v="132.58980000000003"/>
  </r>
  <r>
    <n v="5671"/>
    <x v="2827"/>
    <x v="1"/>
    <x v="988"/>
    <d v="2012-06-11T00:00:00"/>
    <s v="Second Class"/>
    <s v="TG-21640"/>
    <s v="Trudy Glocke"/>
    <s v="Consumer"/>
    <s v="United States"/>
    <x v="449"/>
    <x v="45"/>
    <n v="83201"/>
    <s v="West"/>
    <s v="FUR-FU-10003192"/>
    <x v="0"/>
    <x v="5"/>
    <s v="Luxo Adjustable Task Clamp Lamp"/>
    <n v="355.36"/>
    <n v="4"/>
    <n v="0"/>
    <n v="92.393599999999992"/>
  </r>
  <r>
    <n v="5672"/>
    <x v="2827"/>
    <x v="1"/>
    <x v="988"/>
    <d v="2012-06-11T00:00:00"/>
    <s v="Second Class"/>
    <s v="TG-21640"/>
    <s v="Trudy Glocke"/>
    <s v="Consumer"/>
    <s v="United States"/>
    <x v="449"/>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x v="61"/>
    <x v="5"/>
    <n v="75081"/>
    <s v="Central"/>
    <s v="OFF-EN-10003068"/>
    <x v="1"/>
    <x v="12"/>
    <s v="#6 3/4 Gummed Flap White Envelopes"/>
    <n v="15.840000000000002"/>
    <n v="2"/>
    <n v="0.2"/>
    <n v="5.5439999999999987"/>
  </r>
  <r>
    <n v="5674"/>
    <x v="2828"/>
    <x v="3"/>
    <x v="855"/>
    <d v="2014-11-04T00:00:00"/>
    <s v="Standard Class"/>
    <s v="SH-19975"/>
    <s v="Sally Hughsby"/>
    <s v="Corporate"/>
    <s v="United States"/>
    <x v="61"/>
    <x v="5"/>
    <n v="75081"/>
    <s v="Central"/>
    <s v="OFF-PA-10001204"/>
    <x v="1"/>
    <x v="10"/>
    <s v="Xerox 1972"/>
    <n v="8.4480000000000004"/>
    <n v="2"/>
    <n v="0.2"/>
    <n v="2.6399999999999997"/>
  </r>
  <r>
    <n v="5675"/>
    <x v="2829"/>
    <x v="0"/>
    <x v="115"/>
    <d v="2013-01-27T00:00:00"/>
    <s v="Standard Class"/>
    <s v="MC-17275"/>
    <s v="Marc Crier"/>
    <s v="Consumer"/>
    <s v="United States"/>
    <x v="4"/>
    <x v="4"/>
    <n v="98105"/>
    <s v="West"/>
    <s v="OFF-PA-10003953"/>
    <x v="1"/>
    <x v="10"/>
    <s v="Xerox 218"/>
    <n v="12.96"/>
    <n v="2"/>
    <n v="0"/>
    <n v="6.2208000000000006"/>
  </r>
  <r>
    <n v="5676"/>
    <x v="2830"/>
    <x v="2"/>
    <x v="1061"/>
    <d v="2011-06-02T00:00:00"/>
    <s v="Standard Class"/>
    <s v="PJ-18835"/>
    <s v="Patrick Jones"/>
    <s v="Corporate"/>
    <s v="United States"/>
    <x v="4"/>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x v="4"/>
    <x v="4"/>
    <n v="98115"/>
    <s v="West"/>
    <s v="TEC-AC-10004877"/>
    <x v="2"/>
    <x v="11"/>
    <s v="Imation 30456 USB Flash Drive 8GB"/>
    <n v="27.6"/>
    <n v="4"/>
    <n v="0"/>
    <n v="2.2079999999999984"/>
  </r>
  <r>
    <n v="5678"/>
    <x v="2831"/>
    <x v="2"/>
    <x v="282"/>
    <d v="2012-01-05T00:00:00"/>
    <s v="Standard Class"/>
    <s v="ZC-21910"/>
    <s v="Zuschuss Carroll"/>
    <s v="Consumer"/>
    <s v="United States"/>
    <x v="22"/>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x v="450"/>
    <x v="12"/>
    <n v="49423"/>
    <s v="Central"/>
    <s v="OFF-FA-10000735"/>
    <x v="1"/>
    <x v="13"/>
    <s v="Staples"/>
    <n v="20.439999999999998"/>
    <n v="7"/>
    <n v="0"/>
    <n v="9.1979999999999986"/>
  </r>
  <r>
    <n v="5680"/>
    <x v="2832"/>
    <x v="0"/>
    <x v="1062"/>
    <d v="2013-08-04T00:00:00"/>
    <s v="Standard Class"/>
    <s v="SC-20680"/>
    <s v="Steve Carroll"/>
    <s v="Home Office"/>
    <s v="United States"/>
    <x v="450"/>
    <x v="12"/>
    <n v="49423"/>
    <s v="Central"/>
    <s v="OFF-PA-10002120"/>
    <x v="1"/>
    <x v="10"/>
    <s v="Xerox 1889"/>
    <n v="109.92"/>
    <n v="2"/>
    <n v="0"/>
    <n v="53.860799999999998"/>
  </r>
  <r>
    <n v="5681"/>
    <x v="2833"/>
    <x v="0"/>
    <x v="446"/>
    <d v="2013-10-01T00:00:00"/>
    <s v="Standard Class"/>
    <s v="BP-11230"/>
    <s v="Benjamin Patterson"/>
    <s v="Consumer"/>
    <s v="United States"/>
    <x v="387"/>
    <x v="26"/>
    <n v="74012"/>
    <s v="Central"/>
    <s v="OFF-BI-10001249"/>
    <x v="1"/>
    <x v="8"/>
    <s v="Avery Heavy-Duty EZD View Binder with Locking Rings"/>
    <n v="6.38"/>
    <n v="1"/>
    <n v="0"/>
    <n v="2.9347999999999996"/>
  </r>
  <r>
    <n v="5682"/>
    <x v="2833"/>
    <x v="0"/>
    <x v="446"/>
    <d v="2013-10-01T00:00:00"/>
    <s v="Standard Class"/>
    <s v="BP-11230"/>
    <s v="Benjamin Patterson"/>
    <s v="Consumer"/>
    <s v="United States"/>
    <x v="387"/>
    <x v="26"/>
    <n v="74012"/>
    <s v="Central"/>
    <s v="OFF-PA-10001569"/>
    <x v="1"/>
    <x v="10"/>
    <s v="Xerox 232"/>
    <n v="6.48"/>
    <n v="1"/>
    <n v="0"/>
    <n v="3.1104000000000003"/>
  </r>
  <r>
    <n v="5683"/>
    <x v="2834"/>
    <x v="2"/>
    <x v="1063"/>
    <d v="2011-04-08T00:00:00"/>
    <s v="Standard Class"/>
    <s v="RD-19585"/>
    <s v="Rob Dowd"/>
    <s v="Consumer"/>
    <s v="United States"/>
    <x v="417"/>
    <x v="32"/>
    <n v="30605"/>
    <s v="South"/>
    <s v="OFF-PA-10004248"/>
    <x v="1"/>
    <x v="10"/>
    <s v="Xerox 1990"/>
    <n v="15.84"/>
    <n v="3"/>
    <n v="0"/>
    <n v="7.1280000000000001"/>
  </r>
  <r>
    <n v="5684"/>
    <x v="2834"/>
    <x v="2"/>
    <x v="1063"/>
    <d v="2011-04-08T00:00:00"/>
    <s v="Standard Class"/>
    <s v="RD-19585"/>
    <s v="Rob Dowd"/>
    <s v="Consumer"/>
    <s v="United States"/>
    <x v="417"/>
    <x v="32"/>
    <n v="30605"/>
    <s v="South"/>
    <s v="TEC-PH-10001128"/>
    <x v="2"/>
    <x v="7"/>
    <s v="Motorola Droid Maxx"/>
    <n v="1049.93"/>
    <n v="7"/>
    <n v="0"/>
    <n v="293.98040000000003"/>
  </r>
  <r>
    <n v="5685"/>
    <x v="2834"/>
    <x v="2"/>
    <x v="1063"/>
    <d v="2011-04-08T00:00:00"/>
    <s v="Standard Class"/>
    <s v="RD-19585"/>
    <s v="Rob Dowd"/>
    <s v="Consumer"/>
    <s v="United States"/>
    <x v="417"/>
    <x v="32"/>
    <n v="30605"/>
    <s v="South"/>
    <s v="OFF-AP-10003842"/>
    <x v="1"/>
    <x v="9"/>
    <s v="Euro-Pro Shark Turbo Vacuum"/>
    <n v="154.9"/>
    <n v="5"/>
    <n v="0"/>
    <n v="40.274000000000001"/>
  </r>
  <r>
    <n v="5686"/>
    <x v="2835"/>
    <x v="1"/>
    <x v="599"/>
    <d v="2012-11-05T00:00:00"/>
    <s v="Same Day"/>
    <s v="KL-16645"/>
    <s v="Ken Lonsdale"/>
    <s v="Consumer"/>
    <s v="United States"/>
    <x v="4"/>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x v="264"/>
    <x v="2"/>
    <n v="32712"/>
    <s v="South"/>
    <s v="OFF-FA-10000621"/>
    <x v="1"/>
    <x v="13"/>
    <s v="OIC Colored Binder Clips, Assorted Sizes"/>
    <n v="14.320000000000002"/>
    <n v="5"/>
    <n v="0.2"/>
    <n v="5.1910000000000007"/>
  </r>
  <r>
    <n v="5688"/>
    <x v="2836"/>
    <x v="2"/>
    <x v="1064"/>
    <d v="2011-07-28T00:00:00"/>
    <s v="Same Day"/>
    <s v="CK-12205"/>
    <s v="Chloris Kastensmidt"/>
    <s v="Consumer"/>
    <s v="United States"/>
    <x v="264"/>
    <x v="2"/>
    <n v="32712"/>
    <s v="South"/>
    <s v="FUR-FU-10003623"/>
    <x v="0"/>
    <x v="5"/>
    <s v="DataProducts Ampli Magnifier Task Lamp, Black,"/>
    <n v="129.88800000000001"/>
    <n v="6"/>
    <n v="0.2"/>
    <n v="12.988799999999991"/>
  </r>
  <r>
    <n v="5689"/>
    <x v="2836"/>
    <x v="2"/>
    <x v="1064"/>
    <d v="2011-07-28T00:00:00"/>
    <s v="Same Day"/>
    <s v="CK-12205"/>
    <s v="Chloris Kastensmidt"/>
    <s v="Consumer"/>
    <s v="United States"/>
    <x v="264"/>
    <x v="2"/>
    <n v="32712"/>
    <s v="South"/>
    <s v="OFF-EN-10000781"/>
    <x v="1"/>
    <x v="12"/>
    <s v="#10- 4 1/8&quot; x 9 1/2&quot; Recycled Envelopes"/>
    <n v="48.944000000000003"/>
    <n v="7"/>
    <n v="0.2"/>
    <n v="16.518599999999999"/>
  </r>
  <r>
    <n v="5690"/>
    <x v="2837"/>
    <x v="1"/>
    <x v="207"/>
    <d v="2012-12-31T00:00:00"/>
    <s v="Standard Class"/>
    <s v="RB-19705"/>
    <s v="Roger Barcio"/>
    <s v="Home Office"/>
    <s v="United States"/>
    <x v="12"/>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x v="248"/>
    <x v="39"/>
    <n v="21215"/>
    <s v="East"/>
    <s v="OFF-AR-10000817"/>
    <x v="1"/>
    <x v="6"/>
    <s v="Manco Dry-Lighter Erasable Highlighter"/>
    <n v="27.36"/>
    <n v="9"/>
    <n v="0"/>
    <n v="9.3023999999999987"/>
  </r>
  <r>
    <n v="5692"/>
    <x v="2838"/>
    <x v="1"/>
    <x v="895"/>
    <d v="2012-12-16T00:00:00"/>
    <s v="Standard Class"/>
    <s v="KM-16225"/>
    <s v="Kalyca Meade"/>
    <s v="Corporate"/>
    <s v="United States"/>
    <x v="248"/>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x v="248"/>
    <x v="39"/>
    <n v="21215"/>
    <s v="East"/>
    <s v="TEC-PH-10004667"/>
    <x v="2"/>
    <x v="7"/>
    <s v="Cisco 8x8 Inc. 6753i IP Business Phone System"/>
    <n v="134.99"/>
    <n v="1"/>
    <n v="0"/>
    <n v="36.447299999999998"/>
  </r>
  <r>
    <n v="5694"/>
    <x v="2838"/>
    <x v="1"/>
    <x v="895"/>
    <d v="2012-12-16T00:00:00"/>
    <s v="Standard Class"/>
    <s v="KM-16225"/>
    <s v="Kalyca Meade"/>
    <s v="Corporate"/>
    <s v="United States"/>
    <x v="248"/>
    <x v="39"/>
    <n v="21215"/>
    <s v="East"/>
    <s v="OFF-PA-10000143"/>
    <x v="1"/>
    <x v="10"/>
    <s v="Astroparche Fine Business Paper"/>
    <n v="26.400000000000002"/>
    <n v="5"/>
    <n v="0"/>
    <n v="12.672000000000001"/>
  </r>
  <r>
    <n v="5695"/>
    <x v="2838"/>
    <x v="1"/>
    <x v="895"/>
    <d v="2012-12-16T00:00:00"/>
    <s v="Standard Class"/>
    <s v="KM-16225"/>
    <s v="Kalyca Meade"/>
    <s v="Corporate"/>
    <s v="United States"/>
    <x v="248"/>
    <x v="39"/>
    <n v="21215"/>
    <s v="East"/>
    <s v="FUR-CH-10000785"/>
    <x v="0"/>
    <x v="1"/>
    <s v="Global Ergonomic Managers Chair"/>
    <n v="542.93999999999994"/>
    <n v="3"/>
    <n v="0"/>
    <n v="141.1644"/>
  </r>
  <r>
    <n v="5696"/>
    <x v="2839"/>
    <x v="0"/>
    <x v="465"/>
    <d v="2013-05-08T00:00:00"/>
    <s v="Second Class"/>
    <s v="AH-10465"/>
    <s v="Amy Hunt"/>
    <s v="Consumer"/>
    <s v="United States"/>
    <x v="8"/>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x v="22"/>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x v="22"/>
    <x v="10"/>
    <n v="60623"/>
    <s v="Central"/>
    <s v="OFF-BI-10004224"/>
    <x v="1"/>
    <x v="8"/>
    <s v="Catalog Binders with Expanding Posts"/>
    <n v="13.455999999999998"/>
    <n v="1"/>
    <n v="0.8"/>
    <n v="-23.548000000000009"/>
  </r>
  <r>
    <n v="5699"/>
    <x v="2841"/>
    <x v="0"/>
    <x v="732"/>
    <d v="2013-11-06T00:00:00"/>
    <s v="Same Day"/>
    <s v="EB-14170"/>
    <s v="Evan Bailliet"/>
    <s v="Consumer"/>
    <s v="United States"/>
    <x v="128"/>
    <x v="5"/>
    <n v="78041"/>
    <s v="Central"/>
    <s v="OFF-LA-10002312"/>
    <x v="1"/>
    <x v="2"/>
    <s v="Avery 490"/>
    <n v="11.840000000000002"/>
    <n v="1"/>
    <n v="0.2"/>
    <n v="4.4399999999999995"/>
  </r>
  <r>
    <n v="5700"/>
    <x v="2842"/>
    <x v="3"/>
    <x v="132"/>
    <d v="2014-11-09T00:00:00"/>
    <s v="Standard Class"/>
    <s v="PG-18895"/>
    <s v="Paul Gonzalez"/>
    <s v="Consumer"/>
    <s v="United States"/>
    <x v="8"/>
    <x v="1"/>
    <n v="94109"/>
    <s v="West"/>
    <s v="OFF-PA-10003022"/>
    <x v="1"/>
    <x v="10"/>
    <s v="Xerox 1992"/>
    <n v="35.880000000000003"/>
    <n v="6"/>
    <n v="0"/>
    <n v="17.581200000000003"/>
  </r>
  <r>
    <n v="5701"/>
    <x v="2843"/>
    <x v="0"/>
    <x v="390"/>
    <d v="2013-11-27T00:00:00"/>
    <s v="First Class"/>
    <s v="CA-12055"/>
    <s v="Cathy Armstrong"/>
    <s v="Home Office"/>
    <s v="United States"/>
    <x v="138"/>
    <x v="24"/>
    <n v="44105"/>
    <s v="East"/>
    <s v="OFF-EN-10001532"/>
    <x v="1"/>
    <x v="12"/>
    <s v="Brown Kraft Recycled Envelopes"/>
    <n v="40.752000000000002"/>
    <n v="3"/>
    <n v="0.2"/>
    <n v="15.281999999999998"/>
  </r>
  <r>
    <n v="5702"/>
    <x v="2843"/>
    <x v="0"/>
    <x v="390"/>
    <d v="2013-11-27T00:00:00"/>
    <s v="First Class"/>
    <s v="CA-12055"/>
    <s v="Cathy Armstrong"/>
    <s v="Home Office"/>
    <s v="United States"/>
    <x v="138"/>
    <x v="24"/>
    <n v="44105"/>
    <s v="East"/>
    <s v="TEC-AC-10004855"/>
    <x v="2"/>
    <x v="11"/>
    <s v="V7 USB Numeric Keypad"/>
    <n v="139.96000000000004"/>
    <n v="5"/>
    <n v="0.2"/>
    <n v="-22.743500000000004"/>
  </r>
  <r>
    <n v="5703"/>
    <x v="2844"/>
    <x v="2"/>
    <x v="637"/>
    <d v="2011-12-21T00:00:00"/>
    <s v="Standard Class"/>
    <s v="SS-20875"/>
    <s v="Sung Shariari"/>
    <s v="Consumer"/>
    <s v="United States"/>
    <x v="292"/>
    <x v="24"/>
    <n v="43302"/>
    <s v="East"/>
    <s v="OFF-AR-10003829"/>
    <x v="1"/>
    <x v="6"/>
    <s v="Newell 35"/>
    <n v="2.6240000000000001"/>
    <n v="1"/>
    <n v="0.2"/>
    <n v="0.29519999999999957"/>
  </r>
  <r>
    <n v="5704"/>
    <x v="2844"/>
    <x v="2"/>
    <x v="637"/>
    <d v="2011-12-21T00:00:00"/>
    <s v="Standard Class"/>
    <s v="SS-20875"/>
    <s v="Sung Shariari"/>
    <s v="Consumer"/>
    <s v="United States"/>
    <x v="292"/>
    <x v="24"/>
    <n v="43302"/>
    <s v="East"/>
    <s v="FUR-TA-10002645"/>
    <x v="0"/>
    <x v="3"/>
    <s v="Hon Rectangular Conference Tables"/>
    <n v="136.53"/>
    <n v="1"/>
    <n v="0.4"/>
    <n v="-52.336500000000029"/>
  </r>
  <r>
    <n v="5705"/>
    <x v="2844"/>
    <x v="2"/>
    <x v="637"/>
    <d v="2011-12-21T00:00:00"/>
    <s v="Standard Class"/>
    <s v="SS-20875"/>
    <s v="Sung Shariari"/>
    <s v="Consumer"/>
    <s v="United States"/>
    <x v="292"/>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x v="54"/>
    <x v="29"/>
    <n v="6824"/>
    <s v="East"/>
    <s v="OFF-SU-10002522"/>
    <x v="1"/>
    <x v="14"/>
    <s v="Acme Kleen Earth Office Shears"/>
    <n v="11.64"/>
    <n v="3"/>
    <n v="0"/>
    <n v="3.3755999999999986"/>
  </r>
  <r>
    <n v="5707"/>
    <x v="2846"/>
    <x v="3"/>
    <x v="585"/>
    <d v="2014-09-26T00:00:00"/>
    <s v="Second Class"/>
    <s v="SC-20440"/>
    <s v="Shaun Chance"/>
    <s v="Corporate"/>
    <s v="United States"/>
    <x v="20"/>
    <x v="15"/>
    <n v="10009"/>
    <s v="East"/>
    <s v="OFF-BI-10004828"/>
    <x v="1"/>
    <x v="8"/>
    <s v="GBC Poly Designer Binding Covers"/>
    <n v="40.176000000000002"/>
    <n v="3"/>
    <n v="0.2"/>
    <n v="14.563799999999997"/>
  </r>
  <r>
    <n v="5708"/>
    <x v="2847"/>
    <x v="1"/>
    <x v="412"/>
    <d v="2012-05-15T00:00:00"/>
    <s v="Standard Class"/>
    <s v="NW-18400"/>
    <s v="Natalie Webber"/>
    <s v="Consumer"/>
    <s v="United States"/>
    <x v="20"/>
    <x v="15"/>
    <n v="10024"/>
    <s v="East"/>
    <s v="FUR-FU-10001095"/>
    <x v="0"/>
    <x v="5"/>
    <s v="DAX Black Cherry Wood-Tone Poster Frame"/>
    <n v="79.44"/>
    <n v="3"/>
    <n v="0"/>
    <n v="30.187200000000001"/>
  </r>
  <r>
    <n v="5709"/>
    <x v="2847"/>
    <x v="1"/>
    <x v="412"/>
    <d v="2012-05-15T00:00:00"/>
    <s v="Standard Class"/>
    <s v="NW-18400"/>
    <s v="Natalie Webber"/>
    <s v="Consumer"/>
    <s v="United States"/>
    <x v="20"/>
    <x v="15"/>
    <n v="10024"/>
    <s v="East"/>
    <s v="OFF-SU-10000157"/>
    <x v="1"/>
    <x v="14"/>
    <s v="Compact Automatic Electric Letter Opener"/>
    <n v="357.93"/>
    <n v="3"/>
    <n v="0"/>
    <n v="7.158600000000007"/>
  </r>
  <r>
    <n v="5710"/>
    <x v="2847"/>
    <x v="1"/>
    <x v="412"/>
    <d v="2012-05-15T00:00:00"/>
    <s v="Standard Class"/>
    <s v="NW-18400"/>
    <s v="Natalie Webber"/>
    <s v="Consumer"/>
    <s v="United States"/>
    <x v="20"/>
    <x v="15"/>
    <n v="10024"/>
    <s v="East"/>
    <s v="FUR-CH-10002647"/>
    <x v="0"/>
    <x v="1"/>
    <s v="Situations Contoured Folding Chairs, 4/Set"/>
    <n v="127.76400000000001"/>
    <n v="2"/>
    <n v="0.1"/>
    <n v="21.294000000000008"/>
  </r>
  <r>
    <n v="5711"/>
    <x v="2847"/>
    <x v="1"/>
    <x v="412"/>
    <d v="2012-05-15T00:00:00"/>
    <s v="Standard Class"/>
    <s v="NW-18400"/>
    <s v="Natalie Webber"/>
    <s v="Consumer"/>
    <s v="United States"/>
    <x v="20"/>
    <x v="15"/>
    <n v="10024"/>
    <s v="East"/>
    <s v="TEC-CO-10004115"/>
    <x v="2"/>
    <x v="16"/>
    <s v="Sharp AL-1530CS Digital Copier"/>
    <n v="2799.944"/>
    <n v="7"/>
    <n v="0.2"/>
    <n v="1014.9797"/>
  </r>
  <r>
    <n v="5712"/>
    <x v="2847"/>
    <x v="1"/>
    <x v="412"/>
    <d v="2012-05-15T00:00:00"/>
    <s v="Standard Class"/>
    <s v="NW-18400"/>
    <s v="Natalie Webber"/>
    <s v="Consumer"/>
    <s v="United States"/>
    <x v="20"/>
    <x v="15"/>
    <n v="10024"/>
    <s v="East"/>
    <s v="OFF-PA-10003363"/>
    <x v="1"/>
    <x v="10"/>
    <s v="Xerox 204"/>
    <n v="19.440000000000001"/>
    <n v="3"/>
    <n v="0"/>
    <n v="9.3312000000000008"/>
  </r>
  <r>
    <n v="5713"/>
    <x v="2848"/>
    <x v="3"/>
    <x v="689"/>
    <d v="2014-08-01T00:00:00"/>
    <s v="Same Day"/>
    <s v="KW-16435"/>
    <s v="Katrina Willman"/>
    <s v="Consumer"/>
    <s v="United States"/>
    <x v="22"/>
    <x v="10"/>
    <n v="60653"/>
    <s v="Central"/>
    <s v="TEC-PH-10003092"/>
    <x v="2"/>
    <x v="7"/>
    <s v="Motorola L804"/>
    <n v="36.792000000000002"/>
    <n v="1"/>
    <n v="0.2"/>
    <n v="4.1390999999999991"/>
  </r>
  <r>
    <n v="5714"/>
    <x v="2849"/>
    <x v="2"/>
    <x v="72"/>
    <d v="2011-03-05T00:00:00"/>
    <s v="Standard Class"/>
    <s v="HR-14770"/>
    <s v="Hallie Redmond"/>
    <s v="Home Office"/>
    <s v="United States"/>
    <x v="20"/>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x v="102"/>
    <x v="17"/>
    <n v="23223"/>
    <s v="South"/>
    <s v="OFF-ST-10001476"/>
    <x v="1"/>
    <x v="4"/>
    <s v="Steel Personal Filing/Posting Tote"/>
    <n v="177.54999999999998"/>
    <n v="5"/>
    <n v="0"/>
    <n v="47.938500000000005"/>
  </r>
  <r>
    <n v="5716"/>
    <x v="2851"/>
    <x v="1"/>
    <x v="330"/>
    <d v="2012-10-12T00:00:00"/>
    <s v="Second Class"/>
    <s v="BM-11650"/>
    <s v="Brian Moss"/>
    <s v="Corporate"/>
    <s v="United States"/>
    <x v="447"/>
    <x v="12"/>
    <n v="48104"/>
    <s v="Central"/>
    <s v="TEC-AC-10002049"/>
    <x v="2"/>
    <x v="11"/>
    <s v="Logitech G19 Programmable Gaming Keyboard"/>
    <n v="619.94999999999993"/>
    <n v="5"/>
    <n v="0"/>
    <n v="111.59099999999995"/>
  </r>
  <r>
    <n v="5717"/>
    <x v="2851"/>
    <x v="1"/>
    <x v="330"/>
    <d v="2012-10-12T00:00:00"/>
    <s v="Second Class"/>
    <s v="BM-11650"/>
    <s v="Brian Moss"/>
    <s v="Corporate"/>
    <s v="United States"/>
    <x v="447"/>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x v="447"/>
    <x v="12"/>
    <n v="48104"/>
    <s v="Central"/>
    <s v="OFF-EN-10003286"/>
    <x v="1"/>
    <x v="12"/>
    <s v="Staples"/>
    <n v="57.959999999999994"/>
    <n v="7"/>
    <n v="0"/>
    <n v="27.241199999999996"/>
  </r>
  <r>
    <n v="5719"/>
    <x v="2851"/>
    <x v="1"/>
    <x v="330"/>
    <d v="2012-10-12T00:00:00"/>
    <s v="Second Class"/>
    <s v="BM-11650"/>
    <s v="Brian Moss"/>
    <s v="Corporate"/>
    <s v="United States"/>
    <x v="447"/>
    <x v="12"/>
    <n v="48104"/>
    <s v="Central"/>
    <s v="OFF-AP-10003971"/>
    <x v="1"/>
    <x v="9"/>
    <s v="Belkin 6 Outlet Metallic Surge Strip"/>
    <n v="29.402999999999999"/>
    <n v="3"/>
    <n v="0.1"/>
    <n v="5.2272000000000007"/>
  </r>
  <r>
    <n v="5720"/>
    <x v="2852"/>
    <x v="3"/>
    <x v="1065"/>
    <d v="2014-04-03T00:00:00"/>
    <s v="Second Class"/>
    <s v="RD-19720"/>
    <s v="Roger Demir"/>
    <s v="Consumer"/>
    <s v="United States"/>
    <x v="240"/>
    <x v="14"/>
    <n v="47905"/>
    <s v="Central"/>
    <s v="OFF-ST-10001031"/>
    <x v="1"/>
    <x v="4"/>
    <s v="Adjustable Personal File Tote"/>
    <n v="81.400000000000006"/>
    <n v="5"/>
    <n v="0"/>
    <n v="21.164000000000005"/>
  </r>
  <r>
    <n v="5721"/>
    <x v="2853"/>
    <x v="1"/>
    <x v="717"/>
    <d v="2012-11-17T00:00:00"/>
    <s v="First Class"/>
    <s v="KB-16585"/>
    <s v="Ken Black"/>
    <s v="Corporate"/>
    <s v="United States"/>
    <x v="24"/>
    <x v="21"/>
    <n v="97477"/>
    <s v="West"/>
    <s v="OFF-FA-10000304"/>
    <x v="1"/>
    <x v="13"/>
    <s v="Advantus Push Pins"/>
    <n v="8.7200000000000006"/>
    <n v="5"/>
    <n v="0.2"/>
    <n v="2.289000000000001"/>
  </r>
  <r>
    <n v="5722"/>
    <x v="2853"/>
    <x v="1"/>
    <x v="717"/>
    <d v="2012-11-17T00:00:00"/>
    <s v="First Class"/>
    <s v="KB-16585"/>
    <s v="Ken Black"/>
    <s v="Corporate"/>
    <s v="United States"/>
    <x v="24"/>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x v="24"/>
    <x v="21"/>
    <n v="97477"/>
    <s v="West"/>
    <s v="TEC-AC-10002800"/>
    <x v="2"/>
    <x v="11"/>
    <s v="Plantronics Audio 478 Stereo USB Headset"/>
    <n v="159.96800000000002"/>
    <n v="4"/>
    <n v="0.2"/>
    <n v="29.993999999999986"/>
  </r>
  <r>
    <n v="5724"/>
    <x v="2854"/>
    <x v="0"/>
    <x v="182"/>
    <d v="2013-10-01T00:00:00"/>
    <s v="Standard Class"/>
    <s v="DW-13585"/>
    <s v="Dorothy Wardle"/>
    <s v="Corporate"/>
    <s v="United States"/>
    <x v="8"/>
    <x v="1"/>
    <n v="94109"/>
    <s v="West"/>
    <s v="OFF-PA-10004735"/>
    <x v="1"/>
    <x v="10"/>
    <s v="Xerox 1905"/>
    <n v="12.96"/>
    <n v="2"/>
    <n v="0"/>
    <n v="6.2208000000000006"/>
  </r>
  <r>
    <n v="5725"/>
    <x v="2855"/>
    <x v="2"/>
    <x v="358"/>
    <d v="2011-09-27T00:00:00"/>
    <s v="Standard Class"/>
    <s v="VG-21805"/>
    <s v="Vivek Grady"/>
    <s v="Corporate"/>
    <s v="United States"/>
    <x v="22"/>
    <x v="10"/>
    <n v="60653"/>
    <s v="Central"/>
    <s v="OFF-ST-10002574"/>
    <x v="1"/>
    <x v="4"/>
    <s v="SAFCO Commercial Wire Shelving, Black"/>
    <n v="331.536"/>
    <n v="3"/>
    <n v="0.2"/>
    <n v="-82.884"/>
  </r>
  <r>
    <n v="5726"/>
    <x v="2856"/>
    <x v="1"/>
    <x v="12"/>
    <d v="2012-09-27T00:00:00"/>
    <s v="First Class"/>
    <s v="DR-12880"/>
    <s v="Dan Reichenbach"/>
    <s v="Corporate"/>
    <s v="United States"/>
    <x v="20"/>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x v="12"/>
    <x v="5"/>
    <n v="77095"/>
    <s v="Central"/>
    <s v="TEC-PH-10002922"/>
    <x v="2"/>
    <x v="7"/>
    <s v="ShoreTel ShorePhone IP 230 VoIP phone"/>
    <n v="946.34400000000005"/>
    <n v="7"/>
    <n v="0.2"/>
    <n v="118.29299999999989"/>
  </r>
  <r>
    <n v="5728"/>
    <x v="2858"/>
    <x v="3"/>
    <x v="166"/>
    <d v="2014-12-14T00:00:00"/>
    <s v="Standard Class"/>
    <s v="JP-15520"/>
    <s v="Jeremy Pistek"/>
    <s v="Consumer"/>
    <s v="United States"/>
    <x v="6"/>
    <x v="6"/>
    <n v="53711"/>
    <s v="Central"/>
    <s v="TEC-AC-10003023"/>
    <x v="2"/>
    <x v="11"/>
    <s v="Logitech G105 Gaming Keyboard"/>
    <n v="178.10999999999999"/>
    <n v="3"/>
    <n v="0"/>
    <n v="32.059799999999996"/>
  </r>
  <r>
    <n v="5729"/>
    <x v="2858"/>
    <x v="3"/>
    <x v="166"/>
    <d v="2014-12-14T00:00:00"/>
    <s v="Standard Class"/>
    <s v="JP-15520"/>
    <s v="Jeremy Pistek"/>
    <s v="Consumer"/>
    <s v="United States"/>
    <x v="6"/>
    <x v="6"/>
    <n v="53711"/>
    <s v="Central"/>
    <s v="OFF-AP-10003590"/>
    <x v="1"/>
    <x v="9"/>
    <s v="Hoover WindTunnel Plus Canister Vacuum"/>
    <n v="1089.75"/>
    <n v="3"/>
    <n v="0"/>
    <n v="305.13000000000011"/>
  </r>
  <r>
    <n v="5730"/>
    <x v="2858"/>
    <x v="3"/>
    <x v="166"/>
    <d v="2014-12-14T00:00:00"/>
    <s v="Standard Class"/>
    <s v="JP-15520"/>
    <s v="Jeremy Pistek"/>
    <s v="Consumer"/>
    <s v="United States"/>
    <x v="6"/>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x v="6"/>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x v="6"/>
    <x v="6"/>
    <n v="53711"/>
    <s v="Central"/>
    <s v="OFF-PA-10002713"/>
    <x v="1"/>
    <x v="10"/>
    <s v="Adams Phone Message Book, 200 Message Capacity, 8 1/16” x 11”"/>
    <n v="27.52"/>
    <n v="4"/>
    <n v="0"/>
    <n v="12.659199999999998"/>
  </r>
  <r>
    <n v="5733"/>
    <x v="2859"/>
    <x v="3"/>
    <x v="222"/>
    <d v="2014-07-03T00:00:00"/>
    <s v="First Class"/>
    <s v="DR-12880"/>
    <s v="Dan Reichenbach"/>
    <s v="Corporate"/>
    <s v="United States"/>
    <x v="451"/>
    <x v="29"/>
    <n v="6460"/>
    <s v="East"/>
    <s v="FUR-BO-10002598"/>
    <x v="0"/>
    <x v="0"/>
    <s v="Hon Metal Bookcases, Putty"/>
    <n v="638.82000000000005"/>
    <n v="9"/>
    <n v="0"/>
    <n v="185.25779999999997"/>
  </r>
  <r>
    <n v="5734"/>
    <x v="2859"/>
    <x v="3"/>
    <x v="222"/>
    <d v="2014-07-03T00:00:00"/>
    <s v="First Class"/>
    <s v="DR-12880"/>
    <s v="Dan Reichenbach"/>
    <s v="Corporate"/>
    <s v="United States"/>
    <x v="451"/>
    <x v="29"/>
    <n v="6460"/>
    <s v="East"/>
    <s v="OFF-SU-10002537"/>
    <x v="1"/>
    <x v="14"/>
    <s v="Acme Box Cutter Scissors"/>
    <n v="30.69"/>
    <n v="3"/>
    <n v="0"/>
    <n v="7.9794000000000018"/>
  </r>
  <r>
    <n v="5735"/>
    <x v="2859"/>
    <x v="3"/>
    <x v="222"/>
    <d v="2014-07-03T00:00:00"/>
    <s v="First Class"/>
    <s v="DR-12880"/>
    <s v="Dan Reichenbach"/>
    <s v="Corporate"/>
    <s v="United States"/>
    <x v="451"/>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x v="20"/>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x v="1"/>
    <x v="1"/>
    <n v="90049"/>
    <s v="West"/>
    <s v="OFF-PA-10002893"/>
    <x v="1"/>
    <x v="10"/>
    <s v="Wirebound Service Call Books, 5 1/2&quot; x 4&quot;"/>
    <n v="19.36"/>
    <n v="2"/>
    <n v="0"/>
    <n v="9.2927999999999997"/>
  </r>
  <r>
    <n v="5738"/>
    <x v="2861"/>
    <x v="2"/>
    <x v="407"/>
    <d v="2011-01-26T00:00:00"/>
    <s v="Standard Class"/>
    <s v="MV-17485"/>
    <s v="Mark Van Huff"/>
    <s v="Consumer"/>
    <s v="United States"/>
    <x v="1"/>
    <x v="1"/>
    <n v="90049"/>
    <s v="West"/>
    <s v="FUR-FU-10003194"/>
    <x v="0"/>
    <x v="5"/>
    <s v="Eldon Expressions Desk Accessory, Wood Pencil Holder, Oak"/>
    <n v="19.3"/>
    <n v="2"/>
    <n v="0"/>
    <n v="5.7899999999999991"/>
  </r>
  <r>
    <n v="5739"/>
    <x v="2862"/>
    <x v="3"/>
    <x v="413"/>
    <d v="2014-01-07T00:00:00"/>
    <s v="Standard Class"/>
    <s v="BP-11155"/>
    <s v="Becky Pak"/>
    <s v="Consumer"/>
    <s v="United States"/>
    <x v="8"/>
    <x v="1"/>
    <n v="94109"/>
    <s v="West"/>
    <s v="OFF-BI-10004233"/>
    <x v="1"/>
    <x v="8"/>
    <s v="GBC Pre-Punched Binding Paper, Plastic, White, 8-1/2&quot; x 11&quot;"/>
    <n v="38.376000000000005"/>
    <n v="3"/>
    <n v="0.2"/>
    <n v="13.4316"/>
  </r>
  <r>
    <n v="5740"/>
    <x v="2863"/>
    <x v="3"/>
    <x v="615"/>
    <d v="2014-04-01T00:00:00"/>
    <s v="First Class"/>
    <s v="DH-13075"/>
    <s v="Dave Hallsten"/>
    <s v="Corporate"/>
    <s v="United States"/>
    <x v="54"/>
    <x v="1"/>
    <n v="94533"/>
    <s v="West"/>
    <s v="OFF-PA-10000232"/>
    <x v="1"/>
    <x v="10"/>
    <s v="Xerox 1975"/>
    <n v="12.96"/>
    <n v="2"/>
    <n v="0"/>
    <n v="6.3504000000000005"/>
  </r>
  <r>
    <n v="5741"/>
    <x v="2863"/>
    <x v="3"/>
    <x v="615"/>
    <d v="2014-04-01T00:00:00"/>
    <s v="First Class"/>
    <s v="DH-13075"/>
    <s v="Dave Hallsten"/>
    <s v="Corporate"/>
    <s v="United States"/>
    <x v="54"/>
    <x v="1"/>
    <n v="94533"/>
    <s v="West"/>
    <s v="FUR-FU-10001095"/>
    <x v="0"/>
    <x v="5"/>
    <s v="DAX Black Cherry Wood-Tone Poster Frame"/>
    <n v="26.48"/>
    <n v="1"/>
    <n v="0"/>
    <n v="10.0624"/>
  </r>
  <r>
    <n v="5742"/>
    <x v="2863"/>
    <x v="3"/>
    <x v="615"/>
    <d v="2014-04-01T00:00:00"/>
    <s v="First Class"/>
    <s v="DH-13075"/>
    <s v="Dave Hallsten"/>
    <s v="Corporate"/>
    <s v="United States"/>
    <x v="54"/>
    <x v="1"/>
    <n v="94533"/>
    <s v="West"/>
    <s v="TEC-MA-10004679"/>
    <x v="2"/>
    <x v="15"/>
    <s v="StarTech.com 10/100 VDSL2 Ethernet Extender Kit"/>
    <n v="532.72"/>
    <n v="2"/>
    <n v="0.2"/>
    <n v="53.271999999999991"/>
  </r>
  <r>
    <n v="5743"/>
    <x v="2863"/>
    <x v="3"/>
    <x v="615"/>
    <d v="2014-04-01T00:00:00"/>
    <s v="First Class"/>
    <s v="DH-13075"/>
    <s v="Dave Hallsten"/>
    <s v="Corporate"/>
    <s v="United States"/>
    <x v="54"/>
    <x v="1"/>
    <n v="94533"/>
    <s v="West"/>
    <s v="OFF-PA-10003651"/>
    <x v="1"/>
    <x v="10"/>
    <s v="Xerox 1968"/>
    <n v="26.72"/>
    <n v="4"/>
    <n v="0"/>
    <n v="12.8256"/>
  </r>
  <r>
    <n v="5744"/>
    <x v="2863"/>
    <x v="3"/>
    <x v="615"/>
    <d v="2014-04-01T00:00:00"/>
    <s v="First Class"/>
    <s v="DH-13075"/>
    <s v="Dave Hallsten"/>
    <s v="Corporate"/>
    <s v="United States"/>
    <x v="54"/>
    <x v="1"/>
    <n v="94533"/>
    <s v="West"/>
    <s v="OFF-PA-10000743"/>
    <x v="1"/>
    <x v="10"/>
    <s v="Xerox 1977"/>
    <n v="20.04"/>
    <n v="3"/>
    <n v="0"/>
    <n v="9.6191999999999993"/>
  </r>
  <r>
    <n v="5745"/>
    <x v="2863"/>
    <x v="3"/>
    <x v="615"/>
    <d v="2014-04-01T00:00:00"/>
    <s v="First Class"/>
    <s v="DH-13075"/>
    <s v="Dave Hallsten"/>
    <s v="Corporate"/>
    <s v="United States"/>
    <x v="54"/>
    <x v="1"/>
    <n v="94533"/>
    <s v="West"/>
    <s v="OFF-ST-10002743"/>
    <x v="1"/>
    <x v="4"/>
    <s v="SAFCO Boltless Steel Shelving"/>
    <n v="795.48"/>
    <n v="7"/>
    <n v="0"/>
    <n v="7.9547999999999632"/>
  </r>
  <r>
    <n v="5746"/>
    <x v="2863"/>
    <x v="3"/>
    <x v="615"/>
    <d v="2014-04-01T00:00:00"/>
    <s v="First Class"/>
    <s v="DH-13075"/>
    <s v="Dave Hallsten"/>
    <s v="Corporate"/>
    <s v="United States"/>
    <x v="54"/>
    <x v="1"/>
    <n v="94533"/>
    <s v="West"/>
    <s v="FUR-FU-10003829"/>
    <x v="0"/>
    <x v="5"/>
    <s v="Stackable Trays"/>
    <n v="21.560000000000002"/>
    <n v="7"/>
    <n v="0"/>
    <n v="6.8991999999999987"/>
  </r>
  <r>
    <n v="5747"/>
    <x v="2864"/>
    <x v="0"/>
    <x v="16"/>
    <d v="2013-12-13T00:00:00"/>
    <s v="Standard Class"/>
    <s v="LH-16900"/>
    <s v="Lena Hernandez"/>
    <s v="Consumer"/>
    <s v="United States"/>
    <x v="202"/>
    <x v="3"/>
    <n v="27834"/>
    <s v="South"/>
    <s v="TEC-PH-10002496"/>
    <x v="2"/>
    <x v="7"/>
    <s v="Cisco SPA301"/>
    <n v="249.58400000000003"/>
    <n v="2"/>
    <n v="0.2"/>
    <n v="31.197999999999986"/>
  </r>
  <r>
    <n v="5748"/>
    <x v="2864"/>
    <x v="0"/>
    <x v="16"/>
    <d v="2013-12-13T00:00:00"/>
    <s v="Standard Class"/>
    <s v="LH-16900"/>
    <s v="Lena Hernandez"/>
    <s v="Consumer"/>
    <s v="United States"/>
    <x v="202"/>
    <x v="3"/>
    <n v="27834"/>
    <s v="South"/>
    <s v="TEC-AC-10002473"/>
    <x v="2"/>
    <x v="11"/>
    <s v="Maxell 4.7GB DVD-R"/>
    <n v="68.111999999999995"/>
    <n v="3"/>
    <n v="0.2"/>
    <n v="17.879399999999997"/>
  </r>
  <r>
    <n v="5749"/>
    <x v="2864"/>
    <x v="0"/>
    <x v="16"/>
    <d v="2013-12-13T00:00:00"/>
    <s v="Standard Class"/>
    <s v="LH-16900"/>
    <s v="Lena Hernandez"/>
    <s v="Consumer"/>
    <s v="United States"/>
    <x v="202"/>
    <x v="3"/>
    <n v="27834"/>
    <s v="South"/>
    <s v="TEC-AC-10004877"/>
    <x v="2"/>
    <x v="11"/>
    <s v="Imation 30456 USB Flash Drive 8GB"/>
    <n v="16.560000000000002"/>
    <n v="3"/>
    <n v="0.2"/>
    <n v="-2.4840000000000018"/>
  </r>
  <r>
    <n v="5750"/>
    <x v="2865"/>
    <x v="3"/>
    <x v="551"/>
    <d v="2014-11-23T00:00:00"/>
    <s v="Standard Class"/>
    <s v="DK-13090"/>
    <s v="Dave Kipp"/>
    <s v="Consumer"/>
    <s v="United States"/>
    <x v="85"/>
    <x v="15"/>
    <n v="11561"/>
    <s v="East"/>
    <s v="TEC-PH-10000923"/>
    <x v="2"/>
    <x v="7"/>
    <s v="Belkin SportFit Armband For iPhone 5s/5c, Fuchsia"/>
    <n v="74.95"/>
    <n v="5"/>
    <n v="0"/>
    <n v="36.725500000000004"/>
  </r>
  <r>
    <n v="5751"/>
    <x v="2866"/>
    <x v="2"/>
    <x v="992"/>
    <d v="2011-06-05T00:00:00"/>
    <s v="Standard Class"/>
    <s v="SS-20410"/>
    <s v="Shahid Shariari"/>
    <s v="Consumer"/>
    <s v="United States"/>
    <x v="452"/>
    <x v="10"/>
    <n v="60089"/>
    <s v="Central"/>
    <s v="FUR-TA-10001539"/>
    <x v="0"/>
    <x v="3"/>
    <s v="Chromcraft Rectangular Conference Tables"/>
    <n v="355.45499999999998"/>
    <n v="3"/>
    <n v="0.5"/>
    <n v="-184.83660000000003"/>
  </r>
  <r>
    <n v="5752"/>
    <x v="2867"/>
    <x v="0"/>
    <x v="115"/>
    <d v="2013-01-28T00:00:00"/>
    <s v="Standard Class"/>
    <s v="FP-14320"/>
    <s v="Frank Preis"/>
    <s v="Consumer"/>
    <s v="United States"/>
    <x v="70"/>
    <x v="1"/>
    <n v="92037"/>
    <s v="West"/>
    <s v="OFF-LA-10003498"/>
    <x v="1"/>
    <x v="2"/>
    <s v="Avery 475"/>
    <n v="44.400000000000006"/>
    <n v="3"/>
    <n v="0"/>
    <n v="22.200000000000003"/>
  </r>
  <r>
    <n v="5753"/>
    <x v="2867"/>
    <x v="0"/>
    <x v="115"/>
    <d v="2013-01-28T00:00:00"/>
    <s v="Standard Class"/>
    <s v="FP-14320"/>
    <s v="Frank Preis"/>
    <s v="Consumer"/>
    <s v="United States"/>
    <x v="70"/>
    <x v="1"/>
    <n v="92037"/>
    <s v="West"/>
    <s v="OFF-LA-10004484"/>
    <x v="1"/>
    <x v="2"/>
    <s v="Avery 476"/>
    <n v="20.65"/>
    <n v="5"/>
    <n v="0"/>
    <n v="9.4989999999999988"/>
  </r>
  <r>
    <n v="5754"/>
    <x v="2868"/>
    <x v="0"/>
    <x v="1066"/>
    <d v="2013-02-10T00:00:00"/>
    <s v="Standard Class"/>
    <s v="LC-17050"/>
    <s v="Liz Carlisle"/>
    <s v="Consumer"/>
    <s v="United States"/>
    <x v="102"/>
    <x v="0"/>
    <n v="40475"/>
    <s v="South"/>
    <s v="FUR-CH-10000015"/>
    <x v="0"/>
    <x v="1"/>
    <s v="Hon Multipurpose Stacking Arm Chairs"/>
    <n v="866.4"/>
    <n v="4"/>
    <n v="0"/>
    <n v="225.26400000000001"/>
  </r>
  <r>
    <n v="5755"/>
    <x v="2869"/>
    <x v="1"/>
    <x v="368"/>
    <d v="2012-04-03T00:00:00"/>
    <s v="Second Class"/>
    <s v="AS-10240"/>
    <s v="Alan Shonely"/>
    <s v="Consumer"/>
    <s v="United States"/>
    <x v="24"/>
    <x v="17"/>
    <n v="22153"/>
    <s v="South"/>
    <s v="OFF-AR-10003732"/>
    <x v="1"/>
    <x v="6"/>
    <s v="Newell 333"/>
    <n v="5.56"/>
    <n v="2"/>
    <n v="0"/>
    <n v="1.4455999999999998"/>
  </r>
  <r>
    <n v="5756"/>
    <x v="2870"/>
    <x v="2"/>
    <x v="1005"/>
    <d v="2011-10-18T00:00:00"/>
    <s v="Standard Class"/>
    <s v="HG-15025"/>
    <s v="Hunter Glantz"/>
    <s v="Consumer"/>
    <s v="United States"/>
    <x v="5"/>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x v="5"/>
    <x v="5"/>
    <n v="76106"/>
    <s v="Central"/>
    <s v="TEC-CO-10002095"/>
    <x v="2"/>
    <x v="16"/>
    <s v="Hewlett Packard 610 Color Digital Copier / Printer"/>
    <n v="1999.96"/>
    <n v="5"/>
    <n v="0.2"/>
    <n v="624.98749999999995"/>
  </r>
  <r>
    <n v="5758"/>
    <x v="2871"/>
    <x v="1"/>
    <x v="1067"/>
    <d v="2012-08-16T00:00:00"/>
    <s v="Standard Class"/>
    <s v="BW-11065"/>
    <s v="Barry Weirich"/>
    <s v="Consumer"/>
    <s v="United States"/>
    <x v="253"/>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x v="146"/>
    <x v="2"/>
    <n v="33012"/>
    <s v="South"/>
    <s v="TEC-MA-10000423"/>
    <x v="2"/>
    <x v="15"/>
    <s v="Texas Instruments TI-34 Scientific Calculator"/>
    <n v="32.984999999999999"/>
    <n v="3"/>
    <n v="0.5"/>
    <n v="-1.9791000000000025"/>
  </r>
  <r>
    <n v="5760"/>
    <x v="2873"/>
    <x v="0"/>
    <x v="945"/>
    <d v="2013-12-31T00:00:00"/>
    <s v="Same Day"/>
    <s v="JP-16135"/>
    <s v="Julie Prescott"/>
    <s v="Home Office"/>
    <s v="United States"/>
    <x v="1"/>
    <x v="1"/>
    <n v="90032"/>
    <s v="West"/>
    <s v="OFF-ST-10001526"/>
    <x v="1"/>
    <x v="4"/>
    <s v="Iceberg Mobile Mega Data/Printer Cart "/>
    <n v="481.32"/>
    <n v="4"/>
    <n v="0"/>
    <n v="125.14319999999998"/>
  </r>
  <r>
    <n v="5761"/>
    <x v="2873"/>
    <x v="0"/>
    <x v="945"/>
    <d v="2013-12-31T00:00:00"/>
    <s v="Same Day"/>
    <s v="JP-16135"/>
    <s v="Julie Prescott"/>
    <s v="Home Office"/>
    <s v="United States"/>
    <x v="1"/>
    <x v="1"/>
    <n v="90032"/>
    <s v="West"/>
    <s v="OFF-BI-10002194"/>
    <x v="1"/>
    <x v="8"/>
    <s v="Cardinal Hold-It CD Pocket"/>
    <n v="6.3840000000000003"/>
    <n v="1"/>
    <n v="0.2"/>
    <n v="2.1546000000000003"/>
  </r>
  <r>
    <n v="5762"/>
    <x v="2874"/>
    <x v="3"/>
    <x v="801"/>
    <d v="2014-08-16T00:00:00"/>
    <s v="First Class"/>
    <s v="JM-16195"/>
    <s v="Justin MacKendrick"/>
    <s v="Consumer"/>
    <s v="United States"/>
    <x v="453"/>
    <x v="1"/>
    <n v="92630"/>
    <s v="West"/>
    <s v="OFF-AP-10000828"/>
    <x v="1"/>
    <x v="9"/>
    <s v="Avanti 4.4 Cu. Ft. Refrigerator"/>
    <n v="542.93999999999994"/>
    <n v="3"/>
    <n v="0"/>
    <n v="152.02319999999997"/>
  </r>
  <r>
    <n v="5763"/>
    <x v="2874"/>
    <x v="3"/>
    <x v="801"/>
    <d v="2014-08-16T00:00:00"/>
    <s v="First Class"/>
    <s v="JM-16195"/>
    <s v="Justin MacKendrick"/>
    <s v="Consumer"/>
    <s v="United States"/>
    <x v="453"/>
    <x v="1"/>
    <n v="92630"/>
    <s v="West"/>
    <s v="FUR-FU-10001473"/>
    <x v="0"/>
    <x v="5"/>
    <s v="DAX Wood Document Frame"/>
    <n v="54.92"/>
    <n v="4"/>
    <n v="0"/>
    <n v="19.7712"/>
  </r>
  <r>
    <n v="5764"/>
    <x v="2875"/>
    <x v="1"/>
    <x v="502"/>
    <d v="2012-11-05T00:00:00"/>
    <s v="First Class"/>
    <s v="FH-14365"/>
    <s v="Fred Hopkins"/>
    <s v="Corporate"/>
    <s v="United States"/>
    <x v="85"/>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x v="4"/>
    <x v="4"/>
    <n v="98103"/>
    <s v="West"/>
    <s v="OFF-ST-10003994"/>
    <x v="1"/>
    <x v="4"/>
    <s v="Belkin 19&quot; Center-Weighted Shelf, Gray"/>
    <n v="353.88"/>
    <n v="6"/>
    <n v="0"/>
    <n v="17.693999999999988"/>
  </r>
  <r>
    <n v="5766"/>
    <x v="2877"/>
    <x v="2"/>
    <x v="1068"/>
    <d v="2011-11-14T00:00:00"/>
    <s v="Standard Class"/>
    <s v="EB-13870"/>
    <s v="Emily Burns"/>
    <s v="Consumer"/>
    <s v="United States"/>
    <x v="454"/>
    <x v="1"/>
    <n v="96003"/>
    <s v="West"/>
    <s v="TEC-PH-10004447"/>
    <x v="2"/>
    <x v="7"/>
    <s v="Toshiba IPT2010-SD IP Telephone"/>
    <n v="333.57600000000002"/>
    <n v="3"/>
    <n v="0.2"/>
    <n v="25.018199999999993"/>
  </r>
  <r>
    <n v="5767"/>
    <x v="2878"/>
    <x v="0"/>
    <x v="750"/>
    <d v="2013-10-16T00:00:00"/>
    <s v="Standard Class"/>
    <s v="PM-19135"/>
    <s v="Peter McVee"/>
    <s v="Home Office"/>
    <s v="United States"/>
    <x v="52"/>
    <x v="5"/>
    <n v="78207"/>
    <s v="Central"/>
    <s v="OFF-LA-10004545"/>
    <x v="1"/>
    <x v="2"/>
    <s v="Avery 50"/>
    <n v="60.144000000000005"/>
    <n v="6"/>
    <n v="0.2"/>
    <n v="20.298599999999993"/>
  </r>
  <r>
    <n v="5768"/>
    <x v="2879"/>
    <x v="3"/>
    <x v="565"/>
    <d v="2014-09-13T00:00:00"/>
    <s v="Second Class"/>
    <s v="AR-10345"/>
    <s v="Alex Russell"/>
    <s v="Corporate"/>
    <s v="United States"/>
    <x v="12"/>
    <x v="5"/>
    <n v="77070"/>
    <s v="Central"/>
    <s v="TEC-AC-10003116"/>
    <x v="2"/>
    <x v="11"/>
    <s v="Memorex Froggy Flash Drive 8 GB"/>
    <n v="85.2"/>
    <n v="6"/>
    <n v="0.2"/>
    <n v="20.234999999999996"/>
  </r>
  <r>
    <n v="5769"/>
    <x v="2880"/>
    <x v="1"/>
    <x v="1069"/>
    <d v="2012-03-01T00:00:00"/>
    <s v="Standard Class"/>
    <s v="SS-20875"/>
    <s v="Sung Shariari"/>
    <s v="Consumer"/>
    <s v="United States"/>
    <x v="273"/>
    <x v="31"/>
    <n v="1453"/>
    <s v="East"/>
    <s v="OFF-LA-10001641"/>
    <x v="1"/>
    <x v="2"/>
    <s v="Avery 518"/>
    <n v="3.15"/>
    <n v="1"/>
    <n v="0"/>
    <n v="1.512"/>
  </r>
  <r>
    <n v="5770"/>
    <x v="2880"/>
    <x v="1"/>
    <x v="1069"/>
    <d v="2012-03-01T00:00:00"/>
    <s v="Standard Class"/>
    <s v="SS-20875"/>
    <s v="Sung Shariari"/>
    <s v="Consumer"/>
    <s v="United States"/>
    <x v="273"/>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x v="1"/>
    <x v="1"/>
    <n v="90032"/>
    <s v="West"/>
    <s v="FUR-FU-10000010"/>
    <x v="0"/>
    <x v="5"/>
    <s v="DAX Value U-Channel Document Frames, Easel Back"/>
    <n v="14.91"/>
    <n v="3"/>
    <n v="0"/>
    <n v="4.6220999999999997"/>
  </r>
  <r>
    <n v="5772"/>
    <x v="2881"/>
    <x v="1"/>
    <x v="496"/>
    <d v="2012-09-28T00:00:00"/>
    <s v="Standard Class"/>
    <s v="SC-20440"/>
    <s v="Shaun Chance"/>
    <s v="Corporate"/>
    <s v="United States"/>
    <x v="1"/>
    <x v="1"/>
    <n v="90032"/>
    <s v="West"/>
    <s v="OFF-AP-10002651"/>
    <x v="1"/>
    <x v="9"/>
    <s v="Hoover Upright Vacuum With Dirt Cup"/>
    <n v="1158.1199999999999"/>
    <n v="4"/>
    <n v="0"/>
    <n v="335.85479999999984"/>
  </r>
  <r>
    <n v="5773"/>
    <x v="2882"/>
    <x v="1"/>
    <x v="650"/>
    <d v="2012-12-01T00:00:00"/>
    <s v="Standard Class"/>
    <s v="EA-14035"/>
    <s v="Erin Ashbrook"/>
    <s v="Corporate"/>
    <s v="United States"/>
    <x v="24"/>
    <x v="25"/>
    <n v="65807"/>
    <s v="Central"/>
    <s v="TEC-CO-10002313"/>
    <x v="2"/>
    <x v="16"/>
    <s v="Canon PC1080F Personal Copier"/>
    <n v="599.99"/>
    <n v="1"/>
    <n v="0"/>
    <n v="233.99610000000001"/>
  </r>
  <r>
    <n v="5774"/>
    <x v="2883"/>
    <x v="0"/>
    <x v="1070"/>
    <d v="2013-09-07T00:00:00"/>
    <s v="Standard Class"/>
    <s v="TP-21130"/>
    <s v="Theone Pippenger"/>
    <s v="Consumer"/>
    <s v="United States"/>
    <x v="435"/>
    <x v="5"/>
    <n v="76706"/>
    <s v="Central"/>
    <s v="OFF-ST-10001580"/>
    <x v="1"/>
    <x v="4"/>
    <s v="Super Decoflex Portable Personal File"/>
    <n v="23.968000000000004"/>
    <n v="2"/>
    <n v="0.2"/>
    <n v="2.3967999999999989"/>
  </r>
  <r>
    <n v="5775"/>
    <x v="2884"/>
    <x v="0"/>
    <x v="408"/>
    <d v="2013-04-17T00:00:00"/>
    <s v="Standard Class"/>
    <s v="BP-11290"/>
    <s v="Beth Paige"/>
    <s v="Consumer"/>
    <s v="United States"/>
    <x v="1"/>
    <x v="1"/>
    <n v="90036"/>
    <s v="West"/>
    <s v="FUR-CH-10001545"/>
    <x v="0"/>
    <x v="1"/>
    <s v="Hon Comfortask Task/Swivel Chairs"/>
    <n v="638.28800000000012"/>
    <n v="7"/>
    <n v="0.2"/>
    <n v="-31.914400000000015"/>
  </r>
  <r>
    <n v="5776"/>
    <x v="2884"/>
    <x v="0"/>
    <x v="408"/>
    <d v="2013-04-17T00:00:00"/>
    <s v="Standard Class"/>
    <s v="BP-11290"/>
    <s v="Beth Paige"/>
    <s v="Consumer"/>
    <s v="United States"/>
    <x v="1"/>
    <x v="1"/>
    <n v="90036"/>
    <s v="West"/>
    <s v="OFF-BI-10004826"/>
    <x v="1"/>
    <x v="8"/>
    <s v="JM Magazine Binder"/>
    <n v="13.208000000000002"/>
    <n v="1"/>
    <n v="0.2"/>
    <n v="4.6228000000000007"/>
  </r>
  <r>
    <n v="5777"/>
    <x v="2885"/>
    <x v="0"/>
    <x v="429"/>
    <d v="2013-12-09T00:00:00"/>
    <s v="Standard Class"/>
    <s v="LM-17065"/>
    <s v="Liz MacKendrick"/>
    <s v="Consumer"/>
    <s v="United States"/>
    <x v="109"/>
    <x v="15"/>
    <n v="13021"/>
    <s v="East"/>
    <s v="OFF-BI-10000301"/>
    <x v="1"/>
    <x v="8"/>
    <s v="GBC Instant Report Kit"/>
    <n v="15.528"/>
    <n v="3"/>
    <n v="0.2"/>
    <n v="5.8230000000000004"/>
  </r>
  <r>
    <n v="5778"/>
    <x v="2886"/>
    <x v="0"/>
    <x v="429"/>
    <d v="2013-12-10T00:00:00"/>
    <s v="Standard Class"/>
    <s v="KT-16465"/>
    <s v="Kean Takahito"/>
    <s v="Consumer"/>
    <s v="United States"/>
    <x v="8"/>
    <x v="1"/>
    <n v="94109"/>
    <s v="West"/>
    <s v="OFF-PA-10000994"/>
    <x v="1"/>
    <x v="10"/>
    <s v="Xerox 1915"/>
    <n v="104.85"/>
    <n v="1"/>
    <n v="0"/>
    <n v="50.327999999999996"/>
  </r>
  <r>
    <n v="5779"/>
    <x v="2887"/>
    <x v="2"/>
    <x v="7"/>
    <d v="2011-11-18T00:00:00"/>
    <s v="Standard Class"/>
    <s v="AP-10915"/>
    <s v="Arthur Prichep"/>
    <s v="Consumer"/>
    <s v="United States"/>
    <x v="1"/>
    <x v="1"/>
    <n v="90008"/>
    <s v="West"/>
    <s v="OFF-AR-10003156"/>
    <x v="1"/>
    <x v="6"/>
    <s v="50 Colored Long Pencils"/>
    <n v="30.48"/>
    <n v="3"/>
    <n v="0"/>
    <n v="7.9248000000000012"/>
  </r>
  <r>
    <n v="5780"/>
    <x v="2887"/>
    <x v="2"/>
    <x v="7"/>
    <d v="2011-11-18T00:00:00"/>
    <s v="Standard Class"/>
    <s v="AP-10915"/>
    <s v="Arthur Prichep"/>
    <s v="Consumer"/>
    <s v="United States"/>
    <x v="1"/>
    <x v="1"/>
    <n v="90008"/>
    <s v="West"/>
    <s v="FUR-CH-10000988"/>
    <x v="0"/>
    <x v="1"/>
    <s v="Hon Olson Stacker Stools"/>
    <n v="112.64800000000001"/>
    <n v="1"/>
    <n v="0.2"/>
    <n v="11.264799999999997"/>
  </r>
  <r>
    <n v="5781"/>
    <x v="2888"/>
    <x v="1"/>
    <x v="788"/>
    <d v="2012-04-09T00:00:00"/>
    <s v="Standard Class"/>
    <s v="JD-15790"/>
    <s v="John Dryer"/>
    <s v="Consumer"/>
    <s v="United States"/>
    <x v="1"/>
    <x v="1"/>
    <n v="90049"/>
    <s v="West"/>
    <s v="TEC-MA-10003329"/>
    <x v="2"/>
    <x v="15"/>
    <s v="Vtech AT&amp;T CL2940 Corded Speakerphone, Black"/>
    <n v="71.975999999999999"/>
    <n v="3"/>
    <n v="0.2"/>
    <n v="24.291899999999998"/>
  </r>
  <r>
    <n v="5782"/>
    <x v="2889"/>
    <x v="1"/>
    <x v="295"/>
    <d v="2012-12-16T00:00:00"/>
    <s v="Second Class"/>
    <s v="XP-21865"/>
    <s v="Xylona Preis"/>
    <s v="Consumer"/>
    <s v="United States"/>
    <x v="455"/>
    <x v="1"/>
    <n v="95928"/>
    <s v="West"/>
    <s v="OFF-AR-10001547"/>
    <x v="1"/>
    <x v="6"/>
    <s v="Newell 311"/>
    <n v="2.21"/>
    <n v="1"/>
    <n v="0"/>
    <n v="0.59670000000000001"/>
  </r>
  <r>
    <n v="5783"/>
    <x v="2889"/>
    <x v="1"/>
    <x v="295"/>
    <d v="2012-12-16T00:00:00"/>
    <s v="Second Class"/>
    <s v="XP-21865"/>
    <s v="Xylona Preis"/>
    <s v="Consumer"/>
    <s v="United States"/>
    <x v="455"/>
    <x v="1"/>
    <n v="95928"/>
    <s v="West"/>
    <s v="OFF-EN-10003072"/>
    <x v="1"/>
    <x v="12"/>
    <s v="Peel &amp; Seel Envelopes"/>
    <n v="15.52"/>
    <n v="4"/>
    <n v="0"/>
    <n v="7.4496000000000002"/>
  </r>
  <r>
    <n v="5784"/>
    <x v="2889"/>
    <x v="1"/>
    <x v="295"/>
    <d v="2012-12-16T00:00:00"/>
    <s v="Second Class"/>
    <s v="XP-21865"/>
    <s v="Xylona Preis"/>
    <s v="Consumer"/>
    <s v="United States"/>
    <x v="455"/>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x v="24"/>
    <x v="21"/>
    <n v="97477"/>
    <s v="West"/>
    <s v="FUR-BO-10001972"/>
    <x v="0"/>
    <x v="0"/>
    <s v="O'Sullivan 4-Shelf Bookcase in Odessa Pine"/>
    <n v="217.76400000000001"/>
    <n v="6"/>
    <n v="0.7"/>
    <n v="-384.71640000000002"/>
  </r>
  <r>
    <n v="5786"/>
    <x v="2890"/>
    <x v="3"/>
    <x v="280"/>
    <d v="2014-10-09T00:00:00"/>
    <s v="Standard Class"/>
    <s v="JK-16090"/>
    <s v="Juliana Krohn"/>
    <s v="Consumer"/>
    <s v="United States"/>
    <x v="24"/>
    <x v="21"/>
    <n v="97477"/>
    <s v="West"/>
    <s v="OFF-SU-10004664"/>
    <x v="1"/>
    <x v="14"/>
    <s v="Acme Softgrip Scissors"/>
    <n v="39.072000000000003"/>
    <n v="6"/>
    <n v="0.2"/>
    <n v="4.3955999999999982"/>
  </r>
  <r>
    <n v="5787"/>
    <x v="2890"/>
    <x v="3"/>
    <x v="280"/>
    <d v="2014-10-09T00:00:00"/>
    <s v="Standard Class"/>
    <s v="JK-16090"/>
    <s v="Juliana Krohn"/>
    <s v="Consumer"/>
    <s v="United States"/>
    <x v="24"/>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x v="24"/>
    <x v="21"/>
    <n v="97477"/>
    <s v="West"/>
    <s v="OFF-AR-10003727"/>
    <x v="1"/>
    <x v="6"/>
    <s v="Berol Giant Pencil Sharpener"/>
    <n v="95.143999999999991"/>
    <n v="7"/>
    <n v="0.2"/>
    <n v="10.703699999999987"/>
  </r>
  <r>
    <n v="5789"/>
    <x v="2891"/>
    <x v="3"/>
    <x v="318"/>
    <d v="2014-04-15T00:00:00"/>
    <s v="Second Class"/>
    <s v="MG-18205"/>
    <s v="Mitch Gastineau"/>
    <s v="Corporate"/>
    <s v="United States"/>
    <x v="108"/>
    <x v="2"/>
    <n v="32216"/>
    <s v="South"/>
    <s v="FUR-FU-10003829"/>
    <x v="0"/>
    <x v="5"/>
    <s v="Stackable Trays"/>
    <n v="12.320000000000002"/>
    <n v="5"/>
    <n v="0.2"/>
    <n v="1.8479999999999985"/>
  </r>
  <r>
    <n v="5790"/>
    <x v="2891"/>
    <x v="3"/>
    <x v="318"/>
    <d v="2014-04-15T00:00:00"/>
    <s v="Second Class"/>
    <s v="MG-18205"/>
    <s v="Mitch Gastineau"/>
    <s v="Corporate"/>
    <s v="United States"/>
    <x v="108"/>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x v="329"/>
    <x v="1"/>
    <n v="93309"/>
    <s v="West"/>
    <s v="OFF-FA-10002280"/>
    <x v="1"/>
    <x v="13"/>
    <s v="Advantus Plastic Paper Clips"/>
    <n v="35"/>
    <n v="7"/>
    <n v="0"/>
    <n v="16.8"/>
  </r>
  <r>
    <n v="5792"/>
    <x v="2892"/>
    <x v="3"/>
    <x v="365"/>
    <d v="2014-10-03T00:00:00"/>
    <s v="First Class"/>
    <s v="PG-18820"/>
    <s v="Patrick Gardner"/>
    <s v="Consumer"/>
    <s v="United States"/>
    <x v="329"/>
    <x v="1"/>
    <n v="93309"/>
    <s v="West"/>
    <s v="FUR-CH-10002961"/>
    <x v="0"/>
    <x v="1"/>
    <s v="Leather Task Chair, Black"/>
    <n v="72.784000000000006"/>
    <n v="1"/>
    <n v="0.2"/>
    <n v="0"/>
  </r>
  <r>
    <n v="5793"/>
    <x v="2892"/>
    <x v="3"/>
    <x v="365"/>
    <d v="2014-10-03T00:00:00"/>
    <s v="First Class"/>
    <s v="PG-18820"/>
    <s v="Patrick Gardner"/>
    <s v="Consumer"/>
    <s v="United States"/>
    <x v="329"/>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x v="329"/>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x v="329"/>
    <x v="1"/>
    <n v="93309"/>
    <s v="West"/>
    <s v="OFF-BI-10003364"/>
    <x v="1"/>
    <x v="8"/>
    <s v="Binding Machine Supplies"/>
    <n v="46.672000000000004"/>
    <n v="2"/>
    <n v="0.2"/>
    <n v="16.3352"/>
  </r>
  <r>
    <n v="5796"/>
    <x v="2893"/>
    <x v="2"/>
    <x v="411"/>
    <d v="2011-10-03T00:00:00"/>
    <s v="Second Class"/>
    <s v="LD-17005"/>
    <s v="Lisa DeCherney"/>
    <s v="Consumer"/>
    <s v="United States"/>
    <x v="20"/>
    <x v="15"/>
    <n v="10011"/>
    <s v="East"/>
    <s v="OFF-ST-10002615"/>
    <x v="1"/>
    <x v="4"/>
    <s v="Dual Level, Single-Width Filing Carts"/>
    <n v="1395.54"/>
    <n v="9"/>
    <n v="0"/>
    <n v="362.84040000000005"/>
  </r>
  <r>
    <n v="5797"/>
    <x v="2893"/>
    <x v="2"/>
    <x v="411"/>
    <d v="2011-10-03T00:00:00"/>
    <s v="Second Class"/>
    <s v="LD-17005"/>
    <s v="Lisa DeCherney"/>
    <s v="Consumer"/>
    <s v="United States"/>
    <x v="20"/>
    <x v="15"/>
    <n v="10011"/>
    <s v="East"/>
    <s v="FUR-FU-10000521"/>
    <x v="0"/>
    <x v="5"/>
    <s v="Seth Thomas 14&quot; Putty-Colored Wall Clock"/>
    <n v="117.36"/>
    <n v="4"/>
    <n v="0"/>
    <n v="36.381599999999992"/>
  </r>
  <r>
    <n v="5798"/>
    <x v="2893"/>
    <x v="2"/>
    <x v="411"/>
    <d v="2011-10-03T00:00:00"/>
    <s v="Second Class"/>
    <s v="LD-17005"/>
    <s v="Lisa DeCherney"/>
    <s v="Consumer"/>
    <s v="United States"/>
    <x v="20"/>
    <x v="15"/>
    <n v="10011"/>
    <s v="East"/>
    <s v="OFF-LA-10000121"/>
    <x v="1"/>
    <x v="2"/>
    <s v="Avery 48"/>
    <n v="18.899999999999999"/>
    <n v="3"/>
    <n v="0"/>
    <n v="8.6939999999999991"/>
  </r>
  <r>
    <n v="5799"/>
    <x v="2893"/>
    <x v="2"/>
    <x v="411"/>
    <d v="2011-10-03T00:00:00"/>
    <s v="Second Class"/>
    <s v="LD-17005"/>
    <s v="Lisa DeCherney"/>
    <s v="Consumer"/>
    <s v="United States"/>
    <x v="20"/>
    <x v="15"/>
    <n v="10011"/>
    <s v="East"/>
    <s v="OFF-PA-10001289"/>
    <x v="1"/>
    <x v="10"/>
    <s v="White Computer Printout Paper by Universal"/>
    <n v="77.52"/>
    <n v="2"/>
    <n v="0"/>
    <n v="37.9848"/>
  </r>
  <r>
    <n v="5800"/>
    <x v="2894"/>
    <x v="2"/>
    <x v="1071"/>
    <d v="2011-08-25T00:00:00"/>
    <s v="Second Class"/>
    <s v="CR-12730"/>
    <s v="Craig Reiter"/>
    <s v="Consumer"/>
    <s v="United States"/>
    <x v="22"/>
    <x v="10"/>
    <n v="60610"/>
    <s v="Central"/>
    <s v="FUR-CH-10004495"/>
    <x v="0"/>
    <x v="1"/>
    <s v="Global Leather and Oak Executive Chair, Black"/>
    <n v="421.37200000000001"/>
    <n v="2"/>
    <n v="0.3"/>
    <n v="-6.0196000000000538"/>
  </r>
  <r>
    <n v="5801"/>
    <x v="2895"/>
    <x v="2"/>
    <x v="384"/>
    <d v="2011-07-14T00:00:00"/>
    <s v="First Class"/>
    <s v="MN-17935"/>
    <s v="Michael Nguyen"/>
    <s v="Consumer"/>
    <s v="United States"/>
    <x v="236"/>
    <x v="5"/>
    <n v="79907"/>
    <s v="Central"/>
    <s v="TEC-PH-10000895"/>
    <x v="2"/>
    <x v="7"/>
    <s v="Polycom VVX 310 VoIP phone"/>
    <n v="575.96800000000007"/>
    <n v="4"/>
    <n v="0.2"/>
    <n v="43.197600000000023"/>
  </r>
  <r>
    <n v="5802"/>
    <x v="2895"/>
    <x v="2"/>
    <x v="384"/>
    <d v="2011-07-14T00:00:00"/>
    <s v="First Class"/>
    <s v="MN-17935"/>
    <s v="Michael Nguyen"/>
    <s v="Consumer"/>
    <s v="United States"/>
    <x v="236"/>
    <x v="5"/>
    <n v="79907"/>
    <s v="Central"/>
    <s v="OFF-PA-10000552"/>
    <x v="1"/>
    <x v="10"/>
    <s v="Xerox 200"/>
    <n v="10.368000000000002"/>
    <n v="2"/>
    <n v="0.2"/>
    <n v="3.6288"/>
  </r>
  <r>
    <n v="5803"/>
    <x v="2896"/>
    <x v="1"/>
    <x v="204"/>
    <d v="2012-03-24T00:00:00"/>
    <s v="First Class"/>
    <s v="RD-19900"/>
    <s v="Ruben Dartt"/>
    <s v="Consumer"/>
    <s v="United States"/>
    <x v="302"/>
    <x v="1"/>
    <n v="91360"/>
    <s v="West"/>
    <s v="TEC-PH-10000376"/>
    <x v="2"/>
    <x v="7"/>
    <s v="Square Credit Card Reader"/>
    <n v="15.984000000000002"/>
    <n v="2"/>
    <n v="0.2"/>
    <n v="1.1988000000000003"/>
  </r>
  <r>
    <n v="5804"/>
    <x v="2897"/>
    <x v="3"/>
    <x v="605"/>
    <d v="2014-05-20T00:00:00"/>
    <s v="Standard Class"/>
    <s v="JP-16135"/>
    <s v="Julie Prescott"/>
    <s v="Home Office"/>
    <s v="United States"/>
    <x v="24"/>
    <x v="24"/>
    <n v="45503"/>
    <s v="East"/>
    <s v="OFF-AR-10003504"/>
    <x v="1"/>
    <x v="6"/>
    <s v="Newell 347"/>
    <n v="10.272000000000002"/>
    <n v="3"/>
    <n v="0.2"/>
    <n v="1.1555999999999984"/>
  </r>
  <r>
    <n v="5805"/>
    <x v="2898"/>
    <x v="3"/>
    <x v="38"/>
    <d v="2014-11-20T00:00:00"/>
    <s v="Standard Class"/>
    <s v="KE-16420"/>
    <s v="Katrina Edelman"/>
    <s v="Corporate"/>
    <s v="United States"/>
    <x v="61"/>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x v="61"/>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x v="289"/>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x v="289"/>
    <x v="18"/>
    <n v="37918"/>
    <s v="South"/>
    <s v="OFF-AP-10001205"/>
    <x v="1"/>
    <x v="9"/>
    <s v="Belkin 5 Outlet SurgeMaster Power Centers"/>
    <n v="87.168000000000006"/>
    <n v="2"/>
    <n v="0.2"/>
    <n v="8.7168000000000063"/>
  </r>
  <r>
    <n v="5809"/>
    <x v="2899"/>
    <x v="0"/>
    <x v="913"/>
    <d v="2013-09-08T00:00:00"/>
    <s v="Second Class"/>
    <s v="DL-13315"/>
    <s v="Delfina Latchford"/>
    <s v="Consumer"/>
    <s v="United States"/>
    <x v="289"/>
    <x v="18"/>
    <n v="37918"/>
    <s v="South"/>
    <s v="OFF-AR-10002987"/>
    <x v="1"/>
    <x v="6"/>
    <s v="Prismacolor Color Pencil Set"/>
    <n v="31.744"/>
    <n v="2"/>
    <n v="0.2"/>
    <n v="8.3328000000000024"/>
  </r>
  <r>
    <n v="5810"/>
    <x v="2900"/>
    <x v="0"/>
    <x v="1072"/>
    <d v="2013-02-11T00:00:00"/>
    <s v="Standard Class"/>
    <s v="KB-16240"/>
    <s v="Karen Bern"/>
    <s v="Corporate"/>
    <s v="United States"/>
    <x v="346"/>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x v="70"/>
    <x v="1"/>
    <n v="92037"/>
    <s v="West"/>
    <s v="OFF-PA-10003127"/>
    <x v="1"/>
    <x v="10"/>
    <s v="Staples"/>
    <n v="105.52"/>
    <n v="4"/>
    <n v="0"/>
    <n v="48.539199999999994"/>
  </r>
  <r>
    <n v="5812"/>
    <x v="2901"/>
    <x v="1"/>
    <x v="204"/>
    <d v="2012-03-26T00:00:00"/>
    <s v="Standard Class"/>
    <s v="JD-16150"/>
    <s v="Justin Deggeller"/>
    <s v="Corporate"/>
    <s v="United States"/>
    <x v="70"/>
    <x v="1"/>
    <n v="92037"/>
    <s v="West"/>
    <s v="FUR-FU-10000747"/>
    <x v="0"/>
    <x v="5"/>
    <s v="Tenex B1-RE Series Chair Mats for Low Pile Carpets"/>
    <n v="91.96"/>
    <n v="2"/>
    <n v="0"/>
    <n v="15.633199999999988"/>
  </r>
  <r>
    <n v="5813"/>
    <x v="2901"/>
    <x v="1"/>
    <x v="204"/>
    <d v="2012-03-26T00:00:00"/>
    <s v="Standard Class"/>
    <s v="JD-16150"/>
    <s v="Justin Deggeller"/>
    <s v="Corporate"/>
    <s v="United States"/>
    <x v="70"/>
    <x v="1"/>
    <n v="92037"/>
    <s v="West"/>
    <s v="TEC-PH-10001795"/>
    <x v="2"/>
    <x v="7"/>
    <s v="ClearOne CHATAttach 160 - speaker phone"/>
    <n v="1487.9760000000001"/>
    <n v="3"/>
    <n v="0.2"/>
    <n v="185.99699999999984"/>
  </r>
  <r>
    <n v="5814"/>
    <x v="2902"/>
    <x v="1"/>
    <x v="740"/>
    <d v="2012-07-03T00:00:00"/>
    <s v="First Class"/>
    <s v="SR-20740"/>
    <s v="Steven Roelle"/>
    <s v="Home Office"/>
    <s v="United States"/>
    <x v="20"/>
    <x v="15"/>
    <n v="10024"/>
    <s v="East"/>
    <s v="OFF-PA-10003797"/>
    <x v="1"/>
    <x v="10"/>
    <s v="Xerox 209"/>
    <n v="19.440000000000001"/>
    <n v="3"/>
    <n v="0"/>
    <n v="9.3312000000000008"/>
  </r>
  <r>
    <n v="5815"/>
    <x v="2903"/>
    <x v="1"/>
    <x v="925"/>
    <d v="2012-06-17T00:00:00"/>
    <s v="First Class"/>
    <s v="AC-10450"/>
    <s v="Amy Cox"/>
    <s v="Consumer"/>
    <s v="United States"/>
    <x v="67"/>
    <x v="2"/>
    <n v="33614"/>
    <s v="South"/>
    <s v="TEC-AC-10002718"/>
    <x v="2"/>
    <x v="11"/>
    <s v="Belkin Standard 104 key USB Keyboard"/>
    <n v="11.672000000000001"/>
    <n v="1"/>
    <n v="0.2"/>
    <n v="-0.7295000000000007"/>
  </r>
  <r>
    <n v="5816"/>
    <x v="2904"/>
    <x v="2"/>
    <x v="35"/>
    <d v="2011-11-26T00:00:00"/>
    <s v="Same Day"/>
    <s v="LS-17245"/>
    <s v="Lynn Smith"/>
    <s v="Consumer"/>
    <s v="United States"/>
    <x v="456"/>
    <x v="15"/>
    <n v="13501"/>
    <s v="East"/>
    <s v="TEC-PH-10002170"/>
    <x v="2"/>
    <x v="7"/>
    <s v="ClearSounds CSC500 Amplified Spirit Phone Corded phone"/>
    <n v="279.95999999999998"/>
    <n v="4"/>
    <n v="0"/>
    <n v="78.388800000000003"/>
  </r>
  <r>
    <n v="5817"/>
    <x v="2904"/>
    <x v="2"/>
    <x v="35"/>
    <d v="2011-11-26T00:00:00"/>
    <s v="Same Day"/>
    <s v="LS-17245"/>
    <s v="Lynn Smith"/>
    <s v="Consumer"/>
    <s v="United States"/>
    <x v="456"/>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x v="456"/>
    <x v="15"/>
    <n v="13501"/>
    <s v="East"/>
    <s v="OFF-BI-10001031"/>
    <x v="1"/>
    <x v="8"/>
    <s v="Pressboard Data Binders by Wilson Jones"/>
    <n v="17.088000000000001"/>
    <n v="4"/>
    <n v="0.2"/>
    <n v="5.767199999999999"/>
  </r>
  <r>
    <n v="5819"/>
    <x v="2904"/>
    <x v="2"/>
    <x v="35"/>
    <d v="2011-11-26T00:00:00"/>
    <s v="Same Day"/>
    <s v="LS-17245"/>
    <s v="Lynn Smith"/>
    <s v="Consumer"/>
    <s v="United States"/>
    <x v="456"/>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x v="456"/>
    <x v="15"/>
    <n v="13501"/>
    <s v="East"/>
    <s v="OFF-LA-10001613"/>
    <x v="1"/>
    <x v="2"/>
    <s v="Avery File Folder Labels"/>
    <n v="11.52"/>
    <n v="4"/>
    <n v="0"/>
    <n v="5.6448"/>
  </r>
  <r>
    <n v="5821"/>
    <x v="2905"/>
    <x v="3"/>
    <x v="605"/>
    <d v="2014-05-19T00:00:00"/>
    <s v="Standard Class"/>
    <s v="CS-12175"/>
    <s v="Charles Sheldon"/>
    <s v="Corporate"/>
    <s v="United States"/>
    <x v="8"/>
    <x v="1"/>
    <n v="94122"/>
    <s v="West"/>
    <s v="OFF-SU-10000157"/>
    <x v="1"/>
    <x v="14"/>
    <s v="Compact Automatic Electric Letter Opener"/>
    <n v="238.62"/>
    <n v="2"/>
    <n v="0"/>
    <n v="4.7724000000000046"/>
  </r>
  <r>
    <n v="5822"/>
    <x v="2905"/>
    <x v="3"/>
    <x v="605"/>
    <d v="2014-05-19T00:00:00"/>
    <s v="Standard Class"/>
    <s v="CS-12175"/>
    <s v="Charles Sheldon"/>
    <s v="Corporate"/>
    <s v="United States"/>
    <x v="8"/>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x v="8"/>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x v="8"/>
    <x v="1"/>
    <n v="94122"/>
    <s v="West"/>
    <s v="OFF-BI-10001900"/>
    <x v="1"/>
    <x v="8"/>
    <s v="DXL Angle-View Binders with Locking Rings, Black"/>
    <n v="19.168000000000003"/>
    <n v="4"/>
    <n v="0.2"/>
    <n v="6.4691999999999998"/>
  </r>
  <r>
    <n v="5825"/>
    <x v="2906"/>
    <x v="2"/>
    <x v="1073"/>
    <d v="2011-05-02T00:00:00"/>
    <s v="Same Day"/>
    <s v="AR-10510"/>
    <s v="Andrew Roberts"/>
    <s v="Consumer"/>
    <s v="United States"/>
    <x v="38"/>
    <x v="24"/>
    <n v="43229"/>
    <s v="East"/>
    <s v="OFF-AP-10003971"/>
    <x v="1"/>
    <x v="9"/>
    <s v="Belkin 6 Outlet Metallic Surge Strip"/>
    <n v="26.136000000000003"/>
    <n v="3"/>
    <n v="0.2"/>
    <n v="1.9602000000000004"/>
  </r>
  <r>
    <n v="5826"/>
    <x v="2907"/>
    <x v="3"/>
    <x v="213"/>
    <d v="2014-09-07T00:00:00"/>
    <s v="Second Class"/>
    <s v="KB-16405"/>
    <s v="Katrina Bavinger"/>
    <s v="Home Office"/>
    <s v="United States"/>
    <x v="20"/>
    <x v="15"/>
    <n v="10035"/>
    <s v="East"/>
    <s v="OFF-PA-10000418"/>
    <x v="1"/>
    <x v="10"/>
    <s v="Xerox 189"/>
    <n v="419.4"/>
    <n v="4"/>
    <n v="0"/>
    <n v="201.31199999999998"/>
  </r>
  <r>
    <n v="5827"/>
    <x v="2907"/>
    <x v="3"/>
    <x v="213"/>
    <d v="2014-09-07T00:00:00"/>
    <s v="Second Class"/>
    <s v="KB-16405"/>
    <s v="Katrina Bavinger"/>
    <s v="Home Office"/>
    <s v="United States"/>
    <x v="20"/>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x v="20"/>
    <x v="15"/>
    <n v="10035"/>
    <s v="East"/>
    <s v="FUR-CH-10004860"/>
    <x v="0"/>
    <x v="1"/>
    <s v="Global Low Back Tilter Chair"/>
    <n v="181.76400000000001"/>
    <n v="2"/>
    <n v="0.1"/>
    <n v="-8.0784000000000198"/>
  </r>
  <r>
    <n v="5829"/>
    <x v="2907"/>
    <x v="3"/>
    <x v="213"/>
    <d v="2014-09-07T00:00:00"/>
    <s v="Second Class"/>
    <s v="KB-16405"/>
    <s v="Katrina Bavinger"/>
    <s v="Home Office"/>
    <s v="United States"/>
    <x v="20"/>
    <x v="15"/>
    <n v="10035"/>
    <s v="East"/>
    <s v="OFF-AR-10003251"/>
    <x v="1"/>
    <x v="6"/>
    <s v="Prang Drawing Pencil Set"/>
    <n v="5.56"/>
    <n v="2"/>
    <n v="0"/>
    <n v="2.2239999999999998"/>
  </r>
  <r>
    <n v="5830"/>
    <x v="2908"/>
    <x v="0"/>
    <x v="275"/>
    <d v="2013-12-08T00:00:00"/>
    <s v="Standard Class"/>
    <s v="MM-17920"/>
    <s v="Michael Moore"/>
    <s v="Consumer"/>
    <s v="United States"/>
    <x v="102"/>
    <x v="14"/>
    <n v="47374"/>
    <s v="Central"/>
    <s v="FUR-TA-10004575"/>
    <x v="0"/>
    <x v="3"/>
    <s v="Hon 5100 Series Wood Tables"/>
    <n v="581.96"/>
    <n v="2"/>
    <n v="0"/>
    <n v="104.75279999999998"/>
  </r>
  <r>
    <n v="5831"/>
    <x v="2908"/>
    <x v="0"/>
    <x v="275"/>
    <d v="2013-12-08T00:00:00"/>
    <s v="Standard Class"/>
    <s v="MM-17920"/>
    <s v="Michael Moore"/>
    <s v="Consumer"/>
    <s v="United States"/>
    <x v="102"/>
    <x v="14"/>
    <n v="47374"/>
    <s v="Central"/>
    <s v="FUR-CH-10004754"/>
    <x v="0"/>
    <x v="1"/>
    <s v="Global Stack Chair with Arms, Black"/>
    <n v="29.98"/>
    <n v="1"/>
    <n v="0"/>
    <n v="8.0945999999999998"/>
  </r>
  <r>
    <n v="5832"/>
    <x v="2909"/>
    <x v="1"/>
    <x v="1074"/>
    <d v="2012-07-22T00:00:00"/>
    <s v="Standard Class"/>
    <s v="RF-19735"/>
    <s v="Roland Fjeld"/>
    <s v="Consumer"/>
    <s v="United States"/>
    <x v="70"/>
    <x v="1"/>
    <n v="92105"/>
    <s v="West"/>
    <s v="TEC-AC-10003095"/>
    <x v="2"/>
    <x v="11"/>
    <s v="Logitech G35 7.1-Channel Surround Sound Headset"/>
    <n v="519.96"/>
    <n v="4"/>
    <n v="0"/>
    <n v="176.78640000000001"/>
  </r>
  <r>
    <n v="5833"/>
    <x v="2910"/>
    <x v="0"/>
    <x v="658"/>
    <d v="2013-07-27T00:00:00"/>
    <s v="Standard Class"/>
    <s v="BP-11290"/>
    <s v="Beth Paige"/>
    <s v="Consumer"/>
    <s v="United States"/>
    <x v="3"/>
    <x v="3"/>
    <n v="28027"/>
    <s v="South"/>
    <s v="OFF-LA-10000262"/>
    <x v="1"/>
    <x v="2"/>
    <s v="Avery 494"/>
    <n v="6.2640000000000002"/>
    <n v="3"/>
    <n v="0.2"/>
    <n v="2.0358000000000001"/>
  </r>
  <r>
    <n v="5834"/>
    <x v="2910"/>
    <x v="0"/>
    <x v="658"/>
    <d v="2013-07-27T00:00:00"/>
    <s v="Standard Class"/>
    <s v="BP-11290"/>
    <s v="Beth Paige"/>
    <s v="Consumer"/>
    <s v="United States"/>
    <x v="3"/>
    <x v="3"/>
    <n v="28027"/>
    <s v="South"/>
    <s v="FUR-CH-10002961"/>
    <x v="0"/>
    <x v="1"/>
    <s v="Leather Task Chair, Black"/>
    <n v="363.92"/>
    <n v="5"/>
    <n v="0.2"/>
    <n v="0"/>
  </r>
  <r>
    <n v="5835"/>
    <x v="2911"/>
    <x v="1"/>
    <x v="988"/>
    <d v="2012-06-16T00:00:00"/>
    <s v="Standard Class"/>
    <s v="MJ-17740"/>
    <s v="Max Jones"/>
    <s v="Consumer"/>
    <s v="United States"/>
    <x v="100"/>
    <x v="2"/>
    <n v="33178"/>
    <s v="South"/>
    <s v="OFF-BI-10003876"/>
    <x v="1"/>
    <x v="8"/>
    <s v="Green Canvas Binder for 8-1/2&quot; x 14&quot; Sheets"/>
    <n v="64.2"/>
    <n v="5"/>
    <n v="0.7"/>
    <n v="-42.799999999999983"/>
  </r>
  <r>
    <n v="5836"/>
    <x v="2911"/>
    <x v="1"/>
    <x v="988"/>
    <d v="2012-06-16T00:00:00"/>
    <s v="Standard Class"/>
    <s v="MJ-17740"/>
    <s v="Max Jones"/>
    <s v="Consumer"/>
    <s v="United States"/>
    <x v="100"/>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x v="100"/>
    <x v="2"/>
    <n v="33178"/>
    <s v="South"/>
    <s v="TEC-AC-10004396"/>
    <x v="2"/>
    <x v="11"/>
    <s v="Logitech Keyboard K120"/>
    <n v="72.599999999999994"/>
    <n v="5"/>
    <n v="0.2"/>
    <n v="-8.1674999999999933"/>
  </r>
  <r>
    <n v="5838"/>
    <x v="2912"/>
    <x v="3"/>
    <x v="344"/>
    <d v="2014-12-04T00:00:00"/>
    <s v="Standard Class"/>
    <s v="DO-13645"/>
    <s v="Doug O'Connell"/>
    <s v="Consumer"/>
    <s v="United States"/>
    <x v="1"/>
    <x v="1"/>
    <n v="90036"/>
    <s v="West"/>
    <s v="TEC-PH-10004100"/>
    <x v="2"/>
    <x v="7"/>
    <s v="Griffin GC17055 Auxiliary Audio Cable"/>
    <n v="57.567999999999998"/>
    <n v="4"/>
    <n v="0.2"/>
    <n v="5.7568000000000019"/>
  </r>
  <r>
    <n v="5839"/>
    <x v="2913"/>
    <x v="1"/>
    <x v="1075"/>
    <d v="2012-04-03T00:00:00"/>
    <s v="Standard Class"/>
    <s v="MV-17485"/>
    <s v="Mark Van Huff"/>
    <s v="Consumer"/>
    <s v="United States"/>
    <x v="4"/>
    <x v="4"/>
    <n v="98115"/>
    <s v="West"/>
    <s v="OFF-ST-10000636"/>
    <x v="1"/>
    <x v="4"/>
    <s v="Rogers Profile Extra Capacity Storage Tub"/>
    <n v="83.699999999999989"/>
    <n v="5"/>
    <n v="0"/>
    <n v="3.3479999999999954"/>
  </r>
  <r>
    <n v="5840"/>
    <x v="2914"/>
    <x v="1"/>
    <x v="357"/>
    <d v="2012-09-26T00:00:00"/>
    <s v="Second Class"/>
    <s v="MG-17875"/>
    <s v="Michael Grace"/>
    <s v="Home Office"/>
    <s v="United States"/>
    <x v="81"/>
    <x v="17"/>
    <n v="22204"/>
    <s v="South"/>
    <s v="OFF-PA-10001972"/>
    <x v="1"/>
    <x v="10"/>
    <s v="Xerox 214"/>
    <n v="32.400000000000006"/>
    <n v="5"/>
    <n v="0"/>
    <n v="15.552000000000001"/>
  </r>
  <r>
    <n v="5841"/>
    <x v="2914"/>
    <x v="1"/>
    <x v="357"/>
    <d v="2012-09-26T00:00:00"/>
    <s v="Second Class"/>
    <s v="MG-17875"/>
    <s v="Michael Grace"/>
    <s v="Home Office"/>
    <s v="United States"/>
    <x v="81"/>
    <x v="17"/>
    <n v="22204"/>
    <s v="South"/>
    <s v="FUR-FU-10002554"/>
    <x v="0"/>
    <x v="5"/>
    <s v="Westinghouse Floor Lamp with Metal Mesh Shade, Black"/>
    <n v="47.98"/>
    <n v="2"/>
    <n v="0"/>
    <n v="11.035399999999996"/>
  </r>
  <r>
    <n v="5842"/>
    <x v="2915"/>
    <x v="1"/>
    <x v="972"/>
    <d v="2012-11-21T00:00:00"/>
    <s v="Standard Class"/>
    <s v="BS-11665"/>
    <s v="Brian Stugart"/>
    <s v="Consumer"/>
    <s v="United States"/>
    <x v="70"/>
    <x v="1"/>
    <n v="92105"/>
    <s v="West"/>
    <s v="TEC-PH-10003174"/>
    <x v="2"/>
    <x v="7"/>
    <s v="RCA ViSYS 25825 Wireless digital phone"/>
    <n v="415.96800000000007"/>
    <n v="4"/>
    <n v="0.2"/>
    <n v="51.995999999999981"/>
  </r>
  <r>
    <n v="5843"/>
    <x v="2915"/>
    <x v="1"/>
    <x v="972"/>
    <d v="2012-11-21T00:00:00"/>
    <s v="Standard Class"/>
    <s v="BS-11665"/>
    <s v="Brian Stugart"/>
    <s v="Consumer"/>
    <s v="United States"/>
    <x v="70"/>
    <x v="1"/>
    <n v="92105"/>
    <s v="West"/>
    <s v="OFF-ST-10001418"/>
    <x v="1"/>
    <x v="4"/>
    <s v="Carina Media Storage Towers in Natural &amp; Black"/>
    <n v="304.89999999999998"/>
    <n v="5"/>
    <n v="0"/>
    <n v="6.097999999999999"/>
  </r>
  <r>
    <n v="5844"/>
    <x v="2915"/>
    <x v="1"/>
    <x v="972"/>
    <d v="2012-11-21T00:00:00"/>
    <s v="Standard Class"/>
    <s v="BS-11665"/>
    <s v="Brian Stugart"/>
    <s v="Consumer"/>
    <s v="United States"/>
    <x v="70"/>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x v="70"/>
    <x v="1"/>
    <n v="92105"/>
    <s v="West"/>
    <s v="OFF-ST-10000129"/>
    <x v="1"/>
    <x v="4"/>
    <s v="Fellowes Recycled Storage Drawers"/>
    <n v="777.21"/>
    <n v="7"/>
    <n v="0"/>
    <n v="54.404699999999963"/>
  </r>
  <r>
    <n v="5846"/>
    <x v="2915"/>
    <x v="1"/>
    <x v="972"/>
    <d v="2012-11-21T00:00:00"/>
    <s v="Standard Class"/>
    <s v="BS-11665"/>
    <s v="Brian Stugart"/>
    <s v="Consumer"/>
    <s v="United States"/>
    <x v="70"/>
    <x v="1"/>
    <n v="92105"/>
    <s v="West"/>
    <s v="OFF-PA-10001639"/>
    <x v="1"/>
    <x v="10"/>
    <s v="Xerox 203"/>
    <n v="32.400000000000006"/>
    <n v="5"/>
    <n v="0"/>
    <n v="15.552000000000001"/>
  </r>
  <r>
    <n v="5847"/>
    <x v="2915"/>
    <x v="1"/>
    <x v="972"/>
    <d v="2012-11-21T00:00:00"/>
    <s v="Standard Class"/>
    <s v="BS-11665"/>
    <s v="Brian Stugart"/>
    <s v="Consumer"/>
    <s v="United States"/>
    <x v="70"/>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x v="70"/>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x v="43"/>
    <x v="11"/>
    <n v="55113"/>
    <s v="Central"/>
    <s v="OFF-AP-10003849"/>
    <x v="1"/>
    <x v="9"/>
    <s v="Hoover Shoulder Vac Commercial Portable Vacuum"/>
    <n v="715.64"/>
    <n v="2"/>
    <n v="0"/>
    <n v="178.90999999999997"/>
  </r>
  <r>
    <n v="5850"/>
    <x v="2916"/>
    <x v="1"/>
    <x v="113"/>
    <d v="2012-11-14T00:00:00"/>
    <s v="Standard Class"/>
    <s v="PO-19180"/>
    <s v="Philisse Overcash"/>
    <s v="Home Office"/>
    <s v="United States"/>
    <x v="43"/>
    <x v="11"/>
    <n v="55113"/>
    <s v="Central"/>
    <s v="OFF-ST-10000078"/>
    <x v="1"/>
    <x v="4"/>
    <s v="Tennsco 6- and 18-Compartment Lockers"/>
    <n v="795.51"/>
    <n v="3"/>
    <n v="0"/>
    <n v="143.19179999999994"/>
  </r>
  <r>
    <n v="5851"/>
    <x v="2916"/>
    <x v="1"/>
    <x v="113"/>
    <d v="2012-11-14T00:00:00"/>
    <s v="Standard Class"/>
    <s v="PO-19180"/>
    <s v="Philisse Overcash"/>
    <s v="Home Office"/>
    <s v="United States"/>
    <x v="43"/>
    <x v="11"/>
    <n v="55113"/>
    <s v="Central"/>
    <s v="TEC-CO-10001571"/>
    <x v="2"/>
    <x v="16"/>
    <s v="Sharp 1540cs Digital Laser Copier"/>
    <n v="549.99"/>
    <n v="1"/>
    <n v="0"/>
    <n v="274.995"/>
  </r>
  <r>
    <n v="5852"/>
    <x v="2916"/>
    <x v="1"/>
    <x v="113"/>
    <d v="2012-11-14T00:00:00"/>
    <s v="Standard Class"/>
    <s v="PO-19180"/>
    <s v="Philisse Overcash"/>
    <s v="Home Office"/>
    <s v="United States"/>
    <x v="43"/>
    <x v="11"/>
    <n v="55113"/>
    <s v="Central"/>
    <s v="OFF-BI-10001658"/>
    <x v="1"/>
    <x v="8"/>
    <s v="GBC Standard Therm-A-Bind Covers"/>
    <n v="74.760000000000005"/>
    <n v="3"/>
    <n v="0"/>
    <n v="34.389600000000002"/>
  </r>
  <r>
    <n v="5853"/>
    <x v="2916"/>
    <x v="1"/>
    <x v="113"/>
    <d v="2012-11-14T00:00:00"/>
    <s v="Standard Class"/>
    <s v="PO-19180"/>
    <s v="Philisse Overcash"/>
    <s v="Home Office"/>
    <s v="United States"/>
    <x v="43"/>
    <x v="11"/>
    <n v="55113"/>
    <s v="Central"/>
    <s v="FUR-FU-10004351"/>
    <x v="0"/>
    <x v="5"/>
    <s v="Staples"/>
    <n v="29.22"/>
    <n v="3"/>
    <n v="0"/>
    <n v="12.856800000000002"/>
  </r>
  <r>
    <n v="5854"/>
    <x v="2917"/>
    <x v="2"/>
    <x v="1076"/>
    <d v="2011-09-14T00:00:00"/>
    <s v="Standard Class"/>
    <s v="DA-13450"/>
    <s v="Dianna Arnett"/>
    <s v="Home Office"/>
    <s v="United States"/>
    <x v="173"/>
    <x v="17"/>
    <n v="23464"/>
    <s v="South"/>
    <s v="OFF-BI-10003314"/>
    <x v="1"/>
    <x v="8"/>
    <s v="Tuff Stuff Recycled Round Ring Binders"/>
    <n v="9.64"/>
    <n v="2"/>
    <n v="0"/>
    <n v="4.7236000000000002"/>
  </r>
  <r>
    <n v="5855"/>
    <x v="2918"/>
    <x v="1"/>
    <x v="1077"/>
    <d v="2012-08-11T00:00:00"/>
    <s v="Standard Class"/>
    <s v="AH-10690"/>
    <s v="Anna Häberlin"/>
    <s v="Corporate"/>
    <s v="United States"/>
    <x v="61"/>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x v="61"/>
    <x v="5"/>
    <n v="75220"/>
    <s v="Central"/>
    <s v="OFF-SU-10003567"/>
    <x v="1"/>
    <x v="14"/>
    <s v="Stiletto Hand Letter Openers"/>
    <n v="23.04"/>
    <n v="3"/>
    <n v="0.2"/>
    <n v="-4.895999999999999"/>
  </r>
  <r>
    <n v="5857"/>
    <x v="2918"/>
    <x v="1"/>
    <x v="1077"/>
    <d v="2012-08-11T00:00:00"/>
    <s v="Standard Class"/>
    <s v="AH-10690"/>
    <s v="Anna Häberlin"/>
    <s v="Corporate"/>
    <s v="United States"/>
    <x v="61"/>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x v="61"/>
    <x v="5"/>
    <n v="75220"/>
    <s v="Central"/>
    <s v="FUR-FU-10002364"/>
    <x v="0"/>
    <x v="5"/>
    <s v="Eldon Expressions Wood Desk Accessories, Oak"/>
    <n v="14.76"/>
    <n v="5"/>
    <n v="0.6"/>
    <n v="-11.439000000000004"/>
  </r>
  <r>
    <n v="5859"/>
    <x v="2919"/>
    <x v="3"/>
    <x v="213"/>
    <d v="2014-09-08T00:00:00"/>
    <s v="Second Class"/>
    <s v="JK-15730"/>
    <s v="Joe Kamberova"/>
    <s v="Consumer"/>
    <s v="United States"/>
    <x v="3"/>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x v="457"/>
    <x v="36"/>
    <n v="72032"/>
    <s v="South"/>
    <s v="FUR-TA-10002530"/>
    <x v="0"/>
    <x v="3"/>
    <s v="Iceberg OfficeWorks 42&quot; Round Tables"/>
    <n v="301.95999999999998"/>
    <n v="2"/>
    <n v="0"/>
    <n v="45.293999999999983"/>
  </r>
  <r>
    <n v="5861"/>
    <x v="2921"/>
    <x v="1"/>
    <x v="1078"/>
    <d v="2012-05-04T00:00:00"/>
    <s v="Second Class"/>
    <s v="JK-15640"/>
    <s v="Jim Kriz"/>
    <s v="Home Office"/>
    <s v="United States"/>
    <x v="10"/>
    <x v="9"/>
    <n v="19120"/>
    <s v="East"/>
    <s v="OFF-PA-10001526"/>
    <x v="1"/>
    <x v="10"/>
    <s v="Xerox 1949"/>
    <n v="7.9680000000000009"/>
    <n v="2"/>
    <n v="0.2"/>
    <n v="2.8884000000000007"/>
  </r>
  <r>
    <n v="5862"/>
    <x v="2922"/>
    <x v="0"/>
    <x v="766"/>
    <d v="2013-05-05T00:00:00"/>
    <s v="Second Class"/>
    <s v="CM-12235"/>
    <s v="Chris McAfee"/>
    <s v="Consumer"/>
    <s v="United States"/>
    <x v="290"/>
    <x v="36"/>
    <n v="72209"/>
    <s v="South"/>
    <s v="OFF-PA-10001497"/>
    <x v="1"/>
    <x v="10"/>
    <s v="Xerox 1914"/>
    <n v="109.92"/>
    <n v="2"/>
    <n v="0"/>
    <n v="53.860799999999998"/>
  </r>
  <r>
    <n v="5863"/>
    <x v="2922"/>
    <x v="0"/>
    <x v="766"/>
    <d v="2013-05-05T00:00:00"/>
    <s v="Second Class"/>
    <s v="CM-12235"/>
    <s v="Chris McAfee"/>
    <s v="Consumer"/>
    <s v="United States"/>
    <x v="290"/>
    <x v="36"/>
    <n v="72209"/>
    <s v="South"/>
    <s v="OFF-PA-10003936"/>
    <x v="1"/>
    <x v="10"/>
    <s v="Xerox 1994"/>
    <n v="19.440000000000001"/>
    <n v="3"/>
    <n v="0"/>
    <n v="9.3312000000000008"/>
  </r>
  <r>
    <n v="5864"/>
    <x v="2922"/>
    <x v="0"/>
    <x v="766"/>
    <d v="2013-05-05T00:00:00"/>
    <s v="Second Class"/>
    <s v="CM-12235"/>
    <s v="Chris McAfee"/>
    <s v="Consumer"/>
    <s v="United States"/>
    <x v="290"/>
    <x v="36"/>
    <n v="72209"/>
    <s v="South"/>
    <s v="OFF-AR-10000716"/>
    <x v="1"/>
    <x v="6"/>
    <s v="DIXON Ticonderoga Erasable Checking Pencils"/>
    <n v="11.16"/>
    <n v="2"/>
    <n v="0"/>
    <n v="4.3524000000000003"/>
  </r>
  <r>
    <n v="5865"/>
    <x v="2923"/>
    <x v="2"/>
    <x v="79"/>
    <d v="2011-08-07T00:00:00"/>
    <s v="Second Class"/>
    <s v="RS-19420"/>
    <s v="Ricardo Sperren"/>
    <s v="Corporate"/>
    <s v="United States"/>
    <x v="255"/>
    <x v="29"/>
    <n v="6450"/>
    <s v="East"/>
    <s v="OFF-AP-10002765"/>
    <x v="1"/>
    <x v="9"/>
    <s v="Fellowes Advanced Computer Series Surge Protectors"/>
    <n v="79.47"/>
    <n v="3"/>
    <n v="0"/>
    <n v="22.251600000000003"/>
  </r>
  <r>
    <n v="5866"/>
    <x v="2923"/>
    <x v="2"/>
    <x v="79"/>
    <d v="2011-08-07T00:00:00"/>
    <s v="Second Class"/>
    <s v="RS-19420"/>
    <s v="Ricardo Sperren"/>
    <s v="Corporate"/>
    <s v="United States"/>
    <x v="255"/>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x v="255"/>
    <x v="29"/>
    <n v="6450"/>
    <s v="East"/>
    <s v="FUR-CH-10002335"/>
    <x v="0"/>
    <x v="1"/>
    <s v="Hon GuestStacker Chair"/>
    <n v="1133.3499999999999"/>
    <n v="5"/>
    <n v="0"/>
    <n v="294.67100000000005"/>
  </r>
  <r>
    <n v="5868"/>
    <x v="2924"/>
    <x v="0"/>
    <x v="810"/>
    <d v="2013-01-08T00:00:00"/>
    <s v="Standard Class"/>
    <s v="BP-11185"/>
    <s v="Ben Peterman"/>
    <s v="Corporate"/>
    <s v="United States"/>
    <x v="10"/>
    <x v="9"/>
    <n v="19143"/>
    <s v="East"/>
    <s v="OFF-AR-10004078"/>
    <x v="1"/>
    <x v="6"/>
    <s v="Newell 312"/>
    <n v="4.6719999999999997"/>
    <n v="1"/>
    <n v="0.2"/>
    <n v="0.58399999999999985"/>
  </r>
  <r>
    <n v="5869"/>
    <x v="2924"/>
    <x v="0"/>
    <x v="810"/>
    <d v="2013-01-08T00:00:00"/>
    <s v="Standard Class"/>
    <s v="BP-11185"/>
    <s v="Ben Peterman"/>
    <s v="Corporate"/>
    <s v="United States"/>
    <x v="10"/>
    <x v="9"/>
    <n v="19143"/>
    <s v="East"/>
    <s v="OFF-BI-10002026"/>
    <x v="1"/>
    <x v="8"/>
    <s v="Avery Arch Ring Binders"/>
    <n v="104.58000000000001"/>
    <n v="6"/>
    <n v="0.7"/>
    <n v="-80.178000000000026"/>
  </r>
  <r>
    <n v="5870"/>
    <x v="2925"/>
    <x v="0"/>
    <x v="77"/>
    <d v="2013-11-13T00:00:00"/>
    <s v="Standard Class"/>
    <s v="MA-17995"/>
    <s v="Michelle Arnett"/>
    <s v="Home Office"/>
    <s v="United States"/>
    <x v="458"/>
    <x v="47"/>
    <n v="82001"/>
    <s v="West"/>
    <s v="FUR-CH-10001215"/>
    <x v="0"/>
    <x v="1"/>
    <s v="Global Troy Executive Leather Low-Back Tilter"/>
    <n v="1603.1360000000002"/>
    <n v="4"/>
    <n v="0.2"/>
    <n v="100.19599999999997"/>
  </r>
  <r>
    <n v="5871"/>
    <x v="2926"/>
    <x v="0"/>
    <x v="403"/>
    <d v="2013-06-15T00:00:00"/>
    <s v="Same Day"/>
    <s v="EB-13705"/>
    <s v="Ed Braxton"/>
    <s v="Corporate"/>
    <s v="United States"/>
    <x v="125"/>
    <x v="1"/>
    <n v="92804"/>
    <s v="West"/>
    <s v="FUR-TA-10001771"/>
    <x v="0"/>
    <x v="3"/>
    <s v="Bush Cubix Conference Tables, Fully Assembled"/>
    <n v="1293.4879999999998"/>
    <n v="7"/>
    <n v="0.2"/>
    <n v="80.843000000000075"/>
  </r>
  <r>
    <n v="5872"/>
    <x v="2927"/>
    <x v="0"/>
    <x v="446"/>
    <d v="2013-09-29T00:00:00"/>
    <s v="Standard Class"/>
    <s v="RD-19900"/>
    <s v="Ruben Dartt"/>
    <s v="Consumer"/>
    <s v="United States"/>
    <x v="41"/>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x v="38"/>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x v="186"/>
    <x v="36"/>
    <n v="72401"/>
    <s v="South"/>
    <s v="OFF-BI-10002353"/>
    <x v="1"/>
    <x v="8"/>
    <s v="GBC VeloBind Cover Sets"/>
    <n v="108.08"/>
    <n v="7"/>
    <n v="0"/>
    <n v="54.04"/>
  </r>
  <r>
    <n v="5875"/>
    <x v="2929"/>
    <x v="3"/>
    <x v="400"/>
    <d v="2014-06-05T00:00:00"/>
    <s v="Same Day"/>
    <s v="EH-14005"/>
    <s v="Erica Hernandez"/>
    <s v="Home Office"/>
    <s v="United States"/>
    <x v="186"/>
    <x v="36"/>
    <n v="72401"/>
    <s v="South"/>
    <s v="OFF-BI-10004141"/>
    <x v="1"/>
    <x v="8"/>
    <s v="Insertable Tab Indexes For Data Binders"/>
    <n v="9.5400000000000009"/>
    <n v="3"/>
    <n v="0"/>
    <n v="4.3883999999999999"/>
  </r>
  <r>
    <n v="5876"/>
    <x v="2930"/>
    <x v="1"/>
    <x v="1003"/>
    <d v="2012-04-09T00:00:00"/>
    <s v="First Class"/>
    <s v="FM-14290"/>
    <s v="Frank Merwin"/>
    <s v="Home Office"/>
    <s v="United States"/>
    <x v="10"/>
    <x v="9"/>
    <n v="19140"/>
    <s v="East"/>
    <s v="OFF-AR-10001954"/>
    <x v="1"/>
    <x v="6"/>
    <s v="Newell 331"/>
    <n v="11.736000000000001"/>
    <n v="3"/>
    <n v="0.2"/>
    <n v="1.0268999999999999"/>
  </r>
  <r>
    <n v="5877"/>
    <x v="2931"/>
    <x v="2"/>
    <x v="371"/>
    <d v="2011-05-26T00:00:00"/>
    <s v="Standard Class"/>
    <s v="FG-14260"/>
    <s v="Frank Gastineau"/>
    <s v="Home Office"/>
    <s v="United States"/>
    <x v="104"/>
    <x v="31"/>
    <n v="1841"/>
    <s v="East"/>
    <s v="OFF-BI-10001071"/>
    <x v="1"/>
    <x v="8"/>
    <s v="GBC ProClick Punch Binding System"/>
    <n v="447.85999999999996"/>
    <n v="7"/>
    <n v="0"/>
    <n v="219.45140000000001"/>
  </r>
  <r>
    <n v="5878"/>
    <x v="2931"/>
    <x v="2"/>
    <x v="371"/>
    <d v="2011-05-26T00:00:00"/>
    <s v="Standard Class"/>
    <s v="FG-14260"/>
    <s v="Frank Gastineau"/>
    <s v="Home Office"/>
    <s v="United States"/>
    <x v="104"/>
    <x v="31"/>
    <n v="1841"/>
    <s v="East"/>
    <s v="OFF-PA-10003022"/>
    <x v="1"/>
    <x v="10"/>
    <s v="Xerox 1992"/>
    <n v="17.940000000000001"/>
    <n v="3"/>
    <n v="0"/>
    <n v="8.7906000000000013"/>
  </r>
  <r>
    <n v="5879"/>
    <x v="2931"/>
    <x v="2"/>
    <x v="371"/>
    <d v="2011-05-26T00:00:00"/>
    <s v="Standard Class"/>
    <s v="FG-14260"/>
    <s v="Frank Gastineau"/>
    <s v="Home Office"/>
    <s v="United States"/>
    <x v="104"/>
    <x v="31"/>
    <n v="1841"/>
    <s v="East"/>
    <s v="OFF-AP-10001293"/>
    <x v="1"/>
    <x v="9"/>
    <s v="Belkin 8 Outlet Surge Protector"/>
    <n v="245.88"/>
    <n v="6"/>
    <n v="0"/>
    <n v="68.846399999999988"/>
  </r>
  <r>
    <n v="5880"/>
    <x v="2932"/>
    <x v="0"/>
    <x v="64"/>
    <d v="2013-09-12T00:00:00"/>
    <s v="Standard Class"/>
    <s v="MV-17485"/>
    <s v="Mark Van Huff"/>
    <s v="Consumer"/>
    <s v="United States"/>
    <x v="20"/>
    <x v="15"/>
    <n v="10011"/>
    <s v="East"/>
    <s v="OFF-PA-10001815"/>
    <x v="1"/>
    <x v="10"/>
    <s v="Xerox 1885"/>
    <n v="192.16"/>
    <n v="4"/>
    <n v="0"/>
    <n v="92.236799999999988"/>
  </r>
  <r>
    <n v="5881"/>
    <x v="2933"/>
    <x v="0"/>
    <x v="31"/>
    <d v="2013-09-23T00:00:00"/>
    <s v="Standard Class"/>
    <s v="JW-15220"/>
    <s v="Jane Waco"/>
    <s v="Corporate"/>
    <s v="United States"/>
    <x v="70"/>
    <x v="1"/>
    <n v="92105"/>
    <s v="West"/>
    <s v="FUR-CH-10001215"/>
    <x v="0"/>
    <x v="1"/>
    <s v="Global Troy Executive Leather Low-Back Tilter"/>
    <n v="801.5680000000001"/>
    <n v="2"/>
    <n v="0.2"/>
    <n v="50.097999999999985"/>
  </r>
  <r>
    <n v="5882"/>
    <x v="2933"/>
    <x v="0"/>
    <x v="31"/>
    <d v="2013-09-23T00:00:00"/>
    <s v="Standard Class"/>
    <s v="JW-15220"/>
    <s v="Jane Waco"/>
    <s v="Corporate"/>
    <s v="United States"/>
    <x v="70"/>
    <x v="1"/>
    <n v="92105"/>
    <s v="West"/>
    <s v="OFF-PA-10000100"/>
    <x v="1"/>
    <x v="10"/>
    <s v="Xerox 1945"/>
    <n v="368.91"/>
    <n v="9"/>
    <n v="0"/>
    <n v="180.76590000000002"/>
  </r>
  <r>
    <n v="5883"/>
    <x v="2933"/>
    <x v="0"/>
    <x v="31"/>
    <d v="2013-09-23T00:00:00"/>
    <s v="Standard Class"/>
    <s v="JW-15220"/>
    <s v="Jane Waco"/>
    <s v="Corporate"/>
    <s v="United States"/>
    <x v="70"/>
    <x v="1"/>
    <n v="92105"/>
    <s v="West"/>
    <s v="FUR-CH-10002880"/>
    <x v="0"/>
    <x v="1"/>
    <s v="Global High-Back Leather Tilter, Burgundy"/>
    <n v="885.52800000000002"/>
    <n v="9"/>
    <n v="0.2"/>
    <n v="-99.621900000000068"/>
  </r>
  <r>
    <n v="5884"/>
    <x v="2934"/>
    <x v="0"/>
    <x v="69"/>
    <d v="2013-03-16T00:00:00"/>
    <s v="Second Class"/>
    <s v="EH-13765"/>
    <s v="Edward Hooks"/>
    <s v="Corporate"/>
    <s v="United States"/>
    <x v="8"/>
    <x v="1"/>
    <n v="94109"/>
    <s v="West"/>
    <s v="FUR-FU-10004712"/>
    <x v="0"/>
    <x v="5"/>
    <s v="Westinghouse Mesh Shade Clip-On Gooseneck Lamp, Black"/>
    <n v="28.28"/>
    <n v="2"/>
    <n v="0"/>
    <n v="7.352800000000002"/>
  </r>
  <r>
    <n v="5885"/>
    <x v="2934"/>
    <x v="0"/>
    <x v="69"/>
    <d v="2013-03-16T00:00:00"/>
    <s v="Second Class"/>
    <s v="EH-13765"/>
    <s v="Edward Hooks"/>
    <s v="Corporate"/>
    <s v="United States"/>
    <x v="8"/>
    <x v="1"/>
    <n v="94109"/>
    <s v="West"/>
    <s v="OFF-SU-10000151"/>
    <x v="1"/>
    <x v="14"/>
    <s v="High Speed Automatic Electric Letter Opener"/>
    <n v="4912.59"/>
    <n v="3"/>
    <n v="0"/>
    <n v="196.50359999999978"/>
  </r>
  <r>
    <n v="5886"/>
    <x v="2935"/>
    <x v="2"/>
    <x v="1079"/>
    <d v="2011-10-17T00:00:00"/>
    <s v="Same Day"/>
    <s v="LS-17245"/>
    <s v="Lynn Smith"/>
    <s v="Consumer"/>
    <s v="United States"/>
    <x v="8"/>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x v="8"/>
    <x v="1"/>
    <n v="94110"/>
    <s v="West"/>
    <s v="TEC-AC-10003610"/>
    <x v="2"/>
    <x v="11"/>
    <s v="Logitech Illuminated - Keyboard"/>
    <n v="179.97"/>
    <n v="3"/>
    <n v="0"/>
    <n v="86.385600000000011"/>
  </r>
  <r>
    <n v="5888"/>
    <x v="2936"/>
    <x v="3"/>
    <x v="1048"/>
    <d v="2014-10-12T00:00:00"/>
    <s v="First Class"/>
    <s v="BP-11050"/>
    <s v="Barry Pond"/>
    <s v="Corporate"/>
    <s v="United States"/>
    <x v="395"/>
    <x v="34"/>
    <n v="2920"/>
    <s v="East"/>
    <s v="OFF-ST-10001837"/>
    <x v="1"/>
    <x v="4"/>
    <s v="SAFCO Mobile Desk Side File, Wire Frame"/>
    <n v="42.76"/>
    <n v="1"/>
    <n v="0"/>
    <n v="11.117599999999999"/>
  </r>
  <r>
    <n v="5889"/>
    <x v="2937"/>
    <x v="1"/>
    <x v="820"/>
    <d v="2012-05-12T00:00:00"/>
    <s v="Standard Class"/>
    <s v="CC-12220"/>
    <s v="Chris Cortes"/>
    <s v="Consumer"/>
    <s v="United States"/>
    <x v="459"/>
    <x v="0"/>
    <n v="42301"/>
    <s v="South"/>
    <s v="OFF-PA-10001952"/>
    <x v="1"/>
    <x v="10"/>
    <s v="Xerox 1902"/>
    <n v="45.68"/>
    <n v="2"/>
    <n v="0"/>
    <n v="21.012799999999999"/>
  </r>
  <r>
    <n v="5890"/>
    <x v="2938"/>
    <x v="0"/>
    <x v="167"/>
    <d v="2013-04-18T00:00:00"/>
    <s v="First Class"/>
    <s v="JM-15580"/>
    <s v="Jill Matthias"/>
    <s v="Consumer"/>
    <s v="United States"/>
    <x v="248"/>
    <x v="39"/>
    <n v="21215"/>
    <s v="East"/>
    <s v="OFF-BI-10002414"/>
    <x v="1"/>
    <x v="8"/>
    <s v="GBC ProClick Spines for 32-Hole Punch"/>
    <n v="25.06"/>
    <n v="2"/>
    <n v="0"/>
    <n v="11.778199999999998"/>
  </r>
  <r>
    <n v="5891"/>
    <x v="2939"/>
    <x v="0"/>
    <x v="831"/>
    <d v="2013-11-27T00:00:00"/>
    <s v="Standard Class"/>
    <s v="RD-19720"/>
    <s v="Roger Demir"/>
    <s v="Consumer"/>
    <s v="United States"/>
    <x v="22"/>
    <x v="10"/>
    <n v="60610"/>
    <s v="Central"/>
    <s v="OFF-PA-10001790"/>
    <x v="1"/>
    <x v="10"/>
    <s v="Xerox 1910"/>
    <n v="38.432000000000002"/>
    <n v="1"/>
    <n v="0.2"/>
    <n v="13.451199999999996"/>
  </r>
  <r>
    <n v="5892"/>
    <x v="2939"/>
    <x v="0"/>
    <x v="831"/>
    <d v="2013-11-27T00:00:00"/>
    <s v="Standard Class"/>
    <s v="RD-19720"/>
    <s v="Roger Demir"/>
    <s v="Consumer"/>
    <s v="United States"/>
    <x v="22"/>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x v="22"/>
    <x v="10"/>
    <n v="60610"/>
    <s v="Central"/>
    <s v="TEC-AC-10003657"/>
    <x v="2"/>
    <x v="11"/>
    <s v="Lenovo 17-Key USB Numeric Keypad"/>
    <n v="81.576000000000008"/>
    <n v="3"/>
    <n v="0.2"/>
    <n v="2.0393999999999934"/>
  </r>
  <r>
    <n v="5894"/>
    <x v="2940"/>
    <x v="3"/>
    <x v="18"/>
    <d v="2014-09-15T00:00:00"/>
    <s v="Standard Class"/>
    <s v="SS-20410"/>
    <s v="Shahid Shariari"/>
    <s v="Consumer"/>
    <s v="United States"/>
    <x v="118"/>
    <x v="32"/>
    <n v="30318"/>
    <s v="South"/>
    <s v="OFF-BI-10004876"/>
    <x v="1"/>
    <x v="8"/>
    <s v="Wilson Jones Suede Grain Vinyl Binders"/>
    <n v="2.78"/>
    <n v="1"/>
    <n v="0"/>
    <n v="1.3621999999999999"/>
  </r>
  <r>
    <n v="5895"/>
    <x v="2941"/>
    <x v="3"/>
    <x v="428"/>
    <d v="2014-09-15T00:00:00"/>
    <s v="Standard Class"/>
    <s v="KD-16495"/>
    <s v="Keith Dawkins"/>
    <s v="Corporate"/>
    <s v="United States"/>
    <x v="1"/>
    <x v="1"/>
    <n v="90036"/>
    <s v="West"/>
    <s v="OFF-ST-10003123"/>
    <x v="1"/>
    <x v="4"/>
    <s v="Fellowes Bases and Tops For Staxonsteel/High-Stak Systems"/>
    <n v="99.87"/>
    <n v="3"/>
    <n v="0"/>
    <n v="23.968799999999998"/>
  </r>
  <r>
    <n v="5896"/>
    <x v="2942"/>
    <x v="2"/>
    <x v="301"/>
    <d v="2011-11-08T00:00:00"/>
    <s v="Standard Class"/>
    <s v="PL-18925"/>
    <s v="Paul Lucas"/>
    <s v="Home Office"/>
    <s v="United States"/>
    <x v="1"/>
    <x v="1"/>
    <n v="90049"/>
    <s v="West"/>
    <s v="OFF-LA-10003498"/>
    <x v="1"/>
    <x v="2"/>
    <s v="Avery 475"/>
    <n v="44.400000000000006"/>
    <n v="3"/>
    <n v="0"/>
    <n v="22.200000000000003"/>
  </r>
  <r>
    <n v="5897"/>
    <x v="2942"/>
    <x v="2"/>
    <x v="301"/>
    <d v="2011-11-08T00:00:00"/>
    <s v="Standard Class"/>
    <s v="PL-18925"/>
    <s v="Paul Lucas"/>
    <s v="Home Office"/>
    <s v="United States"/>
    <x v="1"/>
    <x v="1"/>
    <n v="90049"/>
    <s v="West"/>
    <s v="OFF-PA-10004947"/>
    <x v="1"/>
    <x v="10"/>
    <s v="Staples"/>
    <n v="21.400000000000002"/>
    <n v="5"/>
    <n v="0"/>
    <n v="9.629999999999999"/>
  </r>
  <r>
    <n v="5898"/>
    <x v="2943"/>
    <x v="0"/>
    <x v="1015"/>
    <d v="2013-04-10T00:00:00"/>
    <s v="Standard Class"/>
    <s v="ZD-21925"/>
    <s v="Zuschuss Donatelli"/>
    <s v="Consumer"/>
    <s v="United States"/>
    <x v="102"/>
    <x v="14"/>
    <n v="47374"/>
    <s v="Central"/>
    <s v="FUR-FU-10003799"/>
    <x v="0"/>
    <x v="5"/>
    <s v="Seth Thomas 13 1/2&quot; Wall Clock"/>
    <n v="71.12"/>
    <n v="4"/>
    <n v="0"/>
    <n v="22.047199999999997"/>
  </r>
  <r>
    <n v="5899"/>
    <x v="2943"/>
    <x v="0"/>
    <x v="1015"/>
    <d v="2013-04-10T00:00:00"/>
    <s v="Standard Class"/>
    <s v="ZD-21925"/>
    <s v="Zuschuss Donatelli"/>
    <s v="Consumer"/>
    <s v="United States"/>
    <x v="102"/>
    <x v="14"/>
    <n v="47374"/>
    <s v="Central"/>
    <s v="TEC-PH-10000673"/>
    <x v="2"/>
    <x v="7"/>
    <s v="Plantronics Voyager Pro HD - Bluetooth Headset"/>
    <n v="259.95999999999998"/>
    <n v="4"/>
    <n v="0"/>
    <n v="124.7808"/>
  </r>
  <r>
    <n v="5900"/>
    <x v="2944"/>
    <x v="3"/>
    <x v="602"/>
    <d v="2014-01-17T00:00:00"/>
    <s v="Standard Class"/>
    <s v="LS-16945"/>
    <s v="Linda Southworth"/>
    <s v="Corporate"/>
    <s v="United States"/>
    <x v="8"/>
    <x v="1"/>
    <n v="94110"/>
    <s v="West"/>
    <s v="OFF-EN-10002621"/>
    <x v="1"/>
    <x v="12"/>
    <s v="Staples"/>
    <n v="9.7799999999999994"/>
    <n v="1"/>
    <n v="0"/>
    <n v="4.8899999999999997"/>
  </r>
  <r>
    <n v="5901"/>
    <x v="2945"/>
    <x v="1"/>
    <x v="312"/>
    <d v="2012-11-24T00:00:00"/>
    <s v="Standard Class"/>
    <s v="PB-18805"/>
    <s v="Patrick Bzostek"/>
    <s v="Home Office"/>
    <s v="United States"/>
    <x v="8"/>
    <x v="1"/>
    <n v="94122"/>
    <s v="West"/>
    <s v="OFF-BI-10004528"/>
    <x v="1"/>
    <x v="8"/>
    <s v="Cardinal Poly Pocket Divider Pockets for Ring Binders"/>
    <n v="24.192"/>
    <n v="9"/>
    <n v="0.2"/>
    <n v="7.5599999999999987"/>
  </r>
  <r>
    <n v="5902"/>
    <x v="2946"/>
    <x v="0"/>
    <x v="581"/>
    <d v="2013-12-03T00:00:00"/>
    <s v="Standard Class"/>
    <s v="PC-18745"/>
    <s v="Pamela Coakley"/>
    <s v="Corporate"/>
    <s v="United States"/>
    <x v="58"/>
    <x v="30"/>
    <n v="7090"/>
    <s v="East"/>
    <s v="FUR-FU-10001889"/>
    <x v="0"/>
    <x v="5"/>
    <s v="Ultra Door Pull Handle"/>
    <n v="31.56"/>
    <n v="3"/>
    <n v="0"/>
    <n v="10.4148"/>
  </r>
  <r>
    <n v="5903"/>
    <x v="2947"/>
    <x v="3"/>
    <x v="44"/>
    <d v="2014-11-07T00:00:00"/>
    <s v="Same Day"/>
    <s v="FM-14290"/>
    <s v="Frank Merwin"/>
    <s v="Home Office"/>
    <s v="United States"/>
    <x v="8"/>
    <x v="1"/>
    <n v="94122"/>
    <s v="West"/>
    <s v="OFF-PA-10000157"/>
    <x v="1"/>
    <x v="10"/>
    <s v="Xerox 191"/>
    <n v="59.94"/>
    <n v="3"/>
    <n v="0"/>
    <n v="28.171799999999998"/>
  </r>
  <r>
    <n v="5904"/>
    <x v="2947"/>
    <x v="3"/>
    <x v="44"/>
    <d v="2014-11-07T00:00:00"/>
    <s v="Same Day"/>
    <s v="FM-14290"/>
    <s v="Frank Merwin"/>
    <s v="Home Office"/>
    <s v="United States"/>
    <x v="8"/>
    <x v="1"/>
    <n v="94122"/>
    <s v="West"/>
    <s v="OFF-PA-10002764"/>
    <x v="1"/>
    <x v="10"/>
    <s v="Staples"/>
    <n v="45.36"/>
    <n v="4"/>
    <n v="0"/>
    <n v="22.226399999999998"/>
  </r>
  <r>
    <n v="5905"/>
    <x v="2947"/>
    <x v="3"/>
    <x v="44"/>
    <d v="2014-11-07T00:00:00"/>
    <s v="Same Day"/>
    <s v="FM-14290"/>
    <s v="Frank Merwin"/>
    <s v="Home Office"/>
    <s v="United States"/>
    <x v="8"/>
    <x v="1"/>
    <n v="94122"/>
    <s v="West"/>
    <s v="OFF-PA-10000143"/>
    <x v="1"/>
    <x v="10"/>
    <s v="Astroparche Fine Business Paper"/>
    <n v="26.400000000000002"/>
    <n v="5"/>
    <n v="0"/>
    <n v="12.672000000000001"/>
  </r>
  <r>
    <n v="5906"/>
    <x v="2947"/>
    <x v="3"/>
    <x v="44"/>
    <d v="2014-11-07T00:00:00"/>
    <s v="Same Day"/>
    <s v="FM-14290"/>
    <s v="Frank Merwin"/>
    <s v="Home Office"/>
    <s v="United States"/>
    <x v="8"/>
    <x v="1"/>
    <n v="94122"/>
    <s v="West"/>
    <s v="OFF-LA-10000414"/>
    <x v="1"/>
    <x v="2"/>
    <s v="Avery 503"/>
    <n v="41.4"/>
    <n v="4"/>
    <n v="0"/>
    <n v="19.872"/>
  </r>
  <r>
    <n v="5907"/>
    <x v="2947"/>
    <x v="3"/>
    <x v="44"/>
    <d v="2014-11-07T00:00:00"/>
    <s v="Same Day"/>
    <s v="FM-14290"/>
    <s v="Frank Merwin"/>
    <s v="Home Office"/>
    <s v="United States"/>
    <x v="8"/>
    <x v="1"/>
    <n v="94122"/>
    <s v="West"/>
    <s v="TEC-AC-10003441"/>
    <x v="2"/>
    <x v="11"/>
    <s v="Kingston Digital DataTraveler 32GB USB 2.0"/>
    <n v="16.95"/>
    <n v="1"/>
    <n v="0"/>
    <n v="1.0169999999999995"/>
  </r>
  <r>
    <n v="5908"/>
    <x v="2948"/>
    <x v="0"/>
    <x v="499"/>
    <d v="2013-12-08T00:00:00"/>
    <s v="Standard Class"/>
    <s v="KD-16495"/>
    <s v="Keith Dawkins"/>
    <s v="Corporate"/>
    <s v="United States"/>
    <x v="49"/>
    <x v="1"/>
    <n v="95123"/>
    <s v="West"/>
    <s v="OFF-BI-10002353"/>
    <x v="1"/>
    <x v="8"/>
    <s v="GBC VeloBind Cover Sets"/>
    <n v="24.704000000000001"/>
    <n v="2"/>
    <n v="0.2"/>
    <n v="9.2639999999999993"/>
  </r>
  <r>
    <n v="5909"/>
    <x v="2948"/>
    <x v="0"/>
    <x v="499"/>
    <d v="2013-12-08T00:00:00"/>
    <s v="Standard Class"/>
    <s v="KD-16495"/>
    <s v="Keith Dawkins"/>
    <s v="Corporate"/>
    <s v="United States"/>
    <x v="49"/>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x v="49"/>
    <x v="1"/>
    <n v="95123"/>
    <s v="West"/>
    <s v="FUR-FU-10003026"/>
    <x v="0"/>
    <x v="5"/>
    <s v="Eldon Regeneration Recycled Desk Accessories, Black"/>
    <n v="14.52"/>
    <n v="3"/>
    <n v="0"/>
    <n v="5.6627999999999998"/>
  </r>
  <r>
    <n v="5911"/>
    <x v="2948"/>
    <x v="0"/>
    <x v="499"/>
    <d v="2013-12-08T00:00:00"/>
    <s v="Standard Class"/>
    <s v="KD-16495"/>
    <s v="Keith Dawkins"/>
    <s v="Corporate"/>
    <s v="United States"/>
    <x v="49"/>
    <x v="1"/>
    <n v="95123"/>
    <s v="West"/>
    <s v="OFF-BI-10000632"/>
    <x v="1"/>
    <x v="8"/>
    <s v="Satellite Sectional Post Binders"/>
    <n v="104.184"/>
    <n v="3"/>
    <n v="0.2"/>
    <n v="33.8598"/>
  </r>
  <r>
    <n v="5912"/>
    <x v="2949"/>
    <x v="0"/>
    <x v="907"/>
    <d v="2013-12-23T00:00:00"/>
    <s v="Standard Class"/>
    <s v="SC-20680"/>
    <s v="Steve Carroll"/>
    <s v="Home Office"/>
    <s v="United States"/>
    <x v="4"/>
    <x v="4"/>
    <n v="98115"/>
    <s v="West"/>
    <s v="OFF-ST-10001328"/>
    <x v="1"/>
    <x v="4"/>
    <s v="Personal Filing Tote with Lid, Black/Gray"/>
    <n v="46.53"/>
    <n v="3"/>
    <n v="0"/>
    <n v="13.028400000000001"/>
  </r>
  <r>
    <n v="5913"/>
    <x v="2950"/>
    <x v="2"/>
    <x v="829"/>
    <d v="2011-08-26T00:00:00"/>
    <s v="Second Class"/>
    <s v="DW-13585"/>
    <s v="Dorothy Wardle"/>
    <s v="Corporate"/>
    <s v="United States"/>
    <x v="459"/>
    <x v="0"/>
    <n v="42301"/>
    <s v="South"/>
    <s v="OFF-SU-10004661"/>
    <x v="1"/>
    <x v="14"/>
    <s v="Acme Titanium Bonded Scissors"/>
    <n v="25.5"/>
    <n v="3"/>
    <n v="0"/>
    <n v="6.63"/>
  </r>
  <r>
    <n v="5914"/>
    <x v="2951"/>
    <x v="1"/>
    <x v="14"/>
    <d v="2012-09-23T00:00:00"/>
    <s v="Standard Class"/>
    <s v="PF-19120"/>
    <s v="Peter Fuller"/>
    <s v="Consumer"/>
    <s v="United States"/>
    <x v="20"/>
    <x v="15"/>
    <n v="10035"/>
    <s v="East"/>
    <s v="OFF-ST-10000617"/>
    <x v="1"/>
    <x v="4"/>
    <s v="Woodgrain Magazine Files by Perma"/>
    <n v="14.9"/>
    <n v="5"/>
    <n v="0"/>
    <n v="1.0429999999999984"/>
  </r>
  <r>
    <n v="5915"/>
    <x v="2951"/>
    <x v="1"/>
    <x v="14"/>
    <d v="2012-09-23T00:00:00"/>
    <s v="Standard Class"/>
    <s v="PF-19120"/>
    <s v="Peter Fuller"/>
    <s v="Consumer"/>
    <s v="United States"/>
    <x v="20"/>
    <x v="15"/>
    <n v="10035"/>
    <s v="East"/>
    <s v="OFF-LA-10002762"/>
    <x v="1"/>
    <x v="2"/>
    <s v="Avery 485"/>
    <n v="87.71"/>
    <n v="7"/>
    <n v="0"/>
    <n v="41.223699999999994"/>
  </r>
  <r>
    <n v="5916"/>
    <x v="2951"/>
    <x v="1"/>
    <x v="14"/>
    <d v="2012-09-23T00:00:00"/>
    <s v="Standard Class"/>
    <s v="PF-19120"/>
    <s v="Peter Fuller"/>
    <s v="Consumer"/>
    <s v="United States"/>
    <x v="20"/>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x v="20"/>
    <x v="15"/>
    <n v="10035"/>
    <s v="East"/>
    <s v="OFF-ST-10003058"/>
    <x v="1"/>
    <x v="4"/>
    <s v="Eldon Mobile Mega Data Cart  Mega Stackable  Add-On Trays"/>
    <n v="94.6"/>
    <n v="4"/>
    <n v="0"/>
    <n v="27.433999999999997"/>
  </r>
  <r>
    <n v="5918"/>
    <x v="2951"/>
    <x v="1"/>
    <x v="14"/>
    <d v="2012-09-23T00:00:00"/>
    <s v="Standard Class"/>
    <s v="PF-19120"/>
    <s v="Peter Fuller"/>
    <s v="Consumer"/>
    <s v="United States"/>
    <x v="20"/>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x v="20"/>
    <x v="15"/>
    <n v="10035"/>
    <s v="East"/>
    <s v="FUR-BO-10002213"/>
    <x v="0"/>
    <x v="0"/>
    <s v="DMI Eclipse Executive Suite Bookcases"/>
    <n v="2003.9200000000003"/>
    <n v="5"/>
    <n v="0.2"/>
    <n v="-25.049000000000149"/>
  </r>
  <r>
    <n v="5920"/>
    <x v="2951"/>
    <x v="1"/>
    <x v="14"/>
    <d v="2012-09-23T00:00:00"/>
    <s v="Standard Class"/>
    <s v="PF-19120"/>
    <s v="Peter Fuller"/>
    <s v="Consumer"/>
    <s v="United States"/>
    <x v="20"/>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x v="20"/>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x v="20"/>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x v="20"/>
    <x v="15"/>
    <n v="10035"/>
    <s v="East"/>
    <s v="TEC-PH-10000169"/>
    <x v="2"/>
    <x v="7"/>
    <s v="ARKON Windshield Dashboard Air Vent Car Mount Holder"/>
    <n v="67.8"/>
    <n v="4"/>
    <n v="0"/>
    <n v="1.3559999999999945"/>
  </r>
  <r>
    <n v="5924"/>
    <x v="2952"/>
    <x v="0"/>
    <x v="491"/>
    <d v="2013-12-01T00:00:00"/>
    <s v="Second Class"/>
    <s v="DK-13225"/>
    <s v="Dean Katz"/>
    <s v="Corporate"/>
    <s v="United States"/>
    <x v="20"/>
    <x v="15"/>
    <n v="10011"/>
    <s v="East"/>
    <s v="FUR-TA-10002958"/>
    <x v="0"/>
    <x v="3"/>
    <s v="Bevis Oval Conference Table, Walnut"/>
    <n v="313.17599999999999"/>
    <n v="2"/>
    <n v="0.4"/>
    <n v="-120.05080000000007"/>
  </r>
  <r>
    <n v="5925"/>
    <x v="2953"/>
    <x v="3"/>
    <x v="123"/>
    <d v="2014-11-23T00:00:00"/>
    <s v="Second Class"/>
    <s v="RB-19435"/>
    <s v="Richard Bierner"/>
    <s v="Consumer"/>
    <s v="United States"/>
    <x v="24"/>
    <x v="17"/>
    <n v="22153"/>
    <s v="South"/>
    <s v="OFF-AR-10001177"/>
    <x v="1"/>
    <x v="6"/>
    <s v="Newell 349"/>
    <n v="22.959999999999997"/>
    <n v="7"/>
    <n v="0"/>
    <n v="6.6583999999999968"/>
  </r>
  <r>
    <n v="5926"/>
    <x v="2954"/>
    <x v="3"/>
    <x v="95"/>
    <d v="2014-06-09T00:00:00"/>
    <s v="Standard Class"/>
    <s v="GD-14590"/>
    <s v="Giulietta Dortch"/>
    <s v="Corporate"/>
    <s v="United States"/>
    <x v="317"/>
    <x v="4"/>
    <n v="98226"/>
    <s v="West"/>
    <s v="TEC-AC-10004975"/>
    <x v="2"/>
    <x v="11"/>
    <s v="Plantronics Audio 995 Wireless Stereo Headset"/>
    <n v="1099.5"/>
    <n v="10"/>
    <n v="0"/>
    <n v="362.83500000000004"/>
  </r>
  <r>
    <n v="5927"/>
    <x v="2955"/>
    <x v="2"/>
    <x v="918"/>
    <d v="2011-04-12T00:00:00"/>
    <s v="Standard Class"/>
    <s v="RA-19885"/>
    <s v="Ruben Ausman"/>
    <s v="Corporate"/>
    <s v="United States"/>
    <x v="27"/>
    <x v="19"/>
    <n v="35601"/>
    <s v="South"/>
    <s v="FUR-TA-10001086"/>
    <x v="0"/>
    <x v="3"/>
    <s v="SAFCO PlanMaster Boards, 60w x 37-1/2d, White Melamine"/>
    <n v="1215.92"/>
    <n v="8"/>
    <n v="0"/>
    <n v="316.13920000000007"/>
  </r>
  <r>
    <n v="5928"/>
    <x v="2956"/>
    <x v="2"/>
    <x v="856"/>
    <d v="2011-10-15T00:00:00"/>
    <s v="Standard Class"/>
    <s v="DB-13555"/>
    <s v="Dorothy Badders"/>
    <s v="Corporate"/>
    <s v="United States"/>
    <x v="115"/>
    <x v="36"/>
    <n v="72701"/>
    <s v="South"/>
    <s v="OFF-LA-10000240"/>
    <x v="1"/>
    <x v="2"/>
    <s v="Self-Adhesive Address Labels for Typewriters by Universal"/>
    <n v="7.31"/>
    <n v="1"/>
    <n v="0"/>
    <n v="3.4356999999999998"/>
  </r>
  <r>
    <n v="5929"/>
    <x v="2956"/>
    <x v="2"/>
    <x v="856"/>
    <d v="2011-10-15T00:00:00"/>
    <s v="Standard Class"/>
    <s v="DB-13555"/>
    <s v="Dorothy Badders"/>
    <s v="Corporate"/>
    <s v="United States"/>
    <x v="115"/>
    <x v="36"/>
    <n v="72701"/>
    <s v="South"/>
    <s v="FUR-FU-10002107"/>
    <x v="0"/>
    <x v="5"/>
    <s v="Eldon Pizzaz Desk Accessories"/>
    <n v="8.92"/>
    <n v="4"/>
    <n v="0"/>
    <n v="3.9248000000000003"/>
  </r>
  <r>
    <n v="5930"/>
    <x v="2957"/>
    <x v="3"/>
    <x v="437"/>
    <d v="2014-07-10T00:00:00"/>
    <s v="First Class"/>
    <s v="RL-19615"/>
    <s v="Rob Lucas"/>
    <s v="Consumer"/>
    <s v="United States"/>
    <x v="10"/>
    <x v="9"/>
    <n v="19120"/>
    <s v="East"/>
    <s v="FUR-BO-10001519"/>
    <x v="0"/>
    <x v="0"/>
    <s v="O'Sullivan 3-Shelf Heavy-Duty Bookcases"/>
    <n v="87.210000000000008"/>
    <n v="3"/>
    <n v="0.5"/>
    <n v="-45.349200000000003"/>
  </r>
  <r>
    <n v="5931"/>
    <x v="2957"/>
    <x v="3"/>
    <x v="437"/>
    <d v="2014-07-10T00:00:00"/>
    <s v="First Class"/>
    <s v="RL-19615"/>
    <s v="Rob Lucas"/>
    <s v="Consumer"/>
    <s v="United States"/>
    <x v="10"/>
    <x v="9"/>
    <n v="19120"/>
    <s v="East"/>
    <s v="OFF-PA-10004100"/>
    <x v="1"/>
    <x v="10"/>
    <s v="Xerox 216"/>
    <n v="15.552000000000003"/>
    <n v="3"/>
    <n v="0.2"/>
    <n v="5.4432"/>
  </r>
  <r>
    <n v="5932"/>
    <x v="2957"/>
    <x v="3"/>
    <x v="437"/>
    <d v="2014-07-10T00:00:00"/>
    <s v="First Class"/>
    <s v="RL-19615"/>
    <s v="Rob Lucas"/>
    <s v="Consumer"/>
    <s v="United States"/>
    <x v="10"/>
    <x v="9"/>
    <n v="19120"/>
    <s v="East"/>
    <s v="TEC-PH-10001363"/>
    <x v="2"/>
    <x v="7"/>
    <s v="Apple iPhone 5S"/>
    <n v="683.98799999999994"/>
    <n v="2"/>
    <n v="0.4"/>
    <n v="-113.9980000000001"/>
  </r>
  <r>
    <n v="5933"/>
    <x v="2957"/>
    <x v="3"/>
    <x v="437"/>
    <d v="2014-07-10T00:00:00"/>
    <s v="First Class"/>
    <s v="RL-19615"/>
    <s v="Rob Lucas"/>
    <s v="Consumer"/>
    <s v="United States"/>
    <x v="10"/>
    <x v="9"/>
    <n v="19120"/>
    <s v="East"/>
    <s v="OFF-ST-10004835"/>
    <x v="1"/>
    <x v="4"/>
    <s v="Plastic Stacking Crates &amp; Casters"/>
    <n v="13.392000000000001"/>
    <n v="3"/>
    <n v="0.2"/>
    <n v="1.0044"/>
  </r>
  <r>
    <n v="5934"/>
    <x v="2957"/>
    <x v="3"/>
    <x v="437"/>
    <d v="2014-07-10T00:00:00"/>
    <s v="First Class"/>
    <s v="RL-19615"/>
    <s v="Rob Lucas"/>
    <s v="Consumer"/>
    <s v="United States"/>
    <x v="10"/>
    <x v="9"/>
    <n v="19120"/>
    <s v="East"/>
    <s v="TEC-AC-10002018"/>
    <x v="2"/>
    <x v="11"/>
    <s v="AmazonBasics 3-Button USB Wired Mouse"/>
    <n v="16.776000000000003"/>
    <n v="3"/>
    <n v="0.2"/>
    <n v="4.8231000000000002"/>
  </r>
  <r>
    <n v="5935"/>
    <x v="2957"/>
    <x v="3"/>
    <x v="437"/>
    <d v="2014-07-10T00:00:00"/>
    <s v="First Class"/>
    <s v="RL-19615"/>
    <s v="Rob Lucas"/>
    <s v="Consumer"/>
    <s v="United States"/>
    <x v="10"/>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x v="4"/>
    <x v="4"/>
    <n v="98103"/>
    <s v="West"/>
    <s v="FUR-FU-10000221"/>
    <x v="0"/>
    <x v="5"/>
    <s v="Master Caster Door Stop, Brown"/>
    <n v="25.4"/>
    <n v="5"/>
    <n v="0"/>
    <n v="8.6359999999999992"/>
  </r>
  <r>
    <n v="5937"/>
    <x v="2958"/>
    <x v="0"/>
    <x v="975"/>
    <d v="2013-07-05T00:00:00"/>
    <s v="Same Day"/>
    <s v="RB-19465"/>
    <s v="Rick Bensley"/>
    <s v="Home Office"/>
    <s v="United States"/>
    <x v="4"/>
    <x v="4"/>
    <n v="98103"/>
    <s v="West"/>
    <s v="TEC-PH-10001198"/>
    <x v="2"/>
    <x v="7"/>
    <s v="Avaya 4621SW VoIP phone"/>
    <n v="177.48000000000002"/>
    <n v="3"/>
    <n v="0.2"/>
    <n v="19.966499999999982"/>
  </r>
  <r>
    <n v="5938"/>
    <x v="2958"/>
    <x v="0"/>
    <x v="975"/>
    <d v="2013-07-05T00:00:00"/>
    <s v="Same Day"/>
    <s v="RB-19465"/>
    <s v="Rick Bensley"/>
    <s v="Home Office"/>
    <s v="United States"/>
    <x v="4"/>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x v="243"/>
    <x v="5"/>
    <n v="75023"/>
    <s v="Central"/>
    <s v="TEC-PH-10003811"/>
    <x v="2"/>
    <x v="7"/>
    <s v="Jabra Supreme Plus Driver Edition Headset"/>
    <n v="95.992000000000004"/>
    <n v="1"/>
    <n v="0.2"/>
    <n v="9.5991999999999997"/>
  </r>
  <r>
    <n v="5940"/>
    <x v="2959"/>
    <x v="3"/>
    <x v="240"/>
    <d v="2014-05-26T00:00:00"/>
    <s v="Standard Class"/>
    <s v="JF-15295"/>
    <s v="Jason Fortune-"/>
    <s v="Consumer"/>
    <s v="United States"/>
    <x v="243"/>
    <x v="5"/>
    <n v="75023"/>
    <s v="Central"/>
    <s v="OFF-LA-10004178"/>
    <x v="1"/>
    <x v="2"/>
    <s v="Avery 491"/>
    <n v="13.216000000000001"/>
    <n v="4"/>
    <n v="0.2"/>
    <n v="4.2951999999999995"/>
  </r>
  <r>
    <n v="5941"/>
    <x v="2960"/>
    <x v="3"/>
    <x v="386"/>
    <d v="2014-10-15T00:00:00"/>
    <s v="Second Class"/>
    <s v="RW-19690"/>
    <s v="Robert Waldorf"/>
    <s v="Consumer"/>
    <s v="United States"/>
    <x v="1"/>
    <x v="1"/>
    <n v="90049"/>
    <s v="West"/>
    <s v="TEC-AC-10001465"/>
    <x v="2"/>
    <x v="11"/>
    <s v="SanDisk Cruzer 64 GB USB Flash Drive"/>
    <n v="435.84000000000003"/>
    <n v="12"/>
    <n v="0"/>
    <n v="130.75199999999995"/>
  </r>
  <r>
    <n v="5942"/>
    <x v="2960"/>
    <x v="3"/>
    <x v="386"/>
    <d v="2014-10-15T00:00:00"/>
    <s v="Second Class"/>
    <s v="RW-19690"/>
    <s v="Robert Waldorf"/>
    <s v="Consumer"/>
    <s v="United States"/>
    <x v="1"/>
    <x v="1"/>
    <n v="90049"/>
    <s v="West"/>
    <s v="OFF-AR-10000940"/>
    <x v="1"/>
    <x v="6"/>
    <s v="Newell 343"/>
    <n v="5.88"/>
    <n v="2"/>
    <n v="0"/>
    <n v="1.5876000000000001"/>
  </r>
  <r>
    <n v="5943"/>
    <x v="2961"/>
    <x v="0"/>
    <x v="876"/>
    <d v="2013-08-14T00:00:00"/>
    <s v="Standard Class"/>
    <s v="VG-21790"/>
    <s v="Vivek Gonzalez"/>
    <s v="Consumer"/>
    <s v="United States"/>
    <x v="1"/>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x v="1"/>
    <x v="1"/>
    <n v="90036"/>
    <s v="West"/>
    <s v="FUR-FU-10000771"/>
    <x v="0"/>
    <x v="5"/>
    <s v="Eldon 200 Class Desk Accessories, Smoke"/>
    <n v="6.28"/>
    <n v="1"/>
    <n v="0"/>
    <n v="2.6376000000000004"/>
  </r>
  <r>
    <n v="5945"/>
    <x v="2962"/>
    <x v="2"/>
    <x v="55"/>
    <d v="2011-08-29T00:00:00"/>
    <s v="Standard Class"/>
    <s v="JM-15265"/>
    <s v="Janet Molinari"/>
    <s v="Corporate"/>
    <s v="United States"/>
    <x v="1"/>
    <x v="1"/>
    <n v="90036"/>
    <s v="West"/>
    <s v="TEC-AC-10002399"/>
    <x v="2"/>
    <x v="11"/>
    <s v="SanDisk Cruzer 32 GB USB Flash Drive"/>
    <n v="95.1"/>
    <n v="5"/>
    <n v="0"/>
    <n v="30.431999999999995"/>
  </r>
  <r>
    <n v="5946"/>
    <x v="2962"/>
    <x v="2"/>
    <x v="55"/>
    <d v="2011-08-29T00:00:00"/>
    <s v="Standard Class"/>
    <s v="JM-15265"/>
    <s v="Janet Molinari"/>
    <s v="Corporate"/>
    <s v="United States"/>
    <x v="1"/>
    <x v="1"/>
    <n v="90036"/>
    <s v="West"/>
    <s v="OFF-PA-10004983"/>
    <x v="1"/>
    <x v="10"/>
    <s v="Xerox 23"/>
    <n v="25.92"/>
    <n v="4"/>
    <n v="0"/>
    <n v="12.441600000000001"/>
  </r>
  <r>
    <n v="5947"/>
    <x v="2962"/>
    <x v="2"/>
    <x v="55"/>
    <d v="2011-08-29T00:00:00"/>
    <s v="Standard Class"/>
    <s v="JM-15265"/>
    <s v="Janet Molinari"/>
    <s v="Corporate"/>
    <s v="United States"/>
    <x v="1"/>
    <x v="1"/>
    <n v="90036"/>
    <s v="West"/>
    <s v="OFF-ST-10004258"/>
    <x v="1"/>
    <x v="4"/>
    <s v="Portable Personal File Box"/>
    <n v="48.84"/>
    <n v="4"/>
    <n v="0"/>
    <n v="13.186800000000005"/>
  </r>
  <r>
    <n v="5948"/>
    <x v="2963"/>
    <x v="1"/>
    <x v="471"/>
    <d v="2012-09-18T00:00:00"/>
    <s v="Second Class"/>
    <s v="BE-11455"/>
    <s v="Brad Eason"/>
    <s v="Home Office"/>
    <s v="United States"/>
    <x v="96"/>
    <x v="23"/>
    <n v="50315"/>
    <s v="Central"/>
    <s v="OFF-BI-10004040"/>
    <x v="1"/>
    <x v="8"/>
    <s v="Wilson Jones Impact Binders"/>
    <n v="25.9"/>
    <n v="5"/>
    <n v="0"/>
    <n v="12.690999999999999"/>
  </r>
  <r>
    <n v="5949"/>
    <x v="2964"/>
    <x v="3"/>
    <x v="916"/>
    <d v="2014-03-06T00:00:00"/>
    <s v="Same Day"/>
    <s v="CB-12535"/>
    <s v="Claudia Bergmann"/>
    <s v="Corporate"/>
    <s v="United States"/>
    <x v="295"/>
    <x v="35"/>
    <n v="38671"/>
    <s v="South"/>
    <s v="OFF-EN-10003862"/>
    <x v="1"/>
    <x v="12"/>
    <s v="Laser &amp; Ink Jet Business Envelopes"/>
    <n v="42.68"/>
    <n v="4"/>
    <n v="0"/>
    <n v="19.6328"/>
  </r>
  <r>
    <n v="5950"/>
    <x v="2964"/>
    <x v="3"/>
    <x v="916"/>
    <d v="2014-03-06T00:00:00"/>
    <s v="Same Day"/>
    <s v="CB-12535"/>
    <s v="Claudia Bergmann"/>
    <s v="Corporate"/>
    <s v="United States"/>
    <x v="295"/>
    <x v="35"/>
    <n v="38671"/>
    <s v="South"/>
    <s v="TEC-AC-10004571"/>
    <x v="2"/>
    <x v="11"/>
    <s v="Logitech G700s Rechargeable Gaming Mouse"/>
    <n v="299.96999999999997"/>
    <n v="3"/>
    <n v="0"/>
    <n v="125.98740000000001"/>
  </r>
  <r>
    <n v="5951"/>
    <x v="2964"/>
    <x v="3"/>
    <x v="916"/>
    <d v="2014-03-06T00:00:00"/>
    <s v="Same Day"/>
    <s v="CB-12535"/>
    <s v="Claudia Bergmann"/>
    <s v="Corporate"/>
    <s v="United States"/>
    <x v="295"/>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x v="295"/>
    <x v="35"/>
    <n v="38671"/>
    <s v="South"/>
    <s v="OFF-BI-10002026"/>
    <x v="1"/>
    <x v="8"/>
    <s v="Ibico Recycled Linen-Style Covers"/>
    <n v="234.36"/>
    <n v="6"/>
    <n v="0"/>
    <n v="112.49279999999999"/>
  </r>
  <r>
    <n v="5953"/>
    <x v="2965"/>
    <x v="3"/>
    <x v="4"/>
    <d v="2014-04-22T00:00:00"/>
    <s v="Standard Class"/>
    <s v="SD-20485"/>
    <s v="Shirley Daniels"/>
    <s v="Home Office"/>
    <s v="United States"/>
    <x v="12"/>
    <x v="5"/>
    <n v="77041"/>
    <s v="Central"/>
    <s v="OFF-PA-10001826"/>
    <x v="1"/>
    <x v="10"/>
    <s v="Xerox 207"/>
    <n v="20.736000000000004"/>
    <n v="4"/>
    <n v="0.2"/>
    <n v="7.2576000000000001"/>
  </r>
  <r>
    <n v="5954"/>
    <x v="2966"/>
    <x v="2"/>
    <x v="809"/>
    <d v="2011-03-31T00:00:00"/>
    <s v="First Class"/>
    <s v="SG-20890"/>
    <s v="Susan Gilcrest"/>
    <s v="Corporate"/>
    <s v="United States"/>
    <x v="20"/>
    <x v="15"/>
    <n v="10009"/>
    <s v="East"/>
    <s v="OFF-AR-10001231"/>
    <x v="1"/>
    <x v="6"/>
    <s v="Sanford EarthWrite Recycled Pencils, Medium Soft, #2"/>
    <n v="10.5"/>
    <n v="5"/>
    <n v="0"/>
    <n v="2.9400000000000004"/>
  </r>
  <r>
    <n v="5955"/>
    <x v="2967"/>
    <x v="2"/>
    <x v="7"/>
    <d v="2011-11-15T00:00:00"/>
    <s v="Second Class"/>
    <s v="TS-21430"/>
    <s v="Tom Stivers"/>
    <s v="Corporate"/>
    <s v="United States"/>
    <x v="265"/>
    <x v="9"/>
    <n v="19601"/>
    <s v="East"/>
    <s v="FUR-FU-10000409"/>
    <x v="0"/>
    <x v="5"/>
    <s v="GE 4 Foot Flourescent Tube, 40 Watt"/>
    <n v="23.968000000000004"/>
    <n v="2"/>
    <n v="0.2"/>
    <n v="7.7896000000000001"/>
  </r>
  <r>
    <n v="5956"/>
    <x v="2967"/>
    <x v="2"/>
    <x v="7"/>
    <d v="2011-11-15T00:00:00"/>
    <s v="Second Class"/>
    <s v="TS-21430"/>
    <s v="Tom Stivers"/>
    <s v="Corporate"/>
    <s v="United States"/>
    <x v="265"/>
    <x v="9"/>
    <n v="19601"/>
    <s v="East"/>
    <s v="FUR-BO-10002545"/>
    <x v="0"/>
    <x v="0"/>
    <s v="Atlantic Metals Mobile 3-Shelf Bookcases, Custom Colors"/>
    <n v="521.96"/>
    <n v="4"/>
    <n v="0.5"/>
    <n v="-250.54079999999999"/>
  </r>
  <r>
    <n v="5957"/>
    <x v="2968"/>
    <x v="0"/>
    <x v="299"/>
    <d v="2013-03-16T00:00:00"/>
    <s v="Second Class"/>
    <s v="DK-13225"/>
    <s v="Dean Katz"/>
    <s v="Corporate"/>
    <s v="United States"/>
    <x v="8"/>
    <x v="1"/>
    <n v="94109"/>
    <s v="West"/>
    <s v="OFF-ST-10002756"/>
    <x v="1"/>
    <x v="4"/>
    <s v="Tennsco Stur-D-Stor Boltless Shelving, 5 Shelves, 24&quot; Deep, Sand"/>
    <n v="676.55"/>
    <n v="5"/>
    <n v="0"/>
    <n v="6.7655000000000598"/>
  </r>
  <r>
    <n v="5958"/>
    <x v="2968"/>
    <x v="0"/>
    <x v="299"/>
    <d v="2013-03-16T00:00:00"/>
    <s v="Second Class"/>
    <s v="DK-13225"/>
    <s v="Dean Katz"/>
    <s v="Corporate"/>
    <s v="United States"/>
    <x v="8"/>
    <x v="1"/>
    <n v="94109"/>
    <s v="West"/>
    <s v="OFF-AP-10003842"/>
    <x v="1"/>
    <x v="9"/>
    <s v="Euro-Pro Shark Turbo Vacuum"/>
    <n v="154.9"/>
    <n v="5"/>
    <n v="0"/>
    <n v="40.274000000000001"/>
  </r>
  <r>
    <n v="5959"/>
    <x v="2968"/>
    <x v="0"/>
    <x v="299"/>
    <d v="2013-03-16T00:00:00"/>
    <s v="Second Class"/>
    <s v="DK-13225"/>
    <s v="Dean Katz"/>
    <s v="Corporate"/>
    <s v="United States"/>
    <x v="8"/>
    <x v="1"/>
    <n v="94109"/>
    <s v="West"/>
    <s v="OFF-EN-10004459"/>
    <x v="1"/>
    <x v="12"/>
    <s v="Security-Tint Envelopes"/>
    <n v="30.56"/>
    <n v="4"/>
    <n v="0"/>
    <n v="14.974399999999999"/>
  </r>
  <r>
    <n v="5960"/>
    <x v="2968"/>
    <x v="0"/>
    <x v="299"/>
    <d v="2013-03-16T00:00:00"/>
    <s v="Second Class"/>
    <s v="DK-13225"/>
    <s v="Dean Katz"/>
    <s v="Corporate"/>
    <s v="United States"/>
    <x v="8"/>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x v="1"/>
    <x v="1"/>
    <n v="90045"/>
    <s v="West"/>
    <s v="FUR-FU-10003142"/>
    <x v="0"/>
    <x v="5"/>
    <s v="Master Big Foot Doorstop, Beige"/>
    <n v="21.12"/>
    <n v="4"/>
    <n v="0"/>
    <n v="6.5471999999999984"/>
  </r>
  <r>
    <n v="5962"/>
    <x v="2970"/>
    <x v="2"/>
    <x v="7"/>
    <d v="2011-11-13T00:00:00"/>
    <s v="Second Class"/>
    <s v="MA-17560"/>
    <s v="Matt Abelman"/>
    <s v="Home Office"/>
    <s v="United States"/>
    <x v="1"/>
    <x v="1"/>
    <n v="90004"/>
    <s v="West"/>
    <s v="TEC-PH-10001425"/>
    <x v="2"/>
    <x v="7"/>
    <s v="Mophie Juice Pack Helium for iPhone"/>
    <n v="575.928"/>
    <n v="9"/>
    <n v="0.2"/>
    <n v="57.592799999999983"/>
  </r>
  <r>
    <n v="5963"/>
    <x v="2970"/>
    <x v="2"/>
    <x v="7"/>
    <d v="2011-11-13T00:00:00"/>
    <s v="Second Class"/>
    <s v="MA-17560"/>
    <s v="Matt Abelman"/>
    <s v="Home Office"/>
    <s v="United States"/>
    <x v="1"/>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x v="1"/>
    <x v="1"/>
    <n v="90004"/>
    <s v="West"/>
    <s v="OFF-PA-10003625"/>
    <x v="1"/>
    <x v="10"/>
    <s v="Xerox 1979"/>
    <n v="123.92"/>
    <n v="4"/>
    <n v="0"/>
    <n v="55.763999999999996"/>
  </r>
  <r>
    <n v="5965"/>
    <x v="2971"/>
    <x v="3"/>
    <x v="648"/>
    <d v="2014-08-26T00:00:00"/>
    <s v="Standard Class"/>
    <s v="LR-17035"/>
    <s v="Lisa Ryan"/>
    <s v="Corporate"/>
    <s v="United States"/>
    <x v="8"/>
    <x v="1"/>
    <n v="94109"/>
    <s v="West"/>
    <s v="OFF-SU-10004768"/>
    <x v="1"/>
    <x v="14"/>
    <s v="Acme Kleencut Forged Steel Scissors"/>
    <n v="17.22"/>
    <n v="3"/>
    <n v="0"/>
    <n v="5.1659999999999986"/>
  </r>
  <r>
    <n v="5966"/>
    <x v="2971"/>
    <x v="3"/>
    <x v="648"/>
    <d v="2014-08-26T00:00:00"/>
    <s v="Standard Class"/>
    <s v="LR-17035"/>
    <s v="Lisa Ryan"/>
    <s v="Corporate"/>
    <s v="United States"/>
    <x v="8"/>
    <x v="1"/>
    <n v="94109"/>
    <s v="West"/>
    <s v="OFF-ST-10000777"/>
    <x v="1"/>
    <x v="4"/>
    <s v="Companion Letter/Legal File, Black"/>
    <n v="226.56"/>
    <n v="6"/>
    <n v="0"/>
    <n v="63.436800000000005"/>
  </r>
  <r>
    <n v="5967"/>
    <x v="2971"/>
    <x v="3"/>
    <x v="648"/>
    <d v="2014-08-26T00:00:00"/>
    <s v="Standard Class"/>
    <s v="LR-17035"/>
    <s v="Lisa Ryan"/>
    <s v="Corporate"/>
    <s v="United States"/>
    <x v="8"/>
    <x v="1"/>
    <n v="94109"/>
    <s v="West"/>
    <s v="TEC-PH-10003171"/>
    <x v="2"/>
    <x v="7"/>
    <s v="Plantronics Encore H101 Dual Earpieces Headset"/>
    <n v="107.88"/>
    <n v="3"/>
    <n v="0.2"/>
    <n v="10.787999999999997"/>
  </r>
  <r>
    <n v="5968"/>
    <x v="2972"/>
    <x v="0"/>
    <x v="804"/>
    <d v="2013-01-17T00:00:00"/>
    <s v="First Class"/>
    <s v="BE-11335"/>
    <s v="Bill Eplett"/>
    <s v="Home Office"/>
    <s v="United States"/>
    <x v="20"/>
    <x v="15"/>
    <n v="10009"/>
    <s v="East"/>
    <s v="OFF-PA-10001033"/>
    <x v="1"/>
    <x v="10"/>
    <s v="Xerox 1893"/>
    <n v="81.98"/>
    <n v="2"/>
    <n v="0"/>
    <n v="40.170200000000001"/>
  </r>
  <r>
    <n v="5969"/>
    <x v="2973"/>
    <x v="2"/>
    <x v="836"/>
    <d v="2011-07-22T00:00:00"/>
    <s v="First Class"/>
    <s v="CC-12145"/>
    <s v="Charles Crestani"/>
    <s v="Consumer"/>
    <s v="United States"/>
    <x v="70"/>
    <x v="1"/>
    <n v="92105"/>
    <s v="West"/>
    <s v="OFF-PA-10000418"/>
    <x v="1"/>
    <x v="10"/>
    <s v="Xerox 189"/>
    <n v="104.85"/>
    <n v="1"/>
    <n v="0"/>
    <n v="50.327999999999996"/>
  </r>
  <r>
    <n v="5970"/>
    <x v="2973"/>
    <x v="2"/>
    <x v="836"/>
    <d v="2011-07-22T00:00:00"/>
    <s v="First Class"/>
    <s v="CC-12145"/>
    <s v="Charles Crestani"/>
    <s v="Consumer"/>
    <s v="United States"/>
    <x v="70"/>
    <x v="1"/>
    <n v="92105"/>
    <s v="West"/>
    <s v="OFF-BI-10001982"/>
    <x v="1"/>
    <x v="8"/>
    <s v="Wilson Jones Custom Binder Spines &amp; Labels"/>
    <n v="8.7040000000000006"/>
    <n v="2"/>
    <n v="0.2"/>
    <n v="3.1551999999999998"/>
  </r>
  <r>
    <n v="5971"/>
    <x v="2973"/>
    <x v="2"/>
    <x v="836"/>
    <d v="2011-07-22T00:00:00"/>
    <s v="First Class"/>
    <s v="CC-12145"/>
    <s v="Charles Crestani"/>
    <s v="Consumer"/>
    <s v="United States"/>
    <x v="70"/>
    <x v="1"/>
    <n v="92105"/>
    <s v="West"/>
    <s v="OFF-PA-10002230"/>
    <x v="1"/>
    <x v="10"/>
    <s v="Xerox 1897"/>
    <n v="19.920000000000002"/>
    <n v="4"/>
    <n v="0"/>
    <n v="9.7608000000000015"/>
  </r>
  <r>
    <n v="5972"/>
    <x v="2973"/>
    <x v="2"/>
    <x v="836"/>
    <d v="2011-07-22T00:00:00"/>
    <s v="First Class"/>
    <s v="CC-12145"/>
    <s v="Charles Crestani"/>
    <s v="Consumer"/>
    <s v="United States"/>
    <x v="70"/>
    <x v="1"/>
    <n v="92105"/>
    <s v="West"/>
    <s v="FUR-FU-10003577"/>
    <x v="0"/>
    <x v="5"/>
    <s v="Nu-Dell Leatherette Frames"/>
    <n v="43.019999999999996"/>
    <n v="3"/>
    <n v="0"/>
    <n v="15.4872"/>
  </r>
  <r>
    <n v="5973"/>
    <x v="2974"/>
    <x v="3"/>
    <x v="695"/>
    <d v="2014-02-12T00:00:00"/>
    <s v="Standard Class"/>
    <s v="BD-11770"/>
    <s v="Bryan Davis"/>
    <s v="Consumer"/>
    <s v="United States"/>
    <x v="20"/>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x v="20"/>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x v="35"/>
    <x v="3"/>
    <n v="28205"/>
    <s v="South"/>
    <s v="OFF-ST-10000676"/>
    <x v="1"/>
    <x v="4"/>
    <s v="Fellowes Econo/Stor Drawers"/>
    <n v="387.72"/>
    <n v="5"/>
    <n v="0.2"/>
    <n v="-67.851000000000028"/>
  </r>
  <r>
    <n v="5976"/>
    <x v="2977"/>
    <x v="3"/>
    <x v="1002"/>
    <d v="2014-07-18T00:00:00"/>
    <s v="Standard Class"/>
    <s v="RR-19525"/>
    <s v="Rick Reed"/>
    <s v="Corporate"/>
    <s v="United States"/>
    <x v="356"/>
    <x v="41"/>
    <n v="66212"/>
    <s v="Central"/>
    <s v="OFF-ST-10001496"/>
    <x v="1"/>
    <x v="4"/>
    <s v="Standard Rollaway File with Lock"/>
    <n v="360.38"/>
    <n v="2"/>
    <n v="0"/>
    <n v="93.698800000000006"/>
  </r>
  <r>
    <n v="5977"/>
    <x v="2977"/>
    <x v="3"/>
    <x v="1002"/>
    <d v="2014-07-18T00:00:00"/>
    <s v="Standard Class"/>
    <s v="RR-19525"/>
    <s v="Rick Reed"/>
    <s v="Corporate"/>
    <s v="United States"/>
    <x v="356"/>
    <x v="41"/>
    <n v="66212"/>
    <s v="Central"/>
    <s v="OFF-PA-10003673"/>
    <x v="1"/>
    <x v="10"/>
    <s v="Strathmore Photo Mount Cards"/>
    <n v="13.56"/>
    <n v="2"/>
    <n v="0"/>
    <n v="6.2375999999999996"/>
  </r>
  <r>
    <n v="5978"/>
    <x v="2978"/>
    <x v="3"/>
    <x v="558"/>
    <d v="2014-04-26T00:00:00"/>
    <s v="First Class"/>
    <s v="SV-20935"/>
    <s v="Susan Vittorini"/>
    <s v="Consumer"/>
    <s v="United States"/>
    <x v="123"/>
    <x v="16"/>
    <n v="85204"/>
    <s v="West"/>
    <s v="TEC-PH-10004614"/>
    <x v="2"/>
    <x v="7"/>
    <s v="AT&amp;T 841000 Phone"/>
    <n v="552"/>
    <n v="10"/>
    <n v="0.2"/>
    <n v="34.5"/>
  </r>
  <r>
    <n v="5979"/>
    <x v="2979"/>
    <x v="2"/>
    <x v="557"/>
    <d v="2011-09-13T00:00:00"/>
    <s v="Standard Class"/>
    <s v="RB-19465"/>
    <s v="Rick Bensley"/>
    <s v="Home Office"/>
    <s v="United States"/>
    <x v="251"/>
    <x v="26"/>
    <n v="74133"/>
    <s v="Central"/>
    <s v="FUR-TA-10001039"/>
    <x v="0"/>
    <x v="3"/>
    <s v="KI Adjustable-Height Table"/>
    <n v="429.90000000000003"/>
    <n v="5"/>
    <n v="0"/>
    <n v="111.77400000000003"/>
  </r>
  <r>
    <n v="5980"/>
    <x v="2979"/>
    <x v="2"/>
    <x v="557"/>
    <d v="2011-09-13T00:00:00"/>
    <s v="Standard Class"/>
    <s v="RB-19465"/>
    <s v="Rick Bensley"/>
    <s v="Home Office"/>
    <s v="United States"/>
    <x v="251"/>
    <x v="26"/>
    <n v="74133"/>
    <s v="Central"/>
    <s v="OFF-BI-10000474"/>
    <x v="1"/>
    <x v="8"/>
    <s v="Avery Recycled Flexi-View Covers for Binding Systems"/>
    <n v="32.06"/>
    <n v="2"/>
    <n v="0"/>
    <n v="15.3888"/>
  </r>
  <r>
    <n v="5981"/>
    <x v="2979"/>
    <x v="2"/>
    <x v="557"/>
    <d v="2011-09-13T00:00:00"/>
    <s v="Standard Class"/>
    <s v="RB-19465"/>
    <s v="Rick Bensley"/>
    <s v="Home Office"/>
    <s v="United States"/>
    <x v="251"/>
    <x v="26"/>
    <n v="74133"/>
    <s v="Central"/>
    <s v="FUR-CH-10004698"/>
    <x v="0"/>
    <x v="1"/>
    <s v="Padded Folding Chairs, Black, 4/Carton"/>
    <n v="161.96"/>
    <n v="2"/>
    <n v="0"/>
    <n v="45.348800000000011"/>
  </r>
  <r>
    <n v="5982"/>
    <x v="2979"/>
    <x v="2"/>
    <x v="557"/>
    <d v="2011-09-13T00:00:00"/>
    <s v="Standard Class"/>
    <s v="RB-19465"/>
    <s v="Rick Bensley"/>
    <s v="Home Office"/>
    <s v="United States"/>
    <x v="251"/>
    <x v="26"/>
    <n v="74133"/>
    <s v="Central"/>
    <s v="OFF-ST-10003327"/>
    <x v="1"/>
    <x v="4"/>
    <s v="Akro-Mils 12-Gallon Tote"/>
    <n v="19.86"/>
    <n v="2"/>
    <n v="0"/>
    <n v="5.7593999999999976"/>
  </r>
  <r>
    <n v="5983"/>
    <x v="2980"/>
    <x v="0"/>
    <x v="831"/>
    <d v="2013-11-29T00:00:00"/>
    <s v="Standard Class"/>
    <s v="MV-18190"/>
    <s v="Mike Vittorini"/>
    <s v="Consumer"/>
    <s v="United States"/>
    <x v="20"/>
    <x v="15"/>
    <n v="10035"/>
    <s v="East"/>
    <s v="OFF-PA-10000232"/>
    <x v="1"/>
    <x v="10"/>
    <s v="Xerox 1975"/>
    <n v="12.96"/>
    <n v="2"/>
    <n v="0"/>
    <n v="6.3504000000000005"/>
  </r>
  <r>
    <n v="5984"/>
    <x v="2981"/>
    <x v="3"/>
    <x v="118"/>
    <d v="2014-09-19T00:00:00"/>
    <s v="Second Class"/>
    <s v="EH-14185"/>
    <s v="Evan Henry"/>
    <s v="Consumer"/>
    <s v="United States"/>
    <x v="10"/>
    <x v="9"/>
    <n v="19143"/>
    <s v="East"/>
    <s v="OFF-PA-10003657"/>
    <x v="1"/>
    <x v="10"/>
    <s v="Xerox 1927"/>
    <n v="20.544000000000004"/>
    <n v="6"/>
    <n v="0.2"/>
    <n v="6.4199999999999964"/>
  </r>
  <r>
    <n v="5985"/>
    <x v="2982"/>
    <x v="0"/>
    <x v="1080"/>
    <d v="2013-07-26T00:00:00"/>
    <s v="Standard Class"/>
    <s v="JS-16030"/>
    <s v="Joy Smith"/>
    <s v="Consumer"/>
    <s v="United States"/>
    <x v="413"/>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x v="413"/>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x v="413"/>
    <x v="35"/>
    <n v="39401"/>
    <s v="South"/>
    <s v="OFF-ST-10002485"/>
    <x v="1"/>
    <x v="4"/>
    <s v="Rogers Deluxe File Chest"/>
    <n v="87.92"/>
    <n v="4"/>
    <n v="0"/>
    <n v="0.87919999999999732"/>
  </r>
  <r>
    <n v="5988"/>
    <x v="2982"/>
    <x v="0"/>
    <x v="1080"/>
    <d v="2013-07-26T00:00:00"/>
    <s v="Standard Class"/>
    <s v="JS-16030"/>
    <s v="Joy Smith"/>
    <s v="Consumer"/>
    <s v="United States"/>
    <x v="413"/>
    <x v="35"/>
    <n v="39401"/>
    <s v="South"/>
    <s v="OFF-PA-10001033"/>
    <x v="1"/>
    <x v="10"/>
    <s v="Xerox 1893"/>
    <n v="245.94"/>
    <n v="6"/>
    <n v="0"/>
    <n v="120.51060000000001"/>
  </r>
  <r>
    <n v="5989"/>
    <x v="2982"/>
    <x v="0"/>
    <x v="1080"/>
    <d v="2013-07-26T00:00:00"/>
    <s v="Standard Class"/>
    <s v="JS-16030"/>
    <s v="Joy Smith"/>
    <s v="Consumer"/>
    <s v="United States"/>
    <x v="413"/>
    <x v="35"/>
    <n v="39401"/>
    <s v="South"/>
    <s v="OFF-BI-10000404"/>
    <x v="1"/>
    <x v="8"/>
    <s v="Avery Printable Repositionable Plastic Tabs"/>
    <n v="8.6"/>
    <n v="1"/>
    <n v="0"/>
    <n v="4.0419999999999998"/>
  </r>
  <r>
    <n v="5990"/>
    <x v="2982"/>
    <x v="0"/>
    <x v="1080"/>
    <d v="2013-07-26T00:00:00"/>
    <s v="Standard Class"/>
    <s v="JS-16030"/>
    <s v="Joy Smith"/>
    <s v="Consumer"/>
    <s v="United States"/>
    <x v="413"/>
    <x v="35"/>
    <n v="39401"/>
    <s v="South"/>
    <s v="FUR-BO-10003546"/>
    <x v="0"/>
    <x v="0"/>
    <s v="Hon 4-Shelf Metal Bookcases"/>
    <n v="504.90000000000003"/>
    <n v="5"/>
    <n v="0"/>
    <n v="126.22500000000002"/>
  </r>
  <r>
    <n v="5991"/>
    <x v="2983"/>
    <x v="3"/>
    <x v="175"/>
    <d v="2014-09-22T00:00:00"/>
    <s v="Standard Class"/>
    <s v="ES-14020"/>
    <s v="Erica Smith"/>
    <s v="Consumer"/>
    <s v="United States"/>
    <x v="1"/>
    <x v="1"/>
    <n v="90049"/>
    <s v="West"/>
    <s v="OFF-BI-10004390"/>
    <x v="1"/>
    <x v="8"/>
    <s v="GBC DocuBind 200 Manual Binding Machine"/>
    <n v="2357.4880000000003"/>
    <n v="7"/>
    <n v="0.2"/>
    <n v="884.05799999999999"/>
  </r>
  <r>
    <n v="5992"/>
    <x v="2983"/>
    <x v="3"/>
    <x v="175"/>
    <d v="2014-09-22T00:00:00"/>
    <s v="Standard Class"/>
    <s v="ES-14020"/>
    <s v="Erica Smith"/>
    <s v="Consumer"/>
    <s v="United States"/>
    <x v="1"/>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x v="1"/>
    <x v="1"/>
    <n v="90049"/>
    <s v="West"/>
    <s v="FUR-CH-10003396"/>
    <x v="0"/>
    <x v="1"/>
    <s v="Global Deluxe Steno Chair"/>
    <n v="184.75200000000001"/>
    <n v="3"/>
    <n v="0.2"/>
    <n v="-20.784600000000012"/>
  </r>
  <r>
    <n v="5994"/>
    <x v="2984"/>
    <x v="0"/>
    <x v="25"/>
    <d v="2013-12-12T00:00:00"/>
    <s v="Same Day"/>
    <s v="NS-18640"/>
    <s v="Noel Staavos"/>
    <s v="Corporate"/>
    <s v="United States"/>
    <x v="38"/>
    <x v="24"/>
    <n v="43229"/>
    <s v="East"/>
    <s v="OFF-ST-10001558"/>
    <x v="1"/>
    <x v="4"/>
    <s v="Acco Perma 4000 Stacking Storage Drawers"/>
    <n v="64.959999999999994"/>
    <n v="5"/>
    <n v="0.2"/>
    <n v="-4.0599999999999987"/>
  </r>
  <r>
    <n v="5995"/>
    <x v="2984"/>
    <x v="0"/>
    <x v="25"/>
    <d v="2013-12-12T00:00:00"/>
    <s v="Same Day"/>
    <s v="NS-18640"/>
    <s v="Noel Staavos"/>
    <s v="Corporate"/>
    <s v="United States"/>
    <x v="38"/>
    <x v="24"/>
    <n v="43229"/>
    <s v="East"/>
    <s v="OFF-SU-10004782"/>
    <x v="1"/>
    <x v="14"/>
    <s v="Elite 5&quot; Scissors"/>
    <n v="13.52"/>
    <n v="2"/>
    <n v="0.2"/>
    <n v="1.6899999999999986"/>
  </r>
  <r>
    <n v="5996"/>
    <x v="2984"/>
    <x v="0"/>
    <x v="25"/>
    <d v="2013-12-12T00:00:00"/>
    <s v="Same Day"/>
    <s v="NS-18640"/>
    <s v="Noel Staavos"/>
    <s v="Corporate"/>
    <s v="United States"/>
    <x v="38"/>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x v="38"/>
    <x v="24"/>
    <n v="43229"/>
    <s v="East"/>
    <s v="OFF-AP-10000576"/>
    <x v="1"/>
    <x v="9"/>
    <s v="Belkin 325VA UPS Surge Protector, 6'"/>
    <n v="387.13600000000002"/>
    <n v="4"/>
    <n v="0.2"/>
    <n v="24.196000000000012"/>
  </r>
  <r>
    <n v="5998"/>
    <x v="2984"/>
    <x v="0"/>
    <x v="25"/>
    <d v="2013-12-12T00:00:00"/>
    <s v="Same Day"/>
    <s v="NS-18640"/>
    <s v="Noel Staavos"/>
    <s v="Corporate"/>
    <s v="United States"/>
    <x v="38"/>
    <x v="24"/>
    <n v="43229"/>
    <s v="East"/>
    <s v="FUR-TA-10003008"/>
    <x v="0"/>
    <x v="3"/>
    <s v="Lesro Round Back Collection Coffee Table, End Table"/>
    <n v="328.59000000000003"/>
    <n v="3"/>
    <n v="0.4"/>
    <n v="-147.8655"/>
  </r>
  <r>
    <n v="5999"/>
    <x v="2985"/>
    <x v="2"/>
    <x v="325"/>
    <d v="2011-12-14T00:00:00"/>
    <s v="Standard Class"/>
    <s v="SH-19975"/>
    <s v="Sally Hughsby"/>
    <s v="Corporate"/>
    <s v="United States"/>
    <x v="460"/>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x v="460"/>
    <x v="45"/>
    <n v="83605"/>
    <s v="West"/>
    <s v="OFF-PA-10000019"/>
    <x v="1"/>
    <x v="10"/>
    <s v="Xerox 1931"/>
    <n v="25.92"/>
    <n v="4"/>
    <n v="0"/>
    <n v="12.441600000000001"/>
  </r>
  <r>
    <n v="6001"/>
    <x v="2985"/>
    <x v="2"/>
    <x v="325"/>
    <d v="2011-12-14T00:00:00"/>
    <s v="Standard Class"/>
    <s v="SH-19975"/>
    <s v="Sally Hughsby"/>
    <s v="Corporate"/>
    <s v="United States"/>
    <x v="460"/>
    <x v="45"/>
    <n v="83605"/>
    <s v="West"/>
    <s v="OFF-PA-10002222"/>
    <x v="1"/>
    <x v="10"/>
    <s v="Xerox Color Copier Paper, 11&quot; x 17&quot;, Ream"/>
    <n v="91.36"/>
    <n v="4"/>
    <n v="0"/>
    <n v="42.025599999999997"/>
  </r>
  <r>
    <n v="6002"/>
    <x v="2986"/>
    <x v="2"/>
    <x v="736"/>
    <d v="2011-12-17T00:00:00"/>
    <s v="Standard Class"/>
    <s v="RF-19345"/>
    <s v="Randy Ferguson"/>
    <s v="Corporate"/>
    <s v="United States"/>
    <x v="42"/>
    <x v="16"/>
    <n v="85023"/>
    <s v="West"/>
    <s v="FUR-FU-10002553"/>
    <x v="0"/>
    <x v="5"/>
    <s v="Electrix Incandescent Magnifying Lamp, Black"/>
    <n v="87.960000000000008"/>
    <n v="3"/>
    <n v="0.2"/>
    <n v="7.6965000000000039"/>
  </r>
  <r>
    <n v="6003"/>
    <x v="2986"/>
    <x v="2"/>
    <x v="736"/>
    <d v="2011-12-17T00:00:00"/>
    <s v="Standard Class"/>
    <s v="RF-19345"/>
    <s v="Randy Ferguson"/>
    <s v="Corporate"/>
    <s v="United States"/>
    <x v="42"/>
    <x v="16"/>
    <n v="85023"/>
    <s v="West"/>
    <s v="OFF-BI-10002103"/>
    <x v="1"/>
    <x v="8"/>
    <s v="Cardinal Slant-D Ring Binder, Heavy Gauge Vinyl"/>
    <n v="5.2140000000000004"/>
    <n v="2"/>
    <n v="0.7"/>
    <n v="-4.1711999999999989"/>
  </r>
  <r>
    <n v="6004"/>
    <x v="2987"/>
    <x v="3"/>
    <x v="296"/>
    <d v="2014-09-28T00:00:00"/>
    <s v="Standard Class"/>
    <s v="DL-12865"/>
    <s v="Dan Lawera"/>
    <s v="Consumer"/>
    <s v="United States"/>
    <x v="100"/>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x v="1"/>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x v="21"/>
    <x v="15"/>
    <n v="12180"/>
    <s v="East"/>
    <s v="FUR-CH-10003535"/>
    <x v="0"/>
    <x v="1"/>
    <s v="Global Armless Task Chair, Royal Blue"/>
    <n v="109.764"/>
    <n v="2"/>
    <n v="0.1"/>
    <n v="8.5371999999999968"/>
  </r>
  <r>
    <n v="6007"/>
    <x v="2990"/>
    <x v="3"/>
    <x v="157"/>
    <d v="2014-12-19T00:00:00"/>
    <s v="Standard Class"/>
    <s v="KN-16390"/>
    <s v="Katherine Nockton"/>
    <s v="Corporate"/>
    <s v="United States"/>
    <x v="217"/>
    <x v="31"/>
    <n v="2740"/>
    <s v="East"/>
    <s v="TEC-PH-10001527"/>
    <x v="2"/>
    <x v="7"/>
    <s v="Plantronics MX500i Earset"/>
    <n v="128.85000000000002"/>
    <n v="3"/>
    <n v="0"/>
    <n v="3.8654999999999973"/>
  </r>
  <r>
    <n v="6008"/>
    <x v="2991"/>
    <x v="3"/>
    <x v="719"/>
    <d v="2014-04-04T00:00:00"/>
    <s v="First Class"/>
    <s v="GB-14530"/>
    <s v="George Bell"/>
    <s v="Corporate"/>
    <s v="United States"/>
    <x v="159"/>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x v="1"/>
    <x v="1"/>
    <n v="90049"/>
    <s v="West"/>
    <s v="OFF-PA-10000595"/>
    <x v="1"/>
    <x v="10"/>
    <s v="Xerox 1929"/>
    <n v="68.52"/>
    <n v="3"/>
    <n v="0"/>
    <n v="31.519199999999998"/>
  </r>
  <r>
    <n v="6010"/>
    <x v="2992"/>
    <x v="1"/>
    <x v="1081"/>
    <d v="2013-01-03T00:00:00"/>
    <s v="Standard Class"/>
    <s v="CL-12565"/>
    <s v="Clay Ludtke"/>
    <s v="Consumer"/>
    <s v="United States"/>
    <x v="1"/>
    <x v="1"/>
    <n v="90049"/>
    <s v="West"/>
    <s v="OFF-ST-10000798"/>
    <x v="1"/>
    <x v="4"/>
    <s v="2300 Heavy-Duty Transfer File Systems by Perma"/>
    <n v="74.94"/>
    <n v="3"/>
    <n v="0"/>
    <n v="14.238599999999995"/>
  </r>
  <r>
    <n v="6011"/>
    <x v="2992"/>
    <x v="1"/>
    <x v="1081"/>
    <d v="2013-01-03T00:00:00"/>
    <s v="Standard Class"/>
    <s v="CL-12565"/>
    <s v="Clay Ludtke"/>
    <s v="Consumer"/>
    <s v="United States"/>
    <x v="1"/>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x v="1"/>
    <x v="1"/>
    <n v="90049"/>
    <s v="West"/>
    <s v="OFF-EN-10003296"/>
    <x v="1"/>
    <x v="12"/>
    <s v="Tyvek Side-Opening Peel &amp; Seel Expanding Envelopes"/>
    <n v="271.44"/>
    <n v="3"/>
    <n v="0"/>
    <n v="122.148"/>
  </r>
  <r>
    <n v="6013"/>
    <x v="2992"/>
    <x v="1"/>
    <x v="1081"/>
    <d v="2013-01-03T00:00:00"/>
    <s v="Standard Class"/>
    <s v="CL-12565"/>
    <s v="Clay Ludtke"/>
    <s v="Consumer"/>
    <s v="United States"/>
    <x v="1"/>
    <x v="1"/>
    <n v="90049"/>
    <s v="West"/>
    <s v="TEC-PH-10004345"/>
    <x v="2"/>
    <x v="7"/>
    <s v="Cisco SPA 502G IP Phone"/>
    <n v="287.88"/>
    <n v="3"/>
    <n v="0.2"/>
    <n v="35.984999999999999"/>
  </r>
  <r>
    <n v="6014"/>
    <x v="2993"/>
    <x v="0"/>
    <x v="612"/>
    <d v="2013-03-12T00:00:00"/>
    <s v="First Class"/>
    <s v="KF-16285"/>
    <s v="Karen Ferguson"/>
    <s v="Home Office"/>
    <s v="United States"/>
    <x v="1"/>
    <x v="1"/>
    <n v="90008"/>
    <s v="West"/>
    <s v="OFF-PA-10004405"/>
    <x v="1"/>
    <x v="10"/>
    <s v="Rediform Voice Mail Log Books"/>
    <n v="14.9"/>
    <n v="5"/>
    <n v="0"/>
    <n v="7.1519999999999992"/>
  </r>
  <r>
    <n v="6015"/>
    <x v="2993"/>
    <x v="0"/>
    <x v="612"/>
    <d v="2013-03-12T00:00:00"/>
    <s v="First Class"/>
    <s v="KF-16285"/>
    <s v="Karen Ferguson"/>
    <s v="Home Office"/>
    <s v="United States"/>
    <x v="1"/>
    <x v="1"/>
    <n v="90008"/>
    <s v="West"/>
    <s v="TEC-PH-10002885"/>
    <x v="2"/>
    <x v="7"/>
    <s v="Apple iPhone 5"/>
    <n v="4158.9120000000003"/>
    <n v="8"/>
    <n v="0.2"/>
    <n v="363.90480000000025"/>
  </r>
  <r>
    <n v="6016"/>
    <x v="2994"/>
    <x v="2"/>
    <x v="322"/>
    <d v="2011-04-12T00:00:00"/>
    <s v="Standard Class"/>
    <s v="AY-10555"/>
    <s v="Andy Yotov"/>
    <s v="Corporate"/>
    <s v="United States"/>
    <x v="1"/>
    <x v="1"/>
    <n v="90049"/>
    <s v="West"/>
    <s v="FUR-FU-10000747"/>
    <x v="0"/>
    <x v="5"/>
    <s v="Tenex B1-RE Series Chair Mats for Low Pile Carpets"/>
    <n v="91.96"/>
    <n v="2"/>
    <n v="0"/>
    <n v="15.633199999999988"/>
  </r>
  <r>
    <n v="6017"/>
    <x v="2994"/>
    <x v="2"/>
    <x v="322"/>
    <d v="2011-04-12T00:00:00"/>
    <s v="Standard Class"/>
    <s v="AY-10555"/>
    <s v="Andy Yotov"/>
    <s v="Corporate"/>
    <s v="United States"/>
    <x v="1"/>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x v="1"/>
    <x v="1"/>
    <n v="90049"/>
    <s v="West"/>
    <s v="OFF-PA-10003309"/>
    <x v="1"/>
    <x v="10"/>
    <s v="Xerox 211"/>
    <n v="19.440000000000001"/>
    <n v="3"/>
    <n v="0"/>
    <n v="9.3312000000000008"/>
  </r>
  <r>
    <n v="6019"/>
    <x v="2994"/>
    <x v="2"/>
    <x v="322"/>
    <d v="2011-04-12T00:00:00"/>
    <s v="Standard Class"/>
    <s v="AY-10555"/>
    <s v="Andy Yotov"/>
    <s v="Corporate"/>
    <s v="United States"/>
    <x v="1"/>
    <x v="1"/>
    <n v="90049"/>
    <s v="West"/>
    <s v="OFF-PA-10001977"/>
    <x v="1"/>
    <x v="10"/>
    <s v="Xerox 194"/>
    <n v="55.48"/>
    <n v="1"/>
    <n v="0"/>
    <n v="26.630399999999998"/>
  </r>
  <r>
    <n v="6020"/>
    <x v="2995"/>
    <x v="2"/>
    <x v="1082"/>
    <d v="2011-10-10T00:00:00"/>
    <s v="Second Class"/>
    <s v="BD-11635"/>
    <s v="Brian Derr"/>
    <s v="Consumer"/>
    <s v="United States"/>
    <x v="38"/>
    <x v="24"/>
    <n v="43229"/>
    <s v="East"/>
    <s v="OFF-AP-10002892"/>
    <x v="1"/>
    <x v="9"/>
    <s v="Belkin F5C206VTEL 6 Outlet Surge"/>
    <n v="91.92"/>
    <n v="5"/>
    <n v="0.2"/>
    <n v="11.489999999999991"/>
  </r>
  <r>
    <n v="6021"/>
    <x v="2996"/>
    <x v="0"/>
    <x v="572"/>
    <d v="2013-08-14T00:00:00"/>
    <s v="Same Day"/>
    <s v="HG-15025"/>
    <s v="Hunter Glantz"/>
    <s v="Consumer"/>
    <s v="United States"/>
    <x v="461"/>
    <x v="28"/>
    <n v="70065"/>
    <s v="South"/>
    <s v="OFF-AP-10002222"/>
    <x v="1"/>
    <x v="9"/>
    <s v="Staples"/>
    <n v="17.34"/>
    <n v="2"/>
    <n v="0"/>
    <n v="4.6818000000000008"/>
  </r>
  <r>
    <n v="6022"/>
    <x v="2996"/>
    <x v="0"/>
    <x v="572"/>
    <d v="2013-08-14T00:00:00"/>
    <s v="Same Day"/>
    <s v="HG-15025"/>
    <s v="Hunter Glantz"/>
    <s v="Consumer"/>
    <s v="United States"/>
    <x v="461"/>
    <x v="28"/>
    <n v="70065"/>
    <s v="South"/>
    <s v="TEC-AC-10000158"/>
    <x v="2"/>
    <x v="11"/>
    <s v="Sony 64GB Class 10 Micro SDHC R40 Memory Card"/>
    <n v="71.98"/>
    <n v="2"/>
    <n v="0"/>
    <n v="15.1158"/>
  </r>
  <r>
    <n v="6023"/>
    <x v="2997"/>
    <x v="2"/>
    <x v="664"/>
    <d v="2011-11-21T00:00:00"/>
    <s v="Standard Class"/>
    <s v="CB-12025"/>
    <s v="Cassandra Brandow"/>
    <s v="Consumer"/>
    <s v="United States"/>
    <x v="444"/>
    <x v="5"/>
    <n v="75104"/>
    <s v="Central"/>
    <s v="OFF-EN-10002600"/>
    <x v="1"/>
    <x v="12"/>
    <s v="Redi-Strip #10 Envelopes, 4 1/8 x 9 1/2"/>
    <n v="7.080000000000001"/>
    <n v="3"/>
    <n v="0.2"/>
    <n v="2.4779999999999989"/>
  </r>
  <r>
    <n v="6024"/>
    <x v="2998"/>
    <x v="3"/>
    <x v="558"/>
    <d v="2014-04-28T00:00:00"/>
    <s v="First Class"/>
    <s v="LS-16945"/>
    <s v="Linda Southworth"/>
    <s v="Corporate"/>
    <s v="United States"/>
    <x v="205"/>
    <x v="34"/>
    <n v="2908"/>
    <s v="East"/>
    <s v="TEC-AC-10004855"/>
    <x v="2"/>
    <x v="11"/>
    <s v="V7 USB Numeric Keypad"/>
    <n v="69.98"/>
    <n v="2"/>
    <n v="0"/>
    <n v="4.8986000000000018"/>
  </r>
  <r>
    <n v="6025"/>
    <x v="2999"/>
    <x v="3"/>
    <x v="1043"/>
    <d v="2014-08-27T00:00:00"/>
    <s v="Second Class"/>
    <s v="DM-13015"/>
    <s v="Darrin Martin"/>
    <s v="Consumer"/>
    <s v="United States"/>
    <x v="152"/>
    <x v="24"/>
    <n v="43130"/>
    <s v="East"/>
    <s v="OFF-AP-10000938"/>
    <x v="1"/>
    <x v="9"/>
    <s v="Avanti 1.7 Cu. Ft. Refrigerator"/>
    <n v="646.27200000000005"/>
    <n v="8"/>
    <n v="0.2"/>
    <n v="64.627199999999988"/>
  </r>
  <r>
    <n v="6026"/>
    <x v="2999"/>
    <x v="3"/>
    <x v="1043"/>
    <d v="2014-08-27T00:00:00"/>
    <s v="Second Class"/>
    <s v="DM-13015"/>
    <s v="Darrin Martin"/>
    <s v="Consumer"/>
    <s v="United States"/>
    <x v="152"/>
    <x v="24"/>
    <n v="43130"/>
    <s v="East"/>
    <s v="OFF-PA-10002195"/>
    <x v="1"/>
    <x v="10"/>
    <s v="Xerox 1966"/>
    <n v="10.368000000000002"/>
    <n v="2"/>
    <n v="0.2"/>
    <n v="3.7584"/>
  </r>
  <r>
    <n v="6027"/>
    <x v="3000"/>
    <x v="3"/>
    <x v="660"/>
    <d v="2014-03-03T00:00:00"/>
    <s v="Standard Class"/>
    <s v="AC-10615"/>
    <s v="Ann Chong"/>
    <s v="Corporate"/>
    <s v="United States"/>
    <x v="4"/>
    <x v="4"/>
    <n v="98115"/>
    <s v="West"/>
    <s v="OFF-FA-10002701"/>
    <x v="1"/>
    <x v="13"/>
    <s v="Alliance Rubber Bands"/>
    <n v="8.4"/>
    <n v="5"/>
    <n v="0"/>
    <n v="0.33599999999999963"/>
  </r>
  <r>
    <n v="6028"/>
    <x v="3000"/>
    <x v="3"/>
    <x v="660"/>
    <d v="2014-03-03T00:00:00"/>
    <s v="Standard Class"/>
    <s v="AC-10615"/>
    <s v="Ann Chong"/>
    <s v="Corporate"/>
    <s v="United States"/>
    <x v="4"/>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x v="108"/>
    <x v="3"/>
    <n v="28540"/>
    <s v="South"/>
    <s v="OFF-AR-10003752"/>
    <x v="1"/>
    <x v="6"/>
    <s v="Deluxe Chalkboard Eraser Cleaner"/>
    <n v="18.48"/>
    <n v="2"/>
    <n v="0.2"/>
    <n v="6.0059999999999993"/>
  </r>
  <r>
    <n v="6030"/>
    <x v="3002"/>
    <x v="0"/>
    <x v="696"/>
    <d v="2013-11-16T00:00:00"/>
    <s v="First Class"/>
    <s v="TB-21250"/>
    <s v="Tim Brockman"/>
    <s v="Consumer"/>
    <s v="United States"/>
    <x v="1"/>
    <x v="1"/>
    <n v="90049"/>
    <s v="West"/>
    <s v="OFF-AR-10003829"/>
    <x v="1"/>
    <x v="6"/>
    <s v="Newell 35"/>
    <n v="9.84"/>
    <n v="3"/>
    <n v="0"/>
    <n v="2.8535999999999988"/>
  </r>
  <r>
    <n v="6031"/>
    <x v="3003"/>
    <x v="3"/>
    <x v="91"/>
    <d v="2014-07-07T00:00:00"/>
    <s v="Same Day"/>
    <s v="AH-10585"/>
    <s v="Angele Hood"/>
    <s v="Consumer"/>
    <s v="United States"/>
    <x v="100"/>
    <x v="2"/>
    <n v="33142"/>
    <s v="South"/>
    <s v="FUR-CH-10000155"/>
    <x v="0"/>
    <x v="1"/>
    <s v="Global Comet Stacking Armless Chair"/>
    <n v="239.24"/>
    <n v="1"/>
    <n v="0.2"/>
    <n v="23.924000000000007"/>
  </r>
  <r>
    <n v="6032"/>
    <x v="3004"/>
    <x v="0"/>
    <x v="591"/>
    <d v="2014-01-02T00:00:00"/>
    <s v="Standard Class"/>
    <s v="SS-20140"/>
    <s v="Saphhira Shifley"/>
    <s v="Corporate"/>
    <s v="United States"/>
    <x v="462"/>
    <x v="38"/>
    <n v="3060"/>
    <s v="East"/>
    <s v="FUR-FU-10003142"/>
    <x v="0"/>
    <x v="5"/>
    <s v="Master Big Foot Doorstop, Beige"/>
    <n v="21.12"/>
    <n v="4"/>
    <n v="0"/>
    <n v="6.5471999999999984"/>
  </r>
  <r>
    <n v="6033"/>
    <x v="3005"/>
    <x v="3"/>
    <x v="756"/>
    <d v="2014-04-26T00:00:00"/>
    <s v="First Class"/>
    <s v="TD-20995"/>
    <s v="Tamara Dahlen"/>
    <s v="Consumer"/>
    <s v="United States"/>
    <x v="20"/>
    <x v="15"/>
    <n v="10011"/>
    <s v="East"/>
    <s v="OFF-SU-10001218"/>
    <x v="1"/>
    <x v="14"/>
    <s v="Fiskars Softgrip Scissors"/>
    <n v="54.900000000000006"/>
    <n v="5"/>
    <n v="0"/>
    <n v="15.372000000000003"/>
  </r>
  <r>
    <n v="6034"/>
    <x v="3006"/>
    <x v="1"/>
    <x v="639"/>
    <d v="2012-12-18T00:00:00"/>
    <s v="Standard Class"/>
    <s v="PP-18955"/>
    <s v="Paul Prost"/>
    <s v="Home Office"/>
    <s v="United States"/>
    <x v="1"/>
    <x v="1"/>
    <n v="90036"/>
    <s v="West"/>
    <s v="FUR-FU-10002963"/>
    <x v="0"/>
    <x v="5"/>
    <s v="Master Caster Door Stop, Gray"/>
    <n v="15.24"/>
    <n v="3"/>
    <n v="0"/>
    <n v="5.1815999999999995"/>
  </r>
  <r>
    <n v="6035"/>
    <x v="3007"/>
    <x v="1"/>
    <x v="1083"/>
    <d v="2012-04-25T00:00:00"/>
    <s v="Standard Class"/>
    <s v="PG-18820"/>
    <s v="Patrick Gardner"/>
    <s v="Consumer"/>
    <s v="United States"/>
    <x v="238"/>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x v="238"/>
    <x v="5"/>
    <n v="75007"/>
    <s v="Central"/>
    <s v="OFF-BI-10003925"/>
    <x v="1"/>
    <x v="8"/>
    <s v="Fellowes PB300 Plastic Comb Binding Machine"/>
    <n v="310.39199999999994"/>
    <n v="4"/>
    <n v="0.8"/>
    <n v="-512.14680000000021"/>
  </r>
  <r>
    <n v="6037"/>
    <x v="3008"/>
    <x v="0"/>
    <x v="913"/>
    <d v="2013-09-09T00:00:00"/>
    <s v="Standard Class"/>
    <s v="AA-10645"/>
    <s v="Anna Andreadi"/>
    <s v="Consumer"/>
    <s v="United States"/>
    <x v="430"/>
    <x v="0"/>
    <n v="40324"/>
    <s v="South"/>
    <s v="FUR-FU-10003347"/>
    <x v="0"/>
    <x v="5"/>
    <s v="Coloredge Poster Frame"/>
    <n v="42.599999999999994"/>
    <n v="3"/>
    <n v="0"/>
    <n v="16.614000000000001"/>
  </r>
  <r>
    <n v="6038"/>
    <x v="3008"/>
    <x v="0"/>
    <x v="913"/>
    <d v="2013-09-09T00:00:00"/>
    <s v="Standard Class"/>
    <s v="AA-10645"/>
    <s v="Anna Andreadi"/>
    <s v="Consumer"/>
    <s v="United States"/>
    <x v="430"/>
    <x v="0"/>
    <n v="40324"/>
    <s v="South"/>
    <s v="OFF-BI-10000315"/>
    <x v="1"/>
    <x v="8"/>
    <s v="Poly Designer Cover &amp; Back"/>
    <n v="113.94"/>
    <n v="6"/>
    <n v="0"/>
    <n v="54.691199999999995"/>
  </r>
  <r>
    <n v="6039"/>
    <x v="3008"/>
    <x v="0"/>
    <x v="913"/>
    <d v="2013-09-09T00:00:00"/>
    <s v="Standard Class"/>
    <s v="AA-10645"/>
    <s v="Anna Andreadi"/>
    <s v="Consumer"/>
    <s v="United States"/>
    <x v="430"/>
    <x v="0"/>
    <n v="40324"/>
    <s v="South"/>
    <s v="OFF-ST-10002583"/>
    <x v="1"/>
    <x v="4"/>
    <s v="Fellowes Neat Ideas Storage Cubes"/>
    <n v="129.91999999999999"/>
    <n v="4"/>
    <n v="0"/>
    <n v="5.1967999999999961"/>
  </r>
  <r>
    <n v="6040"/>
    <x v="3008"/>
    <x v="0"/>
    <x v="913"/>
    <d v="2013-09-09T00:00:00"/>
    <s v="Standard Class"/>
    <s v="AA-10645"/>
    <s v="Anna Andreadi"/>
    <s v="Consumer"/>
    <s v="United States"/>
    <x v="430"/>
    <x v="0"/>
    <n v="40324"/>
    <s v="South"/>
    <s v="OFF-AR-10003469"/>
    <x v="1"/>
    <x v="6"/>
    <s v="Nontoxic Chalk"/>
    <n v="5.28"/>
    <n v="3"/>
    <n v="0"/>
    <n v="2.5343999999999998"/>
  </r>
  <r>
    <n v="6041"/>
    <x v="3009"/>
    <x v="3"/>
    <x v="241"/>
    <d v="2014-09-30T00:00:00"/>
    <s v="Standard Class"/>
    <s v="FA-14230"/>
    <s v="Frank Atkinson"/>
    <s v="Corporate"/>
    <s v="United States"/>
    <x v="1"/>
    <x v="1"/>
    <n v="90008"/>
    <s v="West"/>
    <s v="TEC-PH-10001817"/>
    <x v="2"/>
    <x v="7"/>
    <s v="Wilson Electronics DB Pro Signal Booster"/>
    <n v="859.2"/>
    <n v="3"/>
    <n v="0.2"/>
    <n v="75.180000000000064"/>
  </r>
  <r>
    <n v="6042"/>
    <x v="3009"/>
    <x v="3"/>
    <x v="241"/>
    <d v="2014-09-30T00:00:00"/>
    <s v="Standard Class"/>
    <s v="FA-14230"/>
    <s v="Frank Atkinson"/>
    <s v="Corporate"/>
    <s v="United States"/>
    <x v="1"/>
    <x v="1"/>
    <n v="90008"/>
    <s v="West"/>
    <s v="TEC-MA-10001031"/>
    <x v="2"/>
    <x v="15"/>
    <s v="Socket Bluetooth Cordless Hand Scanner (CHS)"/>
    <n v="506.28"/>
    <n v="3"/>
    <n v="0.2"/>
    <n v="177.19799999999998"/>
  </r>
  <r>
    <n v="6043"/>
    <x v="3010"/>
    <x v="0"/>
    <x v="1084"/>
    <d v="2013-02-08T00:00:00"/>
    <s v="Standard Class"/>
    <s v="TB-21520"/>
    <s v="Tracy Blumstein"/>
    <s v="Consumer"/>
    <s v="United States"/>
    <x v="136"/>
    <x v="16"/>
    <n v="85635"/>
    <s v="West"/>
    <s v="FUR-FU-10002088"/>
    <x v="0"/>
    <x v="5"/>
    <s v="Nu-Dell Float Frame 11 x 14 1/2"/>
    <n v="14.368000000000002"/>
    <n v="2"/>
    <n v="0.2"/>
    <n v="3.9512"/>
  </r>
  <r>
    <n v="6044"/>
    <x v="3011"/>
    <x v="3"/>
    <x v="240"/>
    <d v="2014-05-25T00:00:00"/>
    <s v="Second Class"/>
    <s v="AH-10075"/>
    <s v="Adam Hart"/>
    <s v="Corporate"/>
    <s v="United States"/>
    <x v="289"/>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x v="289"/>
    <x v="18"/>
    <n v="37918"/>
    <s v="South"/>
    <s v="OFF-PA-10001526"/>
    <x v="1"/>
    <x v="10"/>
    <s v="Xerox 1949"/>
    <n v="27.888000000000002"/>
    <n v="7"/>
    <n v="0.2"/>
    <n v="10.109400000000001"/>
  </r>
  <r>
    <n v="6046"/>
    <x v="3012"/>
    <x v="1"/>
    <x v="37"/>
    <d v="2012-09-08T00:00:00"/>
    <s v="Standard Class"/>
    <s v="CP-12085"/>
    <s v="Cathy Prescott"/>
    <s v="Corporate"/>
    <s v="United States"/>
    <x v="93"/>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x v="31"/>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x v="100"/>
    <x v="2"/>
    <n v="33142"/>
    <s v="South"/>
    <s v="OFF-BI-10003305"/>
    <x v="1"/>
    <x v="8"/>
    <s v="Avery Hanging File Binders"/>
    <n v="16.146000000000004"/>
    <n v="9"/>
    <n v="0.7"/>
    <n v="-12.916800000000002"/>
  </r>
  <r>
    <n v="6049"/>
    <x v="3014"/>
    <x v="1"/>
    <x v="209"/>
    <d v="2012-11-11T00:00:00"/>
    <s v="Standard Class"/>
    <s v="CP-12340"/>
    <s v="Christine Phan"/>
    <s v="Corporate"/>
    <s v="United States"/>
    <x v="100"/>
    <x v="2"/>
    <n v="33142"/>
    <s v="South"/>
    <s v="OFF-BI-10001359"/>
    <x v="1"/>
    <x v="8"/>
    <s v="GBC DocuBind TL300 Electric Binding System"/>
    <n v="1345.4850000000001"/>
    <n v="5"/>
    <n v="0.7"/>
    <n v="-1031.5385000000001"/>
  </r>
  <r>
    <n v="6050"/>
    <x v="3015"/>
    <x v="0"/>
    <x v="1085"/>
    <d v="2013-06-19T00:00:00"/>
    <s v="First Class"/>
    <s v="LS-17245"/>
    <s v="Lynn Smith"/>
    <s v="Consumer"/>
    <s v="United States"/>
    <x v="12"/>
    <x v="5"/>
    <n v="77036"/>
    <s v="Central"/>
    <s v="OFF-PA-10000483"/>
    <x v="1"/>
    <x v="10"/>
    <s v="Xerox 19"/>
    <n v="173.48800000000003"/>
    <n v="7"/>
    <n v="0.2"/>
    <n v="54.214999999999982"/>
  </r>
  <r>
    <n v="6051"/>
    <x v="3016"/>
    <x v="1"/>
    <x v="334"/>
    <d v="2012-04-30T00:00:00"/>
    <s v="Standard Class"/>
    <s v="TS-21655"/>
    <s v="Trudy Schmidt"/>
    <s v="Consumer"/>
    <s v="United States"/>
    <x v="158"/>
    <x v="6"/>
    <n v="53209"/>
    <s v="Central"/>
    <s v="OFF-AR-10000658"/>
    <x v="1"/>
    <x v="6"/>
    <s v="Newell 324"/>
    <n v="57.75"/>
    <n v="5"/>
    <n v="0"/>
    <n v="16.170000000000002"/>
  </r>
  <r>
    <n v="6052"/>
    <x v="3016"/>
    <x v="1"/>
    <x v="334"/>
    <d v="2012-04-30T00:00:00"/>
    <s v="Standard Class"/>
    <s v="TS-21655"/>
    <s v="Trudy Schmidt"/>
    <s v="Consumer"/>
    <s v="United States"/>
    <x v="158"/>
    <x v="6"/>
    <n v="53209"/>
    <s v="Central"/>
    <s v="OFF-AP-10001205"/>
    <x v="1"/>
    <x v="9"/>
    <s v="Belkin 5 Outlet SurgeMaster Power Centers"/>
    <n v="272.39999999999998"/>
    <n v="5"/>
    <n v="0"/>
    <n v="76.27200000000002"/>
  </r>
  <r>
    <n v="6053"/>
    <x v="3017"/>
    <x v="0"/>
    <x v="713"/>
    <d v="2013-09-27T00:00:00"/>
    <s v="Second Class"/>
    <s v="JS-15940"/>
    <s v="Joni Sundaresam"/>
    <s v="Home Office"/>
    <s v="United States"/>
    <x v="152"/>
    <x v="24"/>
    <n v="43130"/>
    <s v="East"/>
    <s v="OFF-PA-10002586"/>
    <x v="1"/>
    <x v="10"/>
    <s v="Xerox 1970"/>
    <n v="11.952000000000002"/>
    <n v="3"/>
    <n v="0.2"/>
    <n v="4.0338000000000003"/>
  </r>
  <r>
    <n v="6054"/>
    <x v="3017"/>
    <x v="0"/>
    <x v="713"/>
    <d v="2013-09-27T00:00:00"/>
    <s v="Second Class"/>
    <s v="JS-15940"/>
    <s v="Joni Sundaresam"/>
    <s v="Home Office"/>
    <s v="United States"/>
    <x v="152"/>
    <x v="24"/>
    <n v="43130"/>
    <s v="East"/>
    <s v="FUR-FU-10004963"/>
    <x v="0"/>
    <x v="5"/>
    <s v="Eldon 400 Class Desk Accessories, Black Carbon"/>
    <n v="28"/>
    <n v="4"/>
    <n v="0.2"/>
    <n v="7.7000000000000028"/>
  </r>
  <r>
    <n v="6055"/>
    <x v="3017"/>
    <x v="0"/>
    <x v="713"/>
    <d v="2013-09-27T00:00:00"/>
    <s v="Second Class"/>
    <s v="JS-15940"/>
    <s v="Joni Sundaresam"/>
    <s v="Home Office"/>
    <s v="United States"/>
    <x v="152"/>
    <x v="24"/>
    <n v="43130"/>
    <s v="East"/>
    <s v="OFF-BI-10002071"/>
    <x v="1"/>
    <x v="8"/>
    <s v="Fellowes Black Plastic Comb Bindings"/>
    <n v="12.201000000000001"/>
    <n v="7"/>
    <n v="0.7"/>
    <n v="-9.7607999999999961"/>
  </r>
  <r>
    <n v="6056"/>
    <x v="3018"/>
    <x v="0"/>
    <x v="298"/>
    <d v="2013-08-21T00:00:00"/>
    <s v="First Class"/>
    <s v="NF-18385"/>
    <s v="Natalie Fritzler"/>
    <s v="Consumer"/>
    <s v="United States"/>
    <x v="380"/>
    <x v="5"/>
    <n v="78539"/>
    <s v="Central"/>
    <s v="OFF-BI-10001617"/>
    <x v="1"/>
    <x v="8"/>
    <s v="GBC Wire Binding Combs"/>
    <n v="2.0679999999999996"/>
    <n v="1"/>
    <n v="0.8"/>
    <n v="-3.4122000000000003"/>
  </r>
  <r>
    <n v="6057"/>
    <x v="3018"/>
    <x v="0"/>
    <x v="298"/>
    <d v="2013-08-21T00:00:00"/>
    <s v="First Class"/>
    <s v="NF-18385"/>
    <s v="Natalie Fritzler"/>
    <s v="Consumer"/>
    <s v="United States"/>
    <x v="380"/>
    <x v="5"/>
    <n v="78539"/>
    <s v="Central"/>
    <s v="OFF-PA-10004665"/>
    <x v="1"/>
    <x v="10"/>
    <s v="Advantus Motivational Note Cards"/>
    <n v="83.84"/>
    <n v="8"/>
    <n v="0.2"/>
    <n v="30.391999999999996"/>
  </r>
  <r>
    <n v="6058"/>
    <x v="3019"/>
    <x v="2"/>
    <x v="1086"/>
    <d v="2011-03-08T00:00:00"/>
    <s v="Standard Class"/>
    <s v="KN-16705"/>
    <s v="Kristina Nunn"/>
    <s v="Home Office"/>
    <s v="United States"/>
    <x v="20"/>
    <x v="15"/>
    <n v="10009"/>
    <s v="East"/>
    <s v="OFF-EN-10001990"/>
    <x v="1"/>
    <x v="12"/>
    <s v="Staples"/>
    <n v="11.36"/>
    <n v="2"/>
    <n v="0"/>
    <n v="5.3391999999999991"/>
  </r>
  <r>
    <n v="6059"/>
    <x v="3019"/>
    <x v="2"/>
    <x v="1086"/>
    <d v="2011-03-08T00:00:00"/>
    <s v="Standard Class"/>
    <s v="KN-16705"/>
    <s v="Kristina Nunn"/>
    <s v="Home Office"/>
    <s v="United States"/>
    <x v="20"/>
    <x v="15"/>
    <n v="10009"/>
    <s v="East"/>
    <s v="OFF-PA-10000587"/>
    <x v="1"/>
    <x v="10"/>
    <s v="Array Parchment Paper, Assorted Colors"/>
    <n v="36.4"/>
    <n v="5"/>
    <n v="0"/>
    <n v="17.472000000000001"/>
  </r>
  <r>
    <n v="6060"/>
    <x v="3020"/>
    <x v="2"/>
    <x v="125"/>
    <d v="2012-01-03T00:00:00"/>
    <s v="Standard Class"/>
    <s v="GA-14725"/>
    <s v="Guy Armstrong"/>
    <s v="Consumer"/>
    <s v="United States"/>
    <x v="10"/>
    <x v="9"/>
    <n v="19120"/>
    <s v="East"/>
    <s v="TEC-AC-10004859"/>
    <x v="2"/>
    <x v="11"/>
    <s v="Maxell Pro 80 Minute CD-R, 10/Pack"/>
    <n v="27.968000000000004"/>
    <n v="2"/>
    <n v="0.2"/>
    <n v="6.9920000000000009"/>
  </r>
  <r>
    <n v="6061"/>
    <x v="3021"/>
    <x v="1"/>
    <x v="889"/>
    <d v="2012-04-16T00:00:00"/>
    <s v="Standard Class"/>
    <s v="EH-14125"/>
    <s v="Eugene Hildebrand"/>
    <s v="Home Office"/>
    <s v="United States"/>
    <x v="30"/>
    <x v="15"/>
    <n v="14609"/>
    <s v="East"/>
    <s v="OFF-ST-10001476"/>
    <x v="1"/>
    <x v="4"/>
    <s v="Steel Personal Filing/Posting Tote"/>
    <n v="142.04"/>
    <n v="4"/>
    <n v="0"/>
    <n v="38.350800000000007"/>
  </r>
  <r>
    <n v="6062"/>
    <x v="3021"/>
    <x v="1"/>
    <x v="889"/>
    <d v="2012-04-16T00:00:00"/>
    <s v="Standard Class"/>
    <s v="EH-14125"/>
    <s v="Eugene Hildebrand"/>
    <s v="Home Office"/>
    <s v="United States"/>
    <x v="30"/>
    <x v="15"/>
    <n v="14609"/>
    <s v="East"/>
    <s v="OFF-AR-10002804"/>
    <x v="1"/>
    <x v="6"/>
    <s v="Faber Castell Col-Erase Pencils"/>
    <n v="14.669999999999998"/>
    <n v="3"/>
    <n v="0"/>
    <n v="6.0147000000000004"/>
  </r>
  <r>
    <n v="6063"/>
    <x v="3022"/>
    <x v="1"/>
    <x v="707"/>
    <d v="2012-12-30T00:00:00"/>
    <s v="Second Class"/>
    <s v="RA-19285"/>
    <s v="Ralph Arnett"/>
    <s v="Consumer"/>
    <s v="United States"/>
    <x v="70"/>
    <x v="1"/>
    <n v="92037"/>
    <s v="West"/>
    <s v="TEC-CO-10004202"/>
    <x v="2"/>
    <x v="16"/>
    <s v="Brother DCP1000 Digital 3 in 1 Multifunction Machine"/>
    <n v="1199.96"/>
    <n v="5"/>
    <n v="0.2"/>
    <n v="224.99249999999995"/>
  </r>
  <r>
    <n v="6064"/>
    <x v="3022"/>
    <x v="1"/>
    <x v="707"/>
    <d v="2012-12-30T00:00:00"/>
    <s v="Second Class"/>
    <s v="RA-19285"/>
    <s v="Ralph Arnett"/>
    <s v="Consumer"/>
    <s v="United States"/>
    <x v="70"/>
    <x v="1"/>
    <n v="92037"/>
    <s v="West"/>
    <s v="OFF-PA-10001307"/>
    <x v="1"/>
    <x v="10"/>
    <s v="Important Message Pads, 50 4-1/4 x 5-1/2 Forms per Pad"/>
    <n v="12.600000000000001"/>
    <n v="3"/>
    <n v="0"/>
    <n v="6.1739999999999995"/>
  </r>
  <r>
    <n v="6065"/>
    <x v="3022"/>
    <x v="1"/>
    <x v="707"/>
    <d v="2012-12-30T00:00:00"/>
    <s v="Second Class"/>
    <s v="RA-19285"/>
    <s v="Ralph Arnett"/>
    <s v="Consumer"/>
    <s v="United States"/>
    <x v="70"/>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x v="10"/>
    <x v="9"/>
    <n v="19120"/>
    <s v="East"/>
    <s v="OFF-LA-10001569"/>
    <x v="1"/>
    <x v="2"/>
    <s v="Avery 499"/>
    <n v="23.904000000000003"/>
    <n v="6"/>
    <n v="0.2"/>
    <n v="7.7687999999999988"/>
  </r>
  <r>
    <n v="6067"/>
    <x v="3024"/>
    <x v="1"/>
    <x v="184"/>
    <d v="2012-01-23T00:00:00"/>
    <s v="Standard Class"/>
    <s v="AH-10465"/>
    <s v="Amy Hunt"/>
    <s v="Consumer"/>
    <s v="United States"/>
    <x v="463"/>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x v="80"/>
    <x v="1"/>
    <n v="90712"/>
    <s v="West"/>
    <s v="FUR-CH-10000225"/>
    <x v="0"/>
    <x v="1"/>
    <s v="Global Geo Office Task Chair, Gray"/>
    <n v="518.27200000000005"/>
    <n v="8"/>
    <n v="0.2"/>
    <n v="-97.176000000000073"/>
  </r>
  <r>
    <n v="6069"/>
    <x v="3025"/>
    <x v="3"/>
    <x v="968"/>
    <d v="2014-05-25T00:00:00"/>
    <s v="Standard Class"/>
    <s v="CC-12430"/>
    <s v="Chuck Clark"/>
    <s v="Home Office"/>
    <s v="United States"/>
    <x v="80"/>
    <x v="1"/>
    <n v="90712"/>
    <s v="West"/>
    <s v="FUR-FU-10002191"/>
    <x v="0"/>
    <x v="5"/>
    <s v="G.E. Halogen Desk Lamp Bulbs"/>
    <n v="6.98"/>
    <n v="1"/>
    <n v="0"/>
    <n v="3.3504"/>
  </r>
  <r>
    <n v="6070"/>
    <x v="3025"/>
    <x v="3"/>
    <x v="968"/>
    <d v="2014-05-25T00:00:00"/>
    <s v="Standard Class"/>
    <s v="CC-12430"/>
    <s v="Chuck Clark"/>
    <s v="Home Office"/>
    <s v="United States"/>
    <x v="80"/>
    <x v="1"/>
    <n v="90712"/>
    <s v="West"/>
    <s v="TEC-MA-10003176"/>
    <x v="2"/>
    <x v="15"/>
    <s v="Okidata B400 Printer"/>
    <n v="343.20000000000005"/>
    <n v="1"/>
    <n v="0.2"/>
    <n v="38.609999999999957"/>
  </r>
  <r>
    <n v="6071"/>
    <x v="3026"/>
    <x v="3"/>
    <x v="802"/>
    <d v="2014-08-21T00:00:00"/>
    <s v="Standard Class"/>
    <s v="KD-16495"/>
    <s v="Keith Dawkins"/>
    <s v="Corporate"/>
    <s v="United States"/>
    <x v="10"/>
    <x v="9"/>
    <n v="19120"/>
    <s v="East"/>
    <s v="OFF-LA-10004093"/>
    <x v="1"/>
    <x v="2"/>
    <s v="Avery 486"/>
    <n v="17.544"/>
    <n v="3"/>
    <n v="0.2"/>
    <n v="5.9210999999999983"/>
  </r>
  <r>
    <n v="6072"/>
    <x v="3027"/>
    <x v="1"/>
    <x v="620"/>
    <d v="2013-01-04T00:00:00"/>
    <s v="Standard Class"/>
    <s v="BG-11035"/>
    <s v="Barry Gonzalez"/>
    <s v="Consumer"/>
    <s v="United States"/>
    <x v="89"/>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x v="89"/>
    <x v="5"/>
    <n v="78745"/>
    <s v="Central"/>
    <s v="OFF-FA-10001561"/>
    <x v="1"/>
    <x v="13"/>
    <s v="Stockwell Push Pins"/>
    <n v="3.4880000000000004"/>
    <n v="2"/>
    <n v="0.2"/>
    <n v="0.56679999999999997"/>
  </r>
  <r>
    <n v="6074"/>
    <x v="3027"/>
    <x v="1"/>
    <x v="620"/>
    <d v="2013-01-04T00:00:00"/>
    <s v="Standard Class"/>
    <s v="BG-11035"/>
    <s v="Barry Gonzalez"/>
    <s v="Consumer"/>
    <s v="United States"/>
    <x v="89"/>
    <x v="5"/>
    <n v="78745"/>
    <s v="Central"/>
    <s v="OFF-SU-10001225"/>
    <x v="1"/>
    <x v="14"/>
    <s v="Staples"/>
    <n v="5.8880000000000008"/>
    <n v="2"/>
    <n v="0.2"/>
    <n v="-1.3248000000000004"/>
  </r>
  <r>
    <n v="6075"/>
    <x v="3028"/>
    <x v="3"/>
    <x v="53"/>
    <d v="2014-12-30T00:00:00"/>
    <s v="Standard Class"/>
    <s v="FH-14365"/>
    <s v="Fred Hopkins"/>
    <s v="Corporate"/>
    <s v="United States"/>
    <x v="1"/>
    <x v="1"/>
    <n v="90008"/>
    <s v="West"/>
    <s v="OFF-BI-10001718"/>
    <x v="1"/>
    <x v="8"/>
    <s v="GBC DocuBind P50 Personal Binding Machine"/>
    <n v="153.55199999999999"/>
    <n v="3"/>
    <n v="0.2"/>
    <n v="51.823799999999999"/>
  </r>
  <r>
    <n v="6076"/>
    <x v="3028"/>
    <x v="3"/>
    <x v="53"/>
    <d v="2014-12-30T00:00:00"/>
    <s v="Standard Class"/>
    <s v="FH-14365"/>
    <s v="Fred Hopkins"/>
    <s v="Corporate"/>
    <s v="United States"/>
    <x v="1"/>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x v="20"/>
    <x v="15"/>
    <n v="10011"/>
    <s v="East"/>
    <s v="TEC-AC-10001432"/>
    <x v="2"/>
    <x v="11"/>
    <s v="Enermax Aurora Lite Keyboard"/>
    <n v="468.90000000000003"/>
    <n v="6"/>
    <n v="0"/>
    <n v="206.31600000000006"/>
  </r>
  <r>
    <n v="6078"/>
    <x v="3029"/>
    <x v="0"/>
    <x v="142"/>
    <d v="2013-09-08T00:00:00"/>
    <s v="Standard Class"/>
    <s v="PG-18820"/>
    <s v="Patrick Gardner"/>
    <s v="Consumer"/>
    <s v="United States"/>
    <x v="20"/>
    <x v="15"/>
    <n v="10011"/>
    <s v="East"/>
    <s v="TEC-AC-10003399"/>
    <x v="2"/>
    <x v="11"/>
    <s v="Memorex Mini Travel Drive 64 GB USB 2.0 Flash Drive"/>
    <n v="72.48"/>
    <n v="2"/>
    <n v="0"/>
    <n v="30.441600000000001"/>
  </r>
  <r>
    <n v="6079"/>
    <x v="3029"/>
    <x v="0"/>
    <x v="142"/>
    <d v="2013-09-08T00:00:00"/>
    <s v="Standard Class"/>
    <s v="PG-18820"/>
    <s v="Patrick Gardner"/>
    <s v="Consumer"/>
    <s v="United States"/>
    <x v="20"/>
    <x v="15"/>
    <n v="10011"/>
    <s v="East"/>
    <s v="OFF-SU-10001574"/>
    <x v="1"/>
    <x v="14"/>
    <s v="Acme Value Line Scissors"/>
    <n v="10.95"/>
    <n v="3"/>
    <n v="0"/>
    <n v="3.2849999999999993"/>
  </r>
  <r>
    <n v="6080"/>
    <x v="3029"/>
    <x v="0"/>
    <x v="142"/>
    <d v="2013-09-08T00:00:00"/>
    <s v="Standard Class"/>
    <s v="PG-18820"/>
    <s v="Patrick Gardner"/>
    <s v="Consumer"/>
    <s v="United States"/>
    <x v="20"/>
    <x v="15"/>
    <n v="10011"/>
    <s v="East"/>
    <s v="FUR-FU-10004864"/>
    <x v="0"/>
    <x v="5"/>
    <s v="Howard Miller 14-1/2&quot; Diameter Chrome Round Wall Clock"/>
    <n v="191.82"/>
    <n v="3"/>
    <n v="0"/>
    <n v="61.382399999999997"/>
  </r>
  <r>
    <n v="6081"/>
    <x v="3030"/>
    <x v="3"/>
    <x v="485"/>
    <d v="2014-08-09T00:00:00"/>
    <s v="First Class"/>
    <s v="NZ-18565"/>
    <s v="Nick Zandusky"/>
    <s v="Home Office"/>
    <s v="United States"/>
    <x v="12"/>
    <x v="5"/>
    <n v="77070"/>
    <s v="Central"/>
    <s v="OFF-ST-10001172"/>
    <x v="1"/>
    <x v="4"/>
    <s v="Tennsco Lockers, Sand"/>
    <n v="151.05600000000001"/>
    <n v="9"/>
    <n v="0.2"/>
    <n v="7.5527999999999977"/>
  </r>
  <r>
    <n v="6082"/>
    <x v="3031"/>
    <x v="2"/>
    <x v="1087"/>
    <d v="2011-02-19T00:00:00"/>
    <s v="Same Day"/>
    <s v="TB-21595"/>
    <s v="Troy Blackwell"/>
    <s v="Consumer"/>
    <s v="United States"/>
    <x v="270"/>
    <x v="5"/>
    <n v="79424"/>
    <s v="Central"/>
    <s v="FUR-FU-10002396"/>
    <x v="0"/>
    <x v="5"/>
    <s v="DAX Copper Panel Document Frame, 5 x 7 Size"/>
    <n v="25.16"/>
    <n v="5"/>
    <n v="0.6"/>
    <n v="-11.321999999999999"/>
  </r>
  <r>
    <n v="6083"/>
    <x v="3032"/>
    <x v="0"/>
    <x v="441"/>
    <d v="2013-11-28T00:00:00"/>
    <s v="Standard Class"/>
    <s v="JE-15475"/>
    <s v="Jeremy Ellison"/>
    <s v="Consumer"/>
    <s v="United States"/>
    <x v="12"/>
    <x v="5"/>
    <n v="77095"/>
    <s v="Central"/>
    <s v="OFF-BI-10004040"/>
    <x v="1"/>
    <x v="8"/>
    <s v="Wilson Jones Impact Binders"/>
    <n v="6.2159999999999993"/>
    <n v="6"/>
    <n v="0.8"/>
    <n v="-9.634800000000002"/>
  </r>
  <r>
    <n v="6084"/>
    <x v="3032"/>
    <x v="0"/>
    <x v="441"/>
    <d v="2013-11-28T00:00:00"/>
    <s v="Standard Class"/>
    <s v="JE-15475"/>
    <s v="Jeremy Ellison"/>
    <s v="Consumer"/>
    <s v="United States"/>
    <x v="12"/>
    <x v="5"/>
    <n v="77095"/>
    <s v="Central"/>
    <s v="OFF-AR-10003481"/>
    <x v="1"/>
    <x v="6"/>
    <s v="Newell 348"/>
    <n v="23.616"/>
    <n v="9"/>
    <n v="0.2"/>
    <n v="2.6567999999999969"/>
  </r>
  <r>
    <n v="6085"/>
    <x v="3032"/>
    <x v="0"/>
    <x v="441"/>
    <d v="2013-11-28T00:00:00"/>
    <s v="Standard Class"/>
    <s v="JE-15475"/>
    <s v="Jeremy Ellison"/>
    <s v="Consumer"/>
    <s v="United States"/>
    <x v="12"/>
    <x v="5"/>
    <n v="77095"/>
    <s v="Central"/>
    <s v="TEC-AC-10000387"/>
    <x v="2"/>
    <x v="11"/>
    <s v="KeyTronic KT800P2 - Keyboard - Black"/>
    <n v="24.032"/>
    <n v="2"/>
    <n v="0.2"/>
    <n v="-0.60080000000000044"/>
  </r>
  <r>
    <n v="6086"/>
    <x v="3032"/>
    <x v="0"/>
    <x v="441"/>
    <d v="2013-11-28T00:00:00"/>
    <s v="Standard Class"/>
    <s v="JE-15475"/>
    <s v="Jeremy Ellison"/>
    <s v="Consumer"/>
    <s v="United States"/>
    <x v="12"/>
    <x v="5"/>
    <n v="77095"/>
    <s v="Central"/>
    <s v="OFF-LA-10000262"/>
    <x v="1"/>
    <x v="2"/>
    <s v="Avery 494"/>
    <n v="2.0880000000000001"/>
    <n v="1"/>
    <n v="0.2"/>
    <n v="0.67859999999999987"/>
  </r>
  <r>
    <n v="6087"/>
    <x v="3032"/>
    <x v="0"/>
    <x v="441"/>
    <d v="2013-11-28T00:00:00"/>
    <s v="Standard Class"/>
    <s v="JE-15475"/>
    <s v="Jeremy Ellison"/>
    <s v="Consumer"/>
    <s v="United States"/>
    <x v="12"/>
    <x v="5"/>
    <n v="77095"/>
    <s v="Central"/>
    <s v="OFF-BI-10003196"/>
    <x v="1"/>
    <x v="8"/>
    <s v="Accohide Poly Flexible Ring Binders"/>
    <n v="4.4879999999999995"/>
    <n v="6"/>
    <n v="0.8"/>
    <n v="-6.7320000000000011"/>
  </r>
  <r>
    <n v="6088"/>
    <x v="3033"/>
    <x v="1"/>
    <x v="639"/>
    <d v="2012-12-18T00:00:00"/>
    <s v="Standard Class"/>
    <s v="EH-13945"/>
    <s v="Eric Hoffmann"/>
    <s v="Consumer"/>
    <s v="United States"/>
    <x v="116"/>
    <x v="1"/>
    <n v="92627"/>
    <s v="West"/>
    <s v="FUR-FU-10004351"/>
    <x v="0"/>
    <x v="5"/>
    <s v="Staples"/>
    <n v="29.22"/>
    <n v="3"/>
    <n v="0"/>
    <n v="12.856800000000002"/>
  </r>
  <r>
    <n v="6089"/>
    <x v="3034"/>
    <x v="1"/>
    <x v="385"/>
    <d v="2012-06-17T00:00:00"/>
    <s v="Standard Class"/>
    <s v="BF-10975"/>
    <s v="Barbara Fisher"/>
    <s v="Corporate"/>
    <s v="United States"/>
    <x v="185"/>
    <x v="32"/>
    <n v="30076"/>
    <s v="South"/>
    <s v="OFF-PA-10001870"/>
    <x v="1"/>
    <x v="10"/>
    <s v="Xerox 202"/>
    <n v="6.48"/>
    <n v="1"/>
    <n v="0"/>
    <n v="3.1104000000000003"/>
  </r>
  <r>
    <n v="6090"/>
    <x v="3035"/>
    <x v="3"/>
    <x v="116"/>
    <d v="2015-01-01T00:00:00"/>
    <s v="Second Class"/>
    <s v="PC-18745"/>
    <s v="Pamela Coakley"/>
    <s v="Corporate"/>
    <s v="United States"/>
    <x v="431"/>
    <x v="22"/>
    <n v="80538"/>
    <s v="West"/>
    <s v="OFF-BI-10002813"/>
    <x v="1"/>
    <x v="8"/>
    <s v="Avery Reinforcements for Hole-Punch Pages"/>
    <n v="1.1880000000000002"/>
    <n v="2"/>
    <n v="0.7"/>
    <n v="-0.98999999999999977"/>
  </r>
  <r>
    <n v="6091"/>
    <x v="3036"/>
    <x v="3"/>
    <x v="1088"/>
    <d v="2014-09-27T00:00:00"/>
    <s v="Standard Class"/>
    <s v="SV-20365"/>
    <s v="Seth Vernon"/>
    <s v="Consumer"/>
    <s v="United States"/>
    <x v="20"/>
    <x v="15"/>
    <n v="10035"/>
    <s v="East"/>
    <s v="FUR-CH-10003846"/>
    <x v="0"/>
    <x v="1"/>
    <s v="Hon Valutask Swivel Chairs"/>
    <n v="272.64600000000002"/>
    <n v="3"/>
    <n v="0.1"/>
    <n v="18.176400000000008"/>
  </r>
  <r>
    <n v="6092"/>
    <x v="3036"/>
    <x v="3"/>
    <x v="1088"/>
    <d v="2014-09-27T00:00:00"/>
    <s v="Standard Class"/>
    <s v="SV-20365"/>
    <s v="Seth Vernon"/>
    <s v="Consumer"/>
    <s v="United States"/>
    <x v="20"/>
    <x v="15"/>
    <n v="10035"/>
    <s v="East"/>
    <s v="TEC-AC-10002647"/>
    <x v="2"/>
    <x v="11"/>
    <s v="Logitech Wireless Boombox Speaker - portable - wireless, wired"/>
    <n v="212.8"/>
    <n v="2"/>
    <n v="0"/>
    <n v="95.759999999999991"/>
  </r>
  <r>
    <n v="6093"/>
    <x v="3036"/>
    <x v="3"/>
    <x v="1088"/>
    <d v="2014-09-27T00:00:00"/>
    <s v="Standard Class"/>
    <s v="SV-20365"/>
    <s v="Seth Vernon"/>
    <s v="Consumer"/>
    <s v="United States"/>
    <x v="20"/>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x v="20"/>
    <x v="15"/>
    <n v="10035"/>
    <s v="East"/>
    <s v="TEC-AC-10001465"/>
    <x v="2"/>
    <x v="11"/>
    <s v="SanDisk Cruzer 64 GB USB Flash Drive"/>
    <n v="72.64"/>
    <n v="2"/>
    <n v="0"/>
    <n v="21.791999999999994"/>
  </r>
  <r>
    <n v="6095"/>
    <x v="3036"/>
    <x v="3"/>
    <x v="1088"/>
    <d v="2014-09-27T00:00:00"/>
    <s v="Standard Class"/>
    <s v="SV-20365"/>
    <s v="Seth Vernon"/>
    <s v="Consumer"/>
    <s v="United States"/>
    <x v="20"/>
    <x v="15"/>
    <n v="10035"/>
    <s v="East"/>
    <s v="OFF-ST-10000615"/>
    <x v="1"/>
    <x v="4"/>
    <s v="SimpliFile Personal File, Black Granite, 15w x 6-15/16d x 11-1/4h"/>
    <n v="45.4"/>
    <n v="4"/>
    <n v="0"/>
    <n v="12.712000000000003"/>
  </r>
  <r>
    <n v="6096"/>
    <x v="3036"/>
    <x v="3"/>
    <x v="1088"/>
    <d v="2014-09-27T00:00:00"/>
    <s v="Standard Class"/>
    <s v="SV-20365"/>
    <s v="Seth Vernon"/>
    <s v="Consumer"/>
    <s v="United States"/>
    <x v="20"/>
    <x v="15"/>
    <n v="10035"/>
    <s v="East"/>
    <s v="OFF-PA-10002713"/>
    <x v="1"/>
    <x v="10"/>
    <s v="Adams Phone Message Book, 200 Message Capacity, 8 1/16” x 11”"/>
    <n v="13.76"/>
    <n v="2"/>
    <n v="0"/>
    <n v="6.3295999999999992"/>
  </r>
  <r>
    <n v="6097"/>
    <x v="3036"/>
    <x v="3"/>
    <x v="1088"/>
    <d v="2014-09-27T00:00:00"/>
    <s v="Standard Class"/>
    <s v="SV-20365"/>
    <s v="Seth Vernon"/>
    <s v="Consumer"/>
    <s v="United States"/>
    <x v="20"/>
    <x v="15"/>
    <n v="10035"/>
    <s v="East"/>
    <s v="FUR-CH-10003061"/>
    <x v="0"/>
    <x v="1"/>
    <s v="Global Leather Task Chair, Black"/>
    <n v="80.991"/>
    <n v="1"/>
    <n v="0.1"/>
    <n v="8.0990999999999875"/>
  </r>
  <r>
    <n v="6098"/>
    <x v="3036"/>
    <x v="3"/>
    <x v="1088"/>
    <d v="2014-09-27T00:00:00"/>
    <s v="Standard Class"/>
    <s v="SV-20365"/>
    <s v="Seth Vernon"/>
    <s v="Consumer"/>
    <s v="United States"/>
    <x v="20"/>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x v="20"/>
    <x v="15"/>
    <n v="10035"/>
    <s v="East"/>
    <s v="OFF-FA-10000304"/>
    <x v="1"/>
    <x v="13"/>
    <s v="Advantus Push Pins"/>
    <n v="4.3600000000000003"/>
    <n v="2"/>
    <n v="0"/>
    <n v="1.7876000000000003"/>
  </r>
  <r>
    <n v="6100"/>
    <x v="3036"/>
    <x v="3"/>
    <x v="1088"/>
    <d v="2014-09-27T00:00:00"/>
    <s v="Standard Class"/>
    <s v="SV-20365"/>
    <s v="Seth Vernon"/>
    <s v="Consumer"/>
    <s v="United States"/>
    <x v="20"/>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x v="20"/>
    <x v="15"/>
    <n v="10035"/>
    <s v="East"/>
    <s v="TEC-PH-10002885"/>
    <x v="2"/>
    <x v="7"/>
    <s v="Apple iPhone 5"/>
    <n v="1299.6600000000001"/>
    <n v="2"/>
    <n v="0"/>
    <n v="350.90820000000008"/>
  </r>
  <r>
    <n v="6102"/>
    <x v="3036"/>
    <x v="3"/>
    <x v="1088"/>
    <d v="2014-09-27T00:00:00"/>
    <s v="Standard Class"/>
    <s v="SV-20365"/>
    <s v="Seth Vernon"/>
    <s v="Consumer"/>
    <s v="United States"/>
    <x v="20"/>
    <x v="15"/>
    <n v="10035"/>
    <s v="East"/>
    <s v="FUR-CH-10001215"/>
    <x v="0"/>
    <x v="1"/>
    <s v="Global Troy Executive Leather Low-Back Tilter"/>
    <n v="2254.41"/>
    <n v="5"/>
    <n v="0.1"/>
    <n v="375.73500000000001"/>
  </r>
  <r>
    <n v="6103"/>
    <x v="3036"/>
    <x v="3"/>
    <x v="1088"/>
    <d v="2014-09-27T00:00:00"/>
    <s v="Standard Class"/>
    <s v="SV-20365"/>
    <s v="Seth Vernon"/>
    <s v="Consumer"/>
    <s v="United States"/>
    <x v="20"/>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x v="20"/>
    <x v="15"/>
    <n v="10035"/>
    <s v="East"/>
    <s v="TEC-AC-10001998"/>
    <x v="2"/>
    <x v="11"/>
    <s v="Logitech LS21 Speaker System - PC Multimedia - 2.1-CH - Wired"/>
    <n v="59.97"/>
    <n v="3"/>
    <n v="0"/>
    <n v="20.389799999999994"/>
  </r>
  <r>
    <n v="6105"/>
    <x v="3037"/>
    <x v="3"/>
    <x v="1029"/>
    <d v="2014-08-25T00:00:00"/>
    <s v="First Class"/>
    <s v="Dp-13240"/>
    <s v="Dean percer"/>
    <s v="Home Office"/>
    <s v="United States"/>
    <x v="10"/>
    <x v="9"/>
    <n v="19143"/>
    <s v="East"/>
    <s v="FUR-TA-10002356"/>
    <x v="0"/>
    <x v="3"/>
    <s v="Bevis Boat-Shaped Conference Table"/>
    <n v="314.53199999999998"/>
    <n v="2"/>
    <n v="0.4"/>
    <n v="-83.875200000000035"/>
  </r>
  <r>
    <n v="6106"/>
    <x v="3038"/>
    <x v="1"/>
    <x v="652"/>
    <d v="2012-06-22T00:00:00"/>
    <s v="Standard Class"/>
    <s v="HR-14830"/>
    <s v="Harold Ryan"/>
    <s v="Corporate"/>
    <s v="United States"/>
    <x v="100"/>
    <x v="2"/>
    <n v="33178"/>
    <s v="South"/>
    <s v="OFF-AR-10002399"/>
    <x v="1"/>
    <x v="6"/>
    <s v="Dixon Prang Watercolor Pencils, 10-Color Set with Brush"/>
    <n v="13.632"/>
    <n v="4"/>
    <n v="0.2"/>
    <n v="3.5783999999999998"/>
  </r>
  <r>
    <n v="6107"/>
    <x v="3039"/>
    <x v="2"/>
    <x v="414"/>
    <d v="2011-12-25T00:00:00"/>
    <s v="Standard Class"/>
    <s v="WB-21850"/>
    <s v="William Brown"/>
    <s v="Consumer"/>
    <s v="United States"/>
    <x v="55"/>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x v="55"/>
    <x v="5"/>
    <n v="75051"/>
    <s v="Central"/>
    <s v="TEC-AC-10004510"/>
    <x v="2"/>
    <x v="11"/>
    <s v="Logitech Desktop MK120 Mouse and keyboard Combo"/>
    <n v="65.44"/>
    <n v="5"/>
    <n v="0.2"/>
    <n v="-8.1800000000000033"/>
  </r>
  <r>
    <n v="6109"/>
    <x v="3040"/>
    <x v="0"/>
    <x v="108"/>
    <d v="2013-09-17T00:00:00"/>
    <s v="Standard Class"/>
    <s v="AS-10090"/>
    <s v="Adam Shillingsburg"/>
    <s v="Consumer"/>
    <s v="United States"/>
    <x v="22"/>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x v="22"/>
    <x v="10"/>
    <n v="60653"/>
    <s v="Central"/>
    <s v="OFF-BI-10004141"/>
    <x v="1"/>
    <x v="8"/>
    <s v="Insertable Tab Indexes For Data Binders"/>
    <n v="1.9079999999999997"/>
    <n v="3"/>
    <n v="0.8"/>
    <n v="-3.2436000000000016"/>
  </r>
  <r>
    <n v="6111"/>
    <x v="3041"/>
    <x v="0"/>
    <x v="396"/>
    <d v="2013-11-17T00:00:00"/>
    <s v="Standard Class"/>
    <s v="SP-20920"/>
    <s v="Susan Pistek"/>
    <s v="Consumer"/>
    <s v="United States"/>
    <x v="215"/>
    <x v="24"/>
    <n v="44134"/>
    <s v="East"/>
    <s v="FUR-CH-10004495"/>
    <x v="0"/>
    <x v="1"/>
    <s v="Global Leather and Oak Executive Chair, Black"/>
    <n v="1474.8020000000001"/>
    <n v="7"/>
    <n v="0.3"/>
    <n v="-21.068600000000174"/>
  </r>
  <r>
    <n v="6112"/>
    <x v="3041"/>
    <x v="0"/>
    <x v="396"/>
    <d v="2013-11-17T00:00:00"/>
    <s v="Standard Class"/>
    <s v="SP-20920"/>
    <s v="Susan Pistek"/>
    <s v="Consumer"/>
    <s v="United States"/>
    <x v="215"/>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x v="215"/>
    <x v="24"/>
    <n v="44134"/>
    <s v="East"/>
    <s v="OFF-FA-10000585"/>
    <x v="1"/>
    <x v="13"/>
    <s v="OIC Bulk Pack Metal Binder Clips"/>
    <n v="16.752000000000002"/>
    <n v="6"/>
    <n v="0.2"/>
    <n v="5.4443999999999999"/>
  </r>
  <r>
    <n v="6114"/>
    <x v="3041"/>
    <x v="0"/>
    <x v="396"/>
    <d v="2013-11-17T00:00:00"/>
    <s v="Standard Class"/>
    <s v="SP-20920"/>
    <s v="Susan Pistek"/>
    <s v="Consumer"/>
    <s v="United States"/>
    <x v="215"/>
    <x v="24"/>
    <n v="44134"/>
    <s v="East"/>
    <s v="FUR-CH-10000454"/>
    <x v="0"/>
    <x v="1"/>
    <s v="Hon Deluxe Fabric Upholstered Stacking Chairs, Rounded Back"/>
    <n v="1537.0739999999998"/>
    <n v="9"/>
    <n v="0.3"/>
    <n v="0"/>
  </r>
  <r>
    <n v="6115"/>
    <x v="3041"/>
    <x v="0"/>
    <x v="396"/>
    <d v="2013-11-17T00:00:00"/>
    <s v="Standard Class"/>
    <s v="SP-20920"/>
    <s v="Susan Pistek"/>
    <s v="Consumer"/>
    <s v="United States"/>
    <x v="215"/>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x v="464"/>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x v="20"/>
    <x v="15"/>
    <n v="10011"/>
    <s v="East"/>
    <s v="TEC-PH-10002114"/>
    <x v="2"/>
    <x v="7"/>
    <s v="Xiaomi Mi3"/>
    <n v="2279.96"/>
    <n v="4"/>
    <n v="0"/>
    <n v="592.78960000000006"/>
  </r>
  <r>
    <n v="6118"/>
    <x v="3043"/>
    <x v="0"/>
    <x v="373"/>
    <d v="2013-11-20T00:00:00"/>
    <s v="Standard Class"/>
    <s v="CM-12655"/>
    <s v="Corinna Mitchell"/>
    <s v="Home Office"/>
    <s v="United States"/>
    <x v="20"/>
    <x v="15"/>
    <n v="10011"/>
    <s v="East"/>
    <s v="OFF-LA-10001569"/>
    <x v="1"/>
    <x v="2"/>
    <s v="Avery 499"/>
    <n v="14.940000000000001"/>
    <n v="3"/>
    <n v="0"/>
    <n v="6.8723999999999998"/>
  </r>
  <r>
    <n v="6119"/>
    <x v="3044"/>
    <x v="3"/>
    <x v="20"/>
    <d v="2014-09-26T00:00:00"/>
    <s v="Standard Class"/>
    <s v="JR-16210"/>
    <s v="Justin Ritter"/>
    <s v="Corporate"/>
    <s v="United States"/>
    <x v="24"/>
    <x v="21"/>
    <n v="97477"/>
    <s v="West"/>
    <s v="TEC-PH-10001425"/>
    <x v="2"/>
    <x v="7"/>
    <s v="Mophie Juice Pack Helium for iPhone"/>
    <n v="191.976"/>
    <n v="3"/>
    <n v="0.2"/>
    <n v="19.197599999999994"/>
  </r>
  <r>
    <n v="6120"/>
    <x v="3044"/>
    <x v="3"/>
    <x v="20"/>
    <d v="2014-09-26T00:00:00"/>
    <s v="Standard Class"/>
    <s v="JR-16210"/>
    <s v="Justin Ritter"/>
    <s v="Corporate"/>
    <s v="United States"/>
    <x v="24"/>
    <x v="21"/>
    <n v="97477"/>
    <s v="West"/>
    <s v="OFF-AR-10001915"/>
    <x v="1"/>
    <x v="6"/>
    <s v="Peel-Off China Markers"/>
    <n v="23.832000000000001"/>
    <n v="3"/>
    <n v="0.2"/>
    <n v="6.5538000000000007"/>
  </r>
  <r>
    <n v="6121"/>
    <x v="3044"/>
    <x v="3"/>
    <x v="20"/>
    <d v="2014-09-26T00:00:00"/>
    <s v="Standard Class"/>
    <s v="JR-16210"/>
    <s v="Justin Ritter"/>
    <s v="Corporate"/>
    <s v="United States"/>
    <x v="24"/>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x v="24"/>
    <x v="21"/>
    <n v="97477"/>
    <s v="West"/>
    <s v="FUR-BO-10001972"/>
    <x v="0"/>
    <x v="0"/>
    <s v="O'Sullivan 4-Shelf Bookcase in Odessa Pine"/>
    <n v="72.588000000000008"/>
    <n v="2"/>
    <n v="0.7"/>
    <n v="-128.2388"/>
  </r>
  <r>
    <n v="6123"/>
    <x v="3045"/>
    <x v="3"/>
    <x v="769"/>
    <d v="2014-12-10T00:00:00"/>
    <s v="Standard Class"/>
    <s v="CB-12415"/>
    <s v="Christy Brittain"/>
    <s v="Consumer"/>
    <s v="United States"/>
    <x v="22"/>
    <x v="10"/>
    <n v="60610"/>
    <s v="Central"/>
    <s v="OFF-ST-10000532"/>
    <x v="1"/>
    <x v="4"/>
    <s v="Advantus Rolling Drawer Organizers"/>
    <n v="61.567999999999998"/>
    <n v="2"/>
    <n v="0.2"/>
    <n v="4.6175999999999995"/>
  </r>
  <r>
    <n v="6124"/>
    <x v="3046"/>
    <x v="1"/>
    <x v="284"/>
    <d v="2012-09-05T00:00:00"/>
    <s v="Standard Class"/>
    <s v="SD-20485"/>
    <s v="Shirley Daniels"/>
    <s v="Home Office"/>
    <s v="United States"/>
    <x v="385"/>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x v="1"/>
    <x v="1"/>
    <n v="90036"/>
    <s v="West"/>
    <s v="TEC-AC-10003038"/>
    <x v="2"/>
    <x v="11"/>
    <s v="Kingston Digital DataTraveler 16GB USB 2.0"/>
    <n v="44.75"/>
    <n v="5"/>
    <n v="0"/>
    <n v="8.5024999999999942"/>
  </r>
  <r>
    <n v="6126"/>
    <x v="3047"/>
    <x v="3"/>
    <x v="95"/>
    <d v="2014-06-08T00:00:00"/>
    <s v="Standard Class"/>
    <s v="SS-20140"/>
    <s v="Saphhira Shifley"/>
    <s v="Corporate"/>
    <s v="United States"/>
    <x v="1"/>
    <x v="1"/>
    <n v="90036"/>
    <s v="West"/>
    <s v="OFF-PA-10001593"/>
    <x v="1"/>
    <x v="10"/>
    <s v="Xerox 1947"/>
    <n v="11.96"/>
    <n v="2"/>
    <n v="0"/>
    <n v="5.3819999999999997"/>
  </r>
  <r>
    <n v="6127"/>
    <x v="3047"/>
    <x v="3"/>
    <x v="95"/>
    <d v="2014-06-08T00:00:00"/>
    <s v="Standard Class"/>
    <s v="SS-20140"/>
    <s v="Saphhira Shifley"/>
    <s v="Corporate"/>
    <s v="United States"/>
    <x v="1"/>
    <x v="1"/>
    <n v="90036"/>
    <s v="West"/>
    <s v="OFF-BI-10002049"/>
    <x v="1"/>
    <x v="8"/>
    <s v="UniKeep View Case Binders"/>
    <n v="3.9119999999999999"/>
    <n v="1"/>
    <n v="0.2"/>
    <n v="1.2713999999999996"/>
  </r>
  <r>
    <n v="6128"/>
    <x v="3048"/>
    <x v="0"/>
    <x v="1044"/>
    <d v="2013-04-07T00:00:00"/>
    <s v="Standard Class"/>
    <s v="EH-13990"/>
    <s v="Erica Hackney"/>
    <s v="Consumer"/>
    <s v="United States"/>
    <x v="20"/>
    <x v="15"/>
    <n v="10009"/>
    <s v="East"/>
    <s v="FUR-CH-10003817"/>
    <x v="0"/>
    <x v="1"/>
    <s v="Global Value Steno Chair, Gray"/>
    <n v="327.99600000000004"/>
    <n v="6"/>
    <n v="0.1"/>
    <n v="54.666000000000011"/>
  </r>
  <r>
    <n v="6129"/>
    <x v="3049"/>
    <x v="2"/>
    <x v="1089"/>
    <d v="2011-10-28T00:00:00"/>
    <s v="First Class"/>
    <s v="AH-10030"/>
    <s v="Aaron Hawkins"/>
    <s v="Corporate"/>
    <s v="United States"/>
    <x v="8"/>
    <x v="1"/>
    <n v="94109"/>
    <s v="West"/>
    <s v="OFF-BI-10002353"/>
    <x v="1"/>
    <x v="8"/>
    <s v="GBC VeloBind Cover Sets"/>
    <n v="49.408000000000001"/>
    <n v="4"/>
    <n v="0.2"/>
    <n v="18.527999999999999"/>
  </r>
  <r>
    <n v="6130"/>
    <x v="3050"/>
    <x v="3"/>
    <x v="606"/>
    <d v="2014-04-03T00:00:00"/>
    <s v="Standard Class"/>
    <s v="EM-14200"/>
    <s v="Evan Minnotte"/>
    <s v="Home Office"/>
    <s v="United States"/>
    <x v="173"/>
    <x v="17"/>
    <n v="23464"/>
    <s v="South"/>
    <s v="TEC-AC-10003116"/>
    <x v="2"/>
    <x v="11"/>
    <s v="Memorex Froggy Flash Drive 8 GB"/>
    <n v="53.25"/>
    <n v="3"/>
    <n v="0"/>
    <n v="20.767499999999998"/>
  </r>
  <r>
    <n v="6131"/>
    <x v="3050"/>
    <x v="3"/>
    <x v="606"/>
    <d v="2014-04-03T00:00:00"/>
    <s v="Standard Class"/>
    <s v="EM-14200"/>
    <s v="Evan Minnotte"/>
    <s v="Home Office"/>
    <s v="United States"/>
    <x v="173"/>
    <x v="17"/>
    <n v="23464"/>
    <s v="South"/>
    <s v="OFF-FA-10003021"/>
    <x v="1"/>
    <x v="13"/>
    <s v="Staples"/>
    <n v="3.76"/>
    <n v="2"/>
    <n v="0"/>
    <n v="1.3159999999999998"/>
  </r>
  <r>
    <n v="6132"/>
    <x v="3051"/>
    <x v="2"/>
    <x v="422"/>
    <d v="2011-12-31T00:00:00"/>
    <s v="Standard Class"/>
    <s v="TB-21190"/>
    <s v="Thomas Brumley"/>
    <s v="Home Office"/>
    <s v="United States"/>
    <x v="20"/>
    <x v="15"/>
    <n v="10011"/>
    <s v="East"/>
    <s v="FUR-CH-10004477"/>
    <x v="0"/>
    <x v="1"/>
    <s v="Global Push Button Manager's Chair, Indigo"/>
    <n v="767.21400000000006"/>
    <n v="14"/>
    <n v="0.1"/>
    <n v="161.96739999999997"/>
  </r>
  <r>
    <n v="6133"/>
    <x v="3052"/>
    <x v="3"/>
    <x v="175"/>
    <d v="2014-09-21T00:00:00"/>
    <s v="Standard Class"/>
    <s v="AB-10165"/>
    <s v="Alan Barnes"/>
    <s v="Consumer"/>
    <s v="United States"/>
    <x v="465"/>
    <x v="18"/>
    <n v="37087"/>
    <s v="South"/>
    <s v="OFF-PA-10001033"/>
    <x v="1"/>
    <x v="10"/>
    <s v="Xerox 1893"/>
    <n v="163.96"/>
    <n v="5"/>
    <n v="0.2"/>
    <n v="59.435499999999998"/>
  </r>
  <r>
    <n v="6134"/>
    <x v="3053"/>
    <x v="0"/>
    <x v="765"/>
    <d v="2013-08-20T00:00:00"/>
    <s v="First Class"/>
    <s v="AO-10810"/>
    <s v="Anthony O'Donnell"/>
    <s v="Corporate"/>
    <s v="United States"/>
    <x v="1"/>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x v="374"/>
    <x v="1"/>
    <n v="91911"/>
    <s v="West"/>
    <s v="OFF-AR-10002135"/>
    <x v="1"/>
    <x v="6"/>
    <s v="Boston Heavy-Duty Trimline Electric Pencil Sharpeners"/>
    <n v="192.8"/>
    <n v="4"/>
    <n v="0"/>
    <n v="55.911999999999978"/>
  </r>
  <r>
    <n v="6136"/>
    <x v="3055"/>
    <x v="1"/>
    <x v="1090"/>
    <d v="2012-10-22T00:00:00"/>
    <s v="Standard Class"/>
    <s v="KN-16705"/>
    <s v="Kristina Nunn"/>
    <s v="Home Office"/>
    <s v="United States"/>
    <x v="392"/>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x v="392"/>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x v="389"/>
    <x v="2"/>
    <n v="33021"/>
    <s v="South"/>
    <s v="OFF-PA-10002986"/>
    <x v="1"/>
    <x v="10"/>
    <s v="Xerox 1898"/>
    <n v="32.064"/>
    <n v="6"/>
    <n v="0.2"/>
    <n v="11.222399999999999"/>
  </r>
  <r>
    <n v="6139"/>
    <x v="3057"/>
    <x v="2"/>
    <x v="809"/>
    <d v="2011-04-04T00:00:00"/>
    <s v="Standard Class"/>
    <s v="GA-14725"/>
    <s v="Guy Armstrong"/>
    <s v="Consumer"/>
    <s v="United States"/>
    <x v="8"/>
    <x v="1"/>
    <n v="94110"/>
    <s v="West"/>
    <s v="FUR-BO-10001337"/>
    <x v="0"/>
    <x v="0"/>
    <s v="O'Sullivan Living Dimensions 2-Shelf Bookcases"/>
    <n v="205.666"/>
    <n v="2"/>
    <n v="0.15"/>
    <n v="-12.097999999999999"/>
  </r>
  <r>
    <n v="6140"/>
    <x v="3058"/>
    <x v="1"/>
    <x v="24"/>
    <d v="2012-04-20T00:00:00"/>
    <s v="First Class"/>
    <s v="NC-18415"/>
    <s v="Nathan Cano"/>
    <s v="Consumer"/>
    <s v="United States"/>
    <x v="466"/>
    <x v="1"/>
    <n v="93454"/>
    <s v="West"/>
    <s v="OFF-ST-10000532"/>
    <x v="1"/>
    <x v="4"/>
    <s v="Advantus Rolling Drawer Organizers"/>
    <n v="115.44"/>
    <n v="3"/>
    <n v="0"/>
    <n v="30.014399999999998"/>
  </r>
  <r>
    <n v="6141"/>
    <x v="3059"/>
    <x v="3"/>
    <x v="362"/>
    <d v="2014-07-16T00:00:00"/>
    <s v="Standard Class"/>
    <s v="JF-15190"/>
    <s v="Jamie Frazer"/>
    <s v="Consumer"/>
    <s v="United States"/>
    <x v="91"/>
    <x v="29"/>
    <n v="6040"/>
    <s v="East"/>
    <s v="OFF-PA-10001497"/>
    <x v="1"/>
    <x v="10"/>
    <s v="Xerox 1914"/>
    <n v="274.8"/>
    <n v="5"/>
    <n v="0"/>
    <n v="134.65199999999999"/>
  </r>
  <r>
    <n v="6142"/>
    <x v="3059"/>
    <x v="3"/>
    <x v="362"/>
    <d v="2014-07-16T00:00:00"/>
    <s v="Standard Class"/>
    <s v="JF-15190"/>
    <s v="Jamie Frazer"/>
    <s v="Consumer"/>
    <s v="United States"/>
    <x v="91"/>
    <x v="29"/>
    <n v="6040"/>
    <s v="East"/>
    <s v="OFF-ST-10002554"/>
    <x v="1"/>
    <x v="4"/>
    <s v="Tennsco Industrial Shelving"/>
    <n v="195.64"/>
    <n v="4"/>
    <n v="0"/>
    <n v="3.9128000000000043"/>
  </r>
  <r>
    <n v="6143"/>
    <x v="3059"/>
    <x v="3"/>
    <x v="362"/>
    <d v="2014-07-16T00:00:00"/>
    <s v="Standard Class"/>
    <s v="JF-15190"/>
    <s v="Jamie Frazer"/>
    <s v="Consumer"/>
    <s v="United States"/>
    <x v="91"/>
    <x v="29"/>
    <n v="6040"/>
    <s v="East"/>
    <s v="TEC-PH-10001336"/>
    <x v="2"/>
    <x v="7"/>
    <s v="Digium D40 VoIP phone"/>
    <n v="257.98"/>
    <n v="2"/>
    <n v="0"/>
    <n v="74.8142"/>
  </r>
  <r>
    <n v="6144"/>
    <x v="3059"/>
    <x v="3"/>
    <x v="362"/>
    <d v="2014-07-16T00:00:00"/>
    <s v="Standard Class"/>
    <s v="JF-15190"/>
    <s v="Jamie Frazer"/>
    <s v="Consumer"/>
    <s v="United States"/>
    <x v="91"/>
    <x v="29"/>
    <n v="6040"/>
    <s v="East"/>
    <s v="OFF-AR-10002987"/>
    <x v="1"/>
    <x v="6"/>
    <s v="Prismacolor Color Pencil Set"/>
    <n v="119.03999999999999"/>
    <n v="6"/>
    <n v="0"/>
    <n v="48.806400000000011"/>
  </r>
  <r>
    <n v="6145"/>
    <x v="3060"/>
    <x v="3"/>
    <x v="818"/>
    <d v="2014-07-02T00:00:00"/>
    <s v="Standard Class"/>
    <s v="GT-14710"/>
    <s v="Greg Tran"/>
    <s v="Consumer"/>
    <s v="United States"/>
    <x v="155"/>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x v="49"/>
    <x v="1"/>
    <n v="95123"/>
    <s v="West"/>
    <s v="OFF-AR-10003394"/>
    <x v="1"/>
    <x v="6"/>
    <s v="Newell 332"/>
    <n v="11.76"/>
    <n v="4"/>
    <n v="0"/>
    <n v="3.1752000000000002"/>
  </r>
  <r>
    <n v="6147"/>
    <x v="3062"/>
    <x v="3"/>
    <x v="610"/>
    <d v="2014-11-26T00:00:00"/>
    <s v="Standard Class"/>
    <s v="PJ-18835"/>
    <s v="Patrick Jones"/>
    <s v="Corporate"/>
    <s v="United States"/>
    <x v="8"/>
    <x v="1"/>
    <n v="94122"/>
    <s v="West"/>
    <s v="OFF-AR-10003394"/>
    <x v="1"/>
    <x v="6"/>
    <s v="Newell 332"/>
    <n v="11.76"/>
    <n v="4"/>
    <n v="0"/>
    <n v="3.1752000000000002"/>
  </r>
  <r>
    <n v="6148"/>
    <x v="3062"/>
    <x v="3"/>
    <x v="610"/>
    <d v="2014-11-26T00:00:00"/>
    <s v="Standard Class"/>
    <s v="PJ-18835"/>
    <s v="Patrick Jones"/>
    <s v="Corporate"/>
    <s v="United States"/>
    <x v="8"/>
    <x v="1"/>
    <n v="94122"/>
    <s v="West"/>
    <s v="OFF-BI-10001191"/>
    <x v="1"/>
    <x v="8"/>
    <s v="Canvas Sectional Post Binders"/>
    <n v="40.736000000000004"/>
    <n v="2"/>
    <n v="0.2"/>
    <n v="14.7668"/>
  </r>
  <r>
    <n v="6149"/>
    <x v="3063"/>
    <x v="0"/>
    <x v="812"/>
    <d v="2013-06-30T00:00:00"/>
    <s v="Second Class"/>
    <s v="AC-10660"/>
    <s v="Anna Chung"/>
    <s v="Consumer"/>
    <s v="United States"/>
    <x v="8"/>
    <x v="1"/>
    <n v="94109"/>
    <s v="West"/>
    <s v="TEC-PH-10003484"/>
    <x v="2"/>
    <x v="7"/>
    <s v="Ooma Telo VoIP Home Phone System"/>
    <n v="201.584"/>
    <n v="2"/>
    <n v="0.2"/>
    <n v="12.599000000000004"/>
  </r>
  <r>
    <n v="6150"/>
    <x v="3064"/>
    <x v="3"/>
    <x v="116"/>
    <d v="2015-01-01T00:00:00"/>
    <s v="First Class"/>
    <s v="JG-15310"/>
    <s v="Jason Gross"/>
    <s v="Corporate"/>
    <s v="United States"/>
    <x v="85"/>
    <x v="1"/>
    <n v="90805"/>
    <s v="West"/>
    <s v="FUR-CH-10003968"/>
    <x v="0"/>
    <x v="1"/>
    <s v="Novimex Turbo Task Chair"/>
    <n v="340.70400000000006"/>
    <n v="6"/>
    <n v="0.2"/>
    <n v="-34.070400000000006"/>
  </r>
  <r>
    <n v="6151"/>
    <x v="3065"/>
    <x v="0"/>
    <x v="143"/>
    <d v="2013-04-12T00:00:00"/>
    <s v="First Class"/>
    <s v="RM-19375"/>
    <s v="Raymond Messe"/>
    <s v="Consumer"/>
    <s v="United States"/>
    <x v="38"/>
    <x v="32"/>
    <n v="31907"/>
    <s v="South"/>
    <s v="FUR-BO-10001608"/>
    <x v="0"/>
    <x v="0"/>
    <s v="Hon Metal Bookcases, Black"/>
    <n v="354.90000000000003"/>
    <n v="5"/>
    <n v="0"/>
    <n v="88.725000000000023"/>
  </r>
  <r>
    <n v="6152"/>
    <x v="3066"/>
    <x v="2"/>
    <x v="772"/>
    <d v="2011-03-21T00:00:00"/>
    <s v="Second Class"/>
    <s v="EK-13795"/>
    <s v="Eileen Kiefer"/>
    <s v="Home Office"/>
    <s v="United States"/>
    <x v="8"/>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x v="1"/>
    <x v="1"/>
    <n v="90004"/>
    <s v="West"/>
    <s v="OFF-ST-10002485"/>
    <x v="1"/>
    <x v="4"/>
    <s v="Rogers Deluxe File Chest"/>
    <n v="87.92"/>
    <n v="4"/>
    <n v="0"/>
    <n v="0.87919999999999732"/>
  </r>
  <r>
    <n v="6154"/>
    <x v="3068"/>
    <x v="3"/>
    <x v="693"/>
    <d v="2014-04-24T00:00:00"/>
    <s v="First Class"/>
    <s v="CV-12805"/>
    <s v="Cynthia Voltz"/>
    <s v="Corporate"/>
    <s v="United States"/>
    <x v="10"/>
    <x v="9"/>
    <n v="19120"/>
    <s v="East"/>
    <s v="FUR-FU-10001876"/>
    <x v="0"/>
    <x v="5"/>
    <s v="Computer Room Manger, 14&quot;"/>
    <n v="51.967999999999996"/>
    <n v="2"/>
    <n v="0.2"/>
    <n v="10.393599999999998"/>
  </r>
  <r>
    <n v="6155"/>
    <x v="3068"/>
    <x v="3"/>
    <x v="693"/>
    <d v="2014-04-24T00:00:00"/>
    <s v="First Class"/>
    <s v="CV-12805"/>
    <s v="Cynthia Voltz"/>
    <s v="Corporate"/>
    <s v="United States"/>
    <x v="10"/>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x v="10"/>
    <x v="9"/>
    <n v="19120"/>
    <s v="East"/>
    <s v="OFF-ST-10000142"/>
    <x v="1"/>
    <x v="4"/>
    <s v="Deluxe Rollaway Locking File with Drawer"/>
    <n v="332.70400000000001"/>
    <n v="1"/>
    <n v="0.2"/>
    <n v="33.270399999999981"/>
  </r>
  <r>
    <n v="6157"/>
    <x v="3068"/>
    <x v="3"/>
    <x v="693"/>
    <d v="2014-04-24T00:00:00"/>
    <s v="First Class"/>
    <s v="CV-12805"/>
    <s v="Cynthia Voltz"/>
    <s v="Corporate"/>
    <s v="United States"/>
    <x v="10"/>
    <x v="9"/>
    <n v="19120"/>
    <s v="East"/>
    <s v="FUR-FU-10004671"/>
    <x v="0"/>
    <x v="5"/>
    <s v="Executive Impressions 12&quot; Wall Clock"/>
    <n v="42.408000000000008"/>
    <n v="3"/>
    <n v="0.2"/>
    <n v="9.5418000000000003"/>
  </r>
  <r>
    <n v="6158"/>
    <x v="3069"/>
    <x v="0"/>
    <x v="1092"/>
    <d v="2013-08-06T00:00:00"/>
    <s v="Second Class"/>
    <s v="AG-10330"/>
    <s v="Alex Grayson"/>
    <s v="Consumer"/>
    <s v="United States"/>
    <x v="251"/>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x v="251"/>
    <x v="26"/>
    <n v="74133"/>
    <s v="Central"/>
    <s v="TEC-AC-10004803"/>
    <x v="2"/>
    <x v="11"/>
    <s v="Sony Micro Vault Click 4 GB USB 2.0 Flash Drive"/>
    <n v="167.28"/>
    <n v="12"/>
    <n v="0"/>
    <n v="23.419200000000011"/>
  </r>
  <r>
    <n v="6160"/>
    <x v="3070"/>
    <x v="0"/>
    <x v="275"/>
    <d v="2013-12-10T00:00:00"/>
    <s v="Standard Class"/>
    <s v="GM-14440"/>
    <s v="Gary McGarr"/>
    <s v="Consumer"/>
    <s v="United States"/>
    <x v="1"/>
    <x v="1"/>
    <n v="90049"/>
    <s v="West"/>
    <s v="OFF-ST-10001932"/>
    <x v="1"/>
    <x v="4"/>
    <s v="Fellowes Staxonsteel Drawer Files"/>
    <n v="772.68"/>
    <n v="4"/>
    <n v="0"/>
    <n v="108.17520000000002"/>
  </r>
  <r>
    <n v="6161"/>
    <x v="3071"/>
    <x v="2"/>
    <x v="1093"/>
    <d v="2011-03-21T00:00:00"/>
    <s v="First Class"/>
    <s v="MC-17605"/>
    <s v="Matt Connell"/>
    <s v="Corporate"/>
    <s v="United States"/>
    <x v="121"/>
    <x v="2"/>
    <n v="33801"/>
    <s v="South"/>
    <s v="TEC-PH-10004667"/>
    <x v="2"/>
    <x v="7"/>
    <s v="Cisco 8x8 Inc. 6753i IP Business Phone System"/>
    <n v="323.97600000000006"/>
    <n v="3"/>
    <n v="0.2"/>
    <n v="28.347899999999981"/>
  </r>
  <r>
    <n v="6162"/>
    <x v="3071"/>
    <x v="2"/>
    <x v="1093"/>
    <d v="2011-03-21T00:00:00"/>
    <s v="First Class"/>
    <s v="MC-17605"/>
    <s v="Matt Connell"/>
    <s v="Corporate"/>
    <s v="United States"/>
    <x v="121"/>
    <x v="2"/>
    <n v="33801"/>
    <s v="South"/>
    <s v="OFF-LA-10000443"/>
    <x v="1"/>
    <x v="2"/>
    <s v="Avery 501"/>
    <n v="11.808"/>
    <n v="4"/>
    <n v="0.2"/>
    <n v="3.9851999999999999"/>
  </r>
  <r>
    <n v="6163"/>
    <x v="3071"/>
    <x v="2"/>
    <x v="1093"/>
    <d v="2011-03-21T00:00:00"/>
    <s v="First Class"/>
    <s v="MC-17605"/>
    <s v="Matt Connell"/>
    <s v="Corporate"/>
    <s v="United States"/>
    <x v="121"/>
    <x v="2"/>
    <n v="33801"/>
    <s v="South"/>
    <s v="OFF-ST-10000918"/>
    <x v="1"/>
    <x v="4"/>
    <s v="Crate-A-Files"/>
    <n v="26.160000000000004"/>
    <n v="3"/>
    <n v="0.2"/>
    <n v="1.961999999999998"/>
  </r>
  <r>
    <n v="6164"/>
    <x v="3071"/>
    <x v="2"/>
    <x v="1093"/>
    <d v="2011-03-21T00:00:00"/>
    <s v="First Class"/>
    <s v="MC-17605"/>
    <s v="Matt Connell"/>
    <s v="Corporate"/>
    <s v="United States"/>
    <x v="121"/>
    <x v="2"/>
    <n v="33801"/>
    <s v="South"/>
    <s v="OFF-BI-10001196"/>
    <x v="1"/>
    <x v="8"/>
    <s v="Avery Flip-Chart Easel Binder, Black"/>
    <n v="33.57"/>
    <n v="5"/>
    <n v="0.7"/>
    <n v="-25.737000000000002"/>
  </r>
  <r>
    <n v="6165"/>
    <x v="3071"/>
    <x v="2"/>
    <x v="1093"/>
    <d v="2011-03-21T00:00:00"/>
    <s v="First Class"/>
    <s v="MC-17605"/>
    <s v="Matt Connell"/>
    <s v="Corporate"/>
    <s v="United States"/>
    <x v="121"/>
    <x v="2"/>
    <n v="33801"/>
    <s v="South"/>
    <s v="FUR-FU-10003981"/>
    <x v="0"/>
    <x v="5"/>
    <s v="Eldon Wave Desk Accessories"/>
    <n v="4.9920000000000009"/>
    <n v="3"/>
    <n v="0.2"/>
    <n v="1.3728000000000002"/>
  </r>
  <r>
    <n v="6166"/>
    <x v="3071"/>
    <x v="2"/>
    <x v="1093"/>
    <d v="2011-03-21T00:00:00"/>
    <s v="First Class"/>
    <s v="MC-17605"/>
    <s v="Matt Connell"/>
    <s v="Corporate"/>
    <s v="United States"/>
    <x v="121"/>
    <x v="2"/>
    <n v="33801"/>
    <s v="South"/>
    <s v="FUR-FU-10002508"/>
    <x v="0"/>
    <x v="5"/>
    <s v="Document Clip Frames"/>
    <n v="20.016000000000002"/>
    <n v="3"/>
    <n v="0.2"/>
    <n v="5.5044000000000013"/>
  </r>
  <r>
    <n v="6167"/>
    <x v="3071"/>
    <x v="2"/>
    <x v="1093"/>
    <d v="2011-03-21T00:00:00"/>
    <s v="First Class"/>
    <s v="MC-17605"/>
    <s v="Matt Connell"/>
    <s v="Corporate"/>
    <s v="United States"/>
    <x v="121"/>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x v="12"/>
    <x v="5"/>
    <n v="77036"/>
    <s v="Central"/>
    <s v="OFF-PA-10002377"/>
    <x v="1"/>
    <x v="10"/>
    <s v="Xerox 1916"/>
    <n v="117.456"/>
    <n v="3"/>
    <n v="0.2"/>
    <n v="44.045999999999992"/>
  </r>
  <r>
    <n v="6169"/>
    <x v="3073"/>
    <x v="1"/>
    <x v="444"/>
    <d v="2012-09-22T00:00:00"/>
    <s v="Second Class"/>
    <s v="RW-19540"/>
    <s v="Rick Wilson"/>
    <s v="Corporate"/>
    <s v="United States"/>
    <x v="1"/>
    <x v="1"/>
    <n v="90008"/>
    <s v="West"/>
    <s v="OFF-PA-10004530"/>
    <x v="1"/>
    <x v="10"/>
    <s v="Personal Creations Ink Jet Cards and Labels"/>
    <n v="22.96"/>
    <n v="2"/>
    <n v="0"/>
    <n v="11.250400000000001"/>
  </r>
  <r>
    <n v="6170"/>
    <x v="3074"/>
    <x v="2"/>
    <x v="9"/>
    <d v="2011-08-30T00:00:00"/>
    <s v="Second Class"/>
    <s v="MM-17920"/>
    <s v="Michael Moore"/>
    <s v="Consumer"/>
    <s v="United States"/>
    <x v="24"/>
    <x v="17"/>
    <n v="22153"/>
    <s v="South"/>
    <s v="OFF-PA-10002986"/>
    <x v="1"/>
    <x v="10"/>
    <s v="Xerox 1898"/>
    <n v="13.36"/>
    <n v="2"/>
    <n v="0"/>
    <n v="6.4127999999999998"/>
  </r>
  <r>
    <n v="6171"/>
    <x v="3075"/>
    <x v="0"/>
    <x v="1054"/>
    <d v="2013-12-25T00:00:00"/>
    <s v="Second Class"/>
    <s v="MH-17440"/>
    <s v="Mark Haberlin"/>
    <s v="Corporate"/>
    <s v="United States"/>
    <x v="20"/>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x v="20"/>
    <x v="15"/>
    <n v="10035"/>
    <s v="East"/>
    <s v="OFF-AR-10001545"/>
    <x v="1"/>
    <x v="6"/>
    <s v="Newell 326"/>
    <n v="3.52"/>
    <n v="2"/>
    <n v="0"/>
    <n v="1.0207999999999999"/>
  </r>
  <r>
    <n v="6173"/>
    <x v="3076"/>
    <x v="2"/>
    <x v="1094"/>
    <d v="2011-08-08T00:00:00"/>
    <s v="Standard Class"/>
    <s v="NZ-18565"/>
    <s v="Nick Zandusky"/>
    <s v="Home Office"/>
    <s v="United States"/>
    <x v="24"/>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x v="24"/>
    <x v="25"/>
    <n v="65807"/>
    <s v="Central"/>
    <s v="TEC-AC-10003237"/>
    <x v="2"/>
    <x v="11"/>
    <s v="Memorex Micro Travel Drive 4 GB"/>
    <n v="21.2"/>
    <n v="2"/>
    <n v="0"/>
    <n v="9.1160000000000014"/>
  </r>
  <r>
    <n v="6175"/>
    <x v="3076"/>
    <x v="2"/>
    <x v="1094"/>
    <d v="2011-08-08T00:00:00"/>
    <s v="Standard Class"/>
    <s v="NZ-18565"/>
    <s v="Nick Zandusky"/>
    <s v="Home Office"/>
    <s v="United States"/>
    <x v="24"/>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x v="29"/>
    <x v="20"/>
    <n v="29203"/>
    <s v="South"/>
    <s v="FUR-CH-10000309"/>
    <x v="0"/>
    <x v="1"/>
    <s v="Global Comet Stacking Arm Chair"/>
    <n v="1690.04"/>
    <n v="4"/>
    <n v="0"/>
    <n v="422.51"/>
  </r>
  <r>
    <n v="6177"/>
    <x v="3077"/>
    <x v="1"/>
    <x v="481"/>
    <d v="2012-09-26T00:00:00"/>
    <s v="Standard Class"/>
    <s v="GB-14575"/>
    <s v="Giulietta Baptist"/>
    <s v="Consumer"/>
    <s v="United States"/>
    <x v="29"/>
    <x v="20"/>
    <n v="29203"/>
    <s v="South"/>
    <s v="OFF-ST-10002444"/>
    <x v="1"/>
    <x v="4"/>
    <s v="Recycled Eldon Regeneration Jumbo File"/>
    <n v="85.96"/>
    <n v="7"/>
    <n v="0"/>
    <n v="24.068799999999996"/>
  </r>
  <r>
    <n v="6178"/>
    <x v="3077"/>
    <x v="1"/>
    <x v="481"/>
    <d v="2012-09-26T00:00:00"/>
    <s v="Standard Class"/>
    <s v="GB-14575"/>
    <s v="Giulietta Baptist"/>
    <s v="Consumer"/>
    <s v="United States"/>
    <x v="29"/>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x v="29"/>
    <x v="20"/>
    <n v="29203"/>
    <s v="South"/>
    <s v="OFF-PA-10001801"/>
    <x v="1"/>
    <x v="10"/>
    <s v="Xerox 193"/>
    <n v="23.92"/>
    <n v="4"/>
    <n v="0"/>
    <n v="11.720800000000001"/>
  </r>
  <r>
    <n v="6180"/>
    <x v="3077"/>
    <x v="1"/>
    <x v="481"/>
    <d v="2012-09-26T00:00:00"/>
    <s v="Standard Class"/>
    <s v="GB-14575"/>
    <s v="Giulietta Baptist"/>
    <s v="Consumer"/>
    <s v="United States"/>
    <x v="29"/>
    <x v="20"/>
    <n v="29203"/>
    <s v="South"/>
    <s v="OFF-ST-10000563"/>
    <x v="1"/>
    <x v="4"/>
    <s v="Fellowes Bankers Box Stor/Drawer Steel Plus"/>
    <n v="63.96"/>
    <n v="2"/>
    <n v="0"/>
    <n v="6.3960000000000008"/>
  </r>
  <r>
    <n v="6181"/>
    <x v="3077"/>
    <x v="1"/>
    <x v="481"/>
    <d v="2012-09-26T00:00:00"/>
    <s v="Standard Class"/>
    <s v="GB-14575"/>
    <s v="Giulietta Baptist"/>
    <s v="Consumer"/>
    <s v="United States"/>
    <x v="29"/>
    <x v="20"/>
    <n v="29203"/>
    <s v="South"/>
    <s v="TEC-PH-10000369"/>
    <x v="2"/>
    <x v="7"/>
    <s v="HTC One Mini"/>
    <n v="629.94999999999993"/>
    <n v="5"/>
    <n v="0"/>
    <n v="176.38600000000002"/>
  </r>
  <r>
    <n v="6182"/>
    <x v="3077"/>
    <x v="1"/>
    <x v="481"/>
    <d v="2012-09-26T00:00:00"/>
    <s v="Standard Class"/>
    <s v="GB-14575"/>
    <s v="Giulietta Baptist"/>
    <s v="Consumer"/>
    <s v="United States"/>
    <x v="29"/>
    <x v="20"/>
    <n v="29203"/>
    <s v="South"/>
    <s v="TEC-PH-10002538"/>
    <x v="2"/>
    <x v="7"/>
    <s v="Grandstream GXP1160 VoIP phone"/>
    <n v="113.72999999999999"/>
    <n v="3"/>
    <n v="0"/>
    <n v="32.981699999999989"/>
  </r>
  <r>
    <n v="6183"/>
    <x v="3077"/>
    <x v="1"/>
    <x v="481"/>
    <d v="2012-09-26T00:00:00"/>
    <s v="Standard Class"/>
    <s v="GB-14575"/>
    <s v="Giulietta Baptist"/>
    <s v="Consumer"/>
    <s v="United States"/>
    <x v="29"/>
    <x v="20"/>
    <n v="29203"/>
    <s v="South"/>
    <s v="OFF-BI-10000050"/>
    <x v="1"/>
    <x v="8"/>
    <s v="Angle-D Binders with Locking Rings, Label Holders"/>
    <n v="14.6"/>
    <n v="2"/>
    <n v="0"/>
    <n v="6.8619999999999992"/>
  </r>
  <r>
    <n v="6184"/>
    <x v="3077"/>
    <x v="1"/>
    <x v="481"/>
    <d v="2012-09-26T00:00:00"/>
    <s v="Standard Class"/>
    <s v="GB-14575"/>
    <s v="Giulietta Baptist"/>
    <s v="Consumer"/>
    <s v="United States"/>
    <x v="29"/>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x v="32"/>
    <x v="21"/>
    <n v="97206"/>
    <s v="West"/>
    <s v="FUR-CH-10004218"/>
    <x v="0"/>
    <x v="1"/>
    <s v="Global Fabric Manager's Chair, Dark Gray"/>
    <n v="403.92"/>
    <n v="5"/>
    <n v="0.2"/>
    <n v="25.245000000000019"/>
  </r>
  <r>
    <n v="6186"/>
    <x v="3079"/>
    <x v="1"/>
    <x v="976"/>
    <d v="2012-08-12T00:00:00"/>
    <s v="Standard Class"/>
    <s v="JK-15625"/>
    <s v="Jim Karlsson"/>
    <s v="Consumer"/>
    <s v="United States"/>
    <x v="10"/>
    <x v="9"/>
    <n v="19120"/>
    <s v="East"/>
    <s v="OFF-AR-10002952"/>
    <x v="1"/>
    <x v="6"/>
    <s v="Stanley Contemporary Battery Pencil Sharpeners"/>
    <n v="106.8"/>
    <n v="10"/>
    <n v="0.2"/>
    <n v="10.679999999999996"/>
  </r>
  <r>
    <n v="6187"/>
    <x v="3080"/>
    <x v="1"/>
    <x v="219"/>
    <d v="2012-11-17T00:00:00"/>
    <s v="First Class"/>
    <s v="MH-17785"/>
    <s v="Maya Herman"/>
    <s v="Corporate"/>
    <s v="United States"/>
    <x v="20"/>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x v="20"/>
    <x v="15"/>
    <n v="10035"/>
    <s v="East"/>
    <s v="OFF-BI-10003963"/>
    <x v="1"/>
    <x v="8"/>
    <s v="Cardinal Holdit Data Disk Pockets"/>
    <n v="34.944000000000003"/>
    <n v="6"/>
    <n v="0.2"/>
    <n v="11.793599999999998"/>
  </r>
  <r>
    <n v="6189"/>
    <x v="3080"/>
    <x v="1"/>
    <x v="219"/>
    <d v="2012-11-17T00:00:00"/>
    <s v="First Class"/>
    <s v="MH-17785"/>
    <s v="Maya Herman"/>
    <s v="Corporate"/>
    <s v="United States"/>
    <x v="20"/>
    <x v="15"/>
    <n v="10035"/>
    <s v="East"/>
    <s v="OFF-AR-10001955"/>
    <x v="1"/>
    <x v="6"/>
    <s v="Newell 319"/>
    <n v="119.03999999999999"/>
    <n v="6"/>
    <n v="0"/>
    <n v="35.711999999999989"/>
  </r>
  <r>
    <n v="6190"/>
    <x v="3081"/>
    <x v="3"/>
    <x v="1095"/>
    <d v="2014-04-09T00:00:00"/>
    <s v="Standard Class"/>
    <s v="AM-10705"/>
    <s v="Anne McFarland"/>
    <s v="Consumer"/>
    <s v="United States"/>
    <x v="467"/>
    <x v="10"/>
    <n v="60016"/>
    <s v="Central"/>
    <s v="TEC-PH-10004345"/>
    <x v="2"/>
    <x v="7"/>
    <s v="Cisco SPA 502G IP Phone"/>
    <n v="383.84000000000003"/>
    <n v="4"/>
    <n v="0.2"/>
    <n v="47.97999999999999"/>
  </r>
  <r>
    <n v="6191"/>
    <x v="3082"/>
    <x v="0"/>
    <x v="435"/>
    <d v="2013-12-29T00:00:00"/>
    <s v="Standard Class"/>
    <s v="JM-15535"/>
    <s v="Jessica Myrick"/>
    <s v="Consumer"/>
    <s v="United States"/>
    <x v="20"/>
    <x v="15"/>
    <n v="10035"/>
    <s v="East"/>
    <s v="FUR-FU-10003192"/>
    <x v="0"/>
    <x v="5"/>
    <s v="Luxo Adjustable Task Clamp Lamp"/>
    <n v="799.56000000000006"/>
    <n v="9"/>
    <n v="0"/>
    <n v="207.88559999999998"/>
  </r>
  <r>
    <n v="6192"/>
    <x v="3083"/>
    <x v="3"/>
    <x v="1096"/>
    <d v="2014-12-14T00:00:00"/>
    <s v="Same Day"/>
    <s v="MW-18220"/>
    <s v="Mitch Webber"/>
    <s v="Consumer"/>
    <s v="United States"/>
    <x v="4"/>
    <x v="4"/>
    <n v="98103"/>
    <s v="West"/>
    <s v="OFF-ST-10001325"/>
    <x v="1"/>
    <x v="4"/>
    <s v="Sterilite Officeware Hinged File Box"/>
    <n v="31.44"/>
    <n v="3"/>
    <n v="0"/>
    <n v="8.4888000000000012"/>
  </r>
  <r>
    <n v="6193"/>
    <x v="3084"/>
    <x v="3"/>
    <x v="66"/>
    <d v="2014-12-27T00:00:00"/>
    <s v="Standard Class"/>
    <s v="AG-10330"/>
    <s v="Alex Grayson"/>
    <s v="Consumer"/>
    <s v="United States"/>
    <x v="12"/>
    <x v="5"/>
    <n v="77095"/>
    <s v="Central"/>
    <s v="OFF-PA-10000019"/>
    <x v="1"/>
    <x v="10"/>
    <s v="Xerox 1931"/>
    <n v="25.920000000000005"/>
    <n v="5"/>
    <n v="0.2"/>
    <n v="9.0719999999999992"/>
  </r>
  <r>
    <n v="6194"/>
    <x v="3084"/>
    <x v="3"/>
    <x v="66"/>
    <d v="2014-12-27T00:00:00"/>
    <s v="Standard Class"/>
    <s v="AG-10330"/>
    <s v="Alex Grayson"/>
    <s v="Consumer"/>
    <s v="United States"/>
    <x v="12"/>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x v="12"/>
    <x v="5"/>
    <n v="77095"/>
    <s v="Central"/>
    <s v="OFF-PA-10000176"/>
    <x v="1"/>
    <x v="10"/>
    <s v="Xerox 1887"/>
    <n v="75.88"/>
    <n v="5"/>
    <n v="0.2"/>
    <n v="26.557999999999993"/>
  </r>
  <r>
    <n v="6196"/>
    <x v="3085"/>
    <x v="3"/>
    <x v="208"/>
    <d v="2014-10-29T00:00:00"/>
    <s v="Standard Class"/>
    <s v="CM-12160"/>
    <s v="Charles McCrossin"/>
    <s v="Consumer"/>
    <s v="United States"/>
    <x v="10"/>
    <x v="9"/>
    <n v="19143"/>
    <s v="East"/>
    <s v="TEC-PH-10004165"/>
    <x v="2"/>
    <x v="7"/>
    <s v="Mitel MiVoice 5330e IP Phone"/>
    <n v="329.988"/>
    <n v="2"/>
    <n v="0.4"/>
    <n v="-76.997200000000021"/>
  </r>
  <r>
    <n v="6197"/>
    <x v="3085"/>
    <x v="3"/>
    <x v="208"/>
    <d v="2014-10-29T00:00:00"/>
    <s v="Standard Class"/>
    <s v="CM-12160"/>
    <s v="Charles McCrossin"/>
    <s v="Consumer"/>
    <s v="United States"/>
    <x v="10"/>
    <x v="9"/>
    <n v="19143"/>
    <s v="East"/>
    <s v="OFF-ST-10000352"/>
    <x v="1"/>
    <x v="4"/>
    <s v="Acco Perma 2700 Stacking Storage Drawers"/>
    <n v="71.376000000000005"/>
    <n v="3"/>
    <n v="0.2"/>
    <n v="-4.460999999999995"/>
  </r>
  <r>
    <n v="6198"/>
    <x v="3086"/>
    <x v="1"/>
    <x v="50"/>
    <d v="2012-11-17T00:00:00"/>
    <s v="Standard Class"/>
    <s v="RA-19915"/>
    <s v="Russell Applegate"/>
    <s v="Consumer"/>
    <s v="United States"/>
    <x v="38"/>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x v="38"/>
    <x v="14"/>
    <n v="47201"/>
    <s v="Central"/>
    <s v="TEC-PH-10001536"/>
    <x v="2"/>
    <x v="7"/>
    <s v="Spigen Samsung Galaxy S5 Case Wallet"/>
    <n v="50.97"/>
    <n v="3"/>
    <n v="0"/>
    <n v="13.252199999999997"/>
  </r>
  <r>
    <n v="6200"/>
    <x v="3086"/>
    <x v="1"/>
    <x v="50"/>
    <d v="2012-11-17T00:00:00"/>
    <s v="Standard Class"/>
    <s v="RA-19915"/>
    <s v="Russell Applegate"/>
    <s v="Consumer"/>
    <s v="United States"/>
    <x v="38"/>
    <x v="14"/>
    <n v="47201"/>
    <s v="Central"/>
    <s v="OFF-PA-10001790"/>
    <x v="1"/>
    <x v="10"/>
    <s v="Xerox 1910"/>
    <n v="96.08"/>
    <n v="2"/>
    <n v="0"/>
    <n v="46.118399999999994"/>
  </r>
  <r>
    <n v="6201"/>
    <x v="3087"/>
    <x v="1"/>
    <x v="392"/>
    <d v="2012-04-20T00:00:00"/>
    <s v="Standard Class"/>
    <s v="SB-20185"/>
    <s v="Sarah Brown"/>
    <s v="Consumer"/>
    <s v="United States"/>
    <x v="148"/>
    <x v="10"/>
    <n v="60201"/>
    <s v="Central"/>
    <s v="TEC-CO-10001766"/>
    <x v="2"/>
    <x v="16"/>
    <s v="Canon PC940 Copier"/>
    <n v="1439.9680000000001"/>
    <n v="4"/>
    <n v="0.2"/>
    <n v="485.98919999999993"/>
  </r>
  <r>
    <n v="6202"/>
    <x v="3087"/>
    <x v="1"/>
    <x v="392"/>
    <d v="2012-04-20T00:00:00"/>
    <s v="Standard Class"/>
    <s v="SB-20185"/>
    <s v="Sarah Brown"/>
    <s v="Consumer"/>
    <s v="United States"/>
    <x v="148"/>
    <x v="10"/>
    <n v="60201"/>
    <s v="Central"/>
    <s v="TEC-AC-10004396"/>
    <x v="2"/>
    <x v="11"/>
    <s v="Logitech Keyboard K120"/>
    <n v="43.56"/>
    <n v="3"/>
    <n v="0.2"/>
    <n v="-4.9004999999999974"/>
  </r>
  <r>
    <n v="6203"/>
    <x v="3088"/>
    <x v="0"/>
    <x v="186"/>
    <d v="2013-12-24T00:00:00"/>
    <s v="Standard Class"/>
    <s v="PK-19075"/>
    <s v="Pete Kriz"/>
    <s v="Consumer"/>
    <s v="United States"/>
    <x v="339"/>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x v="38"/>
    <x v="24"/>
    <n v="43229"/>
    <s v="East"/>
    <s v="TEC-PH-10001305"/>
    <x v="2"/>
    <x v="7"/>
    <s v="Panasonic KX TS208W Corded phone"/>
    <n v="235.15199999999999"/>
    <n v="8"/>
    <n v="0.4"/>
    <n v="-47.030399999999986"/>
  </r>
  <r>
    <n v="6205"/>
    <x v="3090"/>
    <x v="3"/>
    <x v="96"/>
    <d v="2014-12-04T00:00:00"/>
    <s v="First Class"/>
    <s v="MG-17650"/>
    <s v="Matthew Grinstein"/>
    <s v="Home Office"/>
    <s v="United States"/>
    <x v="292"/>
    <x v="24"/>
    <n v="43302"/>
    <s v="East"/>
    <s v="FUR-FU-10002885"/>
    <x v="0"/>
    <x v="5"/>
    <s v="Magna Visual Magnetic Picture Hangers"/>
    <n v="7.7120000000000006"/>
    <n v="2"/>
    <n v="0.2"/>
    <n v="1.7352000000000005"/>
  </r>
  <r>
    <n v="6206"/>
    <x v="3091"/>
    <x v="0"/>
    <x v="201"/>
    <d v="2013-10-25T00:00:00"/>
    <s v="Second Class"/>
    <s v="CM-12445"/>
    <s v="Chuck Magee"/>
    <s v="Consumer"/>
    <s v="United States"/>
    <x v="12"/>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x v="12"/>
    <x v="5"/>
    <n v="77095"/>
    <s v="Central"/>
    <s v="OFF-FA-10003112"/>
    <x v="1"/>
    <x v="13"/>
    <s v="Staples"/>
    <n v="25.248000000000001"/>
    <n v="4"/>
    <n v="0.2"/>
    <n v="7.8899999999999979"/>
  </r>
  <r>
    <n v="6208"/>
    <x v="3091"/>
    <x v="0"/>
    <x v="201"/>
    <d v="2013-10-25T00:00:00"/>
    <s v="Second Class"/>
    <s v="CM-12445"/>
    <s v="Chuck Magee"/>
    <s v="Consumer"/>
    <s v="United States"/>
    <x v="12"/>
    <x v="5"/>
    <n v="77095"/>
    <s v="Central"/>
    <s v="FUR-CH-10002372"/>
    <x v="0"/>
    <x v="1"/>
    <s v="Office Star - Ergonomically Designed Knee Chair"/>
    <n v="56.686"/>
    <n v="1"/>
    <n v="0.3"/>
    <n v="-14.576399999999996"/>
  </r>
  <r>
    <n v="6209"/>
    <x v="3092"/>
    <x v="3"/>
    <x v="365"/>
    <d v="2014-10-04T00:00:00"/>
    <s v="Standard Class"/>
    <s v="ME-18010"/>
    <s v="Michelle Ellison"/>
    <s v="Corporate"/>
    <s v="United States"/>
    <x v="292"/>
    <x v="24"/>
    <n v="43302"/>
    <s v="East"/>
    <s v="OFF-ST-10000563"/>
    <x v="1"/>
    <x v="4"/>
    <s v="Fellowes Bankers Box Stor/Drawer Steel Plus"/>
    <n v="51.168000000000006"/>
    <n v="2"/>
    <n v="0.2"/>
    <n v="-6.3960000000000008"/>
  </r>
  <r>
    <n v="6210"/>
    <x v="3093"/>
    <x v="3"/>
    <x v="238"/>
    <d v="2014-08-26T00:00:00"/>
    <s v="Standard Class"/>
    <s v="YS-21880"/>
    <s v="Yana Sorensen"/>
    <s v="Corporate"/>
    <s v="United States"/>
    <x v="4"/>
    <x v="4"/>
    <n v="98103"/>
    <s v="West"/>
    <s v="OFF-BI-10003925"/>
    <x v="1"/>
    <x v="8"/>
    <s v="Fellowes PB300 Plastic Comb Binding Machine"/>
    <n v="2793.5280000000002"/>
    <n v="9"/>
    <n v="0.2"/>
    <n v="942.81569999999988"/>
  </r>
  <r>
    <n v="6211"/>
    <x v="3093"/>
    <x v="3"/>
    <x v="238"/>
    <d v="2014-08-26T00:00:00"/>
    <s v="Standard Class"/>
    <s v="YS-21880"/>
    <s v="Yana Sorensen"/>
    <s v="Corporate"/>
    <s v="United States"/>
    <x v="4"/>
    <x v="4"/>
    <n v="98103"/>
    <s v="West"/>
    <s v="OFF-ST-10003306"/>
    <x v="1"/>
    <x v="4"/>
    <s v="Letter Size Cart"/>
    <n v="1000.0200000000001"/>
    <n v="7"/>
    <n v="0"/>
    <n v="290.00579999999991"/>
  </r>
  <r>
    <n v="6212"/>
    <x v="3093"/>
    <x v="3"/>
    <x v="238"/>
    <d v="2014-08-26T00:00:00"/>
    <s v="Standard Class"/>
    <s v="YS-21880"/>
    <s v="Yana Sorensen"/>
    <s v="Corporate"/>
    <s v="United States"/>
    <x v="4"/>
    <x v="4"/>
    <n v="98103"/>
    <s v="West"/>
    <s v="FUR-FU-10001475"/>
    <x v="0"/>
    <x v="5"/>
    <s v="Contract Clock, 14&quot;, Brown"/>
    <n v="65.94"/>
    <n v="3"/>
    <n v="0"/>
    <n v="22.419600000000003"/>
  </r>
  <r>
    <n v="6213"/>
    <x v="3094"/>
    <x v="3"/>
    <x v="105"/>
    <d v="2014-11-17T00:00:00"/>
    <s v="Second Class"/>
    <s v="MB-17305"/>
    <s v="Maria Bertelson"/>
    <s v="Consumer"/>
    <s v="United States"/>
    <x v="468"/>
    <x v="4"/>
    <n v="98632"/>
    <s v="West"/>
    <s v="OFF-FA-10003495"/>
    <x v="1"/>
    <x v="13"/>
    <s v="Staples"/>
    <n v="18.240000000000002"/>
    <n v="3"/>
    <n v="0"/>
    <n v="9.120000000000001"/>
  </r>
  <r>
    <n v="6214"/>
    <x v="3094"/>
    <x v="3"/>
    <x v="105"/>
    <d v="2014-11-17T00:00:00"/>
    <s v="Second Class"/>
    <s v="MB-17305"/>
    <s v="Maria Bertelson"/>
    <s v="Consumer"/>
    <s v="United States"/>
    <x v="468"/>
    <x v="4"/>
    <n v="98632"/>
    <s v="West"/>
    <s v="OFF-AP-10004708"/>
    <x v="1"/>
    <x v="9"/>
    <s v="Fellowes Superior 10 Outlet Split Surge Protector"/>
    <n v="76.12"/>
    <n v="2"/>
    <n v="0"/>
    <n v="22.074799999999996"/>
  </r>
  <r>
    <n v="6215"/>
    <x v="3095"/>
    <x v="2"/>
    <x v="856"/>
    <d v="2011-10-15T00:00:00"/>
    <s v="Standard Class"/>
    <s v="AS-10240"/>
    <s v="Alan Shonely"/>
    <s v="Consumer"/>
    <s v="United States"/>
    <x v="332"/>
    <x v="1"/>
    <n v="90278"/>
    <s v="West"/>
    <s v="OFF-EN-10001219"/>
    <x v="1"/>
    <x v="12"/>
    <s v="#10- 4 1/8&quot; x 9 1/2&quot; Security-Tint Envelopes"/>
    <n v="7.64"/>
    <n v="1"/>
    <n v="0"/>
    <n v="3.7435999999999998"/>
  </r>
  <r>
    <n v="6216"/>
    <x v="3096"/>
    <x v="1"/>
    <x v="109"/>
    <d v="2012-12-03T00:00:00"/>
    <s v="Standard Class"/>
    <s v="MC-17425"/>
    <s v="Mark Cousins"/>
    <s v="Corporate"/>
    <s v="United States"/>
    <x v="20"/>
    <x v="15"/>
    <n v="10035"/>
    <s v="East"/>
    <s v="FUR-FU-10000087"/>
    <x v="0"/>
    <x v="5"/>
    <s v="Executive Impressions 14&quot; Two-Color Numerals Wall Clock"/>
    <n v="68.16"/>
    <n v="3"/>
    <n v="0"/>
    <n v="27.945600000000002"/>
  </r>
  <r>
    <n v="6217"/>
    <x v="3096"/>
    <x v="1"/>
    <x v="109"/>
    <d v="2012-12-03T00:00:00"/>
    <s v="Standard Class"/>
    <s v="MC-17425"/>
    <s v="Mark Cousins"/>
    <s v="Corporate"/>
    <s v="United States"/>
    <x v="20"/>
    <x v="15"/>
    <n v="10035"/>
    <s v="East"/>
    <s v="OFF-EN-10001539"/>
    <x v="1"/>
    <x v="12"/>
    <s v="Staples"/>
    <n v="62.24"/>
    <n v="8"/>
    <n v="0"/>
    <n v="29.252800000000001"/>
  </r>
  <r>
    <n v="6218"/>
    <x v="3097"/>
    <x v="1"/>
    <x v="1097"/>
    <d v="2012-08-02T00:00:00"/>
    <s v="Standard Class"/>
    <s v="PG-18820"/>
    <s v="Patrick Gardner"/>
    <s v="Consumer"/>
    <s v="United States"/>
    <x v="103"/>
    <x v="0"/>
    <n v="40214"/>
    <s v="South"/>
    <s v="TEC-PH-10004897"/>
    <x v="2"/>
    <x v="7"/>
    <s v="Mediabridge Sport Armband iPhone 5s"/>
    <n v="29.97"/>
    <n v="3"/>
    <n v="0"/>
    <n v="0.29969999999999963"/>
  </r>
  <r>
    <n v="6219"/>
    <x v="3098"/>
    <x v="0"/>
    <x v="201"/>
    <d v="2013-10-27T00:00:00"/>
    <s v="Standard Class"/>
    <s v="JS-16030"/>
    <s v="Joy Smith"/>
    <s v="Consumer"/>
    <s v="United States"/>
    <x v="149"/>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x v="149"/>
    <x v="12"/>
    <n v="48183"/>
    <s v="Central"/>
    <s v="TEC-PH-10001557"/>
    <x v="2"/>
    <x v="7"/>
    <s v="Pyle PMP37LED"/>
    <n v="191.98"/>
    <n v="2"/>
    <n v="0"/>
    <n v="51.834599999999995"/>
  </r>
  <r>
    <n v="6221"/>
    <x v="3098"/>
    <x v="0"/>
    <x v="201"/>
    <d v="2013-10-27T00:00:00"/>
    <s v="Standard Class"/>
    <s v="JS-16030"/>
    <s v="Joy Smith"/>
    <s v="Consumer"/>
    <s v="United States"/>
    <x v="149"/>
    <x v="12"/>
    <n v="48183"/>
    <s v="Central"/>
    <s v="OFF-ST-10000617"/>
    <x v="1"/>
    <x v="4"/>
    <s v="Woodgrain Magazine Files by Perma"/>
    <n v="20.86"/>
    <n v="7"/>
    <n v="0"/>
    <n v="1.4601999999999977"/>
  </r>
  <r>
    <n v="6222"/>
    <x v="3099"/>
    <x v="3"/>
    <x v="32"/>
    <d v="2014-09-19T00:00:00"/>
    <s v="Second Class"/>
    <s v="JB-16000"/>
    <s v="Joy Bell-"/>
    <s v="Consumer"/>
    <s v="United States"/>
    <x v="1"/>
    <x v="1"/>
    <n v="90045"/>
    <s v="West"/>
    <s v="OFF-LA-10000121"/>
    <x v="1"/>
    <x v="2"/>
    <s v="Avery 48"/>
    <n v="56.699999999999996"/>
    <n v="9"/>
    <n v="0"/>
    <n v="26.081999999999997"/>
  </r>
  <r>
    <n v="6223"/>
    <x v="3100"/>
    <x v="3"/>
    <x v="331"/>
    <d v="2014-12-28T00:00:00"/>
    <s v="Standard Class"/>
    <s v="DK-12985"/>
    <s v="Darren Koutras"/>
    <s v="Consumer"/>
    <s v="United States"/>
    <x v="469"/>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x v="469"/>
    <x v="18"/>
    <n v="37075"/>
    <s v="South"/>
    <s v="OFF-AR-10000422"/>
    <x v="1"/>
    <x v="6"/>
    <s v="Pencil and Crayon Sharpener"/>
    <n v="12.263999999999999"/>
    <n v="7"/>
    <n v="0.2"/>
    <n v="1.0730999999999993"/>
  </r>
  <r>
    <n v="6225"/>
    <x v="3100"/>
    <x v="3"/>
    <x v="331"/>
    <d v="2014-12-28T00:00:00"/>
    <s v="Standard Class"/>
    <s v="DK-12985"/>
    <s v="Darren Koutras"/>
    <s v="Consumer"/>
    <s v="United States"/>
    <x v="469"/>
    <x v="18"/>
    <n v="37075"/>
    <s v="South"/>
    <s v="OFF-ST-10004123"/>
    <x v="1"/>
    <x v="4"/>
    <s v="Safco Industrial Wire Shelving System"/>
    <n v="218.35200000000003"/>
    <n v="3"/>
    <n v="0.2"/>
    <n v="-54.588000000000008"/>
  </r>
  <r>
    <n v="6226"/>
    <x v="3101"/>
    <x v="1"/>
    <x v="348"/>
    <d v="2012-10-09T00:00:00"/>
    <s v="Standard Class"/>
    <s v="JF-15490"/>
    <s v="Jeremy Farry"/>
    <s v="Consumer"/>
    <s v="United States"/>
    <x v="32"/>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x v="32"/>
    <x v="21"/>
    <n v="97206"/>
    <s v="West"/>
    <s v="FUR-CH-10000422"/>
    <x v="0"/>
    <x v="1"/>
    <s v="Global Highback Leather Tilter in Burgundy"/>
    <n v="291.16800000000001"/>
    <n v="4"/>
    <n v="0.2"/>
    <n v="-14.558399999999978"/>
  </r>
  <r>
    <n v="6228"/>
    <x v="3102"/>
    <x v="2"/>
    <x v="981"/>
    <d v="2011-11-07T00:00:00"/>
    <s v="Standard Class"/>
    <s v="PO-18850"/>
    <s v="Patrick O'Brill"/>
    <s v="Consumer"/>
    <s v="United States"/>
    <x v="218"/>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x v="138"/>
    <x v="24"/>
    <n v="44105"/>
    <s v="East"/>
    <s v="TEC-PH-10004093"/>
    <x v="2"/>
    <x v="7"/>
    <s v="Panasonic Kx-TS550"/>
    <n v="110.376"/>
    <n v="4"/>
    <n v="0.4"/>
    <n v="-20.235600000000005"/>
  </r>
  <r>
    <n v="6230"/>
    <x v="3103"/>
    <x v="0"/>
    <x v="115"/>
    <d v="2013-01-27T00:00:00"/>
    <s v="Standard Class"/>
    <s v="BT-11530"/>
    <s v="Bradley Talbott"/>
    <s v="Home Office"/>
    <s v="United States"/>
    <x v="138"/>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x v="470"/>
    <x v="23"/>
    <n v="50701"/>
    <s v="Central"/>
    <s v="OFF-AR-10001166"/>
    <x v="1"/>
    <x v="6"/>
    <s v="Staples"/>
    <n v="30.32"/>
    <n v="4"/>
    <n v="0"/>
    <n v="11.8248"/>
  </r>
  <r>
    <n v="6232"/>
    <x v="3105"/>
    <x v="3"/>
    <x v="220"/>
    <d v="2014-09-12T00:00:00"/>
    <s v="Same Day"/>
    <s v="JF-15415"/>
    <s v="Jennifer Ferguson"/>
    <s v="Consumer"/>
    <s v="United States"/>
    <x v="4"/>
    <x v="4"/>
    <n v="98105"/>
    <s v="West"/>
    <s v="FUR-CH-10003199"/>
    <x v="0"/>
    <x v="1"/>
    <s v="Office Star - Contemporary Task Swivel Chair"/>
    <n v="177.56800000000001"/>
    <n v="2"/>
    <n v="0.2"/>
    <n v="8.8783999999999921"/>
  </r>
  <r>
    <n v="6233"/>
    <x v="3105"/>
    <x v="3"/>
    <x v="220"/>
    <d v="2014-09-12T00:00:00"/>
    <s v="Same Day"/>
    <s v="JF-15415"/>
    <s v="Jennifer Ferguson"/>
    <s v="Consumer"/>
    <s v="United States"/>
    <x v="4"/>
    <x v="4"/>
    <n v="98105"/>
    <s v="West"/>
    <s v="OFF-PA-10002005"/>
    <x v="1"/>
    <x v="10"/>
    <s v="Xerox 225"/>
    <n v="19.440000000000001"/>
    <n v="3"/>
    <n v="0"/>
    <n v="9.3312000000000008"/>
  </r>
  <r>
    <n v="6234"/>
    <x v="3105"/>
    <x v="3"/>
    <x v="220"/>
    <d v="2014-09-12T00:00:00"/>
    <s v="Same Day"/>
    <s v="JF-15415"/>
    <s v="Jennifer Ferguson"/>
    <s v="Consumer"/>
    <s v="United States"/>
    <x v="4"/>
    <x v="4"/>
    <n v="98105"/>
    <s v="West"/>
    <s v="OFF-PA-10004101"/>
    <x v="1"/>
    <x v="10"/>
    <s v="Xerox 1894"/>
    <n v="71.28"/>
    <n v="11"/>
    <n v="0"/>
    <n v="34.214400000000005"/>
  </r>
  <r>
    <n v="6235"/>
    <x v="3105"/>
    <x v="3"/>
    <x v="220"/>
    <d v="2014-09-12T00:00:00"/>
    <s v="Same Day"/>
    <s v="JF-15415"/>
    <s v="Jennifer Ferguson"/>
    <s v="Consumer"/>
    <s v="United States"/>
    <x v="4"/>
    <x v="4"/>
    <n v="98105"/>
    <s v="West"/>
    <s v="OFF-BI-10004600"/>
    <x v="1"/>
    <x v="8"/>
    <s v="Ibico Ibimaster 300 Manual Binding System"/>
    <n v="1471.96"/>
    <n v="5"/>
    <n v="0.2"/>
    <n v="459.98749999999995"/>
  </r>
  <r>
    <n v="6236"/>
    <x v="3105"/>
    <x v="3"/>
    <x v="220"/>
    <d v="2014-09-12T00:00:00"/>
    <s v="Same Day"/>
    <s v="JF-15415"/>
    <s v="Jennifer Ferguson"/>
    <s v="Consumer"/>
    <s v="United States"/>
    <x v="4"/>
    <x v="4"/>
    <n v="98105"/>
    <s v="West"/>
    <s v="TEC-PH-10000127"/>
    <x v="2"/>
    <x v="7"/>
    <s v="iOttie XL Car Mount"/>
    <n v="79.959999999999994"/>
    <n v="5"/>
    <n v="0.2"/>
    <n v="-17.991000000000003"/>
  </r>
  <r>
    <n v="6237"/>
    <x v="3106"/>
    <x v="0"/>
    <x v="1098"/>
    <d v="2013-02-27T00:00:00"/>
    <s v="Standard Class"/>
    <s v="AC-10420"/>
    <s v="Alyssa Crouse"/>
    <s v="Corporate"/>
    <s v="United States"/>
    <x v="10"/>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x v="20"/>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x v="49"/>
    <x v="1"/>
    <n v="95123"/>
    <s v="West"/>
    <s v="FUR-FU-10004597"/>
    <x v="0"/>
    <x v="5"/>
    <s v="Eldon Cleatmat Chair Mats for Medium Pile Carpets"/>
    <n v="166.5"/>
    <n v="3"/>
    <n v="0"/>
    <n v="21.64500000000001"/>
  </r>
  <r>
    <n v="6240"/>
    <x v="3108"/>
    <x v="1"/>
    <x v="295"/>
    <d v="2012-12-16T00:00:00"/>
    <s v="Standard Class"/>
    <s v="HA-14905"/>
    <s v="Helen Abelman"/>
    <s v="Consumer"/>
    <s v="United States"/>
    <x v="49"/>
    <x v="1"/>
    <n v="95123"/>
    <s v="West"/>
    <s v="OFF-ST-10001496"/>
    <x v="1"/>
    <x v="4"/>
    <s v="Standard Rollaway File with Lock"/>
    <n v="360.38"/>
    <n v="2"/>
    <n v="0"/>
    <n v="93.698800000000006"/>
  </r>
  <r>
    <n v="6241"/>
    <x v="3109"/>
    <x v="0"/>
    <x v="517"/>
    <d v="2013-11-02T00:00:00"/>
    <s v="Second Class"/>
    <s v="LH-17155"/>
    <s v="Logan Haushalter"/>
    <s v="Consumer"/>
    <s v="United States"/>
    <x v="1"/>
    <x v="1"/>
    <n v="90008"/>
    <s v="West"/>
    <s v="OFF-BI-10004236"/>
    <x v="1"/>
    <x v="8"/>
    <s v="XtraLife ClearVue Slant-D Ring Binder, White, 3&quot;"/>
    <n v="11.744"/>
    <n v="1"/>
    <n v="0.2"/>
    <n v="3.8167999999999997"/>
  </r>
  <r>
    <n v="6242"/>
    <x v="3110"/>
    <x v="3"/>
    <x v="39"/>
    <d v="2014-06-01T00:00:00"/>
    <s v="Second Class"/>
    <s v="LO-17170"/>
    <s v="Lori Olson"/>
    <s v="Corporate"/>
    <s v="United States"/>
    <x v="3"/>
    <x v="38"/>
    <n v="3301"/>
    <s v="East"/>
    <s v="FUR-FU-10001185"/>
    <x v="0"/>
    <x v="5"/>
    <s v="Advantus Employee of the Month Certificate Frame, 11 x 13-1/2"/>
    <n v="247.44"/>
    <n v="8"/>
    <n v="0"/>
    <n v="101.4504"/>
  </r>
  <r>
    <n v="6243"/>
    <x v="3111"/>
    <x v="2"/>
    <x v="1059"/>
    <d v="2011-12-28T00:00:00"/>
    <s v="Standard Class"/>
    <s v="DP-13390"/>
    <s v="Dennis Pardue"/>
    <s v="Home Office"/>
    <s v="United States"/>
    <x v="29"/>
    <x v="18"/>
    <n v="38401"/>
    <s v="South"/>
    <s v="OFF-BI-10000977"/>
    <x v="1"/>
    <x v="8"/>
    <s v="Ibico Plastic Spiral Binding Combs"/>
    <n v="18.240000000000002"/>
    <n v="2"/>
    <n v="0.7"/>
    <n v="-14.591999999999999"/>
  </r>
  <r>
    <n v="6244"/>
    <x v="3112"/>
    <x v="0"/>
    <x v="390"/>
    <d v="2013-11-29T00:00:00"/>
    <s v="Standard Class"/>
    <s v="CR-12580"/>
    <s v="Clay Rozendal"/>
    <s v="Home Office"/>
    <s v="United States"/>
    <x v="234"/>
    <x v="4"/>
    <n v="98006"/>
    <s v="West"/>
    <s v="OFF-SU-10004782"/>
    <x v="1"/>
    <x v="14"/>
    <s v="Elite 5&quot; Scissors"/>
    <n v="25.349999999999998"/>
    <n v="3"/>
    <n v="0"/>
    <n v="7.6049999999999978"/>
  </r>
  <r>
    <n v="6245"/>
    <x v="3113"/>
    <x v="1"/>
    <x v="312"/>
    <d v="2012-11-25T00:00:00"/>
    <s v="Standard Class"/>
    <s v="KB-16405"/>
    <s v="Katrina Bavinger"/>
    <s v="Home Office"/>
    <s v="United States"/>
    <x v="4"/>
    <x v="4"/>
    <n v="98105"/>
    <s v="West"/>
    <s v="OFF-AR-10002067"/>
    <x v="1"/>
    <x v="6"/>
    <s v="Newell 334"/>
    <n v="119.03999999999999"/>
    <n v="6"/>
    <n v="0"/>
    <n v="30.950400000000002"/>
  </r>
  <r>
    <n v="6246"/>
    <x v="3113"/>
    <x v="1"/>
    <x v="312"/>
    <d v="2012-11-25T00:00:00"/>
    <s v="Standard Class"/>
    <s v="KB-16405"/>
    <s v="Katrina Bavinger"/>
    <s v="Home Office"/>
    <s v="United States"/>
    <x v="4"/>
    <x v="4"/>
    <n v="98105"/>
    <s v="West"/>
    <s v="FUR-FU-10002364"/>
    <x v="0"/>
    <x v="5"/>
    <s v="Eldon Expressions Wood Desk Accessories, Oak"/>
    <n v="22.14"/>
    <n v="3"/>
    <n v="0"/>
    <n v="6.4205999999999976"/>
  </r>
  <r>
    <n v="6247"/>
    <x v="3113"/>
    <x v="1"/>
    <x v="312"/>
    <d v="2012-11-25T00:00:00"/>
    <s v="Standard Class"/>
    <s v="KB-16405"/>
    <s v="Katrina Bavinger"/>
    <s v="Home Office"/>
    <s v="United States"/>
    <x v="4"/>
    <x v="4"/>
    <n v="98105"/>
    <s v="West"/>
    <s v="TEC-AC-10002018"/>
    <x v="2"/>
    <x v="11"/>
    <s v="AmazonBasics 3-Button USB Wired Mouse"/>
    <n v="13.98"/>
    <n v="2"/>
    <n v="0"/>
    <n v="6.011400000000001"/>
  </r>
  <r>
    <n v="6248"/>
    <x v="3114"/>
    <x v="3"/>
    <x v="148"/>
    <d v="2014-06-05T00:00:00"/>
    <s v="Standard Class"/>
    <s v="ML-17410"/>
    <s v="Maris LaWare"/>
    <s v="Consumer"/>
    <s v="United States"/>
    <x v="38"/>
    <x v="14"/>
    <n v="47201"/>
    <s v="Central"/>
    <s v="OFF-BI-10000632"/>
    <x v="1"/>
    <x v="8"/>
    <s v="Satellite Sectional Post Binders"/>
    <n v="43.41"/>
    <n v="1"/>
    <n v="0"/>
    <n v="19.968599999999999"/>
  </r>
  <r>
    <n v="6249"/>
    <x v="3114"/>
    <x v="3"/>
    <x v="148"/>
    <d v="2014-06-05T00:00:00"/>
    <s v="Standard Class"/>
    <s v="ML-17410"/>
    <s v="Maris LaWare"/>
    <s v="Consumer"/>
    <s v="United States"/>
    <x v="38"/>
    <x v="14"/>
    <n v="47201"/>
    <s v="Central"/>
    <s v="FUR-FU-10003981"/>
    <x v="0"/>
    <x v="5"/>
    <s v="Eldon Wave Desk Accessories"/>
    <n v="6.24"/>
    <n v="3"/>
    <n v="0"/>
    <n v="2.6208000000000005"/>
  </r>
  <r>
    <n v="6250"/>
    <x v="3114"/>
    <x v="3"/>
    <x v="148"/>
    <d v="2014-06-05T00:00:00"/>
    <s v="Standard Class"/>
    <s v="ML-17410"/>
    <s v="Maris LaWare"/>
    <s v="Consumer"/>
    <s v="United States"/>
    <x v="38"/>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x v="38"/>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x v="22"/>
    <x v="10"/>
    <n v="60623"/>
    <s v="Central"/>
    <s v="OFF-AP-10004249"/>
    <x v="1"/>
    <x v="9"/>
    <s v="Staples"/>
    <n v="2.3939999999999997"/>
    <n v="1"/>
    <n v="0.8"/>
    <n v="-6.344100000000001"/>
  </r>
  <r>
    <n v="6253"/>
    <x v="3116"/>
    <x v="2"/>
    <x v="884"/>
    <d v="2011-04-07T00:00:00"/>
    <s v="Same Day"/>
    <s v="VM-21685"/>
    <s v="Valerie Mitchum"/>
    <s v="Home Office"/>
    <s v="United States"/>
    <x v="419"/>
    <x v="32"/>
    <n v="30062"/>
    <s v="South"/>
    <s v="OFF-PA-10003441"/>
    <x v="1"/>
    <x v="10"/>
    <s v="Xerox 226"/>
    <n v="58.320000000000007"/>
    <n v="9"/>
    <n v="0"/>
    <n v="27.993600000000001"/>
  </r>
  <r>
    <n v="6254"/>
    <x v="3116"/>
    <x v="2"/>
    <x v="884"/>
    <d v="2011-04-07T00:00:00"/>
    <s v="Same Day"/>
    <s v="VM-21685"/>
    <s v="Valerie Mitchum"/>
    <s v="Home Office"/>
    <s v="United States"/>
    <x v="419"/>
    <x v="32"/>
    <n v="30062"/>
    <s v="South"/>
    <s v="TEC-PH-10004922"/>
    <x v="2"/>
    <x v="7"/>
    <s v="RCA Visys Integrated PBX 8-Line Router"/>
    <n v="200.96999999999997"/>
    <n v="3"/>
    <n v="0"/>
    <n v="50.242500000000007"/>
  </r>
  <r>
    <n v="6255"/>
    <x v="3117"/>
    <x v="1"/>
    <x v="1014"/>
    <d v="2012-09-14T00:00:00"/>
    <s v="Standard Class"/>
    <s v="VW-21775"/>
    <s v="Victoria Wilson"/>
    <s v="Corporate"/>
    <s v="United States"/>
    <x v="122"/>
    <x v="19"/>
    <n v="36116"/>
    <s v="South"/>
    <s v="FUR-FU-10001731"/>
    <x v="0"/>
    <x v="5"/>
    <s v="Acrylic Self-Standing Desk Frames"/>
    <n v="21.36"/>
    <n v="8"/>
    <n v="0"/>
    <n v="8.1167999999999996"/>
  </r>
  <r>
    <n v="6256"/>
    <x v="3118"/>
    <x v="3"/>
    <x v="428"/>
    <d v="2014-09-16T00:00:00"/>
    <s v="Standard Class"/>
    <s v="GK-14620"/>
    <s v="Grace Kelly"/>
    <s v="Corporate"/>
    <s v="United States"/>
    <x v="243"/>
    <x v="5"/>
    <n v="75023"/>
    <s v="Central"/>
    <s v="OFF-LA-10000134"/>
    <x v="1"/>
    <x v="2"/>
    <s v="Avery 511"/>
    <n v="9.8560000000000016"/>
    <n v="4"/>
    <n v="0.2"/>
    <n v="3.4495999999999993"/>
  </r>
  <r>
    <n v="6257"/>
    <x v="3119"/>
    <x v="1"/>
    <x v="684"/>
    <d v="2012-09-08T00:00:00"/>
    <s v="Second Class"/>
    <s v="AT-10435"/>
    <s v="Alyssa Tate"/>
    <s v="Home Office"/>
    <s v="United States"/>
    <x v="76"/>
    <x v="2"/>
    <n v="33319"/>
    <s v="South"/>
    <s v="OFF-BI-10003166"/>
    <x v="1"/>
    <x v="8"/>
    <s v="GBC Plasticlear Binding Covers"/>
    <n v="3.4440000000000008"/>
    <n v="1"/>
    <n v="0.7"/>
    <n v="-2.5255999999999998"/>
  </r>
  <r>
    <n v="6258"/>
    <x v="3120"/>
    <x v="3"/>
    <x v="808"/>
    <d v="2014-11-07T00:00:00"/>
    <s v="Second Class"/>
    <s v="AR-10825"/>
    <s v="Anthony Rawles"/>
    <s v="Corporate"/>
    <s v="United States"/>
    <x v="38"/>
    <x v="24"/>
    <n v="43229"/>
    <s v="East"/>
    <s v="OFF-SU-10000646"/>
    <x v="1"/>
    <x v="14"/>
    <s v="Premier Automatic Letter Opener"/>
    <n v="384.59200000000004"/>
    <n v="2"/>
    <n v="0.2"/>
    <n v="-81.725799999999978"/>
  </r>
  <r>
    <n v="6259"/>
    <x v="3121"/>
    <x v="1"/>
    <x v="262"/>
    <d v="2012-03-30T00:00:00"/>
    <s v="Second Class"/>
    <s v="JH-15820"/>
    <s v="John Huston"/>
    <s v="Consumer"/>
    <s v="United States"/>
    <x v="20"/>
    <x v="15"/>
    <n v="10009"/>
    <s v="East"/>
    <s v="OFF-EN-10004459"/>
    <x v="1"/>
    <x v="12"/>
    <s v="Security-Tint Envelopes"/>
    <n v="22.919999999999998"/>
    <n v="3"/>
    <n v="0"/>
    <n v="11.230799999999999"/>
  </r>
  <r>
    <n v="6260"/>
    <x v="3122"/>
    <x v="1"/>
    <x v="863"/>
    <d v="2012-08-17T00:00:00"/>
    <s v="Second Class"/>
    <s v="RA-19285"/>
    <s v="Ralph Arnett"/>
    <s v="Consumer"/>
    <s v="United States"/>
    <x v="102"/>
    <x v="14"/>
    <n v="47374"/>
    <s v="Central"/>
    <s v="OFF-BI-10003529"/>
    <x v="1"/>
    <x v="8"/>
    <s v="Avery Round Ring Poly Binders"/>
    <n v="11.36"/>
    <n v="4"/>
    <n v="0"/>
    <n v="5.5663999999999998"/>
  </r>
  <r>
    <n v="6261"/>
    <x v="3123"/>
    <x v="1"/>
    <x v="793"/>
    <d v="2012-05-18T00:00:00"/>
    <s v="Standard Class"/>
    <s v="RO-19780"/>
    <s v="Rose O'Brian"/>
    <s v="Consumer"/>
    <s v="United States"/>
    <x v="4"/>
    <x v="4"/>
    <n v="98115"/>
    <s v="West"/>
    <s v="OFF-BI-10002949"/>
    <x v="1"/>
    <x v="8"/>
    <s v="Prestige Round Ring Binders"/>
    <n v="14.592000000000002"/>
    <n v="3"/>
    <n v="0.2"/>
    <n v="4.9247999999999985"/>
  </r>
  <r>
    <n v="6262"/>
    <x v="3124"/>
    <x v="3"/>
    <x v="283"/>
    <d v="2014-07-28T00:00:00"/>
    <s v="Standard Class"/>
    <s v="LR-17035"/>
    <s v="Lisa Ryan"/>
    <s v="Corporate"/>
    <s v="United States"/>
    <x v="85"/>
    <x v="15"/>
    <n v="11561"/>
    <s v="East"/>
    <s v="OFF-LA-10001158"/>
    <x v="1"/>
    <x v="2"/>
    <s v="Avery Address/Shipping Labels for Typewriters, 4&quot; x 2&quot;"/>
    <n v="41.4"/>
    <n v="4"/>
    <n v="0"/>
    <n v="19.872"/>
  </r>
  <r>
    <n v="6263"/>
    <x v="3125"/>
    <x v="0"/>
    <x v="446"/>
    <d v="2013-09-27T00:00:00"/>
    <s v="First Class"/>
    <s v="MK-17905"/>
    <s v="Michael Kennedy"/>
    <s v="Corporate"/>
    <s v="United States"/>
    <x v="179"/>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x v="38"/>
    <x v="32"/>
    <n v="31907"/>
    <s v="South"/>
    <s v="OFF-BI-10004965"/>
    <x v="1"/>
    <x v="8"/>
    <s v="Ibico Covers for Plastic or Wire Binding Elements"/>
    <n v="34.5"/>
    <n v="3"/>
    <n v="0"/>
    <n v="15.524999999999999"/>
  </r>
  <r>
    <n v="6265"/>
    <x v="3127"/>
    <x v="0"/>
    <x v="1099"/>
    <d v="2013-10-07T00:00:00"/>
    <s v="Same Day"/>
    <s v="JH-15910"/>
    <s v="Jonathan Howell"/>
    <s v="Consumer"/>
    <s v="United States"/>
    <x v="251"/>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x v="316"/>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x v="316"/>
    <x v="18"/>
    <n v="37211"/>
    <s v="South"/>
    <s v="OFF-PA-10001019"/>
    <x v="1"/>
    <x v="10"/>
    <s v="Xerox 1884"/>
    <n v="143.85600000000002"/>
    <n v="9"/>
    <n v="0.2"/>
    <n v="48.551399999999994"/>
  </r>
  <r>
    <n v="6268"/>
    <x v="3129"/>
    <x v="1"/>
    <x v="486"/>
    <d v="2012-10-04T00:00:00"/>
    <s v="Second Class"/>
    <s v="RM-19675"/>
    <s v="Robert Marley"/>
    <s v="Home Office"/>
    <s v="United States"/>
    <x v="471"/>
    <x v="31"/>
    <n v="2138"/>
    <s v="East"/>
    <s v="TEC-PH-10002496"/>
    <x v="2"/>
    <x v="7"/>
    <s v="Cisco SPA301"/>
    <n v="311.98"/>
    <n v="2"/>
    <n v="0"/>
    <n v="93.593999999999994"/>
  </r>
  <r>
    <n v="6269"/>
    <x v="3129"/>
    <x v="1"/>
    <x v="486"/>
    <d v="2012-10-04T00:00:00"/>
    <s v="Second Class"/>
    <s v="RM-19675"/>
    <s v="Robert Marley"/>
    <s v="Home Office"/>
    <s v="United States"/>
    <x v="471"/>
    <x v="31"/>
    <n v="2138"/>
    <s v="East"/>
    <s v="OFF-BI-10000829"/>
    <x v="1"/>
    <x v="8"/>
    <s v="Avery Non-Stick Binders"/>
    <n v="22.450000000000003"/>
    <n v="5"/>
    <n v="0"/>
    <n v="10.327"/>
  </r>
  <r>
    <n v="6270"/>
    <x v="3130"/>
    <x v="3"/>
    <x v="574"/>
    <d v="2014-12-07T00:00:00"/>
    <s v="Standard Class"/>
    <s v="BB-11545"/>
    <s v="Brenda Bowman"/>
    <s v="Corporate"/>
    <s v="United States"/>
    <x v="182"/>
    <x v="1"/>
    <n v="94601"/>
    <s v="West"/>
    <s v="TEC-PH-10001448"/>
    <x v="2"/>
    <x v="7"/>
    <s v="Anker Astro 15000mAh USB Portable Charger"/>
    <n v="39.992000000000004"/>
    <n v="1"/>
    <n v="0.2"/>
    <n v="-7.9984000000000073"/>
  </r>
  <r>
    <n v="6271"/>
    <x v="3130"/>
    <x v="3"/>
    <x v="574"/>
    <d v="2014-12-07T00:00:00"/>
    <s v="Standard Class"/>
    <s v="BB-11545"/>
    <s v="Brenda Bowman"/>
    <s v="Corporate"/>
    <s v="United States"/>
    <x v="182"/>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x v="182"/>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x v="472"/>
    <x v="10"/>
    <n v="60067"/>
    <s v="Central"/>
    <s v="TEC-AC-10001284"/>
    <x v="2"/>
    <x v="11"/>
    <s v="Enermax Briskie RF Wireless Keyboard and Mouse Combo"/>
    <n v="116.312"/>
    <n v="7"/>
    <n v="0.2"/>
    <n v="23.262400000000003"/>
  </r>
  <r>
    <n v="6274"/>
    <x v="3132"/>
    <x v="0"/>
    <x v="19"/>
    <d v="2013-07-23T00:00:00"/>
    <s v="Second Class"/>
    <s v="DK-13375"/>
    <s v="Dennis Kane"/>
    <s v="Consumer"/>
    <s v="United States"/>
    <x v="4"/>
    <x v="4"/>
    <n v="98105"/>
    <s v="West"/>
    <s v="FUR-FU-10001847"/>
    <x v="0"/>
    <x v="5"/>
    <s v="Eldon Image Series Black Desk Accessories"/>
    <n v="12.419999999999998"/>
    <n v="3"/>
    <n v="0"/>
    <n v="4.4711999999999996"/>
  </r>
  <r>
    <n v="6275"/>
    <x v="3132"/>
    <x v="0"/>
    <x v="19"/>
    <d v="2013-07-23T00:00:00"/>
    <s v="Second Class"/>
    <s v="DK-13375"/>
    <s v="Dennis Kane"/>
    <s v="Consumer"/>
    <s v="United States"/>
    <x v="4"/>
    <x v="4"/>
    <n v="98105"/>
    <s v="West"/>
    <s v="TEC-AC-10004595"/>
    <x v="2"/>
    <x v="11"/>
    <s v="First Data TMFD35 PIN Pad"/>
    <n v="428.40000000000003"/>
    <n v="3"/>
    <n v="0"/>
    <n v="89.963999999999999"/>
  </r>
  <r>
    <n v="6276"/>
    <x v="3132"/>
    <x v="0"/>
    <x v="19"/>
    <d v="2013-07-23T00:00:00"/>
    <s v="Second Class"/>
    <s v="DK-13375"/>
    <s v="Dennis Kane"/>
    <s v="Consumer"/>
    <s v="United States"/>
    <x v="4"/>
    <x v="4"/>
    <n v="98105"/>
    <s v="West"/>
    <s v="FUR-FU-10004164"/>
    <x v="0"/>
    <x v="5"/>
    <s v="Eldon 300 Class Desk Accessories, Black"/>
    <n v="24.75"/>
    <n v="5"/>
    <n v="0"/>
    <n v="10.890000000000002"/>
  </r>
  <r>
    <n v="6277"/>
    <x v="3132"/>
    <x v="0"/>
    <x v="19"/>
    <d v="2013-07-23T00:00:00"/>
    <s v="Second Class"/>
    <s v="DK-13375"/>
    <s v="Dennis Kane"/>
    <s v="Consumer"/>
    <s v="United States"/>
    <x v="4"/>
    <x v="4"/>
    <n v="98105"/>
    <s v="West"/>
    <s v="OFF-LA-10001074"/>
    <x v="1"/>
    <x v="2"/>
    <s v="Round Specialty Laser Printer Labels"/>
    <n v="87.71"/>
    <n v="7"/>
    <n v="0"/>
    <n v="41.223699999999994"/>
  </r>
  <r>
    <n v="6278"/>
    <x v="3132"/>
    <x v="0"/>
    <x v="19"/>
    <d v="2013-07-23T00:00:00"/>
    <s v="Second Class"/>
    <s v="DK-13375"/>
    <s v="Dennis Kane"/>
    <s v="Consumer"/>
    <s v="United States"/>
    <x v="4"/>
    <x v="4"/>
    <n v="98105"/>
    <s v="West"/>
    <s v="OFF-ST-10000604"/>
    <x v="1"/>
    <x v="4"/>
    <s v="Home/Office Personal File Carts"/>
    <n v="69.52"/>
    <n v="2"/>
    <n v="0"/>
    <n v="17.379999999999995"/>
  </r>
  <r>
    <n v="6279"/>
    <x v="3132"/>
    <x v="0"/>
    <x v="19"/>
    <d v="2013-07-23T00:00:00"/>
    <s v="Second Class"/>
    <s v="DK-13375"/>
    <s v="Dennis Kane"/>
    <s v="Consumer"/>
    <s v="United States"/>
    <x v="4"/>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x v="4"/>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x v="74"/>
    <x v="24"/>
    <n v="45231"/>
    <s v="East"/>
    <s v="OFF-LA-10000443"/>
    <x v="1"/>
    <x v="2"/>
    <s v="Avery 501"/>
    <n v="5.9039999999999999"/>
    <n v="2"/>
    <n v="0.2"/>
    <n v="1.9925999999999999"/>
  </r>
  <r>
    <n v="6282"/>
    <x v="3134"/>
    <x v="1"/>
    <x v="312"/>
    <d v="2012-11-26T00:00:00"/>
    <s v="Standard Class"/>
    <s v="JK-15205"/>
    <s v="Jamie Kunitz"/>
    <s v="Consumer"/>
    <s v="United States"/>
    <x v="292"/>
    <x v="24"/>
    <n v="43302"/>
    <s v="East"/>
    <s v="FUR-FU-10002874"/>
    <x v="0"/>
    <x v="5"/>
    <s v="Ultra Commercial Grade Dual Valve Door Closer"/>
    <n v="63.824000000000005"/>
    <n v="2"/>
    <n v="0.2"/>
    <n v="9.5735999999999937"/>
  </r>
  <r>
    <n v="6283"/>
    <x v="3134"/>
    <x v="1"/>
    <x v="312"/>
    <d v="2012-11-26T00:00:00"/>
    <s v="Standard Class"/>
    <s v="JK-15205"/>
    <s v="Jamie Kunitz"/>
    <s v="Consumer"/>
    <s v="United States"/>
    <x v="292"/>
    <x v="24"/>
    <n v="43302"/>
    <s v="East"/>
    <s v="OFF-ST-10003994"/>
    <x v="1"/>
    <x v="4"/>
    <s v="Belkin 19&quot; Center-Weighted Shelf, Gray"/>
    <n v="141.55199999999999"/>
    <n v="3"/>
    <n v="0.2"/>
    <n v="-26.541000000000004"/>
  </r>
  <r>
    <n v="6284"/>
    <x v="3135"/>
    <x v="0"/>
    <x v="446"/>
    <d v="2013-09-29T00:00:00"/>
    <s v="Standard Class"/>
    <s v="EH-13765"/>
    <s v="Edward Hooks"/>
    <s v="Corporate"/>
    <s v="United States"/>
    <x v="1"/>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x v="1"/>
    <x v="1"/>
    <n v="90049"/>
    <s v="West"/>
    <s v="FUR-CH-10000988"/>
    <x v="0"/>
    <x v="1"/>
    <s v="Hon Olson Stacker Stools"/>
    <n v="563.24"/>
    <n v="5"/>
    <n v="0.2"/>
    <n v="56.324000000000012"/>
  </r>
  <r>
    <n v="6286"/>
    <x v="3136"/>
    <x v="0"/>
    <x v="147"/>
    <d v="2013-10-27T00:00:00"/>
    <s v="Standard Class"/>
    <s v="VW-21775"/>
    <s v="Victoria Wilson"/>
    <s v="Corporate"/>
    <s v="United States"/>
    <x v="80"/>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x v="465"/>
    <x v="18"/>
    <n v="37087"/>
    <s v="South"/>
    <s v="TEC-PH-10001061"/>
    <x v="2"/>
    <x v="7"/>
    <s v="Apple iPhone 5C"/>
    <n v="239.976"/>
    <n v="3"/>
    <n v="0.2"/>
    <n v="17.998199999999997"/>
  </r>
  <r>
    <n v="6288"/>
    <x v="3138"/>
    <x v="2"/>
    <x v="1001"/>
    <d v="2011-07-12T00:00:00"/>
    <s v="Standard Class"/>
    <s v="EB-13705"/>
    <s v="Ed Braxton"/>
    <s v="Corporate"/>
    <s v="United States"/>
    <x v="8"/>
    <x v="1"/>
    <n v="94122"/>
    <s v="West"/>
    <s v="FUR-TA-10003715"/>
    <x v="0"/>
    <x v="3"/>
    <s v="Hon 2111 Invitation Series Corner Table"/>
    <n v="502.48800000000006"/>
    <n v="3"/>
    <n v="0.2"/>
    <n v="-87.935400000000044"/>
  </r>
  <r>
    <n v="6289"/>
    <x v="3138"/>
    <x v="2"/>
    <x v="1001"/>
    <d v="2011-07-12T00:00:00"/>
    <s v="Standard Class"/>
    <s v="EB-13705"/>
    <s v="Ed Braxton"/>
    <s v="Corporate"/>
    <s v="United States"/>
    <x v="8"/>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x v="455"/>
    <x v="1"/>
    <n v="95928"/>
    <s v="West"/>
    <s v="FUR-CH-10004063"/>
    <x v="0"/>
    <x v="1"/>
    <s v="Global Deluxe High-Back Manager's Chair"/>
    <n v="915.13600000000008"/>
    <n v="4"/>
    <n v="0.2"/>
    <n v="102.95279999999988"/>
  </r>
  <r>
    <n v="6291"/>
    <x v="3139"/>
    <x v="1"/>
    <x v="649"/>
    <d v="2012-03-18T00:00:00"/>
    <s v="Second Class"/>
    <s v="NF-18595"/>
    <s v="Nicole Fjeld"/>
    <s v="Home Office"/>
    <s v="United States"/>
    <x v="455"/>
    <x v="1"/>
    <n v="95928"/>
    <s v="West"/>
    <s v="FUR-FU-10001979"/>
    <x v="0"/>
    <x v="5"/>
    <s v="Dana Halogen Swing-Arm Architect Lamp"/>
    <n v="327.76"/>
    <n v="8"/>
    <n v="0"/>
    <n v="91.772800000000018"/>
  </r>
  <r>
    <n v="6292"/>
    <x v="3140"/>
    <x v="3"/>
    <x v="574"/>
    <d v="2014-12-06T00:00:00"/>
    <s v="First Class"/>
    <s v="ME-17725"/>
    <s v="Max Engle"/>
    <s v="Consumer"/>
    <s v="United States"/>
    <x v="127"/>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x v="1"/>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x v="1"/>
    <x v="1"/>
    <n v="90008"/>
    <s v="West"/>
    <s v="OFF-AR-10004691"/>
    <x v="1"/>
    <x v="6"/>
    <s v="Boston 1730 StandUp Electric Pencil Sharpener"/>
    <n v="64.14"/>
    <n v="3"/>
    <n v="0"/>
    <n v="16.676400000000001"/>
  </r>
  <r>
    <n v="6295"/>
    <x v="3142"/>
    <x v="2"/>
    <x v="1101"/>
    <d v="2011-09-19T00:00:00"/>
    <s v="First Class"/>
    <s v="RF-19345"/>
    <s v="Randy Ferguson"/>
    <s v="Corporate"/>
    <s v="United States"/>
    <x v="20"/>
    <x v="15"/>
    <n v="10024"/>
    <s v="East"/>
    <s v="OFF-BI-10002931"/>
    <x v="1"/>
    <x v="8"/>
    <s v="Avery Trapezoid Extra Heavy Duty 4&quot; Binders"/>
    <n v="33.552"/>
    <n v="1"/>
    <n v="0.2"/>
    <n v="12.581999999999999"/>
  </r>
  <r>
    <n v="6296"/>
    <x v="3143"/>
    <x v="2"/>
    <x v="129"/>
    <d v="2012-01-01T00:00:00"/>
    <s v="Standard Class"/>
    <s v="AJ-10780"/>
    <s v="Anthony Jacobs"/>
    <s v="Corporate"/>
    <s v="United States"/>
    <x v="473"/>
    <x v="31"/>
    <n v="1915"/>
    <s v="East"/>
    <s v="OFF-AP-10002651"/>
    <x v="1"/>
    <x v="9"/>
    <s v="Hoover Upright Vacuum With Dirt Cup"/>
    <n v="1737.1799999999998"/>
    <n v="6"/>
    <n v="0"/>
    <n v="503.78219999999976"/>
  </r>
  <r>
    <n v="6297"/>
    <x v="3143"/>
    <x v="2"/>
    <x v="129"/>
    <d v="2012-01-01T00:00:00"/>
    <s v="Standard Class"/>
    <s v="AJ-10780"/>
    <s v="Anthony Jacobs"/>
    <s v="Corporate"/>
    <s v="United States"/>
    <x v="473"/>
    <x v="31"/>
    <n v="1915"/>
    <s v="East"/>
    <s v="OFF-ST-10000689"/>
    <x v="1"/>
    <x v="4"/>
    <s v="Fellowes Strictly Business Drawer File, Letter/Legal Size"/>
    <n v="704.25"/>
    <n v="5"/>
    <n v="0"/>
    <n v="84.51"/>
  </r>
  <r>
    <n v="6298"/>
    <x v="3143"/>
    <x v="2"/>
    <x v="129"/>
    <d v="2012-01-01T00:00:00"/>
    <s v="Standard Class"/>
    <s v="AJ-10780"/>
    <s v="Anthony Jacobs"/>
    <s v="Corporate"/>
    <s v="United States"/>
    <x v="473"/>
    <x v="31"/>
    <n v="1915"/>
    <s v="East"/>
    <s v="OFF-PA-10003302"/>
    <x v="1"/>
    <x v="10"/>
    <s v="Xerox 1906"/>
    <n v="141.76"/>
    <n v="4"/>
    <n v="0"/>
    <n v="66.627199999999988"/>
  </r>
  <r>
    <n v="6299"/>
    <x v="3144"/>
    <x v="2"/>
    <x v="618"/>
    <d v="2011-10-26T00:00:00"/>
    <s v="Standard Class"/>
    <s v="SF-20965"/>
    <s v="Sylvia Foulston"/>
    <s v="Corporate"/>
    <s v="United States"/>
    <x v="70"/>
    <x v="1"/>
    <n v="92024"/>
    <s v="West"/>
    <s v="OFF-BI-10001460"/>
    <x v="1"/>
    <x v="8"/>
    <s v="Plastic Binding Combs"/>
    <n v="36.36"/>
    <n v="3"/>
    <n v="0.2"/>
    <n v="12.2715"/>
  </r>
  <r>
    <n v="6300"/>
    <x v="3145"/>
    <x v="3"/>
    <x v="329"/>
    <d v="2014-12-04T00:00:00"/>
    <s v="First Class"/>
    <s v="MZ-17335"/>
    <s v="Maria Zettner"/>
    <s v="Home Office"/>
    <s v="United States"/>
    <x v="8"/>
    <x v="1"/>
    <n v="94109"/>
    <s v="West"/>
    <s v="FUR-FU-10003489"/>
    <x v="0"/>
    <x v="5"/>
    <s v="Contemporary Borderless Frame"/>
    <n v="25.83"/>
    <n v="3"/>
    <n v="0"/>
    <n v="9.5570999999999984"/>
  </r>
  <r>
    <n v="6301"/>
    <x v="3146"/>
    <x v="2"/>
    <x v="571"/>
    <d v="2011-06-12T00:00:00"/>
    <s v="Standard Class"/>
    <s v="SB-20170"/>
    <s v="Sarah Bern"/>
    <s v="Consumer"/>
    <s v="United States"/>
    <x v="22"/>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x v="22"/>
    <x v="10"/>
    <n v="60623"/>
    <s v="Central"/>
    <s v="OFF-EN-10000461"/>
    <x v="1"/>
    <x v="12"/>
    <s v="#10- 4 1/8&quot; x 9 1/2&quot; Recycled Envelopes"/>
    <n v="13.984000000000002"/>
    <n v="2"/>
    <n v="0.2"/>
    <n v="4.7195999999999998"/>
  </r>
  <r>
    <n v="6303"/>
    <x v="3147"/>
    <x v="3"/>
    <x v="51"/>
    <d v="2014-11-28T00:00:00"/>
    <s v="Standard Class"/>
    <s v="AH-10210"/>
    <s v="Alan Hwang"/>
    <s v="Consumer"/>
    <s v="United States"/>
    <x v="61"/>
    <x v="5"/>
    <n v="75220"/>
    <s v="Central"/>
    <s v="TEC-PH-10001305"/>
    <x v="2"/>
    <x v="7"/>
    <s v="Panasonic KX TS208W Corded phone"/>
    <n v="195.96000000000004"/>
    <n v="5"/>
    <n v="0.2"/>
    <n v="19.596000000000018"/>
  </r>
  <r>
    <n v="6304"/>
    <x v="3148"/>
    <x v="3"/>
    <x v="978"/>
    <d v="2014-06-21T00:00:00"/>
    <s v="Second Class"/>
    <s v="NK-18490"/>
    <s v="Neil Knudson"/>
    <s v="Home Office"/>
    <s v="United States"/>
    <x v="331"/>
    <x v="5"/>
    <n v="78415"/>
    <s v="Central"/>
    <s v="OFF-PA-10000167"/>
    <x v="1"/>
    <x v="10"/>
    <s v="Xerox 1925"/>
    <n v="74.352000000000004"/>
    <n v="3"/>
    <n v="0.2"/>
    <n v="23.234999999999992"/>
  </r>
  <r>
    <n v="6305"/>
    <x v="3149"/>
    <x v="3"/>
    <x v="1024"/>
    <d v="2014-05-06T00:00:00"/>
    <s v="Same Day"/>
    <s v="AI-10855"/>
    <s v="Arianne Irving"/>
    <s v="Consumer"/>
    <s v="United States"/>
    <x v="20"/>
    <x v="15"/>
    <n v="10035"/>
    <s v="East"/>
    <s v="OFF-PA-10002947"/>
    <x v="1"/>
    <x v="10"/>
    <s v="Xerox 1923"/>
    <n v="6.68"/>
    <n v="1"/>
    <n v="0"/>
    <n v="3.2063999999999999"/>
  </r>
  <r>
    <n v="6306"/>
    <x v="3150"/>
    <x v="0"/>
    <x v="254"/>
    <d v="2013-11-07T00:00:00"/>
    <s v="Second Class"/>
    <s v="TP-21565"/>
    <s v="Tracy Poddar"/>
    <s v="Corporate"/>
    <s v="United States"/>
    <x v="474"/>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x v="474"/>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x v="474"/>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x v="474"/>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x v="474"/>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x v="474"/>
    <x v="21"/>
    <n v="97405"/>
    <s v="West"/>
    <s v="OFF-PA-10000176"/>
    <x v="1"/>
    <x v="10"/>
    <s v="Xerox 1887"/>
    <n v="15.176"/>
    <n v="1"/>
    <n v="0.2"/>
    <n v="5.3115999999999985"/>
  </r>
  <r>
    <n v="6312"/>
    <x v="3151"/>
    <x v="2"/>
    <x v="1102"/>
    <d v="2011-09-16T00:00:00"/>
    <s v="Standard Class"/>
    <s v="LW-17125"/>
    <s v="Liz Willingham"/>
    <s v="Consumer"/>
    <s v="United States"/>
    <x v="475"/>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x v="54"/>
    <x v="29"/>
    <n v="6824"/>
    <s v="East"/>
    <s v="OFF-ST-10001932"/>
    <x v="1"/>
    <x v="4"/>
    <s v="Fellowes Staxonsteel Drawer Files"/>
    <n v="579.51"/>
    <n v="3"/>
    <n v="0"/>
    <n v="81.131400000000014"/>
  </r>
  <r>
    <n v="6314"/>
    <x v="3152"/>
    <x v="3"/>
    <x v="911"/>
    <d v="2014-02-22T00:00:00"/>
    <s v="Standard Class"/>
    <s v="NG-18355"/>
    <s v="Nat Gilpin"/>
    <s v="Corporate"/>
    <s v="United States"/>
    <x v="54"/>
    <x v="29"/>
    <n v="6824"/>
    <s v="East"/>
    <s v="TEC-PH-10000923"/>
    <x v="2"/>
    <x v="7"/>
    <s v="Belkin SportFit Armband For iPhone 5s/5c, Fuchsia"/>
    <n v="14.99"/>
    <n v="1"/>
    <n v="0"/>
    <n v="7.3451000000000004"/>
  </r>
  <r>
    <n v="6315"/>
    <x v="3153"/>
    <x v="2"/>
    <x v="156"/>
    <d v="2011-11-29T00:00:00"/>
    <s v="Standard Class"/>
    <s v="NG-18355"/>
    <s v="Nat Gilpin"/>
    <s v="Corporate"/>
    <s v="United States"/>
    <x v="25"/>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x v="25"/>
    <x v="12"/>
    <n v="49201"/>
    <s v="Central"/>
    <s v="OFF-LA-10003930"/>
    <x v="1"/>
    <x v="2"/>
    <s v="Dot Matrix Printer Tape Reel Labels, White, 5000/Box"/>
    <n v="196.62"/>
    <n v="2"/>
    <n v="0"/>
    <n v="96.343800000000002"/>
  </r>
  <r>
    <n v="6317"/>
    <x v="3153"/>
    <x v="2"/>
    <x v="156"/>
    <d v="2011-11-29T00:00:00"/>
    <s v="Standard Class"/>
    <s v="NG-18355"/>
    <s v="Nat Gilpin"/>
    <s v="Corporate"/>
    <s v="United States"/>
    <x v="25"/>
    <x v="12"/>
    <n v="49201"/>
    <s v="Central"/>
    <s v="OFF-PA-10001815"/>
    <x v="1"/>
    <x v="10"/>
    <s v="Xerox 1885"/>
    <n v="144.12"/>
    <n v="3"/>
    <n v="0"/>
    <n v="69.177599999999984"/>
  </r>
  <r>
    <n v="6318"/>
    <x v="3153"/>
    <x v="2"/>
    <x v="156"/>
    <d v="2011-11-29T00:00:00"/>
    <s v="Standard Class"/>
    <s v="NG-18355"/>
    <s v="Nat Gilpin"/>
    <s v="Corporate"/>
    <s v="United States"/>
    <x v="25"/>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x v="229"/>
    <x v="1"/>
    <n v="92677"/>
    <s v="West"/>
    <s v="TEC-PH-10004071"/>
    <x v="2"/>
    <x v="7"/>
    <s v="PayAnywhere Card Reader"/>
    <n v="39.960000000000008"/>
    <n v="5"/>
    <n v="0.2"/>
    <n v="3.4964999999999993"/>
  </r>
  <r>
    <n v="6320"/>
    <x v="3154"/>
    <x v="3"/>
    <x v="920"/>
    <d v="2014-11-30T00:00:00"/>
    <s v="Second Class"/>
    <s v="EB-13750"/>
    <s v="Edward Becker"/>
    <s v="Corporate"/>
    <s v="United States"/>
    <x v="229"/>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x v="108"/>
    <x v="2"/>
    <n v="32216"/>
    <s v="South"/>
    <s v="OFF-PA-10001800"/>
    <x v="1"/>
    <x v="10"/>
    <s v="Xerox 220"/>
    <n v="10.368000000000002"/>
    <n v="2"/>
    <n v="0.2"/>
    <n v="3.6288"/>
  </r>
  <r>
    <n v="6322"/>
    <x v="3156"/>
    <x v="2"/>
    <x v="303"/>
    <d v="2011-10-17T00:00:00"/>
    <s v="Standard Class"/>
    <s v="SP-20545"/>
    <s v="Sibella Parks"/>
    <s v="Corporate"/>
    <s v="United States"/>
    <x v="145"/>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x v="297"/>
    <x v="12"/>
    <n v="48640"/>
    <s v="Central"/>
    <s v="OFF-EN-10004459"/>
    <x v="1"/>
    <x v="12"/>
    <s v="Security-Tint Envelopes"/>
    <n v="15.28"/>
    <n v="2"/>
    <n v="0"/>
    <n v="7.4871999999999996"/>
  </r>
  <r>
    <n v="6324"/>
    <x v="3158"/>
    <x v="2"/>
    <x v="1103"/>
    <d v="2011-06-23T00:00:00"/>
    <s v="Standard Class"/>
    <s v="DB-13660"/>
    <s v="Duane Benoit"/>
    <s v="Consumer"/>
    <s v="United States"/>
    <x v="46"/>
    <x v="13"/>
    <n v="19711"/>
    <s v="East"/>
    <s v="TEC-MA-10000423"/>
    <x v="2"/>
    <x v="15"/>
    <s v="Texas Instruments TI-34 Scientific Calculator"/>
    <n v="65.97"/>
    <n v="3"/>
    <n v="0"/>
    <n v="31.005899999999997"/>
  </r>
  <r>
    <n v="6325"/>
    <x v="3159"/>
    <x v="1"/>
    <x v="1104"/>
    <d v="2012-11-02T00:00:00"/>
    <s v="Standard Class"/>
    <s v="NB-18655"/>
    <s v="Nona Balk"/>
    <s v="Corporate"/>
    <s v="United States"/>
    <x v="8"/>
    <x v="1"/>
    <n v="94109"/>
    <s v="West"/>
    <s v="OFF-PA-10002986"/>
    <x v="1"/>
    <x v="10"/>
    <s v="Xerox 1898"/>
    <n v="33.4"/>
    <n v="5"/>
    <n v="0"/>
    <n v="16.032"/>
  </r>
  <r>
    <n v="6326"/>
    <x v="3159"/>
    <x v="1"/>
    <x v="1104"/>
    <d v="2012-11-02T00:00:00"/>
    <s v="Standard Class"/>
    <s v="NB-18655"/>
    <s v="Nona Balk"/>
    <s v="Corporate"/>
    <s v="United States"/>
    <x v="8"/>
    <x v="1"/>
    <n v="94109"/>
    <s v="West"/>
    <s v="OFF-EN-10001434"/>
    <x v="1"/>
    <x v="12"/>
    <s v="Strathmore #10 Envelopes, Ultimate White"/>
    <n v="210.84"/>
    <n v="4"/>
    <n v="0"/>
    <n v="103.3116"/>
  </r>
  <r>
    <n v="6327"/>
    <x v="3160"/>
    <x v="2"/>
    <x v="407"/>
    <d v="2011-01-27T00:00:00"/>
    <s v="Standard Class"/>
    <s v="XP-21865"/>
    <s v="Xylona Preis"/>
    <s v="Consumer"/>
    <s v="United States"/>
    <x v="17"/>
    <x v="12"/>
    <n v="48185"/>
    <s v="Central"/>
    <s v="OFF-ST-10000760"/>
    <x v="1"/>
    <x v="4"/>
    <s v="Eldon Fold 'N Roll Cart System"/>
    <n v="13.98"/>
    <n v="1"/>
    <n v="0"/>
    <n v="4.0541999999999998"/>
  </r>
  <r>
    <n v="6328"/>
    <x v="3160"/>
    <x v="2"/>
    <x v="407"/>
    <d v="2011-01-27T00:00:00"/>
    <s v="Standard Class"/>
    <s v="XP-21865"/>
    <s v="Xylona Preis"/>
    <s v="Consumer"/>
    <s v="United States"/>
    <x v="17"/>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x v="17"/>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x v="17"/>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x v="17"/>
    <x v="12"/>
    <n v="48185"/>
    <s v="Central"/>
    <s v="OFF-ST-10003123"/>
    <x v="1"/>
    <x v="4"/>
    <s v="Fellowes Bases and Tops For Staxonsteel/High-Stak Systems"/>
    <n v="66.58"/>
    <n v="2"/>
    <n v="0"/>
    <n v="15.979199999999999"/>
  </r>
  <r>
    <n v="6332"/>
    <x v="3160"/>
    <x v="2"/>
    <x v="407"/>
    <d v="2011-01-27T00:00:00"/>
    <s v="Standard Class"/>
    <s v="XP-21865"/>
    <s v="Xylona Preis"/>
    <s v="Consumer"/>
    <s v="United States"/>
    <x v="17"/>
    <x v="12"/>
    <n v="48185"/>
    <s v="Central"/>
    <s v="OFF-AR-10004456"/>
    <x v="1"/>
    <x v="6"/>
    <s v="Panasonic KP-4ABK Battery-Operated Pencil Sharpener"/>
    <n v="43.92"/>
    <n v="3"/>
    <n v="0"/>
    <n v="12.736799999999999"/>
  </r>
  <r>
    <n v="6333"/>
    <x v="3160"/>
    <x v="2"/>
    <x v="407"/>
    <d v="2011-01-27T00:00:00"/>
    <s v="Standard Class"/>
    <s v="XP-21865"/>
    <s v="Xylona Preis"/>
    <s v="Consumer"/>
    <s v="United States"/>
    <x v="17"/>
    <x v="12"/>
    <n v="48185"/>
    <s v="Central"/>
    <s v="FUR-FU-10002268"/>
    <x v="0"/>
    <x v="5"/>
    <s v="Ultra Door Push Plate"/>
    <n v="14.73"/>
    <n v="3"/>
    <n v="0"/>
    <n v="4.8608999999999991"/>
  </r>
  <r>
    <n v="6334"/>
    <x v="3160"/>
    <x v="2"/>
    <x v="407"/>
    <d v="2011-01-27T00:00:00"/>
    <s v="Standard Class"/>
    <s v="XP-21865"/>
    <s v="Xylona Preis"/>
    <s v="Consumer"/>
    <s v="United States"/>
    <x v="17"/>
    <x v="12"/>
    <n v="48185"/>
    <s v="Central"/>
    <s v="OFF-BI-10004364"/>
    <x v="1"/>
    <x v="8"/>
    <s v="Storex Dura Pro Binders"/>
    <n v="29.700000000000003"/>
    <n v="5"/>
    <n v="0"/>
    <n v="13.365"/>
  </r>
  <r>
    <n v="6335"/>
    <x v="3161"/>
    <x v="2"/>
    <x v="384"/>
    <d v="2011-07-15T00:00:00"/>
    <s v="Standard Class"/>
    <s v="MH-17455"/>
    <s v="Mark Hamilton"/>
    <s v="Consumer"/>
    <s v="United States"/>
    <x v="20"/>
    <x v="15"/>
    <n v="10011"/>
    <s v="East"/>
    <s v="OFF-PA-10001970"/>
    <x v="1"/>
    <x v="10"/>
    <s v="Xerox 1881"/>
    <n v="49.12"/>
    <n v="4"/>
    <n v="0"/>
    <n v="23.086399999999998"/>
  </r>
  <r>
    <n v="6336"/>
    <x v="3161"/>
    <x v="2"/>
    <x v="384"/>
    <d v="2011-07-15T00:00:00"/>
    <s v="Standard Class"/>
    <s v="MH-17455"/>
    <s v="Mark Hamilton"/>
    <s v="Consumer"/>
    <s v="United States"/>
    <x v="20"/>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x v="1"/>
    <x v="1"/>
    <n v="90008"/>
    <s v="West"/>
    <s v="FUR-FU-10000672"/>
    <x v="0"/>
    <x v="5"/>
    <s v="Executive Impressions 10&quot; Spectator Wall Clock"/>
    <n v="47.04"/>
    <n v="4"/>
    <n v="0"/>
    <n v="15.993599999999997"/>
  </r>
  <r>
    <n v="6338"/>
    <x v="3162"/>
    <x v="0"/>
    <x v="133"/>
    <d v="2013-09-07T00:00:00"/>
    <s v="Standard Class"/>
    <s v="BG-11740"/>
    <s v="Bruce Geld"/>
    <s v="Consumer"/>
    <s v="United States"/>
    <x v="1"/>
    <x v="1"/>
    <n v="90008"/>
    <s v="West"/>
    <s v="TEC-PH-10004908"/>
    <x v="2"/>
    <x v="7"/>
    <s v="Panasonic KX TS3282W Corded phone"/>
    <n v="339.96000000000004"/>
    <n v="5"/>
    <n v="0.2"/>
    <n v="42.494999999999948"/>
  </r>
  <r>
    <n v="6339"/>
    <x v="3163"/>
    <x v="3"/>
    <x v="361"/>
    <d v="2014-10-10T00:00:00"/>
    <s v="Standard Class"/>
    <s v="TS-21370"/>
    <s v="Todd Sumrall"/>
    <s v="Corporate"/>
    <s v="United States"/>
    <x v="20"/>
    <x v="15"/>
    <n v="10035"/>
    <s v="East"/>
    <s v="TEC-PH-10003095"/>
    <x v="2"/>
    <x v="7"/>
    <s v="Samsung HM1900 Bluetooth Headset"/>
    <n v="87.8"/>
    <n v="4"/>
    <n v="0"/>
    <n v="43.9"/>
  </r>
  <r>
    <n v="6340"/>
    <x v="3163"/>
    <x v="3"/>
    <x v="361"/>
    <d v="2014-10-10T00:00:00"/>
    <s v="Standard Class"/>
    <s v="TS-21370"/>
    <s v="Todd Sumrall"/>
    <s v="Corporate"/>
    <s v="United States"/>
    <x v="20"/>
    <x v="15"/>
    <n v="10035"/>
    <s v="East"/>
    <s v="FUR-CH-10002880"/>
    <x v="0"/>
    <x v="1"/>
    <s v="Global High-Back Leather Tilter, Burgundy"/>
    <n v="221.38200000000001"/>
    <n v="2"/>
    <n v="0.1"/>
    <n v="2.4597999999999871"/>
  </r>
  <r>
    <n v="6341"/>
    <x v="3163"/>
    <x v="3"/>
    <x v="361"/>
    <d v="2014-10-10T00:00:00"/>
    <s v="Standard Class"/>
    <s v="TS-21370"/>
    <s v="Todd Sumrall"/>
    <s v="Corporate"/>
    <s v="United States"/>
    <x v="20"/>
    <x v="15"/>
    <n v="10035"/>
    <s v="East"/>
    <s v="TEC-MA-10001047"/>
    <x v="2"/>
    <x v="15"/>
    <s v="3D Systems Cube Printer, 2nd Generation, Magenta"/>
    <n v="5199.96"/>
    <n v="4"/>
    <n v="0"/>
    <n v="1351.9895999999999"/>
  </r>
  <r>
    <n v="6342"/>
    <x v="3164"/>
    <x v="3"/>
    <x v="413"/>
    <d v="2014-01-03T00:00:00"/>
    <s v="First Class"/>
    <s v="DB-13660"/>
    <s v="Duane Benoit"/>
    <s v="Consumer"/>
    <s v="United States"/>
    <x v="152"/>
    <x v="24"/>
    <n v="43130"/>
    <s v="East"/>
    <s v="OFF-ST-10002554"/>
    <x v="1"/>
    <x v="4"/>
    <s v="Tennsco Industrial Shelving"/>
    <n v="156.512"/>
    <n v="4"/>
    <n v="0.2"/>
    <n v="-35.215199999999996"/>
  </r>
  <r>
    <n v="6343"/>
    <x v="3165"/>
    <x v="1"/>
    <x v="1105"/>
    <d v="2012-03-10T00:00:00"/>
    <s v="First Class"/>
    <s v="EM-14140"/>
    <s v="Eugene Moren"/>
    <s v="Home Office"/>
    <s v="United States"/>
    <x v="46"/>
    <x v="13"/>
    <n v="19711"/>
    <s v="East"/>
    <s v="TEC-AC-10004469"/>
    <x v="2"/>
    <x v="11"/>
    <s v="Microsoft Sculpt Comfort Mouse"/>
    <n v="119.85000000000001"/>
    <n v="3"/>
    <n v="0"/>
    <n v="52.734000000000009"/>
  </r>
  <r>
    <n v="6344"/>
    <x v="3165"/>
    <x v="1"/>
    <x v="1105"/>
    <d v="2012-03-10T00:00:00"/>
    <s v="First Class"/>
    <s v="EM-14140"/>
    <s v="Eugene Moren"/>
    <s v="Home Office"/>
    <s v="United States"/>
    <x v="46"/>
    <x v="13"/>
    <n v="19711"/>
    <s v="East"/>
    <s v="OFF-BI-10000309"/>
    <x v="1"/>
    <x v="8"/>
    <s v="GBC Twin Loop Wire Binding Elements, 9/16&quot; Spine, Black"/>
    <n v="30.44"/>
    <n v="2"/>
    <n v="0"/>
    <n v="14.9156"/>
  </r>
  <r>
    <n v="6345"/>
    <x v="3165"/>
    <x v="1"/>
    <x v="1105"/>
    <d v="2012-03-10T00:00:00"/>
    <s v="First Class"/>
    <s v="EM-14140"/>
    <s v="Eugene Moren"/>
    <s v="Home Office"/>
    <s v="United States"/>
    <x v="46"/>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x v="46"/>
    <x v="13"/>
    <n v="19711"/>
    <s v="East"/>
    <s v="TEC-PH-10001619"/>
    <x v="2"/>
    <x v="7"/>
    <s v="LG G3"/>
    <n v="587.97"/>
    <n v="3"/>
    <n v="0"/>
    <n v="170.51129999999998"/>
  </r>
  <r>
    <n v="6347"/>
    <x v="3166"/>
    <x v="3"/>
    <x v="179"/>
    <d v="2014-10-21T00:00:00"/>
    <s v="Same Day"/>
    <s v="RB-19465"/>
    <s v="Rick Bensley"/>
    <s v="Home Office"/>
    <s v="United States"/>
    <x v="20"/>
    <x v="15"/>
    <n v="10024"/>
    <s v="East"/>
    <s v="OFF-LA-10002034"/>
    <x v="1"/>
    <x v="2"/>
    <s v="Avery 478"/>
    <n v="24.55"/>
    <n v="5"/>
    <n v="0"/>
    <n v="12.029499999999999"/>
  </r>
  <r>
    <n v="6348"/>
    <x v="3167"/>
    <x v="1"/>
    <x v="489"/>
    <d v="2012-05-06T00:00:00"/>
    <s v="Standard Class"/>
    <s v="PO-18850"/>
    <s v="Patrick O'Brill"/>
    <s v="Consumer"/>
    <s v="United States"/>
    <x v="8"/>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x v="8"/>
    <x v="1"/>
    <n v="94109"/>
    <s v="West"/>
    <s v="OFF-ST-10000876"/>
    <x v="1"/>
    <x v="4"/>
    <s v="Eldon Simplefile Box Office"/>
    <n v="37.32"/>
    <n v="3"/>
    <n v="0"/>
    <n v="10.4496"/>
  </r>
  <r>
    <n v="6350"/>
    <x v="3167"/>
    <x v="1"/>
    <x v="489"/>
    <d v="2012-05-06T00:00:00"/>
    <s v="Standard Class"/>
    <s v="PO-18850"/>
    <s v="Patrick O'Brill"/>
    <s v="Consumer"/>
    <s v="United States"/>
    <x v="8"/>
    <x v="1"/>
    <n v="94109"/>
    <s v="West"/>
    <s v="OFF-SU-10002573"/>
    <x v="1"/>
    <x v="14"/>
    <s v="Acme 10&quot; Easy Grip Assistive Scissors"/>
    <n v="35.06"/>
    <n v="2"/>
    <n v="0"/>
    <n v="10.517999999999997"/>
  </r>
  <r>
    <n v="6351"/>
    <x v="3168"/>
    <x v="3"/>
    <x v="213"/>
    <d v="2014-09-09T00:00:00"/>
    <s v="Standard Class"/>
    <s v="AG-10900"/>
    <s v="Arthur Gainer"/>
    <s v="Consumer"/>
    <s v="United States"/>
    <x v="61"/>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x v="100"/>
    <x v="2"/>
    <n v="33178"/>
    <s v="South"/>
    <s v="TEC-PH-10002549"/>
    <x v="2"/>
    <x v="7"/>
    <s v="Polycom SoundPoint IP 450 VoIP phone"/>
    <n v="361.37600000000003"/>
    <n v="2"/>
    <n v="0.2"/>
    <n v="27.103200000000001"/>
  </r>
  <r>
    <n v="6353"/>
    <x v="3170"/>
    <x v="1"/>
    <x v="1023"/>
    <d v="2012-09-19T00:00:00"/>
    <s v="Standard Class"/>
    <s v="HG-14845"/>
    <s v="Harry Greene"/>
    <s v="Consumer"/>
    <s v="United States"/>
    <x v="10"/>
    <x v="9"/>
    <n v="19120"/>
    <s v="East"/>
    <s v="OFF-BI-10004209"/>
    <x v="1"/>
    <x v="8"/>
    <s v="Fellowes Twister Kit, Gray/Clear, 3/pkg"/>
    <n v="2.4119999999999999"/>
    <n v="1"/>
    <n v="0.7"/>
    <n v="-2.0099999999999998"/>
  </r>
  <r>
    <n v="6354"/>
    <x v="3171"/>
    <x v="1"/>
    <x v="684"/>
    <d v="2012-09-12T00:00:00"/>
    <s v="Standard Class"/>
    <s v="BS-11590"/>
    <s v="Brendan Sweed"/>
    <s v="Corporate"/>
    <s v="United States"/>
    <x v="20"/>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x v="20"/>
    <x v="15"/>
    <n v="10011"/>
    <s v="East"/>
    <s v="TEC-PH-10002922"/>
    <x v="2"/>
    <x v="7"/>
    <s v="ShoreTel ShorePhone IP 230 VoIP phone"/>
    <n v="337.98"/>
    <n v="2"/>
    <n v="0"/>
    <n v="101.39399999999998"/>
  </r>
  <r>
    <n v="6356"/>
    <x v="3172"/>
    <x v="2"/>
    <x v="191"/>
    <d v="2011-10-13T00:00:00"/>
    <s v="Standard Class"/>
    <s v="JD-16015"/>
    <s v="Joy Daniels"/>
    <s v="Consumer"/>
    <s v="United States"/>
    <x v="10"/>
    <x v="9"/>
    <n v="19120"/>
    <s v="East"/>
    <s v="OFF-ST-10000642"/>
    <x v="1"/>
    <x v="4"/>
    <s v="Tennsco Lockers, Gray"/>
    <n v="83.920000000000016"/>
    <n v="5"/>
    <n v="0.2"/>
    <n v="-13.637000000000011"/>
  </r>
  <r>
    <n v="6357"/>
    <x v="3173"/>
    <x v="3"/>
    <x v="205"/>
    <d v="2014-01-29T00:00:00"/>
    <s v="Standard Class"/>
    <s v="CS-12250"/>
    <s v="Chris Selesnick"/>
    <s v="Corporate"/>
    <s v="United States"/>
    <x v="4"/>
    <x v="4"/>
    <n v="98103"/>
    <s v="West"/>
    <s v="OFF-BI-10001757"/>
    <x v="1"/>
    <x v="8"/>
    <s v="Pressboard Hanging Data Binders for Unburst Sheets"/>
    <n v="19.68"/>
    <n v="5"/>
    <n v="0.2"/>
    <n v="6.8879999999999981"/>
  </r>
  <r>
    <n v="6358"/>
    <x v="3173"/>
    <x v="3"/>
    <x v="205"/>
    <d v="2014-01-29T00:00:00"/>
    <s v="Standard Class"/>
    <s v="CS-12250"/>
    <s v="Chris Selesnick"/>
    <s v="Corporate"/>
    <s v="United States"/>
    <x v="4"/>
    <x v="4"/>
    <n v="98103"/>
    <s v="West"/>
    <s v="OFF-PA-10004621"/>
    <x v="1"/>
    <x v="10"/>
    <s v="Xerox 212"/>
    <n v="25.92"/>
    <n v="4"/>
    <n v="0"/>
    <n v="12.441600000000001"/>
  </r>
  <r>
    <n v="6359"/>
    <x v="3173"/>
    <x v="3"/>
    <x v="205"/>
    <d v="2014-01-29T00:00:00"/>
    <s v="Standard Class"/>
    <s v="CS-12250"/>
    <s v="Chris Selesnick"/>
    <s v="Corporate"/>
    <s v="United States"/>
    <x v="4"/>
    <x v="4"/>
    <n v="98103"/>
    <s v="West"/>
    <s v="OFF-PA-10002262"/>
    <x v="1"/>
    <x v="10"/>
    <s v="Xerox 192"/>
    <n v="6.48"/>
    <n v="1"/>
    <n v="0"/>
    <n v="3.1104000000000003"/>
  </r>
  <r>
    <n v="6360"/>
    <x v="3173"/>
    <x v="3"/>
    <x v="205"/>
    <d v="2014-01-29T00:00:00"/>
    <s v="Standard Class"/>
    <s v="CS-12250"/>
    <s v="Chris Selesnick"/>
    <s v="Corporate"/>
    <s v="United States"/>
    <x v="4"/>
    <x v="4"/>
    <n v="98103"/>
    <s v="West"/>
    <s v="TEC-PH-10004100"/>
    <x v="2"/>
    <x v="7"/>
    <s v="Griffin GC17055 Auxiliary Audio Cable"/>
    <n v="86.352000000000004"/>
    <n v="6"/>
    <n v="0.2"/>
    <n v="8.6352000000000011"/>
  </r>
  <r>
    <n v="6361"/>
    <x v="3174"/>
    <x v="1"/>
    <x v="895"/>
    <d v="2012-12-15T00:00:00"/>
    <s v="Standard Class"/>
    <s v="FC-14245"/>
    <s v="Frank Carlisle"/>
    <s v="Home Office"/>
    <s v="United States"/>
    <x v="1"/>
    <x v="1"/>
    <n v="90032"/>
    <s v="West"/>
    <s v="OFF-AR-10003582"/>
    <x v="1"/>
    <x v="6"/>
    <s v="Boston Electric Pencil Sharpener, Model 1818, Charcoal Black"/>
    <n v="56.3"/>
    <n v="2"/>
    <n v="0"/>
    <n v="15.764000000000003"/>
  </r>
  <r>
    <n v="6362"/>
    <x v="3175"/>
    <x v="2"/>
    <x v="641"/>
    <d v="2011-11-30T00:00:00"/>
    <s v="Standard Class"/>
    <s v="SE-20110"/>
    <s v="Sanjit Engle"/>
    <s v="Consumer"/>
    <s v="United States"/>
    <x v="24"/>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x v="476"/>
    <x v="4"/>
    <n v="98059"/>
    <s v="West"/>
    <s v="OFF-BI-10001670"/>
    <x v="1"/>
    <x v="8"/>
    <s v="Vinyl Sectional Post Binders"/>
    <n v="150.80000000000001"/>
    <n v="5"/>
    <n v="0.2"/>
    <n v="56.55"/>
  </r>
  <r>
    <n v="6364"/>
    <x v="3176"/>
    <x v="3"/>
    <x v="610"/>
    <d v="2014-11-26T00:00:00"/>
    <s v="Standard Class"/>
    <s v="CK-12205"/>
    <s v="Chloris Kastensmidt"/>
    <s v="Consumer"/>
    <s v="United States"/>
    <x v="476"/>
    <x v="4"/>
    <n v="98059"/>
    <s v="West"/>
    <s v="TEC-MA-10002073"/>
    <x v="2"/>
    <x v="15"/>
    <s v="3D Systems Cube Printer, 2nd Generation, White"/>
    <n v="1039.992"/>
    <n v="1"/>
    <n v="0.2"/>
    <n v="103.99920000000003"/>
  </r>
  <r>
    <n v="6365"/>
    <x v="3176"/>
    <x v="3"/>
    <x v="610"/>
    <d v="2014-11-26T00:00:00"/>
    <s v="Standard Class"/>
    <s v="CK-12205"/>
    <s v="Chloris Kastensmidt"/>
    <s v="Consumer"/>
    <s v="United States"/>
    <x v="476"/>
    <x v="4"/>
    <n v="98059"/>
    <s v="West"/>
    <s v="OFF-PA-10003797"/>
    <x v="1"/>
    <x v="10"/>
    <s v="Xerox 209"/>
    <n v="51.84"/>
    <n v="8"/>
    <n v="0"/>
    <n v="24.883200000000002"/>
  </r>
  <r>
    <n v="6366"/>
    <x v="3177"/>
    <x v="3"/>
    <x v="1095"/>
    <d v="2014-04-06T00:00:00"/>
    <s v="First Class"/>
    <s v="DS-13030"/>
    <s v="Darrin Sayre"/>
    <s v="Home Office"/>
    <s v="United States"/>
    <x v="20"/>
    <x v="15"/>
    <n v="10009"/>
    <s v="East"/>
    <s v="TEC-PH-10004006"/>
    <x v="2"/>
    <x v="7"/>
    <s v="Panasonic KX - TS880B Telephone"/>
    <n v="41.22"/>
    <n v="1"/>
    <n v="0"/>
    <n v="11.1294"/>
  </r>
  <r>
    <n v="6367"/>
    <x v="3177"/>
    <x v="3"/>
    <x v="1095"/>
    <d v="2014-04-06T00:00:00"/>
    <s v="First Class"/>
    <s v="DS-13030"/>
    <s v="Darrin Sayre"/>
    <s v="Home Office"/>
    <s v="United States"/>
    <x v="20"/>
    <x v="15"/>
    <n v="10009"/>
    <s v="East"/>
    <s v="OFF-SU-10000646"/>
    <x v="1"/>
    <x v="14"/>
    <s v="Premier Automatic Letter Opener"/>
    <n v="240.37"/>
    <n v="1"/>
    <n v="0"/>
    <n v="7.2111000000000161"/>
  </r>
  <r>
    <n v="6368"/>
    <x v="3177"/>
    <x v="3"/>
    <x v="1095"/>
    <d v="2014-04-06T00:00:00"/>
    <s v="First Class"/>
    <s v="DS-13030"/>
    <s v="Darrin Sayre"/>
    <s v="Home Office"/>
    <s v="United States"/>
    <x v="20"/>
    <x v="15"/>
    <n v="10009"/>
    <s v="East"/>
    <s v="TEC-PH-10002262"/>
    <x v="2"/>
    <x v="7"/>
    <s v="LG Electronics Tone+ HBS-730 Bluetooth Headset"/>
    <n v="119.02"/>
    <n v="2"/>
    <n v="0"/>
    <n v="33.325600000000009"/>
  </r>
  <r>
    <n v="6369"/>
    <x v="3178"/>
    <x v="3"/>
    <x v="240"/>
    <d v="2014-05-25T00:00:00"/>
    <s v="Standard Class"/>
    <s v="SA-20830"/>
    <s v="Sue Ann Reed"/>
    <s v="Consumer"/>
    <s v="United States"/>
    <x v="49"/>
    <x v="1"/>
    <n v="95123"/>
    <s v="West"/>
    <s v="OFF-BI-10002082"/>
    <x v="1"/>
    <x v="8"/>
    <s v="GBC Twin Loop Wire Binding Elements"/>
    <n v="133.12"/>
    <n v="5"/>
    <n v="0.2"/>
    <n v="49.92"/>
  </r>
  <r>
    <n v="6370"/>
    <x v="3179"/>
    <x v="0"/>
    <x v="339"/>
    <d v="2013-10-08T00:00:00"/>
    <s v="Standard Class"/>
    <s v="TP-21565"/>
    <s v="Tracy Poddar"/>
    <s v="Corporate"/>
    <s v="United States"/>
    <x v="55"/>
    <x v="5"/>
    <n v="75051"/>
    <s v="Central"/>
    <s v="FUR-FU-10001756"/>
    <x v="0"/>
    <x v="5"/>
    <s v="Eldon Expressions Desk Accessory, Wood Photo Frame, Mahogany"/>
    <n v="38.08"/>
    <n v="5"/>
    <n v="0.6"/>
    <n v="-29.512000000000008"/>
  </r>
  <r>
    <n v="6371"/>
    <x v="3180"/>
    <x v="0"/>
    <x v="831"/>
    <d v="2013-11-22T00:00:00"/>
    <s v="Same Day"/>
    <s v="JK-16120"/>
    <s v="Julie Kriz"/>
    <s v="Home Office"/>
    <s v="United States"/>
    <x v="20"/>
    <x v="15"/>
    <n v="10009"/>
    <s v="East"/>
    <s v="FUR-BO-10002598"/>
    <x v="0"/>
    <x v="0"/>
    <s v="Hon Metal Bookcases, Putty"/>
    <n v="113.56800000000001"/>
    <n v="2"/>
    <n v="0.2"/>
    <n v="12.776399999999988"/>
  </r>
  <r>
    <n v="6372"/>
    <x v="3181"/>
    <x v="3"/>
    <x v="621"/>
    <d v="2014-10-06T00:00:00"/>
    <s v="Second Class"/>
    <s v="CC-12430"/>
    <s v="Chuck Clark"/>
    <s v="Home Office"/>
    <s v="United States"/>
    <x v="20"/>
    <x v="15"/>
    <n v="10009"/>
    <s v="East"/>
    <s v="FUR-FU-10001934"/>
    <x v="0"/>
    <x v="5"/>
    <s v="Magnifier Swing Arm Lamp"/>
    <n v="83.92"/>
    <n v="4"/>
    <n v="0"/>
    <n v="21.819200000000002"/>
  </r>
  <r>
    <n v="6373"/>
    <x v="3181"/>
    <x v="3"/>
    <x v="621"/>
    <d v="2014-10-06T00:00:00"/>
    <s v="Second Class"/>
    <s v="CC-12430"/>
    <s v="Chuck Clark"/>
    <s v="Home Office"/>
    <s v="United States"/>
    <x v="20"/>
    <x v="15"/>
    <n v="10009"/>
    <s v="East"/>
    <s v="OFF-AR-10001130"/>
    <x v="1"/>
    <x v="6"/>
    <s v="Quartet Alpha White Chalk, 12/Pack"/>
    <n v="6.63"/>
    <n v="3"/>
    <n v="0"/>
    <n v="3.1160999999999999"/>
  </r>
  <r>
    <n v="6374"/>
    <x v="3181"/>
    <x v="3"/>
    <x v="621"/>
    <d v="2014-10-06T00:00:00"/>
    <s v="Second Class"/>
    <s v="CC-12430"/>
    <s v="Chuck Clark"/>
    <s v="Home Office"/>
    <s v="United States"/>
    <x v="20"/>
    <x v="15"/>
    <n v="10009"/>
    <s v="East"/>
    <s v="TEC-AC-10002049"/>
    <x v="2"/>
    <x v="11"/>
    <s v="Logitech G19 Programmable Gaming Keyboard"/>
    <n v="371.96999999999997"/>
    <n v="3"/>
    <n v="0"/>
    <n v="66.954599999999971"/>
  </r>
  <r>
    <n v="6375"/>
    <x v="3182"/>
    <x v="2"/>
    <x v="333"/>
    <d v="2011-05-03T00:00:00"/>
    <s v="Standard Class"/>
    <s v="LA-16780"/>
    <s v="Laura Armstrong"/>
    <s v="Corporate"/>
    <s v="United States"/>
    <x v="26"/>
    <x v="18"/>
    <n v="38109"/>
    <s v="South"/>
    <s v="FUR-CH-10001394"/>
    <x v="0"/>
    <x v="1"/>
    <s v="Global Leather Executive Chair"/>
    <n v="561.58400000000006"/>
    <n v="2"/>
    <n v="0.2"/>
    <n v="70.197999999999922"/>
  </r>
  <r>
    <n v="6376"/>
    <x v="3182"/>
    <x v="2"/>
    <x v="333"/>
    <d v="2011-05-03T00:00:00"/>
    <s v="Standard Class"/>
    <s v="LA-16780"/>
    <s v="Laura Armstrong"/>
    <s v="Corporate"/>
    <s v="United States"/>
    <x v="26"/>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x v="10"/>
    <x v="9"/>
    <n v="19143"/>
    <s v="East"/>
    <s v="OFF-LA-10000134"/>
    <x v="1"/>
    <x v="2"/>
    <s v="Avery 511"/>
    <n v="4.9280000000000008"/>
    <n v="2"/>
    <n v="0.2"/>
    <n v="1.7247999999999997"/>
  </r>
  <r>
    <n v="6378"/>
    <x v="3184"/>
    <x v="0"/>
    <x v="272"/>
    <d v="2013-12-23T00:00:00"/>
    <s v="Standard Class"/>
    <s v="BP-11230"/>
    <s v="Benjamin Patterson"/>
    <s v="Consumer"/>
    <s v="United States"/>
    <x v="1"/>
    <x v="1"/>
    <n v="90004"/>
    <s v="West"/>
    <s v="FUR-FU-10002364"/>
    <x v="0"/>
    <x v="5"/>
    <s v="Eldon Expressions Wood Desk Accessories, Oak"/>
    <n v="14.76"/>
    <n v="2"/>
    <n v="0"/>
    <n v="4.2803999999999984"/>
  </r>
  <r>
    <n v="6379"/>
    <x v="3185"/>
    <x v="3"/>
    <x v="318"/>
    <d v="2014-04-15T00:00:00"/>
    <s v="Standard Class"/>
    <s v="DB-13360"/>
    <s v="Dennis Bolton"/>
    <s v="Home Office"/>
    <s v="United States"/>
    <x v="416"/>
    <x v="29"/>
    <n v="6708"/>
    <s v="East"/>
    <s v="TEC-AC-10004571"/>
    <x v="2"/>
    <x v="11"/>
    <s v="Logitech G700s Rechargeable Gaming Mouse"/>
    <n v="99.99"/>
    <n v="1"/>
    <n v="0"/>
    <n v="41.995800000000003"/>
  </r>
  <r>
    <n v="6380"/>
    <x v="3185"/>
    <x v="3"/>
    <x v="318"/>
    <d v="2014-04-15T00:00:00"/>
    <s v="Standard Class"/>
    <s v="DB-13360"/>
    <s v="Dennis Bolton"/>
    <s v="Home Office"/>
    <s v="United States"/>
    <x v="416"/>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x v="432"/>
    <x v="16"/>
    <n v="85224"/>
    <s v="West"/>
    <s v="OFF-FA-10001883"/>
    <x v="1"/>
    <x v="13"/>
    <s v="Alliance Super-Size Bands, Assorted Sizes"/>
    <n v="49.792000000000002"/>
    <n v="8"/>
    <n v="0.2"/>
    <n v="-11.825600000000001"/>
  </r>
  <r>
    <n v="6382"/>
    <x v="3187"/>
    <x v="0"/>
    <x v="892"/>
    <d v="2013-04-03T00:00:00"/>
    <s v="Standard Class"/>
    <s v="TB-21595"/>
    <s v="Troy Blackwell"/>
    <s v="Consumer"/>
    <s v="United States"/>
    <x v="24"/>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x v="24"/>
    <x v="24"/>
    <n v="45503"/>
    <s v="East"/>
    <s v="TEC-PH-10000141"/>
    <x v="2"/>
    <x v="7"/>
    <s v="Clearsounds A400"/>
    <n v="158.37599999999998"/>
    <n v="4"/>
    <n v="0.4"/>
    <n v="-36.954399999999993"/>
  </r>
  <r>
    <n v="6384"/>
    <x v="3188"/>
    <x v="3"/>
    <x v="787"/>
    <d v="2014-01-19T00:00:00"/>
    <s v="First Class"/>
    <s v="TB-21250"/>
    <s v="Tim Brockman"/>
    <s v="Consumer"/>
    <s v="United States"/>
    <x v="89"/>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x v="89"/>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x v="89"/>
    <x v="5"/>
    <n v="78745"/>
    <s v="Central"/>
    <s v="TEC-AC-10002331"/>
    <x v="2"/>
    <x v="11"/>
    <s v="Maxell 74 Minute CDR, 10/Pack"/>
    <n v="62.591999999999999"/>
    <n v="8"/>
    <n v="0.2"/>
    <n v="13.300799999999999"/>
  </r>
  <r>
    <n v="6387"/>
    <x v="3188"/>
    <x v="3"/>
    <x v="787"/>
    <d v="2014-01-19T00:00:00"/>
    <s v="First Class"/>
    <s v="TB-21250"/>
    <s v="Tim Brockman"/>
    <s v="Consumer"/>
    <s v="United States"/>
    <x v="89"/>
    <x v="5"/>
    <n v="78745"/>
    <s v="Central"/>
    <s v="OFF-BI-10001098"/>
    <x v="1"/>
    <x v="8"/>
    <s v="Acco D-Ring Binder w/DublLock"/>
    <n v="4.2759999999999989"/>
    <n v="1"/>
    <n v="0.8"/>
    <n v="-6.6278000000000006"/>
  </r>
  <r>
    <n v="6388"/>
    <x v="3189"/>
    <x v="2"/>
    <x v="1106"/>
    <d v="2011-02-05T00:00:00"/>
    <s v="Standard Class"/>
    <s v="MV-18190"/>
    <s v="Mike Vittorini"/>
    <s v="Consumer"/>
    <s v="United States"/>
    <x v="66"/>
    <x v="12"/>
    <n v="48234"/>
    <s v="Central"/>
    <s v="OFF-PA-10001204"/>
    <x v="1"/>
    <x v="10"/>
    <s v="Xerox 1972"/>
    <n v="10.56"/>
    <n v="2"/>
    <n v="0"/>
    <n v="4.7519999999999998"/>
  </r>
  <r>
    <n v="6389"/>
    <x v="3189"/>
    <x v="2"/>
    <x v="1106"/>
    <d v="2011-02-05T00:00:00"/>
    <s v="Standard Class"/>
    <s v="MV-18190"/>
    <s v="Mike Vittorini"/>
    <s v="Consumer"/>
    <s v="United States"/>
    <x v="66"/>
    <x v="12"/>
    <n v="48234"/>
    <s v="Central"/>
    <s v="OFF-ST-10000991"/>
    <x v="1"/>
    <x v="4"/>
    <s v="Space Solutions HD Industrial Steel Shelving."/>
    <n v="229.94"/>
    <n v="2"/>
    <n v="0"/>
    <n v="6.8982000000000028"/>
  </r>
  <r>
    <n v="6390"/>
    <x v="3190"/>
    <x v="1"/>
    <x v="1107"/>
    <d v="2012-02-11T00:00:00"/>
    <s v="Standard Class"/>
    <s v="DK-12835"/>
    <s v="Damala Kotsonis"/>
    <s v="Corporate"/>
    <s v="United States"/>
    <x v="24"/>
    <x v="17"/>
    <n v="22153"/>
    <s v="South"/>
    <s v="OFF-EN-10000056"/>
    <x v="1"/>
    <x v="12"/>
    <s v="Cameo Buff Policy Envelopes"/>
    <n v="311.14999999999998"/>
    <n v="5"/>
    <n v="0"/>
    <n v="146.24049999999997"/>
  </r>
  <r>
    <n v="6391"/>
    <x v="3190"/>
    <x v="1"/>
    <x v="1107"/>
    <d v="2012-02-11T00:00:00"/>
    <s v="Standard Class"/>
    <s v="DK-12835"/>
    <s v="Damala Kotsonis"/>
    <s v="Corporate"/>
    <s v="United States"/>
    <x v="24"/>
    <x v="17"/>
    <n v="22153"/>
    <s v="South"/>
    <s v="OFF-PA-10003349"/>
    <x v="1"/>
    <x v="10"/>
    <s v="Xerox 1957"/>
    <n v="12.96"/>
    <n v="2"/>
    <n v="0"/>
    <n v="6.3504000000000005"/>
  </r>
  <r>
    <n v="6392"/>
    <x v="3191"/>
    <x v="0"/>
    <x v="882"/>
    <d v="2013-12-20T00:00:00"/>
    <s v="Standard Class"/>
    <s v="PK-19075"/>
    <s v="Pete Kriz"/>
    <s v="Consumer"/>
    <s v="United States"/>
    <x v="20"/>
    <x v="15"/>
    <n v="10011"/>
    <s v="East"/>
    <s v="OFF-PA-10001471"/>
    <x v="1"/>
    <x v="10"/>
    <s v="Strathmore Photo Frame Cards"/>
    <n v="14.62"/>
    <n v="2"/>
    <n v="0"/>
    <n v="6.7251999999999992"/>
  </r>
  <r>
    <n v="6393"/>
    <x v="3191"/>
    <x v="0"/>
    <x v="882"/>
    <d v="2013-12-20T00:00:00"/>
    <s v="Standard Class"/>
    <s v="PK-19075"/>
    <s v="Pete Kriz"/>
    <s v="Consumer"/>
    <s v="United States"/>
    <x v="20"/>
    <x v="15"/>
    <n v="10011"/>
    <s v="East"/>
    <s v="OFF-LA-10003190"/>
    <x v="1"/>
    <x v="2"/>
    <s v="Avery 474"/>
    <n v="5.76"/>
    <n v="2"/>
    <n v="0"/>
    <n v="2.8224"/>
  </r>
  <r>
    <n v="6394"/>
    <x v="3191"/>
    <x v="0"/>
    <x v="882"/>
    <d v="2013-12-20T00:00:00"/>
    <s v="Standard Class"/>
    <s v="PK-19075"/>
    <s v="Pete Kriz"/>
    <s v="Consumer"/>
    <s v="United States"/>
    <x v="20"/>
    <x v="15"/>
    <n v="10011"/>
    <s v="East"/>
    <s v="OFF-FA-10000621"/>
    <x v="1"/>
    <x v="13"/>
    <s v="OIC Colored Binder Clips, Assorted Sizes"/>
    <n v="21.48"/>
    <n v="6"/>
    <n v="0"/>
    <n v="10.5252"/>
  </r>
  <r>
    <n v="6395"/>
    <x v="3191"/>
    <x v="0"/>
    <x v="882"/>
    <d v="2013-12-20T00:00:00"/>
    <s v="Standard Class"/>
    <s v="PK-19075"/>
    <s v="Pete Kriz"/>
    <s v="Consumer"/>
    <s v="United States"/>
    <x v="20"/>
    <x v="15"/>
    <n v="10011"/>
    <s v="East"/>
    <s v="FUR-FU-10002937"/>
    <x v="0"/>
    <x v="5"/>
    <s v="GE 48&quot; Fluorescent Tube, Cool White Energy Saver, 34 Watts, 30/Box"/>
    <n v="396.92"/>
    <n v="4"/>
    <n v="0"/>
    <n v="198.46"/>
  </r>
  <r>
    <n v="6396"/>
    <x v="3191"/>
    <x v="0"/>
    <x v="882"/>
    <d v="2013-12-20T00:00:00"/>
    <s v="Standard Class"/>
    <s v="PK-19075"/>
    <s v="Pete Kriz"/>
    <s v="Consumer"/>
    <s v="United States"/>
    <x v="20"/>
    <x v="15"/>
    <n v="10011"/>
    <s v="East"/>
    <s v="OFF-ST-10004507"/>
    <x v="1"/>
    <x v="4"/>
    <s v="Advantus Rolling Storage Box"/>
    <n v="17.149999999999999"/>
    <n v="1"/>
    <n v="0"/>
    <n v="4.6304999999999996"/>
  </r>
  <r>
    <n v="6397"/>
    <x v="3191"/>
    <x v="0"/>
    <x v="882"/>
    <d v="2013-12-20T00:00:00"/>
    <s v="Standard Class"/>
    <s v="PK-19075"/>
    <s v="Pete Kriz"/>
    <s v="Consumer"/>
    <s v="United States"/>
    <x v="20"/>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x v="61"/>
    <x v="5"/>
    <n v="75217"/>
    <s v="Central"/>
    <s v="OFF-AR-10003651"/>
    <x v="1"/>
    <x v="6"/>
    <s v="Newell 350"/>
    <n v="5.2480000000000002"/>
    <n v="2"/>
    <n v="0.2"/>
    <n v="0.59039999999999915"/>
  </r>
  <r>
    <n v="6399"/>
    <x v="3193"/>
    <x v="3"/>
    <x v="634"/>
    <d v="2014-08-13T00:00:00"/>
    <s v="Standard Class"/>
    <s v="GM-14455"/>
    <s v="Gary Mitchum"/>
    <s v="Home Office"/>
    <s v="United States"/>
    <x v="3"/>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x v="3"/>
    <x v="38"/>
    <n v="3301"/>
    <s v="East"/>
    <s v="OFF-LA-10002195"/>
    <x v="1"/>
    <x v="2"/>
    <s v="Avery 481"/>
    <n v="24.64"/>
    <n v="8"/>
    <n v="0"/>
    <n v="11.827199999999999"/>
  </r>
  <r>
    <n v="6401"/>
    <x v="3193"/>
    <x v="3"/>
    <x v="634"/>
    <d v="2014-08-13T00:00:00"/>
    <s v="Standard Class"/>
    <s v="GM-14455"/>
    <s v="Gary Mitchum"/>
    <s v="Home Office"/>
    <s v="United States"/>
    <x v="3"/>
    <x v="38"/>
    <n v="3301"/>
    <s v="East"/>
    <s v="OFF-AR-10000380"/>
    <x v="1"/>
    <x v="6"/>
    <s v="Hunt PowerHouse Electric Pencil Sharpener, Blue"/>
    <n v="227.88"/>
    <n v="6"/>
    <n v="0"/>
    <n v="68.363999999999976"/>
  </r>
  <r>
    <n v="6402"/>
    <x v="3194"/>
    <x v="3"/>
    <x v="1109"/>
    <d v="2014-06-01T00:00:00"/>
    <s v="First Class"/>
    <s v="BD-11725"/>
    <s v="Bruce Degenhardt"/>
    <s v="Consumer"/>
    <s v="United States"/>
    <x v="240"/>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x v="240"/>
    <x v="28"/>
    <n v="70506"/>
    <s v="South"/>
    <s v="OFF-BI-10000591"/>
    <x v="1"/>
    <x v="8"/>
    <s v="Avery Binder Labels"/>
    <n v="3.89"/>
    <n v="1"/>
    <n v="0"/>
    <n v="1.8672"/>
  </r>
  <r>
    <n v="6404"/>
    <x v="3194"/>
    <x v="3"/>
    <x v="1109"/>
    <d v="2014-06-01T00:00:00"/>
    <s v="First Class"/>
    <s v="BD-11725"/>
    <s v="Bruce Degenhardt"/>
    <s v="Consumer"/>
    <s v="United States"/>
    <x v="240"/>
    <x v="28"/>
    <n v="70506"/>
    <s v="South"/>
    <s v="FUR-FU-10001731"/>
    <x v="0"/>
    <x v="5"/>
    <s v="Acrylic Self-Standing Desk Frames"/>
    <n v="8.01"/>
    <n v="3"/>
    <n v="0"/>
    <n v="3.0438000000000001"/>
  </r>
  <r>
    <n v="6405"/>
    <x v="3195"/>
    <x v="1"/>
    <x v="672"/>
    <d v="2012-12-05T00:00:00"/>
    <s v="Standard Class"/>
    <s v="RM-19375"/>
    <s v="Raymond Messe"/>
    <s v="Consumer"/>
    <s v="United States"/>
    <x v="253"/>
    <x v="3"/>
    <n v="27604"/>
    <s v="South"/>
    <s v="TEC-PH-10001198"/>
    <x v="2"/>
    <x v="7"/>
    <s v="Avaya 4621SW VoIP phone"/>
    <n v="177.48000000000002"/>
    <n v="3"/>
    <n v="0.2"/>
    <n v="19.966499999999982"/>
  </r>
  <r>
    <n v="6406"/>
    <x v="3196"/>
    <x v="3"/>
    <x v="515"/>
    <d v="2014-09-03T00:00:00"/>
    <s v="Second Class"/>
    <s v="BW-11110"/>
    <s v="Bart Watters"/>
    <s v="Corporate"/>
    <s v="United States"/>
    <x v="258"/>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x v="258"/>
    <x v="4"/>
    <n v="99207"/>
    <s v="West"/>
    <s v="OFF-ST-10002370"/>
    <x v="1"/>
    <x v="4"/>
    <s v="Sortfiler Multipurpose Personal File Organizer, Black"/>
    <n v="149.73000000000002"/>
    <n v="7"/>
    <n v="0"/>
    <n v="43.421699999999994"/>
  </r>
  <r>
    <n v="6408"/>
    <x v="3197"/>
    <x v="3"/>
    <x v="304"/>
    <d v="2014-05-16T00:00:00"/>
    <s v="First Class"/>
    <s v="GT-14710"/>
    <s v="Greg Tran"/>
    <s v="Consumer"/>
    <s v="United States"/>
    <x v="12"/>
    <x v="5"/>
    <n v="77041"/>
    <s v="Central"/>
    <s v="FUR-CH-10003981"/>
    <x v="0"/>
    <x v="1"/>
    <s v="Global Commerce Series Low-Back Swivel/Tilt Chairs"/>
    <n v="899.43"/>
    <n v="5"/>
    <n v="0.3"/>
    <n v="-12.84900000000016"/>
  </r>
  <r>
    <n v="6409"/>
    <x v="3197"/>
    <x v="3"/>
    <x v="304"/>
    <d v="2014-05-16T00:00:00"/>
    <s v="First Class"/>
    <s v="GT-14710"/>
    <s v="Greg Tran"/>
    <s v="Consumer"/>
    <s v="United States"/>
    <x v="12"/>
    <x v="5"/>
    <n v="77041"/>
    <s v="Central"/>
    <s v="OFF-AR-10001446"/>
    <x v="1"/>
    <x v="6"/>
    <s v="Newell 309"/>
    <n v="46.2"/>
    <n v="5"/>
    <n v="0.2"/>
    <n v="5.7749999999999986"/>
  </r>
  <r>
    <n v="6410"/>
    <x v="3197"/>
    <x v="3"/>
    <x v="304"/>
    <d v="2014-05-16T00:00:00"/>
    <s v="First Class"/>
    <s v="GT-14710"/>
    <s v="Greg Tran"/>
    <s v="Consumer"/>
    <s v="United States"/>
    <x v="12"/>
    <x v="5"/>
    <n v="77041"/>
    <s v="Central"/>
    <s v="OFF-PA-10000300"/>
    <x v="1"/>
    <x v="10"/>
    <s v="Xerox 1936"/>
    <n v="47.952000000000005"/>
    <n v="3"/>
    <n v="0.2"/>
    <n v="16.183799999999998"/>
  </r>
  <r>
    <n v="6411"/>
    <x v="3197"/>
    <x v="3"/>
    <x v="304"/>
    <d v="2014-05-16T00:00:00"/>
    <s v="First Class"/>
    <s v="GT-14710"/>
    <s v="Greg Tran"/>
    <s v="Consumer"/>
    <s v="United States"/>
    <x v="12"/>
    <x v="5"/>
    <n v="77041"/>
    <s v="Central"/>
    <s v="TEC-PH-10004071"/>
    <x v="2"/>
    <x v="7"/>
    <s v="PayAnywhere Card Reader"/>
    <n v="7.9920000000000009"/>
    <n v="1"/>
    <n v="0.2"/>
    <n v="0.69930000000000003"/>
  </r>
  <r>
    <n v="6412"/>
    <x v="3197"/>
    <x v="3"/>
    <x v="304"/>
    <d v="2014-05-16T00:00:00"/>
    <s v="First Class"/>
    <s v="GT-14710"/>
    <s v="Greg Tran"/>
    <s v="Consumer"/>
    <s v="United States"/>
    <x v="12"/>
    <x v="5"/>
    <n v="77041"/>
    <s v="Central"/>
    <s v="OFF-PA-10003134"/>
    <x v="1"/>
    <x v="10"/>
    <s v="Xerox 1937"/>
    <n v="76.864000000000004"/>
    <n v="2"/>
    <n v="0.2"/>
    <n v="26.902399999999993"/>
  </r>
  <r>
    <n v="6413"/>
    <x v="3198"/>
    <x v="3"/>
    <x v="629"/>
    <d v="2014-08-24T00:00:00"/>
    <s v="Standard Class"/>
    <s v="AH-10120"/>
    <s v="Adrian Hane"/>
    <s v="Home Office"/>
    <s v="United States"/>
    <x v="103"/>
    <x v="0"/>
    <n v="40214"/>
    <s v="South"/>
    <s v="OFF-BI-10002735"/>
    <x v="1"/>
    <x v="8"/>
    <s v="GBC Prestige Therm-A-Bind Covers"/>
    <n v="102.93"/>
    <n v="3"/>
    <n v="0"/>
    <n v="48.377100000000006"/>
  </r>
  <r>
    <n v="6414"/>
    <x v="3198"/>
    <x v="3"/>
    <x v="629"/>
    <d v="2014-08-24T00:00:00"/>
    <s v="Standard Class"/>
    <s v="AH-10120"/>
    <s v="Adrian Hane"/>
    <s v="Home Office"/>
    <s v="United States"/>
    <x v="103"/>
    <x v="0"/>
    <n v="40214"/>
    <s v="South"/>
    <s v="TEC-AC-10004510"/>
    <x v="2"/>
    <x v="11"/>
    <s v="Logitech Desktop MK120 Mouse and keyboard Combo"/>
    <n v="98.16"/>
    <n v="6"/>
    <n v="0"/>
    <n v="9.8159999999999954"/>
  </r>
  <r>
    <n v="6415"/>
    <x v="3199"/>
    <x v="3"/>
    <x v="468"/>
    <d v="2014-11-15T00:00:00"/>
    <s v="Second Class"/>
    <s v="DR-12940"/>
    <s v="Daniel Raglin"/>
    <s v="Home Office"/>
    <s v="United States"/>
    <x v="389"/>
    <x v="2"/>
    <n v="33021"/>
    <s v="South"/>
    <s v="OFF-BI-10004099"/>
    <x v="1"/>
    <x v="8"/>
    <s v="GBC VeloBinder Strips"/>
    <n v="11.520000000000001"/>
    <n v="5"/>
    <n v="0.7"/>
    <n v="-7.6799999999999962"/>
  </r>
  <r>
    <n v="6416"/>
    <x v="3200"/>
    <x v="3"/>
    <x v="170"/>
    <d v="2014-08-22T00:00:00"/>
    <s v="Same Day"/>
    <s v="DL-13495"/>
    <s v="Dionis Lloyd"/>
    <s v="Corporate"/>
    <s v="United States"/>
    <x v="432"/>
    <x v="16"/>
    <n v="85224"/>
    <s v="West"/>
    <s v="OFF-PA-10003395"/>
    <x v="1"/>
    <x v="10"/>
    <s v="Xerox 1941"/>
    <n v="83.88"/>
    <n v="1"/>
    <n v="0.2"/>
    <n v="29.357999999999997"/>
  </r>
  <r>
    <n v="6417"/>
    <x v="3201"/>
    <x v="0"/>
    <x v="387"/>
    <d v="2013-03-13T00:00:00"/>
    <s v="Standard Class"/>
    <s v="BD-11620"/>
    <s v="Brian DeCherney"/>
    <s v="Consumer"/>
    <s v="United States"/>
    <x v="10"/>
    <x v="9"/>
    <n v="19120"/>
    <s v="East"/>
    <s v="TEC-PH-10002890"/>
    <x v="2"/>
    <x v="7"/>
    <s v="AT&amp;T 17929 Lendline Telephone"/>
    <n v="108.57600000000001"/>
    <n v="4"/>
    <n v="0.4"/>
    <n v="-25.334400000000002"/>
  </r>
  <r>
    <n v="6418"/>
    <x v="3201"/>
    <x v="0"/>
    <x v="387"/>
    <d v="2013-03-13T00:00:00"/>
    <s v="Standard Class"/>
    <s v="BD-11620"/>
    <s v="Brian DeCherney"/>
    <s v="Consumer"/>
    <s v="United States"/>
    <x v="10"/>
    <x v="9"/>
    <n v="19120"/>
    <s v="East"/>
    <s v="OFF-FA-10004968"/>
    <x v="1"/>
    <x v="13"/>
    <s v="Rubber Band Ball"/>
    <n v="5.9840000000000009"/>
    <n v="2"/>
    <n v="0.2"/>
    <n v="-1.3463999999999998"/>
  </r>
  <r>
    <n v="6419"/>
    <x v="3202"/>
    <x v="0"/>
    <x v="731"/>
    <d v="2013-11-06T00:00:00"/>
    <s v="Standard Class"/>
    <s v="HW-14935"/>
    <s v="Helen Wasserman"/>
    <s v="Corporate"/>
    <s v="United States"/>
    <x v="251"/>
    <x v="26"/>
    <n v="74133"/>
    <s v="Central"/>
    <s v="OFF-SU-10001218"/>
    <x v="1"/>
    <x v="14"/>
    <s v="Fiskars Softgrip Scissors"/>
    <n v="21.96"/>
    <n v="2"/>
    <n v="0"/>
    <n v="6.1488000000000014"/>
  </r>
  <r>
    <n v="6420"/>
    <x v="3202"/>
    <x v="0"/>
    <x v="731"/>
    <d v="2013-11-06T00:00:00"/>
    <s v="Standard Class"/>
    <s v="HW-14935"/>
    <s v="Helen Wasserman"/>
    <s v="Corporate"/>
    <s v="United States"/>
    <x v="251"/>
    <x v="26"/>
    <n v="74133"/>
    <s v="Central"/>
    <s v="FUR-CH-10002084"/>
    <x v="0"/>
    <x v="1"/>
    <s v="Hon Mobius Operator's Chair"/>
    <n v="368.96999999999997"/>
    <n v="3"/>
    <n v="0"/>
    <n v="81.173400000000001"/>
  </r>
  <r>
    <n v="6421"/>
    <x v="3202"/>
    <x v="0"/>
    <x v="731"/>
    <d v="2013-11-06T00:00:00"/>
    <s v="Standard Class"/>
    <s v="HW-14935"/>
    <s v="Helen Wasserman"/>
    <s v="Corporate"/>
    <s v="United States"/>
    <x v="251"/>
    <x v="26"/>
    <n v="74133"/>
    <s v="Central"/>
    <s v="OFF-AR-10004269"/>
    <x v="1"/>
    <x v="6"/>
    <s v="Newell 31"/>
    <n v="12.39"/>
    <n v="3"/>
    <n v="0"/>
    <n v="3.4692000000000003"/>
  </r>
  <r>
    <n v="6422"/>
    <x v="3202"/>
    <x v="0"/>
    <x v="731"/>
    <d v="2013-11-06T00:00:00"/>
    <s v="Standard Class"/>
    <s v="HW-14935"/>
    <s v="Helen Wasserman"/>
    <s v="Corporate"/>
    <s v="United States"/>
    <x v="251"/>
    <x v="26"/>
    <n v="74133"/>
    <s v="Central"/>
    <s v="OFF-ST-10001128"/>
    <x v="1"/>
    <x v="4"/>
    <s v="Carina Mini System Audio Rack, Model AR050B"/>
    <n v="332.94"/>
    <n v="3"/>
    <n v="0"/>
    <n v="9.9882000000000204"/>
  </r>
  <r>
    <n v="6423"/>
    <x v="3203"/>
    <x v="2"/>
    <x v="711"/>
    <d v="2011-08-01T00:00:00"/>
    <s v="Standard Class"/>
    <s v="JO-15145"/>
    <s v="Jack O'Briant"/>
    <s v="Corporate"/>
    <s v="United States"/>
    <x v="446"/>
    <x v="7"/>
    <n v="84020"/>
    <s v="West"/>
    <s v="TEC-AC-10002006"/>
    <x v="2"/>
    <x v="11"/>
    <s v="Memorex Micro Travel Drive 16 GB"/>
    <n v="111.93"/>
    <n v="7"/>
    <n v="0"/>
    <n v="34.698299999999996"/>
  </r>
  <r>
    <n v="6424"/>
    <x v="3204"/>
    <x v="1"/>
    <x v="1040"/>
    <d v="2012-10-27T00:00:00"/>
    <s v="First Class"/>
    <s v="RD-19660"/>
    <s v="Robert Dilbeck"/>
    <s v="Home Office"/>
    <s v="United States"/>
    <x v="182"/>
    <x v="1"/>
    <n v="94601"/>
    <s v="West"/>
    <s v="FUR-CH-10003956"/>
    <x v="0"/>
    <x v="1"/>
    <s v="Novimex High-Tech Fabric Mesh Task Chair"/>
    <n v="454.27200000000005"/>
    <n v="8"/>
    <n v="0.2"/>
    <n v="-73.819200000000052"/>
  </r>
  <r>
    <n v="6425"/>
    <x v="3205"/>
    <x v="3"/>
    <x v="971"/>
    <d v="2014-08-25T00:00:00"/>
    <s v="Standard Class"/>
    <s v="DO-13645"/>
    <s v="Doug O'Connell"/>
    <s v="Consumer"/>
    <s v="United States"/>
    <x v="104"/>
    <x v="31"/>
    <n v="1841"/>
    <s v="East"/>
    <s v="OFF-PA-10000552"/>
    <x v="1"/>
    <x v="10"/>
    <s v="Xerox 200"/>
    <n v="19.440000000000001"/>
    <n v="3"/>
    <n v="0"/>
    <n v="9.3312000000000008"/>
  </r>
  <r>
    <n v="6426"/>
    <x v="3206"/>
    <x v="0"/>
    <x v="454"/>
    <d v="2013-05-28T00:00:00"/>
    <s v="Standard Class"/>
    <s v="CC-12370"/>
    <s v="Christopher Conant"/>
    <s v="Consumer"/>
    <s v="United States"/>
    <x v="10"/>
    <x v="9"/>
    <n v="19120"/>
    <s v="East"/>
    <s v="TEC-CO-10004722"/>
    <x v="2"/>
    <x v="16"/>
    <s v="Canon imageCLASS 2200 Advanced Copier"/>
    <n v="8399.9759999999987"/>
    <n v="4"/>
    <n v="0.4"/>
    <n v="1119.996799999999"/>
  </r>
  <r>
    <n v="6427"/>
    <x v="3206"/>
    <x v="0"/>
    <x v="454"/>
    <d v="2013-05-28T00:00:00"/>
    <s v="Standard Class"/>
    <s v="CC-12370"/>
    <s v="Christopher Conant"/>
    <s v="Consumer"/>
    <s v="United States"/>
    <x v="10"/>
    <x v="9"/>
    <n v="19120"/>
    <s v="East"/>
    <s v="OFF-BI-10004308"/>
    <x v="1"/>
    <x v="8"/>
    <s v="Avery Legal 4-Ring Binder"/>
    <n v="6.2940000000000014"/>
    <n v="1"/>
    <n v="0.7"/>
    <n v="-4.1959999999999997"/>
  </r>
  <r>
    <n v="6428"/>
    <x v="3206"/>
    <x v="0"/>
    <x v="454"/>
    <d v="2013-05-28T00:00:00"/>
    <s v="Standard Class"/>
    <s v="CC-12370"/>
    <s v="Christopher Conant"/>
    <s v="Consumer"/>
    <s v="United States"/>
    <x v="10"/>
    <x v="9"/>
    <n v="19120"/>
    <s v="East"/>
    <s v="OFF-PA-10000029"/>
    <x v="1"/>
    <x v="10"/>
    <s v="Xerox 224"/>
    <n v="10.368000000000002"/>
    <n v="2"/>
    <n v="0.2"/>
    <n v="3.6288"/>
  </r>
  <r>
    <n v="6429"/>
    <x v="3206"/>
    <x v="0"/>
    <x v="454"/>
    <d v="2013-05-28T00:00:00"/>
    <s v="Standard Class"/>
    <s v="CC-12370"/>
    <s v="Christopher Conant"/>
    <s v="Consumer"/>
    <s v="United States"/>
    <x v="10"/>
    <x v="9"/>
    <n v="19120"/>
    <s v="East"/>
    <s v="TEC-PH-10004080"/>
    <x v="2"/>
    <x v="7"/>
    <s v="Avaya 5410 Digital phone"/>
    <n v="122.38199999999999"/>
    <n v="3"/>
    <n v="0.4"/>
    <n v="-24.476399999999998"/>
  </r>
  <r>
    <n v="6430"/>
    <x v="3207"/>
    <x v="2"/>
    <x v="935"/>
    <d v="2011-11-07T00:00:00"/>
    <s v="Standard Class"/>
    <s v="SH-20395"/>
    <s v="Shahid Hopkins"/>
    <s v="Consumer"/>
    <s v="United States"/>
    <x v="108"/>
    <x v="3"/>
    <n v="28540"/>
    <s v="South"/>
    <s v="OFF-ST-10001558"/>
    <x v="1"/>
    <x v="4"/>
    <s v="Acco Perma 4000 Stacking Storage Drawers"/>
    <n v="25.983999999999998"/>
    <n v="2"/>
    <n v="0.2"/>
    <n v="-1.6239999999999997"/>
  </r>
  <r>
    <n v="6431"/>
    <x v="3207"/>
    <x v="2"/>
    <x v="935"/>
    <d v="2011-11-07T00:00:00"/>
    <s v="Standard Class"/>
    <s v="SH-20395"/>
    <s v="Shahid Hopkins"/>
    <s v="Consumer"/>
    <s v="United States"/>
    <x v="108"/>
    <x v="3"/>
    <n v="28540"/>
    <s v="South"/>
    <s v="FUR-TA-10001768"/>
    <x v="0"/>
    <x v="3"/>
    <s v="Hon Racetrack Conference Tables"/>
    <n v="945.03600000000006"/>
    <n v="6"/>
    <n v="0.4"/>
    <n v="-299.26140000000009"/>
  </r>
  <r>
    <n v="6432"/>
    <x v="3207"/>
    <x v="2"/>
    <x v="935"/>
    <d v="2011-11-07T00:00:00"/>
    <s v="Standard Class"/>
    <s v="SH-20395"/>
    <s v="Shahid Hopkins"/>
    <s v="Consumer"/>
    <s v="United States"/>
    <x v="108"/>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x v="108"/>
    <x v="3"/>
    <n v="28540"/>
    <s v="South"/>
    <s v="FUR-FU-10001468"/>
    <x v="0"/>
    <x v="5"/>
    <s v="Tenex Antistatic Computer Chair Mats"/>
    <n v="410.35199999999998"/>
    <n v="3"/>
    <n v="0.2"/>
    <n v="-51.29400000000004"/>
  </r>
  <r>
    <n v="6434"/>
    <x v="3208"/>
    <x v="1"/>
    <x v="1110"/>
    <d v="2012-04-04T00:00:00"/>
    <s v="Standard Class"/>
    <s v="FC-14335"/>
    <s v="Fred Chung"/>
    <s v="Corporate"/>
    <s v="United States"/>
    <x v="22"/>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x v="22"/>
    <x v="10"/>
    <n v="60610"/>
    <s v="Central"/>
    <s v="TEC-PH-10002890"/>
    <x v="2"/>
    <x v="7"/>
    <s v="AT&amp;T 17929 Lendline Telephone"/>
    <n v="180.96"/>
    <n v="5"/>
    <n v="0.2"/>
    <n v="13.571999999999996"/>
  </r>
  <r>
    <n v="6436"/>
    <x v="3209"/>
    <x v="3"/>
    <x v="837"/>
    <d v="2014-05-30T00:00:00"/>
    <s v="First Class"/>
    <s v="JG-15160"/>
    <s v="James Galang"/>
    <s v="Consumer"/>
    <s v="United States"/>
    <x v="449"/>
    <x v="45"/>
    <n v="83201"/>
    <s v="West"/>
    <s v="FUR-FU-10004963"/>
    <x v="0"/>
    <x v="5"/>
    <s v="Eldon 400 Class Desk Accessories, Black Carbon"/>
    <n v="35"/>
    <n v="4"/>
    <n v="0"/>
    <n v="14.700000000000003"/>
  </r>
  <r>
    <n v="6437"/>
    <x v="3209"/>
    <x v="3"/>
    <x v="837"/>
    <d v="2014-05-30T00:00:00"/>
    <s v="First Class"/>
    <s v="JG-15160"/>
    <s v="James Galang"/>
    <s v="Consumer"/>
    <s v="United States"/>
    <x v="449"/>
    <x v="45"/>
    <n v="83201"/>
    <s v="West"/>
    <s v="OFF-ST-10000025"/>
    <x v="1"/>
    <x v="4"/>
    <s v="Fellowes Stor/Drawer Steel Plus Storage Drawers"/>
    <n v="477.15000000000003"/>
    <n v="5"/>
    <n v="0"/>
    <n v="28.628999999999962"/>
  </r>
  <r>
    <n v="6438"/>
    <x v="3209"/>
    <x v="3"/>
    <x v="837"/>
    <d v="2014-05-30T00:00:00"/>
    <s v="First Class"/>
    <s v="JG-15160"/>
    <s v="James Galang"/>
    <s v="Consumer"/>
    <s v="United States"/>
    <x v="449"/>
    <x v="45"/>
    <n v="83201"/>
    <s v="West"/>
    <s v="TEC-PH-10004389"/>
    <x v="2"/>
    <x v="7"/>
    <s v="Nokia Lumia 925"/>
    <n v="302.37599999999998"/>
    <n v="3"/>
    <n v="0.2"/>
    <n v="22.678200000000018"/>
  </r>
  <r>
    <n v="6439"/>
    <x v="3210"/>
    <x v="3"/>
    <x v="817"/>
    <d v="2014-12-20T00:00:00"/>
    <s v="Standard Class"/>
    <s v="LC-16885"/>
    <s v="Lena Creighton"/>
    <s v="Consumer"/>
    <s v="United States"/>
    <x v="243"/>
    <x v="5"/>
    <n v="75023"/>
    <s v="Central"/>
    <s v="FUR-TA-10000577"/>
    <x v="0"/>
    <x v="3"/>
    <s v="Bretford CR4500 Series Slim Rectangular Table"/>
    <n v="974.98799999999983"/>
    <n v="4"/>
    <n v="0.3"/>
    <n v="-97.49879999999996"/>
  </r>
  <r>
    <n v="6440"/>
    <x v="3211"/>
    <x v="2"/>
    <x v="777"/>
    <d v="2011-10-06T00:00:00"/>
    <s v="First Class"/>
    <s v="CC-12220"/>
    <s v="Chris Cortes"/>
    <s v="Consumer"/>
    <s v="United States"/>
    <x v="20"/>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x v="20"/>
    <x v="15"/>
    <n v="10024"/>
    <s v="East"/>
    <s v="OFF-AR-10001860"/>
    <x v="1"/>
    <x v="6"/>
    <s v="BIC Liqua Brite Liner"/>
    <n v="34.700000000000003"/>
    <n v="5"/>
    <n v="0"/>
    <n v="12.492000000000001"/>
  </r>
  <r>
    <n v="6442"/>
    <x v="3212"/>
    <x v="0"/>
    <x v="63"/>
    <d v="2013-10-21T00:00:00"/>
    <s v="Standard Class"/>
    <s v="BW-11110"/>
    <s v="Bart Watters"/>
    <s v="Corporate"/>
    <s v="United States"/>
    <x v="20"/>
    <x v="15"/>
    <n v="10024"/>
    <s v="East"/>
    <s v="OFF-ST-10003123"/>
    <x v="1"/>
    <x v="4"/>
    <s v="Fellowes Bases and Tops For Staxonsteel/High-Stak Systems"/>
    <n v="99.87"/>
    <n v="3"/>
    <n v="0"/>
    <n v="23.968799999999998"/>
  </r>
  <r>
    <n v="6443"/>
    <x v="3212"/>
    <x v="0"/>
    <x v="63"/>
    <d v="2013-10-21T00:00:00"/>
    <s v="Standard Class"/>
    <s v="BW-11110"/>
    <s v="Bart Watters"/>
    <s v="Corporate"/>
    <s v="United States"/>
    <x v="20"/>
    <x v="15"/>
    <n v="10024"/>
    <s v="East"/>
    <s v="OFF-PA-10001295"/>
    <x v="1"/>
    <x v="10"/>
    <s v="Computer Printout Paper with Letter-Trim Perforations"/>
    <n v="37.94"/>
    <n v="2"/>
    <n v="0"/>
    <n v="18.211199999999998"/>
  </r>
  <r>
    <n v="6444"/>
    <x v="3212"/>
    <x v="0"/>
    <x v="63"/>
    <d v="2013-10-21T00:00:00"/>
    <s v="Standard Class"/>
    <s v="BW-11110"/>
    <s v="Bart Watters"/>
    <s v="Corporate"/>
    <s v="United States"/>
    <x v="20"/>
    <x v="15"/>
    <n v="10024"/>
    <s v="East"/>
    <s v="OFF-LA-10000407"/>
    <x v="1"/>
    <x v="2"/>
    <s v="Avery White Multi-Purpose Labels"/>
    <n v="24.900000000000002"/>
    <n v="5"/>
    <n v="0"/>
    <n v="11.454000000000001"/>
  </r>
  <r>
    <n v="6445"/>
    <x v="3212"/>
    <x v="0"/>
    <x v="63"/>
    <d v="2013-10-21T00:00:00"/>
    <s v="Standard Class"/>
    <s v="BW-11110"/>
    <s v="Bart Watters"/>
    <s v="Corporate"/>
    <s v="United States"/>
    <x v="20"/>
    <x v="15"/>
    <n v="10024"/>
    <s v="East"/>
    <s v="FUR-FU-10003535"/>
    <x v="0"/>
    <x v="5"/>
    <s v="Howard Miller Distant Time Traveler Alarm Clock"/>
    <n v="82.26"/>
    <n v="3"/>
    <n v="0"/>
    <n v="33.726600000000005"/>
  </r>
  <r>
    <n v="6446"/>
    <x v="3213"/>
    <x v="1"/>
    <x v="616"/>
    <d v="2012-03-10T00:00:00"/>
    <s v="Standard Class"/>
    <s v="JJ-15445"/>
    <s v="Jennifer Jackson"/>
    <s v="Consumer"/>
    <s v="United States"/>
    <x v="22"/>
    <x v="10"/>
    <n v="60623"/>
    <s v="Central"/>
    <s v="OFF-FA-10000611"/>
    <x v="1"/>
    <x v="13"/>
    <s v="Binder Clips by OIC"/>
    <n v="7.1039999999999992"/>
    <n v="6"/>
    <n v="0.2"/>
    <n v="2.4863999999999997"/>
  </r>
  <r>
    <n v="6447"/>
    <x v="3214"/>
    <x v="3"/>
    <x v="168"/>
    <d v="2014-03-07T00:00:00"/>
    <s v="Second Class"/>
    <s v="TT-21460"/>
    <s v="Tonja Turnell"/>
    <s v="Home Office"/>
    <s v="United States"/>
    <x v="12"/>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x v="12"/>
    <x v="5"/>
    <n v="77095"/>
    <s v="Central"/>
    <s v="OFF-LA-10002381"/>
    <x v="1"/>
    <x v="2"/>
    <s v="Avery 497"/>
    <n v="2.4640000000000004"/>
    <n v="1"/>
    <n v="0.2"/>
    <n v="0.86239999999999983"/>
  </r>
  <r>
    <n v="6449"/>
    <x v="3214"/>
    <x v="3"/>
    <x v="168"/>
    <d v="2014-03-07T00:00:00"/>
    <s v="Second Class"/>
    <s v="TT-21460"/>
    <s v="Tonja Turnell"/>
    <s v="Home Office"/>
    <s v="United States"/>
    <x v="12"/>
    <x v="5"/>
    <n v="77095"/>
    <s v="Central"/>
    <s v="OFF-ST-10000918"/>
    <x v="1"/>
    <x v="4"/>
    <s v="Crate-A-Files"/>
    <n v="8.7200000000000006"/>
    <n v="1"/>
    <n v="0.2"/>
    <n v="0.65399999999999947"/>
  </r>
  <r>
    <n v="6450"/>
    <x v="3215"/>
    <x v="1"/>
    <x v="12"/>
    <d v="2012-09-29T00:00:00"/>
    <s v="Standard Class"/>
    <s v="EH-13990"/>
    <s v="Erica Hackney"/>
    <s v="Consumer"/>
    <s v="United States"/>
    <x v="255"/>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x v="255"/>
    <x v="29"/>
    <n v="6450"/>
    <s v="East"/>
    <s v="OFF-PA-10002222"/>
    <x v="1"/>
    <x v="10"/>
    <s v="Xerox Color Copier Paper, 11&quot; x 17&quot;, Ream"/>
    <n v="45.68"/>
    <n v="2"/>
    <n v="0"/>
    <n v="21.012799999999999"/>
  </r>
  <r>
    <n v="6452"/>
    <x v="3215"/>
    <x v="1"/>
    <x v="12"/>
    <d v="2012-09-29T00:00:00"/>
    <s v="Standard Class"/>
    <s v="EH-13990"/>
    <s v="Erica Hackney"/>
    <s v="Consumer"/>
    <s v="United States"/>
    <x v="255"/>
    <x v="29"/>
    <n v="6450"/>
    <s v="East"/>
    <s v="OFF-AR-10004930"/>
    <x v="1"/>
    <x v="6"/>
    <s v="Turquoise Lead Holder with Pocket Clip"/>
    <n v="6.7"/>
    <n v="1"/>
    <n v="0"/>
    <n v="2.2109999999999994"/>
  </r>
  <r>
    <n v="6453"/>
    <x v="3216"/>
    <x v="1"/>
    <x v="546"/>
    <d v="2012-12-23T00:00:00"/>
    <s v="Second Class"/>
    <s v="PR-18880"/>
    <s v="Patrick Ryan"/>
    <s v="Consumer"/>
    <s v="United States"/>
    <x v="477"/>
    <x v="10"/>
    <n v="60025"/>
    <s v="Central"/>
    <s v="TEC-PH-10001750"/>
    <x v="2"/>
    <x v="7"/>
    <s v="Samsung Rugby III"/>
    <n v="158.376"/>
    <n v="3"/>
    <n v="0.2"/>
    <n v="13.857900000000008"/>
  </r>
  <r>
    <n v="6454"/>
    <x v="3217"/>
    <x v="1"/>
    <x v="1049"/>
    <d v="2012-10-13T00:00:00"/>
    <s v="Standard Class"/>
    <s v="BT-11680"/>
    <s v="Brian Thompson"/>
    <s v="Consumer"/>
    <s v="United States"/>
    <x v="12"/>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x v="8"/>
    <x v="1"/>
    <n v="94110"/>
    <s v="West"/>
    <s v="OFF-ST-10003442"/>
    <x v="1"/>
    <x v="4"/>
    <s v="Eldon Portable Mobile Manager"/>
    <n v="56.56"/>
    <n v="2"/>
    <n v="0"/>
    <n v="15.2712"/>
  </r>
  <r>
    <n v="6456"/>
    <x v="3218"/>
    <x v="3"/>
    <x v="689"/>
    <d v="2014-08-04T00:00:00"/>
    <s v="First Class"/>
    <s v="EC-14050"/>
    <s v="Erin Creighton"/>
    <s v="Consumer"/>
    <s v="United States"/>
    <x v="8"/>
    <x v="1"/>
    <n v="94110"/>
    <s v="West"/>
    <s v="FUR-FU-10003142"/>
    <x v="0"/>
    <x v="5"/>
    <s v="Master Big Foot Doorstop, Beige"/>
    <n v="36.96"/>
    <n v="7"/>
    <n v="0"/>
    <n v="11.457599999999998"/>
  </r>
  <r>
    <n v="6457"/>
    <x v="3219"/>
    <x v="2"/>
    <x v="79"/>
    <d v="2011-08-11T00:00:00"/>
    <s v="Standard Class"/>
    <s v="SP-20650"/>
    <s v="Stephanie Phelps"/>
    <s v="Corporate"/>
    <s v="United States"/>
    <x v="20"/>
    <x v="15"/>
    <n v="10009"/>
    <s v="East"/>
    <s v="TEC-PH-10002468"/>
    <x v="2"/>
    <x v="7"/>
    <s v="Plantronics CS 50-USB - headset - Convertible, Monaural"/>
    <n v="135.99"/>
    <n v="1"/>
    <n v="0"/>
    <n v="36.717300000000009"/>
  </r>
  <r>
    <n v="6458"/>
    <x v="3219"/>
    <x v="2"/>
    <x v="79"/>
    <d v="2011-08-11T00:00:00"/>
    <s v="Standard Class"/>
    <s v="SP-20650"/>
    <s v="Stephanie Phelps"/>
    <s v="Corporate"/>
    <s v="United States"/>
    <x v="20"/>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x v="248"/>
    <x v="39"/>
    <n v="21215"/>
    <s v="East"/>
    <s v="OFF-AR-10001919"/>
    <x v="1"/>
    <x v="6"/>
    <s v="OIC #2 Pencils, Medium Soft"/>
    <n v="3.76"/>
    <n v="2"/>
    <n v="0"/>
    <n v="1.0903999999999998"/>
  </r>
  <r>
    <n v="6460"/>
    <x v="3220"/>
    <x v="3"/>
    <x v="304"/>
    <d v="2014-05-18T00:00:00"/>
    <s v="First Class"/>
    <s v="AJ-10780"/>
    <s v="Anthony Jacobs"/>
    <s v="Corporate"/>
    <s v="United States"/>
    <x v="248"/>
    <x v="39"/>
    <n v="21215"/>
    <s v="East"/>
    <s v="OFF-AR-10003045"/>
    <x v="1"/>
    <x v="6"/>
    <s v="Prang Colored Pencils"/>
    <n v="14.7"/>
    <n v="5"/>
    <n v="0"/>
    <n v="6.6150000000000002"/>
  </r>
  <r>
    <n v="6461"/>
    <x v="3220"/>
    <x v="3"/>
    <x v="304"/>
    <d v="2014-05-18T00:00:00"/>
    <s v="First Class"/>
    <s v="AJ-10780"/>
    <s v="Anthony Jacobs"/>
    <s v="Corporate"/>
    <s v="United States"/>
    <x v="248"/>
    <x v="39"/>
    <n v="21215"/>
    <s v="East"/>
    <s v="OFF-AR-10003338"/>
    <x v="1"/>
    <x v="6"/>
    <s v="Eberhard Faber 3 1/2&quot; Golf Pencils"/>
    <n v="37.200000000000003"/>
    <n v="5"/>
    <n v="0"/>
    <n v="9.3000000000000007"/>
  </r>
  <r>
    <n v="6462"/>
    <x v="3220"/>
    <x v="3"/>
    <x v="304"/>
    <d v="2014-05-18T00:00:00"/>
    <s v="First Class"/>
    <s v="AJ-10780"/>
    <s v="Anthony Jacobs"/>
    <s v="Corporate"/>
    <s v="United States"/>
    <x v="248"/>
    <x v="39"/>
    <n v="21215"/>
    <s v="East"/>
    <s v="TEC-AC-10003280"/>
    <x v="2"/>
    <x v="11"/>
    <s v="Belkin F8E887 USB Wired Ergonomic Keyboard"/>
    <n v="89.97"/>
    <n v="3"/>
    <n v="0"/>
    <n v="18.893699999999995"/>
  </r>
  <r>
    <n v="6463"/>
    <x v="3220"/>
    <x v="3"/>
    <x v="304"/>
    <d v="2014-05-18T00:00:00"/>
    <s v="First Class"/>
    <s v="AJ-10780"/>
    <s v="Anthony Jacobs"/>
    <s v="Corporate"/>
    <s v="United States"/>
    <x v="248"/>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x v="248"/>
    <x v="39"/>
    <n v="21215"/>
    <s v="East"/>
    <s v="OFF-LA-10004544"/>
    <x v="1"/>
    <x v="2"/>
    <s v="Avery 505"/>
    <n v="74"/>
    <n v="5"/>
    <n v="0"/>
    <n v="37"/>
  </r>
  <r>
    <n v="6465"/>
    <x v="3221"/>
    <x v="0"/>
    <x v="897"/>
    <d v="2013-09-29T00:00:00"/>
    <s v="Standard Class"/>
    <s v="AS-10630"/>
    <s v="Ann Steele"/>
    <s v="Home Office"/>
    <s v="United States"/>
    <x v="103"/>
    <x v="0"/>
    <n v="40214"/>
    <s v="South"/>
    <s v="FUR-FU-10004586"/>
    <x v="0"/>
    <x v="5"/>
    <s v="G.E. Longer-Life Indoor Recessed Floodlight Bulbs"/>
    <n v="13.28"/>
    <n v="2"/>
    <n v="0"/>
    <n v="6.3743999999999996"/>
  </r>
  <r>
    <n v="6466"/>
    <x v="3222"/>
    <x v="1"/>
    <x v="50"/>
    <d v="2012-11-17T00:00:00"/>
    <s v="Standard Class"/>
    <s v="AA-10375"/>
    <s v="Allen Armold"/>
    <s v="Consumer"/>
    <s v="United States"/>
    <x v="465"/>
    <x v="18"/>
    <n v="37087"/>
    <s v="South"/>
    <s v="OFF-ST-10003572"/>
    <x v="1"/>
    <x v="4"/>
    <s v="Portfile Personal File Boxes"/>
    <n v="84.960000000000008"/>
    <n v="6"/>
    <n v="0.2"/>
    <n v="6.3719999999999999"/>
  </r>
  <r>
    <n v="6467"/>
    <x v="3223"/>
    <x v="3"/>
    <x v="1053"/>
    <d v="2014-05-26T00:00:00"/>
    <s v="Second Class"/>
    <s v="EH-13945"/>
    <s v="Eric Hoffmann"/>
    <s v="Consumer"/>
    <s v="United States"/>
    <x v="1"/>
    <x v="1"/>
    <n v="90008"/>
    <s v="West"/>
    <s v="TEC-AC-10002331"/>
    <x v="2"/>
    <x v="11"/>
    <s v="Maxell 74 Minute CDR, 10/Pack"/>
    <n v="68.459999999999994"/>
    <n v="7"/>
    <n v="0"/>
    <n v="25.330199999999998"/>
  </r>
  <r>
    <n v="6468"/>
    <x v="3224"/>
    <x v="0"/>
    <x v="499"/>
    <d v="2013-12-09T00:00:00"/>
    <s v="Standard Class"/>
    <s v="DB-13270"/>
    <s v="Deborah Brumfield"/>
    <s v="Home Office"/>
    <s v="United States"/>
    <x v="205"/>
    <x v="34"/>
    <n v="2908"/>
    <s v="East"/>
    <s v="OFF-ST-10000142"/>
    <x v="1"/>
    <x v="4"/>
    <s v="Deluxe Rollaway Locking File with Drawer"/>
    <n v="2079.4"/>
    <n v="5"/>
    <n v="0"/>
    <n v="582.23199999999997"/>
  </r>
  <r>
    <n v="6469"/>
    <x v="3224"/>
    <x v="0"/>
    <x v="499"/>
    <d v="2013-12-09T00:00:00"/>
    <s v="Standard Class"/>
    <s v="DB-13270"/>
    <s v="Deborah Brumfield"/>
    <s v="Home Office"/>
    <s v="United States"/>
    <x v="205"/>
    <x v="34"/>
    <n v="2908"/>
    <s v="East"/>
    <s v="TEC-PH-10000441"/>
    <x v="2"/>
    <x v="7"/>
    <s v="VTech DS6151"/>
    <n v="629.94999999999993"/>
    <n v="5"/>
    <n v="0"/>
    <n v="176.38600000000002"/>
  </r>
  <r>
    <n v="6470"/>
    <x v="3224"/>
    <x v="0"/>
    <x v="499"/>
    <d v="2013-12-09T00:00:00"/>
    <s v="Standard Class"/>
    <s v="DB-13270"/>
    <s v="Deborah Brumfield"/>
    <s v="Home Office"/>
    <s v="United States"/>
    <x v="205"/>
    <x v="34"/>
    <n v="2908"/>
    <s v="East"/>
    <s v="FUR-FU-10004864"/>
    <x v="0"/>
    <x v="5"/>
    <s v="Eldon 500 Class Desk Accessories"/>
    <n v="72.42"/>
    <n v="6"/>
    <n v="0"/>
    <n v="23.898600000000002"/>
  </r>
  <r>
    <n v="6471"/>
    <x v="3225"/>
    <x v="1"/>
    <x v="1111"/>
    <d v="2012-09-02T00:00:00"/>
    <s v="Standard Class"/>
    <s v="CC-12100"/>
    <s v="Chad Cunningham"/>
    <s v="Home Office"/>
    <s v="United States"/>
    <x v="66"/>
    <x v="12"/>
    <n v="48234"/>
    <s v="Central"/>
    <s v="TEC-PH-10001750"/>
    <x v="2"/>
    <x v="7"/>
    <s v="Samsung Rugby III"/>
    <n v="131.97999999999999"/>
    <n v="2"/>
    <n v="0"/>
    <n v="35.634600000000006"/>
  </r>
  <r>
    <n v="6472"/>
    <x v="3225"/>
    <x v="1"/>
    <x v="1111"/>
    <d v="2012-09-02T00:00:00"/>
    <s v="Standard Class"/>
    <s v="CC-12100"/>
    <s v="Chad Cunningham"/>
    <s v="Home Office"/>
    <s v="United States"/>
    <x v="66"/>
    <x v="12"/>
    <n v="48234"/>
    <s v="Central"/>
    <s v="TEC-AC-10004510"/>
    <x v="2"/>
    <x v="11"/>
    <s v="Logitech Desktop MK120 Mouse and keyboard Combo"/>
    <n v="114.52"/>
    <n v="7"/>
    <n v="0"/>
    <n v="11.451999999999995"/>
  </r>
  <r>
    <n v="6473"/>
    <x v="3226"/>
    <x v="2"/>
    <x v="571"/>
    <d v="2011-06-10T00:00:00"/>
    <s v="Standard Class"/>
    <s v="VT-21700"/>
    <s v="Valerie Takahito"/>
    <s v="Home Office"/>
    <s v="United States"/>
    <x v="12"/>
    <x v="5"/>
    <n v="77070"/>
    <s v="Central"/>
    <s v="OFF-LA-10001074"/>
    <x v="1"/>
    <x v="2"/>
    <s v="Round Specialty Laser Printer Labels"/>
    <n v="100.24000000000001"/>
    <n v="10"/>
    <n v="0.2"/>
    <n v="33.830999999999989"/>
  </r>
  <r>
    <n v="6474"/>
    <x v="3227"/>
    <x v="0"/>
    <x v="196"/>
    <d v="2013-03-21T00:00:00"/>
    <s v="Second Class"/>
    <s v="DB-13060"/>
    <s v="Dave Brooks"/>
    <s v="Consumer"/>
    <s v="United States"/>
    <x v="29"/>
    <x v="18"/>
    <n v="38401"/>
    <s v="South"/>
    <s v="OFF-AP-10003590"/>
    <x v="1"/>
    <x v="9"/>
    <s v="Hoover WindTunnel Plus Canister Vacuum"/>
    <n v="871.80000000000007"/>
    <n v="3"/>
    <n v="0.2"/>
    <n v="87.180000000000092"/>
  </r>
  <r>
    <n v="6475"/>
    <x v="3228"/>
    <x v="2"/>
    <x v="1112"/>
    <d v="2011-01-16T00:00:00"/>
    <s v="First Class"/>
    <s v="BS-11590"/>
    <s v="Brendan Sweed"/>
    <s v="Corporate"/>
    <s v="United States"/>
    <x v="10"/>
    <x v="9"/>
    <n v="19140"/>
    <s v="East"/>
    <s v="FUR-BO-10003433"/>
    <x v="0"/>
    <x v="0"/>
    <s v="Sauder Cornerstone Collection Library"/>
    <n v="61.96"/>
    <n v="4"/>
    <n v="0.5"/>
    <n v="-53.285600000000009"/>
  </r>
  <r>
    <n v="6476"/>
    <x v="3229"/>
    <x v="3"/>
    <x v="95"/>
    <d v="2014-06-11T00:00:00"/>
    <s v="Standard Class"/>
    <s v="NR-18550"/>
    <s v="Nick Radford"/>
    <s v="Consumer"/>
    <s v="United States"/>
    <x v="95"/>
    <x v="2"/>
    <n v="33024"/>
    <s v="South"/>
    <s v="OFF-BI-10002432"/>
    <x v="1"/>
    <x v="8"/>
    <s v="Wilson Jones Standard D-Ring Binders"/>
    <n v="4.5540000000000003"/>
    <n v="3"/>
    <n v="0.7"/>
    <n v="-3.4913999999999987"/>
  </r>
  <r>
    <n v="6477"/>
    <x v="3229"/>
    <x v="3"/>
    <x v="95"/>
    <d v="2014-06-11T00:00:00"/>
    <s v="Standard Class"/>
    <s v="NR-18550"/>
    <s v="Nick Radford"/>
    <s v="Consumer"/>
    <s v="United States"/>
    <x v="95"/>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x v="95"/>
    <x v="2"/>
    <n v="33024"/>
    <s v="South"/>
    <s v="TEC-AC-10003832"/>
    <x v="2"/>
    <x v="11"/>
    <s v="Logitech P710e Mobile Speakerphone"/>
    <n v="205.99200000000002"/>
    <n v="1"/>
    <n v="0.2"/>
    <n v="-2.5749000000000279"/>
  </r>
  <r>
    <n v="6479"/>
    <x v="3229"/>
    <x v="3"/>
    <x v="95"/>
    <d v="2014-06-11T00:00:00"/>
    <s v="Standard Class"/>
    <s v="NR-18550"/>
    <s v="Nick Radford"/>
    <s v="Consumer"/>
    <s v="United States"/>
    <x v="95"/>
    <x v="2"/>
    <n v="33024"/>
    <s v="South"/>
    <s v="OFF-PA-10000809"/>
    <x v="1"/>
    <x v="10"/>
    <s v="Xerox 206"/>
    <n v="15.552000000000003"/>
    <n v="3"/>
    <n v="0.2"/>
    <n v="5.4432"/>
  </r>
  <r>
    <n v="6480"/>
    <x v="3229"/>
    <x v="3"/>
    <x v="95"/>
    <d v="2014-06-11T00:00:00"/>
    <s v="Standard Class"/>
    <s v="NR-18550"/>
    <s v="Nick Radford"/>
    <s v="Consumer"/>
    <s v="United States"/>
    <x v="95"/>
    <x v="2"/>
    <n v="33024"/>
    <s v="South"/>
    <s v="TEC-PH-10000441"/>
    <x v="2"/>
    <x v="7"/>
    <s v="VTech DS6151"/>
    <n v="503.96000000000004"/>
    <n v="5"/>
    <n v="0.2"/>
    <n v="50.396000000000015"/>
  </r>
  <r>
    <n v="6481"/>
    <x v="3229"/>
    <x v="3"/>
    <x v="95"/>
    <d v="2014-06-11T00:00:00"/>
    <s v="Standard Class"/>
    <s v="NR-18550"/>
    <s v="Nick Radford"/>
    <s v="Consumer"/>
    <s v="United States"/>
    <x v="95"/>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x v="95"/>
    <x v="2"/>
    <n v="33024"/>
    <s v="South"/>
    <s v="FUR-BO-10002824"/>
    <x v="0"/>
    <x v="0"/>
    <s v="Bush Mission Pointe Library"/>
    <n v="241.56799999999998"/>
    <n v="2"/>
    <n v="0.2"/>
    <n v="0"/>
  </r>
  <r>
    <n v="6483"/>
    <x v="3229"/>
    <x v="3"/>
    <x v="95"/>
    <d v="2014-06-11T00:00:00"/>
    <s v="Standard Class"/>
    <s v="NR-18550"/>
    <s v="Nick Radford"/>
    <s v="Consumer"/>
    <s v="United States"/>
    <x v="95"/>
    <x v="2"/>
    <n v="33024"/>
    <s v="South"/>
    <s v="TEC-AC-10002942"/>
    <x v="2"/>
    <x v="11"/>
    <s v="WD My Passport Ultra 1TB Portable External Hard Drive"/>
    <n v="110.4"/>
    <n v="2"/>
    <n v="0.2"/>
    <n v="-4.1400000000000077"/>
  </r>
  <r>
    <n v="6484"/>
    <x v="3230"/>
    <x v="3"/>
    <x v="95"/>
    <d v="2014-06-10T00:00:00"/>
    <s v="Standard Class"/>
    <s v="KN-16390"/>
    <s v="Katherine Nockton"/>
    <s v="Corporate"/>
    <s v="United States"/>
    <x v="20"/>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x v="20"/>
    <x v="15"/>
    <n v="10011"/>
    <s v="East"/>
    <s v="TEC-MA-10003173"/>
    <x v="2"/>
    <x v="15"/>
    <s v="Hewlett-Packard 300S Scientific Calculator"/>
    <n v="78.66"/>
    <n v="6"/>
    <n v="0"/>
    <n v="36.183599999999991"/>
  </r>
  <r>
    <n v="6486"/>
    <x v="3230"/>
    <x v="3"/>
    <x v="95"/>
    <d v="2014-06-10T00:00:00"/>
    <s v="Standard Class"/>
    <s v="KN-16390"/>
    <s v="Katherine Nockton"/>
    <s v="Corporate"/>
    <s v="United States"/>
    <x v="20"/>
    <x v="15"/>
    <n v="10011"/>
    <s v="East"/>
    <s v="OFF-PA-10004156"/>
    <x v="1"/>
    <x v="10"/>
    <s v="Xerox 188"/>
    <n v="45.36"/>
    <n v="4"/>
    <n v="0"/>
    <n v="22.226399999999998"/>
  </r>
  <r>
    <n v="6487"/>
    <x v="3231"/>
    <x v="1"/>
    <x v="1113"/>
    <d v="2012-03-26T00:00:00"/>
    <s v="Standard Class"/>
    <s v="JW-16075"/>
    <s v="Julia West"/>
    <s v="Consumer"/>
    <s v="United States"/>
    <x v="108"/>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x v="108"/>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x v="108"/>
    <x v="3"/>
    <n v="28540"/>
    <s v="South"/>
    <s v="OFF-PA-10002254"/>
    <x v="1"/>
    <x v="10"/>
    <s v="Xerox 1883"/>
    <n v="295.45600000000002"/>
    <n v="14"/>
    <n v="0.2"/>
    <n v="96.023199999999974"/>
  </r>
  <r>
    <n v="6490"/>
    <x v="3232"/>
    <x v="3"/>
    <x v="20"/>
    <d v="2014-09-25T00:00:00"/>
    <s v="Standard Class"/>
    <s v="JM-15535"/>
    <s v="Jessica Myrick"/>
    <s v="Consumer"/>
    <s v="United States"/>
    <x v="20"/>
    <x v="15"/>
    <n v="10011"/>
    <s v="East"/>
    <s v="OFF-PA-10004782"/>
    <x v="1"/>
    <x v="10"/>
    <s v="Xerox 228"/>
    <n v="32.400000000000006"/>
    <n v="5"/>
    <n v="0"/>
    <n v="15.552000000000001"/>
  </r>
  <r>
    <n v="6491"/>
    <x v="3233"/>
    <x v="2"/>
    <x v="1114"/>
    <d v="2011-09-19T00:00:00"/>
    <s v="Standard Class"/>
    <s v="MF-18250"/>
    <s v="Monica Federle"/>
    <s v="Corporate"/>
    <s v="United States"/>
    <x v="10"/>
    <x v="9"/>
    <n v="19120"/>
    <s v="East"/>
    <s v="FUR-FU-10000222"/>
    <x v="0"/>
    <x v="5"/>
    <s v="Seth Thomas 16&quot; Steel Case Clock"/>
    <n v="103.93599999999999"/>
    <n v="4"/>
    <n v="0.2"/>
    <n v="16.889599999999998"/>
  </r>
  <r>
    <n v="6492"/>
    <x v="3234"/>
    <x v="0"/>
    <x v="73"/>
    <d v="2013-11-26T00:00:00"/>
    <s v="Standard Class"/>
    <s v="FA-14230"/>
    <s v="Frank Atkinson"/>
    <s v="Corporate"/>
    <s v="United States"/>
    <x v="333"/>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x v="333"/>
    <x v="2"/>
    <n v="32839"/>
    <s v="South"/>
    <s v="OFF-ST-10003327"/>
    <x v="1"/>
    <x v="4"/>
    <s v="Akro-Mils 12-Gallon Tote"/>
    <n v="39.72"/>
    <n v="5"/>
    <n v="0.2"/>
    <n v="4.4684999999999953"/>
  </r>
  <r>
    <n v="6494"/>
    <x v="3234"/>
    <x v="0"/>
    <x v="73"/>
    <d v="2013-11-26T00:00:00"/>
    <s v="Standard Class"/>
    <s v="FA-14230"/>
    <s v="Frank Atkinson"/>
    <s v="Corporate"/>
    <s v="United States"/>
    <x v="333"/>
    <x v="2"/>
    <n v="32839"/>
    <s v="South"/>
    <s v="TEC-PH-10003357"/>
    <x v="2"/>
    <x v="7"/>
    <s v="Grandstream GXP2100 Mainstream Business Phone"/>
    <n v="244.768"/>
    <n v="4"/>
    <n v="0.2"/>
    <n v="24.476800000000004"/>
  </r>
  <r>
    <n v="6495"/>
    <x v="3235"/>
    <x v="3"/>
    <x v="960"/>
    <d v="2014-11-02T00:00:00"/>
    <s v="Second Class"/>
    <s v="KH-16510"/>
    <s v="Keith Herrera"/>
    <s v="Consumer"/>
    <s v="United States"/>
    <x v="12"/>
    <x v="5"/>
    <n v="77095"/>
    <s v="Central"/>
    <s v="TEC-AC-10002167"/>
    <x v="2"/>
    <x v="11"/>
    <s v="Imation 8gb Micro Traveldrive Usb 2.0 Flash Drive"/>
    <n v="24"/>
    <n v="2"/>
    <n v="0.2"/>
    <n v="-2.6999999999999993"/>
  </r>
  <r>
    <n v="6496"/>
    <x v="3235"/>
    <x v="3"/>
    <x v="960"/>
    <d v="2014-11-02T00:00:00"/>
    <s v="Second Class"/>
    <s v="KH-16510"/>
    <s v="Keith Herrera"/>
    <s v="Consumer"/>
    <s v="United States"/>
    <x v="12"/>
    <x v="5"/>
    <n v="77095"/>
    <s v="Central"/>
    <s v="OFF-PA-10001937"/>
    <x v="1"/>
    <x v="10"/>
    <s v="Xerox 21"/>
    <n v="15.552000000000003"/>
    <n v="3"/>
    <n v="0.2"/>
    <n v="5.4432"/>
  </r>
  <r>
    <n v="6497"/>
    <x v="3235"/>
    <x v="3"/>
    <x v="960"/>
    <d v="2014-11-02T00:00:00"/>
    <s v="Second Class"/>
    <s v="KH-16510"/>
    <s v="Keith Herrera"/>
    <s v="Consumer"/>
    <s v="United States"/>
    <x v="12"/>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x v="103"/>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x v="103"/>
    <x v="0"/>
    <n v="40214"/>
    <s v="South"/>
    <s v="OFF-BI-10000069"/>
    <x v="1"/>
    <x v="8"/>
    <s v="GBC Prepunched Paper, 19-Hole, for Binding Systems, 24-lb"/>
    <n v="135.09"/>
    <n v="9"/>
    <n v="0"/>
    <n v="62.14139999999999"/>
  </r>
  <r>
    <n v="6500"/>
    <x v="3236"/>
    <x v="1"/>
    <x v="1115"/>
    <d v="2012-07-28T00:00:00"/>
    <s v="Standard Class"/>
    <s v="SS-20515"/>
    <s v="Shirley Schmidt"/>
    <s v="Home Office"/>
    <s v="United States"/>
    <x v="103"/>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x v="103"/>
    <x v="0"/>
    <n v="40214"/>
    <s v="South"/>
    <s v="OFF-BI-10000069"/>
    <x v="1"/>
    <x v="8"/>
    <s v="GBC Prepunched Paper, 19-Hole, for Binding Systems, 24-lb"/>
    <n v="90.06"/>
    <n v="6"/>
    <n v="0"/>
    <n v="41.427599999999991"/>
  </r>
  <r>
    <n v="6502"/>
    <x v="3237"/>
    <x v="2"/>
    <x v="981"/>
    <d v="2011-11-06T00:00:00"/>
    <s v="Standard Class"/>
    <s v="LC-17050"/>
    <s v="Liz Carlisle"/>
    <s v="Consumer"/>
    <s v="United States"/>
    <x v="64"/>
    <x v="24"/>
    <n v="44256"/>
    <s v="East"/>
    <s v="TEC-PH-10001299"/>
    <x v="2"/>
    <x v="7"/>
    <s v="Polycom CX300 Desktop Phone USB VoIP phone"/>
    <n v="539.96399999999994"/>
    <n v="6"/>
    <n v="0.4"/>
    <n v="-107.99280000000002"/>
  </r>
  <r>
    <n v="6503"/>
    <x v="3237"/>
    <x v="2"/>
    <x v="981"/>
    <d v="2011-11-06T00:00:00"/>
    <s v="Standard Class"/>
    <s v="LC-17050"/>
    <s v="Liz Carlisle"/>
    <s v="Consumer"/>
    <s v="United States"/>
    <x v="64"/>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x v="64"/>
    <x v="24"/>
    <n v="44256"/>
    <s v="East"/>
    <s v="OFF-BI-10001098"/>
    <x v="1"/>
    <x v="8"/>
    <s v="Acco D-Ring Binder w/DublLock"/>
    <n v="19.242000000000001"/>
    <n v="3"/>
    <n v="0.7"/>
    <n v="-13.4694"/>
  </r>
  <r>
    <n v="6505"/>
    <x v="3238"/>
    <x v="3"/>
    <x v="701"/>
    <d v="2014-11-23T00:00:00"/>
    <s v="Second Class"/>
    <s v="VW-21775"/>
    <s v="Victoria Wilson"/>
    <s v="Corporate"/>
    <s v="United States"/>
    <x v="20"/>
    <x v="15"/>
    <n v="10011"/>
    <s v="East"/>
    <s v="OFF-ST-10000142"/>
    <x v="1"/>
    <x v="4"/>
    <s v="Deluxe Rollaway Locking File with Drawer"/>
    <n v="1247.6399999999999"/>
    <n v="3"/>
    <n v="0"/>
    <n v="349.33919999999995"/>
  </r>
  <r>
    <n v="6506"/>
    <x v="3239"/>
    <x v="0"/>
    <x v="190"/>
    <d v="2013-07-01T00:00:00"/>
    <s v="Standard Class"/>
    <s v="LD-16855"/>
    <s v="Lela Donovan"/>
    <s v="Corporate"/>
    <s v="United States"/>
    <x v="22"/>
    <x v="10"/>
    <n v="60653"/>
    <s v="Central"/>
    <s v="OFF-AR-10001547"/>
    <x v="1"/>
    <x v="6"/>
    <s v="Newell 311"/>
    <n v="5.3040000000000003"/>
    <n v="3"/>
    <n v="0.2"/>
    <n v="0.46409999999999996"/>
  </r>
  <r>
    <n v="6507"/>
    <x v="3240"/>
    <x v="0"/>
    <x v="790"/>
    <d v="2013-10-12T00:00:00"/>
    <s v="Second Class"/>
    <s v="SP-20545"/>
    <s v="Sibella Parks"/>
    <s v="Corporate"/>
    <s v="United States"/>
    <x v="10"/>
    <x v="9"/>
    <n v="19143"/>
    <s v="East"/>
    <s v="OFF-PA-10001593"/>
    <x v="1"/>
    <x v="10"/>
    <s v="Xerox 1947"/>
    <n v="19.136000000000003"/>
    <n v="4"/>
    <n v="0.2"/>
    <n v="5.9799999999999986"/>
  </r>
  <r>
    <n v="6508"/>
    <x v="3240"/>
    <x v="0"/>
    <x v="790"/>
    <d v="2013-10-12T00:00:00"/>
    <s v="Second Class"/>
    <s v="SP-20545"/>
    <s v="Sibella Parks"/>
    <s v="Corporate"/>
    <s v="United States"/>
    <x v="10"/>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x v="20"/>
    <x v="15"/>
    <n v="10009"/>
    <s v="East"/>
    <s v="OFF-PA-10001970"/>
    <x v="1"/>
    <x v="10"/>
    <s v="Xerox 1908"/>
    <n v="279.89999999999998"/>
    <n v="5"/>
    <n v="0"/>
    <n v="137.15100000000001"/>
  </r>
  <r>
    <n v="6510"/>
    <x v="3241"/>
    <x v="3"/>
    <x v="698"/>
    <d v="2014-12-27T00:00:00"/>
    <s v="Standard Class"/>
    <s v="DK-13150"/>
    <s v="David Kendrick"/>
    <s v="Corporate"/>
    <s v="United States"/>
    <x v="20"/>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x v="20"/>
    <x v="15"/>
    <n v="10009"/>
    <s v="East"/>
    <s v="OFF-PA-10004156"/>
    <x v="1"/>
    <x v="10"/>
    <s v="Xerox 188"/>
    <n v="34.019999999999996"/>
    <n v="3"/>
    <n v="0"/>
    <n v="16.669799999999999"/>
  </r>
  <r>
    <n v="6512"/>
    <x v="3242"/>
    <x v="3"/>
    <x v="904"/>
    <d v="2014-03-11T00:00:00"/>
    <s v="Standard Class"/>
    <s v="FC-14245"/>
    <s v="Frank Carlisle"/>
    <s v="Home Office"/>
    <s v="United States"/>
    <x v="8"/>
    <x v="1"/>
    <n v="94109"/>
    <s v="West"/>
    <s v="OFF-AR-10003158"/>
    <x v="1"/>
    <x v="6"/>
    <s v="Fluorescent Highlighters by Dixon"/>
    <n v="23.88"/>
    <n v="6"/>
    <n v="0"/>
    <n v="8.1191999999999993"/>
  </r>
  <r>
    <n v="6513"/>
    <x v="3242"/>
    <x v="3"/>
    <x v="904"/>
    <d v="2014-03-11T00:00:00"/>
    <s v="Standard Class"/>
    <s v="FC-14245"/>
    <s v="Frank Carlisle"/>
    <s v="Home Office"/>
    <s v="United States"/>
    <x v="8"/>
    <x v="1"/>
    <n v="94109"/>
    <s v="West"/>
    <s v="OFF-LA-10004559"/>
    <x v="1"/>
    <x v="2"/>
    <s v="Avery 49"/>
    <n v="11.52"/>
    <n v="4"/>
    <n v="0"/>
    <n v="5.6448"/>
  </r>
  <r>
    <n v="6514"/>
    <x v="3242"/>
    <x v="3"/>
    <x v="904"/>
    <d v="2014-03-11T00:00:00"/>
    <s v="Standard Class"/>
    <s v="FC-14245"/>
    <s v="Frank Carlisle"/>
    <s v="Home Office"/>
    <s v="United States"/>
    <x v="8"/>
    <x v="1"/>
    <n v="94109"/>
    <s v="West"/>
    <s v="OFF-PA-10001033"/>
    <x v="1"/>
    <x v="10"/>
    <s v="Xerox 1893"/>
    <n v="286.93"/>
    <n v="7"/>
    <n v="0"/>
    <n v="140.59569999999999"/>
  </r>
  <r>
    <n v="6515"/>
    <x v="3242"/>
    <x v="3"/>
    <x v="904"/>
    <d v="2014-03-11T00:00:00"/>
    <s v="Standard Class"/>
    <s v="FC-14245"/>
    <s v="Frank Carlisle"/>
    <s v="Home Office"/>
    <s v="United States"/>
    <x v="8"/>
    <x v="1"/>
    <n v="94109"/>
    <s v="West"/>
    <s v="TEC-PH-10001336"/>
    <x v="2"/>
    <x v="7"/>
    <s v="Digium D40 VoIP phone"/>
    <n v="206.38400000000001"/>
    <n v="2"/>
    <n v="0.2"/>
    <n v="23.218199999999996"/>
  </r>
  <r>
    <n v="6516"/>
    <x v="3243"/>
    <x v="3"/>
    <x v="175"/>
    <d v="2014-09-20T00:00:00"/>
    <s v="Standard Class"/>
    <s v="RD-19480"/>
    <s v="Rick Duston"/>
    <s v="Consumer"/>
    <s v="United States"/>
    <x v="8"/>
    <x v="1"/>
    <n v="94122"/>
    <s v="West"/>
    <s v="FUR-CH-10002961"/>
    <x v="0"/>
    <x v="1"/>
    <s v="Leather Task Chair, Black"/>
    <n v="218.35200000000003"/>
    <n v="3"/>
    <n v="0.2"/>
    <n v="0"/>
  </r>
  <r>
    <n v="6517"/>
    <x v="3243"/>
    <x v="3"/>
    <x v="175"/>
    <d v="2014-09-20T00:00:00"/>
    <s v="Standard Class"/>
    <s v="RD-19480"/>
    <s v="Rick Duston"/>
    <s v="Consumer"/>
    <s v="United States"/>
    <x v="8"/>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x v="8"/>
    <x v="1"/>
    <n v="94122"/>
    <s v="West"/>
    <s v="OFF-AR-10001915"/>
    <x v="1"/>
    <x v="6"/>
    <s v="Peel-Off China Markers"/>
    <n v="99.3"/>
    <n v="10"/>
    <n v="0"/>
    <n v="41.706000000000003"/>
  </r>
  <r>
    <n v="6519"/>
    <x v="3243"/>
    <x v="3"/>
    <x v="175"/>
    <d v="2014-09-20T00:00:00"/>
    <s v="Standard Class"/>
    <s v="RD-19480"/>
    <s v="Rick Duston"/>
    <s v="Consumer"/>
    <s v="United States"/>
    <x v="8"/>
    <x v="1"/>
    <n v="94122"/>
    <s v="West"/>
    <s v="OFF-AP-10001205"/>
    <x v="1"/>
    <x v="9"/>
    <s v="Belkin 5 Outlet SurgeMaster Power Centers"/>
    <n v="108.96"/>
    <n v="2"/>
    <n v="0"/>
    <n v="30.508800000000008"/>
  </r>
  <r>
    <n v="6520"/>
    <x v="3243"/>
    <x v="3"/>
    <x v="175"/>
    <d v="2014-09-20T00:00:00"/>
    <s v="Standard Class"/>
    <s v="RD-19480"/>
    <s v="Rick Duston"/>
    <s v="Consumer"/>
    <s v="United States"/>
    <x v="8"/>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x v="25"/>
    <x v="12"/>
    <n v="49201"/>
    <s v="Central"/>
    <s v="OFF-BI-10004995"/>
    <x v="1"/>
    <x v="8"/>
    <s v="GBC DocuBind P400 Electric Binding System"/>
    <n v="5443.96"/>
    <n v="4"/>
    <n v="0"/>
    <n v="2504.2215999999999"/>
  </r>
  <r>
    <n v="6522"/>
    <x v="3244"/>
    <x v="3"/>
    <x v="1034"/>
    <d v="2014-01-19T00:00:00"/>
    <s v="Second Class"/>
    <s v="AR-10540"/>
    <s v="Andy Reiter"/>
    <s v="Consumer"/>
    <s v="United States"/>
    <x v="25"/>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x v="25"/>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x v="10"/>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x v="10"/>
    <x v="9"/>
    <n v="19120"/>
    <s v="East"/>
    <s v="TEC-PH-10002310"/>
    <x v="2"/>
    <x v="7"/>
    <s v="Panasonic KX T7731-B Digital phone"/>
    <n v="59.993999999999993"/>
    <n v="1"/>
    <n v="0.4"/>
    <n v="-12.998700000000007"/>
  </r>
  <r>
    <n v="6526"/>
    <x v="3245"/>
    <x v="0"/>
    <x v="274"/>
    <d v="2013-07-14T00:00:00"/>
    <s v="Standard Class"/>
    <s v="CC-12100"/>
    <s v="Chad Cunningham"/>
    <s v="Home Office"/>
    <s v="United States"/>
    <x v="10"/>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x v="10"/>
    <x v="9"/>
    <n v="19120"/>
    <s v="East"/>
    <s v="OFF-BI-10001308"/>
    <x v="1"/>
    <x v="8"/>
    <s v="GBC Standard Plastic Binding Systems' Combs"/>
    <n v="9.4200000000000017"/>
    <n v="5"/>
    <n v="0.7"/>
    <n v="-7.8500000000000014"/>
  </r>
  <r>
    <n v="6528"/>
    <x v="3246"/>
    <x v="0"/>
    <x v="443"/>
    <d v="2013-12-29T00:00:00"/>
    <s v="Second Class"/>
    <s v="CA-11965"/>
    <s v="Carol Adams"/>
    <s v="Corporate"/>
    <s v="United States"/>
    <x v="99"/>
    <x v="34"/>
    <n v="2886"/>
    <s v="East"/>
    <s v="TEC-CO-10002095"/>
    <x v="2"/>
    <x v="16"/>
    <s v="Hewlett Packard 610 Color Digital Copier / Printer"/>
    <n v="1999.96"/>
    <n v="4"/>
    <n v="0"/>
    <n v="899.98199999999997"/>
  </r>
  <r>
    <n v="6529"/>
    <x v="3247"/>
    <x v="2"/>
    <x v="1091"/>
    <d v="2011-12-26T00:00:00"/>
    <s v="Standard Class"/>
    <s v="BT-11530"/>
    <s v="Bradley Talbott"/>
    <s v="Home Office"/>
    <s v="United States"/>
    <x v="20"/>
    <x v="15"/>
    <n v="10024"/>
    <s v="East"/>
    <s v="OFF-ST-10004946"/>
    <x v="1"/>
    <x v="4"/>
    <s v="Desktop 3-Pocket Hot File"/>
    <n v="216.4"/>
    <n v="4"/>
    <n v="0"/>
    <n v="56.26400000000001"/>
  </r>
  <r>
    <n v="6530"/>
    <x v="3248"/>
    <x v="2"/>
    <x v="1116"/>
    <d v="2011-02-28T00:00:00"/>
    <s v="Standard Class"/>
    <s v="MG-17875"/>
    <s v="Michael Grace"/>
    <s v="Home Office"/>
    <s v="United States"/>
    <x v="236"/>
    <x v="5"/>
    <n v="79907"/>
    <s v="Central"/>
    <s v="OFF-LA-10004425"/>
    <x v="1"/>
    <x v="2"/>
    <s v="Staples"/>
    <n v="6.9360000000000008"/>
    <n v="3"/>
    <n v="0.2"/>
    <n v="2.3409000000000004"/>
  </r>
  <r>
    <n v="6531"/>
    <x v="3248"/>
    <x v="2"/>
    <x v="1116"/>
    <d v="2011-02-28T00:00:00"/>
    <s v="Standard Class"/>
    <s v="MG-17875"/>
    <s v="Michael Grace"/>
    <s v="Home Office"/>
    <s v="United States"/>
    <x v="236"/>
    <x v="5"/>
    <n v="79907"/>
    <s v="Central"/>
    <s v="OFF-BI-10000320"/>
    <x v="1"/>
    <x v="8"/>
    <s v="GBC Plastic Binding Combs"/>
    <n v="4.427999999999999"/>
    <n v="3"/>
    <n v="0.8"/>
    <n v="-6.8633999999999986"/>
  </r>
  <r>
    <n v="6532"/>
    <x v="3249"/>
    <x v="3"/>
    <x v="769"/>
    <d v="2014-12-09T00:00:00"/>
    <s v="Standard Class"/>
    <s v="TP-21130"/>
    <s v="Theone Pippenger"/>
    <s v="Consumer"/>
    <s v="United States"/>
    <x v="30"/>
    <x v="11"/>
    <n v="55901"/>
    <s v="Central"/>
    <s v="OFF-AR-10001315"/>
    <x v="1"/>
    <x v="6"/>
    <s v="Newell 310"/>
    <n v="8.8000000000000007"/>
    <n v="5"/>
    <n v="0"/>
    <n v="2.5519999999999996"/>
  </r>
  <r>
    <n v="6533"/>
    <x v="3249"/>
    <x v="3"/>
    <x v="769"/>
    <d v="2014-12-09T00:00:00"/>
    <s v="Standard Class"/>
    <s v="TP-21130"/>
    <s v="Theone Pippenger"/>
    <s v="Consumer"/>
    <s v="United States"/>
    <x v="30"/>
    <x v="11"/>
    <n v="55901"/>
    <s v="Central"/>
    <s v="TEC-AC-10004595"/>
    <x v="2"/>
    <x v="11"/>
    <s v="First Data TMFD35 PIN Pad"/>
    <n v="142.80000000000001"/>
    <n v="1"/>
    <n v="0"/>
    <n v="29.988"/>
  </r>
  <r>
    <n v="6534"/>
    <x v="3249"/>
    <x v="3"/>
    <x v="769"/>
    <d v="2014-12-09T00:00:00"/>
    <s v="Standard Class"/>
    <s v="TP-21130"/>
    <s v="Theone Pippenger"/>
    <s v="Consumer"/>
    <s v="United States"/>
    <x v="30"/>
    <x v="11"/>
    <n v="55901"/>
    <s v="Central"/>
    <s v="TEC-AC-10001539"/>
    <x v="2"/>
    <x v="11"/>
    <s v="Logitech G430 Surround Sound Gaming Headset with Dolby 7.1 Technology"/>
    <n v="399.95"/>
    <n v="5"/>
    <n v="0"/>
    <n v="143.982"/>
  </r>
  <r>
    <n v="6535"/>
    <x v="3250"/>
    <x v="2"/>
    <x v="664"/>
    <d v="2011-11-22T00:00:00"/>
    <s v="Standard Class"/>
    <s v="GT-14710"/>
    <s v="Greg Tran"/>
    <s v="Consumer"/>
    <s v="United States"/>
    <x v="198"/>
    <x v="15"/>
    <n v="14215"/>
    <s v="East"/>
    <s v="OFF-BI-10001359"/>
    <x v="1"/>
    <x v="8"/>
    <s v="GBC DocuBind TL300 Electric Binding System"/>
    <n v="2152.7760000000003"/>
    <n v="3"/>
    <n v="0.2"/>
    <n v="726.56189999999981"/>
  </r>
  <r>
    <n v="6536"/>
    <x v="3250"/>
    <x v="2"/>
    <x v="664"/>
    <d v="2011-11-22T00:00:00"/>
    <s v="Standard Class"/>
    <s v="GT-14710"/>
    <s v="Greg Tran"/>
    <s v="Consumer"/>
    <s v="United States"/>
    <x v="198"/>
    <x v="15"/>
    <n v="14215"/>
    <s v="East"/>
    <s v="FUR-BO-10002213"/>
    <x v="0"/>
    <x v="0"/>
    <s v="DMI Eclipse Executive Suite Bookcases"/>
    <n v="4007.8400000000006"/>
    <n v="10"/>
    <n v="0.2"/>
    <n v="-50.098000000000297"/>
  </r>
  <r>
    <n v="6537"/>
    <x v="3251"/>
    <x v="2"/>
    <x v="22"/>
    <d v="2011-10-23T00:00:00"/>
    <s v="First Class"/>
    <s v="FH-14365"/>
    <s v="Fred Hopkins"/>
    <s v="Corporate"/>
    <s v="United States"/>
    <x v="289"/>
    <x v="18"/>
    <n v="37918"/>
    <s v="South"/>
    <s v="FUR-TA-10003008"/>
    <x v="0"/>
    <x v="3"/>
    <s v="Lesro Round Back Collection Coffee Table, End Table"/>
    <n v="328.59000000000003"/>
    <n v="3"/>
    <n v="0.4"/>
    <n v="-147.8655"/>
  </r>
  <r>
    <n v="6538"/>
    <x v="3251"/>
    <x v="2"/>
    <x v="22"/>
    <d v="2011-10-23T00:00:00"/>
    <s v="First Class"/>
    <s v="FH-14365"/>
    <s v="Fred Hopkins"/>
    <s v="Corporate"/>
    <s v="United States"/>
    <x v="289"/>
    <x v="18"/>
    <n v="37918"/>
    <s v="South"/>
    <s v="OFF-ST-10000934"/>
    <x v="1"/>
    <x v="4"/>
    <s v="Contico 72&quot;H Heavy-Duty Storage System"/>
    <n v="98.352000000000004"/>
    <n v="3"/>
    <n v="0.2"/>
    <n v="-24.588000000000001"/>
  </r>
  <r>
    <n v="6539"/>
    <x v="3252"/>
    <x v="1"/>
    <x v="969"/>
    <d v="2012-10-30T00:00:00"/>
    <s v="Standard Class"/>
    <s v="HK-14890"/>
    <s v="Heather Kirkland"/>
    <s v="Corporate"/>
    <s v="United States"/>
    <x v="46"/>
    <x v="13"/>
    <n v="19711"/>
    <s v="East"/>
    <s v="TEC-PH-10004042"/>
    <x v="2"/>
    <x v="7"/>
    <s v="ClearOne Communications CHAT 70 OC Speaker Phone"/>
    <n v="158.99"/>
    <n v="1"/>
    <n v="0"/>
    <n v="41.337400000000002"/>
  </r>
  <r>
    <n v="6540"/>
    <x v="3252"/>
    <x v="1"/>
    <x v="969"/>
    <d v="2012-10-30T00:00:00"/>
    <s v="Standard Class"/>
    <s v="HK-14890"/>
    <s v="Heather Kirkland"/>
    <s v="Corporate"/>
    <s v="United States"/>
    <x v="46"/>
    <x v="13"/>
    <n v="19711"/>
    <s v="East"/>
    <s v="FUR-CH-10002439"/>
    <x v="0"/>
    <x v="1"/>
    <s v="Iceberg Nesting Folding Chair, 19w x 6d x 43h"/>
    <n v="291.10000000000002"/>
    <n v="5"/>
    <n v="0"/>
    <n v="75.686000000000007"/>
  </r>
  <r>
    <n v="6541"/>
    <x v="3253"/>
    <x v="3"/>
    <x v="673"/>
    <d v="2014-11-20T00:00:00"/>
    <s v="First Class"/>
    <s v="CC-12220"/>
    <s v="Chris Cortes"/>
    <s v="Consumer"/>
    <s v="United States"/>
    <x v="4"/>
    <x v="4"/>
    <n v="98103"/>
    <s v="West"/>
    <s v="OFF-PA-10001363"/>
    <x v="1"/>
    <x v="10"/>
    <s v="Xerox 1933"/>
    <n v="73.679999999999993"/>
    <n v="6"/>
    <n v="0"/>
    <n v="34.629599999999996"/>
  </r>
  <r>
    <n v="6542"/>
    <x v="3253"/>
    <x v="3"/>
    <x v="673"/>
    <d v="2014-11-20T00:00:00"/>
    <s v="First Class"/>
    <s v="CC-12220"/>
    <s v="Chris Cortes"/>
    <s v="Consumer"/>
    <s v="United States"/>
    <x v="4"/>
    <x v="4"/>
    <n v="98103"/>
    <s v="West"/>
    <s v="FUR-FU-10003394"/>
    <x v="0"/>
    <x v="5"/>
    <s v="Tenex &quot;The Solids&quot; Textured Chair Mats"/>
    <n v="139.91999999999999"/>
    <n v="2"/>
    <n v="0"/>
    <n v="23.786399999999986"/>
  </r>
  <r>
    <n v="6543"/>
    <x v="3253"/>
    <x v="3"/>
    <x v="673"/>
    <d v="2014-11-20T00:00:00"/>
    <s v="First Class"/>
    <s v="CC-12220"/>
    <s v="Chris Cortes"/>
    <s v="Consumer"/>
    <s v="United States"/>
    <x v="4"/>
    <x v="4"/>
    <n v="98103"/>
    <s v="West"/>
    <s v="TEC-PH-10003171"/>
    <x v="2"/>
    <x v="7"/>
    <s v="Plantronics Encore H101 Dual Earpieces Headset"/>
    <n v="107.88"/>
    <n v="3"/>
    <n v="0.2"/>
    <n v="10.787999999999997"/>
  </r>
  <r>
    <n v="6544"/>
    <x v="3253"/>
    <x v="3"/>
    <x v="673"/>
    <d v="2014-11-20T00:00:00"/>
    <s v="First Class"/>
    <s v="CC-12220"/>
    <s v="Chris Cortes"/>
    <s v="Consumer"/>
    <s v="United States"/>
    <x v="4"/>
    <x v="4"/>
    <n v="98103"/>
    <s v="West"/>
    <s v="OFF-ST-10003123"/>
    <x v="1"/>
    <x v="4"/>
    <s v="Fellowes Bases and Tops For Staxonsteel/High-Stak Systems"/>
    <n v="33.29"/>
    <n v="1"/>
    <n v="0"/>
    <n v="7.9895999999999994"/>
  </r>
  <r>
    <n v="6545"/>
    <x v="3254"/>
    <x v="3"/>
    <x v="304"/>
    <d v="2014-05-19T00:00:00"/>
    <s v="Standard Class"/>
    <s v="DP-13000"/>
    <s v="Darren Powers"/>
    <s v="Consumer"/>
    <s v="United States"/>
    <x v="138"/>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x v="138"/>
    <x v="24"/>
    <n v="44105"/>
    <s v="East"/>
    <s v="OFF-LA-10000973"/>
    <x v="1"/>
    <x v="2"/>
    <s v="Avery 502"/>
    <n v="5.04"/>
    <n v="2"/>
    <n v="0.2"/>
    <n v="1.764"/>
  </r>
  <r>
    <n v="6547"/>
    <x v="3254"/>
    <x v="3"/>
    <x v="304"/>
    <d v="2014-05-19T00:00:00"/>
    <s v="Standard Class"/>
    <s v="DP-13000"/>
    <s v="Darren Powers"/>
    <s v="Consumer"/>
    <s v="United States"/>
    <x v="138"/>
    <x v="24"/>
    <n v="44105"/>
    <s v="East"/>
    <s v="OFF-PA-10000483"/>
    <x v="1"/>
    <x v="10"/>
    <s v="Xerox 19"/>
    <n v="24.784000000000002"/>
    <n v="1"/>
    <n v="0.2"/>
    <n v="7.7449999999999983"/>
  </r>
  <r>
    <n v="6548"/>
    <x v="3255"/>
    <x v="2"/>
    <x v="72"/>
    <d v="2011-03-05T00:00:00"/>
    <s v="Standard Class"/>
    <s v="VF-21715"/>
    <s v="Vicky Freymann"/>
    <s v="Home Office"/>
    <s v="United States"/>
    <x v="308"/>
    <x v="10"/>
    <n v="60126"/>
    <s v="Central"/>
    <s v="FUR-CH-10000863"/>
    <x v="0"/>
    <x v="1"/>
    <s v="Novimex Swivel Fabric Task Chair"/>
    <n v="634.11599999999999"/>
    <n v="6"/>
    <n v="0.3"/>
    <n v="-172.11720000000003"/>
  </r>
  <r>
    <n v="6549"/>
    <x v="3255"/>
    <x v="2"/>
    <x v="72"/>
    <d v="2011-03-05T00:00:00"/>
    <s v="Standard Class"/>
    <s v="VF-21715"/>
    <s v="Vicky Freymann"/>
    <s v="Home Office"/>
    <s v="United States"/>
    <x v="308"/>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x v="69"/>
    <x v="11"/>
    <n v="55044"/>
    <s v="Central"/>
    <s v="FUR-CH-10002304"/>
    <x v="0"/>
    <x v="1"/>
    <s v="Global Stack Chair without Arms, Black"/>
    <n v="155.88"/>
    <n v="6"/>
    <n v="0"/>
    <n v="38.970000000000006"/>
  </r>
  <r>
    <n v="6551"/>
    <x v="3257"/>
    <x v="1"/>
    <x v="549"/>
    <d v="2012-11-03T00:00:00"/>
    <s v="Second Class"/>
    <s v="JH-16180"/>
    <s v="Justin Hirsh"/>
    <s v="Consumer"/>
    <s v="United States"/>
    <x v="20"/>
    <x v="15"/>
    <n v="10035"/>
    <s v="East"/>
    <s v="FUR-CH-10000422"/>
    <x v="0"/>
    <x v="1"/>
    <s v="Global Highback Leather Tilter in Burgundy"/>
    <n v="327.56399999999996"/>
    <n v="4"/>
    <n v="0.1"/>
    <n v="21.837600000000023"/>
  </r>
  <r>
    <n v="6552"/>
    <x v="3258"/>
    <x v="3"/>
    <x v="819"/>
    <d v="2014-12-22T00:00:00"/>
    <s v="Second Class"/>
    <s v="RB-19465"/>
    <s v="Rick Bensley"/>
    <s v="Home Office"/>
    <s v="United States"/>
    <x v="1"/>
    <x v="1"/>
    <n v="90036"/>
    <s v="West"/>
    <s v="OFF-PA-10002986"/>
    <x v="1"/>
    <x v="10"/>
    <s v="Xerox 1898"/>
    <n v="13.36"/>
    <n v="2"/>
    <n v="0"/>
    <n v="6.4127999999999998"/>
  </r>
  <r>
    <n v="6553"/>
    <x v="3258"/>
    <x v="3"/>
    <x v="819"/>
    <d v="2014-12-22T00:00:00"/>
    <s v="Second Class"/>
    <s v="RB-19465"/>
    <s v="Rick Bensley"/>
    <s v="Home Office"/>
    <s v="United States"/>
    <x v="1"/>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x v="22"/>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x v="22"/>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x v="22"/>
    <x v="10"/>
    <n v="60653"/>
    <s v="Central"/>
    <s v="OFF-PA-10002109"/>
    <x v="1"/>
    <x v="10"/>
    <s v="Wirebound Voice Message Log Book"/>
    <n v="3.8079999999999998"/>
    <n v="1"/>
    <n v="0.2"/>
    <n v="1.2375999999999996"/>
  </r>
  <r>
    <n v="6557"/>
    <x v="3259"/>
    <x v="2"/>
    <x v="22"/>
    <d v="2011-10-22T00:00:00"/>
    <s v="Second Class"/>
    <s v="LS-16975"/>
    <s v="Lindsay Shagiari"/>
    <s v="Home Office"/>
    <s v="United States"/>
    <x v="22"/>
    <x v="10"/>
    <n v="60653"/>
    <s v="Central"/>
    <s v="OFF-BI-10000632"/>
    <x v="1"/>
    <x v="8"/>
    <s v="Satellite Sectional Post Binders"/>
    <n v="8.6819999999999968"/>
    <n v="1"/>
    <n v="0.8"/>
    <n v="-14.759400000000003"/>
  </r>
  <r>
    <n v="6558"/>
    <x v="3259"/>
    <x v="2"/>
    <x v="22"/>
    <d v="2011-10-22T00:00:00"/>
    <s v="Second Class"/>
    <s v="LS-16975"/>
    <s v="Lindsay Shagiari"/>
    <s v="Home Office"/>
    <s v="United States"/>
    <x v="22"/>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x v="198"/>
    <x v="15"/>
    <n v="14215"/>
    <s v="East"/>
    <s v="FUR-CH-10004997"/>
    <x v="0"/>
    <x v="1"/>
    <s v="Hon Every-Day Series Multi-Task Chairs"/>
    <n v="1522.6379999999999"/>
    <n v="9"/>
    <n v="0.1"/>
    <n v="169.18200000000004"/>
  </r>
  <r>
    <n v="6560"/>
    <x v="3261"/>
    <x v="0"/>
    <x v="658"/>
    <d v="2013-07-27T00:00:00"/>
    <s v="Standard Class"/>
    <s v="DK-12835"/>
    <s v="Damala Kotsonis"/>
    <s v="Corporate"/>
    <s v="United States"/>
    <x v="43"/>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x v="43"/>
    <x v="1"/>
    <n v="95661"/>
    <s v="West"/>
    <s v="OFF-LA-10003766"/>
    <x v="1"/>
    <x v="2"/>
    <s v="Self-Adhesive Removable Labels"/>
    <n v="3.15"/>
    <n v="1"/>
    <n v="0"/>
    <n v="1.512"/>
  </r>
  <r>
    <n v="6562"/>
    <x v="3262"/>
    <x v="3"/>
    <x v="185"/>
    <d v="2014-04-03T00:00:00"/>
    <s v="First Class"/>
    <s v="SC-20260"/>
    <s v="Scott Cohen"/>
    <s v="Corporate"/>
    <s v="United States"/>
    <x v="81"/>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x v="104"/>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x v="104"/>
    <x v="31"/>
    <n v="1841"/>
    <s v="East"/>
    <s v="FUR-TA-10003469"/>
    <x v="0"/>
    <x v="3"/>
    <s v="Balt Split Level Computer Training Table"/>
    <n v="194.25"/>
    <n v="2"/>
    <n v="0.3"/>
    <n v="-38.849999999999994"/>
  </r>
  <r>
    <n v="6565"/>
    <x v="3263"/>
    <x v="2"/>
    <x v="1118"/>
    <d v="2011-05-12T00:00:00"/>
    <s v="Standard Class"/>
    <s v="CT-11995"/>
    <s v="Carol Triggs"/>
    <s v="Consumer"/>
    <s v="United States"/>
    <x v="104"/>
    <x v="31"/>
    <n v="1841"/>
    <s v="East"/>
    <s v="OFF-AR-10002578"/>
    <x v="1"/>
    <x v="6"/>
    <s v="Newell 335"/>
    <n v="8.64"/>
    <n v="3"/>
    <n v="0"/>
    <n v="2.5055999999999998"/>
  </r>
  <r>
    <n v="6566"/>
    <x v="3263"/>
    <x v="2"/>
    <x v="1118"/>
    <d v="2011-05-12T00:00:00"/>
    <s v="Standard Class"/>
    <s v="CT-11995"/>
    <s v="Carol Triggs"/>
    <s v="Consumer"/>
    <s v="United States"/>
    <x v="104"/>
    <x v="31"/>
    <n v="1841"/>
    <s v="East"/>
    <s v="FUR-CH-10004675"/>
    <x v="0"/>
    <x v="1"/>
    <s v="Lifetime Advantage Folding Chairs, 4/Carton"/>
    <n v="872.32"/>
    <n v="4"/>
    <n v="0"/>
    <n v="244.24959999999999"/>
  </r>
  <r>
    <n v="6567"/>
    <x v="3264"/>
    <x v="3"/>
    <x v="1119"/>
    <d v="2014-02-09T00:00:00"/>
    <s v="Second Class"/>
    <s v="CB-12025"/>
    <s v="Cassandra Brandow"/>
    <s v="Consumer"/>
    <s v="United States"/>
    <x v="435"/>
    <x v="5"/>
    <n v="76706"/>
    <s v="Central"/>
    <s v="OFF-BI-10004632"/>
    <x v="1"/>
    <x v="8"/>
    <s v="Ibico Hi-Tech Manual Binding System"/>
    <n v="243.99199999999996"/>
    <n v="4"/>
    <n v="0.8"/>
    <n v="-426.9860000000001"/>
  </r>
  <r>
    <n v="6568"/>
    <x v="3264"/>
    <x v="3"/>
    <x v="1119"/>
    <d v="2014-02-09T00:00:00"/>
    <s v="Second Class"/>
    <s v="CB-12025"/>
    <s v="Cassandra Brandow"/>
    <s v="Consumer"/>
    <s v="United States"/>
    <x v="435"/>
    <x v="5"/>
    <n v="76706"/>
    <s v="Central"/>
    <s v="OFF-AR-10003087"/>
    <x v="1"/>
    <x v="6"/>
    <s v="Staples"/>
    <n v="7.120000000000001"/>
    <n v="5"/>
    <n v="0.2"/>
    <n v="0.71199999999999974"/>
  </r>
  <r>
    <n v="6569"/>
    <x v="3265"/>
    <x v="2"/>
    <x v="891"/>
    <d v="2011-04-22T00:00:00"/>
    <s v="Standard Class"/>
    <s v="KM-16720"/>
    <s v="Kunst Miller"/>
    <s v="Consumer"/>
    <s v="United States"/>
    <x v="12"/>
    <x v="5"/>
    <n v="77095"/>
    <s v="Central"/>
    <s v="OFF-AR-10001868"/>
    <x v="1"/>
    <x v="6"/>
    <s v="Prang Dustless Chalk Sticks"/>
    <n v="2.6880000000000002"/>
    <n v="2"/>
    <n v="0.2"/>
    <n v="1.008"/>
  </r>
  <r>
    <n v="6570"/>
    <x v="3265"/>
    <x v="2"/>
    <x v="891"/>
    <d v="2011-04-22T00:00:00"/>
    <s v="Standard Class"/>
    <s v="KM-16720"/>
    <s v="Kunst Miller"/>
    <s v="Consumer"/>
    <s v="United States"/>
    <x v="12"/>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x v="12"/>
    <x v="5"/>
    <n v="77095"/>
    <s v="Central"/>
    <s v="OFF-EN-10000056"/>
    <x v="1"/>
    <x v="12"/>
    <s v="Cameo Buff Policy Envelopes"/>
    <n v="149.352"/>
    <n v="3"/>
    <n v="0.2"/>
    <n v="50.40629999999998"/>
  </r>
  <r>
    <n v="6572"/>
    <x v="3265"/>
    <x v="2"/>
    <x v="891"/>
    <d v="2011-04-22T00:00:00"/>
    <s v="Standard Class"/>
    <s v="KM-16720"/>
    <s v="Kunst Miller"/>
    <s v="Consumer"/>
    <s v="United States"/>
    <x v="12"/>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x v="4"/>
    <x v="4"/>
    <n v="98105"/>
    <s v="West"/>
    <s v="OFF-PA-10003971"/>
    <x v="1"/>
    <x v="10"/>
    <s v="Xerox 1965"/>
    <n v="11.96"/>
    <n v="2"/>
    <n v="0"/>
    <n v="5.8604000000000003"/>
  </r>
  <r>
    <n v="6574"/>
    <x v="3267"/>
    <x v="0"/>
    <x v="881"/>
    <d v="2013-12-01T00:00:00"/>
    <s v="Standard Class"/>
    <s v="BP-11050"/>
    <s v="Barry Pond"/>
    <s v="Corporate"/>
    <s v="United States"/>
    <x v="135"/>
    <x v="30"/>
    <n v="7060"/>
    <s v="East"/>
    <s v="OFF-ST-10000689"/>
    <x v="1"/>
    <x v="4"/>
    <s v="Fellowes Strictly Business Drawer File, Letter/Legal Size"/>
    <n v="563.4"/>
    <n v="4"/>
    <n v="0"/>
    <n v="67.608000000000004"/>
  </r>
  <r>
    <n v="6575"/>
    <x v="3267"/>
    <x v="0"/>
    <x v="881"/>
    <d v="2013-12-01T00:00:00"/>
    <s v="Standard Class"/>
    <s v="BP-11050"/>
    <s v="Barry Pond"/>
    <s v="Corporate"/>
    <s v="United States"/>
    <x v="135"/>
    <x v="30"/>
    <n v="7060"/>
    <s v="East"/>
    <s v="TEC-MA-10004255"/>
    <x v="2"/>
    <x v="15"/>
    <s v="Konica Minolta magicolor 1690MF Multifunction Printer"/>
    <n v="319.92"/>
    <n v="8"/>
    <n v="0"/>
    <n v="118.37040000000002"/>
  </r>
  <r>
    <n v="6576"/>
    <x v="3268"/>
    <x v="3"/>
    <x v="448"/>
    <d v="2014-03-09T00:00:00"/>
    <s v="Standard Class"/>
    <s v="EJ-13720"/>
    <s v="Ed Jacobs"/>
    <s v="Consumer"/>
    <s v="United States"/>
    <x v="1"/>
    <x v="1"/>
    <n v="90008"/>
    <s v="West"/>
    <s v="TEC-AC-10000990"/>
    <x v="2"/>
    <x v="11"/>
    <s v="Imation Bio 2GB USB Flash Drive Imation Corp"/>
    <n v="1049.44"/>
    <n v="8"/>
    <n v="0"/>
    <n v="440.76480000000004"/>
  </r>
  <r>
    <n v="6577"/>
    <x v="3268"/>
    <x v="3"/>
    <x v="448"/>
    <d v="2014-03-09T00:00:00"/>
    <s v="Standard Class"/>
    <s v="EJ-13720"/>
    <s v="Ed Jacobs"/>
    <s v="Consumer"/>
    <s v="United States"/>
    <x v="1"/>
    <x v="1"/>
    <n v="90008"/>
    <s v="West"/>
    <s v="FUR-CH-10003968"/>
    <x v="0"/>
    <x v="1"/>
    <s v="Novimex Turbo Task Chair"/>
    <n v="170.35200000000003"/>
    <n v="3"/>
    <n v="0.2"/>
    <n v="-17.035200000000003"/>
  </r>
  <r>
    <n v="6578"/>
    <x v="3269"/>
    <x v="1"/>
    <x v="401"/>
    <d v="2012-12-11T00:00:00"/>
    <s v="Second Class"/>
    <s v="RO-19780"/>
    <s v="Rose O'Brian"/>
    <s v="Consumer"/>
    <s v="United States"/>
    <x v="81"/>
    <x v="17"/>
    <n v="22204"/>
    <s v="South"/>
    <s v="TEC-PH-10001615"/>
    <x v="2"/>
    <x v="7"/>
    <s v="AT&amp;T CL82213"/>
    <n v="173.94"/>
    <n v="6"/>
    <n v="0"/>
    <n v="50.442599999999977"/>
  </r>
  <r>
    <n v="6579"/>
    <x v="3270"/>
    <x v="2"/>
    <x v="55"/>
    <d v="2011-08-30T00:00:00"/>
    <s v="Standard Class"/>
    <s v="MW-18220"/>
    <s v="Mitch Webber"/>
    <s v="Consumer"/>
    <s v="United States"/>
    <x v="4"/>
    <x v="4"/>
    <n v="98103"/>
    <s v="West"/>
    <s v="TEC-PH-10000895"/>
    <x v="2"/>
    <x v="7"/>
    <s v="Polycom VVX 310 VoIP phone"/>
    <n v="1007.9440000000002"/>
    <n v="7"/>
    <n v="0.2"/>
    <n v="75.595799999999997"/>
  </r>
  <r>
    <n v="6580"/>
    <x v="3271"/>
    <x v="0"/>
    <x v="332"/>
    <d v="2013-10-23T00:00:00"/>
    <s v="Same Day"/>
    <s v="MS-17530"/>
    <s v="MaryBeth Skach"/>
    <s v="Consumer"/>
    <s v="United States"/>
    <x v="4"/>
    <x v="4"/>
    <n v="98105"/>
    <s v="West"/>
    <s v="OFF-PA-10003001"/>
    <x v="1"/>
    <x v="10"/>
    <s v="Xerox 1986"/>
    <n v="6.68"/>
    <n v="1"/>
    <n v="0"/>
    <n v="3.2063999999999999"/>
  </r>
  <r>
    <n v="6581"/>
    <x v="3271"/>
    <x v="0"/>
    <x v="332"/>
    <d v="2013-10-23T00:00:00"/>
    <s v="Same Day"/>
    <s v="MS-17530"/>
    <s v="MaryBeth Skach"/>
    <s v="Consumer"/>
    <s v="United States"/>
    <x v="4"/>
    <x v="4"/>
    <n v="98105"/>
    <s v="West"/>
    <s v="OFF-AR-10002766"/>
    <x v="1"/>
    <x v="6"/>
    <s v="Prang Drawing Pencil Set"/>
    <n v="8.34"/>
    <n v="3"/>
    <n v="0"/>
    <n v="2.2517999999999998"/>
  </r>
  <r>
    <n v="6582"/>
    <x v="3271"/>
    <x v="0"/>
    <x v="332"/>
    <d v="2013-10-23T00:00:00"/>
    <s v="Same Day"/>
    <s v="MS-17530"/>
    <s v="MaryBeth Skach"/>
    <s v="Consumer"/>
    <s v="United States"/>
    <x v="4"/>
    <x v="4"/>
    <n v="98105"/>
    <s v="West"/>
    <s v="FUR-FU-10003095"/>
    <x v="0"/>
    <x v="5"/>
    <s v="Linden 12&quot; Wall Clock With Oak Frame"/>
    <n v="101.94"/>
    <n v="3"/>
    <n v="0"/>
    <n v="30.581999999999987"/>
  </r>
  <r>
    <n v="6583"/>
    <x v="3272"/>
    <x v="0"/>
    <x v="1121"/>
    <d v="2013-08-12T00:00:00"/>
    <s v="Standard Class"/>
    <s v="DW-13585"/>
    <s v="Dorothy Wardle"/>
    <s v="Corporate"/>
    <s v="United States"/>
    <x v="156"/>
    <x v="4"/>
    <n v="98026"/>
    <s v="West"/>
    <s v="TEC-AC-10003610"/>
    <x v="2"/>
    <x v="11"/>
    <s v="Logitech Illuminated - Keyboard"/>
    <n v="179.97"/>
    <n v="3"/>
    <n v="0"/>
    <n v="86.385600000000011"/>
  </r>
  <r>
    <n v="6584"/>
    <x v="3273"/>
    <x v="3"/>
    <x v="246"/>
    <d v="2014-07-28T00:00:00"/>
    <s v="Standard Class"/>
    <s v="AM-10705"/>
    <s v="Anne McFarland"/>
    <s v="Consumer"/>
    <s v="United States"/>
    <x v="127"/>
    <x v="17"/>
    <n v="24153"/>
    <s v="South"/>
    <s v="OFF-AR-10003727"/>
    <x v="1"/>
    <x v="6"/>
    <s v="Berol Giant Pencil Sharpener"/>
    <n v="101.94"/>
    <n v="6"/>
    <n v="0"/>
    <n v="29.562599999999986"/>
  </r>
  <r>
    <n v="6585"/>
    <x v="3273"/>
    <x v="3"/>
    <x v="246"/>
    <d v="2014-07-28T00:00:00"/>
    <s v="Standard Class"/>
    <s v="AM-10705"/>
    <s v="Anne McFarland"/>
    <s v="Consumer"/>
    <s v="United States"/>
    <x v="127"/>
    <x v="17"/>
    <n v="24153"/>
    <s v="South"/>
    <s v="TEC-PH-10002660"/>
    <x v="2"/>
    <x v="7"/>
    <s v="Nortel Networks T7316 E Nt8 B27"/>
    <n v="271.95999999999998"/>
    <n v="4"/>
    <n v="0"/>
    <n v="67.990000000000009"/>
  </r>
  <r>
    <n v="6586"/>
    <x v="3273"/>
    <x v="3"/>
    <x v="246"/>
    <d v="2014-07-28T00:00:00"/>
    <s v="Standard Class"/>
    <s v="AM-10705"/>
    <s v="Anne McFarland"/>
    <s v="Consumer"/>
    <s v="United States"/>
    <x v="127"/>
    <x v="17"/>
    <n v="24153"/>
    <s v="South"/>
    <s v="FUR-FU-10003274"/>
    <x v="0"/>
    <x v="5"/>
    <s v="Regeneration Desk Collection"/>
    <n v="8.8000000000000007"/>
    <n v="5"/>
    <n v="0"/>
    <n v="3.8720000000000003"/>
  </r>
  <r>
    <n v="6587"/>
    <x v="3273"/>
    <x v="3"/>
    <x v="246"/>
    <d v="2014-07-28T00:00:00"/>
    <s v="Standard Class"/>
    <s v="AM-10705"/>
    <s v="Anne McFarland"/>
    <s v="Consumer"/>
    <s v="United States"/>
    <x v="127"/>
    <x v="17"/>
    <n v="24153"/>
    <s v="South"/>
    <s v="OFF-AR-10003829"/>
    <x v="1"/>
    <x v="6"/>
    <s v="Newell 35"/>
    <n v="19.68"/>
    <n v="6"/>
    <n v="0"/>
    <n v="5.7071999999999976"/>
  </r>
  <r>
    <n v="6588"/>
    <x v="3273"/>
    <x v="3"/>
    <x v="246"/>
    <d v="2014-07-28T00:00:00"/>
    <s v="Standard Class"/>
    <s v="AM-10705"/>
    <s v="Anne McFarland"/>
    <s v="Consumer"/>
    <s v="United States"/>
    <x v="127"/>
    <x v="17"/>
    <n v="24153"/>
    <s v="South"/>
    <s v="FUR-BO-10003441"/>
    <x v="0"/>
    <x v="0"/>
    <s v="Bush Westfield Collection Bookcases, Fully Assembled"/>
    <n v="302.94"/>
    <n v="3"/>
    <n v="0"/>
    <n v="69.67619999999998"/>
  </r>
  <r>
    <n v="6589"/>
    <x v="3273"/>
    <x v="3"/>
    <x v="246"/>
    <d v="2014-07-28T00:00:00"/>
    <s v="Standard Class"/>
    <s v="AM-10705"/>
    <s v="Anne McFarland"/>
    <s v="Consumer"/>
    <s v="United States"/>
    <x v="127"/>
    <x v="17"/>
    <n v="24153"/>
    <s v="South"/>
    <s v="OFF-BI-10003355"/>
    <x v="1"/>
    <x v="8"/>
    <s v="Cardinal Holdit Business Card Pockets"/>
    <n v="14.940000000000001"/>
    <n v="3"/>
    <n v="0"/>
    <n v="7.1712000000000007"/>
  </r>
  <r>
    <n v="6590"/>
    <x v="3273"/>
    <x v="3"/>
    <x v="246"/>
    <d v="2014-07-28T00:00:00"/>
    <s v="Standard Class"/>
    <s v="AM-10705"/>
    <s v="Anne McFarland"/>
    <s v="Consumer"/>
    <s v="United States"/>
    <x v="127"/>
    <x v="17"/>
    <n v="24153"/>
    <s v="South"/>
    <s v="OFF-SU-10003505"/>
    <x v="1"/>
    <x v="14"/>
    <s v="Premier Electric Letter Opener"/>
    <n v="231.72"/>
    <n v="2"/>
    <n v="0"/>
    <n v="11.585999999999984"/>
  </r>
  <r>
    <n v="6591"/>
    <x v="3274"/>
    <x v="2"/>
    <x v="893"/>
    <d v="2011-03-26T00:00:00"/>
    <s v="First Class"/>
    <s v="BG-11740"/>
    <s v="Bruce Geld"/>
    <s v="Consumer"/>
    <s v="United States"/>
    <x v="478"/>
    <x v="2"/>
    <n v="33445"/>
    <s v="South"/>
    <s v="OFF-LA-10004484"/>
    <x v="1"/>
    <x v="2"/>
    <s v="Avery 476"/>
    <n v="9.9120000000000008"/>
    <n v="3"/>
    <n v="0.2"/>
    <n v="3.2213999999999996"/>
  </r>
  <r>
    <n v="6592"/>
    <x v="3275"/>
    <x v="1"/>
    <x v="28"/>
    <d v="2012-05-06T00:00:00"/>
    <s v="Standard Class"/>
    <s v="KB-16585"/>
    <s v="Ken Black"/>
    <s v="Corporate"/>
    <s v="United States"/>
    <x v="8"/>
    <x v="1"/>
    <n v="94110"/>
    <s v="West"/>
    <s v="OFF-AR-10000658"/>
    <x v="1"/>
    <x v="6"/>
    <s v="Newell 324"/>
    <n v="34.650000000000006"/>
    <n v="3"/>
    <n v="0"/>
    <n v="9.702"/>
  </r>
  <r>
    <n v="6593"/>
    <x v="3275"/>
    <x v="1"/>
    <x v="28"/>
    <d v="2012-05-06T00:00:00"/>
    <s v="Standard Class"/>
    <s v="KB-16585"/>
    <s v="Ken Black"/>
    <s v="Corporate"/>
    <s v="United States"/>
    <x v="8"/>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x v="20"/>
    <x v="15"/>
    <n v="10024"/>
    <s v="East"/>
    <s v="OFF-BI-10001989"/>
    <x v="1"/>
    <x v="8"/>
    <s v="Premium Transparent Presentation Covers by GBC"/>
    <n v="33.568000000000005"/>
    <n v="2"/>
    <n v="0.2"/>
    <n v="11.748799999999997"/>
  </r>
  <r>
    <n v="6595"/>
    <x v="3277"/>
    <x v="1"/>
    <x v="124"/>
    <d v="2012-05-11T00:00:00"/>
    <s v="Standard Class"/>
    <s v="SV-20815"/>
    <s v="Stuart Van"/>
    <s v="Corporate"/>
    <s v="United States"/>
    <x v="245"/>
    <x v="14"/>
    <n v="46203"/>
    <s v="Central"/>
    <s v="OFF-AR-10001897"/>
    <x v="1"/>
    <x v="6"/>
    <s v="Model L Table or Wall-Mount Pencil Sharpener"/>
    <n v="125.92999999999999"/>
    <n v="7"/>
    <n v="0"/>
    <n v="35.260400000000004"/>
  </r>
  <r>
    <n v="6596"/>
    <x v="3278"/>
    <x v="3"/>
    <x v="756"/>
    <d v="2014-04-27T00:00:00"/>
    <s v="First Class"/>
    <s v="GG-14650"/>
    <s v="Greg Guthrie"/>
    <s v="Corporate"/>
    <s v="United States"/>
    <x v="38"/>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x v="38"/>
    <x v="24"/>
    <n v="43229"/>
    <s v="East"/>
    <s v="OFF-PA-10001804"/>
    <x v="1"/>
    <x v="10"/>
    <s v="Xerox 195"/>
    <n v="5.3440000000000003"/>
    <n v="1"/>
    <n v="0.2"/>
    <n v="1.8703999999999998"/>
  </r>
  <r>
    <n v="6598"/>
    <x v="3279"/>
    <x v="2"/>
    <x v="571"/>
    <d v="2011-06-12T00:00:00"/>
    <s v="Standard Class"/>
    <s v="SV-20785"/>
    <s v="Stewart Visinsky"/>
    <s v="Consumer"/>
    <s v="United States"/>
    <x v="108"/>
    <x v="2"/>
    <n v="32216"/>
    <s v="South"/>
    <s v="OFF-BI-10002557"/>
    <x v="1"/>
    <x v="8"/>
    <s v="Presstex Flexible Ring Binders"/>
    <n v="1.3650000000000002"/>
    <n v="1"/>
    <n v="0.7"/>
    <n v="-0.9099999999999997"/>
  </r>
  <r>
    <n v="6599"/>
    <x v="3279"/>
    <x v="2"/>
    <x v="571"/>
    <d v="2011-06-12T00:00:00"/>
    <s v="Standard Class"/>
    <s v="SV-20785"/>
    <s v="Stewart Visinsky"/>
    <s v="Consumer"/>
    <s v="United States"/>
    <x v="108"/>
    <x v="2"/>
    <n v="32216"/>
    <s v="South"/>
    <s v="OFF-PA-10002319"/>
    <x v="1"/>
    <x v="10"/>
    <s v="Xerox 1944"/>
    <n v="62.015999999999998"/>
    <n v="2"/>
    <n v="0.2"/>
    <n v="22.480800000000002"/>
  </r>
  <r>
    <n v="6600"/>
    <x v="3280"/>
    <x v="2"/>
    <x v="266"/>
    <d v="2011-12-07T00:00:00"/>
    <s v="Standard Class"/>
    <s v="ON-18715"/>
    <s v="Odella Nelson"/>
    <s v="Corporate"/>
    <s v="United States"/>
    <x v="183"/>
    <x v="39"/>
    <n v="20735"/>
    <s v="East"/>
    <s v="FUR-FU-10003849"/>
    <x v="0"/>
    <x v="5"/>
    <s v="DAX Metal Frame, Desktop, Stepped-Edge"/>
    <n v="60.72"/>
    <n v="3"/>
    <n v="0"/>
    <n v="23.680799999999998"/>
  </r>
  <r>
    <n v="6601"/>
    <x v="3280"/>
    <x v="2"/>
    <x v="266"/>
    <d v="2011-12-07T00:00:00"/>
    <s v="Standard Class"/>
    <s v="ON-18715"/>
    <s v="Odella Nelson"/>
    <s v="Corporate"/>
    <s v="United States"/>
    <x v="183"/>
    <x v="39"/>
    <n v="20735"/>
    <s v="East"/>
    <s v="OFF-PA-10002923"/>
    <x v="1"/>
    <x v="10"/>
    <s v="Xerox 1942"/>
    <n v="146.82"/>
    <n v="3"/>
    <n v="0"/>
    <n v="73.41"/>
  </r>
  <r>
    <n v="6602"/>
    <x v="3280"/>
    <x v="2"/>
    <x v="266"/>
    <d v="2011-12-07T00:00:00"/>
    <s v="Standard Class"/>
    <s v="ON-18715"/>
    <s v="Odella Nelson"/>
    <s v="Corporate"/>
    <s v="United States"/>
    <x v="183"/>
    <x v="39"/>
    <n v="20735"/>
    <s v="East"/>
    <s v="FUR-CH-10004754"/>
    <x v="0"/>
    <x v="1"/>
    <s v="Global Stack Chair with Arms, Black"/>
    <n v="239.84"/>
    <n v="8"/>
    <n v="0"/>
    <n v="64.756799999999998"/>
  </r>
  <r>
    <n v="6603"/>
    <x v="3280"/>
    <x v="2"/>
    <x v="266"/>
    <d v="2011-12-07T00:00:00"/>
    <s v="Standard Class"/>
    <s v="ON-18715"/>
    <s v="Odella Nelson"/>
    <s v="Corporate"/>
    <s v="United States"/>
    <x v="183"/>
    <x v="39"/>
    <n v="20735"/>
    <s v="East"/>
    <s v="OFF-LA-10000634"/>
    <x v="1"/>
    <x v="2"/>
    <s v="Avery 509"/>
    <n v="15.66"/>
    <n v="6"/>
    <n v="0"/>
    <n v="7.2035999999999998"/>
  </r>
  <r>
    <n v="6604"/>
    <x v="3281"/>
    <x v="3"/>
    <x v="46"/>
    <d v="2014-06-21T00:00:00"/>
    <s v="First Class"/>
    <s v="RA-19945"/>
    <s v="Ryan Akin"/>
    <s v="Consumer"/>
    <s v="United States"/>
    <x v="479"/>
    <x v="22"/>
    <n v="80022"/>
    <s v="West"/>
    <s v="OFF-ST-10001418"/>
    <x v="1"/>
    <x v="4"/>
    <s v="Carina Media Storage Towers in Natural &amp; Black"/>
    <n v="146.352"/>
    <n v="3"/>
    <n v="0.2"/>
    <n v="-32.929200000000002"/>
  </r>
  <r>
    <n v="6605"/>
    <x v="3282"/>
    <x v="0"/>
    <x v="439"/>
    <d v="2013-06-01T00:00:00"/>
    <s v="Standard Class"/>
    <s v="SV-20785"/>
    <s v="Stewart Visinsky"/>
    <s v="Consumer"/>
    <s v="United States"/>
    <x v="157"/>
    <x v="1"/>
    <n v="92704"/>
    <s v="West"/>
    <s v="OFF-FA-10003467"/>
    <x v="1"/>
    <x v="13"/>
    <s v="Alliance Big Bands Rubber Bands, 12/Pack"/>
    <n v="5.9399999999999995"/>
    <n v="3"/>
    <n v="0"/>
    <n v="0"/>
  </r>
  <r>
    <n v="6606"/>
    <x v="3282"/>
    <x v="0"/>
    <x v="439"/>
    <d v="2013-06-01T00:00:00"/>
    <s v="Standard Class"/>
    <s v="SV-20785"/>
    <s v="Stewart Visinsky"/>
    <s v="Consumer"/>
    <s v="United States"/>
    <x v="157"/>
    <x v="1"/>
    <n v="92704"/>
    <s v="West"/>
    <s v="OFF-PA-10001293"/>
    <x v="1"/>
    <x v="10"/>
    <s v="Xerox 1946"/>
    <n v="45.36"/>
    <n v="7"/>
    <n v="0"/>
    <n v="21.772800000000004"/>
  </r>
  <r>
    <n v="6607"/>
    <x v="3282"/>
    <x v="0"/>
    <x v="439"/>
    <d v="2013-06-01T00:00:00"/>
    <s v="Standard Class"/>
    <s v="SV-20785"/>
    <s v="Stewart Visinsky"/>
    <s v="Consumer"/>
    <s v="United States"/>
    <x v="157"/>
    <x v="1"/>
    <n v="92704"/>
    <s v="West"/>
    <s v="TEC-PH-10003885"/>
    <x v="2"/>
    <x v="7"/>
    <s v="Cisco SPA508G"/>
    <n v="211.16800000000001"/>
    <n v="4"/>
    <n v="0.2"/>
    <n v="23.756399999999985"/>
  </r>
  <r>
    <n v="6608"/>
    <x v="3282"/>
    <x v="0"/>
    <x v="439"/>
    <d v="2013-06-01T00:00:00"/>
    <s v="Standard Class"/>
    <s v="SV-20785"/>
    <s v="Stewart Visinsky"/>
    <s v="Consumer"/>
    <s v="United States"/>
    <x v="157"/>
    <x v="1"/>
    <n v="92704"/>
    <s v="West"/>
    <s v="FUR-CH-10004860"/>
    <x v="0"/>
    <x v="1"/>
    <s v="Global Low Back Tilter Chair"/>
    <n v="484.70400000000006"/>
    <n v="6"/>
    <n v="0.2"/>
    <n v="-84.823200000000071"/>
  </r>
  <r>
    <n v="6609"/>
    <x v="3282"/>
    <x v="0"/>
    <x v="439"/>
    <d v="2013-06-01T00:00:00"/>
    <s v="Standard Class"/>
    <s v="SV-20785"/>
    <s v="Stewart Visinsky"/>
    <s v="Consumer"/>
    <s v="United States"/>
    <x v="157"/>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x v="183"/>
    <x v="39"/>
    <n v="20735"/>
    <s v="East"/>
    <s v="OFF-ST-10002406"/>
    <x v="1"/>
    <x v="4"/>
    <s v="Pizazz Global Quick File"/>
    <n v="89.820000000000007"/>
    <n v="6"/>
    <n v="0"/>
    <n v="25.149600000000007"/>
  </r>
  <r>
    <n v="6611"/>
    <x v="3284"/>
    <x v="0"/>
    <x v="201"/>
    <d v="2013-10-23T00:00:00"/>
    <s v="First Class"/>
    <s v="AG-10495"/>
    <s v="Andrew Gjertsen"/>
    <s v="Corporate"/>
    <s v="United States"/>
    <x v="1"/>
    <x v="1"/>
    <n v="90049"/>
    <s v="West"/>
    <s v="OFF-BI-10004209"/>
    <x v="1"/>
    <x v="8"/>
    <s v="Fellowes Twister Kit, Gray/Clear, 3/pkg"/>
    <n v="19.295999999999999"/>
    <n v="3"/>
    <n v="0.2"/>
    <n v="6.0299999999999994"/>
  </r>
  <r>
    <n v="6612"/>
    <x v="3285"/>
    <x v="1"/>
    <x v="1122"/>
    <d v="2012-04-28T00:00:00"/>
    <s v="Standard Class"/>
    <s v="JK-16090"/>
    <s v="Juliana Krohn"/>
    <s v="Consumer"/>
    <s v="United States"/>
    <x v="103"/>
    <x v="0"/>
    <n v="40214"/>
    <s v="South"/>
    <s v="FUR-CH-10001891"/>
    <x v="0"/>
    <x v="1"/>
    <s v="Global Deluxe Office Fabric Chairs"/>
    <n v="191.96"/>
    <n v="2"/>
    <n v="0"/>
    <n v="51.829200000000014"/>
  </r>
  <r>
    <n v="6613"/>
    <x v="3285"/>
    <x v="1"/>
    <x v="1122"/>
    <d v="2012-04-28T00:00:00"/>
    <s v="Standard Class"/>
    <s v="JK-16090"/>
    <s v="Juliana Krohn"/>
    <s v="Consumer"/>
    <s v="United States"/>
    <x v="103"/>
    <x v="0"/>
    <n v="40214"/>
    <s v="South"/>
    <s v="OFF-BI-10002215"/>
    <x v="1"/>
    <x v="8"/>
    <s v="Wilson Jones Hanging View Binder, White, 1&quot;"/>
    <n v="21.299999999999997"/>
    <n v="3"/>
    <n v="0"/>
    <n v="9.7979999999999983"/>
  </r>
  <r>
    <n v="6614"/>
    <x v="3285"/>
    <x v="1"/>
    <x v="1122"/>
    <d v="2012-04-28T00:00:00"/>
    <s v="Standard Class"/>
    <s v="JK-16090"/>
    <s v="Juliana Krohn"/>
    <s v="Consumer"/>
    <s v="United States"/>
    <x v="103"/>
    <x v="0"/>
    <n v="40214"/>
    <s v="South"/>
    <s v="TEC-PH-10002103"/>
    <x v="2"/>
    <x v="7"/>
    <s v="Jabra SPEAK 410"/>
    <n v="469.95"/>
    <n v="5"/>
    <n v="0"/>
    <n v="131.58600000000001"/>
  </r>
  <r>
    <n v="6615"/>
    <x v="3285"/>
    <x v="1"/>
    <x v="1122"/>
    <d v="2012-04-28T00:00:00"/>
    <s v="Standard Class"/>
    <s v="JK-16090"/>
    <s v="Juliana Krohn"/>
    <s v="Consumer"/>
    <s v="United States"/>
    <x v="103"/>
    <x v="0"/>
    <n v="40214"/>
    <s v="South"/>
    <s v="FUR-FU-10003394"/>
    <x v="0"/>
    <x v="5"/>
    <s v="Tenex &quot;The Solids&quot; Textured Chair Mats"/>
    <n v="209.88"/>
    <n v="3"/>
    <n v="0"/>
    <n v="35.679599999999979"/>
  </r>
  <r>
    <n v="6616"/>
    <x v="3286"/>
    <x v="0"/>
    <x v="26"/>
    <d v="2013-06-20T00:00:00"/>
    <s v="First Class"/>
    <s v="MV-18190"/>
    <s v="Mike Vittorini"/>
    <s v="Consumer"/>
    <s v="United States"/>
    <x v="1"/>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x v="1"/>
    <x v="1"/>
    <n v="90045"/>
    <s v="West"/>
    <s v="OFF-LA-10000081"/>
    <x v="1"/>
    <x v="2"/>
    <s v="Avery 496"/>
    <n v="22.5"/>
    <n v="6"/>
    <n v="0"/>
    <n v="10.799999999999999"/>
  </r>
  <r>
    <n v="6618"/>
    <x v="3286"/>
    <x v="0"/>
    <x v="26"/>
    <d v="2013-06-20T00:00:00"/>
    <s v="First Class"/>
    <s v="MV-18190"/>
    <s v="Mike Vittorini"/>
    <s v="Consumer"/>
    <s v="United States"/>
    <x v="1"/>
    <x v="1"/>
    <n v="90045"/>
    <s v="West"/>
    <s v="OFF-PA-10001497"/>
    <x v="1"/>
    <x v="10"/>
    <s v="Xerox 1914"/>
    <n v="219.84"/>
    <n v="4"/>
    <n v="0"/>
    <n v="107.7216"/>
  </r>
  <r>
    <n v="6619"/>
    <x v="3287"/>
    <x v="3"/>
    <x v="1123"/>
    <d v="2014-01-19T00:00:00"/>
    <s v="Second Class"/>
    <s v="CP-12085"/>
    <s v="Cathy Prescott"/>
    <s v="Corporate"/>
    <s v="United States"/>
    <x v="24"/>
    <x v="25"/>
    <n v="65807"/>
    <s v="Central"/>
    <s v="OFF-PA-10004983"/>
    <x v="1"/>
    <x v="10"/>
    <s v="Xerox 23"/>
    <n v="32.400000000000006"/>
    <n v="5"/>
    <n v="0"/>
    <n v="15.552000000000001"/>
  </r>
  <r>
    <n v="6620"/>
    <x v="3287"/>
    <x v="3"/>
    <x v="1123"/>
    <d v="2014-01-19T00:00:00"/>
    <s v="Second Class"/>
    <s v="CP-12085"/>
    <s v="Cathy Prescott"/>
    <s v="Corporate"/>
    <s v="United States"/>
    <x v="24"/>
    <x v="25"/>
    <n v="65807"/>
    <s v="Central"/>
    <s v="OFF-AR-10004010"/>
    <x v="1"/>
    <x v="6"/>
    <s v="Hunt Boston Vacuum Mount KS Pencil Sharpener"/>
    <n v="209.94"/>
    <n v="6"/>
    <n v="0"/>
    <n v="54.584400000000002"/>
  </r>
  <r>
    <n v="6621"/>
    <x v="3287"/>
    <x v="3"/>
    <x v="1123"/>
    <d v="2014-01-19T00:00:00"/>
    <s v="Second Class"/>
    <s v="CP-12085"/>
    <s v="Cathy Prescott"/>
    <s v="Corporate"/>
    <s v="United States"/>
    <x v="24"/>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x v="24"/>
    <x v="25"/>
    <n v="65807"/>
    <s v="Central"/>
    <s v="FUR-BO-10001608"/>
    <x v="0"/>
    <x v="0"/>
    <s v="Hon Metal Bookcases, Black"/>
    <n v="212.94"/>
    <n v="3"/>
    <n v="0"/>
    <n v="53.235000000000014"/>
  </r>
  <r>
    <n v="6623"/>
    <x v="3288"/>
    <x v="2"/>
    <x v="1124"/>
    <d v="2011-09-09T00:00:00"/>
    <s v="First Class"/>
    <s v="VP-21760"/>
    <s v="Victoria Pisteka"/>
    <s v="Corporate"/>
    <s v="United States"/>
    <x v="8"/>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x v="8"/>
    <x v="1"/>
    <n v="94109"/>
    <s v="West"/>
    <s v="OFF-LA-10001934"/>
    <x v="1"/>
    <x v="2"/>
    <s v="Avery 516"/>
    <n v="58.48"/>
    <n v="8"/>
    <n v="0"/>
    <n v="27.485599999999998"/>
  </r>
  <r>
    <n v="6625"/>
    <x v="3289"/>
    <x v="1"/>
    <x v="1125"/>
    <d v="2012-01-23T00:00:00"/>
    <s v="Standard Class"/>
    <s v="PM-18940"/>
    <s v="Paul MacIntyre"/>
    <s v="Consumer"/>
    <s v="United States"/>
    <x v="480"/>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x v="480"/>
    <x v="5"/>
    <n v="77590"/>
    <s v="Central"/>
    <s v="FUR-CH-10004875"/>
    <x v="0"/>
    <x v="1"/>
    <s v="Harbour Creations 67200 Series Stacking Chairs"/>
    <n v="199.304"/>
    <n v="4"/>
    <n v="0.3"/>
    <n v="-8.5416000000000025"/>
  </r>
  <r>
    <n v="6627"/>
    <x v="3290"/>
    <x v="2"/>
    <x v="637"/>
    <d v="2011-12-21T00:00:00"/>
    <s v="Standard Class"/>
    <s v="TB-21400"/>
    <s v="Tom Boeckenhauer"/>
    <s v="Consumer"/>
    <s v="United States"/>
    <x v="20"/>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x v="234"/>
    <x v="4"/>
    <n v="98006"/>
    <s v="West"/>
    <s v="OFF-PA-10003177"/>
    <x v="1"/>
    <x v="10"/>
    <s v="Xerox 1999"/>
    <n v="12.96"/>
    <n v="2"/>
    <n v="0"/>
    <n v="6.2208000000000006"/>
  </r>
  <r>
    <n v="6629"/>
    <x v="3292"/>
    <x v="1"/>
    <x v="444"/>
    <d v="2012-09-22T00:00:00"/>
    <s v="Second Class"/>
    <s v="GW-14605"/>
    <s v="Giulietta Weimer"/>
    <s v="Consumer"/>
    <s v="United States"/>
    <x v="20"/>
    <x v="15"/>
    <n v="10024"/>
    <s v="East"/>
    <s v="TEC-PH-10000011"/>
    <x v="2"/>
    <x v="7"/>
    <s v="PureGear Roll-On Screen Protector"/>
    <n v="279.85999999999996"/>
    <n v="14"/>
    <n v="0"/>
    <n v="134.33279999999996"/>
  </r>
  <r>
    <n v="6630"/>
    <x v="3293"/>
    <x v="1"/>
    <x v="653"/>
    <d v="2012-10-06T00:00:00"/>
    <s v="Standard Class"/>
    <s v="NP-18685"/>
    <s v="Nora Pelletier"/>
    <s v="Home Office"/>
    <s v="United States"/>
    <x v="481"/>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x v="4"/>
    <x v="4"/>
    <n v="98115"/>
    <s v="West"/>
    <s v="FUR-CH-10000847"/>
    <x v="0"/>
    <x v="1"/>
    <s v="Global Executive Mid-Back Manager's Chair"/>
    <n v="698.35200000000009"/>
    <n v="3"/>
    <n v="0.2"/>
    <n v="52.376399999999961"/>
  </r>
  <r>
    <n v="6632"/>
    <x v="3294"/>
    <x v="0"/>
    <x v="591"/>
    <d v="2013-12-31T00:00:00"/>
    <s v="Standard Class"/>
    <s v="JE-15715"/>
    <s v="Joe Elijah"/>
    <s v="Consumer"/>
    <s v="United States"/>
    <x v="4"/>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x v="24"/>
    <x v="25"/>
    <n v="65807"/>
    <s v="Central"/>
    <s v="OFF-AP-10001205"/>
    <x v="1"/>
    <x v="9"/>
    <s v="Belkin 5 Outlet SurgeMaster Power Centers"/>
    <n v="54.48"/>
    <n v="1"/>
    <n v="0"/>
    <n v="15.254400000000004"/>
  </r>
  <r>
    <n v="6634"/>
    <x v="3296"/>
    <x v="0"/>
    <x v="1057"/>
    <d v="2013-10-25T00:00:00"/>
    <s v="Same Day"/>
    <s v="SS-20590"/>
    <s v="Sonia Sunley"/>
    <s v="Consumer"/>
    <s v="United States"/>
    <x v="8"/>
    <x v="1"/>
    <n v="94109"/>
    <s v="West"/>
    <s v="TEC-AC-10001838"/>
    <x v="2"/>
    <x v="11"/>
    <s v="Razer Tiamat Over Ear 7.1 Surround Sound PC Gaming Headset"/>
    <n v="199.99"/>
    <n v="1"/>
    <n v="0"/>
    <n v="85.995700000000014"/>
  </r>
  <r>
    <n v="6635"/>
    <x v="3297"/>
    <x v="3"/>
    <x v="636"/>
    <d v="2014-05-07T00:00:00"/>
    <s v="Same Day"/>
    <s v="MB-18085"/>
    <s v="Mick Brown"/>
    <s v="Consumer"/>
    <s v="United States"/>
    <x v="35"/>
    <x v="3"/>
    <n v="28205"/>
    <s v="South"/>
    <s v="OFF-BI-10003982"/>
    <x v="1"/>
    <x v="8"/>
    <s v="Wilson Jones Century Plastic Molded Ring Binders"/>
    <n v="68.541000000000011"/>
    <n v="11"/>
    <n v="0.7"/>
    <n v="-52.548099999999991"/>
  </r>
  <r>
    <n v="6636"/>
    <x v="3297"/>
    <x v="3"/>
    <x v="636"/>
    <d v="2014-05-07T00:00:00"/>
    <s v="Same Day"/>
    <s v="MB-18085"/>
    <s v="Mick Brown"/>
    <s v="Consumer"/>
    <s v="United States"/>
    <x v="35"/>
    <x v="3"/>
    <n v="28205"/>
    <s v="South"/>
    <s v="TEC-PH-10004977"/>
    <x v="2"/>
    <x v="7"/>
    <s v="GE 30524EE4"/>
    <n v="627.16800000000012"/>
    <n v="4"/>
    <n v="0.2"/>
    <n v="70.55639999999994"/>
  </r>
  <r>
    <n v="6637"/>
    <x v="3297"/>
    <x v="3"/>
    <x v="636"/>
    <d v="2014-05-07T00:00:00"/>
    <s v="Same Day"/>
    <s v="MB-18085"/>
    <s v="Mick Brown"/>
    <s v="Consumer"/>
    <s v="United States"/>
    <x v="35"/>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x v="20"/>
    <x v="15"/>
    <n v="10011"/>
    <s v="East"/>
    <s v="OFF-AR-10001573"/>
    <x v="1"/>
    <x v="6"/>
    <s v="American Pencil"/>
    <n v="6.99"/>
    <n v="3"/>
    <n v="0"/>
    <n v="2.027099999999999"/>
  </r>
  <r>
    <n v="6639"/>
    <x v="3298"/>
    <x v="3"/>
    <x v="344"/>
    <d v="2014-12-01T00:00:00"/>
    <s v="Second Class"/>
    <s v="RP-19390"/>
    <s v="Resi Pölking"/>
    <s v="Consumer"/>
    <s v="United States"/>
    <x v="20"/>
    <x v="15"/>
    <n v="10011"/>
    <s v="East"/>
    <s v="OFF-BI-10001196"/>
    <x v="1"/>
    <x v="8"/>
    <s v="Avery Flip-Chart Easel Binder, Black"/>
    <n v="107.42400000000001"/>
    <n v="6"/>
    <n v="0.2"/>
    <n v="36.255599999999994"/>
  </r>
  <r>
    <n v="6640"/>
    <x v="3299"/>
    <x v="2"/>
    <x v="656"/>
    <d v="2011-11-02T00:00:00"/>
    <s v="Second Class"/>
    <s v="AJ-10780"/>
    <s v="Anthony Jacobs"/>
    <s v="Corporate"/>
    <s v="United States"/>
    <x v="160"/>
    <x v="24"/>
    <n v="44052"/>
    <s v="East"/>
    <s v="FUR-TA-10003954"/>
    <x v="0"/>
    <x v="3"/>
    <s v="Hon 94000 Series Round Tables"/>
    <n v="1421.664"/>
    <n v="8"/>
    <n v="0.4"/>
    <n v="-734.52639999999997"/>
  </r>
  <r>
    <n v="6641"/>
    <x v="3300"/>
    <x v="3"/>
    <x v="485"/>
    <d v="2014-08-10T00:00:00"/>
    <s v="Standard Class"/>
    <s v="PO-18865"/>
    <s v="Patrick O'Donnell"/>
    <s v="Consumer"/>
    <s v="United States"/>
    <x v="245"/>
    <x v="14"/>
    <n v="46203"/>
    <s v="Central"/>
    <s v="OFF-BI-10001989"/>
    <x v="1"/>
    <x v="8"/>
    <s v="Premium Transparent Presentation Covers by GBC"/>
    <n v="125.88"/>
    <n v="6"/>
    <n v="0"/>
    <n v="60.422399999999996"/>
  </r>
  <r>
    <n v="6642"/>
    <x v="3300"/>
    <x v="3"/>
    <x v="485"/>
    <d v="2014-08-10T00:00:00"/>
    <s v="Standard Class"/>
    <s v="PO-18865"/>
    <s v="Patrick O'Donnell"/>
    <s v="Consumer"/>
    <s v="United States"/>
    <x v="245"/>
    <x v="14"/>
    <n v="46203"/>
    <s v="Central"/>
    <s v="TEC-AC-10001714"/>
    <x v="2"/>
    <x v="11"/>
    <s v="Logitech MX Performance Wireless Mouse"/>
    <n v="79.78"/>
    <n v="2"/>
    <n v="0"/>
    <n v="29.518599999999999"/>
  </r>
  <r>
    <n v="6643"/>
    <x v="3300"/>
    <x v="3"/>
    <x v="485"/>
    <d v="2014-08-10T00:00:00"/>
    <s v="Standard Class"/>
    <s v="PO-18865"/>
    <s v="Patrick O'Donnell"/>
    <s v="Consumer"/>
    <s v="United States"/>
    <x v="245"/>
    <x v="14"/>
    <n v="46203"/>
    <s v="Central"/>
    <s v="OFF-LA-10003498"/>
    <x v="1"/>
    <x v="2"/>
    <s v="Avery 475"/>
    <n v="133.20000000000002"/>
    <n v="9"/>
    <n v="0"/>
    <n v="66.600000000000009"/>
  </r>
  <r>
    <n v="6644"/>
    <x v="3301"/>
    <x v="1"/>
    <x v="544"/>
    <d v="2012-08-16T00:00:00"/>
    <s v="Standard Class"/>
    <s v="WB-21850"/>
    <s v="William Brown"/>
    <s v="Consumer"/>
    <s v="United States"/>
    <x v="252"/>
    <x v="21"/>
    <n v="97756"/>
    <s v="West"/>
    <s v="TEC-PH-10000576"/>
    <x v="2"/>
    <x v="7"/>
    <s v="AT&amp;T 1080 Corded phone"/>
    <n v="438.36800000000005"/>
    <n v="4"/>
    <n v="0.2"/>
    <n v="38.357200000000006"/>
  </r>
  <r>
    <n v="6645"/>
    <x v="3301"/>
    <x v="1"/>
    <x v="544"/>
    <d v="2012-08-16T00:00:00"/>
    <s v="Standard Class"/>
    <s v="WB-21850"/>
    <s v="William Brown"/>
    <s v="Consumer"/>
    <s v="United States"/>
    <x v="252"/>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x v="252"/>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x v="24"/>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x v="24"/>
    <x v="21"/>
    <n v="97477"/>
    <s v="West"/>
    <s v="OFF-AP-10001205"/>
    <x v="1"/>
    <x v="9"/>
    <s v="Belkin 5 Outlet SurgeMaster Power Centers"/>
    <n v="87.168000000000006"/>
    <n v="2"/>
    <n v="0.2"/>
    <n v="8.7168000000000063"/>
  </r>
  <r>
    <n v="6649"/>
    <x v="3303"/>
    <x v="3"/>
    <x v="565"/>
    <d v="2014-09-12T00:00:00"/>
    <s v="First Class"/>
    <s v="BF-11020"/>
    <s v="Barry Französisch"/>
    <s v="Corporate"/>
    <s v="United States"/>
    <x v="81"/>
    <x v="5"/>
    <n v="76017"/>
    <s v="Central"/>
    <s v="OFF-BI-10002429"/>
    <x v="1"/>
    <x v="8"/>
    <s v="Premier Elliptical Ring Binder, Black"/>
    <n v="42.615999999999993"/>
    <n v="7"/>
    <n v="0.8"/>
    <n v="-68.185600000000022"/>
  </r>
  <r>
    <n v="6650"/>
    <x v="3303"/>
    <x v="3"/>
    <x v="565"/>
    <d v="2014-09-12T00:00:00"/>
    <s v="First Class"/>
    <s v="BF-11020"/>
    <s v="Barry Französisch"/>
    <s v="Corporate"/>
    <s v="United States"/>
    <x v="81"/>
    <x v="5"/>
    <n v="76017"/>
    <s v="Central"/>
    <s v="TEC-CO-10001943"/>
    <x v="2"/>
    <x v="16"/>
    <s v="Canon PC-428 Personal Copier"/>
    <n v="319.98400000000004"/>
    <n v="2"/>
    <n v="0.2"/>
    <n v="107.99459999999999"/>
  </r>
  <r>
    <n v="6651"/>
    <x v="3303"/>
    <x v="3"/>
    <x v="565"/>
    <d v="2014-09-12T00:00:00"/>
    <s v="First Class"/>
    <s v="BF-11020"/>
    <s v="Barry Französisch"/>
    <s v="Corporate"/>
    <s v="United States"/>
    <x v="81"/>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x v="81"/>
    <x v="5"/>
    <n v="76017"/>
    <s v="Central"/>
    <s v="FUR-FU-10001095"/>
    <x v="0"/>
    <x v="5"/>
    <s v="DAX Black Cherry Wood-Tone Poster Frame"/>
    <n v="21.184000000000001"/>
    <n v="2"/>
    <n v="0.6"/>
    <n v="-11.651199999999999"/>
  </r>
  <r>
    <n v="6653"/>
    <x v="3303"/>
    <x v="3"/>
    <x v="565"/>
    <d v="2014-09-12T00:00:00"/>
    <s v="First Class"/>
    <s v="BF-11020"/>
    <s v="Barry Französisch"/>
    <s v="Corporate"/>
    <s v="United States"/>
    <x v="81"/>
    <x v="5"/>
    <n v="76017"/>
    <s v="Central"/>
    <s v="OFF-PA-10000061"/>
    <x v="1"/>
    <x v="10"/>
    <s v="Xerox 205"/>
    <n v="20.736000000000004"/>
    <n v="4"/>
    <n v="0.2"/>
    <n v="7.2576000000000001"/>
  </r>
  <r>
    <n v="6654"/>
    <x v="3303"/>
    <x v="3"/>
    <x v="565"/>
    <d v="2014-09-12T00:00:00"/>
    <s v="First Class"/>
    <s v="BF-11020"/>
    <s v="Barry Französisch"/>
    <s v="Corporate"/>
    <s v="United States"/>
    <x v="81"/>
    <x v="5"/>
    <n v="76017"/>
    <s v="Central"/>
    <s v="FUR-CH-10003535"/>
    <x v="0"/>
    <x v="1"/>
    <s v="Global Armless Task Chair, Royal Blue"/>
    <n v="213.42999999999995"/>
    <n v="5"/>
    <n v="0.3"/>
    <n v="-39.636999999999993"/>
  </r>
  <r>
    <n v="6655"/>
    <x v="3304"/>
    <x v="3"/>
    <x v="297"/>
    <d v="2014-02-28T00:00:00"/>
    <s v="Standard Class"/>
    <s v="KM-16375"/>
    <s v="Katherine Murray"/>
    <s v="Home Office"/>
    <s v="United States"/>
    <x v="23"/>
    <x v="16"/>
    <n v="85234"/>
    <s v="West"/>
    <s v="TEC-PH-10004447"/>
    <x v="2"/>
    <x v="7"/>
    <s v="Toshiba IPT2010-SD IP Telephone"/>
    <n v="333.57600000000002"/>
    <n v="3"/>
    <n v="0.2"/>
    <n v="25.018199999999993"/>
  </r>
  <r>
    <n v="6656"/>
    <x v="3304"/>
    <x v="3"/>
    <x v="297"/>
    <d v="2014-02-28T00:00:00"/>
    <s v="Standard Class"/>
    <s v="KM-16375"/>
    <s v="Katherine Murray"/>
    <s v="Home Office"/>
    <s v="United States"/>
    <x v="23"/>
    <x v="16"/>
    <n v="85234"/>
    <s v="West"/>
    <s v="TEC-AC-10001114"/>
    <x v="2"/>
    <x v="11"/>
    <s v="Microsoft Wireless Mobile Mouse 4000"/>
    <n v="31.992000000000004"/>
    <n v="1"/>
    <n v="0.2"/>
    <n v="4.7987999999999964"/>
  </r>
  <r>
    <n v="6657"/>
    <x v="3304"/>
    <x v="3"/>
    <x v="297"/>
    <d v="2014-02-28T00:00:00"/>
    <s v="Standard Class"/>
    <s v="KM-16375"/>
    <s v="Katherine Murray"/>
    <s v="Home Office"/>
    <s v="United States"/>
    <x v="23"/>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x v="23"/>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x v="23"/>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x v="23"/>
    <x v="16"/>
    <n v="85234"/>
    <s v="West"/>
    <s v="FUR-TA-10001039"/>
    <x v="0"/>
    <x v="3"/>
    <s v="KI Adjustable-Height Table"/>
    <n v="386.91"/>
    <n v="9"/>
    <n v="0.5"/>
    <n v="-185.71679999999998"/>
  </r>
  <r>
    <n v="6661"/>
    <x v="3305"/>
    <x v="1"/>
    <x v="816"/>
    <d v="2012-08-10T00:00:00"/>
    <s v="Second Class"/>
    <s v="DB-13405"/>
    <s v="Denny Blanton"/>
    <s v="Consumer"/>
    <s v="United States"/>
    <x v="104"/>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x v="104"/>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x v="104"/>
    <x v="31"/>
    <n v="1841"/>
    <s v="East"/>
    <s v="OFF-BI-10001718"/>
    <x v="1"/>
    <x v="8"/>
    <s v="GBC DocuBind P50 Personal Binding Machine"/>
    <n v="447.85999999999996"/>
    <n v="7"/>
    <n v="0"/>
    <n v="210.49419999999998"/>
  </r>
  <r>
    <n v="6664"/>
    <x v="3306"/>
    <x v="3"/>
    <x v="40"/>
    <d v="2014-11-02T00:00:00"/>
    <s v="Standard Class"/>
    <s v="OT-18730"/>
    <s v="Olvera Toch"/>
    <s v="Consumer"/>
    <s v="United States"/>
    <x v="173"/>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x v="173"/>
    <x v="17"/>
    <n v="23464"/>
    <s v="South"/>
    <s v="OFF-EN-10002831"/>
    <x v="1"/>
    <x v="12"/>
    <s v="Tyvek  Top-Opening Peel &amp; Seel  Envelopes, Gray"/>
    <n v="251.57999999999998"/>
    <n v="7"/>
    <n v="0"/>
    <n v="113.21099999999998"/>
  </r>
  <r>
    <n v="6666"/>
    <x v="3307"/>
    <x v="0"/>
    <x v="216"/>
    <d v="2013-07-19T00:00:00"/>
    <s v="Second Class"/>
    <s v="JS-15880"/>
    <s v="John Stevenson"/>
    <s v="Consumer"/>
    <s v="United States"/>
    <x v="218"/>
    <x v="5"/>
    <n v="75061"/>
    <s v="Central"/>
    <s v="OFF-PA-10001497"/>
    <x v="1"/>
    <x v="10"/>
    <s v="Xerox 1914"/>
    <n v="219.84000000000003"/>
    <n v="5"/>
    <n v="0.2"/>
    <n v="79.691999999999979"/>
  </r>
  <r>
    <n v="6667"/>
    <x v="3308"/>
    <x v="3"/>
    <x v="605"/>
    <d v="2014-05-15T00:00:00"/>
    <s v="Second Class"/>
    <s v="CA-12775"/>
    <s v="Cynthia Arntzen"/>
    <s v="Consumer"/>
    <s v="United States"/>
    <x v="219"/>
    <x v="30"/>
    <n v="8360"/>
    <s v="East"/>
    <s v="FUR-FU-10000719"/>
    <x v="0"/>
    <x v="5"/>
    <s v="DAX Cubicle Frames, 8-1/2 x 11"/>
    <n v="42.85"/>
    <n v="5"/>
    <n v="0"/>
    <n v="15.426000000000002"/>
  </r>
  <r>
    <n v="6668"/>
    <x v="3308"/>
    <x v="3"/>
    <x v="605"/>
    <d v="2014-05-15T00:00:00"/>
    <s v="Second Class"/>
    <s v="CA-12775"/>
    <s v="Cynthia Arntzen"/>
    <s v="Consumer"/>
    <s v="United States"/>
    <x v="219"/>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x v="219"/>
    <x v="30"/>
    <n v="8360"/>
    <s v="East"/>
    <s v="OFF-SU-10004661"/>
    <x v="1"/>
    <x v="14"/>
    <s v="Acme Titanium Bonded Scissors"/>
    <n v="17"/>
    <n v="2"/>
    <n v="0"/>
    <n v="4.42"/>
  </r>
  <r>
    <n v="6670"/>
    <x v="3308"/>
    <x v="3"/>
    <x v="605"/>
    <d v="2014-05-15T00:00:00"/>
    <s v="Second Class"/>
    <s v="CA-12775"/>
    <s v="Cynthia Arntzen"/>
    <s v="Consumer"/>
    <s v="United States"/>
    <x v="219"/>
    <x v="30"/>
    <n v="8360"/>
    <s v="East"/>
    <s v="TEC-AC-10004859"/>
    <x v="2"/>
    <x v="11"/>
    <s v="Maxell Pro 80 Minute CD-R, 10/Pack"/>
    <n v="87.4"/>
    <n v="5"/>
    <n v="0"/>
    <n v="34.960000000000008"/>
  </r>
  <r>
    <n v="6671"/>
    <x v="3309"/>
    <x v="3"/>
    <x v="1126"/>
    <d v="2014-05-30T00:00:00"/>
    <s v="Standard Class"/>
    <s v="MH-18115"/>
    <s v="Mick Hernandez"/>
    <s v="Home Office"/>
    <s v="United States"/>
    <x v="38"/>
    <x v="32"/>
    <n v="31907"/>
    <s v="South"/>
    <s v="OFF-BI-10002824"/>
    <x v="1"/>
    <x v="8"/>
    <s v="Recycled Easel Ring Binders"/>
    <n v="29.84"/>
    <n v="2"/>
    <n v="0"/>
    <n v="13.427999999999997"/>
  </r>
  <r>
    <n v="6672"/>
    <x v="3310"/>
    <x v="2"/>
    <x v="709"/>
    <d v="2011-08-27T00:00:00"/>
    <s v="Second Class"/>
    <s v="RB-19645"/>
    <s v="Robert Barroso"/>
    <s v="Corporate"/>
    <s v="United States"/>
    <x v="1"/>
    <x v="1"/>
    <n v="90032"/>
    <s v="West"/>
    <s v="OFF-BI-10001575"/>
    <x v="1"/>
    <x v="8"/>
    <s v="GBC Linen Binding Covers"/>
    <n v="49.568000000000005"/>
    <n v="2"/>
    <n v="0.2"/>
    <n v="17.348799999999997"/>
  </r>
  <r>
    <n v="6673"/>
    <x v="3311"/>
    <x v="1"/>
    <x v="861"/>
    <d v="2012-09-16T00:00:00"/>
    <s v="Standard Class"/>
    <s v="SB-20290"/>
    <s v="Sean Braxton"/>
    <s v="Corporate"/>
    <s v="United States"/>
    <x v="70"/>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x v="262"/>
    <x v="17"/>
    <n v="22901"/>
    <s v="South"/>
    <s v="FUR-FU-10000820"/>
    <x v="0"/>
    <x v="5"/>
    <s v="Tensor Brushed Steel Torchiere Floor Lamp"/>
    <n v="67.959999999999994"/>
    <n v="4"/>
    <n v="0"/>
    <n v="12.232799999999997"/>
  </r>
  <r>
    <n v="6675"/>
    <x v="3313"/>
    <x v="1"/>
    <x v="82"/>
    <d v="2012-11-23T00:00:00"/>
    <s v="Second Class"/>
    <s v="DL-13330"/>
    <s v="Denise Leinenbach"/>
    <s v="Consumer"/>
    <s v="United States"/>
    <x v="104"/>
    <x v="14"/>
    <n v="46226"/>
    <s v="Central"/>
    <s v="OFF-AR-10003759"/>
    <x v="1"/>
    <x v="6"/>
    <s v="Crayola Anti Dust Chalk, 12/Pack"/>
    <n v="10.92"/>
    <n v="6"/>
    <n v="0"/>
    <n v="4.9139999999999997"/>
  </r>
  <r>
    <n v="6676"/>
    <x v="3313"/>
    <x v="1"/>
    <x v="82"/>
    <d v="2012-11-23T00:00:00"/>
    <s v="Second Class"/>
    <s v="DL-13330"/>
    <s v="Denise Leinenbach"/>
    <s v="Consumer"/>
    <s v="United States"/>
    <x v="104"/>
    <x v="14"/>
    <n v="46226"/>
    <s v="Central"/>
    <s v="TEC-MA-10002930"/>
    <x v="2"/>
    <x v="15"/>
    <s v="Ricoh - Ink Collector Unit for GX3000 Series Printers"/>
    <n v="83.9"/>
    <n v="2"/>
    <n v="0"/>
    <n v="22.653000000000006"/>
  </r>
  <r>
    <n v="6677"/>
    <x v="3313"/>
    <x v="1"/>
    <x v="82"/>
    <d v="2012-11-23T00:00:00"/>
    <s v="Second Class"/>
    <s v="DL-13330"/>
    <s v="Denise Leinenbach"/>
    <s v="Consumer"/>
    <s v="United States"/>
    <x v="104"/>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x v="104"/>
    <x v="14"/>
    <n v="46226"/>
    <s v="Central"/>
    <s v="TEC-AC-10000990"/>
    <x v="2"/>
    <x v="11"/>
    <s v="Imation Bio 2GB USB Flash Drive Imation Corp"/>
    <n v="393.54"/>
    <n v="3"/>
    <n v="0"/>
    <n v="165.28680000000003"/>
  </r>
  <r>
    <n v="6679"/>
    <x v="3314"/>
    <x v="2"/>
    <x v="982"/>
    <d v="2011-10-14T00:00:00"/>
    <s v="Standard Class"/>
    <s v="SD-20485"/>
    <s v="Shirley Daniels"/>
    <s v="Home Office"/>
    <s v="United States"/>
    <x v="42"/>
    <x v="16"/>
    <n v="85023"/>
    <s v="West"/>
    <s v="FUR-FU-10003724"/>
    <x v="0"/>
    <x v="5"/>
    <s v="Westinghouse Clip-On Gooseneck Lamps"/>
    <n v="46.872"/>
    <n v="7"/>
    <n v="0.2"/>
    <n v="3.5153999999999979"/>
  </r>
  <r>
    <n v="6680"/>
    <x v="3315"/>
    <x v="3"/>
    <x v="264"/>
    <d v="2014-09-08T00:00:00"/>
    <s v="Second Class"/>
    <s v="TB-21055"/>
    <s v="Ted Butterfield"/>
    <s v="Consumer"/>
    <s v="United States"/>
    <x v="255"/>
    <x v="29"/>
    <n v="6450"/>
    <s v="East"/>
    <s v="OFF-ST-10000918"/>
    <x v="1"/>
    <x v="4"/>
    <s v="Crate-A-Files"/>
    <n v="10.9"/>
    <n v="1"/>
    <n v="0"/>
    <n v="2.8339999999999996"/>
  </r>
  <r>
    <n v="6681"/>
    <x v="3315"/>
    <x v="3"/>
    <x v="264"/>
    <d v="2014-09-08T00:00:00"/>
    <s v="Second Class"/>
    <s v="TB-21055"/>
    <s v="Ted Butterfield"/>
    <s v="Consumer"/>
    <s v="United States"/>
    <x v="255"/>
    <x v="29"/>
    <n v="6450"/>
    <s v="East"/>
    <s v="OFF-PA-10000157"/>
    <x v="1"/>
    <x v="10"/>
    <s v="Xerox 191"/>
    <n v="79.92"/>
    <n v="4"/>
    <n v="0"/>
    <n v="37.562399999999997"/>
  </r>
  <r>
    <n v="6682"/>
    <x v="3315"/>
    <x v="3"/>
    <x v="264"/>
    <d v="2014-09-08T00:00:00"/>
    <s v="Second Class"/>
    <s v="TB-21055"/>
    <s v="Ted Butterfield"/>
    <s v="Consumer"/>
    <s v="United States"/>
    <x v="255"/>
    <x v="29"/>
    <n v="6450"/>
    <s v="East"/>
    <s v="OFF-PA-10002499"/>
    <x v="1"/>
    <x v="10"/>
    <s v="Xerox 1890"/>
    <n v="146.82"/>
    <n v="3"/>
    <n v="0"/>
    <n v="73.41"/>
  </r>
  <r>
    <n v="6683"/>
    <x v="3316"/>
    <x v="3"/>
    <x v="314"/>
    <d v="2014-01-03T00:00:00"/>
    <s v="First Class"/>
    <s v="DP-13390"/>
    <s v="Dennis Pardue"/>
    <s v="Home Office"/>
    <s v="United States"/>
    <x v="47"/>
    <x v="6"/>
    <n v="53132"/>
    <s v="Central"/>
    <s v="OFF-BI-10002012"/>
    <x v="1"/>
    <x v="8"/>
    <s v="Wilson Jones Easy Flow II Sheet Lifters"/>
    <n v="3.6"/>
    <n v="2"/>
    <n v="0"/>
    <n v="1.728"/>
  </r>
  <r>
    <n v="6684"/>
    <x v="3317"/>
    <x v="2"/>
    <x v="1127"/>
    <d v="2011-11-10T00:00:00"/>
    <s v="Standard Class"/>
    <s v="DE-13255"/>
    <s v="Deanra Eno"/>
    <s v="Home Office"/>
    <s v="United States"/>
    <x v="1"/>
    <x v="1"/>
    <n v="90008"/>
    <s v="West"/>
    <s v="FUR-FU-10000320"/>
    <x v="0"/>
    <x v="5"/>
    <s v="OIC Stacking Trays"/>
    <n v="20.04"/>
    <n v="6"/>
    <n v="0"/>
    <n v="8.8176000000000023"/>
  </r>
  <r>
    <n v="6685"/>
    <x v="3318"/>
    <x v="1"/>
    <x v="997"/>
    <d v="2012-12-22T00:00:00"/>
    <s v="Standard Class"/>
    <s v="MC-18100"/>
    <s v="Mick Crebagga"/>
    <s v="Consumer"/>
    <s v="United States"/>
    <x v="41"/>
    <x v="10"/>
    <n v="61701"/>
    <s v="Central"/>
    <s v="OFF-ST-10003716"/>
    <x v="1"/>
    <x v="4"/>
    <s v="Tennsco Double-Tier Lockers"/>
    <n v="180.01600000000002"/>
    <n v="1"/>
    <n v="0.2"/>
    <n v="-15.751400000000004"/>
  </r>
  <r>
    <n v="6686"/>
    <x v="3318"/>
    <x v="1"/>
    <x v="997"/>
    <d v="2012-12-22T00:00:00"/>
    <s v="Standard Class"/>
    <s v="MC-18100"/>
    <s v="Mick Crebagga"/>
    <s v="Consumer"/>
    <s v="United States"/>
    <x v="41"/>
    <x v="10"/>
    <n v="61701"/>
    <s v="Central"/>
    <s v="FUR-FU-10000965"/>
    <x v="0"/>
    <x v="5"/>
    <s v="Howard Miller 11-1/2&quot; Diameter Ridgewood Wall Clock"/>
    <n v="41.552"/>
    <n v="2"/>
    <n v="0.6"/>
    <n v="-19.737199999999994"/>
  </r>
  <r>
    <n v="6687"/>
    <x v="3318"/>
    <x v="1"/>
    <x v="997"/>
    <d v="2012-12-22T00:00:00"/>
    <s v="Standard Class"/>
    <s v="MC-18100"/>
    <s v="Mick Crebagga"/>
    <s v="Consumer"/>
    <s v="United States"/>
    <x v="41"/>
    <x v="10"/>
    <n v="61701"/>
    <s v="Central"/>
    <s v="OFF-AR-10003829"/>
    <x v="1"/>
    <x v="6"/>
    <s v="Newell 35"/>
    <n v="13.120000000000001"/>
    <n v="5"/>
    <n v="0.2"/>
    <n v="1.4759999999999982"/>
  </r>
  <r>
    <n v="6688"/>
    <x v="3319"/>
    <x v="1"/>
    <x v="263"/>
    <d v="2012-05-21T00:00:00"/>
    <s v="Standard Class"/>
    <s v="HG-15025"/>
    <s v="Hunter Glantz"/>
    <s v="Consumer"/>
    <s v="United States"/>
    <x v="1"/>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x v="8"/>
    <x v="1"/>
    <n v="94109"/>
    <s v="West"/>
    <s v="TEC-AC-10004568"/>
    <x v="2"/>
    <x v="11"/>
    <s v="Maxell LTO Ultrium - 800 GB"/>
    <n v="111.96"/>
    <n v="4"/>
    <n v="0"/>
    <n v="21.27239999999999"/>
  </r>
  <r>
    <n v="6690"/>
    <x v="3321"/>
    <x v="3"/>
    <x v="574"/>
    <d v="2014-12-10T00:00:00"/>
    <s v="Standard Class"/>
    <s v="RP-19855"/>
    <s v="Roy Phan"/>
    <s v="Corporate"/>
    <s v="United States"/>
    <x v="12"/>
    <x v="5"/>
    <n v="77095"/>
    <s v="Central"/>
    <s v="OFF-AR-10000817"/>
    <x v="1"/>
    <x v="6"/>
    <s v="Manco Dry-Lighter Erasable Highlighter"/>
    <n v="12.160000000000002"/>
    <n v="5"/>
    <n v="0.2"/>
    <n v="2.1279999999999988"/>
  </r>
  <r>
    <n v="6691"/>
    <x v="3322"/>
    <x v="3"/>
    <x v="689"/>
    <d v="2014-08-06T00:00:00"/>
    <s v="Standard Class"/>
    <s v="LS-17200"/>
    <s v="Luke Schmidt"/>
    <s v="Corporate"/>
    <s v="United States"/>
    <x v="158"/>
    <x v="6"/>
    <n v="53209"/>
    <s v="Central"/>
    <s v="OFF-BI-10003460"/>
    <x v="1"/>
    <x v="8"/>
    <s v="Acco 3-Hole Punch"/>
    <n v="17.52"/>
    <n v="4"/>
    <n v="0"/>
    <n v="8.4095999999999993"/>
  </r>
  <r>
    <n v="6692"/>
    <x v="3322"/>
    <x v="3"/>
    <x v="689"/>
    <d v="2014-08-06T00:00:00"/>
    <s v="Standard Class"/>
    <s v="LS-17200"/>
    <s v="Luke Schmidt"/>
    <s v="Corporate"/>
    <s v="United States"/>
    <x v="158"/>
    <x v="6"/>
    <n v="53209"/>
    <s v="Central"/>
    <s v="OFF-AP-10002472"/>
    <x v="1"/>
    <x v="9"/>
    <s v="3M Office Air Cleaner"/>
    <n v="155.88"/>
    <n v="6"/>
    <n v="0"/>
    <n v="54.558"/>
  </r>
  <r>
    <n v="6693"/>
    <x v="3323"/>
    <x v="3"/>
    <x v="938"/>
    <d v="2014-08-14T00:00:00"/>
    <s v="Second Class"/>
    <s v="DR-12940"/>
    <s v="Daniel Raglin"/>
    <s v="Home Office"/>
    <s v="United States"/>
    <x v="335"/>
    <x v="28"/>
    <n v="70601"/>
    <s v="South"/>
    <s v="OFF-BI-10000632"/>
    <x v="1"/>
    <x v="8"/>
    <s v="Satellite Sectional Post Binders"/>
    <n v="477.51"/>
    <n v="11"/>
    <n v="0"/>
    <n v="219.65459999999999"/>
  </r>
  <r>
    <n v="6694"/>
    <x v="3324"/>
    <x v="3"/>
    <x v="1033"/>
    <d v="2014-10-03T00:00:00"/>
    <s v="Second Class"/>
    <s v="CC-12475"/>
    <s v="Cindy Chapman"/>
    <s v="Consumer"/>
    <s v="United States"/>
    <x v="248"/>
    <x v="39"/>
    <n v="21215"/>
    <s v="East"/>
    <s v="OFF-PA-10000062"/>
    <x v="1"/>
    <x v="10"/>
    <s v="Green Bar Computer Printout Paper"/>
    <n v="164.88"/>
    <n v="3"/>
    <n v="0"/>
    <n v="80.791200000000003"/>
  </r>
  <r>
    <n v="6695"/>
    <x v="3325"/>
    <x v="0"/>
    <x v="370"/>
    <d v="2013-08-31T00:00:00"/>
    <s v="Standard Class"/>
    <s v="SS-20515"/>
    <s v="Shirley Schmidt"/>
    <s v="Home Office"/>
    <s v="United States"/>
    <x v="47"/>
    <x v="6"/>
    <n v="53132"/>
    <s v="Central"/>
    <s v="TEC-AC-10002006"/>
    <x v="2"/>
    <x v="11"/>
    <s v="Memorex Micro Travel Drive 16 GB"/>
    <n v="47.97"/>
    <n v="3"/>
    <n v="0"/>
    <n v="14.870699999999998"/>
  </r>
  <r>
    <n v="6696"/>
    <x v="3326"/>
    <x v="0"/>
    <x v="499"/>
    <d v="2013-12-08T00:00:00"/>
    <s v="Standard Class"/>
    <s v="JF-15190"/>
    <s v="Jamie Frazer"/>
    <s v="Consumer"/>
    <s v="United States"/>
    <x v="20"/>
    <x v="15"/>
    <n v="10024"/>
    <s v="East"/>
    <s v="OFF-BI-10004318"/>
    <x v="1"/>
    <x v="8"/>
    <s v="Ibico EB-19 Dual Function Manual Binding System"/>
    <n v="415.17600000000004"/>
    <n v="3"/>
    <n v="0.2"/>
    <n v="134.93219999999999"/>
  </r>
  <r>
    <n v="6697"/>
    <x v="3326"/>
    <x v="0"/>
    <x v="499"/>
    <d v="2013-12-08T00:00:00"/>
    <s v="Standard Class"/>
    <s v="JF-15190"/>
    <s v="Jamie Frazer"/>
    <s v="Consumer"/>
    <s v="United States"/>
    <x v="20"/>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x v="20"/>
    <x v="15"/>
    <n v="10024"/>
    <s v="East"/>
    <s v="OFF-PA-10000062"/>
    <x v="1"/>
    <x v="10"/>
    <s v="Green Bar Computer Printout Paper"/>
    <n v="54.96"/>
    <n v="1"/>
    <n v="0"/>
    <n v="26.930399999999999"/>
  </r>
  <r>
    <n v="6699"/>
    <x v="3327"/>
    <x v="3"/>
    <x v="246"/>
    <d v="2014-07-26T00:00:00"/>
    <s v="Standard Class"/>
    <s v="SW-20455"/>
    <s v="Shaun Weien"/>
    <s v="Consumer"/>
    <s v="United States"/>
    <x v="70"/>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x v="70"/>
    <x v="1"/>
    <n v="92024"/>
    <s v="West"/>
    <s v="FUR-CH-10000988"/>
    <x v="0"/>
    <x v="1"/>
    <s v="Hon Olson Stacker Stools"/>
    <n v="225.29600000000002"/>
    <n v="2"/>
    <n v="0.2"/>
    <n v="22.529599999999995"/>
  </r>
  <r>
    <n v="6701"/>
    <x v="3327"/>
    <x v="3"/>
    <x v="246"/>
    <d v="2014-07-26T00:00:00"/>
    <s v="Standard Class"/>
    <s v="SW-20455"/>
    <s v="Shaun Weien"/>
    <s v="Consumer"/>
    <s v="United States"/>
    <x v="70"/>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x v="481"/>
    <x v="3"/>
    <n v="27893"/>
    <s v="South"/>
    <s v="FUR-FU-10001986"/>
    <x v="0"/>
    <x v="5"/>
    <s v="Dana Fluorescent Magnifying Lamp, White, 36&quot;"/>
    <n v="163.136"/>
    <n v="4"/>
    <n v="0.2"/>
    <n v="20.391999999999989"/>
  </r>
  <r>
    <n v="6703"/>
    <x v="3328"/>
    <x v="1"/>
    <x v="1128"/>
    <d v="2012-05-24T00:00:00"/>
    <s v="Standard Class"/>
    <s v="SG-20470"/>
    <s v="Sheri Gordon"/>
    <s v="Consumer"/>
    <s v="United States"/>
    <x v="481"/>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x v="85"/>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x v="85"/>
    <x v="1"/>
    <n v="90805"/>
    <s v="West"/>
    <s v="OFF-FA-10003059"/>
    <x v="1"/>
    <x v="13"/>
    <s v="Assorted Color Push Pins"/>
    <n v="5.43"/>
    <n v="3"/>
    <n v="0"/>
    <n v="1.7918999999999998"/>
  </r>
  <r>
    <n v="6706"/>
    <x v="3329"/>
    <x v="1"/>
    <x v="537"/>
    <d v="2012-06-28T00:00:00"/>
    <s v="Standard Class"/>
    <s v="CS-12355"/>
    <s v="Christine Sundaresam"/>
    <s v="Consumer"/>
    <s v="United States"/>
    <x v="85"/>
    <x v="1"/>
    <n v="90805"/>
    <s v="West"/>
    <s v="TEC-PH-10003931"/>
    <x v="2"/>
    <x v="7"/>
    <s v="JBL Micro Wireless Portable Bluetooth Speaker"/>
    <n v="143.976"/>
    <n v="3"/>
    <n v="0.2"/>
    <n v="8.998500000000007"/>
  </r>
  <r>
    <n v="6707"/>
    <x v="3330"/>
    <x v="0"/>
    <x v="545"/>
    <d v="2013-09-16T00:00:00"/>
    <s v="Standard Class"/>
    <s v="SC-20695"/>
    <s v="Steve Chapman"/>
    <s v="Corporate"/>
    <s v="United States"/>
    <x v="2"/>
    <x v="2"/>
    <n v="33311"/>
    <s v="South"/>
    <s v="TEC-PH-10003505"/>
    <x v="2"/>
    <x v="7"/>
    <s v="Geemarc AmpliPOWER60"/>
    <n v="519.67999999999995"/>
    <n v="7"/>
    <n v="0.2"/>
    <n v="58.46399999999997"/>
  </r>
  <r>
    <n v="6708"/>
    <x v="3331"/>
    <x v="2"/>
    <x v="138"/>
    <d v="2011-04-18T00:00:00"/>
    <s v="Standard Class"/>
    <s v="BF-11170"/>
    <s v="Ben Ferrer"/>
    <s v="Home Office"/>
    <s v="United States"/>
    <x v="248"/>
    <x v="39"/>
    <n v="21215"/>
    <s v="East"/>
    <s v="OFF-LA-10002368"/>
    <x v="1"/>
    <x v="2"/>
    <s v="Avery 479"/>
    <n v="7.83"/>
    <n v="3"/>
    <n v="0"/>
    <n v="3.6017999999999999"/>
  </r>
  <r>
    <n v="6709"/>
    <x v="3332"/>
    <x v="1"/>
    <x v="717"/>
    <d v="2012-11-19T00:00:00"/>
    <s v="Standard Class"/>
    <s v="GZ-14470"/>
    <s v="Gary Zandusky"/>
    <s v="Consumer"/>
    <s v="United States"/>
    <x v="482"/>
    <x v="27"/>
    <n v="87124"/>
    <s v="West"/>
    <s v="FUR-CH-10004287"/>
    <x v="0"/>
    <x v="1"/>
    <s v="SAFCO Arco Folding Chair"/>
    <n v="883.84"/>
    <n v="4"/>
    <n v="0.2"/>
    <n v="99.431999999999931"/>
  </r>
  <r>
    <n v="6710"/>
    <x v="3332"/>
    <x v="1"/>
    <x v="717"/>
    <d v="2012-11-19T00:00:00"/>
    <s v="Standard Class"/>
    <s v="GZ-14470"/>
    <s v="Gary Zandusky"/>
    <s v="Consumer"/>
    <s v="United States"/>
    <x v="482"/>
    <x v="27"/>
    <n v="87124"/>
    <s v="West"/>
    <s v="FUR-CH-10001891"/>
    <x v="0"/>
    <x v="1"/>
    <s v="Global Deluxe Office Fabric Chairs"/>
    <n v="230.35200000000003"/>
    <n v="3"/>
    <n v="0.2"/>
    <n v="20.155800000000013"/>
  </r>
  <r>
    <n v="6711"/>
    <x v="3333"/>
    <x v="0"/>
    <x v="10"/>
    <d v="2013-12-13T00:00:00"/>
    <s v="First Class"/>
    <s v="SP-20650"/>
    <s v="Stephanie Phelps"/>
    <s v="Corporate"/>
    <s v="United States"/>
    <x v="280"/>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x v="38"/>
    <x v="24"/>
    <n v="43229"/>
    <s v="East"/>
    <s v="OFF-AR-10001419"/>
    <x v="1"/>
    <x v="6"/>
    <s v="Newell 325"/>
    <n v="9.9120000000000008"/>
    <n v="3"/>
    <n v="0.2"/>
    <n v="1.2389999999999994"/>
  </r>
  <r>
    <n v="6713"/>
    <x v="3335"/>
    <x v="3"/>
    <x v="817"/>
    <d v="2014-12-15T00:00:00"/>
    <s v="Same Day"/>
    <s v="DB-13060"/>
    <s v="Dave Brooks"/>
    <s v="Consumer"/>
    <s v="United States"/>
    <x v="242"/>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x v="242"/>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x v="242"/>
    <x v="10"/>
    <n v="60076"/>
    <s v="Central"/>
    <s v="TEC-AC-10004510"/>
    <x v="2"/>
    <x v="11"/>
    <s v="Logitech Desktop MK120 Mouse and keyboard Combo"/>
    <n v="39.264000000000003"/>
    <n v="3"/>
    <n v="0.2"/>
    <n v="-4.908000000000003"/>
  </r>
  <r>
    <n v="6716"/>
    <x v="3335"/>
    <x v="3"/>
    <x v="817"/>
    <d v="2014-12-15T00:00:00"/>
    <s v="Same Day"/>
    <s v="DB-13060"/>
    <s v="Dave Brooks"/>
    <s v="Consumer"/>
    <s v="United States"/>
    <x v="242"/>
    <x v="10"/>
    <n v="60076"/>
    <s v="Central"/>
    <s v="OFF-AR-10002987"/>
    <x v="1"/>
    <x v="6"/>
    <s v="Prismacolor Color Pencil Set"/>
    <n v="95.231999999999999"/>
    <n v="6"/>
    <n v="0.2"/>
    <n v="24.998400000000011"/>
  </r>
  <r>
    <n v="6717"/>
    <x v="3336"/>
    <x v="0"/>
    <x v="143"/>
    <d v="2013-04-16T00:00:00"/>
    <s v="Standard Class"/>
    <s v="CK-12325"/>
    <s v="Christine Kargatis"/>
    <s v="Home Office"/>
    <s v="United States"/>
    <x v="322"/>
    <x v="36"/>
    <n v="71901"/>
    <s v="South"/>
    <s v="OFF-FA-10002280"/>
    <x v="1"/>
    <x v="13"/>
    <s v="Advantus Plastic Paper Clips"/>
    <n v="30"/>
    <n v="6"/>
    <n v="0"/>
    <n v="14.399999999999999"/>
  </r>
  <r>
    <n v="6718"/>
    <x v="3336"/>
    <x v="0"/>
    <x v="143"/>
    <d v="2013-04-16T00:00:00"/>
    <s v="Standard Class"/>
    <s v="CK-12325"/>
    <s v="Christine Kargatis"/>
    <s v="Home Office"/>
    <s v="United States"/>
    <x v="322"/>
    <x v="36"/>
    <n v="71901"/>
    <s v="South"/>
    <s v="OFF-PA-10001934"/>
    <x v="1"/>
    <x v="10"/>
    <s v="Xerox 1993"/>
    <n v="25.92"/>
    <n v="4"/>
    <n v="0"/>
    <n v="12.700800000000001"/>
  </r>
  <r>
    <n v="6719"/>
    <x v="3336"/>
    <x v="0"/>
    <x v="143"/>
    <d v="2013-04-16T00:00:00"/>
    <s v="Standard Class"/>
    <s v="CK-12325"/>
    <s v="Christine Kargatis"/>
    <s v="Home Office"/>
    <s v="United States"/>
    <x v="322"/>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x v="483"/>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x v="1"/>
    <x v="1"/>
    <n v="90032"/>
    <s v="West"/>
    <s v="TEC-AC-10000057"/>
    <x v="2"/>
    <x v="11"/>
    <s v="Microsoft Natural Ergonomic Keyboard 4000"/>
    <n v="149.94999999999999"/>
    <n v="5"/>
    <n v="0"/>
    <n v="31.489499999999992"/>
  </r>
  <r>
    <n v="6722"/>
    <x v="3338"/>
    <x v="3"/>
    <x v="20"/>
    <d v="2014-09-25T00:00:00"/>
    <s v="Standard Class"/>
    <s v="DP-13105"/>
    <s v="Dave Poirier"/>
    <s v="Corporate"/>
    <s v="United States"/>
    <x v="1"/>
    <x v="1"/>
    <n v="90032"/>
    <s v="West"/>
    <s v="OFF-AR-10000914"/>
    <x v="1"/>
    <x v="6"/>
    <s v="Boston 16765 Mini Stand Up Battery Pencil Sharpener"/>
    <n v="23.32"/>
    <n v="2"/>
    <n v="0"/>
    <n v="6.0632000000000019"/>
  </r>
  <r>
    <n v="6723"/>
    <x v="3338"/>
    <x v="3"/>
    <x v="20"/>
    <d v="2014-09-25T00:00:00"/>
    <s v="Standard Class"/>
    <s v="DP-13105"/>
    <s v="Dave Poirier"/>
    <s v="Corporate"/>
    <s v="United States"/>
    <x v="1"/>
    <x v="1"/>
    <n v="90032"/>
    <s v="West"/>
    <s v="OFF-AR-10004956"/>
    <x v="1"/>
    <x v="6"/>
    <s v="Newell 33"/>
    <n v="16.740000000000002"/>
    <n v="3"/>
    <n v="0"/>
    <n v="4.8545999999999978"/>
  </r>
  <r>
    <n v="6724"/>
    <x v="3339"/>
    <x v="3"/>
    <x v="507"/>
    <d v="2014-09-07T00:00:00"/>
    <s v="Second Class"/>
    <s v="VM-21835"/>
    <s v="Vivian Mathis"/>
    <s v="Consumer"/>
    <s v="United States"/>
    <x v="462"/>
    <x v="38"/>
    <n v="3060"/>
    <s v="East"/>
    <s v="OFF-FA-10001843"/>
    <x v="1"/>
    <x v="13"/>
    <s v="Staples"/>
    <n v="14.82"/>
    <n v="6"/>
    <n v="0"/>
    <n v="6.9654000000000007"/>
  </r>
  <r>
    <n v="6725"/>
    <x v="3340"/>
    <x v="0"/>
    <x v="126"/>
    <d v="2013-09-17T00:00:00"/>
    <s v="Standard Class"/>
    <s v="SF-20200"/>
    <s v="Sarah Foster"/>
    <s v="Consumer"/>
    <s v="United States"/>
    <x v="4"/>
    <x v="4"/>
    <n v="98103"/>
    <s v="West"/>
    <s v="OFF-FA-10000585"/>
    <x v="1"/>
    <x v="13"/>
    <s v="OIC Bulk Pack Metal Binder Clips"/>
    <n v="10.47"/>
    <n v="3"/>
    <n v="0"/>
    <n v="4.8162000000000003"/>
  </r>
  <r>
    <n v="6726"/>
    <x v="3340"/>
    <x v="0"/>
    <x v="126"/>
    <d v="2013-09-17T00:00:00"/>
    <s v="Standard Class"/>
    <s v="SF-20200"/>
    <s v="Sarah Foster"/>
    <s v="Consumer"/>
    <s v="United States"/>
    <x v="4"/>
    <x v="4"/>
    <n v="98103"/>
    <s v="West"/>
    <s v="OFF-LA-10003720"/>
    <x v="1"/>
    <x v="2"/>
    <s v="Avery 487"/>
    <n v="11.07"/>
    <n v="3"/>
    <n v="0"/>
    <n v="5.2028999999999996"/>
  </r>
  <r>
    <n v="6727"/>
    <x v="3340"/>
    <x v="0"/>
    <x v="126"/>
    <d v="2013-09-17T00:00:00"/>
    <s v="Standard Class"/>
    <s v="SF-20200"/>
    <s v="Sarah Foster"/>
    <s v="Consumer"/>
    <s v="United States"/>
    <x v="4"/>
    <x v="4"/>
    <n v="98103"/>
    <s v="West"/>
    <s v="OFF-BI-10000301"/>
    <x v="1"/>
    <x v="8"/>
    <s v="GBC Instant Report Kit"/>
    <n v="20.704000000000001"/>
    <n v="4"/>
    <n v="0.2"/>
    <n v="7.7639999999999993"/>
  </r>
  <r>
    <n v="6728"/>
    <x v="3341"/>
    <x v="3"/>
    <x v="682"/>
    <d v="2014-08-16T00:00:00"/>
    <s v="Second Class"/>
    <s v="SC-20695"/>
    <s v="Steve Chapman"/>
    <s v="Corporate"/>
    <s v="United States"/>
    <x v="102"/>
    <x v="14"/>
    <n v="47374"/>
    <s v="Central"/>
    <s v="OFF-PA-10003302"/>
    <x v="1"/>
    <x v="10"/>
    <s v="Xerox 1906"/>
    <n v="177.2"/>
    <n v="5"/>
    <n v="0"/>
    <n v="83.283999999999992"/>
  </r>
  <r>
    <n v="6729"/>
    <x v="3342"/>
    <x v="0"/>
    <x v="254"/>
    <d v="2013-11-10T00:00:00"/>
    <s v="Standard Class"/>
    <s v="MF-17665"/>
    <s v="Maureen Fritzler"/>
    <s v="Corporate"/>
    <s v="United States"/>
    <x v="100"/>
    <x v="2"/>
    <n v="33180"/>
    <s v="South"/>
    <s v="FUR-FU-10001889"/>
    <x v="0"/>
    <x v="5"/>
    <s v="Ultra Door Pull Handle"/>
    <n v="50.496000000000002"/>
    <n v="6"/>
    <n v="0.2"/>
    <n v="8.2055999999999987"/>
  </r>
  <r>
    <n v="6730"/>
    <x v="3343"/>
    <x v="1"/>
    <x v="652"/>
    <d v="2012-06-20T00:00:00"/>
    <s v="First Class"/>
    <s v="BV-11245"/>
    <s v="Benjamin Venier"/>
    <s v="Corporate"/>
    <s v="United States"/>
    <x v="214"/>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x v="214"/>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x v="214"/>
    <x v="18"/>
    <n v="37167"/>
    <s v="South"/>
    <s v="OFF-PA-10001937"/>
    <x v="1"/>
    <x v="10"/>
    <s v="Xerox 21"/>
    <n v="20.736000000000004"/>
    <n v="4"/>
    <n v="0.2"/>
    <n v="7.2576000000000001"/>
  </r>
  <r>
    <n v="6733"/>
    <x v="3344"/>
    <x v="2"/>
    <x v="1129"/>
    <d v="2011-07-07T00:00:00"/>
    <s v="First Class"/>
    <s v="KE-16420"/>
    <s v="Katrina Edelman"/>
    <s v="Corporate"/>
    <s v="United States"/>
    <x v="34"/>
    <x v="22"/>
    <n v="80013"/>
    <s v="West"/>
    <s v="OFF-PA-10001977"/>
    <x v="1"/>
    <x v="10"/>
    <s v="Xerox 194"/>
    <n v="177.536"/>
    <n v="4"/>
    <n v="0.2"/>
    <n v="62.137599999999992"/>
  </r>
  <r>
    <n v="6734"/>
    <x v="3344"/>
    <x v="2"/>
    <x v="1129"/>
    <d v="2011-07-07T00:00:00"/>
    <s v="First Class"/>
    <s v="KE-16420"/>
    <s v="Katrina Edelman"/>
    <s v="Corporate"/>
    <s v="United States"/>
    <x v="34"/>
    <x v="22"/>
    <n v="80013"/>
    <s v="West"/>
    <s v="OFF-AP-10000692"/>
    <x v="1"/>
    <x v="9"/>
    <s v="Fellowes Mighty 8 Compact Surge Protector"/>
    <n v="32.432000000000002"/>
    <n v="2"/>
    <n v="0.2"/>
    <n v="3.2432000000000016"/>
  </r>
  <r>
    <n v="6735"/>
    <x v="3345"/>
    <x v="1"/>
    <x v="139"/>
    <d v="2012-12-25T00:00:00"/>
    <s v="Standard Class"/>
    <s v="EM-14200"/>
    <s v="Evan Minnotte"/>
    <s v="Home Office"/>
    <s v="United States"/>
    <x v="100"/>
    <x v="2"/>
    <n v="33142"/>
    <s v="South"/>
    <s v="OFF-LA-10004093"/>
    <x v="1"/>
    <x v="2"/>
    <s v="Avery 486"/>
    <n v="11.696"/>
    <n v="2"/>
    <n v="0.2"/>
    <n v="3.9473999999999996"/>
  </r>
  <r>
    <n v="6736"/>
    <x v="3346"/>
    <x v="0"/>
    <x v="342"/>
    <d v="2013-04-18T00:00:00"/>
    <s v="Standard Class"/>
    <s v="BT-11680"/>
    <s v="Brian Thompson"/>
    <s v="Consumer"/>
    <s v="United States"/>
    <x v="8"/>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x v="8"/>
    <x v="1"/>
    <n v="94122"/>
    <s v="West"/>
    <s v="OFF-ST-10001932"/>
    <x v="1"/>
    <x v="4"/>
    <s v="Fellowes Staxonsteel Drawer Files"/>
    <n v="579.51"/>
    <n v="3"/>
    <n v="0"/>
    <n v="81.131400000000014"/>
  </r>
  <r>
    <n v="6738"/>
    <x v="3346"/>
    <x v="0"/>
    <x v="342"/>
    <d v="2013-04-18T00:00:00"/>
    <s v="Standard Class"/>
    <s v="BT-11680"/>
    <s v="Brian Thompson"/>
    <s v="Consumer"/>
    <s v="United States"/>
    <x v="8"/>
    <x v="1"/>
    <n v="94122"/>
    <s v="West"/>
    <s v="OFF-ST-10000636"/>
    <x v="1"/>
    <x v="4"/>
    <s v="Rogers Profile Extra Capacity Storage Tub"/>
    <n v="150.66"/>
    <n v="9"/>
    <n v="0"/>
    <n v="6.0263999999999918"/>
  </r>
  <r>
    <n v="6739"/>
    <x v="3346"/>
    <x v="0"/>
    <x v="342"/>
    <d v="2013-04-18T00:00:00"/>
    <s v="Standard Class"/>
    <s v="BT-11680"/>
    <s v="Brian Thompson"/>
    <s v="Consumer"/>
    <s v="United States"/>
    <x v="8"/>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x v="22"/>
    <x v="10"/>
    <n v="60623"/>
    <s v="Central"/>
    <s v="OFF-ST-10001837"/>
    <x v="1"/>
    <x v="4"/>
    <s v="SAFCO Mobile Desk Side File, Wire Frame"/>
    <n v="102.624"/>
    <n v="3"/>
    <n v="0.2"/>
    <n v="7.6968000000000032"/>
  </r>
  <r>
    <n v="6741"/>
    <x v="3347"/>
    <x v="2"/>
    <x v="542"/>
    <d v="2011-05-31T00:00:00"/>
    <s v="Standard Class"/>
    <s v="MM-18055"/>
    <s v="Michelle Moray"/>
    <s v="Consumer"/>
    <s v="United States"/>
    <x v="22"/>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x v="22"/>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x v="1"/>
    <x v="1"/>
    <n v="90008"/>
    <s v="West"/>
    <s v="FUR-CH-10001146"/>
    <x v="0"/>
    <x v="1"/>
    <s v="Global Task Chair, Black"/>
    <n v="122.13600000000001"/>
    <n v="3"/>
    <n v="0.2"/>
    <n v="-13.740299999999994"/>
  </r>
  <r>
    <n v="6744"/>
    <x v="3349"/>
    <x v="1"/>
    <x v="1130"/>
    <d v="2012-02-20T00:00:00"/>
    <s v="Standard Class"/>
    <s v="SP-20860"/>
    <s v="Sung Pak"/>
    <s v="Corporate"/>
    <s v="United States"/>
    <x v="18"/>
    <x v="38"/>
    <n v="3820"/>
    <s v="East"/>
    <s v="OFF-PA-10002751"/>
    <x v="1"/>
    <x v="10"/>
    <s v="Xerox 1920"/>
    <n v="35.880000000000003"/>
    <n v="6"/>
    <n v="0"/>
    <n v="16.146000000000001"/>
  </r>
  <r>
    <n v="6745"/>
    <x v="3350"/>
    <x v="3"/>
    <x v="114"/>
    <d v="2014-06-19T00:00:00"/>
    <s v="Second Class"/>
    <s v="CS-12355"/>
    <s v="Christine Sundaresam"/>
    <s v="Consumer"/>
    <s v="United States"/>
    <x v="65"/>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x v="65"/>
    <x v="24"/>
    <n v="43017"/>
    <s v="East"/>
    <s v="OFF-AR-10001427"/>
    <x v="1"/>
    <x v="6"/>
    <s v="Newell 330"/>
    <n v="23.92"/>
    <n v="5"/>
    <n v="0.2"/>
    <n v="1.7940000000000005"/>
  </r>
  <r>
    <n v="6747"/>
    <x v="3351"/>
    <x v="3"/>
    <x v="38"/>
    <d v="2014-11-17T00:00:00"/>
    <s v="First Class"/>
    <s v="KB-16600"/>
    <s v="Ken Brennan"/>
    <s v="Corporate"/>
    <s v="United States"/>
    <x v="20"/>
    <x v="15"/>
    <n v="10009"/>
    <s v="East"/>
    <s v="TEC-PH-10004389"/>
    <x v="2"/>
    <x v="7"/>
    <s v="Nokia Lumia 925"/>
    <n v="629.94999999999993"/>
    <n v="5"/>
    <n v="0"/>
    <n v="163.78700000000003"/>
  </r>
  <r>
    <n v="6748"/>
    <x v="3352"/>
    <x v="3"/>
    <x v="157"/>
    <d v="2014-12-16T00:00:00"/>
    <s v="Standard Class"/>
    <s v="AA-10375"/>
    <s v="Allen Armold"/>
    <s v="Consumer"/>
    <s v="United States"/>
    <x v="20"/>
    <x v="15"/>
    <n v="10035"/>
    <s v="East"/>
    <s v="OFF-BI-10002498"/>
    <x v="1"/>
    <x v="8"/>
    <s v="Clear Mylar Reinforcing Strips"/>
    <n v="14.952000000000002"/>
    <n v="1"/>
    <n v="0.2"/>
    <n v="5.0462999999999996"/>
  </r>
  <r>
    <n v="6749"/>
    <x v="3352"/>
    <x v="3"/>
    <x v="157"/>
    <d v="2014-12-16T00:00:00"/>
    <s v="Standard Class"/>
    <s v="AA-10375"/>
    <s v="Allen Armold"/>
    <s v="Consumer"/>
    <s v="United States"/>
    <x v="20"/>
    <x v="15"/>
    <n v="10035"/>
    <s v="East"/>
    <s v="OFF-PA-10002245"/>
    <x v="1"/>
    <x v="10"/>
    <s v="Xerox 1895"/>
    <n v="17.940000000000001"/>
    <n v="3"/>
    <n v="0"/>
    <n v="8.0730000000000004"/>
  </r>
  <r>
    <n v="6750"/>
    <x v="3352"/>
    <x v="3"/>
    <x v="157"/>
    <d v="2014-12-16T00:00:00"/>
    <s v="Standard Class"/>
    <s v="AA-10375"/>
    <s v="Allen Armold"/>
    <s v="Consumer"/>
    <s v="United States"/>
    <x v="20"/>
    <x v="15"/>
    <n v="10035"/>
    <s v="East"/>
    <s v="TEC-PH-10004522"/>
    <x v="2"/>
    <x v="7"/>
    <s v="Dexim XPower Skin Super-Thin Power Case for iPhone 5 - Black"/>
    <n v="116.98"/>
    <n v="2"/>
    <n v="0"/>
    <n v="29.245000000000005"/>
  </r>
  <r>
    <n v="6751"/>
    <x v="3353"/>
    <x v="0"/>
    <x v="931"/>
    <d v="2013-07-01T00:00:00"/>
    <s v="Second Class"/>
    <s v="BP-11155"/>
    <s v="Becky Pak"/>
    <s v="Consumer"/>
    <s v="United States"/>
    <x v="267"/>
    <x v="30"/>
    <n v="7501"/>
    <s v="East"/>
    <s v="FUR-CH-10003535"/>
    <x v="0"/>
    <x v="1"/>
    <s v="Global Armless Task Chair, Royal Blue"/>
    <n v="121.96"/>
    <n v="2"/>
    <n v="0"/>
    <n v="20.733199999999997"/>
  </r>
  <r>
    <n v="6752"/>
    <x v="3353"/>
    <x v="0"/>
    <x v="931"/>
    <d v="2013-07-01T00:00:00"/>
    <s v="Second Class"/>
    <s v="BP-11155"/>
    <s v="Becky Pak"/>
    <s v="Consumer"/>
    <s v="United States"/>
    <x v="267"/>
    <x v="30"/>
    <n v="7501"/>
    <s v="East"/>
    <s v="OFF-AP-10000595"/>
    <x v="1"/>
    <x v="9"/>
    <s v="Disposable Triple-Filter Dust Bags"/>
    <n v="8.74"/>
    <n v="2"/>
    <n v="0"/>
    <n v="2.2724000000000002"/>
  </r>
  <r>
    <n v="6753"/>
    <x v="3353"/>
    <x v="0"/>
    <x v="931"/>
    <d v="2013-07-01T00:00:00"/>
    <s v="Second Class"/>
    <s v="BP-11155"/>
    <s v="Becky Pak"/>
    <s v="Consumer"/>
    <s v="United States"/>
    <x v="267"/>
    <x v="30"/>
    <n v="7501"/>
    <s v="East"/>
    <s v="OFF-PA-10003039"/>
    <x v="1"/>
    <x v="10"/>
    <s v="Xerox 1960"/>
    <n v="61.96"/>
    <n v="2"/>
    <n v="0"/>
    <n v="27.881999999999998"/>
  </r>
  <r>
    <n v="6754"/>
    <x v="3353"/>
    <x v="0"/>
    <x v="931"/>
    <d v="2013-07-01T00:00:00"/>
    <s v="Second Class"/>
    <s v="BP-11155"/>
    <s v="Becky Pak"/>
    <s v="Consumer"/>
    <s v="United States"/>
    <x v="267"/>
    <x v="30"/>
    <n v="7501"/>
    <s v="East"/>
    <s v="OFF-BI-10002003"/>
    <x v="1"/>
    <x v="8"/>
    <s v="Ibico Presentation Index for Binding Systems"/>
    <n v="7.96"/>
    <n v="2"/>
    <n v="0"/>
    <n v="3.7412000000000001"/>
  </r>
  <r>
    <n v="6755"/>
    <x v="3353"/>
    <x v="0"/>
    <x v="931"/>
    <d v="2013-07-01T00:00:00"/>
    <s v="Second Class"/>
    <s v="BP-11155"/>
    <s v="Becky Pak"/>
    <s v="Consumer"/>
    <s v="United States"/>
    <x v="267"/>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x v="80"/>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x v="80"/>
    <x v="30"/>
    <n v="8701"/>
    <s v="East"/>
    <s v="FUR-CH-10003606"/>
    <x v="0"/>
    <x v="1"/>
    <s v="SAFCO Folding Chair Trolley"/>
    <n v="512.96"/>
    <n v="4"/>
    <n v="0"/>
    <n v="143.62880000000001"/>
  </r>
  <r>
    <n v="6758"/>
    <x v="3354"/>
    <x v="3"/>
    <x v="175"/>
    <d v="2014-09-20T00:00:00"/>
    <s v="Standard Class"/>
    <s v="TC-21145"/>
    <s v="Theresa Coyne"/>
    <s v="Corporate"/>
    <s v="United States"/>
    <x v="80"/>
    <x v="30"/>
    <n v="8701"/>
    <s v="East"/>
    <s v="TEC-PH-10002115"/>
    <x v="2"/>
    <x v="7"/>
    <s v="Plantronics 81402"/>
    <n v="395.93999999999994"/>
    <n v="6"/>
    <n v="0"/>
    <n v="102.94440000000002"/>
  </r>
  <r>
    <n v="6759"/>
    <x v="3354"/>
    <x v="3"/>
    <x v="175"/>
    <d v="2014-09-20T00:00:00"/>
    <s v="Standard Class"/>
    <s v="TC-21145"/>
    <s v="Theresa Coyne"/>
    <s v="Corporate"/>
    <s v="United States"/>
    <x v="80"/>
    <x v="30"/>
    <n v="8701"/>
    <s v="East"/>
    <s v="OFF-ST-10000934"/>
    <x v="1"/>
    <x v="4"/>
    <s v="Contico 72&quot;H Heavy-Duty Storage System"/>
    <n v="81.96"/>
    <n v="2"/>
    <n v="0"/>
    <n v="0"/>
  </r>
  <r>
    <n v="6760"/>
    <x v="3355"/>
    <x v="3"/>
    <x v="574"/>
    <d v="2014-12-09T00:00:00"/>
    <s v="Standard Class"/>
    <s v="BG-11035"/>
    <s v="Barry Gonzalez"/>
    <s v="Consumer"/>
    <s v="United States"/>
    <x v="247"/>
    <x v="3"/>
    <n v="27405"/>
    <s v="South"/>
    <s v="OFF-AR-10003903"/>
    <x v="1"/>
    <x v="6"/>
    <s v="Sanford 52201 APSCO Electric Pencil Sharpener"/>
    <n v="32.776000000000003"/>
    <n v="1"/>
    <n v="0.2"/>
    <n v="2.4581999999999997"/>
  </r>
  <r>
    <n v="6761"/>
    <x v="3356"/>
    <x v="3"/>
    <x v="335"/>
    <d v="2014-07-01T00:00:00"/>
    <s v="Standard Class"/>
    <s v="DO-13435"/>
    <s v="Denny Ordway"/>
    <s v="Consumer"/>
    <s v="United States"/>
    <x v="20"/>
    <x v="15"/>
    <n v="10035"/>
    <s v="East"/>
    <s v="OFF-ST-10004123"/>
    <x v="1"/>
    <x v="4"/>
    <s v="Safco Industrial Wire Shelving System"/>
    <n v="272.94"/>
    <n v="3"/>
    <n v="0"/>
    <n v="0"/>
  </r>
  <r>
    <n v="6762"/>
    <x v="3357"/>
    <x v="0"/>
    <x v="1131"/>
    <d v="2013-07-27T00:00:00"/>
    <s v="Second Class"/>
    <s v="DB-12970"/>
    <s v="Darren Budd"/>
    <s v="Corporate"/>
    <s v="United States"/>
    <x v="20"/>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x v="22"/>
    <x v="10"/>
    <n v="60623"/>
    <s v="Central"/>
    <s v="OFF-LA-10000240"/>
    <x v="1"/>
    <x v="2"/>
    <s v="Self-Adhesive Address Labels for Typewriters by Universal"/>
    <n v="29.24"/>
    <n v="5"/>
    <n v="0.2"/>
    <n v="9.8685000000000009"/>
  </r>
  <r>
    <n v="6764"/>
    <x v="3358"/>
    <x v="0"/>
    <x v="476"/>
    <d v="2013-09-09T00:00:00"/>
    <s v="Standard Class"/>
    <s v="RL-19615"/>
    <s v="Rob Lucas"/>
    <s v="Consumer"/>
    <s v="United States"/>
    <x v="22"/>
    <x v="10"/>
    <n v="60623"/>
    <s v="Central"/>
    <s v="OFF-ST-10002485"/>
    <x v="1"/>
    <x v="4"/>
    <s v="Rogers Deluxe File Chest"/>
    <n v="35.167999999999999"/>
    <n v="2"/>
    <n v="0.2"/>
    <n v="-8.3524000000000012"/>
  </r>
  <r>
    <n v="6765"/>
    <x v="3358"/>
    <x v="0"/>
    <x v="476"/>
    <d v="2013-09-09T00:00:00"/>
    <s v="Standard Class"/>
    <s v="RL-19615"/>
    <s v="Rob Lucas"/>
    <s v="Consumer"/>
    <s v="United States"/>
    <x v="22"/>
    <x v="10"/>
    <n v="60623"/>
    <s v="Central"/>
    <s v="TEC-MA-10003230"/>
    <x v="2"/>
    <x v="15"/>
    <s v="Okidata C610n Printer"/>
    <n v="1362.8999999999999"/>
    <n v="3"/>
    <n v="0.3"/>
    <n v="-19.470000000000141"/>
  </r>
  <r>
    <n v="6766"/>
    <x v="3359"/>
    <x v="3"/>
    <x v="693"/>
    <d v="2014-04-25T00:00:00"/>
    <s v="Standard Class"/>
    <s v="SJ-20215"/>
    <s v="Sarah Jordon"/>
    <s v="Consumer"/>
    <s v="United States"/>
    <x v="22"/>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x v="22"/>
    <x v="10"/>
    <n v="60653"/>
    <s v="Central"/>
    <s v="OFF-AR-10001683"/>
    <x v="1"/>
    <x v="6"/>
    <s v="Lumber Crayons"/>
    <n v="15.76"/>
    <n v="2"/>
    <n v="0.2"/>
    <n v="3.5460000000000007"/>
  </r>
  <r>
    <n v="6768"/>
    <x v="3359"/>
    <x v="3"/>
    <x v="693"/>
    <d v="2014-04-25T00:00:00"/>
    <s v="Standard Class"/>
    <s v="SJ-20215"/>
    <s v="Sarah Jordon"/>
    <s v="Consumer"/>
    <s v="United States"/>
    <x v="22"/>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x v="80"/>
    <x v="30"/>
    <n v="8701"/>
    <s v="East"/>
    <s v="OFF-BI-10002854"/>
    <x v="1"/>
    <x v="8"/>
    <s v="Performers Binder/Pad Holder, Black"/>
    <n v="196.21"/>
    <n v="7"/>
    <n v="0"/>
    <n v="98.105000000000004"/>
  </r>
  <r>
    <n v="6770"/>
    <x v="3361"/>
    <x v="3"/>
    <x v="20"/>
    <d v="2014-09-24T00:00:00"/>
    <s v="Standard Class"/>
    <s v="JP-16135"/>
    <s v="Julie Prescott"/>
    <s v="Home Office"/>
    <s v="United States"/>
    <x v="38"/>
    <x v="32"/>
    <n v="31907"/>
    <s v="South"/>
    <s v="OFF-AR-10002445"/>
    <x v="1"/>
    <x v="6"/>
    <s v="SANFORD Major Accent Highlighters"/>
    <n v="35.4"/>
    <n v="5"/>
    <n v="0"/>
    <n v="13.452000000000002"/>
  </r>
  <r>
    <n v="6771"/>
    <x v="3362"/>
    <x v="3"/>
    <x v="34"/>
    <d v="2014-12-14T00:00:00"/>
    <s v="Standard Class"/>
    <s v="NC-18535"/>
    <s v="Nick Crebassa"/>
    <s v="Corporate"/>
    <s v="United States"/>
    <x v="42"/>
    <x v="16"/>
    <n v="85023"/>
    <s v="West"/>
    <s v="OFF-PA-10004359"/>
    <x v="1"/>
    <x v="10"/>
    <s v="Multicolor Computer Printout Paper"/>
    <n v="419.4"/>
    <n v="5"/>
    <n v="0.2"/>
    <n v="146.79"/>
  </r>
  <r>
    <n v="6772"/>
    <x v="3362"/>
    <x v="3"/>
    <x v="34"/>
    <d v="2014-12-14T00:00:00"/>
    <s v="Standard Class"/>
    <s v="NC-18535"/>
    <s v="Nick Crebassa"/>
    <s v="Corporate"/>
    <s v="United States"/>
    <x v="42"/>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x v="1"/>
    <x v="1"/>
    <n v="90004"/>
    <s v="West"/>
    <s v="OFF-BI-10003314"/>
    <x v="1"/>
    <x v="8"/>
    <s v="Tuff Stuff Recycled Round Ring Binders"/>
    <n v="7.7120000000000006"/>
    <n v="2"/>
    <n v="0.2"/>
    <n v="2.7956000000000003"/>
  </r>
  <r>
    <n v="6774"/>
    <x v="3363"/>
    <x v="0"/>
    <x v="254"/>
    <d v="2013-11-09T00:00:00"/>
    <s v="Standard Class"/>
    <s v="CW-11905"/>
    <s v="Carl Weiss"/>
    <s v="Home Office"/>
    <s v="United States"/>
    <x v="1"/>
    <x v="1"/>
    <n v="90004"/>
    <s v="West"/>
    <s v="OFF-BI-10000494"/>
    <x v="1"/>
    <x v="8"/>
    <s v="Acco Economy Flexible Poly Round Ring Binder"/>
    <n v="4.1760000000000002"/>
    <n v="1"/>
    <n v="0.2"/>
    <n v="1.3049999999999997"/>
  </r>
  <r>
    <n v="6775"/>
    <x v="3363"/>
    <x v="0"/>
    <x v="254"/>
    <d v="2013-11-09T00:00:00"/>
    <s v="Standard Class"/>
    <s v="CW-11905"/>
    <s v="Carl Weiss"/>
    <s v="Home Office"/>
    <s v="United States"/>
    <x v="1"/>
    <x v="1"/>
    <n v="90004"/>
    <s v="West"/>
    <s v="OFF-PA-10000295"/>
    <x v="1"/>
    <x v="10"/>
    <s v="Xerox 229"/>
    <n v="38.880000000000003"/>
    <n v="6"/>
    <n v="0"/>
    <n v="18.662400000000002"/>
  </r>
  <r>
    <n v="6776"/>
    <x v="3364"/>
    <x v="1"/>
    <x v="368"/>
    <d v="2012-04-04T00:00:00"/>
    <s v="Standard Class"/>
    <s v="CM-12115"/>
    <s v="Chad McGuire"/>
    <s v="Consumer"/>
    <s v="United States"/>
    <x v="20"/>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x v="52"/>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x v="20"/>
    <x v="15"/>
    <n v="10009"/>
    <s v="East"/>
    <s v="TEC-AC-10002800"/>
    <x v="2"/>
    <x v="11"/>
    <s v="Plantronics Audio 478 Stereo USB Headset"/>
    <n v="449.91"/>
    <n v="9"/>
    <n v="0"/>
    <n v="157.46849999999998"/>
  </r>
  <r>
    <n v="6779"/>
    <x v="3367"/>
    <x v="0"/>
    <x v="323"/>
    <d v="2013-09-09T00:00:00"/>
    <s v="Second Class"/>
    <s v="HF-14995"/>
    <s v="Herbert Flentye"/>
    <s v="Consumer"/>
    <s v="United States"/>
    <x v="248"/>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x v="248"/>
    <x v="39"/>
    <n v="21215"/>
    <s v="East"/>
    <s v="FUR-FU-10002364"/>
    <x v="0"/>
    <x v="5"/>
    <s v="Eldon Expressions Wood Desk Accessories, Oak"/>
    <n v="14.76"/>
    <n v="2"/>
    <n v="0"/>
    <n v="4.2803999999999984"/>
  </r>
  <r>
    <n v="6781"/>
    <x v="3367"/>
    <x v="0"/>
    <x v="323"/>
    <d v="2013-09-09T00:00:00"/>
    <s v="Second Class"/>
    <s v="HF-14995"/>
    <s v="Herbert Flentye"/>
    <s v="Consumer"/>
    <s v="United States"/>
    <x v="248"/>
    <x v="39"/>
    <n v="21215"/>
    <s v="East"/>
    <s v="OFF-BI-10003350"/>
    <x v="1"/>
    <x v="8"/>
    <s v="Acco Expandable Hanging Binders"/>
    <n v="12.76"/>
    <n v="2"/>
    <n v="0"/>
    <n v="5.8695999999999993"/>
  </r>
  <r>
    <n v="6782"/>
    <x v="3367"/>
    <x v="0"/>
    <x v="323"/>
    <d v="2013-09-09T00:00:00"/>
    <s v="Second Class"/>
    <s v="HF-14995"/>
    <s v="Herbert Flentye"/>
    <s v="Consumer"/>
    <s v="United States"/>
    <x v="248"/>
    <x v="39"/>
    <n v="21215"/>
    <s v="East"/>
    <s v="OFF-LA-10004093"/>
    <x v="1"/>
    <x v="2"/>
    <s v="Avery 486"/>
    <n v="58.48"/>
    <n v="8"/>
    <n v="0"/>
    <n v="27.485599999999998"/>
  </r>
  <r>
    <n v="6783"/>
    <x v="3368"/>
    <x v="3"/>
    <x v="800"/>
    <d v="2014-07-29T00:00:00"/>
    <s v="Second Class"/>
    <s v="JC-15775"/>
    <s v="John Castell"/>
    <s v="Consumer"/>
    <s v="United States"/>
    <x v="10"/>
    <x v="9"/>
    <n v="19143"/>
    <s v="East"/>
    <s v="FUR-FU-10000732"/>
    <x v="0"/>
    <x v="5"/>
    <s v="Eldon 200 Class Desk Accessories"/>
    <n v="20.096000000000004"/>
    <n v="4"/>
    <n v="0.2"/>
    <n v="3.0143999999999984"/>
  </r>
  <r>
    <n v="6784"/>
    <x v="3368"/>
    <x v="3"/>
    <x v="800"/>
    <d v="2014-07-29T00:00:00"/>
    <s v="Second Class"/>
    <s v="JC-15775"/>
    <s v="John Castell"/>
    <s v="Consumer"/>
    <s v="United States"/>
    <x v="10"/>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x v="10"/>
    <x v="9"/>
    <n v="19143"/>
    <s v="East"/>
    <s v="FUR-TA-10001771"/>
    <x v="0"/>
    <x v="3"/>
    <s v="Bush Cubix Conference Tables, Fully Assembled"/>
    <n v="138.58799999999999"/>
    <n v="1"/>
    <n v="0.4"/>
    <n v="-34.646999999999991"/>
  </r>
  <r>
    <n v="6786"/>
    <x v="3368"/>
    <x v="3"/>
    <x v="800"/>
    <d v="2014-07-29T00:00:00"/>
    <s v="Second Class"/>
    <s v="JC-15775"/>
    <s v="John Castell"/>
    <s v="Consumer"/>
    <s v="United States"/>
    <x v="10"/>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x v="10"/>
    <x v="9"/>
    <n v="19143"/>
    <s v="East"/>
    <s v="OFF-PA-10004100"/>
    <x v="1"/>
    <x v="10"/>
    <s v="Xerox 216"/>
    <n v="20.736000000000004"/>
    <n v="4"/>
    <n v="0.2"/>
    <n v="7.2576000000000001"/>
  </r>
  <r>
    <n v="6788"/>
    <x v="3369"/>
    <x v="1"/>
    <x v="1023"/>
    <d v="2012-09-20T00:00:00"/>
    <s v="Standard Class"/>
    <s v="JH-15910"/>
    <s v="Jonathan Howell"/>
    <s v="Consumer"/>
    <s v="United States"/>
    <x v="118"/>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x v="118"/>
    <x v="32"/>
    <n v="30318"/>
    <s v="South"/>
    <s v="OFF-PA-10001712"/>
    <x v="1"/>
    <x v="10"/>
    <s v="Xerox 1948"/>
    <n v="69.930000000000007"/>
    <n v="7"/>
    <n v="0"/>
    <n v="31.468499999999999"/>
  </r>
  <r>
    <n v="6790"/>
    <x v="3370"/>
    <x v="1"/>
    <x v="67"/>
    <d v="2012-09-09T00:00:00"/>
    <s v="Second Class"/>
    <s v="CC-12610"/>
    <s v="Corey Catlett"/>
    <s v="Corporate"/>
    <s v="United States"/>
    <x v="28"/>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x v="43"/>
    <x v="1"/>
    <n v="95661"/>
    <s v="West"/>
    <s v="OFF-BI-10004967"/>
    <x v="1"/>
    <x v="8"/>
    <s v="Round Ring Binders"/>
    <n v="8.32"/>
    <n v="5"/>
    <n v="0.2"/>
    <n v="2.8079999999999998"/>
  </r>
  <r>
    <n v="6792"/>
    <x v="3372"/>
    <x v="0"/>
    <x v="338"/>
    <d v="2013-11-16T00:00:00"/>
    <s v="Standard Class"/>
    <s v="BF-11170"/>
    <s v="Ben Ferrer"/>
    <s v="Home Office"/>
    <s v="United States"/>
    <x v="301"/>
    <x v="1"/>
    <n v="95823"/>
    <s v="West"/>
    <s v="FUR-FU-10003731"/>
    <x v="0"/>
    <x v="5"/>
    <s v="Eldon Expressions Wood and Plastic Desk Accessories, Oak"/>
    <n v="9.98"/>
    <n v="1"/>
    <n v="0"/>
    <n v="2.7944000000000004"/>
  </r>
  <r>
    <n v="6793"/>
    <x v="3373"/>
    <x v="2"/>
    <x v="860"/>
    <d v="2011-08-18T00:00:00"/>
    <s v="First Class"/>
    <s v="CS-12355"/>
    <s v="Christine Sundaresam"/>
    <s v="Consumer"/>
    <s v="United States"/>
    <x v="54"/>
    <x v="29"/>
    <n v="6824"/>
    <s v="East"/>
    <s v="OFF-BI-10001989"/>
    <x v="1"/>
    <x v="8"/>
    <s v="Premium Transparent Presentation Covers by GBC"/>
    <n v="62.94"/>
    <n v="3"/>
    <n v="0"/>
    <n v="30.211199999999998"/>
  </r>
  <r>
    <n v="6794"/>
    <x v="3374"/>
    <x v="1"/>
    <x v="547"/>
    <d v="2012-11-20T00:00:00"/>
    <s v="Standard Class"/>
    <s v="MC-17605"/>
    <s v="Matt Connell"/>
    <s v="Corporate"/>
    <s v="United States"/>
    <x v="22"/>
    <x v="10"/>
    <n v="60610"/>
    <s v="Central"/>
    <s v="OFF-ST-10000344"/>
    <x v="1"/>
    <x v="4"/>
    <s v="Neat Ideas Personal Hanging Folder Files, Black"/>
    <n v="21.488"/>
    <n v="2"/>
    <n v="0.2"/>
    <n v="1.6115999999999993"/>
  </r>
  <r>
    <n v="6795"/>
    <x v="3374"/>
    <x v="1"/>
    <x v="547"/>
    <d v="2012-11-20T00:00:00"/>
    <s v="Standard Class"/>
    <s v="MC-17605"/>
    <s v="Matt Connell"/>
    <s v="Corporate"/>
    <s v="United States"/>
    <x v="22"/>
    <x v="10"/>
    <n v="60610"/>
    <s v="Central"/>
    <s v="TEC-PH-10001051"/>
    <x v="2"/>
    <x v="7"/>
    <s v="HTC One"/>
    <n v="239.976"/>
    <n v="3"/>
    <n v="0.2"/>
    <n v="26.997299999999967"/>
  </r>
  <r>
    <n v="6796"/>
    <x v="3374"/>
    <x v="1"/>
    <x v="547"/>
    <d v="2012-11-20T00:00:00"/>
    <s v="Standard Class"/>
    <s v="MC-17605"/>
    <s v="Matt Connell"/>
    <s v="Corporate"/>
    <s v="United States"/>
    <x v="22"/>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x v="12"/>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x v="12"/>
    <x v="5"/>
    <n v="77041"/>
    <s v="Central"/>
    <s v="OFF-BI-10000315"/>
    <x v="1"/>
    <x v="8"/>
    <s v="Poly Designer Cover &amp; Back"/>
    <n v="3.7979999999999987"/>
    <n v="1"/>
    <n v="0.8"/>
    <n v="-6.0768000000000004"/>
  </r>
  <r>
    <n v="6799"/>
    <x v="3375"/>
    <x v="1"/>
    <x v="767"/>
    <d v="2012-08-25T00:00:00"/>
    <s v="Same Day"/>
    <s v="MC-18100"/>
    <s v="Mick Crebagga"/>
    <s v="Consumer"/>
    <s v="United States"/>
    <x v="12"/>
    <x v="5"/>
    <n v="77041"/>
    <s v="Central"/>
    <s v="FUR-FU-10002240"/>
    <x v="0"/>
    <x v="5"/>
    <s v="Nu-Dell EZ-Mount Plastic Wall Frames"/>
    <n v="7.8800000000000008"/>
    <n v="5"/>
    <n v="0.6"/>
    <n v="-3.9399999999999995"/>
  </r>
  <r>
    <n v="6800"/>
    <x v="3376"/>
    <x v="0"/>
    <x v="591"/>
    <d v="2014-01-02T00:00:00"/>
    <s v="Standard Class"/>
    <s v="LW-16825"/>
    <s v="Laurel Workman"/>
    <s v="Corporate"/>
    <s v="United States"/>
    <x v="42"/>
    <x v="16"/>
    <n v="85023"/>
    <s v="West"/>
    <s v="FUR-TA-10002607"/>
    <x v="0"/>
    <x v="3"/>
    <s v="KI Conference Tables"/>
    <n v="35.445"/>
    <n v="1"/>
    <n v="0.5"/>
    <n v="-24.102599999999995"/>
  </r>
  <r>
    <n v="6801"/>
    <x v="3376"/>
    <x v="0"/>
    <x v="591"/>
    <d v="2014-01-02T00:00:00"/>
    <s v="Standard Class"/>
    <s v="LW-16825"/>
    <s v="Laurel Workman"/>
    <s v="Corporate"/>
    <s v="United States"/>
    <x v="42"/>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x v="42"/>
    <x v="16"/>
    <n v="85023"/>
    <s v="West"/>
    <s v="TEC-AC-10002217"/>
    <x v="2"/>
    <x v="11"/>
    <s v="Imation Clip USB flash drive - 8 GB"/>
    <n v="45.120000000000005"/>
    <n v="3"/>
    <n v="0.2"/>
    <n v="-7.8960000000000008"/>
  </r>
  <r>
    <n v="6803"/>
    <x v="3376"/>
    <x v="0"/>
    <x v="591"/>
    <d v="2014-01-02T00:00:00"/>
    <s v="Standard Class"/>
    <s v="LW-16825"/>
    <s v="Laurel Workman"/>
    <s v="Corporate"/>
    <s v="United States"/>
    <x v="42"/>
    <x v="16"/>
    <n v="85023"/>
    <s v="West"/>
    <s v="TEC-AC-10004353"/>
    <x v="2"/>
    <x v="11"/>
    <s v="Hypercom P1300 Pinpad"/>
    <n v="100.80000000000001"/>
    <n v="2"/>
    <n v="0.2"/>
    <n v="21.42"/>
  </r>
  <r>
    <n v="6804"/>
    <x v="3376"/>
    <x v="0"/>
    <x v="591"/>
    <d v="2014-01-02T00:00:00"/>
    <s v="Standard Class"/>
    <s v="LW-16825"/>
    <s v="Laurel Workman"/>
    <s v="Corporate"/>
    <s v="United States"/>
    <x v="42"/>
    <x v="16"/>
    <n v="85023"/>
    <s v="West"/>
    <s v="FUR-CH-10004754"/>
    <x v="0"/>
    <x v="1"/>
    <s v="Global Stack Chair with Arms, Black"/>
    <n v="47.968000000000004"/>
    <n v="2"/>
    <n v="0.2"/>
    <n v="4.1971999999999987"/>
  </r>
  <r>
    <n v="6805"/>
    <x v="3377"/>
    <x v="2"/>
    <x v="1082"/>
    <d v="2011-10-06T00:00:00"/>
    <s v="First Class"/>
    <s v="KH-16510"/>
    <s v="Keith Herrera"/>
    <s v="Consumer"/>
    <s v="United States"/>
    <x v="225"/>
    <x v="1"/>
    <n v="91767"/>
    <s v="West"/>
    <s v="TEC-AC-10002800"/>
    <x v="2"/>
    <x v="11"/>
    <s v="Plantronics Audio 478 Stereo USB Headset"/>
    <n v="99.98"/>
    <n v="2"/>
    <n v="0"/>
    <n v="34.992999999999995"/>
  </r>
  <r>
    <n v="6806"/>
    <x v="3378"/>
    <x v="2"/>
    <x v="754"/>
    <d v="2011-11-25T00:00:00"/>
    <s v="First Class"/>
    <s v="RB-19645"/>
    <s v="Robert Barroso"/>
    <s v="Corporate"/>
    <s v="United States"/>
    <x v="118"/>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x v="231"/>
    <x v="4"/>
    <n v="98208"/>
    <s v="West"/>
    <s v="OFF-BI-10003314"/>
    <x v="1"/>
    <x v="8"/>
    <s v="Tuff Stuff Recycled Round Ring Binders"/>
    <n v="3.8560000000000003"/>
    <n v="1"/>
    <n v="0.2"/>
    <n v="1.3978000000000002"/>
  </r>
  <r>
    <n v="6808"/>
    <x v="3380"/>
    <x v="1"/>
    <x v="1052"/>
    <d v="2012-04-05T00:00:00"/>
    <s v="Standard Class"/>
    <s v="EB-13705"/>
    <s v="Ed Braxton"/>
    <s v="Corporate"/>
    <s v="United States"/>
    <x v="12"/>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x v="12"/>
    <x v="5"/>
    <n v="77095"/>
    <s v="Central"/>
    <s v="FUR-FU-10001085"/>
    <x v="0"/>
    <x v="5"/>
    <s v="3M Polarizing Light Filter Sleeves"/>
    <n v="22.38"/>
    <n v="3"/>
    <n v="0.6"/>
    <n v="-7.8330000000000055"/>
  </r>
  <r>
    <n v="6810"/>
    <x v="3381"/>
    <x v="3"/>
    <x v="32"/>
    <d v="2014-09-16T00:00:00"/>
    <s v="First Class"/>
    <s v="PS-18760"/>
    <s v="Pamela Stobb"/>
    <s v="Consumer"/>
    <s v="United States"/>
    <x v="10"/>
    <x v="9"/>
    <n v="19140"/>
    <s v="East"/>
    <s v="OFF-BI-10000301"/>
    <x v="1"/>
    <x v="8"/>
    <s v="GBC Instant Report Kit"/>
    <n v="3.8820000000000006"/>
    <n v="2"/>
    <n v="0.7"/>
    <n v="-2.5880000000000001"/>
  </r>
  <r>
    <n v="6811"/>
    <x v="3381"/>
    <x v="3"/>
    <x v="32"/>
    <d v="2014-09-16T00:00:00"/>
    <s v="First Class"/>
    <s v="PS-18760"/>
    <s v="Pamela Stobb"/>
    <s v="Consumer"/>
    <s v="United States"/>
    <x v="10"/>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x v="10"/>
    <x v="9"/>
    <n v="19140"/>
    <s v="East"/>
    <s v="FUR-CH-10002372"/>
    <x v="0"/>
    <x v="1"/>
    <s v="Office Star - Ergonomically Designed Knee Chair"/>
    <n v="113.372"/>
    <n v="2"/>
    <n v="0.3"/>
    <n v="-29.152799999999992"/>
  </r>
  <r>
    <n v="6813"/>
    <x v="3381"/>
    <x v="3"/>
    <x v="32"/>
    <d v="2014-09-16T00:00:00"/>
    <s v="First Class"/>
    <s v="PS-18760"/>
    <s v="Pamela Stobb"/>
    <s v="Consumer"/>
    <s v="United States"/>
    <x v="10"/>
    <x v="9"/>
    <n v="19140"/>
    <s v="East"/>
    <s v="OFF-BI-10003707"/>
    <x v="1"/>
    <x v="8"/>
    <s v="Aluminum Screw Posts"/>
    <n v="18.312000000000001"/>
    <n v="4"/>
    <n v="0.7"/>
    <n v="-12.207999999999995"/>
  </r>
  <r>
    <n v="6814"/>
    <x v="3381"/>
    <x v="3"/>
    <x v="32"/>
    <d v="2014-09-16T00:00:00"/>
    <s v="First Class"/>
    <s v="PS-18760"/>
    <s v="Pamela Stobb"/>
    <s v="Consumer"/>
    <s v="United States"/>
    <x v="10"/>
    <x v="9"/>
    <n v="19140"/>
    <s v="East"/>
    <s v="FUR-FU-10001057"/>
    <x v="0"/>
    <x v="5"/>
    <s v="Tensor Track Tree Floor Lamp"/>
    <n v="127.93599999999999"/>
    <n v="8"/>
    <n v="0.2"/>
    <n v="4.7975999999999992"/>
  </r>
  <r>
    <n v="6815"/>
    <x v="3381"/>
    <x v="3"/>
    <x v="32"/>
    <d v="2014-09-16T00:00:00"/>
    <s v="First Class"/>
    <s v="PS-18760"/>
    <s v="Pamela Stobb"/>
    <s v="Consumer"/>
    <s v="United States"/>
    <x v="10"/>
    <x v="9"/>
    <n v="19140"/>
    <s v="East"/>
    <s v="TEC-MA-10001681"/>
    <x v="2"/>
    <x v="15"/>
    <s v="Lexmark MarkNet N8150 Wireless Print Server"/>
    <n v="241.17000000000002"/>
    <n v="2"/>
    <n v="0.7"/>
    <n v="-168.8189999999999"/>
  </r>
  <r>
    <n v="6816"/>
    <x v="3382"/>
    <x v="2"/>
    <x v="1103"/>
    <d v="2011-06-21T00:00:00"/>
    <s v="Standard Class"/>
    <s v="GH-14425"/>
    <s v="Gary Hwang"/>
    <s v="Consumer"/>
    <s v="United States"/>
    <x v="4"/>
    <x v="4"/>
    <n v="98105"/>
    <s v="West"/>
    <s v="FUR-FU-10003981"/>
    <x v="0"/>
    <x v="5"/>
    <s v="Eldon Wave Desk Accessories"/>
    <n v="6.24"/>
    <n v="3"/>
    <n v="0"/>
    <n v="2.6208000000000005"/>
  </r>
  <r>
    <n v="6817"/>
    <x v="3382"/>
    <x v="2"/>
    <x v="1103"/>
    <d v="2011-06-21T00:00:00"/>
    <s v="Standard Class"/>
    <s v="GH-14425"/>
    <s v="Gary Hwang"/>
    <s v="Consumer"/>
    <s v="United States"/>
    <x v="4"/>
    <x v="4"/>
    <n v="98105"/>
    <s v="West"/>
    <s v="OFF-FA-10000624"/>
    <x v="1"/>
    <x v="13"/>
    <s v="OIC Binder Clips"/>
    <n v="17.899999999999999"/>
    <n v="5"/>
    <n v="0"/>
    <n v="8.9499999999999993"/>
  </r>
  <r>
    <n v="6818"/>
    <x v="3382"/>
    <x v="2"/>
    <x v="1103"/>
    <d v="2011-06-21T00:00:00"/>
    <s v="Standard Class"/>
    <s v="GH-14425"/>
    <s v="Gary Hwang"/>
    <s v="Consumer"/>
    <s v="United States"/>
    <x v="4"/>
    <x v="4"/>
    <n v="98105"/>
    <s v="West"/>
    <s v="OFF-BI-10004995"/>
    <x v="1"/>
    <x v="8"/>
    <s v="GBC DocuBind P400 Electric Binding System"/>
    <n v="3266.3760000000002"/>
    <n v="3"/>
    <n v="0.2"/>
    <n v="1061.5721999999998"/>
  </r>
  <r>
    <n v="6819"/>
    <x v="3383"/>
    <x v="3"/>
    <x v="116"/>
    <d v="2015-01-02T00:00:00"/>
    <s v="Standard Class"/>
    <s v="LO-17170"/>
    <s v="Lori Olson"/>
    <s v="Corporate"/>
    <s v="United States"/>
    <x v="97"/>
    <x v="10"/>
    <n v="61604"/>
    <s v="Central"/>
    <s v="OFF-BI-10003784"/>
    <x v="1"/>
    <x v="8"/>
    <s v="Computer Printout Index Tabs"/>
    <n v="1.6799999999999995"/>
    <n v="5"/>
    <n v="0.8"/>
    <n v="-2.6880000000000015"/>
  </r>
  <r>
    <n v="6820"/>
    <x v="3383"/>
    <x v="3"/>
    <x v="116"/>
    <d v="2015-01-02T00:00:00"/>
    <s v="Standard Class"/>
    <s v="LO-17170"/>
    <s v="Lori Olson"/>
    <s v="Corporate"/>
    <s v="United States"/>
    <x v="97"/>
    <x v="10"/>
    <n v="61604"/>
    <s v="Central"/>
    <s v="FUR-FU-10004586"/>
    <x v="0"/>
    <x v="5"/>
    <s v="G.E. Longer-Life Indoor Recessed Floodlight Bulbs"/>
    <n v="7.968"/>
    <n v="3"/>
    <n v="0.6"/>
    <n v="-2.3903999999999996"/>
  </r>
  <r>
    <n v="6821"/>
    <x v="3383"/>
    <x v="3"/>
    <x v="116"/>
    <d v="2015-01-02T00:00:00"/>
    <s v="Standard Class"/>
    <s v="LO-17170"/>
    <s v="Lori Olson"/>
    <s v="Corporate"/>
    <s v="United States"/>
    <x v="97"/>
    <x v="10"/>
    <n v="61604"/>
    <s v="Central"/>
    <s v="FUR-CH-10004698"/>
    <x v="0"/>
    <x v="1"/>
    <s v="Padded Folding Chairs, Black, 4/Carton"/>
    <n v="113.372"/>
    <n v="2"/>
    <n v="0.3"/>
    <n v="-3.2391999999999896"/>
  </r>
  <r>
    <n v="6822"/>
    <x v="3383"/>
    <x v="3"/>
    <x v="116"/>
    <d v="2015-01-02T00:00:00"/>
    <s v="Standard Class"/>
    <s v="LO-17170"/>
    <s v="Lori Olson"/>
    <s v="Corporate"/>
    <s v="United States"/>
    <x v="97"/>
    <x v="10"/>
    <n v="61604"/>
    <s v="Central"/>
    <s v="FUR-FU-10001935"/>
    <x v="0"/>
    <x v="5"/>
    <s v="3M Hangers With Command Adhesive"/>
    <n v="2.9600000000000004"/>
    <n v="2"/>
    <n v="0.6"/>
    <n v="-1.4059999999999997"/>
  </r>
  <r>
    <n v="6823"/>
    <x v="3384"/>
    <x v="3"/>
    <x v="808"/>
    <d v="2014-11-08T00:00:00"/>
    <s v="Standard Class"/>
    <s v="CS-12505"/>
    <s v="Cindy Stewart"/>
    <s v="Consumer"/>
    <s v="United States"/>
    <x v="1"/>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x v="122"/>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x v="122"/>
    <x v="19"/>
    <n v="36116"/>
    <s v="South"/>
    <s v="FUR-TA-10002041"/>
    <x v="0"/>
    <x v="3"/>
    <s v="Bevis Round Conference Table Top, X-Base"/>
    <n v="358.58"/>
    <n v="2"/>
    <n v="0"/>
    <n v="39.44380000000001"/>
  </r>
  <r>
    <n v="6826"/>
    <x v="3386"/>
    <x v="0"/>
    <x v="824"/>
    <d v="2013-10-10T00:00:00"/>
    <s v="Standard Class"/>
    <s v="TC-20980"/>
    <s v="Tamara Chand"/>
    <s v="Corporate"/>
    <s v="United States"/>
    <x v="240"/>
    <x v="14"/>
    <n v="47905"/>
    <s v="Central"/>
    <s v="OFF-ST-10001558"/>
    <x v="1"/>
    <x v="4"/>
    <s v="Acco Perma 4000 Stacking Storage Drawers"/>
    <n v="32.479999999999997"/>
    <n v="2"/>
    <n v="0"/>
    <n v="4.8719999999999999"/>
  </r>
  <r>
    <n v="6827"/>
    <x v="3386"/>
    <x v="0"/>
    <x v="824"/>
    <d v="2013-10-10T00:00:00"/>
    <s v="Standard Class"/>
    <s v="TC-20980"/>
    <s v="Tamara Chand"/>
    <s v="Corporate"/>
    <s v="United States"/>
    <x v="240"/>
    <x v="14"/>
    <n v="47905"/>
    <s v="Central"/>
    <s v="TEC-CO-10004722"/>
    <x v="2"/>
    <x v="16"/>
    <s v="Canon imageCLASS 2200 Advanced Copier"/>
    <n v="17499.949999999997"/>
    <n v="5"/>
    <n v="0"/>
    <n v="8399.9759999999987"/>
  </r>
  <r>
    <n v="6828"/>
    <x v="3386"/>
    <x v="0"/>
    <x v="824"/>
    <d v="2013-10-10T00:00:00"/>
    <s v="Standard Class"/>
    <s v="TC-20980"/>
    <s v="Tamara Chand"/>
    <s v="Corporate"/>
    <s v="United States"/>
    <x v="240"/>
    <x v="14"/>
    <n v="47905"/>
    <s v="Central"/>
    <s v="OFF-BI-10004600"/>
    <x v="1"/>
    <x v="8"/>
    <s v="Ibico Ibimaster 300 Manual Binding System"/>
    <n v="735.98"/>
    <n v="2"/>
    <n v="0"/>
    <n v="331.19099999999997"/>
  </r>
  <r>
    <n v="6829"/>
    <x v="3386"/>
    <x v="0"/>
    <x v="824"/>
    <d v="2013-10-10T00:00:00"/>
    <s v="Standard Class"/>
    <s v="TC-20980"/>
    <s v="Tamara Chand"/>
    <s v="Corporate"/>
    <s v="United States"/>
    <x v="240"/>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x v="240"/>
    <x v="14"/>
    <n v="47905"/>
    <s v="Central"/>
    <s v="OFF-AR-10001958"/>
    <x v="1"/>
    <x v="6"/>
    <s v="Stanley Bostitch Contemporary Electric Pencil Sharpeners"/>
    <n v="33.96"/>
    <n v="2"/>
    <n v="0"/>
    <n v="9.5088000000000008"/>
  </r>
  <r>
    <n v="6831"/>
    <x v="3387"/>
    <x v="0"/>
    <x v="435"/>
    <d v="2013-12-28T00:00:00"/>
    <s v="Second Class"/>
    <s v="PW-19030"/>
    <s v="Pauline Webber"/>
    <s v="Corporate"/>
    <s v="United States"/>
    <x v="20"/>
    <x v="15"/>
    <n v="10009"/>
    <s v="East"/>
    <s v="TEC-PH-10001750"/>
    <x v="2"/>
    <x v="7"/>
    <s v="Samsung Rugby III"/>
    <n v="197.96999999999997"/>
    <n v="3"/>
    <n v="0"/>
    <n v="53.451900000000009"/>
  </r>
  <r>
    <n v="6832"/>
    <x v="3388"/>
    <x v="3"/>
    <x v="246"/>
    <d v="2014-07-28T00:00:00"/>
    <s v="Standard Class"/>
    <s v="CS-11860"/>
    <s v="Cari Schnelling"/>
    <s v="Consumer"/>
    <s v="United States"/>
    <x v="20"/>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x v="22"/>
    <x v="10"/>
    <n v="60610"/>
    <s v="Central"/>
    <s v="OFF-AR-10003183"/>
    <x v="1"/>
    <x v="6"/>
    <s v="Avery Fluorescent Highlighter Four-Color Set"/>
    <n v="8.016"/>
    <n v="3"/>
    <n v="0.2"/>
    <n v="1.0019999999999993"/>
  </r>
  <r>
    <n v="6834"/>
    <x v="3390"/>
    <x v="0"/>
    <x v="162"/>
    <d v="2013-09-09T00:00:00"/>
    <s v="Same Day"/>
    <s v="PJ-19015"/>
    <s v="Pauline Johnson"/>
    <s v="Consumer"/>
    <s v="United States"/>
    <x v="157"/>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x v="484"/>
    <x v="1"/>
    <n v="90640"/>
    <s v="West"/>
    <s v="TEC-AC-10004803"/>
    <x v="2"/>
    <x v="11"/>
    <s v="Sony Micro Vault Click 4 GB USB 2.0 Flash Drive"/>
    <n v="27.88"/>
    <n v="2"/>
    <n v="0"/>
    <n v="3.9032000000000018"/>
  </r>
  <r>
    <n v="6836"/>
    <x v="3392"/>
    <x v="3"/>
    <x v="453"/>
    <d v="2014-10-21T00:00:00"/>
    <s v="Standard Class"/>
    <s v="DL-13495"/>
    <s v="Dionis Lloyd"/>
    <s v="Corporate"/>
    <s v="United States"/>
    <x v="302"/>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x v="302"/>
    <x v="1"/>
    <n v="91360"/>
    <s v="West"/>
    <s v="FUR-FU-10000087"/>
    <x v="0"/>
    <x v="5"/>
    <s v="Executive Impressions 14&quot; Two-Color Numerals Wall Clock"/>
    <n v="22.72"/>
    <n v="1"/>
    <n v="0"/>
    <n v="9.3152000000000008"/>
  </r>
  <r>
    <n v="6838"/>
    <x v="3393"/>
    <x v="1"/>
    <x v="380"/>
    <d v="2012-07-12T00:00:00"/>
    <s v="Standard Class"/>
    <s v="BF-10975"/>
    <s v="Barbara Fisher"/>
    <s v="Corporate"/>
    <s v="United States"/>
    <x v="219"/>
    <x v="30"/>
    <n v="8360"/>
    <s v="East"/>
    <s v="OFF-AR-10003732"/>
    <x v="1"/>
    <x v="6"/>
    <s v="Newell 333"/>
    <n v="11.12"/>
    <n v="4"/>
    <n v="0"/>
    <n v="2.8911999999999995"/>
  </r>
  <r>
    <n v="6839"/>
    <x v="3394"/>
    <x v="3"/>
    <x v="1119"/>
    <d v="2014-02-10T00:00:00"/>
    <s v="Standard Class"/>
    <s v="FC-14335"/>
    <s v="Fred Chung"/>
    <s v="Corporate"/>
    <s v="United States"/>
    <x v="170"/>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x v="170"/>
    <x v="1"/>
    <n v="90503"/>
    <s v="West"/>
    <s v="TEC-PH-10003505"/>
    <x v="2"/>
    <x v="7"/>
    <s v="Geemarc AmpliPOWER60"/>
    <n v="371.2"/>
    <n v="5"/>
    <n v="0.2"/>
    <n v="41.759999999999948"/>
  </r>
  <r>
    <n v="6841"/>
    <x v="3395"/>
    <x v="1"/>
    <x v="401"/>
    <d v="2012-12-07T00:00:00"/>
    <s v="First Class"/>
    <s v="MP-18175"/>
    <s v="Mike Pelletier"/>
    <s v="Home Office"/>
    <s v="United States"/>
    <x v="21"/>
    <x v="24"/>
    <n v="45373"/>
    <s v="East"/>
    <s v="OFF-BI-10002852"/>
    <x v="1"/>
    <x v="8"/>
    <s v="Ibico Standard Transparent Covers"/>
    <n v="14.832000000000003"/>
    <n v="3"/>
    <n v="0.7"/>
    <n v="-10.382399999999997"/>
  </r>
  <r>
    <n v="6842"/>
    <x v="3396"/>
    <x v="0"/>
    <x v="126"/>
    <d v="2013-09-18T00:00:00"/>
    <s v="Standard Class"/>
    <s v="AJ-10795"/>
    <s v="Anthony Johnson"/>
    <s v="Corporate"/>
    <s v="United States"/>
    <x v="24"/>
    <x v="17"/>
    <n v="22153"/>
    <s v="South"/>
    <s v="TEC-AC-10004877"/>
    <x v="2"/>
    <x v="11"/>
    <s v="Imation 30456 USB Flash Drive 8GB"/>
    <n v="20.700000000000003"/>
    <n v="3"/>
    <n v="0"/>
    <n v="1.6559999999999988"/>
  </r>
  <r>
    <n v="6843"/>
    <x v="3396"/>
    <x v="0"/>
    <x v="126"/>
    <d v="2013-09-18T00:00:00"/>
    <s v="Standard Class"/>
    <s v="AJ-10795"/>
    <s v="Anthony Johnson"/>
    <s v="Corporate"/>
    <s v="United States"/>
    <x v="24"/>
    <x v="17"/>
    <n v="22153"/>
    <s v="South"/>
    <s v="OFF-FA-10002975"/>
    <x v="1"/>
    <x v="13"/>
    <s v="Staples"/>
    <n v="11.34"/>
    <n v="3"/>
    <n v="0"/>
    <n v="5.2164000000000001"/>
  </r>
  <r>
    <n v="6844"/>
    <x v="3396"/>
    <x v="0"/>
    <x v="126"/>
    <d v="2013-09-18T00:00:00"/>
    <s v="Standard Class"/>
    <s v="AJ-10795"/>
    <s v="Anthony Johnson"/>
    <s v="Corporate"/>
    <s v="United States"/>
    <x v="24"/>
    <x v="17"/>
    <n v="22153"/>
    <s v="South"/>
    <s v="OFF-ST-10000419"/>
    <x v="1"/>
    <x v="4"/>
    <s v="Rogers Jumbo File, Granite"/>
    <n v="67.900000000000006"/>
    <n v="5"/>
    <n v="0"/>
    <n v="0.67899999999999849"/>
  </r>
  <r>
    <n v="6845"/>
    <x v="3396"/>
    <x v="0"/>
    <x v="126"/>
    <d v="2013-09-18T00:00:00"/>
    <s v="Standard Class"/>
    <s v="AJ-10795"/>
    <s v="Anthony Johnson"/>
    <s v="Corporate"/>
    <s v="United States"/>
    <x v="24"/>
    <x v="17"/>
    <n v="22153"/>
    <s v="South"/>
    <s v="FUR-CH-10002073"/>
    <x v="0"/>
    <x v="1"/>
    <s v="Hon Olson Stacker Chairs"/>
    <n v="1059.1199999999999"/>
    <n v="4"/>
    <n v="0"/>
    <n v="307.14479999999992"/>
  </r>
  <r>
    <n v="6846"/>
    <x v="3397"/>
    <x v="2"/>
    <x v="522"/>
    <d v="2011-07-12T00:00:00"/>
    <s v="Standard Class"/>
    <s v="BC-11125"/>
    <s v="Becky Castell"/>
    <s v="Home Office"/>
    <s v="United States"/>
    <x v="485"/>
    <x v="1"/>
    <n v="92020"/>
    <s v="West"/>
    <s v="FUR-CH-10000155"/>
    <x v="0"/>
    <x v="1"/>
    <s v="Global Comet Stacking Armless Chair"/>
    <n v="478.48"/>
    <n v="2"/>
    <n v="0.2"/>
    <n v="47.848000000000013"/>
  </r>
  <r>
    <n v="6847"/>
    <x v="3398"/>
    <x v="0"/>
    <x v="195"/>
    <d v="2013-05-15T00:00:00"/>
    <s v="Standard Class"/>
    <s v="RS-19420"/>
    <s v="Ricardo Sperren"/>
    <s v="Corporate"/>
    <s v="United States"/>
    <x v="1"/>
    <x v="1"/>
    <n v="90036"/>
    <s v="West"/>
    <s v="OFF-PA-10001260"/>
    <x v="1"/>
    <x v="10"/>
    <s v="TOPS Money Receipt Book, Consecutively Numbered in Red,"/>
    <n v="32.04"/>
    <n v="4"/>
    <n v="0"/>
    <n v="14.417999999999999"/>
  </r>
  <r>
    <n v="6848"/>
    <x v="3399"/>
    <x v="0"/>
    <x v="427"/>
    <d v="2013-07-23T00:00:00"/>
    <s v="Standard Class"/>
    <s v="NP-18670"/>
    <s v="Nora Paige"/>
    <s v="Consumer"/>
    <s v="United States"/>
    <x v="42"/>
    <x v="16"/>
    <n v="85023"/>
    <s v="West"/>
    <s v="TEC-PH-10001924"/>
    <x v="2"/>
    <x v="7"/>
    <s v="iHome FM Clock Radio with Lightning Dock"/>
    <n v="55.991999999999997"/>
    <n v="1"/>
    <n v="0.2"/>
    <n v="3.4995000000000029"/>
  </r>
  <r>
    <n v="6849"/>
    <x v="3400"/>
    <x v="0"/>
    <x v="1133"/>
    <d v="2013-06-22T00:00:00"/>
    <s v="First Class"/>
    <s v="BT-11440"/>
    <s v="Bobby Trafton"/>
    <s v="Consumer"/>
    <s v="United States"/>
    <x v="436"/>
    <x v="10"/>
    <n v="60423"/>
    <s v="Central"/>
    <s v="OFF-PA-10003134"/>
    <x v="1"/>
    <x v="10"/>
    <s v="Xerox 1937"/>
    <n v="76.864000000000004"/>
    <n v="2"/>
    <n v="0.2"/>
    <n v="26.902399999999993"/>
  </r>
  <r>
    <n v="6850"/>
    <x v="3401"/>
    <x v="2"/>
    <x v="1017"/>
    <d v="2011-04-25T00:00:00"/>
    <s v="Standard Class"/>
    <s v="BP-11230"/>
    <s v="Benjamin Patterson"/>
    <s v="Consumer"/>
    <s v="United States"/>
    <x v="1"/>
    <x v="1"/>
    <n v="90045"/>
    <s v="West"/>
    <s v="FUR-FU-10000409"/>
    <x v="0"/>
    <x v="5"/>
    <s v="GE 4 Foot Flourescent Tube, 40 Watt"/>
    <n v="59.92"/>
    <n v="4"/>
    <n v="0"/>
    <n v="27.563200000000002"/>
  </r>
  <r>
    <n v="6851"/>
    <x v="3402"/>
    <x v="0"/>
    <x v="1134"/>
    <d v="2013-01-12T00:00:00"/>
    <s v="Standard Class"/>
    <s v="JO-15145"/>
    <s v="Jack O'Briant"/>
    <s v="Corporate"/>
    <s v="United States"/>
    <x v="47"/>
    <x v="6"/>
    <n v="53132"/>
    <s v="Central"/>
    <s v="FUR-BO-10002545"/>
    <x v="0"/>
    <x v="0"/>
    <s v="Atlantic Metals Mobile 3-Shelf Bookcases, Custom Colors"/>
    <n v="1565.88"/>
    <n v="6"/>
    <n v="0"/>
    <n v="407.12880000000007"/>
  </r>
  <r>
    <n v="6852"/>
    <x v="3402"/>
    <x v="0"/>
    <x v="1134"/>
    <d v="2013-01-12T00:00:00"/>
    <s v="Standard Class"/>
    <s v="JO-15145"/>
    <s v="Jack O'Briant"/>
    <s v="Corporate"/>
    <s v="United States"/>
    <x v="47"/>
    <x v="6"/>
    <n v="53132"/>
    <s v="Central"/>
    <s v="OFF-BI-10001460"/>
    <x v="1"/>
    <x v="8"/>
    <s v="Plastic Binding Combs"/>
    <n v="106.05"/>
    <n v="7"/>
    <n v="0"/>
    <n v="49.843499999999999"/>
  </r>
  <r>
    <n v="6853"/>
    <x v="3403"/>
    <x v="3"/>
    <x v="331"/>
    <d v="2014-12-29T00:00:00"/>
    <s v="Second Class"/>
    <s v="MF-18250"/>
    <s v="Monica Federle"/>
    <s v="Corporate"/>
    <s v="United States"/>
    <x v="290"/>
    <x v="36"/>
    <n v="72209"/>
    <s v="South"/>
    <s v="OFF-ST-10001328"/>
    <x v="1"/>
    <x v="4"/>
    <s v="Personal Filing Tote with Lid, Black/Gray"/>
    <n v="62.04"/>
    <n v="4"/>
    <n v="0"/>
    <n v="17.371200000000002"/>
  </r>
  <r>
    <n v="6854"/>
    <x v="3403"/>
    <x v="3"/>
    <x v="331"/>
    <d v="2014-12-29T00:00:00"/>
    <s v="Second Class"/>
    <s v="MF-18250"/>
    <s v="Monica Federle"/>
    <s v="Corporate"/>
    <s v="United States"/>
    <x v="290"/>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x v="290"/>
    <x v="36"/>
    <n v="72209"/>
    <s v="South"/>
    <s v="OFF-ST-10001522"/>
    <x v="1"/>
    <x v="4"/>
    <s v="Gould Plastics 18-Pocket Panel Bin, 34w x 5-1/4d x 20-1/2h"/>
    <n v="367.96"/>
    <n v="4"/>
    <n v="0"/>
    <n v="14.718399999999974"/>
  </r>
  <r>
    <n v="6856"/>
    <x v="3403"/>
    <x v="3"/>
    <x v="331"/>
    <d v="2014-12-29T00:00:00"/>
    <s v="Second Class"/>
    <s v="MF-18250"/>
    <s v="Monica Federle"/>
    <s v="Corporate"/>
    <s v="United States"/>
    <x v="290"/>
    <x v="36"/>
    <n v="72209"/>
    <s v="South"/>
    <s v="OFF-PA-10001994"/>
    <x v="1"/>
    <x v="10"/>
    <s v="Ink Jet Note and Greeting Cards, 8-1/2&quot; x 5-1/2&quot; Card Size"/>
    <n v="44.96"/>
    <n v="2"/>
    <n v="0"/>
    <n v="20.6816"/>
  </r>
  <r>
    <n v="6857"/>
    <x v="3403"/>
    <x v="3"/>
    <x v="331"/>
    <d v="2014-12-29T00:00:00"/>
    <s v="Second Class"/>
    <s v="MF-18250"/>
    <s v="Monica Federle"/>
    <s v="Corporate"/>
    <s v="United States"/>
    <x v="290"/>
    <x v="36"/>
    <n v="72209"/>
    <s v="South"/>
    <s v="OFF-EN-10001453"/>
    <x v="1"/>
    <x v="12"/>
    <s v="Tyvek Interoffice Envelopes, 9 1/2&quot; x 12 1/2&quot;, 100/Box"/>
    <n v="182.94"/>
    <n v="3"/>
    <n v="0"/>
    <n v="85.981799999999993"/>
  </r>
  <r>
    <n v="6858"/>
    <x v="3404"/>
    <x v="3"/>
    <x v="827"/>
    <d v="2014-04-23T00:00:00"/>
    <s v="Standard Class"/>
    <s v="PS-18760"/>
    <s v="Pamela Stobb"/>
    <s v="Consumer"/>
    <s v="United States"/>
    <x v="1"/>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x v="1"/>
    <x v="1"/>
    <n v="90008"/>
    <s v="West"/>
    <s v="OFF-LA-10001404"/>
    <x v="1"/>
    <x v="2"/>
    <s v="Avery 517"/>
    <n v="7.38"/>
    <n v="2"/>
    <n v="0"/>
    <n v="3.4685999999999999"/>
  </r>
  <r>
    <n v="6860"/>
    <x v="3404"/>
    <x v="3"/>
    <x v="827"/>
    <d v="2014-04-23T00:00:00"/>
    <s v="Standard Class"/>
    <s v="PS-18760"/>
    <s v="Pamela Stobb"/>
    <s v="Consumer"/>
    <s v="United States"/>
    <x v="1"/>
    <x v="1"/>
    <n v="90008"/>
    <s v="West"/>
    <s v="OFF-FA-10001561"/>
    <x v="1"/>
    <x v="13"/>
    <s v="Stockwell Push Pins"/>
    <n v="10.9"/>
    <n v="5"/>
    <n v="0"/>
    <n v="3.5970000000000004"/>
  </r>
  <r>
    <n v="6861"/>
    <x v="3404"/>
    <x v="3"/>
    <x v="827"/>
    <d v="2014-04-23T00:00:00"/>
    <s v="Standard Class"/>
    <s v="PS-18760"/>
    <s v="Pamela Stobb"/>
    <s v="Consumer"/>
    <s v="United States"/>
    <x v="1"/>
    <x v="1"/>
    <n v="90008"/>
    <s v="West"/>
    <s v="TEC-AC-10001383"/>
    <x v="2"/>
    <x v="11"/>
    <s v="Logitech Wireless Touch Keyboard K400"/>
    <n v="274.89"/>
    <n v="11"/>
    <n v="0"/>
    <n v="46.731299999999962"/>
  </r>
  <r>
    <n v="6862"/>
    <x v="3404"/>
    <x v="3"/>
    <x v="827"/>
    <d v="2014-04-23T00:00:00"/>
    <s v="Standard Class"/>
    <s v="PS-18760"/>
    <s v="Pamela Stobb"/>
    <s v="Consumer"/>
    <s v="United States"/>
    <x v="1"/>
    <x v="1"/>
    <n v="90008"/>
    <s v="West"/>
    <s v="OFF-LA-10003190"/>
    <x v="1"/>
    <x v="2"/>
    <s v="Avery 474"/>
    <n v="23.04"/>
    <n v="8"/>
    <n v="0"/>
    <n v="11.2896"/>
  </r>
  <r>
    <n v="6863"/>
    <x v="3404"/>
    <x v="3"/>
    <x v="827"/>
    <d v="2014-04-23T00:00:00"/>
    <s v="Standard Class"/>
    <s v="PS-18760"/>
    <s v="Pamela Stobb"/>
    <s v="Consumer"/>
    <s v="United States"/>
    <x v="1"/>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x v="52"/>
    <x v="5"/>
    <n v="78207"/>
    <s v="Central"/>
    <s v="OFF-PA-10000520"/>
    <x v="1"/>
    <x v="10"/>
    <s v="Xerox 201"/>
    <n v="10.368000000000002"/>
    <n v="2"/>
    <n v="0.2"/>
    <n v="3.6288"/>
  </r>
  <r>
    <n v="6865"/>
    <x v="3406"/>
    <x v="0"/>
    <x v="1036"/>
    <d v="2013-08-29T00:00:00"/>
    <s v="Standard Class"/>
    <s v="SC-20230"/>
    <s v="Scot Coram"/>
    <s v="Corporate"/>
    <s v="United States"/>
    <x v="1"/>
    <x v="1"/>
    <n v="90004"/>
    <s v="West"/>
    <s v="OFF-BI-10004465"/>
    <x v="1"/>
    <x v="8"/>
    <s v="Avery Durable Slant Ring Binders"/>
    <n v="12.672000000000001"/>
    <n v="2"/>
    <n v="0.2"/>
    <n v="4.7519999999999998"/>
  </r>
  <r>
    <n v="6866"/>
    <x v="3406"/>
    <x v="0"/>
    <x v="1036"/>
    <d v="2013-08-29T00:00:00"/>
    <s v="Standard Class"/>
    <s v="SC-20230"/>
    <s v="Scot Coram"/>
    <s v="Corporate"/>
    <s v="United States"/>
    <x v="1"/>
    <x v="1"/>
    <n v="90004"/>
    <s v="West"/>
    <s v="TEC-PH-10003555"/>
    <x v="2"/>
    <x v="7"/>
    <s v="Motorola HK250 Universal Bluetooth Headset"/>
    <n v="91.96"/>
    <n v="5"/>
    <n v="0.2"/>
    <n v="-20.690999999999992"/>
  </r>
  <r>
    <n v="6867"/>
    <x v="3406"/>
    <x v="0"/>
    <x v="1036"/>
    <d v="2013-08-29T00:00:00"/>
    <s v="Standard Class"/>
    <s v="SC-20230"/>
    <s v="Scot Coram"/>
    <s v="Corporate"/>
    <s v="United States"/>
    <x v="1"/>
    <x v="1"/>
    <n v="90004"/>
    <s v="West"/>
    <s v="TEC-AC-10000844"/>
    <x v="2"/>
    <x v="11"/>
    <s v="Logitech Gaming G510s - Keyboard"/>
    <n v="254.96999999999997"/>
    <n v="3"/>
    <n v="0"/>
    <n v="91.789199999999994"/>
  </r>
  <r>
    <n v="6868"/>
    <x v="3406"/>
    <x v="0"/>
    <x v="1036"/>
    <d v="2013-08-29T00:00:00"/>
    <s v="Standard Class"/>
    <s v="SC-20230"/>
    <s v="Scot Coram"/>
    <s v="Corporate"/>
    <s v="United States"/>
    <x v="1"/>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x v="1"/>
    <x v="1"/>
    <n v="90004"/>
    <s v="West"/>
    <s v="FUR-TA-10003569"/>
    <x v="0"/>
    <x v="3"/>
    <s v="Bretford CR8500 Series Meeting Room Furniture"/>
    <n v="2887.0560000000005"/>
    <n v="9"/>
    <n v="0.2"/>
    <n v="180.44099999999992"/>
  </r>
  <r>
    <n v="6870"/>
    <x v="3406"/>
    <x v="0"/>
    <x v="1036"/>
    <d v="2013-08-29T00:00:00"/>
    <s v="Standard Class"/>
    <s v="SC-20230"/>
    <s v="Scot Coram"/>
    <s v="Corporate"/>
    <s v="United States"/>
    <x v="1"/>
    <x v="1"/>
    <n v="90004"/>
    <s v="West"/>
    <s v="OFF-PA-10003848"/>
    <x v="1"/>
    <x v="10"/>
    <s v="Xerox 1997"/>
    <n v="12.96"/>
    <n v="2"/>
    <n v="0"/>
    <n v="6.2208000000000006"/>
  </r>
  <r>
    <n v="6871"/>
    <x v="3406"/>
    <x v="0"/>
    <x v="1036"/>
    <d v="2013-08-29T00:00:00"/>
    <s v="Standard Class"/>
    <s v="SC-20230"/>
    <s v="Scot Coram"/>
    <s v="Corporate"/>
    <s v="United States"/>
    <x v="1"/>
    <x v="1"/>
    <n v="90004"/>
    <s v="West"/>
    <s v="OFF-PA-10002606"/>
    <x v="1"/>
    <x v="10"/>
    <s v="Xerox 1928"/>
    <n v="47.52"/>
    <n v="9"/>
    <n v="0"/>
    <n v="21.384"/>
  </r>
  <r>
    <n v="6872"/>
    <x v="3407"/>
    <x v="0"/>
    <x v="5"/>
    <d v="2013-12-09T00:00:00"/>
    <s v="Second Class"/>
    <s v="RF-19345"/>
    <s v="Randy Ferguson"/>
    <s v="Corporate"/>
    <s v="United States"/>
    <x v="22"/>
    <x v="10"/>
    <n v="60610"/>
    <s v="Central"/>
    <s v="OFF-LA-10004853"/>
    <x v="1"/>
    <x v="2"/>
    <s v="Avery 483"/>
    <n v="11.952000000000002"/>
    <n v="3"/>
    <n v="0.2"/>
    <n v="3.8843999999999994"/>
  </r>
  <r>
    <n v="6873"/>
    <x v="3408"/>
    <x v="1"/>
    <x v="1135"/>
    <d v="2012-12-19T00:00:00"/>
    <s v="First Class"/>
    <s v="SG-20080"/>
    <s v="Sandra Glassco"/>
    <s v="Consumer"/>
    <s v="United States"/>
    <x v="4"/>
    <x v="4"/>
    <n v="98105"/>
    <s v="West"/>
    <s v="OFF-PA-10004948"/>
    <x v="1"/>
    <x v="10"/>
    <s v="Xerox 190"/>
    <n v="4.9800000000000004"/>
    <n v="1"/>
    <n v="0"/>
    <n v="2.3406000000000002"/>
  </r>
  <r>
    <n v="6874"/>
    <x v="3409"/>
    <x v="2"/>
    <x v="1136"/>
    <d v="2011-10-22T00:00:00"/>
    <s v="Second Class"/>
    <s v="TB-21520"/>
    <s v="Tracy Blumstein"/>
    <s v="Consumer"/>
    <s v="United States"/>
    <x v="486"/>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x v="486"/>
    <x v="5"/>
    <n v="77705"/>
    <s v="Central"/>
    <s v="TEC-AC-10001314"/>
    <x v="2"/>
    <x v="11"/>
    <s v="Case Logic 2.4GHz Wireless Keyboard"/>
    <n v="119.97600000000001"/>
    <n v="3"/>
    <n v="0.2"/>
    <n v="-17.996400000000019"/>
  </r>
  <r>
    <n v="6876"/>
    <x v="3410"/>
    <x v="0"/>
    <x v="64"/>
    <d v="2013-09-11T00:00:00"/>
    <s v="Standard Class"/>
    <s v="MM-17920"/>
    <s v="Michael Moore"/>
    <s v="Consumer"/>
    <s v="United States"/>
    <x v="269"/>
    <x v="17"/>
    <n v="23320"/>
    <s v="South"/>
    <s v="OFF-LA-10004545"/>
    <x v="1"/>
    <x v="2"/>
    <s v="Avery 50"/>
    <n v="25.06"/>
    <n v="2"/>
    <n v="0"/>
    <n v="11.778199999999998"/>
  </r>
  <r>
    <n v="6877"/>
    <x v="3410"/>
    <x v="0"/>
    <x v="64"/>
    <d v="2013-09-11T00:00:00"/>
    <s v="Standard Class"/>
    <s v="MM-17920"/>
    <s v="Michael Moore"/>
    <s v="Consumer"/>
    <s v="United States"/>
    <x v="269"/>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x v="61"/>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x v="61"/>
    <x v="5"/>
    <n v="75217"/>
    <s v="Central"/>
    <s v="OFF-PA-10003001"/>
    <x v="1"/>
    <x v="10"/>
    <s v="Xerox 1986"/>
    <n v="5.3440000000000003"/>
    <n v="1"/>
    <n v="0.2"/>
    <n v="1.8703999999999998"/>
  </r>
  <r>
    <n v="6880"/>
    <x v="3412"/>
    <x v="1"/>
    <x v="494"/>
    <d v="2012-12-05T00:00:00"/>
    <s v="Second Class"/>
    <s v="TW-21025"/>
    <s v="Tamara Willingham"/>
    <s v="Home Office"/>
    <s v="United States"/>
    <x v="4"/>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x v="4"/>
    <x v="4"/>
    <n v="98105"/>
    <s v="West"/>
    <s v="OFF-PA-10004255"/>
    <x v="1"/>
    <x v="10"/>
    <s v="Xerox 219"/>
    <n v="32.400000000000006"/>
    <n v="5"/>
    <n v="0"/>
    <n v="15.552000000000001"/>
  </r>
  <r>
    <n v="6882"/>
    <x v="3412"/>
    <x v="1"/>
    <x v="494"/>
    <d v="2012-12-05T00:00:00"/>
    <s v="Second Class"/>
    <s v="TW-21025"/>
    <s v="Tamara Willingham"/>
    <s v="Home Office"/>
    <s v="United States"/>
    <x v="4"/>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x v="4"/>
    <x v="4"/>
    <n v="98105"/>
    <s v="West"/>
    <s v="OFF-ST-10002554"/>
    <x v="1"/>
    <x v="4"/>
    <s v="Tennsco Industrial Shelving"/>
    <n v="146.72999999999999"/>
    <n v="3"/>
    <n v="0"/>
    <n v="2.9346000000000032"/>
  </r>
  <r>
    <n v="6884"/>
    <x v="3412"/>
    <x v="1"/>
    <x v="494"/>
    <d v="2012-12-05T00:00:00"/>
    <s v="Second Class"/>
    <s v="TW-21025"/>
    <s v="Tamara Willingham"/>
    <s v="Home Office"/>
    <s v="United States"/>
    <x v="4"/>
    <x v="4"/>
    <n v="98105"/>
    <s v="West"/>
    <s v="OFF-PA-10002222"/>
    <x v="1"/>
    <x v="10"/>
    <s v="Xerox Color Copier Paper, 11&quot; x 17&quot;, Ream"/>
    <n v="114.2"/>
    <n v="5"/>
    <n v="0"/>
    <n v="52.531999999999996"/>
  </r>
  <r>
    <n v="6885"/>
    <x v="3413"/>
    <x v="1"/>
    <x v="70"/>
    <d v="2012-06-04T00:00:00"/>
    <s v="Standard Class"/>
    <s v="BD-11320"/>
    <s v="Bill Donatelli"/>
    <s v="Consumer"/>
    <s v="United States"/>
    <x v="31"/>
    <x v="11"/>
    <n v="55407"/>
    <s v="Central"/>
    <s v="FUR-CH-10002320"/>
    <x v="0"/>
    <x v="1"/>
    <s v="Hon Pagoda Stacking Chairs"/>
    <n v="2567.84"/>
    <n v="8"/>
    <n v="0"/>
    <n v="770.35199999999986"/>
  </r>
  <r>
    <n v="6886"/>
    <x v="3414"/>
    <x v="3"/>
    <x v="18"/>
    <d v="2014-09-18T00:00:00"/>
    <s v="Standard Class"/>
    <s v="HA-14905"/>
    <s v="Helen Abelman"/>
    <s v="Consumer"/>
    <s v="United States"/>
    <x v="24"/>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x v="24"/>
    <x v="24"/>
    <n v="45503"/>
    <s v="East"/>
    <s v="TEC-PH-10003580"/>
    <x v="2"/>
    <x v="7"/>
    <s v="Cisco IP Phone 7961G-GE VoIP phone"/>
    <n v="259.89600000000002"/>
    <n v="2"/>
    <n v="0.4"/>
    <n v="-56.310799999999972"/>
  </r>
  <r>
    <n v="6888"/>
    <x v="3415"/>
    <x v="3"/>
    <x v="1016"/>
    <d v="2014-05-03T00:00:00"/>
    <s v="Standard Class"/>
    <s v="LL-16840"/>
    <s v="Lauren Leatherbury"/>
    <s v="Consumer"/>
    <s v="United States"/>
    <x v="1"/>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x v="1"/>
    <x v="1"/>
    <n v="90032"/>
    <s v="West"/>
    <s v="OFF-BI-10000666"/>
    <x v="1"/>
    <x v="8"/>
    <s v="Surelock Post Binders"/>
    <n v="73.343999999999994"/>
    <n v="3"/>
    <n v="0.2"/>
    <n v="27.503999999999998"/>
  </r>
  <r>
    <n v="6890"/>
    <x v="3416"/>
    <x v="3"/>
    <x v="65"/>
    <d v="2014-09-23T00:00:00"/>
    <s v="Standard Class"/>
    <s v="SS-20140"/>
    <s v="Saphhira Shifley"/>
    <s v="Corporate"/>
    <s v="United States"/>
    <x v="38"/>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x v="38"/>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x v="38"/>
    <x v="32"/>
    <n v="31907"/>
    <s v="South"/>
    <s v="OFF-AR-10000380"/>
    <x v="1"/>
    <x v="6"/>
    <s v="Hunt PowerHouse Electric Pencil Sharpener, Blue"/>
    <n v="113.94"/>
    <n v="3"/>
    <n v="0"/>
    <n v="34.181999999999988"/>
  </r>
  <r>
    <n v="6893"/>
    <x v="3416"/>
    <x v="3"/>
    <x v="65"/>
    <d v="2014-09-23T00:00:00"/>
    <s v="Standard Class"/>
    <s v="SS-20140"/>
    <s v="Saphhira Shifley"/>
    <s v="Corporate"/>
    <s v="United States"/>
    <x v="38"/>
    <x v="32"/>
    <n v="31907"/>
    <s v="South"/>
    <s v="OFF-PA-10003848"/>
    <x v="1"/>
    <x v="10"/>
    <s v="Xerox 1997"/>
    <n v="25.92"/>
    <n v="4"/>
    <n v="0"/>
    <n v="12.441600000000001"/>
  </r>
  <r>
    <n v="6894"/>
    <x v="3416"/>
    <x v="3"/>
    <x v="65"/>
    <d v="2014-09-23T00:00:00"/>
    <s v="Standard Class"/>
    <s v="SS-20140"/>
    <s v="Saphhira Shifley"/>
    <s v="Corporate"/>
    <s v="United States"/>
    <x v="38"/>
    <x v="32"/>
    <n v="31907"/>
    <s v="South"/>
    <s v="FUR-FU-10002963"/>
    <x v="0"/>
    <x v="5"/>
    <s v="Master Caster Door Stop, Gray"/>
    <n v="20.32"/>
    <n v="4"/>
    <n v="0"/>
    <n v="6.9087999999999994"/>
  </r>
  <r>
    <n v="6895"/>
    <x v="3416"/>
    <x v="3"/>
    <x v="65"/>
    <d v="2014-09-23T00:00:00"/>
    <s v="Standard Class"/>
    <s v="SS-20140"/>
    <s v="Saphhira Shifley"/>
    <s v="Corporate"/>
    <s v="United States"/>
    <x v="38"/>
    <x v="32"/>
    <n v="31907"/>
    <s v="South"/>
    <s v="TEC-PH-10002447"/>
    <x v="2"/>
    <x v="7"/>
    <s v="AT&amp;T CL83451 4-Handset Telephone"/>
    <n v="411.98"/>
    <n v="2"/>
    <n v="0"/>
    <n v="119.4742"/>
  </r>
  <r>
    <n v="6896"/>
    <x v="3416"/>
    <x v="3"/>
    <x v="65"/>
    <d v="2014-09-23T00:00:00"/>
    <s v="Standard Class"/>
    <s v="SS-20140"/>
    <s v="Saphhira Shifley"/>
    <s v="Corporate"/>
    <s v="United States"/>
    <x v="38"/>
    <x v="32"/>
    <n v="31907"/>
    <s v="South"/>
    <s v="OFF-SU-10004261"/>
    <x v="1"/>
    <x v="14"/>
    <s v="Fiskars 8&quot; Scissors, 2/Pack"/>
    <n v="34.479999999999997"/>
    <n v="2"/>
    <n v="0"/>
    <n v="9.9991999999999948"/>
  </r>
  <r>
    <n v="6897"/>
    <x v="3416"/>
    <x v="3"/>
    <x v="65"/>
    <d v="2014-09-23T00:00:00"/>
    <s v="Standard Class"/>
    <s v="SS-20140"/>
    <s v="Saphhira Shifley"/>
    <s v="Corporate"/>
    <s v="United States"/>
    <x v="38"/>
    <x v="32"/>
    <n v="31907"/>
    <s v="South"/>
    <s v="OFF-PA-10003228"/>
    <x v="1"/>
    <x v="10"/>
    <s v="Xerox 1917"/>
    <n v="244.54999999999998"/>
    <n v="5"/>
    <n v="0"/>
    <n v="114.93849999999998"/>
  </r>
  <r>
    <n v="6898"/>
    <x v="3417"/>
    <x v="3"/>
    <x v="238"/>
    <d v="2014-08-26T00:00:00"/>
    <s v="Standard Class"/>
    <s v="CK-12205"/>
    <s v="Chloris Kastensmidt"/>
    <s v="Consumer"/>
    <s v="United States"/>
    <x v="80"/>
    <x v="24"/>
    <n v="44107"/>
    <s v="East"/>
    <s v="OFF-BI-10004817"/>
    <x v="1"/>
    <x v="8"/>
    <s v="GBC Personal VeloBind Strips"/>
    <n v="10.782000000000002"/>
    <n v="3"/>
    <n v="0.7"/>
    <n v="-7.9067999999999969"/>
  </r>
  <r>
    <n v="6899"/>
    <x v="3418"/>
    <x v="1"/>
    <x v="1137"/>
    <d v="2012-05-26T00:00:00"/>
    <s v="Second Class"/>
    <s v="VS-21820"/>
    <s v="Vivek Sundaresam"/>
    <s v="Consumer"/>
    <s v="United States"/>
    <x v="14"/>
    <x v="10"/>
    <n v="60540"/>
    <s v="Central"/>
    <s v="FUR-CH-10002880"/>
    <x v="0"/>
    <x v="1"/>
    <s v="Global High-Back Leather Tilter, Burgundy"/>
    <n v="602.65099999999995"/>
    <n v="7"/>
    <n v="0.3"/>
    <n v="-163.57670000000005"/>
  </r>
  <r>
    <n v="6900"/>
    <x v="3418"/>
    <x v="1"/>
    <x v="1137"/>
    <d v="2012-05-26T00:00:00"/>
    <s v="Second Class"/>
    <s v="VS-21820"/>
    <s v="Vivek Sundaresam"/>
    <s v="Consumer"/>
    <s v="United States"/>
    <x v="14"/>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x v="20"/>
    <x v="15"/>
    <n v="10009"/>
    <s v="East"/>
    <s v="TEC-AC-10002402"/>
    <x v="2"/>
    <x v="11"/>
    <s v="Razer Kraken PRO Over Ear PC and Music Headset"/>
    <n v="559.92999999999995"/>
    <n v="7"/>
    <n v="0"/>
    <n v="167.97899999999996"/>
  </r>
  <r>
    <n v="6902"/>
    <x v="3420"/>
    <x v="3"/>
    <x v="1138"/>
    <d v="2014-07-25T00:00:00"/>
    <s v="Same Day"/>
    <s v="HR-14830"/>
    <s v="Harold Ryan"/>
    <s v="Corporate"/>
    <s v="United States"/>
    <x v="101"/>
    <x v="1"/>
    <n v="92646"/>
    <s v="West"/>
    <s v="TEC-CO-10001449"/>
    <x v="2"/>
    <x v="16"/>
    <s v="Hewlett Packard LaserJet 3310 Copier"/>
    <n v="2399.96"/>
    <n v="5"/>
    <n v="0.2"/>
    <n v="839.9860000000001"/>
  </r>
  <r>
    <n v="6903"/>
    <x v="3421"/>
    <x v="3"/>
    <x v="264"/>
    <d v="2014-09-09T00:00:00"/>
    <s v="Standard Class"/>
    <s v="JS-15595"/>
    <s v="Jill Stevenson"/>
    <s v="Corporate"/>
    <s v="United States"/>
    <x v="22"/>
    <x v="10"/>
    <n v="60653"/>
    <s v="Central"/>
    <s v="OFF-FA-10002280"/>
    <x v="1"/>
    <x v="13"/>
    <s v="Advantus Plastic Paper Clips"/>
    <n v="16"/>
    <n v="4"/>
    <n v="0.2"/>
    <n v="5.6"/>
  </r>
  <r>
    <n v="6904"/>
    <x v="3421"/>
    <x v="3"/>
    <x v="264"/>
    <d v="2014-09-09T00:00:00"/>
    <s v="Standard Class"/>
    <s v="JS-15595"/>
    <s v="Jill Stevenson"/>
    <s v="Corporate"/>
    <s v="United States"/>
    <x v="22"/>
    <x v="10"/>
    <n v="60653"/>
    <s v="Central"/>
    <s v="OFF-AP-10003278"/>
    <x v="1"/>
    <x v="9"/>
    <s v="Belkin 7-Outlet SurgeMaster Home Series"/>
    <n v="5.5879999999999992"/>
    <n v="2"/>
    <n v="0.8"/>
    <n v="-15.087600000000002"/>
  </r>
  <r>
    <n v="6905"/>
    <x v="3421"/>
    <x v="3"/>
    <x v="264"/>
    <d v="2014-09-09T00:00:00"/>
    <s v="Standard Class"/>
    <s v="JS-15595"/>
    <s v="Jill Stevenson"/>
    <s v="Corporate"/>
    <s v="United States"/>
    <x v="22"/>
    <x v="10"/>
    <n v="60653"/>
    <s v="Central"/>
    <s v="OFF-ST-10003994"/>
    <x v="1"/>
    <x v="4"/>
    <s v="Belkin 19&quot; Center-Weighted Shelf, Gray"/>
    <n v="235.92"/>
    <n v="5"/>
    <n v="0.2"/>
    <n v="-44.235000000000007"/>
  </r>
  <r>
    <n v="6906"/>
    <x v="3422"/>
    <x v="3"/>
    <x v="1139"/>
    <d v="2014-12-09T00:00:00"/>
    <s v="Second Class"/>
    <s v="BN-11470"/>
    <s v="Brad Norvell"/>
    <s v="Corporate"/>
    <s v="United States"/>
    <x v="71"/>
    <x v="1"/>
    <n v="94513"/>
    <s v="West"/>
    <s v="OFF-ST-10003221"/>
    <x v="1"/>
    <x v="4"/>
    <s v="Staples"/>
    <n v="10.68"/>
    <n v="1"/>
    <n v="0"/>
    <n v="2.8836000000000004"/>
  </r>
  <r>
    <n v="6907"/>
    <x v="3423"/>
    <x v="3"/>
    <x v="968"/>
    <d v="2014-05-21T00:00:00"/>
    <s v="Same Day"/>
    <s v="AR-10405"/>
    <s v="Allen Rosenblatt"/>
    <s v="Corporate"/>
    <s v="United States"/>
    <x v="149"/>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x v="4"/>
    <x v="4"/>
    <n v="98103"/>
    <s v="West"/>
    <s v="TEC-PH-10002584"/>
    <x v="2"/>
    <x v="7"/>
    <s v="Samsung Galaxy S4"/>
    <n v="1001.5840000000001"/>
    <n v="2"/>
    <n v="0.2"/>
    <n v="125.19799999999992"/>
  </r>
  <r>
    <n v="6909"/>
    <x v="3425"/>
    <x v="3"/>
    <x v="389"/>
    <d v="2014-12-16T00:00:00"/>
    <s v="Standard Class"/>
    <s v="JE-16165"/>
    <s v="Justin Ellison"/>
    <s v="Corporate"/>
    <s v="United States"/>
    <x v="310"/>
    <x v="20"/>
    <n v="29406"/>
    <s v="South"/>
    <s v="FUR-FU-10002364"/>
    <x v="0"/>
    <x v="5"/>
    <s v="Eldon Expressions Wood Desk Accessories, Oak"/>
    <n v="14.76"/>
    <n v="2"/>
    <n v="0"/>
    <n v="4.2803999999999984"/>
  </r>
  <r>
    <n v="6910"/>
    <x v="3426"/>
    <x v="2"/>
    <x v="103"/>
    <d v="2011-09-18T00:00:00"/>
    <s v="Second Class"/>
    <s v="LH-16900"/>
    <s v="Lena Hernandez"/>
    <s v="Consumer"/>
    <s v="United States"/>
    <x v="38"/>
    <x v="24"/>
    <n v="43229"/>
    <s v="East"/>
    <s v="OFF-BI-10004022"/>
    <x v="1"/>
    <x v="8"/>
    <s v="Acco Suede Grain Vinyl Round Ring Binder"/>
    <n v="2.5020000000000002"/>
    <n v="3"/>
    <n v="0.7"/>
    <n v="-2.0015999999999998"/>
  </r>
  <r>
    <n v="6911"/>
    <x v="3427"/>
    <x v="3"/>
    <x v="570"/>
    <d v="2014-08-03T00:00:00"/>
    <s v="Standard Class"/>
    <s v="VG-21790"/>
    <s v="Vivek Gonzalez"/>
    <s v="Consumer"/>
    <s v="United States"/>
    <x v="4"/>
    <x v="4"/>
    <n v="98103"/>
    <s v="West"/>
    <s v="FUR-BO-10004709"/>
    <x v="0"/>
    <x v="0"/>
    <s v="Bush Westfield Collection Bookcases, Medium Cherry Finish"/>
    <n v="115.96"/>
    <n v="2"/>
    <n v="0"/>
    <n v="25.511200000000002"/>
  </r>
  <r>
    <n v="6912"/>
    <x v="3428"/>
    <x v="3"/>
    <x v="378"/>
    <d v="2014-08-06T00:00:00"/>
    <s v="Second Class"/>
    <s v="EM-13960"/>
    <s v="Eric Murdock"/>
    <s v="Consumer"/>
    <s v="United States"/>
    <x v="8"/>
    <x v="1"/>
    <n v="94109"/>
    <s v="West"/>
    <s v="OFF-ST-10004340"/>
    <x v="1"/>
    <x v="4"/>
    <s v="Fellowes Mobile File Cart, Black"/>
    <n v="186.54"/>
    <n v="3"/>
    <n v="0"/>
    <n v="50.365800000000007"/>
  </r>
  <r>
    <n v="6913"/>
    <x v="3429"/>
    <x v="3"/>
    <x v="743"/>
    <d v="2014-05-06T00:00:00"/>
    <s v="Second Class"/>
    <s v="EM-13825"/>
    <s v="Elizabeth Moffitt"/>
    <s v="Corporate"/>
    <s v="United States"/>
    <x v="1"/>
    <x v="1"/>
    <n v="90049"/>
    <s v="West"/>
    <s v="TEC-AC-10001714"/>
    <x v="2"/>
    <x v="11"/>
    <s v="Logitech MX Performance Wireless Mouse"/>
    <n v="159.56"/>
    <n v="4"/>
    <n v="0"/>
    <n v="59.037199999999999"/>
  </r>
  <r>
    <n v="6914"/>
    <x v="3430"/>
    <x v="1"/>
    <x v="821"/>
    <d v="2012-06-16T00:00:00"/>
    <s v="Standard Class"/>
    <s v="JH-15910"/>
    <s v="Jonathan Howell"/>
    <s v="Consumer"/>
    <s v="United States"/>
    <x v="487"/>
    <x v="2"/>
    <n v="33407"/>
    <s v="South"/>
    <s v="TEC-PH-10002844"/>
    <x v="2"/>
    <x v="7"/>
    <s v="Speck Products Candyshell Flip Case"/>
    <n v="55.984000000000009"/>
    <n v="2"/>
    <n v="0.2"/>
    <n v="4.1987999999999985"/>
  </r>
  <r>
    <n v="6915"/>
    <x v="3431"/>
    <x v="2"/>
    <x v="1091"/>
    <d v="2011-12-29T00:00:00"/>
    <s v="Standard Class"/>
    <s v="NP-18700"/>
    <s v="Nora Preis"/>
    <s v="Consumer"/>
    <s v="United States"/>
    <x v="22"/>
    <x v="10"/>
    <n v="60623"/>
    <s v="Central"/>
    <s v="OFF-ST-10000585"/>
    <x v="1"/>
    <x v="4"/>
    <s v="Economy Rollaway Files"/>
    <n v="132.16"/>
    <n v="1"/>
    <n v="0.2"/>
    <n v="9.911999999999999"/>
  </r>
  <r>
    <n v="6916"/>
    <x v="3431"/>
    <x v="2"/>
    <x v="1091"/>
    <d v="2011-12-29T00:00:00"/>
    <s v="Standard Class"/>
    <s v="NP-18700"/>
    <s v="Nora Preis"/>
    <s v="Consumer"/>
    <s v="United States"/>
    <x v="22"/>
    <x v="10"/>
    <n v="60623"/>
    <s v="Central"/>
    <s v="OFF-BI-10002824"/>
    <x v="1"/>
    <x v="8"/>
    <s v="Recycled Easel Ring Binders"/>
    <n v="17.903999999999996"/>
    <n v="6"/>
    <n v="0.8"/>
    <n v="-31.332000000000008"/>
  </r>
  <r>
    <n v="6917"/>
    <x v="3431"/>
    <x v="2"/>
    <x v="1091"/>
    <d v="2011-12-29T00:00:00"/>
    <s v="Standard Class"/>
    <s v="NP-18700"/>
    <s v="Nora Preis"/>
    <s v="Consumer"/>
    <s v="United States"/>
    <x v="22"/>
    <x v="10"/>
    <n v="60623"/>
    <s v="Central"/>
    <s v="OFF-PA-10001289"/>
    <x v="1"/>
    <x v="10"/>
    <s v="White Computer Printout Paper by Universal"/>
    <n v="124.032"/>
    <n v="4"/>
    <n v="0.2"/>
    <n v="44.961600000000004"/>
  </r>
  <r>
    <n v="6918"/>
    <x v="3432"/>
    <x v="2"/>
    <x v="757"/>
    <d v="2011-12-21T00:00:00"/>
    <s v="Standard Class"/>
    <s v="SH-20635"/>
    <s v="Stefanie Holloman"/>
    <s v="Corporate"/>
    <s v="United States"/>
    <x v="301"/>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x v="4"/>
    <x v="4"/>
    <n v="98115"/>
    <s v="West"/>
    <s v="OFF-SU-10003567"/>
    <x v="1"/>
    <x v="14"/>
    <s v="Stiletto Hand Letter Openers"/>
    <n v="28.799999999999997"/>
    <n v="3"/>
    <n v="0"/>
    <n v="0.86400000000000077"/>
  </r>
  <r>
    <n v="6920"/>
    <x v="3434"/>
    <x v="1"/>
    <x v="1031"/>
    <d v="2012-05-28T00:00:00"/>
    <s v="Standard Class"/>
    <s v="HG-14965"/>
    <s v="Henry Goldwyn"/>
    <s v="Corporate"/>
    <s v="United States"/>
    <x v="10"/>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x v="443"/>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x v="20"/>
    <x v="15"/>
    <n v="10011"/>
    <s v="East"/>
    <s v="OFF-EN-10001532"/>
    <x v="1"/>
    <x v="12"/>
    <s v="Brown Kraft Recycled Envelopes"/>
    <n v="16.98"/>
    <n v="1"/>
    <n v="0"/>
    <n v="8.49"/>
  </r>
  <r>
    <n v="6923"/>
    <x v="3437"/>
    <x v="1"/>
    <x v="199"/>
    <d v="2012-03-19T00:00:00"/>
    <s v="Second Class"/>
    <s v="MS-17710"/>
    <s v="Maurice Satty"/>
    <s v="Consumer"/>
    <s v="United States"/>
    <x v="109"/>
    <x v="19"/>
    <n v="36830"/>
    <s v="South"/>
    <s v="OFF-LA-10003930"/>
    <x v="1"/>
    <x v="2"/>
    <s v="Dot Matrix Printer Tape Reel Labels, White, 5000/Box"/>
    <n v="491.55"/>
    <n v="5"/>
    <n v="0"/>
    <n v="240.8595"/>
  </r>
  <r>
    <n v="6924"/>
    <x v="3437"/>
    <x v="1"/>
    <x v="199"/>
    <d v="2012-03-19T00:00:00"/>
    <s v="Second Class"/>
    <s v="MS-17710"/>
    <s v="Maurice Satty"/>
    <s v="Consumer"/>
    <s v="United States"/>
    <x v="109"/>
    <x v="19"/>
    <n v="36830"/>
    <s v="South"/>
    <s v="OFF-EN-10003845"/>
    <x v="1"/>
    <x v="12"/>
    <s v="Colored Envelopes"/>
    <n v="7.38"/>
    <n v="2"/>
    <n v="0"/>
    <n v="3.3947999999999996"/>
  </r>
  <r>
    <n v="6925"/>
    <x v="3438"/>
    <x v="1"/>
    <x v="672"/>
    <d v="2012-12-04T00:00:00"/>
    <s v="Standard Class"/>
    <s v="JL-15235"/>
    <s v="Janet Lee"/>
    <s v="Consumer"/>
    <s v="United States"/>
    <x v="20"/>
    <x v="15"/>
    <n v="10035"/>
    <s v="East"/>
    <s v="OFF-PA-10002659"/>
    <x v="1"/>
    <x v="10"/>
    <s v="Avoid Verbal Orders Carbonless Minifold Book"/>
    <n v="23.66"/>
    <n v="7"/>
    <n v="0"/>
    <n v="10.883599999999998"/>
  </r>
  <r>
    <n v="6926"/>
    <x v="3438"/>
    <x v="1"/>
    <x v="672"/>
    <d v="2012-12-04T00:00:00"/>
    <s v="Standard Class"/>
    <s v="JL-15235"/>
    <s v="Janet Lee"/>
    <s v="Consumer"/>
    <s v="United States"/>
    <x v="20"/>
    <x v="15"/>
    <n v="10035"/>
    <s v="East"/>
    <s v="FUR-BO-10001608"/>
    <x v="0"/>
    <x v="0"/>
    <s v="Hon Metal Bookcases, Black"/>
    <n v="681.40800000000013"/>
    <n v="12"/>
    <n v="0.2"/>
    <n v="42.588000000000022"/>
  </r>
  <r>
    <n v="6927"/>
    <x v="3439"/>
    <x v="0"/>
    <x v="1062"/>
    <d v="2013-08-04T00:00:00"/>
    <s v="Standard Class"/>
    <s v="KM-16660"/>
    <s v="Khloe Miller"/>
    <s v="Consumer"/>
    <s v="United States"/>
    <x v="1"/>
    <x v="1"/>
    <n v="90032"/>
    <s v="West"/>
    <s v="OFF-LA-10000305"/>
    <x v="1"/>
    <x v="2"/>
    <s v="Avery 495"/>
    <n v="18.899999999999999"/>
    <n v="3"/>
    <n v="0"/>
    <n v="8.6939999999999991"/>
  </r>
  <r>
    <n v="6928"/>
    <x v="3440"/>
    <x v="0"/>
    <x v="661"/>
    <d v="2013-06-26T00:00:00"/>
    <s v="Second Class"/>
    <s v="RD-19900"/>
    <s v="Ruben Dartt"/>
    <s v="Consumer"/>
    <s v="United States"/>
    <x v="8"/>
    <x v="1"/>
    <n v="94109"/>
    <s v="West"/>
    <s v="OFF-ST-10003638"/>
    <x v="1"/>
    <x v="4"/>
    <s v="Mobile Personal File Cube"/>
    <n v="93.68"/>
    <n v="4"/>
    <n v="0"/>
    <n v="25.293599999999998"/>
  </r>
  <r>
    <n v="6929"/>
    <x v="3440"/>
    <x v="0"/>
    <x v="661"/>
    <d v="2013-06-26T00:00:00"/>
    <s v="Second Class"/>
    <s v="RD-19900"/>
    <s v="Ruben Dartt"/>
    <s v="Consumer"/>
    <s v="United States"/>
    <x v="8"/>
    <x v="1"/>
    <n v="94109"/>
    <s v="West"/>
    <s v="OFF-LA-10001934"/>
    <x v="1"/>
    <x v="2"/>
    <s v="Avery 516"/>
    <n v="21.93"/>
    <n v="3"/>
    <n v="0"/>
    <n v="10.307099999999998"/>
  </r>
  <r>
    <n v="6930"/>
    <x v="3440"/>
    <x v="0"/>
    <x v="661"/>
    <d v="2013-06-26T00:00:00"/>
    <s v="Second Class"/>
    <s v="RD-19900"/>
    <s v="Ruben Dartt"/>
    <s v="Consumer"/>
    <s v="United States"/>
    <x v="8"/>
    <x v="1"/>
    <n v="94109"/>
    <s v="West"/>
    <s v="TEC-PH-10003012"/>
    <x v="2"/>
    <x v="7"/>
    <s v="Nortel Meridian M3904 Professional Digital phone"/>
    <n v="862.34400000000005"/>
    <n v="7"/>
    <n v="0.2"/>
    <n v="97.013699999999858"/>
  </r>
  <r>
    <n v="6931"/>
    <x v="3440"/>
    <x v="0"/>
    <x v="661"/>
    <d v="2013-06-26T00:00:00"/>
    <s v="Second Class"/>
    <s v="RD-19900"/>
    <s v="Ruben Dartt"/>
    <s v="Consumer"/>
    <s v="United States"/>
    <x v="8"/>
    <x v="1"/>
    <n v="94109"/>
    <s v="West"/>
    <s v="OFF-PA-10001019"/>
    <x v="1"/>
    <x v="10"/>
    <s v="Xerox 1884"/>
    <n v="19.98"/>
    <n v="1"/>
    <n v="0"/>
    <n v="9.3905999999999992"/>
  </r>
  <r>
    <n v="6932"/>
    <x v="3441"/>
    <x v="2"/>
    <x v="686"/>
    <d v="2011-07-18T00:00:00"/>
    <s v="Standard Class"/>
    <s v="ST-20530"/>
    <s v="Shui Tom"/>
    <s v="Consumer"/>
    <s v="United States"/>
    <x v="10"/>
    <x v="9"/>
    <n v="19140"/>
    <s v="East"/>
    <s v="TEC-PH-10002070"/>
    <x v="2"/>
    <x v="7"/>
    <s v="Griffin GC36547 PowerJolt SE Lightning Charger"/>
    <n v="13.493999999999998"/>
    <n v="1"/>
    <n v="0.4"/>
    <n v="-2.2490000000000023"/>
  </r>
  <r>
    <n v="6933"/>
    <x v="3441"/>
    <x v="2"/>
    <x v="686"/>
    <d v="2011-07-18T00:00:00"/>
    <s v="Standard Class"/>
    <s v="ST-20530"/>
    <s v="Shui Tom"/>
    <s v="Consumer"/>
    <s v="United States"/>
    <x v="10"/>
    <x v="9"/>
    <n v="19140"/>
    <s v="East"/>
    <s v="TEC-PH-10002583"/>
    <x v="2"/>
    <x v="7"/>
    <s v="iOttie HLCRIO102 Car Mount"/>
    <n v="23.987999999999996"/>
    <n v="2"/>
    <n v="0.4"/>
    <n v="-13.993000000000004"/>
  </r>
  <r>
    <n v="6934"/>
    <x v="3441"/>
    <x v="2"/>
    <x v="686"/>
    <d v="2011-07-18T00:00:00"/>
    <s v="Standard Class"/>
    <s v="ST-20530"/>
    <s v="Shui Tom"/>
    <s v="Consumer"/>
    <s v="United States"/>
    <x v="10"/>
    <x v="9"/>
    <n v="19140"/>
    <s v="East"/>
    <s v="FUR-FU-10001057"/>
    <x v="0"/>
    <x v="5"/>
    <s v="Tensor Track Tree Floor Lamp"/>
    <n v="31.983999999999998"/>
    <n v="2"/>
    <n v="0.2"/>
    <n v="1.1993999999999998"/>
  </r>
  <r>
    <n v="6935"/>
    <x v="3441"/>
    <x v="2"/>
    <x v="686"/>
    <d v="2011-07-18T00:00:00"/>
    <s v="Standard Class"/>
    <s v="ST-20530"/>
    <s v="Shui Tom"/>
    <s v="Consumer"/>
    <s v="United States"/>
    <x v="10"/>
    <x v="9"/>
    <n v="19140"/>
    <s v="East"/>
    <s v="OFF-AR-10001044"/>
    <x v="1"/>
    <x v="6"/>
    <s v="BOSTON Ranger #55 Pencil Sharpener, Black"/>
    <n v="41.584000000000003"/>
    <n v="2"/>
    <n v="0.2"/>
    <n v="4.6781999999999968"/>
  </r>
  <r>
    <n v="6936"/>
    <x v="3442"/>
    <x v="3"/>
    <x v="329"/>
    <d v="2014-12-04T00:00:00"/>
    <s v="Second Class"/>
    <s v="BP-11095"/>
    <s v="Bart Pistole"/>
    <s v="Corporate"/>
    <s v="United States"/>
    <x v="236"/>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x v="22"/>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x v="236"/>
    <x v="5"/>
    <n v="79907"/>
    <s v="Central"/>
    <s v="OFF-PA-10001952"/>
    <x v="1"/>
    <x v="10"/>
    <s v="Xerox 1902"/>
    <n v="36.544000000000004"/>
    <n v="2"/>
    <n v="0.2"/>
    <n v="11.876799999999998"/>
  </r>
  <r>
    <n v="6939"/>
    <x v="3445"/>
    <x v="0"/>
    <x v="732"/>
    <d v="2013-11-10T00:00:00"/>
    <s v="Standard Class"/>
    <s v="NP-18700"/>
    <s v="Nora Preis"/>
    <s v="Consumer"/>
    <s v="United States"/>
    <x v="4"/>
    <x v="4"/>
    <n v="98105"/>
    <s v="West"/>
    <s v="TEC-AC-10004420"/>
    <x v="2"/>
    <x v="11"/>
    <s v="Cherry 142-key Programmable Keyboard"/>
    <n v="479.72"/>
    <n v="4"/>
    <n v="0"/>
    <n v="52.769200000000012"/>
  </r>
  <r>
    <n v="6940"/>
    <x v="3446"/>
    <x v="3"/>
    <x v="335"/>
    <d v="2014-07-01T00:00:00"/>
    <s v="Standard Class"/>
    <s v="SC-20260"/>
    <s v="Scott Cohen"/>
    <s v="Corporate"/>
    <s v="United States"/>
    <x v="20"/>
    <x v="15"/>
    <n v="10009"/>
    <s v="East"/>
    <s v="OFF-BI-10001071"/>
    <x v="1"/>
    <x v="8"/>
    <s v="GBC ProClick Punch Binding System"/>
    <n v="102.36799999999999"/>
    <n v="2"/>
    <n v="0.2"/>
    <n v="37.108400000000003"/>
  </r>
  <r>
    <n v="6941"/>
    <x v="3446"/>
    <x v="3"/>
    <x v="335"/>
    <d v="2014-07-01T00:00:00"/>
    <s v="Standard Class"/>
    <s v="SC-20260"/>
    <s v="Scott Cohen"/>
    <s v="Corporate"/>
    <s v="United States"/>
    <x v="20"/>
    <x v="15"/>
    <n v="10009"/>
    <s v="East"/>
    <s v="OFF-SU-10002503"/>
    <x v="1"/>
    <x v="14"/>
    <s v="Acme Preferred Stainless Steel Scissors"/>
    <n v="28.4"/>
    <n v="5"/>
    <n v="0"/>
    <n v="8.2359999999999989"/>
  </r>
  <r>
    <n v="6942"/>
    <x v="3446"/>
    <x v="3"/>
    <x v="335"/>
    <d v="2014-07-01T00:00:00"/>
    <s v="Standard Class"/>
    <s v="SC-20260"/>
    <s v="Scott Cohen"/>
    <s v="Corporate"/>
    <s v="United States"/>
    <x v="20"/>
    <x v="15"/>
    <n v="10009"/>
    <s v="East"/>
    <s v="OFF-ST-10001490"/>
    <x v="1"/>
    <x v="4"/>
    <s v="Hot File 7-Pocket, Floor Stand"/>
    <n v="713.88"/>
    <n v="4"/>
    <n v="0"/>
    <n v="214.16399999999993"/>
  </r>
  <r>
    <n v="6943"/>
    <x v="3446"/>
    <x v="3"/>
    <x v="335"/>
    <d v="2014-07-01T00:00:00"/>
    <s v="Standard Class"/>
    <s v="SC-20260"/>
    <s v="Scott Cohen"/>
    <s v="Corporate"/>
    <s v="United States"/>
    <x v="20"/>
    <x v="15"/>
    <n v="10009"/>
    <s v="East"/>
    <s v="OFF-PA-10003790"/>
    <x v="1"/>
    <x v="10"/>
    <s v="Xerox 1991"/>
    <n v="68.52"/>
    <n v="3"/>
    <n v="0"/>
    <n v="31.519199999999998"/>
  </r>
  <r>
    <n v="6944"/>
    <x v="3447"/>
    <x v="1"/>
    <x v="395"/>
    <d v="2012-07-30T00:00:00"/>
    <s v="Standard Class"/>
    <s v="RD-19930"/>
    <s v="Russell D'Ascenzo"/>
    <s v="Consumer"/>
    <s v="United States"/>
    <x v="1"/>
    <x v="1"/>
    <n v="90032"/>
    <s v="West"/>
    <s v="TEC-PH-10004094"/>
    <x v="2"/>
    <x v="7"/>
    <s v="Motorola L703CM"/>
    <n v="623.96"/>
    <n v="5"/>
    <n v="0.2"/>
    <n v="38.997500000000002"/>
  </r>
  <r>
    <n v="6945"/>
    <x v="3448"/>
    <x v="2"/>
    <x v="865"/>
    <d v="2011-09-27T00:00:00"/>
    <s v="Standard Class"/>
    <s v="TH-21115"/>
    <s v="Thea Hudgings"/>
    <s v="Corporate"/>
    <s v="United States"/>
    <x v="46"/>
    <x v="13"/>
    <n v="19711"/>
    <s v="East"/>
    <s v="OFF-BI-10004876"/>
    <x v="1"/>
    <x v="8"/>
    <s v="Wilson Jones Suede Grain Vinyl Binders"/>
    <n v="11.12"/>
    <n v="4"/>
    <n v="0"/>
    <n v="5.4487999999999994"/>
  </r>
  <r>
    <n v="6946"/>
    <x v="3449"/>
    <x v="0"/>
    <x v="955"/>
    <d v="2013-10-05T00:00:00"/>
    <s v="Standard Class"/>
    <s v="GM-14680"/>
    <s v="Greg Matthias"/>
    <s v="Consumer"/>
    <s v="United States"/>
    <x v="20"/>
    <x v="15"/>
    <n v="10011"/>
    <s v="East"/>
    <s v="FUR-BO-10003034"/>
    <x v="0"/>
    <x v="0"/>
    <s v="O'Sullivan Elevations Bookcase, Cherry Finish"/>
    <n v="523.91999999999996"/>
    <n v="5"/>
    <n v="0.2"/>
    <n v="-26.195999999999984"/>
  </r>
  <r>
    <n v="6947"/>
    <x v="3450"/>
    <x v="1"/>
    <x v="529"/>
    <d v="2012-11-13T00:00:00"/>
    <s v="Standard Class"/>
    <s v="JO-15550"/>
    <s v="Jesus Ocampo"/>
    <s v="Home Office"/>
    <s v="United States"/>
    <x v="43"/>
    <x v="1"/>
    <n v="95661"/>
    <s v="West"/>
    <s v="OFF-FA-10000490"/>
    <x v="1"/>
    <x v="13"/>
    <s v="OIC Binder Clips, Mini, 1/4&quot; Capacity, Black"/>
    <n v="2.48"/>
    <n v="2"/>
    <n v="0"/>
    <n v="1.1656"/>
  </r>
  <r>
    <n v="6948"/>
    <x v="3451"/>
    <x v="1"/>
    <x v="334"/>
    <d v="2012-04-29T00:00:00"/>
    <s v="Standard Class"/>
    <s v="ZC-21910"/>
    <s v="Zuschuss Carroll"/>
    <s v="Consumer"/>
    <s v="United States"/>
    <x v="34"/>
    <x v="10"/>
    <n v="60505"/>
    <s v="Central"/>
    <s v="OFF-ST-10002574"/>
    <x v="1"/>
    <x v="4"/>
    <s v="SAFCO Commercial Wire Shelving, Black"/>
    <n v="221.024"/>
    <n v="2"/>
    <n v="0.2"/>
    <n v="-55.256"/>
  </r>
  <r>
    <n v="6949"/>
    <x v="3451"/>
    <x v="1"/>
    <x v="334"/>
    <d v="2012-04-29T00:00:00"/>
    <s v="Standard Class"/>
    <s v="ZC-21910"/>
    <s v="Zuschuss Carroll"/>
    <s v="Consumer"/>
    <s v="United States"/>
    <x v="34"/>
    <x v="10"/>
    <n v="60505"/>
    <s v="Central"/>
    <s v="FUR-CH-10003535"/>
    <x v="0"/>
    <x v="1"/>
    <s v="Global Armless Task Chair, Royal Blue"/>
    <n v="128.05799999999999"/>
    <n v="3"/>
    <n v="0.3"/>
    <n v="-23.782199999999996"/>
  </r>
  <r>
    <n v="6950"/>
    <x v="3452"/>
    <x v="3"/>
    <x v="123"/>
    <d v="2014-11-20T00:00:00"/>
    <s v="Same Day"/>
    <s v="AP-10720"/>
    <s v="Anne Pryor"/>
    <s v="Home Office"/>
    <s v="United States"/>
    <x v="20"/>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x v="20"/>
    <x v="15"/>
    <n v="10011"/>
    <s v="East"/>
    <s v="FUR-TA-10001676"/>
    <x v="0"/>
    <x v="3"/>
    <s v="Hon 61000 Series Interactive Training Tables"/>
    <n v="79.97399999999999"/>
    <n v="3"/>
    <n v="0.4"/>
    <n v="-29.323800000000006"/>
  </r>
  <r>
    <n v="6952"/>
    <x v="3453"/>
    <x v="1"/>
    <x v="312"/>
    <d v="2012-11-24T00:00:00"/>
    <s v="Standard Class"/>
    <s v="GK-14620"/>
    <s v="Grace Kelly"/>
    <s v="Corporate"/>
    <s v="United States"/>
    <x v="61"/>
    <x v="5"/>
    <n v="75217"/>
    <s v="Central"/>
    <s v="TEC-MA-10002790"/>
    <x v="2"/>
    <x v="15"/>
    <s v="NeatDesk Desktop Scanner &amp; Digital Filing System"/>
    <n v="479.988"/>
    <n v="2"/>
    <n v="0.4"/>
    <n v="55.998599999999954"/>
  </r>
  <r>
    <n v="6953"/>
    <x v="3454"/>
    <x v="1"/>
    <x v="653"/>
    <d v="2012-10-03T00:00:00"/>
    <s v="First Class"/>
    <s v="HM-14980"/>
    <s v="Henry MacAllister"/>
    <s v="Consumer"/>
    <s v="United States"/>
    <x v="1"/>
    <x v="1"/>
    <n v="90008"/>
    <s v="West"/>
    <s v="OFF-BI-10001757"/>
    <x v="1"/>
    <x v="8"/>
    <s v="Pressboard Hanging Data Binders for Unburst Sheets"/>
    <n v="11.808"/>
    <n v="3"/>
    <n v="0.2"/>
    <n v="4.1327999999999996"/>
  </r>
  <r>
    <n v="6954"/>
    <x v="3454"/>
    <x v="1"/>
    <x v="653"/>
    <d v="2012-10-03T00:00:00"/>
    <s v="First Class"/>
    <s v="HM-14980"/>
    <s v="Henry MacAllister"/>
    <s v="Consumer"/>
    <s v="United States"/>
    <x v="1"/>
    <x v="1"/>
    <n v="90008"/>
    <s v="West"/>
    <s v="OFF-BI-10004828"/>
    <x v="1"/>
    <x v="8"/>
    <s v="GBC Poly Designer Binding Covers"/>
    <n v="53.567999999999998"/>
    <n v="4"/>
    <n v="0.2"/>
    <n v="19.418399999999995"/>
  </r>
  <r>
    <n v="6955"/>
    <x v="3454"/>
    <x v="1"/>
    <x v="653"/>
    <d v="2012-10-03T00:00:00"/>
    <s v="First Class"/>
    <s v="HM-14980"/>
    <s v="Henry MacAllister"/>
    <s v="Consumer"/>
    <s v="United States"/>
    <x v="1"/>
    <x v="1"/>
    <n v="90008"/>
    <s v="West"/>
    <s v="TEC-PH-10000369"/>
    <x v="2"/>
    <x v="7"/>
    <s v="HTC One Mini"/>
    <n v="503.96000000000004"/>
    <n v="5"/>
    <n v="0.2"/>
    <n v="50.396000000000015"/>
  </r>
  <r>
    <n v="6956"/>
    <x v="3455"/>
    <x v="1"/>
    <x v="334"/>
    <d v="2012-05-02T00:00:00"/>
    <s v="Standard Class"/>
    <s v="LS-16945"/>
    <s v="Linda Southworth"/>
    <s v="Corporate"/>
    <s v="United States"/>
    <x v="1"/>
    <x v="1"/>
    <n v="90004"/>
    <s v="West"/>
    <s v="OFF-EN-10003862"/>
    <x v="1"/>
    <x v="12"/>
    <s v="Laser &amp; Ink Jet Business Envelopes"/>
    <n v="21.34"/>
    <n v="2"/>
    <n v="0"/>
    <n v="9.8163999999999998"/>
  </r>
  <r>
    <n v="6957"/>
    <x v="3456"/>
    <x v="0"/>
    <x v="216"/>
    <d v="2013-07-20T00:00:00"/>
    <s v="Standard Class"/>
    <s v="AR-10570"/>
    <s v="Anemone Ratner"/>
    <s v="Consumer"/>
    <s v="United States"/>
    <x v="38"/>
    <x v="32"/>
    <n v="31907"/>
    <s v="South"/>
    <s v="OFF-BI-10003963"/>
    <x v="1"/>
    <x v="8"/>
    <s v="Cardinal Holdit Data Disk Pockets"/>
    <n v="36.4"/>
    <n v="5"/>
    <n v="0"/>
    <n v="17.107999999999997"/>
  </r>
  <r>
    <n v="6958"/>
    <x v="3456"/>
    <x v="0"/>
    <x v="216"/>
    <d v="2013-07-20T00:00:00"/>
    <s v="Standard Class"/>
    <s v="AR-10570"/>
    <s v="Anemone Ratner"/>
    <s v="Consumer"/>
    <s v="United States"/>
    <x v="38"/>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x v="8"/>
    <x v="1"/>
    <n v="94110"/>
    <s v="West"/>
    <s v="OFF-ST-10001328"/>
    <x v="1"/>
    <x v="4"/>
    <s v="Personal Filing Tote with Lid, Black/Gray"/>
    <n v="15.51"/>
    <n v="1"/>
    <n v="0"/>
    <n v="4.3428000000000004"/>
  </r>
  <r>
    <n v="6960"/>
    <x v="3457"/>
    <x v="1"/>
    <x v="874"/>
    <d v="2012-09-29T00:00:00"/>
    <s v="Second Class"/>
    <s v="RH-19510"/>
    <s v="Rick Huthwaite"/>
    <s v="Home Office"/>
    <s v="United States"/>
    <x v="8"/>
    <x v="1"/>
    <n v="94110"/>
    <s v="West"/>
    <s v="OFF-PA-10002377"/>
    <x v="1"/>
    <x v="10"/>
    <s v="Xerox 1916"/>
    <n v="146.82"/>
    <n v="3"/>
    <n v="0"/>
    <n v="73.41"/>
  </r>
  <r>
    <n v="6961"/>
    <x v="3457"/>
    <x v="1"/>
    <x v="874"/>
    <d v="2012-09-29T00:00:00"/>
    <s v="Second Class"/>
    <s v="RH-19510"/>
    <s v="Rick Huthwaite"/>
    <s v="Home Office"/>
    <s v="United States"/>
    <x v="8"/>
    <x v="1"/>
    <n v="94110"/>
    <s v="West"/>
    <s v="OFF-PA-10003441"/>
    <x v="1"/>
    <x v="10"/>
    <s v="Xerox 226"/>
    <n v="12.96"/>
    <n v="2"/>
    <n v="0"/>
    <n v="6.2208000000000006"/>
  </r>
  <r>
    <n v="6962"/>
    <x v="3458"/>
    <x v="3"/>
    <x v="468"/>
    <d v="2014-11-11T00:00:00"/>
    <s v="Same Day"/>
    <s v="TB-21190"/>
    <s v="Thomas Brumley"/>
    <s v="Home Office"/>
    <s v="United States"/>
    <x v="169"/>
    <x v="1"/>
    <n v="92503"/>
    <s v="West"/>
    <s v="OFF-AR-10002221"/>
    <x v="1"/>
    <x v="6"/>
    <s v="12 Colored Short Pencils"/>
    <n v="7.8000000000000007"/>
    <n v="3"/>
    <n v="0"/>
    <n v="2.1060000000000008"/>
  </r>
  <r>
    <n v="6963"/>
    <x v="3459"/>
    <x v="0"/>
    <x v="87"/>
    <d v="2013-07-21T00:00:00"/>
    <s v="Second Class"/>
    <s v="JD-15895"/>
    <s v="Jonathan Doherty"/>
    <s v="Corporate"/>
    <s v="United States"/>
    <x v="29"/>
    <x v="20"/>
    <n v="29203"/>
    <s v="South"/>
    <s v="OFF-EN-10001509"/>
    <x v="1"/>
    <x v="12"/>
    <s v="Poly String Tie Envelopes"/>
    <n v="10.199999999999999"/>
    <n v="5"/>
    <n v="0"/>
    <n v="4.7939999999999996"/>
  </r>
  <r>
    <n v="6964"/>
    <x v="3459"/>
    <x v="0"/>
    <x v="87"/>
    <d v="2013-07-21T00:00:00"/>
    <s v="Second Class"/>
    <s v="JD-15895"/>
    <s v="Jonathan Doherty"/>
    <s v="Corporate"/>
    <s v="United States"/>
    <x v="29"/>
    <x v="20"/>
    <n v="29203"/>
    <s v="South"/>
    <s v="OFF-AR-10003338"/>
    <x v="1"/>
    <x v="6"/>
    <s v="Eberhard Faber 3 1/2&quot; Golf Pencils"/>
    <n v="22.32"/>
    <n v="3"/>
    <n v="0"/>
    <n v="5.580000000000001"/>
  </r>
  <r>
    <n v="6965"/>
    <x v="3459"/>
    <x v="0"/>
    <x v="87"/>
    <d v="2013-07-21T00:00:00"/>
    <s v="Second Class"/>
    <s v="JD-15895"/>
    <s v="Jonathan Doherty"/>
    <s v="Corporate"/>
    <s v="United States"/>
    <x v="29"/>
    <x v="20"/>
    <n v="29203"/>
    <s v="South"/>
    <s v="OFF-BI-10004728"/>
    <x v="1"/>
    <x v="8"/>
    <s v="Wilson Jones Turn Tabs Binder Tool for Ring Binders"/>
    <n v="24.1"/>
    <n v="5"/>
    <n v="0"/>
    <n v="11.086"/>
  </r>
  <r>
    <n v="6966"/>
    <x v="3459"/>
    <x v="0"/>
    <x v="87"/>
    <d v="2013-07-21T00:00:00"/>
    <s v="Second Class"/>
    <s v="JD-15895"/>
    <s v="Jonathan Doherty"/>
    <s v="Corporate"/>
    <s v="United States"/>
    <x v="29"/>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x v="29"/>
    <x v="20"/>
    <n v="29203"/>
    <s v="South"/>
    <s v="OFF-BI-10002764"/>
    <x v="1"/>
    <x v="8"/>
    <s v="Recycled Pressboard Report Cover with Reinforced Top Hinge"/>
    <n v="6.46"/>
    <n v="2"/>
    <n v="0"/>
    <n v="3.1654"/>
  </r>
  <r>
    <n v="6968"/>
    <x v="3459"/>
    <x v="0"/>
    <x v="87"/>
    <d v="2013-07-21T00:00:00"/>
    <s v="Second Class"/>
    <s v="JD-15895"/>
    <s v="Jonathan Doherty"/>
    <s v="Corporate"/>
    <s v="United States"/>
    <x v="29"/>
    <x v="20"/>
    <n v="29203"/>
    <s v="South"/>
    <s v="OFF-PA-10001461"/>
    <x v="1"/>
    <x v="10"/>
    <s v="HP Office Paper (20Lb. and 87 Bright)"/>
    <n v="60.12"/>
    <n v="9"/>
    <n v="0"/>
    <n v="28.857599999999998"/>
  </r>
  <r>
    <n v="6969"/>
    <x v="3460"/>
    <x v="1"/>
    <x v="1140"/>
    <d v="2012-10-20T00:00:00"/>
    <s v="Second Class"/>
    <s v="MP-17965"/>
    <s v="Michael Paige"/>
    <s v="Corporate"/>
    <s v="United States"/>
    <x v="20"/>
    <x v="15"/>
    <n v="10011"/>
    <s v="East"/>
    <s v="TEC-PH-10004165"/>
    <x v="2"/>
    <x v="7"/>
    <s v="Mitel MiVoice 5330e IP Phone"/>
    <n v="824.97"/>
    <n v="3"/>
    <n v="0"/>
    <n v="214.4922"/>
  </r>
  <r>
    <n v="6970"/>
    <x v="3461"/>
    <x v="0"/>
    <x v="994"/>
    <d v="2013-01-13T00:00:00"/>
    <s v="Second Class"/>
    <s v="JB-16000"/>
    <s v="Joy Bell-"/>
    <s v="Consumer"/>
    <s v="United States"/>
    <x v="468"/>
    <x v="4"/>
    <n v="98632"/>
    <s v="West"/>
    <s v="FUR-FU-10000010"/>
    <x v="0"/>
    <x v="5"/>
    <s v="DAX Value U-Channel Document Frames, Easel Back"/>
    <n v="24.849999999999998"/>
    <n v="5"/>
    <n v="0"/>
    <n v="7.7034999999999982"/>
  </r>
  <r>
    <n v="6971"/>
    <x v="3462"/>
    <x v="3"/>
    <x v="20"/>
    <d v="2014-09-26T00:00:00"/>
    <s v="Standard Class"/>
    <s v="AB-10105"/>
    <s v="Adrian Barton"/>
    <s v="Consumer"/>
    <s v="United States"/>
    <x v="42"/>
    <x v="16"/>
    <n v="85023"/>
    <s v="West"/>
    <s v="OFF-ST-10000321"/>
    <x v="1"/>
    <x v="4"/>
    <s v="Akro Stacking Bins"/>
    <n v="12.624000000000001"/>
    <n v="2"/>
    <n v="0.2"/>
    <n v="-2.5248000000000022"/>
  </r>
  <r>
    <n v="6972"/>
    <x v="3462"/>
    <x v="3"/>
    <x v="20"/>
    <d v="2014-09-26T00:00:00"/>
    <s v="Standard Class"/>
    <s v="AB-10105"/>
    <s v="Adrian Barton"/>
    <s v="Consumer"/>
    <s v="United States"/>
    <x v="42"/>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x v="42"/>
    <x v="16"/>
    <n v="85023"/>
    <s v="West"/>
    <s v="TEC-PH-10002415"/>
    <x v="2"/>
    <x v="7"/>
    <s v="Polycom VoiceStation 500 Conference phone"/>
    <n v="471.92"/>
    <n v="2"/>
    <n v="0.2"/>
    <n v="29.495000000000019"/>
  </r>
  <r>
    <n v="6974"/>
    <x v="3462"/>
    <x v="3"/>
    <x v="20"/>
    <d v="2014-09-26T00:00:00"/>
    <s v="Standard Class"/>
    <s v="AB-10105"/>
    <s v="Adrian Barton"/>
    <s v="Consumer"/>
    <s v="United States"/>
    <x v="42"/>
    <x v="16"/>
    <n v="85023"/>
    <s v="West"/>
    <s v="OFF-BI-10001460"/>
    <x v="1"/>
    <x v="8"/>
    <s v="Plastic Binding Combs"/>
    <n v="18.180000000000003"/>
    <n v="4"/>
    <n v="0.7"/>
    <n v="-13.938000000000002"/>
  </r>
  <r>
    <n v="6975"/>
    <x v="3463"/>
    <x v="3"/>
    <x v="175"/>
    <d v="2014-09-20T00:00:00"/>
    <s v="Standard Class"/>
    <s v="CC-12145"/>
    <s v="Charles Crestani"/>
    <s v="Consumer"/>
    <s v="United States"/>
    <x v="12"/>
    <x v="5"/>
    <n v="77095"/>
    <s v="Central"/>
    <s v="OFF-AR-10002987"/>
    <x v="1"/>
    <x v="6"/>
    <s v="Prismacolor Color Pencil Set"/>
    <n v="31.744"/>
    <n v="2"/>
    <n v="0.2"/>
    <n v="8.3328000000000024"/>
  </r>
  <r>
    <n v="6976"/>
    <x v="3464"/>
    <x v="1"/>
    <x v="1141"/>
    <d v="2012-07-02T00:00:00"/>
    <s v="Standard Class"/>
    <s v="CY-12745"/>
    <s v="Craig Yedwab"/>
    <s v="Corporate"/>
    <s v="United States"/>
    <x v="23"/>
    <x v="16"/>
    <n v="85234"/>
    <s v="West"/>
    <s v="OFF-LA-10000443"/>
    <x v="1"/>
    <x v="2"/>
    <s v="Avery 501"/>
    <n v="5.9039999999999999"/>
    <n v="2"/>
    <n v="0.2"/>
    <n v="1.9925999999999999"/>
  </r>
  <r>
    <n v="6977"/>
    <x v="3464"/>
    <x v="1"/>
    <x v="1141"/>
    <d v="2012-07-02T00:00:00"/>
    <s v="Standard Class"/>
    <s v="CY-12745"/>
    <s v="Craig Yedwab"/>
    <s v="Corporate"/>
    <s v="United States"/>
    <x v="23"/>
    <x v="16"/>
    <n v="85234"/>
    <s v="West"/>
    <s v="FUR-FU-10004306"/>
    <x v="0"/>
    <x v="5"/>
    <s v="Electrix Halogen Magnifier Lamp"/>
    <n v="621.7600000000001"/>
    <n v="4"/>
    <n v="0.2"/>
    <n v="46.631999999999977"/>
  </r>
  <r>
    <n v="6978"/>
    <x v="3465"/>
    <x v="0"/>
    <x v="881"/>
    <d v="2013-11-29T00:00:00"/>
    <s v="First Class"/>
    <s v="EP-13915"/>
    <s v="Emily Phan"/>
    <s v="Consumer"/>
    <s v="United States"/>
    <x v="186"/>
    <x v="36"/>
    <n v="72401"/>
    <s v="South"/>
    <s v="TEC-PH-10002564"/>
    <x v="2"/>
    <x v="7"/>
    <s v="OtterBox Defender Series Case - Samsung Galaxy S4"/>
    <n v="59.98"/>
    <n v="2"/>
    <n v="0"/>
    <n v="17.993999999999993"/>
  </r>
  <r>
    <n v="6979"/>
    <x v="3466"/>
    <x v="3"/>
    <x v="920"/>
    <d v="2014-11-30T00:00:00"/>
    <s v="Second Class"/>
    <s v="DL-13315"/>
    <s v="Delfina Latchford"/>
    <s v="Consumer"/>
    <s v="United States"/>
    <x v="118"/>
    <x v="32"/>
    <n v="30318"/>
    <s v="South"/>
    <s v="OFF-PA-10003724"/>
    <x v="1"/>
    <x v="10"/>
    <s v="Wirebound Message Book, 4 per Page"/>
    <n v="48.87"/>
    <n v="9"/>
    <n v="0"/>
    <n v="23.946299999999997"/>
  </r>
  <r>
    <n v="6980"/>
    <x v="3467"/>
    <x v="3"/>
    <x v="424"/>
    <d v="2014-01-20T00:00:00"/>
    <s v="Standard Class"/>
    <s v="SO-20335"/>
    <s v="Sean O'Donnell"/>
    <s v="Consumer"/>
    <s v="United States"/>
    <x v="1"/>
    <x v="1"/>
    <n v="90036"/>
    <s v="West"/>
    <s v="OFF-PA-10000483"/>
    <x v="1"/>
    <x v="10"/>
    <s v="Xerox 19"/>
    <n v="154.9"/>
    <n v="5"/>
    <n v="0"/>
    <n v="69.704999999999998"/>
  </r>
  <r>
    <n v="6981"/>
    <x v="3468"/>
    <x v="2"/>
    <x v="845"/>
    <d v="2011-11-08T00:00:00"/>
    <s v="First Class"/>
    <s v="BP-11095"/>
    <s v="Bart Pistole"/>
    <s v="Corporate"/>
    <s v="United States"/>
    <x v="20"/>
    <x v="15"/>
    <n v="10024"/>
    <s v="East"/>
    <s v="OFF-FA-10000611"/>
    <x v="1"/>
    <x v="13"/>
    <s v="Binder Clips by OIC"/>
    <n v="5.92"/>
    <n v="4"/>
    <n v="0"/>
    <n v="2.8415999999999997"/>
  </r>
  <r>
    <n v="6982"/>
    <x v="3468"/>
    <x v="2"/>
    <x v="845"/>
    <d v="2011-11-08T00:00:00"/>
    <s v="First Class"/>
    <s v="BP-11095"/>
    <s v="Bart Pistole"/>
    <s v="Corporate"/>
    <s v="United States"/>
    <x v="20"/>
    <x v="15"/>
    <n v="10024"/>
    <s v="East"/>
    <s v="OFF-PA-10000246"/>
    <x v="1"/>
    <x v="10"/>
    <s v="Riverleaf Stik-Withit Designer Note Cubes"/>
    <n v="30.18"/>
    <n v="3"/>
    <n v="0"/>
    <n v="13.8828"/>
  </r>
  <r>
    <n v="6983"/>
    <x v="3469"/>
    <x v="0"/>
    <x v="142"/>
    <d v="2013-09-06T00:00:00"/>
    <s v="Standard Class"/>
    <s v="JA-15970"/>
    <s v="Joseph Airdo"/>
    <s v="Consumer"/>
    <s v="United States"/>
    <x v="66"/>
    <x v="12"/>
    <n v="48227"/>
    <s v="Central"/>
    <s v="OFF-BI-10004728"/>
    <x v="1"/>
    <x v="8"/>
    <s v="Wilson Jones Turn Tabs Binder Tool for Ring Binders"/>
    <n v="24.1"/>
    <n v="5"/>
    <n v="0"/>
    <n v="11.086"/>
  </r>
  <r>
    <n v="6984"/>
    <x v="3469"/>
    <x v="0"/>
    <x v="142"/>
    <d v="2013-09-06T00:00:00"/>
    <s v="Standard Class"/>
    <s v="JA-15970"/>
    <s v="Joseph Airdo"/>
    <s v="Consumer"/>
    <s v="United States"/>
    <x v="66"/>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x v="66"/>
    <x v="12"/>
    <n v="48227"/>
    <s v="Central"/>
    <s v="OFF-AP-10002457"/>
    <x v="1"/>
    <x v="9"/>
    <s v="Eureka The Boss Plus 12-Amp Hard Box Upright Vacuum, Red"/>
    <n v="376.74"/>
    <n v="4"/>
    <n v="0.1"/>
    <n v="71.161999999999978"/>
  </r>
  <r>
    <n v="6986"/>
    <x v="3469"/>
    <x v="0"/>
    <x v="142"/>
    <d v="2013-09-06T00:00:00"/>
    <s v="Standard Class"/>
    <s v="JA-15970"/>
    <s v="Joseph Airdo"/>
    <s v="Consumer"/>
    <s v="United States"/>
    <x v="66"/>
    <x v="12"/>
    <n v="48227"/>
    <s v="Central"/>
    <s v="OFF-BI-10000320"/>
    <x v="1"/>
    <x v="8"/>
    <s v="GBC Plastic Binding Combs"/>
    <n v="29.52"/>
    <n v="4"/>
    <n v="0"/>
    <n v="14.4648"/>
  </r>
  <r>
    <n v="6987"/>
    <x v="3469"/>
    <x v="0"/>
    <x v="142"/>
    <d v="2013-09-06T00:00:00"/>
    <s v="Standard Class"/>
    <s v="JA-15970"/>
    <s v="Joseph Airdo"/>
    <s v="Consumer"/>
    <s v="United States"/>
    <x v="66"/>
    <x v="12"/>
    <n v="48227"/>
    <s v="Central"/>
    <s v="OFF-AR-10004999"/>
    <x v="1"/>
    <x v="6"/>
    <s v="Newell 315"/>
    <n v="11.96"/>
    <n v="2"/>
    <n v="0"/>
    <n v="2.99"/>
  </r>
  <r>
    <n v="6988"/>
    <x v="3469"/>
    <x v="0"/>
    <x v="142"/>
    <d v="2013-09-06T00:00:00"/>
    <s v="Standard Class"/>
    <s v="JA-15970"/>
    <s v="Joseph Airdo"/>
    <s v="Consumer"/>
    <s v="United States"/>
    <x v="66"/>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x v="2"/>
    <x v="2"/>
    <n v="33311"/>
    <s v="South"/>
    <s v="OFF-AP-10002651"/>
    <x v="1"/>
    <x v="9"/>
    <s v="Hoover Upright Vacuum With Dirt Cup"/>
    <n v="1158.1199999999999"/>
    <n v="5"/>
    <n v="0.2"/>
    <n v="130.28849999999983"/>
  </r>
  <r>
    <n v="6990"/>
    <x v="3471"/>
    <x v="3"/>
    <x v="157"/>
    <d v="2014-12-14T00:00:00"/>
    <s v="First Class"/>
    <s v="DK-13375"/>
    <s v="Dennis Kane"/>
    <s v="Consumer"/>
    <s v="United States"/>
    <x v="488"/>
    <x v="5"/>
    <n v="79605"/>
    <s v="Central"/>
    <s v="OFF-AP-10001634"/>
    <x v="1"/>
    <x v="9"/>
    <s v="Hoover Commercial Lightweight Upright Vacuum"/>
    <n v="1.3919999999999997"/>
    <n v="2"/>
    <n v="0.8"/>
    <n v="-3.7584000000000009"/>
  </r>
  <r>
    <n v="6991"/>
    <x v="3472"/>
    <x v="1"/>
    <x v="627"/>
    <d v="2012-11-13T00:00:00"/>
    <s v="Second Class"/>
    <s v="RH-19600"/>
    <s v="Rob Haberlin"/>
    <s v="Consumer"/>
    <s v="United States"/>
    <x v="409"/>
    <x v="17"/>
    <n v="23666"/>
    <s v="South"/>
    <s v="OFF-AP-10003266"/>
    <x v="1"/>
    <x v="9"/>
    <s v="Holmes Replacement Filter for HEPA Air Cleaner, Large Room"/>
    <n v="44.43"/>
    <n v="3"/>
    <n v="0"/>
    <n v="18.660600000000002"/>
  </r>
  <r>
    <n v="6992"/>
    <x v="3472"/>
    <x v="1"/>
    <x v="627"/>
    <d v="2012-11-13T00:00:00"/>
    <s v="Second Class"/>
    <s v="RH-19600"/>
    <s v="Rob Haberlin"/>
    <s v="Consumer"/>
    <s v="United States"/>
    <x v="409"/>
    <x v="17"/>
    <n v="23666"/>
    <s v="South"/>
    <s v="TEC-PH-10002890"/>
    <x v="2"/>
    <x v="7"/>
    <s v="AT&amp;T 17929 Lendline Telephone"/>
    <n v="226.20000000000002"/>
    <n v="5"/>
    <n v="0"/>
    <n v="58.811999999999998"/>
  </r>
  <r>
    <n v="6993"/>
    <x v="3472"/>
    <x v="1"/>
    <x v="627"/>
    <d v="2012-11-13T00:00:00"/>
    <s v="Second Class"/>
    <s v="RH-19600"/>
    <s v="Rob Haberlin"/>
    <s v="Consumer"/>
    <s v="United States"/>
    <x v="409"/>
    <x v="17"/>
    <n v="23666"/>
    <s v="South"/>
    <s v="FUR-FU-10000308"/>
    <x v="0"/>
    <x v="5"/>
    <s v="Deflect-o Glass Clear Studded Chair Mats"/>
    <n v="186.54"/>
    <n v="3"/>
    <n v="0"/>
    <n v="41.038800000000002"/>
  </r>
  <r>
    <n v="6994"/>
    <x v="3472"/>
    <x v="1"/>
    <x v="627"/>
    <d v="2012-11-13T00:00:00"/>
    <s v="Second Class"/>
    <s v="RH-19600"/>
    <s v="Rob Haberlin"/>
    <s v="Consumer"/>
    <s v="United States"/>
    <x v="409"/>
    <x v="17"/>
    <n v="23666"/>
    <s v="South"/>
    <s v="OFF-AR-10000380"/>
    <x v="1"/>
    <x v="6"/>
    <s v="Hunt PowerHouse Electric Pencil Sharpener, Blue"/>
    <n v="265.85999999999996"/>
    <n v="7"/>
    <n v="0"/>
    <n v="79.757999999999967"/>
  </r>
  <r>
    <n v="6995"/>
    <x v="3472"/>
    <x v="1"/>
    <x v="627"/>
    <d v="2012-11-13T00:00:00"/>
    <s v="Second Class"/>
    <s v="RH-19600"/>
    <s v="Rob Haberlin"/>
    <s v="Consumer"/>
    <s v="United States"/>
    <x v="409"/>
    <x v="17"/>
    <n v="23666"/>
    <s v="South"/>
    <s v="OFF-AR-10000122"/>
    <x v="1"/>
    <x v="6"/>
    <s v="Newell 314"/>
    <n v="27.9"/>
    <n v="5"/>
    <n v="0"/>
    <n v="6.9749999999999979"/>
  </r>
  <r>
    <n v="6996"/>
    <x v="3473"/>
    <x v="1"/>
    <x v="902"/>
    <d v="2012-11-26T00:00:00"/>
    <s v="Standard Class"/>
    <s v="AG-10300"/>
    <s v="Aleksandra Gannaway"/>
    <s v="Corporate"/>
    <s v="United States"/>
    <x v="98"/>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x v="179"/>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x v="179"/>
    <x v="10"/>
    <n v="61107"/>
    <s v="Central"/>
    <s v="OFF-PA-10004475"/>
    <x v="1"/>
    <x v="10"/>
    <s v="Xerox 1940"/>
    <n v="175.87200000000001"/>
    <n v="4"/>
    <n v="0.2"/>
    <n v="63.753599999999992"/>
  </r>
  <r>
    <n v="6999"/>
    <x v="3475"/>
    <x v="0"/>
    <x v="1142"/>
    <d v="2013-09-23T00:00:00"/>
    <s v="Standard Class"/>
    <s v="BC-11125"/>
    <s v="Becky Castell"/>
    <s v="Home Office"/>
    <s v="United States"/>
    <x v="229"/>
    <x v="1"/>
    <n v="92677"/>
    <s v="West"/>
    <s v="OFF-PA-10002195"/>
    <x v="1"/>
    <x v="10"/>
    <s v="Xerox 1966"/>
    <n v="12.96"/>
    <n v="2"/>
    <n v="0"/>
    <n v="6.3504000000000005"/>
  </r>
  <r>
    <n v="7000"/>
    <x v="3476"/>
    <x v="3"/>
    <x v="1143"/>
    <d v="2014-05-30T00:00:00"/>
    <s v="First Class"/>
    <s v="KC-16675"/>
    <s v="Kimberly Carter"/>
    <s v="Corporate"/>
    <s v="United States"/>
    <x v="103"/>
    <x v="0"/>
    <n v="40214"/>
    <s v="South"/>
    <s v="OFF-AP-10002670"/>
    <x v="1"/>
    <x v="9"/>
    <s v="Belkin 8-Outlet Premiere SurgeMaster II Surge Protectors"/>
    <n v="208.44"/>
    <n v="3"/>
    <n v="0"/>
    <n v="62.531999999999982"/>
  </r>
  <r>
    <n v="7001"/>
    <x v="3476"/>
    <x v="3"/>
    <x v="1143"/>
    <d v="2014-05-30T00:00:00"/>
    <s v="First Class"/>
    <s v="KC-16675"/>
    <s v="Kimberly Carter"/>
    <s v="Corporate"/>
    <s v="United States"/>
    <x v="103"/>
    <x v="0"/>
    <n v="40214"/>
    <s v="South"/>
    <s v="OFF-SU-10004498"/>
    <x v="1"/>
    <x v="14"/>
    <s v="Martin-Yale Premier Letter Opener"/>
    <n v="25.76"/>
    <n v="2"/>
    <n v="0"/>
    <n v="0.77280000000000015"/>
  </r>
  <r>
    <n v="7002"/>
    <x v="3477"/>
    <x v="1"/>
    <x v="1110"/>
    <d v="2012-04-03T00:00:00"/>
    <s v="Standard Class"/>
    <s v="DR-12940"/>
    <s v="Daniel Raglin"/>
    <s v="Home Office"/>
    <s v="United States"/>
    <x v="489"/>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x v="1"/>
    <x v="1"/>
    <n v="90045"/>
    <s v="West"/>
    <s v="FUR-FU-10000723"/>
    <x v="0"/>
    <x v="5"/>
    <s v="Deflect-o EconoMat Studded, No Bevel Mat for Low Pile Carpeting"/>
    <n v="289.24"/>
    <n v="7"/>
    <n v="0"/>
    <n v="26.031600000000012"/>
  </r>
  <r>
    <n v="7004"/>
    <x v="3478"/>
    <x v="2"/>
    <x v="710"/>
    <d v="2011-08-21T00:00:00"/>
    <s v="Second Class"/>
    <s v="DW-13195"/>
    <s v="David Wiener"/>
    <s v="Corporate"/>
    <s v="United States"/>
    <x v="1"/>
    <x v="1"/>
    <n v="90045"/>
    <s v="West"/>
    <s v="OFF-BI-10000632"/>
    <x v="1"/>
    <x v="8"/>
    <s v="Satellite Sectional Post Binders"/>
    <n v="69.456000000000003"/>
    <n v="2"/>
    <n v="0.2"/>
    <n v="22.573199999999996"/>
  </r>
  <r>
    <n v="7005"/>
    <x v="3479"/>
    <x v="2"/>
    <x v="851"/>
    <d v="2011-12-28T00:00:00"/>
    <s v="Standard Class"/>
    <s v="ME-18010"/>
    <s v="Michelle Ellison"/>
    <s v="Corporate"/>
    <s v="United States"/>
    <x v="396"/>
    <x v="5"/>
    <n v="77642"/>
    <s v="Central"/>
    <s v="OFF-PA-10000223"/>
    <x v="1"/>
    <x v="10"/>
    <s v="Xerox 2000"/>
    <n v="5.1840000000000011"/>
    <n v="1"/>
    <n v="0.2"/>
    <n v="1.8144"/>
  </r>
  <r>
    <n v="7006"/>
    <x v="3480"/>
    <x v="1"/>
    <x v="549"/>
    <d v="2012-11-05T00:00:00"/>
    <s v="Standard Class"/>
    <s v="JF-15490"/>
    <s v="Jeremy Farry"/>
    <s v="Consumer"/>
    <s v="United States"/>
    <x v="20"/>
    <x v="15"/>
    <n v="10009"/>
    <s v="East"/>
    <s v="FUR-CH-10001545"/>
    <x v="0"/>
    <x v="1"/>
    <s v="Hon Comfortask Task/Swivel Chairs"/>
    <n v="205.16400000000002"/>
    <n v="2"/>
    <n v="0.1"/>
    <n v="13.677600000000002"/>
  </r>
  <r>
    <n v="7007"/>
    <x v="3481"/>
    <x v="2"/>
    <x v="534"/>
    <d v="2011-12-21T00:00:00"/>
    <s v="Standard Class"/>
    <s v="SP-20860"/>
    <s v="Sung Pak"/>
    <s v="Corporate"/>
    <s v="United States"/>
    <x v="22"/>
    <x v="10"/>
    <n v="60623"/>
    <s v="Central"/>
    <s v="FUR-FU-10001546"/>
    <x v="0"/>
    <x v="5"/>
    <s v="Dana Swing-Arm Lamps"/>
    <n v="8.5440000000000005"/>
    <n v="2"/>
    <n v="0.6"/>
    <n v="-7.4759999999999991"/>
  </r>
  <r>
    <n v="7008"/>
    <x v="3482"/>
    <x v="1"/>
    <x v="291"/>
    <d v="2012-08-25T00:00:00"/>
    <s v="Standard Class"/>
    <s v="KN-16390"/>
    <s v="Katherine Nockton"/>
    <s v="Corporate"/>
    <s v="United States"/>
    <x v="24"/>
    <x v="24"/>
    <n v="45503"/>
    <s v="East"/>
    <s v="OFF-BI-10001098"/>
    <x v="1"/>
    <x v="8"/>
    <s v="Acco D-Ring Binder w/DublLock"/>
    <n v="12.828000000000001"/>
    <n v="2"/>
    <n v="0.7"/>
    <n v="-8.9795999999999978"/>
  </r>
  <r>
    <n v="7009"/>
    <x v="3482"/>
    <x v="1"/>
    <x v="291"/>
    <d v="2012-08-25T00:00:00"/>
    <s v="Standard Class"/>
    <s v="KN-16390"/>
    <s v="Katherine Nockton"/>
    <s v="Corporate"/>
    <s v="United States"/>
    <x v="24"/>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x v="24"/>
    <x v="24"/>
    <n v="45503"/>
    <s v="East"/>
    <s v="FUR-FU-10000193"/>
    <x v="0"/>
    <x v="5"/>
    <s v="Tenex Chairmats For Use with Hard Floors"/>
    <n v="25.983999999999998"/>
    <n v="1"/>
    <n v="0.2"/>
    <n v="-3.8976000000000015"/>
  </r>
  <r>
    <n v="7011"/>
    <x v="3483"/>
    <x v="2"/>
    <x v="235"/>
    <d v="2011-05-27T00:00:00"/>
    <s v="Standard Class"/>
    <s v="GT-14710"/>
    <s v="Greg Tran"/>
    <s v="Consumer"/>
    <s v="United States"/>
    <x v="20"/>
    <x v="15"/>
    <n v="10035"/>
    <s v="East"/>
    <s v="OFF-BI-10000829"/>
    <x v="1"/>
    <x v="8"/>
    <s v="Avery Non-Stick Binders"/>
    <n v="17.96"/>
    <n v="5"/>
    <n v="0.2"/>
    <n v="5.8369999999999997"/>
  </r>
  <r>
    <n v="7012"/>
    <x v="3483"/>
    <x v="2"/>
    <x v="235"/>
    <d v="2011-05-27T00:00:00"/>
    <s v="Standard Class"/>
    <s v="GT-14710"/>
    <s v="Greg Tran"/>
    <s v="Consumer"/>
    <s v="United States"/>
    <x v="20"/>
    <x v="15"/>
    <n v="10035"/>
    <s v="East"/>
    <s v="OFF-SU-10003002"/>
    <x v="1"/>
    <x v="14"/>
    <s v="Letter Slitter"/>
    <n v="5.04"/>
    <n v="2"/>
    <n v="0"/>
    <n v="0.15120000000000022"/>
  </r>
  <r>
    <n v="7013"/>
    <x v="3483"/>
    <x v="2"/>
    <x v="235"/>
    <d v="2011-05-27T00:00:00"/>
    <s v="Standard Class"/>
    <s v="GT-14710"/>
    <s v="Greg Tran"/>
    <s v="Consumer"/>
    <s v="United States"/>
    <x v="20"/>
    <x v="15"/>
    <n v="10035"/>
    <s v="East"/>
    <s v="OFF-AP-10002118"/>
    <x v="1"/>
    <x v="9"/>
    <s v="1.7 Cubic Foot Compact &quot;Cube&quot; Office Refrigerators"/>
    <n v="208.16"/>
    <n v="1"/>
    <n v="0"/>
    <n v="56.20320000000001"/>
  </r>
  <r>
    <n v="7014"/>
    <x v="3484"/>
    <x v="3"/>
    <x v="34"/>
    <d v="2014-12-12T00:00:00"/>
    <s v="Second Class"/>
    <s v="DB-12910"/>
    <s v="Daniel Byrd"/>
    <s v="Home Office"/>
    <s v="United States"/>
    <x v="162"/>
    <x v="1"/>
    <n v="93905"/>
    <s v="West"/>
    <s v="FUR-BO-10001519"/>
    <x v="0"/>
    <x v="0"/>
    <s v="O'Sullivan 3-Shelf Heavy-Duty Bookcases"/>
    <n v="148.25700000000001"/>
    <n v="3"/>
    <n v="0.15"/>
    <n v="15.697800000000004"/>
  </r>
  <r>
    <n v="7015"/>
    <x v="3485"/>
    <x v="2"/>
    <x v="518"/>
    <d v="2011-03-13T00:00:00"/>
    <s v="Second Class"/>
    <s v="FM-14215"/>
    <s v="Filia McAdams"/>
    <s v="Corporate"/>
    <s v="United States"/>
    <x v="102"/>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x v="102"/>
    <x v="0"/>
    <n v="40475"/>
    <s v="South"/>
    <s v="TEC-AC-10000710"/>
    <x v="2"/>
    <x v="11"/>
    <s v="Maxell DVD-RAM Discs"/>
    <n v="32.96"/>
    <n v="2"/>
    <n v="0"/>
    <n v="14.172800000000002"/>
  </r>
  <r>
    <n v="7017"/>
    <x v="3485"/>
    <x v="2"/>
    <x v="518"/>
    <d v="2011-03-13T00:00:00"/>
    <s v="Second Class"/>
    <s v="FM-14215"/>
    <s v="Filia McAdams"/>
    <s v="Corporate"/>
    <s v="United States"/>
    <x v="102"/>
    <x v="0"/>
    <n v="40475"/>
    <s v="South"/>
    <s v="TEC-PH-10000984"/>
    <x v="2"/>
    <x v="7"/>
    <s v="Panasonic KX-TG9471B"/>
    <n v="587.97"/>
    <n v="3"/>
    <n v="0"/>
    <n v="164.63160000000005"/>
  </r>
  <r>
    <n v="7018"/>
    <x v="3485"/>
    <x v="2"/>
    <x v="518"/>
    <d v="2011-03-13T00:00:00"/>
    <s v="Second Class"/>
    <s v="FM-14215"/>
    <s v="Filia McAdams"/>
    <s v="Corporate"/>
    <s v="United States"/>
    <x v="102"/>
    <x v="0"/>
    <n v="40475"/>
    <s v="South"/>
    <s v="OFF-PA-10000213"/>
    <x v="1"/>
    <x v="10"/>
    <s v="Xerox 198"/>
    <n v="14.940000000000001"/>
    <n v="3"/>
    <n v="0"/>
    <n v="7.0218000000000007"/>
  </r>
  <r>
    <n v="7019"/>
    <x v="3486"/>
    <x v="0"/>
    <x v="661"/>
    <d v="2013-06-28T00:00:00"/>
    <s v="Second Class"/>
    <s v="SM-20005"/>
    <s v="Sally Matthias"/>
    <s v="Consumer"/>
    <s v="United States"/>
    <x v="20"/>
    <x v="15"/>
    <n v="10035"/>
    <s v="East"/>
    <s v="OFF-LA-10003720"/>
    <x v="1"/>
    <x v="2"/>
    <s v="Avery 487"/>
    <n v="25.83"/>
    <n v="7"/>
    <n v="0"/>
    <n v="12.1401"/>
  </r>
  <r>
    <n v="7020"/>
    <x v="3487"/>
    <x v="2"/>
    <x v="709"/>
    <d v="2011-08-27T00:00:00"/>
    <s v="Standard Class"/>
    <s v="AP-10915"/>
    <s v="Arthur Prichep"/>
    <s v="Consumer"/>
    <s v="United States"/>
    <x v="60"/>
    <x v="22"/>
    <n v="80219"/>
    <s v="West"/>
    <s v="OFF-PA-10001837"/>
    <x v="1"/>
    <x v="10"/>
    <s v="Xerox 1976"/>
    <n v="15.552000000000003"/>
    <n v="3"/>
    <n v="0.2"/>
    <n v="5.4432"/>
  </r>
  <r>
    <n v="7021"/>
    <x v="3487"/>
    <x v="2"/>
    <x v="709"/>
    <d v="2011-08-27T00:00:00"/>
    <s v="Standard Class"/>
    <s v="AP-10915"/>
    <s v="Arthur Prichep"/>
    <s v="Consumer"/>
    <s v="United States"/>
    <x v="60"/>
    <x v="22"/>
    <n v="80219"/>
    <s v="West"/>
    <s v="OFF-SU-10004661"/>
    <x v="1"/>
    <x v="14"/>
    <s v="Acme Titanium Bonded Scissors"/>
    <n v="6.8000000000000007"/>
    <n v="1"/>
    <n v="0.2"/>
    <n v="0.50999999999999979"/>
  </r>
  <r>
    <n v="7022"/>
    <x v="3487"/>
    <x v="2"/>
    <x v="709"/>
    <d v="2011-08-27T00:00:00"/>
    <s v="Standard Class"/>
    <s v="AP-10915"/>
    <s v="Arthur Prichep"/>
    <s v="Consumer"/>
    <s v="United States"/>
    <x v="60"/>
    <x v="22"/>
    <n v="80219"/>
    <s v="West"/>
    <s v="FUR-FU-10003274"/>
    <x v="0"/>
    <x v="5"/>
    <s v="Regeneration Desk Collection"/>
    <n v="4.2240000000000002"/>
    <n v="3"/>
    <n v="0.2"/>
    <n v="1.2672000000000003"/>
  </r>
  <r>
    <n v="7023"/>
    <x v="3487"/>
    <x v="2"/>
    <x v="709"/>
    <d v="2011-08-27T00:00:00"/>
    <s v="Standard Class"/>
    <s v="AP-10915"/>
    <s v="Arthur Prichep"/>
    <s v="Consumer"/>
    <s v="United States"/>
    <x v="60"/>
    <x v="22"/>
    <n v="80219"/>
    <s v="West"/>
    <s v="TEC-PH-10000149"/>
    <x v="2"/>
    <x v="7"/>
    <s v="Cisco SPA525G2 IP Phone - Wireless"/>
    <n v="143.64000000000001"/>
    <n v="9"/>
    <n v="0.2"/>
    <n v="10.772999999999989"/>
  </r>
  <r>
    <n v="7024"/>
    <x v="3487"/>
    <x v="2"/>
    <x v="709"/>
    <d v="2011-08-27T00:00:00"/>
    <s v="Standard Class"/>
    <s v="AP-10915"/>
    <s v="Arthur Prichep"/>
    <s v="Consumer"/>
    <s v="United States"/>
    <x v="60"/>
    <x v="22"/>
    <n v="80219"/>
    <s v="West"/>
    <s v="OFF-PA-10000019"/>
    <x v="1"/>
    <x v="10"/>
    <s v="Xerox 1931"/>
    <n v="31.104000000000006"/>
    <n v="6"/>
    <n v="0.2"/>
    <n v="10.8864"/>
  </r>
  <r>
    <n v="7025"/>
    <x v="3487"/>
    <x v="2"/>
    <x v="709"/>
    <d v="2011-08-27T00:00:00"/>
    <s v="Standard Class"/>
    <s v="AP-10915"/>
    <s v="Arthur Prichep"/>
    <s v="Consumer"/>
    <s v="United States"/>
    <x v="60"/>
    <x v="22"/>
    <n v="80219"/>
    <s v="West"/>
    <s v="OFF-PA-10001125"/>
    <x v="1"/>
    <x v="10"/>
    <s v="Xerox 1988"/>
    <n v="223.05600000000001"/>
    <n v="9"/>
    <n v="0.2"/>
    <n v="69.704999999999984"/>
  </r>
  <r>
    <n v="7026"/>
    <x v="3488"/>
    <x v="3"/>
    <x v="695"/>
    <d v="2014-02-13T00:00:00"/>
    <s v="Standard Class"/>
    <s v="SP-20545"/>
    <s v="Sibella Parks"/>
    <s v="Corporate"/>
    <s v="United States"/>
    <x v="20"/>
    <x v="15"/>
    <n v="10024"/>
    <s v="East"/>
    <s v="TEC-PH-10002538"/>
    <x v="2"/>
    <x v="7"/>
    <s v="Grandstream GXP1160 VoIP phone"/>
    <n v="227.45999999999998"/>
    <n v="6"/>
    <n v="0"/>
    <n v="65.963399999999979"/>
  </r>
  <r>
    <n v="7027"/>
    <x v="3488"/>
    <x v="3"/>
    <x v="695"/>
    <d v="2014-02-13T00:00:00"/>
    <s v="Standard Class"/>
    <s v="SP-20545"/>
    <s v="Sibella Parks"/>
    <s v="Corporate"/>
    <s v="United States"/>
    <x v="20"/>
    <x v="15"/>
    <n v="10024"/>
    <s v="East"/>
    <s v="OFF-BI-10000279"/>
    <x v="1"/>
    <x v="8"/>
    <s v="Acco Recycled 2&quot; Capacity Laser Printer Hanging Data Binders"/>
    <n v="46.24"/>
    <n v="4"/>
    <n v="0.2"/>
    <n v="15.605999999999996"/>
  </r>
  <r>
    <n v="7028"/>
    <x v="3489"/>
    <x v="3"/>
    <x v="926"/>
    <d v="2014-02-06T00:00:00"/>
    <s v="Standard Class"/>
    <s v="RD-19585"/>
    <s v="Rob Dowd"/>
    <s v="Consumer"/>
    <s v="United States"/>
    <x v="20"/>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x v="9"/>
    <x v="8"/>
    <n v="68025"/>
    <s v="Central"/>
    <s v="OFF-PA-10003673"/>
    <x v="1"/>
    <x v="10"/>
    <s v="Strathmore Photo Mount Cards"/>
    <n v="33.9"/>
    <n v="5"/>
    <n v="0"/>
    <n v="15.593999999999999"/>
  </r>
  <r>
    <n v="7030"/>
    <x v="3491"/>
    <x v="0"/>
    <x v="583"/>
    <d v="2013-11-17T00:00:00"/>
    <s v="Standard Class"/>
    <s v="EB-13750"/>
    <s v="Edward Becker"/>
    <s v="Corporate"/>
    <s v="United States"/>
    <x v="20"/>
    <x v="15"/>
    <n v="10011"/>
    <s v="East"/>
    <s v="OFF-ST-10002562"/>
    <x v="1"/>
    <x v="4"/>
    <s v="Staples"/>
    <n v="28.14"/>
    <n v="3"/>
    <n v="0"/>
    <n v="7.8792000000000009"/>
  </r>
  <r>
    <n v="7031"/>
    <x v="3491"/>
    <x v="0"/>
    <x v="583"/>
    <d v="2013-11-17T00:00:00"/>
    <s v="Standard Class"/>
    <s v="EB-13750"/>
    <s v="Edward Becker"/>
    <s v="Corporate"/>
    <s v="United States"/>
    <x v="20"/>
    <x v="15"/>
    <n v="10011"/>
    <s v="East"/>
    <s v="TEC-AC-10002305"/>
    <x v="2"/>
    <x v="11"/>
    <s v="KeyTronic E03601U1 - Keyboard - Beige"/>
    <n v="36"/>
    <n v="2"/>
    <n v="0"/>
    <n v="6.4799999999999969"/>
  </r>
  <r>
    <n v="7032"/>
    <x v="3491"/>
    <x v="0"/>
    <x v="583"/>
    <d v="2013-11-17T00:00:00"/>
    <s v="Standard Class"/>
    <s v="EB-13750"/>
    <s v="Edward Becker"/>
    <s v="Corporate"/>
    <s v="United States"/>
    <x v="20"/>
    <x v="15"/>
    <n v="10011"/>
    <s v="East"/>
    <s v="OFF-AR-10003373"/>
    <x v="1"/>
    <x v="6"/>
    <s v="Boston School Pro Electric Pencil Sharpener, 1670"/>
    <n v="92.94"/>
    <n v="3"/>
    <n v="0"/>
    <n v="25.093799999999998"/>
  </r>
  <r>
    <n v="7033"/>
    <x v="3491"/>
    <x v="0"/>
    <x v="583"/>
    <d v="2013-11-17T00:00:00"/>
    <s v="Standard Class"/>
    <s v="EB-13750"/>
    <s v="Edward Becker"/>
    <s v="Corporate"/>
    <s v="United States"/>
    <x v="20"/>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x v="20"/>
    <x v="15"/>
    <n v="10011"/>
    <s v="East"/>
    <s v="OFF-BI-10001510"/>
    <x v="1"/>
    <x v="8"/>
    <s v="Deluxe Heavy-Duty Vinyl Round Ring Binder"/>
    <n v="55.00800000000001"/>
    <n v="3"/>
    <n v="0.2"/>
    <n v="17.189999999999998"/>
  </r>
  <r>
    <n v="7035"/>
    <x v="3491"/>
    <x v="0"/>
    <x v="583"/>
    <d v="2013-11-17T00:00:00"/>
    <s v="Standard Class"/>
    <s v="EB-13750"/>
    <s v="Edward Becker"/>
    <s v="Corporate"/>
    <s v="United States"/>
    <x v="20"/>
    <x v="15"/>
    <n v="10011"/>
    <s v="East"/>
    <s v="OFF-BI-10004236"/>
    <x v="1"/>
    <x v="8"/>
    <s v="XtraLife ClearVue Slant-D Ring Binder, White, 3&quot;"/>
    <n v="35.231999999999999"/>
    <n v="3"/>
    <n v="0.2"/>
    <n v="11.450399999999998"/>
  </r>
  <r>
    <n v="7036"/>
    <x v="3492"/>
    <x v="3"/>
    <x v="45"/>
    <d v="2014-11-14T00:00:00"/>
    <s v="Standard Class"/>
    <s v="JE-15610"/>
    <s v="Jim Epp"/>
    <s v="Corporate"/>
    <s v="United States"/>
    <x v="70"/>
    <x v="1"/>
    <n v="92105"/>
    <s v="West"/>
    <s v="FUR-CH-10004675"/>
    <x v="0"/>
    <x v="1"/>
    <s v="Lifetime Advantage Folding Chairs, 4/Carton"/>
    <n v="523.39200000000005"/>
    <n v="3"/>
    <n v="0.2"/>
    <n v="52.339199999999977"/>
  </r>
  <r>
    <n v="7037"/>
    <x v="3493"/>
    <x v="2"/>
    <x v="1073"/>
    <d v="2011-05-04T00:00:00"/>
    <s v="Second Class"/>
    <s v="CS-11860"/>
    <s v="Cari Schnelling"/>
    <s v="Consumer"/>
    <s v="United States"/>
    <x v="121"/>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x v="214"/>
    <x v="32"/>
    <n v="30080"/>
    <s v="South"/>
    <s v="OFF-PA-10004255"/>
    <x v="1"/>
    <x v="10"/>
    <s v="Xerox 219"/>
    <n v="12.96"/>
    <n v="2"/>
    <n v="0"/>
    <n v="6.2208000000000006"/>
  </r>
  <r>
    <n v="7039"/>
    <x v="3494"/>
    <x v="3"/>
    <x v="585"/>
    <d v="2014-09-28T00:00:00"/>
    <s v="Standard Class"/>
    <s v="PB-19105"/>
    <s v="Peter Bühler"/>
    <s v="Consumer"/>
    <s v="United States"/>
    <x v="214"/>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x v="20"/>
    <x v="15"/>
    <n v="10009"/>
    <s v="East"/>
    <s v="OFF-ST-10002276"/>
    <x v="1"/>
    <x v="4"/>
    <s v="Safco Steel Mobile File Cart"/>
    <n v="166.72"/>
    <n v="2"/>
    <n v="0"/>
    <n v="41.680000000000007"/>
  </r>
  <r>
    <n v="7041"/>
    <x v="3495"/>
    <x v="3"/>
    <x v="94"/>
    <d v="2014-12-24T00:00:00"/>
    <s v="Standard Class"/>
    <s v="AT-10735"/>
    <s v="Annie Thurman"/>
    <s v="Consumer"/>
    <s v="United States"/>
    <x v="20"/>
    <x v="15"/>
    <n v="10009"/>
    <s v="East"/>
    <s v="OFF-BI-10001617"/>
    <x v="1"/>
    <x v="8"/>
    <s v="GBC Wire Binding Combs"/>
    <n v="24.816000000000003"/>
    <n v="3"/>
    <n v="0.2"/>
    <n v="8.3753999999999991"/>
  </r>
  <r>
    <n v="7042"/>
    <x v="3495"/>
    <x v="3"/>
    <x v="94"/>
    <d v="2014-12-24T00:00:00"/>
    <s v="Standard Class"/>
    <s v="AT-10735"/>
    <s v="Annie Thurman"/>
    <s v="Consumer"/>
    <s v="United States"/>
    <x v="20"/>
    <x v="15"/>
    <n v="10009"/>
    <s v="East"/>
    <s v="FUR-FU-10000308"/>
    <x v="0"/>
    <x v="5"/>
    <s v="Deflect-o Glass Clear Studded Chair Mats"/>
    <n v="124.36"/>
    <n v="2"/>
    <n v="0"/>
    <n v="27.359200000000001"/>
  </r>
  <r>
    <n v="7043"/>
    <x v="3496"/>
    <x v="3"/>
    <x v="930"/>
    <d v="2014-07-24T00:00:00"/>
    <s v="Standard Class"/>
    <s v="SV-20365"/>
    <s v="Seth Vernon"/>
    <s v="Consumer"/>
    <s v="United States"/>
    <x v="10"/>
    <x v="9"/>
    <n v="19134"/>
    <s v="East"/>
    <s v="TEC-CO-10001943"/>
    <x v="2"/>
    <x v="16"/>
    <s v="Canon PC-428 Personal Copier"/>
    <n v="599.97"/>
    <n v="5"/>
    <n v="0.4"/>
    <n v="69.996499999999969"/>
  </r>
  <r>
    <n v="7044"/>
    <x v="3496"/>
    <x v="3"/>
    <x v="930"/>
    <d v="2014-07-24T00:00:00"/>
    <s v="Standard Class"/>
    <s v="SV-20365"/>
    <s v="Seth Vernon"/>
    <s v="Consumer"/>
    <s v="United States"/>
    <x v="10"/>
    <x v="9"/>
    <n v="19134"/>
    <s v="East"/>
    <s v="FUR-CH-10002647"/>
    <x v="0"/>
    <x v="1"/>
    <s v="Situations Contoured Folding Chairs, 4/Set"/>
    <n v="198.744"/>
    <n v="4"/>
    <n v="0.3"/>
    <n v="-14.195999999999984"/>
  </r>
  <r>
    <n v="7045"/>
    <x v="3496"/>
    <x v="3"/>
    <x v="930"/>
    <d v="2014-07-24T00:00:00"/>
    <s v="Standard Class"/>
    <s v="SV-20365"/>
    <s v="Seth Vernon"/>
    <s v="Consumer"/>
    <s v="United States"/>
    <x v="10"/>
    <x v="9"/>
    <n v="19134"/>
    <s v="East"/>
    <s v="OFF-SU-10004768"/>
    <x v="1"/>
    <x v="14"/>
    <s v="Acme Kleencut Forged Steel Scissors"/>
    <n v="9.1840000000000011"/>
    <n v="2"/>
    <n v="0.2"/>
    <n v="1.1479999999999988"/>
  </r>
  <r>
    <n v="7046"/>
    <x v="3497"/>
    <x v="0"/>
    <x v="54"/>
    <d v="2013-11-10T00:00:00"/>
    <s v="Standard Class"/>
    <s v="PJ-18835"/>
    <s v="Patrick Jones"/>
    <s v="Corporate"/>
    <s v="United States"/>
    <x v="61"/>
    <x v="5"/>
    <n v="75217"/>
    <s v="Central"/>
    <s v="OFF-PA-10002160"/>
    <x v="1"/>
    <x v="10"/>
    <s v="Xerox 1978"/>
    <n v="9.2480000000000011"/>
    <n v="2"/>
    <n v="0.2"/>
    <n v="3.3524000000000003"/>
  </r>
  <r>
    <n v="7047"/>
    <x v="3498"/>
    <x v="2"/>
    <x v="918"/>
    <d v="2011-04-12T00:00:00"/>
    <s v="Standard Class"/>
    <s v="NM-18445"/>
    <s v="Nathan Mautz"/>
    <s v="Home Office"/>
    <s v="United States"/>
    <x v="3"/>
    <x v="1"/>
    <n v="94521"/>
    <s v="West"/>
    <s v="FUR-TA-10003748"/>
    <x v="0"/>
    <x v="3"/>
    <s v="Bevis 36 x 72 Conference Tables"/>
    <n v="99.591999999999999"/>
    <n v="1"/>
    <n v="0.2"/>
    <n v="2.4897999999999989"/>
  </r>
  <r>
    <n v="7048"/>
    <x v="3498"/>
    <x v="2"/>
    <x v="918"/>
    <d v="2011-04-12T00:00:00"/>
    <s v="Standard Class"/>
    <s v="NM-18445"/>
    <s v="Nathan Mautz"/>
    <s v="Home Office"/>
    <s v="United States"/>
    <x v="3"/>
    <x v="1"/>
    <n v="94521"/>
    <s v="West"/>
    <s v="TEC-AC-10001908"/>
    <x v="2"/>
    <x v="11"/>
    <s v="Logitech Wireless Headset h800"/>
    <n v="399.96"/>
    <n v="4"/>
    <n v="0"/>
    <n v="139.98599999999999"/>
  </r>
  <r>
    <n v="7049"/>
    <x v="3499"/>
    <x v="0"/>
    <x v="1041"/>
    <d v="2013-08-17T00:00:00"/>
    <s v="First Class"/>
    <s v="TR-21325"/>
    <s v="Toby Ritter"/>
    <s v="Consumer"/>
    <s v="United States"/>
    <x v="316"/>
    <x v="18"/>
    <n v="37211"/>
    <s v="South"/>
    <s v="OFF-PA-10000552"/>
    <x v="1"/>
    <x v="10"/>
    <s v="Xerox 200"/>
    <n v="15.552000000000003"/>
    <n v="3"/>
    <n v="0.2"/>
    <n v="5.4432"/>
  </r>
  <r>
    <n v="7050"/>
    <x v="3500"/>
    <x v="2"/>
    <x v="794"/>
    <d v="2011-09-30T00:00:00"/>
    <s v="Standard Class"/>
    <s v="BF-11005"/>
    <s v="Barry Franz"/>
    <s v="Home Office"/>
    <s v="United States"/>
    <x v="34"/>
    <x v="22"/>
    <n v="80013"/>
    <s v="West"/>
    <s v="OFF-AR-10003179"/>
    <x v="1"/>
    <x v="6"/>
    <s v="Dixon Ticonderoga Core-Lock Colored Pencils"/>
    <n v="14.576000000000001"/>
    <n v="2"/>
    <n v="0.2"/>
    <n v="2.3685999999999989"/>
  </r>
  <r>
    <n v="7051"/>
    <x v="3501"/>
    <x v="0"/>
    <x v="25"/>
    <d v="2013-12-12T00:00:00"/>
    <s v="Same Day"/>
    <s v="WB-21850"/>
    <s v="William Brown"/>
    <s v="Consumer"/>
    <s v="United States"/>
    <x v="125"/>
    <x v="1"/>
    <n v="92804"/>
    <s v="West"/>
    <s v="OFF-BI-10004593"/>
    <x v="1"/>
    <x v="8"/>
    <s v="Ibico Laser Imprintable Binding System Covers"/>
    <n v="209.60000000000002"/>
    <n v="5"/>
    <n v="0.2"/>
    <n v="68.11999999999999"/>
  </r>
  <r>
    <n v="7052"/>
    <x v="3501"/>
    <x v="0"/>
    <x v="25"/>
    <d v="2013-12-12T00:00:00"/>
    <s v="Same Day"/>
    <s v="WB-21850"/>
    <s v="William Brown"/>
    <s v="Consumer"/>
    <s v="United States"/>
    <x v="125"/>
    <x v="1"/>
    <n v="92804"/>
    <s v="West"/>
    <s v="OFF-AR-10000914"/>
    <x v="1"/>
    <x v="6"/>
    <s v="Boston 16765 Mini Stand Up Battery Pencil Sharpener"/>
    <n v="23.32"/>
    <n v="2"/>
    <n v="0"/>
    <n v="6.0632000000000019"/>
  </r>
  <r>
    <n v="7053"/>
    <x v="3501"/>
    <x v="0"/>
    <x v="25"/>
    <d v="2013-12-12T00:00:00"/>
    <s v="Same Day"/>
    <s v="WB-21850"/>
    <s v="William Brown"/>
    <s v="Consumer"/>
    <s v="United States"/>
    <x v="125"/>
    <x v="1"/>
    <n v="92804"/>
    <s v="West"/>
    <s v="OFF-PA-10000241"/>
    <x v="1"/>
    <x v="10"/>
    <s v="IBM Multi-Purpose Copy Paper, 8 1/2 x 11&quot;, Case"/>
    <n v="30.98"/>
    <n v="1"/>
    <n v="0"/>
    <n v="13.940999999999999"/>
  </r>
  <r>
    <n v="7054"/>
    <x v="3501"/>
    <x v="0"/>
    <x v="25"/>
    <d v="2013-12-12T00:00:00"/>
    <s v="Same Day"/>
    <s v="WB-21850"/>
    <s v="William Brown"/>
    <s v="Consumer"/>
    <s v="United States"/>
    <x v="125"/>
    <x v="1"/>
    <n v="92804"/>
    <s v="West"/>
    <s v="TEC-AC-10000057"/>
    <x v="2"/>
    <x v="11"/>
    <s v="Microsoft Natural Ergonomic Keyboard 4000"/>
    <n v="119.96"/>
    <n v="4"/>
    <n v="0"/>
    <n v="25.191599999999994"/>
  </r>
  <r>
    <n v="7055"/>
    <x v="3501"/>
    <x v="0"/>
    <x v="25"/>
    <d v="2013-12-12T00:00:00"/>
    <s v="Same Day"/>
    <s v="WB-21850"/>
    <s v="William Brown"/>
    <s v="Consumer"/>
    <s v="United States"/>
    <x v="125"/>
    <x v="1"/>
    <n v="92804"/>
    <s v="West"/>
    <s v="FUR-CH-10003774"/>
    <x v="0"/>
    <x v="1"/>
    <s v="Global Wood Trimmed Manager's Task Chair, Khaki"/>
    <n v="363.92"/>
    <n v="5"/>
    <n v="0.2"/>
    <n v="-31.843000000000018"/>
  </r>
  <r>
    <n v="7056"/>
    <x v="3501"/>
    <x v="0"/>
    <x v="25"/>
    <d v="2013-12-12T00:00:00"/>
    <s v="Same Day"/>
    <s v="WB-21850"/>
    <s v="William Brown"/>
    <s v="Consumer"/>
    <s v="United States"/>
    <x v="125"/>
    <x v="1"/>
    <n v="92804"/>
    <s v="West"/>
    <s v="OFF-BI-10002824"/>
    <x v="1"/>
    <x v="8"/>
    <s v="Recycled Easel Ring Binders"/>
    <n v="35.808"/>
    <n v="3"/>
    <n v="0.2"/>
    <n v="11.189999999999996"/>
  </r>
  <r>
    <n v="7057"/>
    <x v="3501"/>
    <x v="0"/>
    <x v="25"/>
    <d v="2013-12-12T00:00:00"/>
    <s v="Same Day"/>
    <s v="WB-21850"/>
    <s v="William Brown"/>
    <s v="Consumer"/>
    <s v="United States"/>
    <x v="125"/>
    <x v="1"/>
    <n v="92804"/>
    <s v="West"/>
    <s v="OFF-BI-10004001"/>
    <x v="1"/>
    <x v="8"/>
    <s v="GBC Recycled VeloBinder Covers"/>
    <n v="122.688"/>
    <n v="9"/>
    <n v="0.2"/>
    <n v="39.873599999999982"/>
  </r>
  <r>
    <n v="7058"/>
    <x v="3501"/>
    <x v="0"/>
    <x v="25"/>
    <d v="2013-12-12T00:00:00"/>
    <s v="Same Day"/>
    <s v="WB-21850"/>
    <s v="William Brown"/>
    <s v="Consumer"/>
    <s v="United States"/>
    <x v="125"/>
    <x v="1"/>
    <n v="92804"/>
    <s v="West"/>
    <s v="FUR-TA-10004619"/>
    <x v="0"/>
    <x v="3"/>
    <s v="Hon Non-Folding Utility Tables"/>
    <n v="892.13600000000008"/>
    <n v="7"/>
    <n v="0.2"/>
    <n v="111.51699999999991"/>
  </r>
  <r>
    <n v="7059"/>
    <x v="3501"/>
    <x v="0"/>
    <x v="25"/>
    <d v="2013-12-12T00:00:00"/>
    <s v="Same Day"/>
    <s v="WB-21850"/>
    <s v="William Brown"/>
    <s v="Consumer"/>
    <s v="United States"/>
    <x v="125"/>
    <x v="1"/>
    <n v="92804"/>
    <s v="West"/>
    <s v="OFF-ST-10000636"/>
    <x v="1"/>
    <x v="4"/>
    <s v="Rogers Profile Extra Capacity Storage Tub"/>
    <n v="50.22"/>
    <n v="3"/>
    <n v="0"/>
    <n v="2.0087999999999973"/>
  </r>
  <r>
    <n v="7060"/>
    <x v="3501"/>
    <x v="0"/>
    <x v="25"/>
    <d v="2013-12-12T00:00:00"/>
    <s v="Same Day"/>
    <s v="WB-21850"/>
    <s v="William Brown"/>
    <s v="Consumer"/>
    <s v="United States"/>
    <x v="125"/>
    <x v="1"/>
    <n v="92804"/>
    <s v="West"/>
    <s v="OFF-AP-10001469"/>
    <x v="1"/>
    <x v="9"/>
    <s v="Fellowes 8 Outlet Superior Workstation Surge Protector"/>
    <n v="83.42"/>
    <n v="2"/>
    <n v="0"/>
    <n v="24.191799999999994"/>
  </r>
  <r>
    <n v="7061"/>
    <x v="3501"/>
    <x v="0"/>
    <x v="25"/>
    <d v="2013-12-12T00:00:00"/>
    <s v="Same Day"/>
    <s v="WB-21850"/>
    <s v="William Brown"/>
    <s v="Consumer"/>
    <s v="United States"/>
    <x v="125"/>
    <x v="1"/>
    <n v="92804"/>
    <s v="West"/>
    <s v="OFF-BI-10002897"/>
    <x v="1"/>
    <x v="8"/>
    <s v="Black Avery Memo-Size 3-Ring Binder, 5 1/2&quot; x 8 1/2&quot;"/>
    <n v="5.8719999999999999"/>
    <n v="2"/>
    <n v="0.2"/>
    <n v="2.1286"/>
  </r>
  <r>
    <n v="7062"/>
    <x v="3502"/>
    <x v="1"/>
    <x v="302"/>
    <d v="2012-02-05T00:00:00"/>
    <s v="Second Class"/>
    <s v="KH-16630"/>
    <s v="Ken Heidel"/>
    <s v="Corporate"/>
    <s v="United States"/>
    <x v="213"/>
    <x v="7"/>
    <n v="84062"/>
    <s v="West"/>
    <s v="OFF-BI-10002432"/>
    <x v="1"/>
    <x v="8"/>
    <s v="Wilson Jones Standard D-Ring Binders"/>
    <n v="12.144"/>
    <n v="3"/>
    <n v="0.2"/>
    <n v="4.0985999999999994"/>
  </r>
  <r>
    <n v="7063"/>
    <x v="3503"/>
    <x v="0"/>
    <x v="723"/>
    <d v="2014-01-01T00:00:00"/>
    <s v="Second Class"/>
    <s v="KL-16645"/>
    <s v="Ken Lonsdale"/>
    <s v="Consumer"/>
    <s v="United States"/>
    <x v="24"/>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x v="127"/>
    <x v="21"/>
    <n v="97301"/>
    <s v="West"/>
    <s v="OFF-SU-10002522"/>
    <x v="1"/>
    <x v="14"/>
    <s v="Acme Kleen Earth Office Shears"/>
    <n v="6.2080000000000002"/>
    <n v="2"/>
    <n v="0.2"/>
    <n v="0.69839999999999902"/>
  </r>
  <r>
    <n v="7065"/>
    <x v="3505"/>
    <x v="3"/>
    <x v="1144"/>
    <d v="2014-02-10T00:00:00"/>
    <s v="Standard Class"/>
    <s v="JF-15355"/>
    <s v="Jay Fein"/>
    <s v="Consumer"/>
    <s v="United States"/>
    <x v="30"/>
    <x v="15"/>
    <n v="14609"/>
    <s v="East"/>
    <s v="OFF-AP-10003971"/>
    <x v="1"/>
    <x v="9"/>
    <s v="Belkin 6 Outlet Metallic Surge Strip"/>
    <n v="32.67"/>
    <n v="3"/>
    <n v="0"/>
    <n v="8.4942000000000011"/>
  </r>
  <r>
    <n v="7066"/>
    <x v="3506"/>
    <x v="2"/>
    <x v="776"/>
    <d v="2011-12-08T00:00:00"/>
    <s v="First Class"/>
    <s v="RS-19765"/>
    <s v="Roland Schwarz"/>
    <s v="Corporate"/>
    <s v="United States"/>
    <x v="1"/>
    <x v="1"/>
    <n v="90008"/>
    <s v="West"/>
    <s v="OFF-ST-10001496"/>
    <x v="1"/>
    <x v="4"/>
    <s v="Standard Rollaway File with Lock"/>
    <n v="1261.33"/>
    <n v="7"/>
    <n v="0"/>
    <n v="327.94580000000002"/>
  </r>
  <r>
    <n v="7067"/>
    <x v="3507"/>
    <x v="0"/>
    <x v="198"/>
    <d v="2013-06-04T00:00:00"/>
    <s v="Standard Class"/>
    <s v="NL-18310"/>
    <s v="Nancy Lomonaco"/>
    <s v="Home Office"/>
    <s v="United States"/>
    <x v="1"/>
    <x v="1"/>
    <n v="90049"/>
    <s v="West"/>
    <s v="OFF-PA-10004782"/>
    <x v="1"/>
    <x v="10"/>
    <s v="Xerox 228"/>
    <n v="38.880000000000003"/>
    <n v="6"/>
    <n v="0"/>
    <n v="18.662400000000002"/>
  </r>
  <r>
    <n v="7068"/>
    <x v="3508"/>
    <x v="0"/>
    <x v="206"/>
    <d v="2013-05-27T00:00:00"/>
    <s v="Standard Class"/>
    <s v="AS-10285"/>
    <s v="Alejandro Savely"/>
    <s v="Corporate"/>
    <s v="United States"/>
    <x v="61"/>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x v="61"/>
    <x v="5"/>
    <n v="75081"/>
    <s v="Central"/>
    <s v="OFF-PA-10003591"/>
    <x v="1"/>
    <x v="10"/>
    <s v="Southworth 100% Cotton The Best Paper"/>
    <n v="82.656000000000006"/>
    <n v="9"/>
    <n v="0.2"/>
    <n v="30.996000000000002"/>
  </r>
  <r>
    <n v="7070"/>
    <x v="3509"/>
    <x v="2"/>
    <x v="128"/>
    <d v="2011-08-14T00:00:00"/>
    <s v="Standard Class"/>
    <s v="GM-14500"/>
    <s v="Gene McClure"/>
    <s v="Consumer"/>
    <s v="United States"/>
    <x v="201"/>
    <x v="1"/>
    <n v="93727"/>
    <s v="West"/>
    <s v="OFF-PA-10001667"/>
    <x v="1"/>
    <x v="10"/>
    <s v="Great White Multi-Use Recycled Paper (20Lb. and 84 Bright)"/>
    <n v="5.98"/>
    <n v="1"/>
    <n v="0"/>
    <n v="2.6909999999999998"/>
  </r>
  <r>
    <n v="7071"/>
    <x v="3510"/>
    <x v="0"/>
    <x v="64"/>
    <d v="2013-09-11T00:00:00"/>
    <s v="Second Class"/>
    <s v="SU-20665"/>
    <s v="Stephanie Ulpright"/>
    <s v="Home Office"/>
    <s v="United States"/>
    <x v="22"/>
    <x v="10"/>
    <n v="60653"/>
    <s v="Central"/>
    <s v="OFF-PA-10004971"/>
    <x v="1"/>
    <x v="10"/>
    <s v="Xerox 196"/>
    <n v="9.2480000000000011"/>
    <n v="2"/>
    <n v="0.2"/>
    <n v="3.3524000000000003"/>
  </r>
  <r>
    <n v="7072"/>
    <x v="3511"/>
    <x v="0"/>
    <x v="310"/>
    <d v="2013-07-29T00:00:00"/>
    <s v="Standard Class"/>
    <s v="CK-12205"/>
    <s v="Chloris Kastensmidt"/>
    <s v="Consumer"/>
    <s v="United States"/>
    <x v="392"/>
    <x v="5"/>
    <n v="78501"/>
    <s v="Central"/>
    <s v="OFF-AR-10001216"/>
    <x v="1"/>
    <x v="6"/>
    <s v="Newell 339"/>
    <n v="4.4479999999999995"/>
    <n v="2"/>
    <n v="0.2"/>
    <n v="0.3335999999999999"/>
  </r>
  <r>
    <n v="7073"/>
    <x v="3511"/>
    <x v="0"/>
    <x v="310"/>
    <d v="2013-07-29T00:00:00"/>
    <s v="Standard Class"/>
    <s v="CK-12205"/>
    <s v="Chloris Kastensmidt"/>
    <s v="Consumer"/>
    <s v="United States"/>
    <x v="392"/>
    <x v="5"/>
    <n v="78501"/>
    <s v="Central"/>
    <s v="OFF-PA-10004355"/>
    <x v="1"/>
    <x v="10"/>
    <s v="Xerox 231"/>
    <n v="5.1840000000000011"/>
    <n v="1"/>
    <n v="0.2"/>
    <n v="1.8144"/>
  </r>
  <r>
    <n v="7074"/>
    <x v="3511"/>
    <x v="0"/>
    <x v="310"/>
    <d v="2013-07-29T00:00:00"/>
    <s v="Standard Class"/>
    <s v="CK-12205"/>
    <s v="Chloris Kastensmidt"/>
    <s v="Consumer"/>
    <s v="United States"/>
    <x v="392"/>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x v="392"/>
    <x v="5"/>
    <n v="78501"/>
    <s v="Central"/>
    <s v="OFF-BI-10004364"/>
    <x v="1"/>
    <x v="8"/>
    <s v="Storex Dura Pro Binders"/>
    <n v="4.7519999999999989"/>
    <n v="4"/>
    <n v="0.8"/>
    <n v="-8.3160000000000025"/>
  </r>
  <r>
    <n v="7076"/>
    <x v="3511"/>
    <x v="0"/>
    <x v="310"/>
    <d v="2013-07-29T00:00:00"/>
    <s v="Standard Class"/>
    <s v="CK-12205"/>
    <s v="Chloris Kastensmidt"/>
    <s v="Consumer"/>
    <s v="United States"/>
    <x v="392"/>
    <x v="5"/>
    <n v="78501"/>
    <s v="Central"/>
    <s v="OFF-SU-10001165"/>
    <x v="1"/>
    <x v="14"/>
    <s v="Acme Elite Stainless Steel Scissors"/>
    <n v="13.344000000000001"/>
    <n v="2"/>
    <n v="0.2"/>
    <n v="1.0007999999999999"/>
  </r>
  <r>
    <n v="7077"/>
    <x v="3512"/>
    <x v="0"/>
    <x v="536"/>
    <d v="2013-05-18T00:00:00"/>
    <s v="Standard Class"/>
    <s v="JM-15580"/>
    <s v="Jill Matthias"/>
    <s v="Consumer"/>
    <s v="United States"/>
    <x v="4"/>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x v="35"/>
    <x v="3"/>
    <n v="28205"/>
    <s v="South"/>
    <s v="OFF-BI-10000014"/>
    <x v="1"/>
    <x v="8"/>
    <s v="Heavy-Duty E-Z-D Binders"/>
    <n v="22.911000000000005"/>
    <n v="7"/>
    <n v="0.7"/>
    <n v="-17.565099999999994"/>
  </r>
  <r>
    <n v="7079"/>
    <x v="3513"/>
    <x v="0"/>
    <x v="476"/>
    <d v="2013-09-07T00:00:00"/>
    <s v="Standard Class"/>
    <s v="JE-15715"/>
    <s v="Joe Elijah"/>
    <s v="Consumer"/>
    <s v="United States"/>
    <x v="35"/>
    <x v="3"/>
    <n v="28205"/>
    <s v="South"/>
    <s v="OFF-AP-10000159"/>
    <x v="1"/>
    <x v="9"/>
    <s v="Belkin F9M820V08 8 Outlet Surge"/>
    <n v="309.45600000000002"/>
    <n v="9"/>
    <n v="0.2"/>
    <n v="34.813799999999944"/>
  </r>
  <r>
    <n v="7080"/>
    <x v="3513"/>
    <x v="0"/>
    <x v="476"/>
    <d v="2013-09-07T00:00:00"/>
    <s v="Standard Class"/>
    <s v="JE-15715"/>
    <s v="Joe Elijah"/>
    <s v="Consumer"/>
    <s v="United States"/>
    <x v="35"/>
    <x v="3"/>
    <n v="28205"/>
    <s v="South"/>
    <s v="OFF-AR-10003560"/>
    <x v="1"/>
    <x v="6"/>
    <s v="Zebra Zazzle Fluorescent Highlighters"/>
    <n v="19.456000000000003"/>
    <n v="4"/>
    <n v="0.2"/>
    <n v="3.4047999999999981"/>
  </r>
  <r>
    <n v="7081"/>
    <x v="3513"/>
    <x v="0"/>
    <x v="476"/>
    <d v="2013-09-07T00:00:00"/>
    <s v="Standard Class"/>
    <s v="JE-15715"/>
    <s v="Joe Elijah"/>
    <s v="Consumer"/>
    <s v="United States"/>
    <x v="35"/>
    <x v="3"/>
    <n v="28205"/>
    <s v="South"/>
    <s v="FUR-TA-10001768"/>
    <x v="0"/>
    <x v="3"/>
    <s v="Hon Racetrack Conference Tables"/>
    <n v="472.51800000000003"/>
    <n v="3"/>
    <n v="0.4"/>
    <n v="-149.63070000000005"/>
  </r>
  <r>
    <n v="7082"/>
    <x v="3513"/>
    <x v="0"/>
    <x v="476"/>
    <d v="2013-09-07T00:00:00"/>
    <s v="Standard Class"/>
    <s v="JE-15715"/>
    <s v="Joe Elijah"/>
    <s v="Consumer"/>
    <s v="United States"/>
    <x v="35"/>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x v="35"/>
    <x v="3"/>
    <n v="28205"/>
    <s v="South"/>
    <s v="OFF-BI-10003166"/>
    <x v="1"/>
    <x v="8"/>
    <s v="GBC Plasticlear Binding Covers"/>
    <n v="17.220000000000006"/>
    <n v="5"/>
    <n v="0.7"/>
    <n v="-12.628"/>
  </r>
  <r>
    <n v="7084"/>
    <x v="3514"/>
    <x v="3"/>
    <x v="246"/>
    <d v="2014-07-26T00:00:00"/>
    <s v="Second Class"/>
    <s v="AR-10825"/>
    <s v="Anthony Rawles"/>
    <s v="Corporate"/>
    <s v="United States"/>
    <x v="3"/>
    <x v="1"/>
    <n v="94521"/>
    <s v="West"/>
    <s v="OFF-AR-10003469"/>
    <x v="1"/>
    <x v="6"/>
    <s v="Nontoxic Chalk"/>
    <n v="3.52"/>
    <n v="2"/>
    <n v="0"/>
    <n v="1.6896"/>
  </r>
  <r>
    <n v="7085"/>
    <x v="3514"/>
    <x v="3"/>
    <x v="246"/>
    <d v="2014-07-26T00:00:00"/>
    <s v="Second Class"/>
    <s v="AR-10825"/>
    <s v="Anthony Rawles"/>
    <s v="Corporate"/>
    <s v="United States"/>
    <x v="3"/>
    <x v="1"/>
    <n v="94521"/>
    <s v="West"/>
    <s v="TEC-PH-10002549"/>
    <x v="2"/>
    <x v="7"/>
    <s v="Polycom SoundPoint IP 450 VoIP phone"/>
    <n v="1626.1920000000002"/>
    <n v="9"/>
    <n v="0.2"/>
    <n v="121.96440000000001"/>
  </r>
  <r>
    <n v="7086"/>
    <x v="3515"/>
    <x v="3"/>
    <x v="145"/>
    <d v="2014-09-29T00:00:00"/>
    <s v="First Class"/>
    <s v="AH-10075"/>
    <s v="Adam Hart"/>
    <s v="Corporate"/>
    <s v="United States"/>
    <x v="142"/>
    <x v="9"/>
    <n v="19013"/>
    <s v="East"/>
    <s v="OFF-BI-10003476"/>
    <x v="1"/>
    <x v="8"/>
    <s v="Avery Metallic Poly Binders"/>
    <n v="8.5950000000000024"/>
    <n v="5"/>
    <n v="0.7"/>
    <n v="-6.3030000000000008"/>
  </r>
  <r>
    <n v="7087"/>
    <x v="3515"/>
    <x v="3"/>
    <x v="145"/>
    <d v="2014-09-29T00:00:00"/>
    <s v="First Class"/>
    <s v="AH-10075"/>
    <s v="Adam Hart"/>
    <s v="Corporate"/>
    <s v="United States"/>
    <x v="142"/>
    <x v="9"/>
    <n v="19013"/>
    <s v="East"/>
    <s v="OFF-SU-10000157"/>
    <x v="1"/>
    <x v="14"/>
    <s v="Compact Automatic Electric Letter Opener"/>
    <n v="190.89600000000002"/>
    <n v="2"/>
    <n v="0.2"/>
    <n v="-42.951599999999999"/>
  </r>
  <r>
    <n v="7088"/>
    <x v="3516"/>
    <x v="3"/>
    <x v="646"/>
    <d v="2014-08-07T00:00:00"/>
    <s v="Second Class"/>
    <s v="GA-14515"/>
    <s v="George Ashbrook"/>
    <s v="Consumer"/>
    <s v="United States"/>
    <x v="1"/>
    <x v="1"/>
    <n v="90004"/>
    <s v="West"/>
    <s v="OFF-ST-10003123"/>
    <x v="1"/>
    <x v="4"/>
    <s v="Fellowes Bases and Tops For Staxonsteel/High-Stak Systems"/>
    <n v="99.87"/>
    <n v="3"/>
    <n v="0"/>
    <n v="23.968799999999998"/>
  </r>
  <r>
    <n v="7089"/>
    <x v="3517"/>
    <x v="1"/>
    <x v="969"/>
    <d v="2012-10-27T00:00:00"/>
    <s v="Second Class"/>
    <s v="JF-15415"/>
    <s v="Jennifer Ferguson"/>
    <s v="Consumer"/>
    <s v="United States"/>
    <x v="306"/>
    <x v="33"/>
    <n v="89431"/>
    <s v="West"/>
    <s v="OFF-AR-10001955"/>
    <x v="1"/>
    <x v="6"/>
    <s v="Newell 319"/>
    <n v="79.36"/>
    <n v="4"/>
    <n v="0"/>
    <n v="23.807999999999993"/>
  </r>
  <r>
    <n v="7090"/>
    <x v="3518"/>
    <x v="3"/>
    <x v="140"/>
    <d v="2014-06-20T00:00:00"/>
    <s v="Second Class"/>
    <s v="KH-16690"/>
    <s v="Kristen Hastings"/>
    <s v="Corporate"/>
    <s v="United States"/>
    <x v="1"/>
    <x v="1"/>
    <n v="90032"/>
    <s v="West"/>
    <s v="TEC-PH-10001809"/>
    <x v="2"/>
    <x v="7"/>
    <s v="Panasonic KX T7736-B Digital phone"/>
    <n v="119.96"/>
    <n v="1"/>
    <n v="0.2"/>
    <n v="7.4974999999999987"/>
  </r>
  <r>
    <n v="7091"/>
    <x v="3519"/>
    <x v="1"/>
    <x v="1145"/>
    <d v="2012-01-13T00:00:00"/>
    <s v="Standard Class"/>
    <s v="CC-12685"/>
    <s v="Craig Carroll"/>
    <s v="Consumer"/>
    <s v="United States"/>
    <x v="0"/>
    <x v="0"/>
    <n v="42420"/>
    <s v="South"/>
    <s v="OFF-PA-10000474"/>
    <x v="1"/>
    <x v="10"/>
    <s v="Staples"/>
    <n v="106.32"/>
    <n v="3"/>
    <n v="0"/>
    <n v="49.970399999999991"/>
  </r>
  <r>
    <n v="7092"/>
    <x v="3519"/>
    <x v="1"/>
    <x v="1145"/>
    <d v="2012-01-13T00:00:00"/>
    <s v="Standard Class"/>
    <s v="CC-12685"/>
    <s v="Craig Carroll"/>
    <s v="Consumer"/>
    <s v="United States"/>
    <x v="0"/>
    <x v="0"/>
    <n v="42420"/>
    <s v="South"/>
    <s v="OFF-AP-10001205"/>
    <x v="1"/>
    <x v="9"/>
    <s v="Belkin 5 Outlet SurgeMaster Power Centers"/>
    <n v="163.44"/>
    <n v="3"/>
    <n v="0"/>
    <n v="45.763200000000012"/>
  </r>
  <r>
    <n v="7093"/>
    <x v="3519"/>
    <x v="1"/>
    <x v="1145"/>
    <d v="2012-01-13T00:00:00"/>
    <s v="Standard Class"/>
    <s v="CC-12685"/>
    <s v="Craig Carroll"/>
    <s v="Consumer"/>
    <s v="United States"/>
    <x v="0"/>
    <x v="0"/>
    <n v="42420"/>
    <s v="South"/>
    <s v="OFF-AR-10004691"/>
    <x v="1"/>
    <x v="6"/>
    <s v="Boston 1730 StandUp Electric Pencil Sharpener"/>
    <n v="42.76"/>
    <n v="2"/>
    <n v="0"/>
    <n v="11.117599999999999"/>
  </r>
  <r>
    <n v="7094"/>
    <x v="3519"/>
    <x v="1"/>
    <x v="1145"/>
    <d v="2012-01-13T00:00:00"/>
    <s v="Standard Class"/>
    <s v="CC-12685"/>
    <s v="Craig Carroll"/>
    <s v="Consumer"/>
    <s v="United States"/>
    <x v="0"/>
    <x v="0"/>
    <n v="42420"/>
    <s v="South"/>
    <s v="OFF-PA-10004996"/>
    <x v="1"/>
    <x v="10"/>
    <s v="Speediset Carbonless Redi-Letter 7&quot; x 8 1/2&quot;"/>
    <n v="51.550000000000004"/>
    <n v="5"/>
    <n v="0"/>
    <n v="24.2285"/>
  </r>
  <r>
    <n v="7095"/>
    <x v="3520"/>
    <x v="1"/>
    <x v="97"/>
    <d v="2012-02-13T00:00:00"/>
    <s v="Second Class"/>
    <s v="JF-15565"/>
    <s v="Jill Fjeld"/>
    <s v="Consumer"/>
    <s v="United States"/>
    <x v="27"/>
    <x v="10"/>
    <n v="62521"/>
    <s v="Central"/>
    <s v="TEC-AC-10001908"/>
    <x v="2"/>
    <x v="11"/>
    <s v="Logitech Wireless Headset h800"/>
    <n v="479.952"/>
    <n v="6"/>
    <n v="0.2"/>
    <n v="89.990999999999985"/>
  </r>
  <r>
    <n v="7096"/>
    <x v="3521"/>
    <x v="0"/>
    <x v="1146"/>
    <d v="2013-08-21T00:00:00"/>
    <s v="First Class"/>
    <s v="RP-19390"/>
    <s v="Resi Pölking"/>
    <s v="Consumer"/>
    <s v="United States"/>
    <x v="20"/>
    <x v="15"/>
    <n v="10009"/>
    <s v="East"/>
    <s v="OFF-BI-10000666"/>
    <x v="1"/>
    <x v="8"/>
    <s v="Surelock Post Binders"/>
    <n v="146.68799999999999"/>
    <n v="6"/>
    <n v="0.2"/>
    <n v="55.007999999999996"/>
  </r>
  <r>
    <n v="7097"/>
    <x v="3521"/>
    <x v="0"/>
    <x v="1146"/>
    <d v="2013-08-21T00:00:00"/>
    <s v="First Class"/>
    <s v="RP-19390"/>
    <s v="Resi Pölking"/>
    <s v="Consumer"/>
    <s v="United States"/>
    <x v="20"/>
    <x v="15"/>
    <n v="10009"/>
    <s v="East"/>
    <s v="OFF-BI-10004318"/>
    <x v="1"/>
    <x v="8"/>
    <s v="Ibico EB-19 Dual Function Manual Binding System"/>
    <n v="276.78400000000005"/>
    <n v="2"/>
    <n v="0.2"/>
    <n v="89.954799999999992"/>
  </r>
  <r>
    <n v="7098"/>
    <x v="3521"/>
    <x v="0"/>
    <x v="1146"/>
    <d v="2013-08-21T00:00:00"/>
    <s v="First Class"/>
    <s v="RP-19390"/>
    <s v="Resi Pölking"/>
    <s v="Consumer"/>
    <s v="United States"/>
    <x v="20"/>
    <x v="15"/>
    <n v="10009"/>
    <s v="East"/>
    <s v="OFF-BI-10003429"/>
    <x v="1"/>
    <x v="8"/>
    <s v="Cardinal HOLDit! Binder Insert Strips,Extra Strips"/>
    <n v="25.32"/>
    <n v="5"/>
    <n v="0.2"/>
    <n v="9.1785000000000014"/>
  </r>
  <r>
    <n v="7099"/>
    <x v="3522"/>
    <x v="3"/>
    <x v="44"/>
    <d v="2014-11-11T00:00:00"/>
    <s v="Standard Class"/>
    <s v="CD-11980"/>
    <s v="Carol Darley"/>
    <s v="Consumer"/>
    <s v="United States"/>
    <x v="20"/>
    <x v="15"/>
    <n v="10011"/>
    <s v="East"/>
    <s v="OFF-PA-10003302"/>
    <x v="1"/>
    <x v="10"/>
    <s v="Xerox 1906"/>
    <n v="318.95999999999998"/>
    <n v="9"/>
    <n v="0"/>
    <n v="149.91119999999998"/>
  </r>
  <r>
    <n v="7100"/>
    <x v="3523"/>
    <x v="1"/>
    <x v="207"/>
    <d v="2012-12-30T00:00:00"/>
    <s v="Second Class"/>
    <s v="DF-13135"/>
    <s v="David Flashing"/>
    <s v="Consumer"/>
    <s v="United States"/>
    <x v="20"/>
    <x v="15"/>
    <n v="10009"/>
    <s v="East"/>
    <s v="OFF-PA-10003302"/>
    <x v="1"/>
    <x v="10"/>
    <s v="Xerox 1906"/>
    <n v="212.64"/>
    <n v="6"/>
    <n v="0"/>
    <n v="99.940799999999982"/>
  </r>
  <r>
    <n v="7101"/>
    <x v="3524"/>
    <x v="2"/>
    <x v="533"/>
    <d v="2011-11-28T00:00:00"/>
    <s v="Standard Class"/>
    <s v="SM-20005"/>
    <s v="Sally Matthias"/>
    <s v="Consumer"/>
    <s v="United States"/>
    <x v="48"/>
    <x v="16"/>
    <n v="85254"/>
    <s v="West"/>
    <s v="OFF-EN-10002621"/>
    <x v="1"/>
    <x v="12"/>
    <s v="Staples"/>
    <n v="23.472000000000001"/>
    <n v="3"/>
    <n v="0.2"/>
    <n v="8.8019999999999978"/>
  </r>
  <r>
    <n v="7102"/>
    <x v="3525"/>
    <x v="0"/>
    <x v="1147"/>
    <d v="2013-08-06T00:00:00"/>
    <s v="Second Class"/>
    <s v="SG-20890"/>
    <s v="Susan Gilcrest"/>
    <s v="Corporate"/>
    <s v="United States"/>
    <x v="112"/>
    <x v="5"/>
    <n v="79109"/>
    <s v="Central"/>
    <s v="OFF-PA-10000249"/>
    <x v="1"/>
    <x v="10"/>
    <s v="Staples"/>
    <n v="19.648"/>
    <n v="2"/>
    <n v="0.2"/>
    <n v="6.6311999999999989"/>
  </r>
  <r>
    <n v="7103"/>
    <x v="3526"/>
    <x v="2"/>
    <x v="158"/>
    <d v="2011-09-24T00:00:00"/>
    <s v="First Class"/>
    <s v="LH-16750"/>
    <s v="Larry Hughes"/>
    <s v="Consumer"/>
    <s v="United States"/>
    <x v="10"/>
    <x v="9"/>
    <n v="19140"/>
    <s v="East"/>
    <s v="OFF-BI-10000050"/>
    <x v="1"/>
    <x v="8"/>
    <s v="Angle-D Binders with Locking Rings, Label Holders"/>
    <n v="6.5700000000000012"/>
    <n v="3"/>
    <n v="0.7"/>
    <n v="-5.036999999999999"/>
  </r>
  <r>
    <n v="7104"/>
    <x v="3527"/>
    <x v="3"/>
    <x v="507"/>
    <d v="2014-09-09T00:00:00"/>
    <s v="Standard Class"/>
    <s v="EJ-14155"/>
    <s v="Eva Jacobs"/>
    <s v="Consumer"/>
    <s v="United States"/>
    <x v="157"/>
    <x v="1"/>
    <n v="92704"/>
    <s v="West"/>
    <s v="OFF-ST-10003805"/>
    <x v="1"/>
    <x v="4"/>
    <s v="24 Capacity Maxi Data Binder Racks, Pearl"/>
    <n v="421.1"/>
    <n v="2"/>
    <n v="0"/>
    <n v="105.27499999999998"/>
  </r>
  <r>
    <n v="7105"/>
    <x v="3528"/>
    <x v="3"/>
    <x v="249"/>
    <d v="2014-06-22T00:00:00"/>
    <s v="Second Class"/>
    <s v="KH-16330"/>
    <s v="Katharine Harms"/>
    <s v="Corporate"/>
    <s v="United States"/>
    <x v="46"/>
    <x v="24"/>
    <n v="43055"/>
    <s v="East"/>
    <s v="FUR-CH-10000785"/>
    <x v="0"/>
    <x v="1"/>
    <s v="Global Ergonomic Managers Chair"/>
    <n v="760.11599999999987"/>
    <n v="6"/>
    <n v="0.3"/>
    <n v="-43.435200000000009"/>
  </r>
  <r>
    <n v="7106"/>
    <x v="3528"/>
    <x v="3"/>
    <x v="249"/>
    <d v="2014-06-22T00:00:00"/>
    <s v="Second Class"/>
    <s v="KH-16330"/>
    <s v="Katharine Harms"/>
    <s v="Corporate"/>
    <s v="United States"/>
    <x v="46"/>
    <x v="24"/>
    <n v="43055"/>
    <s v="East"/>
    <s v="FUR-FU-10004909"/>
    <x v="0"/>
    <x v="5"/>
    <s v="Contemporary Wood/Metal Frame"/>
    <n v="38.784000000000006"/>
    <n v="3"/>
    <n v="0.2"/>
    <n v="7.2719999999999949"/>
  </r>
  <r>
    <n v="7107"/>
    <x v="3528"/>
    <x v="3"/>
    <x v="249"/>
    <d v="2014-06-22T00:00:00"/>
    <s v="Second Class"/>
    <s v="KH-16330"/>
    <s v="Katharine Harms"/>
    <s v="Corporate"/>
    <s v="United States"/>
    <x v="46"/>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x v="20"/>
    <x v="15"/>
    <n v="10035"/>
    <s v="East"/>
    <s v="TEC-PH-10004774"/>
    <x v="2"/>
    <x v="7"/>
    <s v="Gear Head AU3700S Headset"/>
    <n v="25.98"/>
    <n v="2"/>
    <n v="0"/>
    <n v="0.77939999999999898"/>
  </r>
  <r>
    <n v="7109"/>
    <x v="3529"/>
    <x v="0"/>
    <x v="475"/>
    <d v="2013-04-27T00:00:00"/>
    <s v="Standard Class"/>
    <s v="KM-16720"/>
    <s v="Kunst Miller"/>
    <s v="Consumer"/>
    <s v="United States"/>
    <x v="20"/>
    <x v="15"/>
    <n v="10035"/>
    <s v="East"/>
    <s v="OFF-AR-10004582"/>
    <x v="1"/>
    <x v="6"/>
    <s v="BIC Brite Liner Grip Highlighters"/>
    <n v="3.28"/>
    <n v="2"/>
    <n v="0"/>
    <n v="1.4759999999999998"/>
  </r>
  <r>
    <n v="7110"/>
    <x v="3529"/>
    <x v="0"/>
    <x v="475"/>
    <d v="2013-04-27T00:00:00"/>
    <s v="Standard Class"/>
    <s v="KM-16720"/>
    <s v="Kunst Miller"/>
    <s v="Consumer"/>
    <s v="United States"/>
    <x v="20"/>
    <x v="15"/>
    <n v="10035"/>
    <s v="East"/>
    <s v="OFF-ST-10000991"/>
    <x v="1"/>
    <x v="4"/>
    <s v="Space Solutions HD Industrial Steel Shelving."/>
    <n v="459.88"/>
    <n v="4"/>
    <n v="0"/>
    <n v="13.796400000000006"/>
  </r>
  <r>
    <n v="7111"/>
    <x v="3529"/>
    <x v="0"/>
    <x v="475"/>
    <d v="2013-04-27T00:00:00"/>
    <s v="Standard Class"/>
    <s v="KM-16720"/>
    <s v="Kunst Miller"/>
    <s v="Consumer"/>
    <s v="United States"/>
    <x v="20"/>
    <x v="15"/>
    <n v="10035"/>
    <s v="East"/>
    <s v="OFF-SU-10002522"/>
    <x v="1"/>
    <x v="14"/>
    <s v="Acme Kleen Earth Office Shears"/>
    <n v="7.76"/>
    <n v="2"/>
    <n v="0"/>
    <n v="2.2503999999999991"/>
  </r>
  <r>
    <n v="7112"/>
    <x v="3529"/>
    <x v="0"/>
    <x v="475"/>
    <d v="2013-04-27T00:00:00"/>
    <s v="Standard Class"/>
    <s v="KM-16720"/>
    <s v="Kunst Miller"/>
    <s v="Consumer"/>
    <s v="United States"/>
    <x v="20"/>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x v="20"/>
    <x v="15"/>
    <n v="10035"/>
    <s v="East"/>
    <s v="OFF-SU-10001218"/>
    <x v="1"/>
    <x v="14"/>
    <s v="Fiskars Softgrip Scissors"/>
    <n v="54.900000000000006"/>
    <n v="5"/>
    <n v="0"/>
    <n v="15.372000000000003"/>
  </r>
  <r>
    <n v="7114"/>
    <x v="3529"/>
    <x v="0"/>
    <x v="475"/>
    <d v="2013-04-27T00:00:00"/>
    <s v="Standard Class"/>
    <s v="KM-16720"/>
    <s v="Kunst Miller"/>
    <s v="Consumer"/>
    <s v="United States"/>
    <x v="20"/>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x v="0"/>
    <x v="33"/>
    <n v="89015"/>
    <s v="West"/>
    <s v="FUR-TA-10003392"/>
    <x v="0"/>
    <x v="3"/>
    <s v="Global Adaptabilities Conference Tables"/>
    <n v="1685.88"/>
    <n v="6"/>
    <n v="0"/>
    <n v="320.31720000000001"/>
  </r>
  <r>
    <n v="7116"/>
    <x v="3530"/>
    <x v="0"/>
    <x v="465"/>
    <d v="2013-05-07T00:00:00"/>
    <s v="First Class"/>
    <s v="LW-16990"/>
    <s v="Lindsay Williams"/>
    <s v="Corporate"/>
    <s v="United States"/>
    <x v="0"/>
    <x v="33"/>
    <n v="89015"/>
    <s v="West"/>
    <s v="OFF-BI-10001890"/>
    <x v="1"/>
    <x v="8"/>
    <s v="Avery Poly Binder Pockets"/>
    <n v="5.7280000000000006"/>
    <n v="2"/>
    <n v="0.2"/>
    <n v="2.0047999999999995"/>
  </r>
  <r>
    <n v="7117"/>
    <x v="3531"/>
    <x v="2"/>
    <x v="638"/>
    <d v="2011-10-23T00:00:00"/>
    <s v="Second Class"/>
    <s v="IG-15085"/>
    <s v="Ivan Gibson"/>
    <s v="Consumer"/>
    <s v="United States"/>
    <x v="4"/>
    <x v="4"/>
    <n v="98103"/>
    <s v="West"/>
    <s v="OFF-PA-10000167"/>
    <x v="1"/>
    <x v="10"/>
    <s v="Xerox 1925"/>
    <n v="61.96"/>
    <n v="2"/>
    <n v="0"/>
    <n v="27.881999999999998"/>
  </r>
  <r>
    <n v="7118"/>
    <x v="3531"/>
    <x v="2"/>
    <x v="638"/>
    <d v="2011-10-23T00:00:00"/>
    <s v="Second Class"/>
    <s v="IG-15085"/>
    <s v="Ivan Gibson"/>
    <s v="Consumer"/>
    <s v="United States"/>
    <x v="4"/>
    <x v="4"/>
    <n v="98103"/>
    <s v="West"/>
    <s v="OFF-BI-10003784"/>
    <x v="1"/>
    <x v="8"/>
    <s v="Computer Printout Index Tabs"/>
    <n v="1.3440000000000001"/>
    <n v="1"/>
    <n v="0.2"/>
    <n v="0.47039999999999987"/>
  </r>
  <r>
    <n v="7119"/>
    <x v="3532"/>
    <x v="3"/>
    <x v="778"/>
    <d v="2014-02-18T00:00:00"/>
    <s v="Standard Class"/>
    <s v="JP-15460"/>
    <s v="Jennifer Patt"/>
    <s v="Corporate"/>
    <s v="United States"/>
    <x v="20"/>
    <x v="15"/>
    <n v="10009"/>
    <s v="East"/>
    <s v="OFF-PA-10001184"/>
    <x v="1"/>
    <x v="10"/>
    <s v="Xerox 1903"/>
    <n v="17.940000000000001"/>
    <n v="3"/>
    <n v="0"/>
    <n v="8.7906000000000013"/>
  </r>
  <r>
    <n v="7120"/>
    <x v="3533"/>
    <x v="3"/>
    <x v="701"/>
    <d v="2014-11-25T00:00:00"/>
    <s v="Standard Class"/>
    <s v="GG-14650"/>
    <s v="Greg Guthrie"/>
    <s v="Corporate"/>
    <s v="United States"/>
    <x v="4"/>
    <x v="4"/>
    <n v="98103"/>
    <s v="West"/>
    <s v="OFF-BI-10002103"/>
    <x v="1"/>
    <x v="8"/>
    <s v="Cardinal Slant-D Ring Binder, Heavy Gauge Vinyl"/>
    <n v="13.904"/>
    <n v="2"/>
    <n v="0.2"/>
    <n v="4.5187999999999997"/>
  </r>
  <r>
    <n v="7121"/>
    <x v="3534"/>
    <x v="2"/>
    <x v="407"/>
    <d v="2011-01-27T00:00:00"/>
    <s v="Standard Class"/>
    <s v="MM-18280"/>
    <s v="Muhammed MacIntyre"/>
    <s v="Corporate"/>
    <s v="United States"/>
    <x v="214"/>
    <x v="18"/>
    <n v="37167"/>
    <s v="South"/>
    <s v="OFF-BI-10003091"/>
    <x v="1"/>
    <x v="8"/>
    <s v="GBC DocuBind TL200 Manual Binding Machine"/>
    <n v="67.194000000000003"/>
    <n v="1"/>
    <n v="0.7"/>
    <n v="-51.515399999999985"/>
  </r>
  <r>
    <n v="7122"/>
    <x v="3535"/>
    <x v="3"/>
    <x v="96"/>
    <d v="2014-12-09T00:00:00"/>
    <s v="Standard Class"/>
    <s v="SO-20335"/>
    <s v="Sean O'Donnell"/>
    <s v="Consumer"/>
    <s v="United States"/>
    <x v="4"/>
    <x v="4"/>
    <n v="98105"/>
    <s v="West"/>
    <s v="OFF-PA-10001593"/>
    <x v="1"/>
    <x v="10"/>
    <s v="Xerox 1947"/>
    <n v="41.86"/>
    <n v="7"/>
    <n v="0"/>
    <n v="18.837"/>
  </r>
  <r>
    <n v="7123"/>
    <x v="3535"/>
    <x v="3"/>
    <x v="96"/>
    <d v="2014-12-09T00:00:00"/>
    <s v="Standard Class"/>
    <s v="SO-20335"/>
    <s v="Sean O'Donnell"/>
    <s v="Consumer"/>
    <s v="United States"/>
    <x v="4"/>
    <x v="4"/>
    <n v="98105"/>
    <s v="West"/>
    <s v="FUR-BO-10002598"/>
    <x v="0"/>
    <x v="0"/>
    <s v="Hon Metal Bookcases, Putty"/>
    <n v="141.96"/>
    <n v="2"/>
    <n v="0"/>
    <n v="41.168399999999991"/>
  </r>
  <r>
    <n v="7124"/>
    <x v="3536"/>
    <x v="1"/>
    <x v="101"/>
    <d v="2012-08-16T00:00:00"/>
    <s v="Standard Class"/>
    <s v="MF-18250"/>
    <s v="Monica Federle"/>
    <s v="Corporate"/>
    <s v="United States"/>
    <x v="20"/>
    <x v="15"/>
    <n v="10035"/>
    <s v="East"/>
    <s v="FUR-FU-10000320"/>
    <x v="0"/>
    <x v="5"/>
    <s v="OIC Stacking Trays"/>
    <n v="10.02"/>
    <n v="3"/>
    <n v="0"/>
    <n v="4.4088000000000012"/>
  </r>
  <r>
    <n v="7125"/>
    <x v="3536"/>
    <x v="1"/>
    <x v="101"/>
    <d v="2012-08-16T00:00:00"/>
    <s v="Standard Class"/>
    <s v="MF-18250"/>
    <s v="Monica Federle"/>
    <s v="Corporate"/>
    <s v="United States"/>
    <x v="20"/>
    <x v="15"/>
    <n v="10035"/>
    <s v="East"/>
    <s v="OFF-PA-10001815"/>
    <x v="1"/>
    <x v="10"/>
    <s v="Xerox 1885"/>
    <n v="144.12"/>
    <n v="3"/>
    <n v="0"/>
    <n v="69.177599999999984"/>
  </r>
  <r>
    <n v="7126"/>
    <x v="3537"/>
    <x v="0"/>
    <x v="720"/>
    <d v="2013-09-30T00:00:00"/>
    <s v="Second Class"/>
    <s v="JG-15160"/>
    <s v="James Galang"/>
    <s v="Consumer"/>
    <s v="United States"/>
    <x v="118"/>
    <x v="32"/>
    <n v="30318"/>
    <s v="South"/>
    <s v="OFF-PA-10003971"/>
    <x v="1"/>
    <x v="10"/>
    <s v="Xerox 1965"/>
    <n v="17.940000000000001"/>
    <n v="3"/>
    <n v="0"/>
    <n v="8.7906000000000013"/>
  </r>
  <r>
    <n v="7127"/>
    <x v="3537"/>
    <x v="0"/>
    <x v="720"/>
    <d v="2013-09-30T00:00:00"/>
    <s v="Second Class"/>
    <s v="JG-15160"/>
    <s v="James Galang"/>
    <s v="Consumer"/>
    <s v="United States"/>
    <x v="118"/>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x v="46"/>
    <x v="13"/>
    <n v="19711"/>
    <s v="East"/>
    <s v="OFF-PA-10001609"/>
    <x v="1"/>
    <x v="10"/>
    <s v="Tops Wirebound Message Log Books"/>
    <n v="16.45"/>
    <n v="5"/>
    <n v="0"/>
    <n v="7.5669999999999993"/>
  </r>
  <r>
    <n v="7129"/>
    <x v="3538"/>
    <x v="0"/>
    <x v="696"/>
    <d v="2013-11-21T00:00:00"/>
    <s v="Standard Class"/>
    <s v="JM-16195"/>
    <s v="Justin MacKendrick"/>
    <s v="Consumer"/>
    <s v="United States"/>
    <x v="46"/>
    <x v="13"/>
    <n v="19711"/>
    <s v="East"/>
    <s v="FUR-FU-10000550"/>
    <x v="0"/>
    <x v="5"/>
    <s v="Stacking Trays by OIC"/>
    <n v="19.920000000000002"/>
    <n v="4"/>
    <n v="0"/>
    <n v="6.573599999999999"/>
  </r>
  <r>
    <n v="7130"/>
    <x v="3539"/>
    <x v="0"/>
    <x v="947"/>
    <d v="2013-04-23T00:00:00"/>
    <s v="Standard Class"/>
    <s v="PK-19075"/>
    <s v="Pete Kriz"/>
    <s v="Consumer"/>
    <s v="United States"/>
    <x v="316"/>
    <x v="18"/>
    <n v="37211"/>
    <s v="South"/>
    <s v="TEC-AC-10004209"/>
    <x v="2"/>
    <x v="11"/>
    <s v="Memorex Froggy Flash Drive 4 GB"/>
    <n v="35.167999999999999"/>
    <n v="4"/>
    <n v="0.2"/>
    <n v="8.3524000000000012"/>
  </r>
  <r>
    <n v="7131"/>
    <x v="3539"/>
    <x v="0"/>
    <x v="947"/>
    <d v="2013-04-23T00:00:00"/>
    <s v="Standard Class"/>
    <s v="PK-19075"/>
    <s v="Pete Kriz"/>
    <s v="Consumer"/>
    <s v="United States"/>
    <x v="316"/>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x v="102"/>
    <x v="14"/>
    <n v="47374"/>
    <s v="Central"/>
    <s v="FUR-TA-10001039"/>
    <x v="0"/>
    <x v="3"/>
    <s v="KI Adjustable-Height Table"/>
    <n v="257.94"/>
    <n v="3"/>
    <n v="0"/>
    <n v="67.064400000000006"/>
  </r>
  <r>
    <n v="7133"/>
    <x v="3540"/>
    <x v="3"/>
    <x v="200"/>
    <d v="2014-12-02T00:00:00"/>
    <s v="Standard Class"/>
    <s v="TT-21460"/>
    <s v="Tonja Turnell"/>
    <s v="Home Office"/>
    <s v="United States"/>
    <x v="102"/>
    <x v="14"/>
    <n v="47374"/>
    <s v="Central"/>
    <s v="TEC-PH-10002624"/>
    <x v="2"/>
    <x v="7"/>
    <s v="Samsung Galaxy S4 Mini"/>
    <n v="1879.96"/>
    <n v="4"/>
    <n v="0"/>
    <n v="545.18839999999977"/>
  </r>
  <r>
    <n v="7134"/>
    <x v="3540"/>
    <x v="3"/>
    <x v="200"/>
    <d v="2014-12-02T00:00:00"/>
    <s v="Standard Class"/>
    <s v="TT-21460"/>
    <s v="Tonja Turnell"/>
    <s v="Home Office"/>
    <s v="United States"/>
    <x v="102"/>
    <x v="14"/>
    <n v="47374"/>
    <s v="Central"/>
    <s v="FUR-FU-10001473"/>
    <x v="0"/>
    <x v="5"/>
    <s v="DAX Wood Document Frame"/>
    <n v="27.46"/>
    <n v="2"/>
    <n v="0"/>
    <n v="9.8856000000000002"/>
  </r>
  <r>
    <n v="7135"/>
    <x v="3540"/>
    <x v="3"/>
    <x v="200"/>
    <d v="2014-12-02T00:00:00"/>
    <s v="Standard Class"/>
    <s v="TT-21460"/>
    <s v="Tonja Turnell"/>
    <s v="Home Office"/>
    <s v="United States"/>
    <x v="102"/>
    <x v="14"/>
    <n v="47374"/>
    <s v="Central"/>
    <s v="TEC-PH-10001819"/>
    <x v="2"/>
    <x v="7"/>
    <s v="Innergie mMini Combo Duo USB Travel Charging Kit"/>
    <n v="89.98"/>
    <n v="2"/>
    <n v="0"/>
    <n v="43.190399999999997"/>
  </r>
  <r>
    <n v="7136"/>
    <x v="3540"/>
    <x v="3"/>
    <x v="200"/>
    <d v="2014-12-02T00:00:00"/>
    <s v="Standard Class"/>
    <s v="TT-21460"/>
    <s v="Tonja Turnell"/>
    <s v="Home Office"/>
    <s v="United States"/>
    <x v="102"/>
    <x v="14"/>
    <n v="47374"/>
    <s v="Central"/>
    <s v="FUR-CH-10004287"/>
    <x v="0"/>
    <x v="1"/>
    <s v="SAFCO Arco Folding Chair"/>
    <n v="828.59999999999991"/>
    <n v="3"/>
    <n v="0"/>
    <n v="240.29399999999995"/>
  </r>
  <r>
    <n v="7137"/>
    <x v="3541"/>
    <x v="1"/>
    <x v="312"/>
    <d v="2012-11-27T00:00:00"/>
    <s v="Standard Class"/>
    <s v="SS-20875"/>
    <s v="Sung Shariari"/>
    <s v="Consumer"/>
    <s v="United States"/>
    <x v="100"/>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x v="100"/>
    <x v="2"/>
    <n v="33180"/>
    <s v="South"/>
    <s v="OFF-ST-10000918"/>
    <x v="1"/>
    <x v="4"/>
    <s v="Crate-A-Files"/>
    <n v="17.440000000000001"/>
    <n v="2"/>
    <n v="0.2"/>
    <n v="1.3079999999999989"/>
  </r>
  <r>
    <n v="7139"/>
    <x v="3541"/>
    <x v="1"/>
    <x v="312"/>
    <d v="2012-11-27T00:00:00"/>
    <s v="Standard Class"/>
    <s v="SS-20875"/>
    <s v="Sung Shariari"/>
    <s v="Consumer"/>
    <s v="United States"/>
    <x v="100"/>
    <x v="2"/>
    <n v="33180"/>
    <s v="South"/>
    <s v="OFF-BI-10004593"/>
    <x v="1"/>
    <x v="8"/>
    <s v="Ibico Laser Imprintable Binding System Covers"/>
    <n v="62.88000000000001"/>
    <n v="4"/>
    <n v="0.7"/>
    <n v="-50.304000000000002"/>
  </r>
  <r>
    <n v="7140"/>
    <x v="3541"/>
    <x v="1"/>
    <x v="312"/>
    <d v="2012-11-27T00:00:00"/>
    <s v="Standard Class"/>
    <s v="SS-20875"/>
    <s v="Sung Shariari"/>
    <s v="Consumer"/>
    <s v="United States"/>
    <x v="100"/>
    <x v="2"/>
    <n v="33180"/>
    <s v="South"/>
    <s v="FUR-BO-10001337"/>
    <x v="0"/>
    <x v="0"/>
    <s v="O'Sullivan Living Dimensions 2-Shelf Bookcases"/>
    <n v="290.35200000000003"/>
    <n v="3"/>
    <n v="0.2"/>
    <n v="-36.294000000000011"/>
  </r>
  <r>
    <n v="7141"/>
    <x v="3542"/>
    <x v="3"/>
    <x v="210"/>
    <d v="2014-09-08T00:00:00"/>
    <s v="Same Day"/>
    <s v="TG-21640"/>
    <s v="Trudy Glocke"/>
    <s v="Consumer"/>
    <s v="United States"/>
    <x v="490"/>
    <x v="25"/>
    <n v="63301"/>
    <s v="Central"/>
    <s v="TEC-AC-10002473"/>
    <x v="2"/>
    <x v="11"/>
    <s v="Maxell 4.7GB DVD-R"/>
    <n v="113.52"/>
    <n v="4"/>
    <n v="0"/>
    <n v="46.543199999999999"/>
  </r>
  <r>
    <n v="7142"/>
    <x v="3542"/>
    <x v="3"/>
    <x v="210"/>
    <d v="2014-09-08T00:00:00"/>
    <s v="Same Day"/>
    <s v="TG-21640"/>
    <s v="Trudy Glocke"/>
    <s v="Consumer"/>
    <s v="United States"/>
    <x v="490"/>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x v="173"/>
    <x v="17"/>
    <n v="23464"/>
    <s v="South"/>
    <s v="FUR-FU-10002045"/>
    <x v="0"/>
    <x v="5"/>
    <s v="Executive Impressions 14&quot;"/>
    <n v="111.15"/>
    <n v="5"/>
    <n v="0"/>
    <n v="48.906000000000006"/>
  </r>
  <r>
    <n v="7144"/>
    <x v="3544"/>
    <x v="3"/>
    <x v="825"/>
    <d v="2014-03-17T00:00:00"/>
    <s v="Standard Class"/>
    <s v="MH-17290"/>
    <s v="Marc Harrigan"/>
    <s v="Home Office"/>
    <s v="United States"/>
    <x v="10"/>
    <x v="9"/>
    <n v="19140"/>
    <s v="East"/>
    <s v="TEC-PH-10002555"/>
    <x v="2"/>
    <x v="7"/>
    <s v="Nortel Meridian M5316 Digital phone"/>
    <n v="776.84999999999991"/>
    <n v="5"/>
    <n v="0.4"/>
    <n v="-181.26499999999999"/>
  </r>
  <r>
    <n v="7145"/>
    <x v="3544"/>
    <x v="3"/>
    <x v="825"/>
    <d v="2014-03-17T00:00:00"/>
    <s v="Standard Class"/>
    <s v="MH-17290"/>
    <s v="Marc Harrigan"/>
    <s v="Home Office"/>
    <s v="United States"/>
    <x v="10"/>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x v="10"/>
    <x v="9"/>
    <n v="19140"/>
    <s v="East"/>
    <s v="FUR-TA-10004086"/>
    <x v="0"/>
    <x v="3"/>
    <s v="KI Adjustable-Height Table"/>
    <n v="154.76400000000001"/>
    <n v="3"/>
    <n v="0.4"/>
    <n v="-46.429200000000023"/>
  </r>
  <r>
    <n v="7147"/>
    <x v="3544"/>
    <x v="3"/>
    <x v="825"/>
    <d v="2014-03-17T00:00:00"/>
    <s v="Standard Class"/>
    <s v="MH-17290"/>
    <s v="Marc Harrigan"/>
    <s v="Home Office"/>
    <s v="United States"/>
    <x v="10"/>
    <x v="9"/>
    <n v="19140"/>
    <s v="East"/>
    <s v="OFF-ST-10004946"/>
    <x v="1"/>
    <x v="4"/>
    <s v="Desktop 3-Pocket Hot File"/>
    <n v="43.28"/>
    <n v="1"/>
    <n v="0.2"/>
    <n v="3.2460000000000022"/>
  </r>
  <r>
    <n v="7148"/>
    <x v="3545"/>
    <x v="0"/>
    <x v="1"/>
    <d v="2013-06-18T00:00:00"/>
    <s v="Standard Class"/>
    <s v="CB-12415"/>
    <s v="Christy Brittain"/>
    <s v="Consumer"/>
    <s v="United States"/>
    <x v="85"/>
    <x v="15"/>
    <n v="11561"/>
    <s v="East"/>
    <s v="OFF-PA-10000241"/>
    <x v="1"/>
    <x v="10"/>
    <s v="IBM Multi-Purpose Copy Paper, 8 1/2 x 11&quot;, Case"/>
    <n v="92.94"/>
    <n v="3"/>
    <n v="0"/>
    <n v="41.822999999999993"/>
  </r>
  <r>
    <n v="7149"/>
    <x v="3545"/>
    <x v="0"/>
    <x v="1"/>
    <d v="2013-06-18T00:00:00"/>
    <s v="Standard Class"/>
    <s v="CB-12415"/>
    <s v="Christy Brittain"/>
    <s v="Consumer"/>
    <s v="United States"/>
    <x v="85"/>
    <x v="15"/>
    <n v="11561"/>
    <s v="East"/>
    <s v="OFF-AP-10004036"/>
    <x v="1"/>
    <x v="9"/>
    <s v="Bionaire 99.97% HEPA Air Cleaner"/>
    <n v="52.56"/>
    <n v="3"/>
    <n v="0"/>
    <n v="18.396000000000001"/>
  </r>
  <r>
    <n v="7150"/>
    <x v="3546"/>
    <x v="1"/>
    <x v="153"/>
    <d v="2012-06-30T00:00:00"/>
    <s v="Standard Class"/>
    <s v="VD-21670"/>
    <s v="Valerie Dominguez"/>
    <s v="Consumer"/>
    <s v="United States"/>
    <x v="12"/>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x v="428"/>
    <x v="19"/>
    <n v="35401"/>
    <s v="South"/>
    <s v="FUR-CH-10002647"/>
    <x v="0"/>
    <x v="1"/>
    <s v="Situations Contoured Folding Chairs, 4/Set"/>
    <n v="141.96"/>
    <n v="2"/>
    <n v="0"/>
    <n v="35.490000000000009"/>
  </r>
  <r>
    <n v="7152"/>
    <x v="3548"/>
    <x v="3"/>
    <x v="66"/>
    <d v="2014-12-26T00:00:00"/>
    <s v="Second Class"/>
    <s v="AG-10330"/>
    <s v="Alex Grayson"/>
    <s v="Consumer"/>
    <s v="United States"/>
    <x v="123"/>
    <x v="16"/>
    <n v="85204"/>
    <s v="West"/>
    <s v="FUR-TA-10003008"/>
    <x v="0"/>
    <x v="3"/>
    <s v="Lesro Round Back Collection Coffee Table, End Table"/>
    <n v="182.55"/>
    <n v="2"/>
    <n v="0.5"/>
    <n v="-135.08699999999999"/>
  </r>
  <r>
    <n v="7153"/>
    <x v="3549"/>
    <x v="2"/>
    <x v="1148"/>
    <d v="2011-10-15T00:00:00"/>
    <s v="Standard Class"/>
    <s v="BP-11095"/>
    <s v="Bart Pistole"/>
    <s v="Corporate"/>
    <s v="United States"/>
    <x v="108"/>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x v="22"/>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x v="38"/>
    <x v="32"/>
    <n v="31907"/>
    <s v="South"/>
    <s v="FUR-FU-10000747"/>
    <x v="0"/>
    <x v="5"/>
    <s v="Tenex B1-RE Series Chair Mats for Low Pile Carpets"/>
    <n v="275.88"/>
    <n v="6"/>
    <n v="0"/>
    <n v="46.899599999999964"/>
  </r>
  <r>
    <n v="7156"/>
    <x v="3551"/>
    <x v="1"/>
    <x v="707"/>
    <d v="2012-12-27T00:00:00"/>
    <s v="Second Class"/>
    <s v="LH-16900"/>
    <s v="Lena Hernandez"/>
    <s v="Consumer"/>
    <s v="United States"/>
    <x v="38"/>
    <x v="32"/>
    <n v="31907"/>
    <s v="South"/>
    <s v="OFF-BI-10004492"/>
    <x v="1"/>
    <x v="8"/>
    <s v="Tuf-Vin Binders"/>
    <n v="157.89999999999998"/>
    <n v="5"/>
    <n v="0"/>
    <n v="74.212999999999994"/>
  </r>
  <r>
    <n v="7157"/>
    <x v="3552"/>
    <x v="3"/>
    <x v="568"/>
    <d v="2014-05-05T00:00:00"/>
    <s v="Standard Class"/>
    <s v="KT-16480"/>
    <s v="Kean Thornton"/>
    <s v="Consumer"/>
    <s v="United States"/>
    <x v="334"/>
    <x v="30"/>
    <n v="7050"/>
    <s v="East"/>
    <s v="OFF-LA-10004055"/>
    <x v="1"/>
    <x v="2"/>
    <s v="Color-Coded Legal Exhibit Labels"/>
    <n v="4.91"/>
    <n v="1"/>
    <n v="0"/>
    <n v="2.4058999999999999"/>
  </r>
  <r>
    <n v="7158"/>
    <x v="3553"/>
    <x v="0"/>
    <x v="463"/>
    <d v="2013-04-01T00:00:00"/>
    <s v="Second Class"/>
    <s v="CC-12220"/>
    <s v="Chris Cortes"/>
    <s v="Consumer"/>
    <s v="United States"/>
    <x v="1"/>
    <x v="1"/>
    <n v="90032"/>
    <s v="West"/>
    <s v="OFF-ST-10002485"/>
    <x v="1"/>
    <x v="4"/>
    <s v="Rogers Deluxe File Chest"/>
    <n v="87.92"/>
    <n v="4"/>
    <n v="0"/>
    <n v="0.87919999999999732"/>
  </r>
  <r>
    <n v="7159"/>
    <x v="3553"/>
    <x v="0"/>
    <x v="463"/>
    <d v="2013-04-01T00:00:00"/>
    <s v="Second Class"/>
    <s v="CC-12220"/>
    <s v="Chris Cortes"/>
    <s v="Consumer"/>
    <s v="United States"/>
    <x v="1"/>
    <x v="1"/>
    <n v="90032"/>
    <s v="West"/>
    <s v="OFF-PA-10001243"/>
    <x v="1"/>
    <x v="10"/>
    <s v="Xerox 1983"/>
    <n v="5.98"/>
    <n v="1"/>
    <n v="0"/>
    <n v="2.9302000000000001"/>
  </r>
  <r>
    <n v="7160"/>
    <x v="3554"/>
    <x v="1"/>
    <x v="1149"/>
    <d v="2012-05-18T00:00:00"/>
    <s v="Second Class"/>
    <s v="BF-11170"/>
    <s v="Ben Ferrer"/>
    <s v="Home Office"/>
    <s v="United States"/>
    <x v="22"/>
    <x v="10"/>
    <n v="60623"/>
    <s v="Central"/>
    <s v="TEC-PH-10004447"/>
    <x v="2"/>
    <x v="7"/>
    <s v="Toshiba IPT2010-SD IP Telephone"/>
    <n v="222.38400000000001"/>
    <n v="2"/>
    <n v="0.2"/>
    <n v="16.678799999999995"/>
  </r>
  <r>
    <n v="7161"/>
    <x v="3554"/>
    <x v="1"/>
    <x v="1149"/>
    <d v="2012-05-18T00:00:00"/>
    <s v="Second Class"/>
    <s v="BF-11170"/>
    <s v="Ben Ferrer"/>
    <s v="Home Office"/>
    <s v="United States"/>
    <x v="22"/>
    <x v="10"/>
    <n v="60623"/>
    <s v="Central"/>
    <s v="OFF-FA-10002280"/>
    <x v="1"/>
    <x v="13"/>
    <s v="Advantus Plastic Paper Clips"/>
    <n v="16"/>
    <n v="4"/>
    <n v="0.2"/>
    <n v="5.6"/>
  </r>
  <r>
    <n v="7162"/>
    <x v="3555"/>
    <x v="2"/>
    <x v="1129"/>
    <d v="2011-07-09T00:00:00"/>
    <s v="Standard Class"/>
    <s v="MS-17770"/>
    <s v="Maxwell Schwartz"/>
    <s v="Consumer"/>
    <s v="United States"/>
    <x v="102"/>
    <x v="17"/>
    <n v="23223"/>
    <s v="South"/>
    <s v="OFF-PA-10004734"/>
    <x v="1"/>
    <x v="10"/>
    <s v="Southworth Structures Collection"/>
    <n v="21.84"/>
    <n v="3"/>
    <n v="0"/>
    <n v="10.92"/>
  </r>
  <r>
    <n v="7163"/>
    <x v="3555"/>
    <x v="2"/>
    <x v="1129"/>
    <d v="2011-07-09T00:00:00"/>
    <s v="Standard Class"/>
    <s v="MS-17770"/>
    <s v="Maxwell Schwartz"/>
    <s v="Consumer"/>
    <s v="United States"/>
    <x v="102"/>
    <x v="17"/>
    <n v="23223"/>
    <s v="South"/>
    <s v="OFF-BI-10000145"/>
    <x v="1"/>
    <x v="8"/>
    <s v="Zipper Ring Binder Pockets"/>
    <n v="15.600000000000001"/>
    <n v="5"/>
    <n v="0"/>
    <n v="7.6440000000000001"/>
  </r>
  <r>
    <n v="7164"/>
    <x v="3556"/>
    <x v="2"/>
    <x v="1150"/>
    <d v="2011-04-24T00:00:00"/>
    <s v="Second Class"/>
    <s v="AH-10030"/>
    <s v="Aaron Hawkins"/>
    <s v="Corporate"/>
    <s v="United States"/>
    <x v="21"/>
    <x v="15"/>
    <n v="12180"/>
    <s v="East"/>
    <s v="OFF-EN-10004773"/>
    <x v="1"/>
    <x v="12"/>
    <s v="Staples"/>
    <n v="247.84"/>
    <n v="8"/>
    <n v="0"/>
    <n v="121.44159999999999"/>
  </r>
  <r>
    <n v="7165"/>
    <x v="3556"/>
    <x v="2"/>
    <x v="1150"/>
    <d v="2011-04-24T00:00:00"/>
    <s v="Second Class"/>
    <s v="AH-10030"/>
    <s v="Aaron Hawkins"/>
    <s v="Corporate"/>
    <s v="United States"/>
    <x v="21"/>
    <x v="15"/>
    <n v="12180"/>
    <s v="East"/>
    <s v="OFF-BI-10004970"/>
    <x v="1"/>
    <x v="8"/>
    <s v="ACCOHIDE 3-Ring Binder, Blue, 1&quot;"/>
    <n v="9.9120000000000008"/>
    <n v="3"/>
    <n v="0.2"/>
    <n v="3.3452999999999995"/>
  </r>
  <r>
    <n v="7166"/>
    <x v="3557"/>
    <x v="0"/>
    <x v="251"/>
    <d v="2013-09-23T00:00:00"/>
    <s v="First Class"/>
    <s v="CK-12595"/>
    <s v="Clytie Kelty"/>
    <s v="Consumer"/>
    <s v="United States"/>
    <x v="205"/>
    <x v="34"/>
    <n v="2908"/>
    <s v="East"/>
    <s v="OFF-ST-10000604"/>
    <x v="1"/>
    <x v="4"/>
    <s v="Home/Office Personal File Carts"/>
    <n v="69.52"/>
    <n v="2"/>
    <n v="0"/>
    <n v="17.379999999999995"/>
  </r>
  <r>
    <n v="7167"/>
    <x v="3558"/>
    <x v="2"/>
    <x v="192"/>
    <d v="2011-07-24T00:00:00"/>
    <s v="Second Class"/>
    <s v="NP-18325"/>
    <s v="Naresj Patel"/>
    <s v="Consumer"/>
    <s v="United States"/>
    <x v="8"/>
    <x v="1"/>
    <n v="94122"/>
    <s v="West"/>
    <s v="OFF-AR-10003190"/>
    <x v="1"/>
    <x v="6"/>
    <s v="Newell 32"/>
    <n v="11.52"/>
    <n v="4"/>
    <n v="0"/>
    <n v="3.2256"/>
  </r>
  <r>
    <n v="7168"/>
    <x v="3558"/>
    <x v="2"/>
    <x v="192"/>
    <d v="2011-07-24T00:00:00"/>
    <s v="Second Class"/>
    <s v="NP-18325"/>
    <s v="Naresj Patel"/>
    <s v="Consumer"/>
    <s v="United States"/>
    <x v="8"/>
    <x v="1"/>
    <n v="94122"/>
    <s v="West"/>
    <s v="FUR-CH-10000155"/>
    <x v="0"/>
    <x v="1"/>
    <s v="Global Comet Stacking Armless Chair"/>
    <n v="717.72"/>
    <n v="3"/>
    <n v="0.2"/>
    <n v="71.77200000000002"/>
  </r>
  <r>
    <n v="7169"/>
    <x v="3558"/>
    <x v="2"/>
    <x v="192"/>
    <d v="2011-07-24T00:00:00"/>
    <s v="Second Class"/>
    <s v="NP-18325"/>
    <s v="Naresj Patel"/>
    <s v="Consumer"/>
    <s v="United States"/>
    <x v="8"/>
    <x v="1"/>
    <n v="94122"/>
    <s v="West"/>
    <s v="OFF-ST-10003058"/>
    <x v="1"/>
    <x v="4"/>
    <s v="Eldon Mobile Mega Data Cart  Mega Stackable  Add-On Trays"/>
    <n v="236.5"/>
    <n v="10"/>
    <n v="0"/>
    <n v="68.584999999999994"/>
  </r>
  <r>
    <n v="7170"/>
    <x v="3558"/>
    <x v="2"/>
    <x v="192"/>
    <d v="2011-07-24T00:00:00"/>
    <s v="Second Class"/>
    <s v="NP-18325"/>
    <s v="Naresj Patel"/>
    <s v="Consumer"/>
    <s v="United States"/>
    <x v="8"/>
    <x v="1"/>
    <n v="94122"/>
    <s v="West"/>
    <s v="FUR-TA-10004767"/>
    <x v="0"/>
    <x v="3"/>
    <s v="Safco Drafting Table"/>
    <n v="170.35200000000003"/>
    <n v="3"/>
    <n v="0.2"/>
    <n v="19.164599999999979"/>
  </r>
  <r>
    <n v="7171"/>
    <x v="3559"/>
    <x v="3"/>
    <x v="1048"/>
    <d v="2014-10-15T00:00:00"/>
    <s v="Standard Class"/>
    <s v="GM-14440"/>
    <s v="Gary McGarr"/>
    <s v="Consumer"/>
    <s v="United States"/>
    <x v="20"/>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x v="8"/>
    <x v="1"/>
    <n v="94109"/>
    <s v="West"/>
    <s v="TEC-AC-10000158"/>
    <x v="2"/>
    <x v="11"/>
    <s v="Sony 64GB Class 10 Micro SDHC R40 Memory Card"/>
    <n v="107.97"/>
    <n v="3"/>
    <n v="0"/>
    <n v="22.6737"/>
  </r>
  <r>
    <n v="7173"/>
    <x v="3561"/>
    <x v="3"/>
    <x v="606"/>
    <d v="2014-03-31T00:00:00"/>
    <s v="Standard Class"/>
    <s v="HK-14890"/>
    <s v="Heather Kirkland"/>
    <s v="Corporate"/>
    <s v="United States"/>
    <x v="12"/>
    <x v="5"/>
    <n v="77070"/>
    <s v="Central"/>
    <s v="TEC-AC-10000158"/>
    <x v="2"/>
    <x v="11"/>
    <s v="Sony 64GB Class 10 Micro SDHC R40 Memory Card"/>
    <n v="143.96"/>
    <n v="5"/>
    <n v="0.2"/>
    <n v="1.7995000000000019"/>
  </r>
  <r>
    <n v="7174"/>
    <x v="3561"/>
    <x v="3"/>
    <x v="606"/>
    <d v="2014-03-31T00:00:00"/>
    <s v="Standard Class"/>
    <s v="HK-14890"/>
    <s v="Heather Kirkland"/>
    <s v="Corporate"/>
    <s v="United States"/>
    <x v="12"/>
    <x v="5"/>
    <n v="77070"/>
    <s v="Central"/>
    <s v="TEC-CO-10002313"/>
    <x v="2"/>
    <x v="16"/>
    <s v="Canon PC1080F Personal Copier"/>
    <n v="2399.96"/>
    <n v="5"/>
    <n v="0.2"/>
    <n v="569.99050000000011"/>
  </r>
  <r>
    <n v="7175"/>
    <x v="3561"/>
    <x v="3"/>
    <x v="606"/>
    <d v="2014-03-31T00:00:00"/>
    <s v="Standard Class"/>
    <s v="HK-14890"/>
    <s v="Heather Kirkland"/>
    <s v="Corporate"/>
    <s v="United States"/>
    <x v="12"/>
    <x v="5"/>
    <n v="77070"/>
    <s v="Central"/>
    <s v="OFF-PA-10002581"/>
    <x v="1"/>
    <x v="10"/>
    <s v="Xerox 1951"/>
    <n v="74.352000000000004"/>
    <n v="3"/>
    <n v="0.2"/>
    <n v="23.234999999999992"/>
  </r>
  <r>
    <n v="7176"/>
    <x v="3561"/>
    <x v="3"/>
    <x v="606"/>
    <d v="2014-03-31T00:00:00"/>
    <s v="Standard Class"/>
    <s v="HK-14890"/>
    <s v="Heather Kirkland"/>
    <s v="Corporate"/>
    <s v="United States"/>
    <x v="12"/>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x v="12"/>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x v="10"/>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x v="10"/>
    <x v="9"/>
    <n v="19140"/>
    <s v="East"/>
    <s v="OFF-BI-10003694"/>
    <x v="1"/>
    <x v="8"/>
    <s v="Avery 3 1/2&quot; Diskette Storage Pages, 10/Pack"/>
    <n v="9.3960000000000008"/>
    <n v="3"/>
    <n v="0.7"/>
    <n v="-7.5167999999999964"/>
  </r>
  <r>
    <n v="7180"/>
    <x v="3563"/>
    <x v="0"/>
    <x v="696"/>
    <d v="2013-11-19T00:00:00"/>
    <s v="Standard Class"/>
    <s v="RC-19960"/>
    <s v="Ryan Crowe"/>
    <s v="Consumer"/>
    <s v="United States"/>
    <x v="248"/>
    <x v="39"/>
    <n v="21215"/>
    <s v="East"/>
    <s v="TEC-PH-10001644"/>
    <x v="2"/>
    <x v="7"/>
    <s v="BlueLounge Milo Smartphone Stand, White/Metallic"/>
    <n v="89.97"/>
    <n v="3"/>
    <n v="0"/>
    <n v="25.191600000000005"/>
  </r>
  <r>
    <n v="7181"/>
    <x v="3564"/>
    <x v="2"/>
    <x v="1037"/>
    <d v="2011-01-08T00:00:00"/>
    <s v="First Class"/>
    <s v="JO-15145"/>
    <s v="Jack O'Briant"/>
    <s v="Corporate"/>
    <s v="United States"/>
    <x v="417"/>
    <x v="32"/>
    <n v="30605"/>
    <s v="South"/>
    <s v="OFF-AR-10002399"/>
    <x v="1"/>
    <x v="6"/>
    <s v="Dixon Prang Watercolor Pencils, 10-Color Set with Brush"/>
    <n v="12.78"/>
    <n v="3"/>
    <n v="0"/>
    <n v="5.2397999999999998"/>
  </r>
  <r>
    <n v="7182"/>
    <x v="3565"/>
    <x v="0"/>
    <x v="797"/>
    <d v="2013-12-31T00:00:00"/>
    <s v="Second Class"/>
    <s v="MW-18220"/>
    <s v="Mitch Webber"/>
    <s v="Consumer"/>
    <s v="United States"/>
    <x v="152"/>
    <x v="24"/>
    <n v="43130"/>
    <s v="East"/>
    <s v="TEC-AC-10003063"/>
    <x v="2"/>
    <x v="11"/>
    <s v="Micro Innovations USB RF Wireless Keyboard with Mouse"/>
    <n v="40"/>
    <n v="2"/>
    <n v="0.2"/>
    <n v="0.5"/>
  </r>
  <r>
    <n v="7183"/>
    <x v="3566"/>
    <x v="3"/>
    <x v="504"/>
    <d v="2014-05-05T00:00:00"/>
    <s v="Standard Class"/>
    <s v="NZ-18565"/>
    <s v="Nick Zandusky"/>
    <s v="Home Office"/>
    <s v="United States"/>
    <x v="1"/>
    <x v="1"/>
    <n v="90032"/>
    <s v="West"/>
    <s v="OFF-BI-10002071"/>
    <x v="1"/>
    <x v="8"/>
    <s v="Fellowes Black Plastic Comb Bindings"/>
    <n v="23.24"/>
    <n v="5"/>
    <n v="0.2"/>
    <n v="7.5529999999999982"/>
  </r>
  <r>
    <n v="7184"/>
    <x v="3567"/>
    <x v="3"/>
    <x v="81"/>
    <d v="2014-04-24T00:00:00"/>
    <s v="First Class"/>
    <s v="JM-15250"/>
    <s v="Janet Martin"/>
    <s v="Consumer"/>
    <s v="United States"/>
    <x v="248"/>
    <x v="39"/>
    <n v="21215"/>
    <s v="East"/>
    <s v="FUR-CH-10004218"/>
    <x v="0"/>
    <x v="1"/>
    <s v="Global Fabric Manager's Chair, Dark Gray"/>
    <n v="908.82"/>
    <n v="9"/>
    <n v="0"/>
    <n v="227.20500000000004"/>
  </r>
  <r>
    <n v="7185"/>
    <x v="3568"/>
    <x v="3"/>
    <x v="629"/>
    <d v="2014-08-25T00:00:00"/>
    <s v="Standard Class"/>
    <s v="ED-13885"/>
    <s v="Emily Ducich"/>
    <s v="Home Office"/>
    <s v="United States"/>
    <x v="12"/>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x v="12"/>
    <x v="5"/>
    <n v="77095"/>
    <s v="Central"/>
    <s v="OFF-AR-10003183"/>
    <x v="1"/>
    <x v="6"/>
    <s v="Avery Fluorescent Highlighter Four-Color Set"/>
    <n v="8.016"/>
    <n v="3"/>
    <n v="0.2"/>
    <n v="1.0019999999999993"/>
  </r>
  <r>
    <n v="7187"/>
    <x v="3568"/>
    <x v="3"/>
    <x v="629"/>
    <d v="2014-08-25T00:00:00"/>
    <s v="Standard Class"/>
    <s v="ED-13885"/>
    <s v="Emily Ducich"/>
    <s v="Home Office"/>
    <s v="United States"/>
    <x v="12"/>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x v="12"/>
    <x v="5"/>
    <n v="77095"/>
    <s v="Central"/>
    <s v="FUR-FU-10003247"/>
    <x v="0"/>
    <x v="5"/>
    <s v="36X48 HARDFLOOR CHAIRMAT"/>
    <n v="16.784000000000002"/>
    <n v="2"/>
    <n v="0.6"/>
    <n v="-22.238800000000001"/>
  </r>
  <r>
    <n v="7189"/>
    <x v="3568"/>
    <x v="3"/>
    <x v="629"/>
    <d v="2014-08-25T00:00:00"/>
    <s v="Standard Class"/>
    <s v="ED-13885"/>
    <s v="Emily Ducich"/>
    <s v="Home Office"/>
    <s v="United States"/>
    <x v="12"/>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x v="70"/>
    <x v="1"/>
    <n v="92024"/>
    <s v="West"/>
    <s v="TEC-PH-10004908"/>
    <x v="2"/>
    <x v="7"/>
    <s v="Panasonic KX TS3282W Corded phone"/>
    <n v="203.976"/>
    <n v="3"/>
    <n v="0.2"/>
    <n v="25.496999999999986"/>
  </r>
  <r>
    <n v="7191"/>
    <x v="3569"/>
    <x v="0"/>
    <x v="396"/>
    <d v="2013-11-16T00:00:00"/>
    <s v="First Class"/>
    <s v="DW-13480"/>
    <s v="Dianna Wilson"/>
    <s v="Home Office"/>
    <s v="United States"/>
    <x v="70"/>
    <x v="1"/>
    <n v="92024"/>
    <s v="West"/>
    <s v="FUR-TA-10003392"/>
    <x v="0"/>
    <x v="3"/>
    <s v="Global Adaptabilities Conference Tables"/>
    <n v="674.35200000000009"/>
    <n v="3"/>
    <n v="0.2"/>
    <n v="-8.4294000000000153"/>
  </r>
  <r>
    <n v="7192"/>
    <x v="3570"/>
    <x v="0"/>
    <x v="393"/>
    <d v="2013-10-07T00:00:00"/>
    <s v="Second Class"/>
    <s v="JK-15205"/>
    <s v="Jamie Kunitz"/>
    <s v="Consumer"/>
    <s v="United States"/>
    <x v="146"/>
    <x v="2"/>
    <n v="33012"/>
    <s v="South"/>
    <s v="OFF-BI-10004140"/>
    <x v="1"/>
    <x v="8"/>
    <s v="Avery Non-Stick Binders"/>
    <n v="5.3880000000000008"/>
    <n v="4"/>
    <n v="0.7"/>
    <n v="-4.49"/>
  </r>
  <r>
    <n v="7193"/>
    <x v="3570"/>
    <x v="0"/>
    <x v="393"/>
    <d v="2013-10-07T00:00:00"/>
    <s v="Second Class"/>
    <s v="JK-15205"/>
    <s v="Jamie Kunitz"/>
    <s v="Consumer"/>
    <s v="United States"/>
    <x v="146"/>
    <x v="2"/>
    <n v="33012"/>
    <s v="South"/>
    <s v="OFF-AR-10003631"/>
    <x v="1"/>
    <x v="6"/>
    <s v="Staples"/>
    <n v="30.975999999999999"/>
    <n v="8"/>
    <n v="0.2"/>
    <n v="5.0335999999999999"/>
  </r>
  <r>
    <n v="7194"/>
    <x v="3571"/>
    <x v="0"/>
    <x v="1151"/>
    <d v="2013-02-14T00:00:00"/>
    <s v="First Class"/>
    <s v="JS-15880"/>
    <s v="John Stevenson"/>
    <s v="Consumer"/>
    <s v="United States"/>
    <x v="118"/>
    <x v="32"/>
    <n v="30318"/>
    <s v="South"/>
    <s v="OFF-ST-10003716"/>
    <x v="1"/>
    <x v="4"/>
    <s v="Tennsco Double-Tier Lockers"/>
    <n v="1350.1200000000001"/>
    <n v="6"/>
    <n v="0"/>
    <n v="175.51560000000001"/>
  </r>
  <r>
    <n v="7195"/>
    <x v="3571"/>
    <x v="0"/>
    <x v="1151"/>
    <d v="2013-02-14T00:00:00"/>
    <s v="First Class"/>
    <s v="JS-15880"/>
    <s v="John Stevenson"/>
    <s v="Consumer"/>
    <s v="United States"/>
    <x v="118"/>
    <x v="32"/>
    <n v="30318"/>
    <s v="South"/>
    <s v="OFF-BI-10003274"/>
    <x v="1"/>
    <x v="8"/>
    <s v="Avery Durable Slant Ring Binders, No Labels"/>
    <n v="15.92"/>
    <n v="4"/>
    <n v="0"/>
    <n v="7.4824000000000002"/>
  </r>
  <r>
    <n v="7196"/>
    <x v="3572"/>
    <x v="0"/>
    <x v="373"/>
    <d v="2013-11-18T00:00:00"/>
    <s v="Standard Class"/>
    <s v="PO-19180"/>
    <s v="Philisse Overcash"/>
    <s v="Home Office"/>
    <s v="United States"/>
    <x v="4"/>
    <x v="4"/>
    <n v="98103"/>
    <s v="West"/>
    <s v="FUR-FU-10004848"/>
    <x v="0"/>
    <x v="5"/>
    <s v="DAX Solid Wood Frames"/>
    <n v="19.54"/>
    <n v="2"/>
    <n v="0"/>
    <n v="7.2297999999999991"/>
  </r>
  <r>
    <n v="7197"/>
    <x v="3573"/>
    <x v="2"/>
    <x v="759"/>
    <d v="2011-04-30T00:00:00"/>
    <s v="Standard Class"/>
    <s v="MH-17290"/>
    <s v="Marc Harrigan"/>
    <s v="Home Office"/>
    <s v="United States"/>
    <x v="1"/>
    <x v="1"/>
    <n v="90036"/>
    <s v="West"/>
    <s v="OFF-AR-10003504"/>
    <x v="1"/>
    <x v="6"/>
    <s v="Newell 347"/>
    <n v="21.400000000000002"/>
    <n v="5"/>
    <n v="0"/>
    <n v="6.2059999999999977"/>
  </r>
  <r>
    <n v="7198"/>
    <x v="3573"/>
    <x v="2"/>
    <x v="759"/>
    <d v="2011-04-30T00:00:00"/>
    <s v="Standard Class"/>
    <s v="MH-17290"/>
    <s v="Marc Harrigan"/>
    <s v="Home Office"/>
    <s v="United States"/>
    <x v="1"/>
    <x v="1"/>
    <n v="90036"/>
    <s v="West"/>
    <s v="OFF-LA-10000305"/>
    <x v="1"/>
    <x v="2"/>
    <s v="Avery 495"/>
    <n v="12.6"/>
    <n v="2"/>
    <n v="0"/>
    <n v="5.7959999999999994"/>
  </r>
  <r>
    <n v="7199"/>
    <x v="3574"/>
    <x v="1"/>
    <x v="1067"/>
    <d v="2012-08-15T00:00:00"/>
    <s v="Standard Class"/>
    <s v="PO-19180"/>
    <s v="Philisse Overcash"/>
    <s v="Home Office"/>
    <s v="United States"/>
    <x v="20"/>
    <x v="15"/>
    <n v="10035"/>
    <s v="East"/>
    <s v="OFF-AR-10001427"/>
    <x v="1"/>
    <x v="6"/>
    <s v="Newell 330"/>
    <n v="11.96"/>
    <n v="2"/>
    <n v="0"/>
    <n v="3.1096000000000004"/>
  </r>
  <r>
    <n v="7200"/>
    <x v="3574"/>
    <x v="1"/>
    <x v="1067"/>
    <d v="2012-08-15T00:00:00"/>
    <s v="Standard Class"/>
    <s v="PO-19180"/>
    <s v="Philisse Overcash"/>
    <s v="Home Office"/>
    <s v="United States"/>
    <x v="20"/>
    <x v="15"/>
    <n v="10035"/>
    <s v="East"/>
    <s v="TEC-PH-10004614"/>
    <x v="2"/>
    <x v="7"/>
    <s v="AT&amp;T 841000 Phone"/>
    <n v="138"/>
    <n v="2"/>
    <n v="0"/>
    <n v="34.5"/>
  </r>
  <r>
    <n v="7201"/>
    <x v="3575"/>
    <x v="0"/>
    <x v="581"/>
    <d v="2013-12-04T00:00:00"/>
    <s v="Standard Class"/>
    <s v="HF-14995"/>
    <s v="Herbert Flentye"/>
    <s v="Consumer"/>
    <s v="United States"/>
    <x v="2"/>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x v="2"/>
    <x v="2"/>
    <n v="33311"/>
    <s v="South"/>
    <s v="FUR-TA-10001039"/>
    <x v="0"/>
    <x v="3"/>
    <s v="KI Adjustable-Height Table"/>
    <n v="331.02300000000008"/>
    <n v="7"/>
    <n v="0.45"/>
    <n v="-114.35339999999997"/>
  </r>
  <r>
    <n v="7203"/>
    <x v="3576"/>
    <x v="0"/>
    <x v="99"/>
    <d v="2013-10-29T00:00:00"/>
    <s v="Same Day"/>
    <s v="VB-21745"/>
    <s v="Victoria Brennan"/>
    <s v="Corporate"/>
    <s v="United States"/>
    <x v="30"/>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x v="490"/>
    <x v="10"/>
    <n v="60174"/>
    <s v="Central"/>
    <s v="FUR-FU-10002111"/>
    <x v="0"/>
    <x v="5"/>
    <s v="Master Caster Door Stop, Large Brown"/>
    <n v="8.7360000000000007"/>
    <n v="3"/>
    <n v="0.6"/>
    <n v="-4.804800000000002"/>
  </r>
  <r>
    <n v="7205"/>
    <x v="3578"/>
    <x v="1"/>
    <x v="229"/>
    <d v="2012-09-17T00:00:00"/>
    <s v="Standard Class"/>
    <s v="BO-11425"/>
    <s v="Bobby Odegard"/>
    <s v="Consumer"/>
    <s v="United States"/>
    <x v="20"/>
    <x v="15"/>
    <n v="10024"/>
    <s v="East"/>
    <s v="OFF-AR-10000817"/>
    <x v="1"/>
    <x v="6"/>
    <s v="Manco Dry-Lighter Erasable Highlighter"/>
    <n v="6.08"/>
    <n v="2"/>
    <n v="0"/>
    <n v="2.0671999999999997"/>
  </r>
  <r>
    <n v="7206"/>
    <x v="3579"/>
    <x v="3"/>
    <x v="280"/>
    <d v="2014-10-07T00:00:00"/>
    <s v="Standard Class"/>
    <s v="CM-12115"/>
    <s v="Chad McGuire"/>
    <s v="Consumer"/>
    <s v="United States"/>
    <x v="8"/>
    <x v="1"/>
    <n v="94109"/>
    <s v="West"/>
    <s v="FUR-FU-10001424"/>
    <x v="0"/>
    <x v="5"/>
    <s v="Dax Clear Box Frame"/>
    <n v="17.46"/>
    <n v="2"/>
    <n v="0"/>
    <n v="5.936399999999999"/>
  </r>
  <r>
    <n v="7207"/>
    <x v="3579"/>
    <x v="3"/>
    <x v="280"/>
    <d v="2014-10-07T00:00:00"/>
    <s v="Standard Class"/>
    <s v="CM-12115"/>
    <s v="Chad McGuire"/>
    <s v="Consumer"/>
    <s v="United States"/>
    <x v="8"/>
    <x v="1"/>
    <n v="94109"/>
    <s v="West"/>
    <s v="TEC-MA-10002930"/>
    <x v="2"/>
    <x v="15"/>
    <s v="Ricoh - Ink Collector Unit for GX3000 Series Printers"/>
    <n v="369.16"/>
    <n v="11"/>
    <n v="0.2"/>
    <n v="32.301500000000019"/>
  </r>
  <r>
    <n v="7208"/>
    <x v="3580"/>
    <x v="0"/>
    <x v="108"/>
    <d v="2013-09-14T00:00:00"/>
    <s v="First Class"/>
    <s v="LC-16930"/>
    <s v="Linda Cazamias"/>
    <s v="Corporate"/>
    <s v="United States"/>
    <x v="42"/>
    <x v="16"/>
    <n v="85023"/>
    <s v="West"/>
    <s v="OFF-AR-10003759"/>
    <x v="1"/>
    <x v="6"/>
    <s v="Crayola Anti Dust Chalk, 12/Pack"/>
    <n v="2.9120000000000004"/>
    <n v="2"/>
    <n v="0.2"/>
    <n v="0.90999999999999981"/>
  </r>
  <r>
    <n v="7209"/>
    <x v="3580"/>
    <x v="0"/>
    <x v="108"/>
    <d v="2013-09-14T00:00:00"/>
    <s v="First Class"/>
    <s v="LC-16930"/>
    <s v="Linda Cazamias"/>
    <s v="Corporate"/>
    <s v="United States"/>
    <x v="42"/>
    <x v="16"/>
    <n v="85023"/>
    <s v="West"/>
    <s v="OFF-PA-10001837"/>
    <x v="1"/>
    <x v="10"/>
    <s v="Xerox 1976"/>
    <n v="20.736000000000004"/>
    <n v="4"/>
    <n v="0.2"/>
    <n v="7.2576000000000001"/>
  </r>
  <r>
    <n v="7210"/>
    <x v="3580"/>
    <x v="0"/>
    <x v="108"/>
    <d v="2013-09-14T00:00:00"/>
    <s v="First Class"/>
    <s v="LC-16930"/>
    <s v="Linda Cazamias"/>
    <s v="Corporate"/>
    <s v="United States"/>
    <x v="42"/>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x v="4"/>
    <x v="4"/>
    <n v="98115"/>
    <s v="West"/>
    <s v="OFF-PA-10000246"/>
    <x v="1"/>
    <x v="10"/>
    <s v="Riverleaf Stik-Withit Designer Note Cubes"/>
    <n v="30.18"/>
    <n v="3"/>
    <n v="0"/>
    <n v="13.8828"/>
  </r>
  <r>
    <n v="7212"/>
    <x v="3581"/>
    <x v="0"/>
    <x v="799"/>
    <d v="2013-06-07T00:00:00"/>
    <s v="Standard Class"/>
    <s v="EH-13765"/>
    <s v="Edward Hooks"/>
    <s v="Corporate"/>
    <s v="United States"/>
    <x v="4"/>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x v="4"/>
    <x v="4"/>
    <n v="98115"/>
    <s v="West"/>
    <s v="OFF-BI-10000138"/>
    <x v="1"/>
    <x v="8"/>
    <s v="Acco Translucent Poly Ring Binders"/>
    <n v="11.231999999999999"/>
    <n v="3"/>
    <n v="0.2"/>
    <n v="3.9312000000000005"/>
  </r>
  <r>
    <n v="7214"/>
    <x v="3582"/>
    <x v="3"/>
    <x v="453"/>
    <d v="2014-10-20T00:00:00"/>
    <s v="Standard Class"/>
    <s v="MC-17275"/>
    <s v="Marc Crier"/>
    <s v="Consumer"/>
    <s v="United States"/>
    <x v="491"/>
    <x v="1"/>
    <n v="93010"/>
    <s v="West"/>
    <s v="OFF-LA-10002034"/>
    <x v="1"/>
    <x v="2"/>
    <s v="Avery 478"/>
    <n v="14.73"/>
    <n v="3"/>
    <n v="0"/>
    <n v="7.2176999999999998"/>
  </r>
  <r>
    <n v="7215"/>
    <x v="3583"/>
    <x v="1"/>
    <x v="874"/>
    <d v="2012-09-30T00:00:00"/>
    <s v="Second Class"/>
    <s v="HW-14935"/>
    <s v="Helen Wasserman"/>
    <s v="Corporate"/>
    <s v="United States"/>
    <x v="66"/>
    <x v="12"/>
    <n v="48205"/>
    <s v="Central"/>
    <s v="OFF-AR-10000127"/>
    <x v="1"/>
    <x v="6"/>
    <s v="Newell 321"/>
    <n v="16.399999999999999"/>
    <n v="5"/>
    <n v="0"/>
    <n v="4.7559999999999985"/>
  </r>
  <r>
    <n v="7216"/>
    <x v="3583"/>
    <x v="1"/>
    <x v="874"/>
    <d v="2012-09-30T00:00:00"/>
    <s v="Second Class"/>
    <s v="HW-14935"/>
    <s v="Helen Wasserman"/>
    <s v="Corporate"/>
    <s v="United States"/>
    <x v="66"/>
    <x v="12"/>
    <n v="48205"/>
    <s v="Central"/>
    <s v="OFF-PA-10003172"/>
    <x v="1"/>
    <x v="10"/>
    <s v="Xerox 1996"/>
    <n v="25.92"/>
    <n v="4"/>
    <n v="0"/>
    <n v="12.441600000000001"/>
  </r>
  <r>
    <n v="7217"/>
    <x v="3584"/>
    <x v="1"/>
    <x v="910"/>
    <d v="2012-05-06T00:00:00"/>
    <s v="First Class"/>
    <s v="LC-16870"/>
    <s v="Lena Cacioppo"/>
    <s v="Consumer"/>
    <s v="United States"/>
    <x v="8"/>
    <x v="1"/>
    <n v="94109"/>
    <s v="West"/>
    <s v="OFF-AR-10001246"/>
    <x v="1"/>
    <x v="6"/>
    <s v="Newell 317"/>
    <n v="8.82"/>
    <n v="3"/>
    <n v="0"/>
    <n v="2.5577999999999994"/>
  </r>
  <r>
    <n v="7218"/>
    <x v="3584"/>
    <x v="1"/>
    <x v="910"/>
    <d v="2012-05-06T00:00:00"/>
    <s v="First Class"/>
    <s v="LC-16870"/>
    <s v="Lena Cacioppo"/>
    <s v="Consumer"/>
    <s v="United States"/>
    <x v="8"/>
    <x v="1"/>
    <n v="94109"/>
    <s v="West"/>
    <s v="OFF-BI-10002026"/>
    <x v="1"/>
    <x v="8"/>
    <s v="Ibico Recycled Linen-Style Covers"/>
    <n v="62.496000000000009"/>
    <n v="2"/>
    <n v="0.2"/>
    <n v="21.873599999999996"/>
  </r>
  <r>
    <n v="7219"/>
    <x v="3584"/>
    <x v="1"/>
    <x v="910"/>
    <d v="2012-05-06T00:00:00"/>
    <s v="First Class"/>
    <s v="LC-16870"/>
    <s v="Lena Cacioppo"/>
    <s v="Consumer"/>
    <s v="United States"/>
    <x v="8"/>
    <x v="1"/>
    <n v="94109"/>
    <s v="West"/>
    <s v="TEC-AC-10000844"/>
    <x v="2"/>
    <x v="11"/>
    <s v="Logitech Gaming G510s - Keyboard"/>
    <n v="339.96"/>
    <n v="4"/>
    <n v="0"/>
    <n v="122.38559999999998"/>
  </r>
  <r>
    <n v="7220"/>
    <x v="3584"/>
    <x v="1"/>
    <x v="910"/>
    <d v="2012-05-06T00:00:00"/>
    <s v="First Class"/>
    <s v="LC-16870"/>
    <s v="Lena Cacioppo"/>
    <s v="Consumer"/>
    <s v="United States"/>
    <x v="8"/>
    <x v="1"/>
    <n v="94109"/>
    <s v="West"/>
    <s v="OFF-BI-10001575"/>
    <x v="1"/>
    <x v="8"/>
    <s v="GBC Linen Binding Covers"/>
    <n v="49.568000000000005"/>
    <n v="2"/>
    <n v="0.2"/>
    <n v="17.348799999999997"/>
  </r>
  <r>
    <n v="7221"/>
    <x v="3585"/>
    <x v="3"/>
    <x v="1152"/>
    <d v="2014-01-14T00:00:00"/>
    <s v="Standard Class"/>
    <s v="BP-11290"/>
    <s v="Beth Paige"/>
    <s v="Consumer"/>
    <s v="United States"/>
    <x v="10"/>
    <x v="9"/>
    <n v="19140"/>
    <s v="East"/>
    <s v="OFF-BI-10004632"/>
    <x v="1"/>
    <x v="8"/>
    <s v="Ibico Hi-Tech Manual Binding System"/>
    <n v="274.49100000000004"/>
    <n v="3"/>
    <n v="0.7"/>
    <n v="-228.74250000000006"/>
  </r>
  <r>
    <n v="7222"/>
    <x v="3586"/>
    <x v="3"/>
    <x v="678"/>
    <d v="2014-02-01T00:00:00"/>
    <s v="Standard Class"/>
    <s v="TG-21310"/>
    <s v="Toby Gnade"/>
    <s v="Consumer"/>
    <s v="United States"/>
    <x v="20"/>
    <x v="15"/>
    <n v="10035"/>
    <s v="East"/>
    <s v="TEC-PH-10000193"/>
    <x v="2"/>
    <x v="7"/>
    <s v="Jensen SMPS-640 - speaker phone"/>
    <n v="137.94"/>
    <n v="3"/>
    <n v="0"/>
    <n v="35.864399999999996"/>
  </r>
  <r>
    <n v="7223"/>
    <x v="3587"/>
    <x v="3"/>
    <x v="264"/>
    <d v="2014-09-07T00:00:00"/>
    <s v="Standard Class"/>
    <s v="MC-18100"/>
    <s v="Mick Crebagga"/>
    <s v="Consumer"/>
    <s v="United States"/>
    <x v="22"/>
    <x v="10"/>
    <n v="60623"/>
    <s v="Central"/>
    <s v="TEC-AC-10003441"/>
    <x v="2"/>
    <x v="11"/>
    <s v="Kingston Digital DataTraveler 32GB USB 2.0"/>
    <n v="40.68"/>
    <n v="3"/>
    <n v="0.2"/>
    <n v="-7.1190000000000015"/>
  </r>
  <r>
    <n v="7224"/>
    <x v="3588"/>
    <x v="0"/>
    <x v="216"/>
    <d v="2013-07-19T00:00:00"/>
    <s v="Standard Class"/>
    <s v="RB-19360"/>
    <s v="Raymond Buch"/>
    <s v="Consumer"/>
    <s v="United States"/>
    <x v="8"/>
    <x v="1"/>
    <n v="94122"/>
    <s v="West"/>
    <s v="TEC-PH-10004093"/>
    <x v="2"/>
    <x v="7"/>
    <s v="Panasonic Kx-TS550"/>
    <n v="110.376"/>
    <n v="3"/>
    <n v="0.2"/>
    <n v="12.417299999999997"/>
  </r>
  <r>
    <n v="7225"/>
    <x v="3588"/>
    <x v="0"/>
    <x v="216"/>
    <d v="2013-07-19T00:00:00"/>
    <s v="Standard Class"/>
    <s v="RB-19360"/>
    <s v="Raymond Buch"/>
    <s v="Consumer"/>
    <s v="United States"/>
    <x v="8"/>
    <x v="1"/>
    <n v="94122"/>
    <s v="West"/>
    <s v="OFF-AP-10002998"/>
    <x v="1"/>
    <x v="9"/>
    <s v="Holmes 99% HEPA Air Purifier"/>
    <n v="151.62"/>
    <n v="7"/>
    <n v="0"/>
    <n v="50.03459999999999"/>
  </r>
  <r>
    <n v="7226"/>
    <x v="3588"/>
    <x v="0"/>
    <x v="216"/>
    <d v="2013-07-19T00:00:00"/>
    <s v="Standard Class"/>
    <s v="RB-19360"/>
    <s v="Raymond Buch"/>
    <s v="Consumer"/>
    <s v="United States"/>
    <x v="8"/>
    <x v="1"/>
    <n v="94122"/>
    <s v="West"/>
    <s v="FUR-FU-10000073"/>
    <x v="0"/>
    <x v="5"/>
    <s v="Deflect-O Glasstique Clear Desk Accessories"/>
    <n v="30.8"/>
    <n v="4"/>
    <n v="0"/>
    <n v="10.163999999999998"/>
  </r>
  <r>
    <n v="7227"/>
    <x v="3589"/>
    <x v="3"/>
    <x v="642"/>
    <d v="2014-03-01T00:00:00"/>
    <s v="Standard Class"/>
    <s v="ES-14080"/>
    <s v="Erin Smith"/>
    <s v="Corporate"/>
    <s v="United States"/>
    <x v="10"/>
    <x v="9"/>
    <n v="19134"/>
    <s v="East"/>
    <s v="OFF-PA-10001125"/>
    <x v="1"/>
    <x v="10"/>
    <s v="Xerox 1988"/>
    <n v="123.92000000000002"/>
    <n v="5"/>
    <n v="0.2"/>
    <n v="38.724999999999994"/>
  </r>
  <r>
    <n v="7228"/>
    <x v="3589"/>
    <x v="3"/>
    <x v="642"/>
    <d v="2014-03-01T00:00:00"/>
    <s v="Standard Class"/>
    <s v="ES-14080"/>
    <s v="Erin Smith"/>
    <s v="Corporate"/>
    <s v="United States"/>
    <x v="10"/>
    <x v="9"/>
    <n v="19134"/>
    <s v="East"/>
    <s v="TEC-AC-10003033"/>
    <x v="2"/>
    <x v="11"/>
    <s v="Plantronics CS510 - Over-the-Head monaural Wireless Headset System"/>
    <n v="1319.8"/>
    <n v="5"/>
    <n v="0.2"/>
    <n v="214.4674999999998"/>
  </r>
  <r>
    <n v="7229"/>
    <x v="3590"/>
    <x v="2"/>
    <x v="836"/>
    <d v="2011-07-22T00:00:00"/>
    <s v="First Class"/>
    <s v="RD-19720"/>
    <s v="Roger Demir"/>
    <s v="Consumer"/>
    <s v="United States"/>
    <x v="8"/>
    <x v="1"/>
    <n v="94122"/>
    <s v="West"/>
    <s v="OFF-BI-10002498"/>
    <x v="1"/>
    <x v="8"/>
    <s v="Clear Mylar Reinforcing Strips"/>
    <n v="89.712000000000018"/>
    <n v="6"/>
    <n v="0.2"/>
    <n v="30.277799999999992"/>
  </r>
  <r>
    <n v="7230"/>
    <x v="3590"/>
    <x v="2"/>
    <x v="836"/>
    <d v="2011-07-22T00:00:00"/>
    <s v="First Class"/>
    <s v="RD-19720"/>
    <s v="Roger Demir"/>
    <s v="Consumer"/>
    <s v="United States"/>
    <x v="8"/>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x v="54"/>
    <x v="29"/>
    <n v="6824"/>
    <s v="East"/>
    <s v="OFF-BI-10002353"/>
    <x v="1"/>
    <x v="8"/>
    <s v="GBC VeloBind Cover Sets"/>
    <n v="30.88"/>
    <n v="2"/>
    <n v="0"/>
    <n v="15.44"/>
  </r>
  <r>
    <n v="7232"/>
    <x v="3591"/>
    <x v="3"/>
    <x v="677"/>
    <d v="2014-03-16T00:00:00"/>
    <s v="First Class"/>
    <s v="SC-20380"/>
    <s v="Shahid Collister"/>
    <s v="Consumer"/>
    <s v="United States"/>
    <x v="54"/>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x v="54"/>
    <x v="29"/>
    <n v="6824"/>
    <s v="East"/>
    <s v="OFF-PA-10003673"/>
    <x v="1"/>
    <x v="10"/>
    <s v="Strathmore Photo Mount Cards"/>
    <n v="27.12"/>
    <n v="4"/>
    <n v="0"/>
    <n v="12.475199999999999"/>
  </r>
  <r>
    <n v="7234"/>
    <x v="3592"/>
    <x v="0"/>
    <x v="387"/>
    <d v="2013-03-13T00:00:00"/>
    <s v="Standard Class"/>
    <s v="GB-14575"/>
    <s v="Giulietta Baptist"/>
    <s v="Consumer"/>
    <s v="United States"/>
    <x v="20"/>
    <x v="15"/>
    <n v="10011"/>
    <s v="East"/>
    <s v="FUR-FU-10003347"/>
    <x v="0"/>
    <x v="5"/>
    <s v="Coloredge Poster Frame"/>
    <n v="113.6"/>
    <n v="8"/>
    <n v="0"/>
    <n v="44.304000000000002"/>
  </r>
  <r>
    <n v="7235"/>
    <x v="3592"/>
    <x v="0"/>
    <x v="387"/>
    <d v="2013-03-13T00:00:00"/>
    <s v="Standard Class"/>
    <s v="GB-14575"/>
    <s v="Giulietta Baptist"/>
    <s v="Consumer"/>
    <s v="United States"/>
    <x v="20"/>
    <x v="15"/>
    <n v="10011"/>
    <s v="East"/>
    <s v="OFF-PA-10001934"/>
    <x v="1"/>
    <x v="10"/>
    <s v="Xerox 1993"/>
    <n v="12.96"/>
    <n v="2"/>
    <n v="0"/>
    <n v="6.3504000000000005"/>
  </r>
  <r>
    <n v="7236"/>
    <x v="3592"/>
    <x v="0"/>
    <x v="387"/>
    <d v="2013-03-13T00:00:00"/>
    <s v="Standard Class"/>
    <s v="GB-14575"/>
    <s v="Giulietta Baptist"/>
    <s v="Consumer"/>
    <s v="United States"/>
    <x v="20"/>
    <x v="15"/>
    <n v="10011"/>
    <s v="East"/>
    <s v="OFF-BI-10000632"/>
    <x v="1"/>
    <x v="8"/>
    <s v="Satellite Sectional Post Binders"/>
    <n v="69.456000000000003"/>
    <n v="2"/>
    <n v="0.2"/>
    <n v="22.573199999999996"/>
  </r>
  <r>
    <n v="7237"/>
    <x v="3593"/>
    <x v="2"/>
    <x v="1035"/>
    <d v="2011-12-10T00:00:00"/>
    <s v="First Class"/>
    <s v="FP-14320"/>
    <s v="Frank Preis"/>
    <s v="Consumer"/>
    <s v="United States"/>
    <x v="1"/>
    <x v="1"/>
    <n v="90049"/>
    <s v="West"/>
    <s v="OFF-AR-10003190"/>
    <x v="1"/>
    <x v="6"/>
    <s v="Newell 32"/>
    <n v="8.64"/>
    <n v="3"/>
    <n v="0"/>
    <n v="2.4192"/>
  </r>
  <r>
    <n v="7238"/>
    <x v="3594"/>
    <x v="0"/>
    <x v="212"/>
    <d v="2013-07-11T00:00:00"/>
    <s v="Same Day"/>
    <s v="EA-14035"/>
    <s v="Erin Ashbrook"/>
    <s v="Corporate"/>
    <s v="United States"/>
    <x v="10"/>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x v="49"/>
    <x v="1"/>
    <n v="95123"/>
    <s v="West"/>
    <s v="FUR-FU-10000771"/>
    <x v="0"/>
    <x v="5"/>
    <s v="Eldon 200 Class Desk Accessories, Smoke"/>
    <n v="43.96"/>
    <n v="7"/>
    <n v="0"/>
    <n v="18.463200000000004"/>
  </r>
  <r>
    <n v="7240"/>
    <x v="3595"/>
    <x v="0"/>
    <x v="435"/>
    <d v="2013-12-31T00:00:00"/>
    <s v="Standard Class"/>
    <s v="SC-20305"/>
    <s v="Sean Christensen"/>
    <s v="Consumer"/>
    <s v="United States"/>
    <x v="49"/>
    <x v="1"/>
    <n v="95123"/>
    <s v="West"/>
    <s v="OFF-EN-10001990"/>
    <x v="1"/>
    <x v="12"/>
    <s v="Staples"/>
    <n v="39.76"/>
    <n v="7"/>
    <n v="0"/>
    <n v="18.687199999999997"/>
  </r>
  <r>
    <n v="7241"/>
    <x v="3596"/>
    <x v="3"/>
    <x v="756"/>
    <d v="2014-04-26T00:00:00"/>
    <s v="Second Class"/>
    <s v="JF-15355"/>
    <s v="Jay Fein"/>
    <s v="Consumer"/>
    <s v="United States"/>
    <x v="45"/>
    <x v="1"/>
    <n v="91104"/>
    <s v="West"/>
    <s v="FUR-FU-10002445"/>
    <x v="0"/>
    <x v="5"/>
    <s v="DAX Two-Tone Rosewood/Black Document Frame, Desktop, 5 x 7"/>
    <n v="66.36"/>
    <n v="7"/>
    <n v="0"/>
    <n v="26.544000000000004"/>
  </r>
  <r>
    <n v="7242"/>
    <x v="3596"/>
    <x v="3"/>
    <x v="756"/>
    <d v="2014-04-26T00:00:00"/>
    <s v="Second Class"/>
    <s v="JF-15355"/>
    <s v="Jay Fein"/>
    <s v="Consumer"/>
    <s v="United States"/>
    <x v="45"/>
    <x v="1"/>
    <n v="91104"/>
    <s v="West"/>
    <s v="OFF-BI-10003638"/>
    <x v="1"/>
    <x v="8"/>
    <s v="GBC Durable Plastic Covers"/>
    <n v="92.88000000000001"/>
    <n v="6"/>
    <n v="0.2"/>
    <n v="30.185999999999996"/>
  </r>
  <r>
    <n v="7243"/>
    <x v="3596"/>
    <x v="3"/>
    <x v="756"/>
    <d v="2014-04-26T00:00:00"/>
    <s v="Second Class"/>
    <s v="JF-15355"/>
    <s v="Jay Fein"/>
    <s v="Consumer"/>
    <s v="United States"/>
    <x v="45"/>
    <x v="1"/>
    <n v="91104"/>
    <s v="West"/>
    <s v="FUR-FU-10004864"/>
    <x v="0"/>
    <x v="5"/>
    <s v="Eldon 500 Class Desk Accessories"/>
    <n v="24.14"/>
    <n v="2"/>
    <n v="0"/>
    <n v="7.9662000000000006"/>
  </r>
  <r>
    <n v="7244"/>
    <x v="3597"/>
    <x v="3"/>
    <x v="629"/>
    <d v="2014-08-23T00:00:00"/>
    <s v="Second Class"/>
    <s v="TP-21415"/>
    <s v="Tom Prescott"/>
    <s v="Consumer"/>
    <s v="United States"/>
    <x v="10"/>
    <x v="9"/>
    <n v="19134"/>
    <s v="East"/>
    <s v="FUR-CH-10002024"/>
    <x v="0"/>
    <x v="1"/>
    <s v="HON 5400 Series Task Chairs for Big and Tall"/>
    <n v="4416.174"/>
    <n v="9"/>
    <n v="0.3"/>
    <n v="-630.88200000000006"/>
  </r>
  <r>
    <n v="7245"/>
    <x v="3598"/>
    <x v="3"/>
    <x v="1053"/>
    <d v="2014-05-26T00:00:00"/>
    <s v="First Class"/>
    <s v="RL-19615"/>
    <s v="Rob Lucas"/>
    <s v="Consumer"/>
    <s v="United States"/>
    <x v="1"/>
    <x v="1"/>
    <n v="90049"/>
    <s v="West"/>
    <s v="OFF-AR-10002445"/>
    <x v="1"/>
    <x v="6"/>
    <s v="SANFORD Major Accent Highlighters"/>
    <n v="49.56"/>
    <n v="7"/>
    <n v="0"/>
    <n v="18.832800000000002"/>
  </r>
  <r>
    <n v="7246"/>
    <x v="3599"/>
    <x v="3"/>
    <x v="839"/>
    <d v="2014-02-14T00:00:00"/>
    <s v="Standard Class"/>
    <s v="SB-20170"/>
    <s v="Sarah Bern"/>
    <s v="Consumer"/>
    <s v="United States"/>
    <x v="1"/>
    <x v="1"/>
    <n v="90032"/>
    <s v="West"/>
    <s v="OFF-ST-10001370"/>
    <x v="1"/>
    <x v="4"/>
    <s v="Sensible Storage WireTech Storage Systems"/>
    <n v="354.90000000000003"/>
    <n v="5"/>
    <n v="0"/>
    <n v="17.744999999999962"/>
  </r>
  <r>
    <n v="7247"/>
    <x v="3600"/>
    <x v="2"/>
    <x v="223"/>
    <d v="2011-03-08T00:00:00"/>
    <s v="Standard Class"/>
    <s v="JS-15595"/>
    <s v="Jill Stevenson"/>
    <s v="Corporate"/>
    <s v="United States"/>
    <x v="38"/>
    <x v="24"/>
    <n v="43229"/>
    <s v="East"/>
    <s v="OFF-LA-10000305"/>
    <x v="1"/>
    <x v="2"/>
    <s v="Avery 495"/>
    <n v="15.120000000000001"/>
    <n v="3"/>
    <n v="0.2"/>
    <n v="4.9139999999999988"/>
  </r>
  <r>
    <n v="7248"/>
    <x v="3600"/>
    <x v="2"/>
    <x v="223"/>
    <d v="2011-03-08T00:00:00"/>
    <s v="Standard Class"/>
    <s v="JS-15595"/>
    <s v="Jill Stevenson"/>
    <s v="Corporate"/>
    <s v="United States"/>
    <x v="38"/>
    <x v="24"/>
    <n v="43229"/>
    <s v="East"/>
    <s v="FUR-BO-10001972"/>
    <x v="0"/>
    <x v="0"/>
    <s v="O'Sullivan 4-Shelf Bookcase in Odessa Pine"/>
    <n v="302.45"/>
    <n v="5"/>
    <n v="0.5"/>
    <n v="-199.61700000000002"/>
  </r>
  <r>
    <n v="7249"/>
    <x v="3600"/>
    <x v="2"/>
    <x v="223"/>
    <d v="2011-03-08T00:00:00"/>
    <s v="Standard Class"/>
    <s v="JS-15595"/>
    <s v="Jill Stevenson"/>
    <s v="Corporate"/>
    <s v="United States"/>
    <x v="38"/>
    <x v="24"/>
    <n v="43229"/>
    <s v="East"/>
    <s v="OFF-ST-10002486"/>
    <x v="1"/>
    <x v="4"/>
    <s v="Eldon Shelf Savers Cubes and Bins"/>
    <n v="44.672000000000004"/>
    <n v="8"/>
    <n v="0.2"/>
    <n v="-10.051200000000003"/>
  </r>
  <r>
    <n v="7250"/>
    <x v="3601"/>
    <x v="1"/>
    <x v="593"/>
    <d v="2012-06-09T00:00:00"/>
    <s v="Second Class"/>
    <s v="BP-11155"/>
    <s v="Becky Pak"/>
    <s v="Consumer"/>
    <s v="United States"/>
    <x v="1"/>
    <x v="1"/>
    <n v="90008"/>
    <s v="West"/>
    <s v="TEC-AC-10001874"/>
    <x v="2"/>
    <x v="11"/>
    <s v="Logitech Wireless Anywhere Mouse MX for PC and Mac"/>
    <n v="119.98"/>
    <n v="2"/>
    <n v="0"/>
    <n v="35.994"/>
  </r>
  <r>
    <n v="7251"/>
    <x v="3601"/>
    <x v="1"/>
    <x v="593"/>
    <d v="2012-06-09T00:00:00"/>
    <s v="Second Class"/>
    <s v="BP-11155"/>
    <s v="Becky Pak"/>
    <s v="Consumer"/>
    <s v="United States"/>
    <x v="1"/>
    <x v="1"/>
    <n v="90008"/>
    <s v="West"/>
    <s v="TEC-AC-10003870"/>
    <x v="2"/>
    <x v="11"/>
    <s v="Logitech Z-906 Speaker sys - home theater - 5.1-CH"/>
    <n v="989.97"/>
    <n v="3"/>
    <n v="0"/>
    <n v="395.98800000000006"/>
  </r>
  <r>
    <n v="7252"/>
    <x v="3602"/>
    <x v="0"/>
    <x v="278"/>
    <d v="2013-09-03T00:00:00"/>
    <s v="Standard Class"/>
    <s v="EM-13825"/>
    <s v="Elizabeth Moffitt"/>
    <s v="Corporate"/>
    <s v="United States"/>
    <x v="389"/>
    <x v="2"/>
    <n v="33021"/>
    <s v="South"/>
    <s v="OFF-LA-10002473"/>
    <x v="1"/>
    <x v="2"/>
    <s v="Avery 484"/>
    <n v="9.2159999999999993"/>
    <n v="4"/>
    <n v="0.2"/>
    <n v="3.3408000000000002"/>
  </r>
  <r>
    <n v="7253"/>
    <x v="3603"/>
    <x v="0"/>
    <x v="126"/>
    <d v="2013-09-19T00:00:00"/>
    <s v="Standard Class"/>
    <s v="SC-20695"/>
    <s v="Steve Chapman"/>
    <s v="Corporate"/>
    <s v="United States"/>
    <x v="43"/>
    <x v="12"/>
    <n v="48066"/>
    <s v="Central"/>
    <s v="OFF-PA-10003790"/>
    <x v="1"/>
    <x v="10"/>
    <s v="Xerox 1991"/>
    <n v="68.52"/>
    <n v="3"/>
    <n v="0"/>
    <n v="31.519199999999998"/>
  </r>
  <r>
    <n v="7254"/>
    <x v="3604"/>
    <x v="0"/>
    <x v="198"/>
    <d v="2013-06-05T00:00:00"/>
    <s v="Standard Class"/>
    <s v="EM-14140"/>
    <s v="Eugene Moren"/>
    <s v="Home Office"/>
    <s v="United States"/>
    <x v="384"/>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x v="384"/>
    <x v="6"/>
    <n v="54880"/>
    <s v="Central"/>
    <s v="FUR-FU-10001037"/>
    <x v="0"/>
    <x v="5"/>
    <s v="DAX Charcoal/Nickel-Tone Document Frame, 5 x 7"/>
    <n v="47.400000000000006"/>
    <n v="5"/>
    <n v="0"/>
    <n v="21.33"/>
  </r>
  <r>
    <n v="7256"/>
    <x v="3604"/>
    <x v="0"/>
    <x v="198"/>
    <d v="2013-06-05T00:00:00"/>
    <s v="Standard Class"/>
    <s v="EM-14140"/>
    <s v="Eugene Moren"/>
    <s v="Home Office"/>
    <s v="United States"/>
    <x v="384"/>
    <x v="6"/>
    <n v="54880"/>
    <s v="Central"/>
    <s v="OFF-ST-10000876"/>
    <x v="1"/>
    <x v="4"/>
    <s v="Eldon Simplefile Box Office"/>
    <n v="49.76"/>
    <n v="4"/>
    <n v="0"/>
    <n v="13.9328"/>
  </r>
  <r>
    <n v="7257"/>
    <x v="3604"/>
    <x v="0"/>
    <x v="198"/>
    <d v="2013-06-05T00:00:00"/>
    <s v="Standard Class"/>
    <s v="EM-14140"/>
    <s v="Eugene Moren"/>
    <s v="Home Office"/>
    <s v="United States"/>
    <x v="384"/>
    <x v="6"/>
    <n v="54880"/>
    <s v="Central"/>
    <s v="OFF-AR-10003732"/>
    <x v="1"/>
    <x v="6"/>
    <s v="Newell 333"/>
    <n v="5.56"/>
    <n v="2"/>
    <n v="0"/>
    <n v="1.4455999999999998"/>
  </r>
  <r>
    <n v="7258"/>
    <x v="3604"/>
    <x v="0"/>
    <x v="198"/>
    <d v="2013-06-05T00:00:00"/>
    <s v="Standard Class"/>
    <s v="EM-14140"/>
    <s v="Eugene Moren"/>
    <s v="Home Office"/>
    <s v="United States"/>
    <x v="384"/>
    <x v="6"/>
    <n v="54880"/>
    <s v="Central"/>
    <s v="OFF-PA-10000994"/>
    <x v="1"/>
    <x v="10"/>
    <s v="Xerox 1915"/>
    <n v="629.09999999999991"/>
    <n v="6"/>
    <n v="0"/>
    <n v="301.96799999999996"/>
  </r>
  <r>
    <n v="7259"/>
    <x v="3604"/>
    <x v="0"/>
    <x v="198"/>
    <d v="2013-06-05T00:00:00"/>
    <s v="Standard Class"/>
    <s v="EM-14140"/>
    <s v="Eugene Moren"/>
    <s v="Home Office"/>
    <s v="United States"/>
    <x v="384"/>
    <x v="6"/>
    <n v="54880"/>
    <s v="Central"/>
    <s v="OFF-AR-10000940"/>
    <x v="1"/>
    <x v="6"/>
    <s v="Newell 343"/>
    <n v="14.7"/>
    <n v="5"/>
    <n v="0"/>
    <n v="3.9690000000000003"/>
  </r>
  <r>
    <n v="7260"/>
    <x v="3604"/>
    <x v="0"/>
    <x v="198"/>
    <d v="2013-06-05T00:00:00"/>
    <s v="Standard Class"/>
    <s v="EM-14140"/>
    <s v="Eugene Moren"/>
    <s v="Home Office"/>
    <s v="United States"/>
    <x v="384"/>
    <x v="6"/>
    <n v="54880"/>
    <s v="Central"/>
    <s v="OFF-PA-10004888"/>
    <x v="1"/>
    <x v="10"/>
    <s v="Xerox 217"/>
    <n v="45.36"/>
    <n v="7"/>
    <n v="0"/>
    <n v="21.772800000000004"/>
  </r>
  <r>
    <n v="7261"/>
    <x v="3604"/>
    <x v="0"/>
    <x v="198"/>
    <d v="2013-06-05T00:00:00"/>
    <s v="Standard Class"/>
    <s v="EM-14140"/>
    <s v="Eugene Moren"/>
    <s v="Home Office"/>
    <s v="United States"/>
    <x v="384"/>
    <x v="6"/>
    <n v="54880"/>
    <s v="Central"/>
    <s v="TEC-PH-10000441"/>
    <x v="2"/>
    <x v="7"/>
    <s v="VTech DS6151"/>
    <n v="125.99"/>
    <n v="1"/>
    <n v="0"/>
    <n v="35.277200000000008"/>
  </r>
  <r>
    <n v="7262"/>
    <x v="3605"/>
    <x v="3"/>
    <x v="193"/>
    <d v="2014-06-14T00:00:00"/>
    <s v="Second Class"/>
    <s v="GZ-14545"/>
    <s v="George Zrebassa"/>
    <s v="Corporate"/>
    <s v="United States"/>
    <x v="302"/>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x v="10"/>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x v="10"/>
    <x v="9"/>
    <n v="19134"/>
    <s v="East"/>
    <s v="OFF-EN-10003068"/>
    <x v="1"/>
    <x v="12"/>
    <s v="#6 3/4 Gummed Flap White Envelopes"/>
    <n v="31.680000000000003"/>
    <n v="4"/>
    <n v="0.2"/>
    <n v="11.087999999999997"/>
  </r>
  <r>
    <n v="7265"/>
    <x v="3607"/>
    <x v="3"/>
    <x v="487"/>
    <d v="2014-06-18T00:00:00"/>
    <s v="Standard Class"/>
    <s v="PG-18895"/>
    <s v="Paul Gonzalez"/>
    <s v="Consumer"/>
    <s v="United States"/>
    <x v="24"/>
    <x v="17"/>
    <n v="22153"/>
    <s v="South"/>
    <s v="OFF-AR-10004260"/>
    <x v="1"/>
    <x v="6"/>
    <s v="Boston 1799 Powerhouse Electric Pencil Sharpener"/>
    <n v="181.86"/>
    <n v="7"/>
    <n v="0"/>
    <n v="50.9208"/>
  </r>
  <r>
    <n v="7266"/>
    <x v="3608"/>
    <x v="2"/>
    <x v="533"/>
    <d v="2011-11-26T00:00:00"/>
    <s v="Second Class"/>
    <s v="DK-12835"/>
    <s v="Damala Kotsonis"/>
    <s v="Corporate"/>
    <s v="United States"/>
    <x v="12"/>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x v="29"/>
    <x v="18"/>
    <n v="38401"/>
    <s v="South"/>
    <s v="OFF-BI-10002824"/>
    <x v="1"/>
    <x v="8"/>
    <s v="Recycled Easel Ring Binders"/>
    <n v="13.428000000000003"/>
    <n v="3"/>
    <n v="0.7"/>
    <n v="-11.190000000000001"/>
  </r>
  <r>
    <n v="7268"/>
    <x v="3609"/>
    <x v="3"/>
    <x v="1153"/>
    <d v="2014-08-17T00:00:00"/>
    <s v="Same Day"/>
    <s v="SJ-20215"/>
    <s v="Sarah Jordon"/>
    <s v="Consumer"/>
    <s v="United States"/>
    <x v="29"/>
    <x v="18"/>
    <n v="38401"/>
    <s v="South"/>
    <s v="OFF-ST-10004950"/>
    <x v="1"/>
    <x v="4"/>
    <s v="Acco Perma 3000 Stacking Storage Drawers"/>
    <n v="67.13600000000001"/>
    <n v="4"/>
    <n v="0.2"/>
    <n v="-0.83920000000000172"/>
  </r>
  <r>
    <n v="7269"/>
    <x v="3610"/>
    <x v="0"/>
    <x v="1154"/>
    <d v="2013-01-20T00:00:00"/>
    <s v="Standard Class"/>
    <s v="AG-10675"/>
    <s v="Anna Gayman"/>
    <s v="Consumer"/>
    <s v="United States"/>
    <x v="3"/>
    <x v="3"/>
    <n v="28027"/>
    <s v="South"/>
    <s v="OFF-PA-10004039"/>
    <x v="1"/>
    <x v="10"/>
    <s v="Xerox 1882"/>
    <n v="89.567999999999998"/>
    <n v="2"/>
    <n v="0.2"/>
    <n v="32.468400000000003"/>
  </r>
  <r>
    <n v="7270"/>
    <x v="3610"/>
    <x v="0"/>
    <x v="1154"/>
    <d v="2013-01-20T00:00:00"/>
    <s v="Standard Class"/>
    <s v="AG-10675"/>
    <s v="Anna Gayman"/>
    <s v="Consumer"/>
    <s v="United States"/>
    <x v="3"/>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x v="49"/>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x v="49"/>
    <x v="1"/>
    <n v="95123"/>
    <s v="West"/>
    <s v="OFF-AP-10002287"/>
    <x v="1"/>
    <x v="9"/>
    <s v="Eureka Sanitaire  Multi-Pro Heavy-Duty Upright, Disposable Bags"/>
    <n v="17.48"/>
    <n v="4"/>
    <n v="0"/>
    <n v="4.5448000000000004"/>
  </r>
  <r>
    <n v="7273"/>
    <x v="3612"/>
    <x v="0"/>
    <x v="1155"/>
    <d v="2013-10-15T00:00:00"/>
    <s v="Standard Class"/>
    <s v="EB-13975"/>
    <s v="Erica Bern"/>
    <s v="Corporate"/>
    <s v="United States"/>
    <x v="247"/>
    <x v="3"/>
    <n v="27405"/>
    <s v="South"/>
    <s v="OFF-SU-10004498"/>
    <x v="1"/>
    <x v="14"/>
    <s v="Martin-Yale Premier Letter Opener"/>
    <n v="20.608000000000004"/>
    <n v="2"/>
    <n v="0.2"/>
    <n v="-4.3792000000000009"/>
  </r>
  <r>
    <n v="7274"/>
    <x v="3612"/>
    <x v="0"/>
    <x v="1155"/>
    <d v="2013-10-15T00:00:00"/>
    <s v="Standard Class"/>
    <s v="EB-13975"/>
    <s v="Erica Bern"/>
    <s v="Corporate"/>
    <s v="United States"/>
    <x v="247"/>
    <x v="3"/>
    <n v="27405"/>
    <s v="South"/>
    <s v="OFF-BI-10002557"/>
    <x v="1"/>
    <x v="8"/>
    <s v="Presstex Flexible Ring Binders"/>
    <n v="4.0950000000000006"/>
    <n v="3"/>
    <n v="0.7"/>
    <n v="-2.7300000000000004"/>
  </r>
  <r>
    <n v="7275"/>
    <x v="3613"/>
    <x v="1"/>
    <x v="50"/>
    <d v="2012-11-17T00:00:00"/>
    <s v="Standard Class"/>
    <s v="AW-10930"/>
    <s v="Arthur Wiediger"/>
    <s v="Home Office"/>
    <s v="United States"/>
    <x v="433"/>
    <x v="37"/>
    <n v="59601"/>
    <s v="West"/>
    <s v="TEC-PH-10004908"/>
    <x v="2"/>
    <x v="7"/>
    <s v="Panasonic KX TS3282W Corded phone"/>
    <n v="339.96000000000004"/>
    <n v="5"/>
    <n v="0.2"/>
    <n v="42.494999999999948"/>
  </r>
  <r>
    <n v="7276"/>
    <x v="3613"/>
    <x v="1"/>
    <x v="50"/>
    <d v="2012-11-17T00:00:00"/>
    <s v="Standard Class"/>
    <s v="AW-10930"/>
    <s v="Arthur Wiediger"/>
    <s v="Home Office"/>
    <s v="United States"/>
    <x v="433"/>
    <x v="37"/>
    <n v="59601"/>
    <s v="West"/>
    <s v="FUR-FU-10000794"/>
    <x v="0"/>
    <x v="5"/>
    <s v="Eldon Stackable Tray, Side-Load, Legal, Smoke"/>
    <n v="63.980000000000004"/>
    <n v="7"/>
    <n v="0"/>
    <n v="21.7532"/>
  </r>
  <r>
    <n v="7277"/>
    <x v="3614"/>
    <x v="2"/>
    <x v="981"/>
    <d v="2011-11-06T00:00:00"/>
    <s v="Standard Class"/>
    <s v="JK-16120"/>
    <s v="Julie Kriz"/>
    <s v="Home Office"/>
    <s v="United States"/>
    <x v="2"/>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x v="8"/>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x v="8"/>
    <x v="1"/>
    <n v="94110"/>
    <s v="West"/>
    <s v="TEC-AC-10003095"/>
    <x v="2"/>
    <x v="11"/>
    <s v="Logitech G35 7.1-Channel Surround Sound Headset"/>
    <n v="389.97"/>
    <n v="3"/>
    <n v="0"/>
    <n v="132.58980000000003"/>
  </r>
  <r>
    <n v="7280"/>
    <x v="3616"/>
    <x v="0"/>
    <x v="675"/>
    <d v="2013-05-15T00:00:00"/>
    <s v="Same Day"/>
    <s v="TH-21235"/>
    <s v="Tiffany House"/>
    <s v="Corporate"/>
    <s v="United States"/>
    <x v="420"/>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x v="29"/>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x v="420"/>
    <x v="16"/>
    <n v="85364"/>
    <s v="West"/>
    <s v="TEC-MA-10001148"/>
    <x v="2"/>
    <x v="15"/>
    <s v="Swingline SM12-08 MicroCut Jam Free Shredder"/>
    <n v="599.98500000000013"/>
    <n v="5"/>
    <n v="0.7"/>
    <n v="-479.98799999999994"/>
  </r>
  <r>
    <n v="7283"/>
    <x v="3619"/>
    <x v="3"/>
    <x v="738"/>
    <d v="2014-06-30T00:00:00"/>
    <s v="Standard Class"/>
    <s v="JK-15730"/>
    <s v="Joe Kamberova"/>
    <s v="Consumer"/>
    <s v="United States"/>
    <x v="22"/>
    <x v="10"/>
    <n v="60653"/>
    <s v="Central"/>
    <s v="OFF-BI-10002432"/>
    <x v="1"/>
    <x v="8"/>
    <s v="Wilson Jones Standard D-Ring Binders"/>
    <n v="3.0359999999999996"/>
    <n v="3"/>
    <n v="0.8"/>
    <n v="-5.0094000000000012"/>
  </r>
  <r>
    <n v="7284"/>
    <x v="3620"/>
    <x v="3"/>
    <x v="428"/>
    <d v="2014-09-14T00:00:00"/>
    <s v="Standard Class"/>
    <s v="LC-17140"/>
    <s v="Logan Currie"/>
    <s v="Consumer"/>
    <s v="United States"/>
    <x v="138"/>
    <x v="24"/>
    <n v="44105"/>
    <s v="East"/>
    <s v="OFF-AR-10001374"/>
    <x v="1"/>
    <x v="6"/>
    <s v="BIC Brite Liner Highlighters, Chisel Tip"/>
    <n v="25.920000000000005"/>
    <n v="5"/>
    <n v="0.2"/>
    <n v="3.8879999999999972"/>
  </r>
  <r>
    <n v="7285"/>
    <x v="3620"/>
    <x v="3"/>
    <x v="428"/>
    <d v="2014-09-14T00:00:00"/>
    <s v="Standard Class"/>
    <s v="LC-17140"/>
    <s v="Logan Currie"/>
    <s v="Consumer"/>
    <s v="United States"/>
    <x v="138"/>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x v="8"/>
    <x v="1"/>
    <n v="94110"/>
    <s v="West"/>
    <s v="TEC-AC-10003614"/>
    <x v="2"/>
    <x v="11"/>
    <s v="Verbatim 25 GB 6x Blu-ray Single Layer Recordable Disc, 10/Pack"/>
    <n v="46.36"/>
    <n v="4"/>
    <n v="0"/>
    <n v="15.298799999999996"/>
  </r>
  <r>
    <n v="7287"/>
    <x v="3622"/>
    <x v="0"/>
    <x v="23"/>
    <d v="2013-06-26T00:00:00"/>
    <s v="Standard Class"/>
    <s v="BS-11365"/>
    <s v="Bill Shonely"/>
    <s v="Corporate"/>
    <s v="United States"/>
    <x v="268"/>
    <x v="26"/>
    <n v="73120"/>
    <s v="Central"/>
    <s v="TEC-AC-10004877"/>
    <x v="2"/>
    <x v="11"/>
    <s v="Imation 30456 USB Flash Drive 8GB"/>
    <n v="6.9"/>
    <n v="1"/>
    <n v="0"/>
    <n v="0.5519999999999996"/>
  </r>
  <r>
    <n v="7288"/>
    <x v="3622"/>
    <x v="0"/>
    <x v="23"/>
    <d v="2013-06-26T00:00:00"/>
    <s v="Standard Class"/>
    <s v="BS-11365"/>
    <s v="Bill Shonely"/>
    <s v="Corporate"/>
    <s v="United States"/>
    <x v="268"/>
    <x v="26"/>
    <n v="73120"/>
    <s v="Central"/>
    <s v="FUR-FU-10004270"/>
    <x v="0"/>
    <x v="5"/>
    <s v="Executive Impressions 13&quot; Clairmont Wall Clock"/>
    <n v="57.69"/>
    <n v="3"/>
    <n v="0"/>
    <n v="23.652900000000002"/>
  </r>
  <r>
    <n v="7289"/>
    <x v="3623"/>
    <x v="2"/>
    <x v="814"/>
    <d v="2011-09-07T00:00:00"/>
    <s v="Standard Class"/>
    <s v="AG-10525"/>
    <s v="Andy Gerbode"/>
    <s v="Corporate"/>
    <s v="United States"/>
    <x v="12"/>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x v="8"/>
    <x v="1"/>
    <n v="94122"/>
    <s v="West"/>
    <s v="OFF-ST-10000675"/>
    <x v="1"/>
    <x v="4"/>
    <s v="File Shuttle II and Handi-File, Black"/>
    <n v="305.01"/>
    <n v="9"/>
    <n v="0"/>
    <n v="76.252499999999998"/>
  </r>
  <r>
    <n v="7291"/>
    <x v="3624"/>
    <x v="0"/>
    <x v="806"/>
    <d v="2013-01-31T00:00:00"/>
    <s v="First Class"/>
    <s v="SC-20725"/>
    <s v="Steven Cartwright"/>
    <s v="Consumer"/>
    <s v="United States"/>
    <x v="8"/>
    <x v="1"/>
    <n v="94122"/>
    <s v="West"/>
    <s v="OFF-BI-10004781"/>
    <x v="1"/>
    <x v="8"/>
    <s v="GBC Wire Binding Strips"/>
    <n v="50.783999999999999"/>
    <n v="2"/>
    <n v="0.2"/>
    <n v="17.7744"/>
  </r>
  <r>
    <n v="7292"/>
    <x v="3624"/>
    <x v="0"/>
    <x v="806"/>
    <d v="2013-01-31T00:00:00"/>
    <s v="First Class"/>
    <s v="SC-20725"/>
    <s v="Steven Cartwright"/>
    <s v="Consumer"/>
    <s v="United States"/>
    <x v="8"/>
    <x v="1"/>
    <n v="94122"/>
    <s v="West"/>
    <s v="OFF-LA-10004689"/>
    <x v="1"/>
    <x v="2"/>
    <s v="Avery 512"/>
    <n v="26.01"/>
    <n v="9"/>
    <n v="0"/>
    <n v="12.2247"/>
  </r>
  <r>
    <n v="7293"/>
    <x v="3625"/>
    <x v="3"/>
    <x v="769"/>
    <d v="2014-12-10T00:00:00"/>
    <s v="Standard Class"/>
    <s v="LR-16915"/>
    <s v="Lena Radford"/>
    <s v="Consumer"/>
    <s v="United States"/>
    <x v="316"/>
    <x v="18"/>
    <n v="37211"/>
    <s v="South"/>
    <s v="TEC-MA-10001856"/>
    <x v="2"/>
    <x v="15"/>
    <s v="Okidata C610n Printer"/>
    <n v="649"/>
    <n v="2"/>
    <n v="0.5"/>
    <n v="-272.58000000000015"/>
  </r>
  <r>
    <n v="7294"/>
    <x v="3626"/>
    <x v="0"/>
    <x v="1156"/>
    <d v="2013-01-29T00:00:00"/>
    <s v="Standard Class"/>
    <s v="CB-12415"/>
    <s v="Christy Brittain"/>
    <s v="Consumer"/>
    <s v="United States"/>
    <x v="1"/>
    <x v="1"/>
    <n v="90036"/>
    <s v="West"/>
    <s v="FUR-FU-10000719"/>
    <x v="0"/>
    <x v="5"/>
    <s v="DAX Cubicle Frames, 8-1/2 x 11"/>
    <n v="59.99"/>
    <n v="7"/>
    <n v="0"/>
    <n v="21.596400000000003"/>
  </r>
  <r>
    <n v="7295"/>
    <x v="3627"/>
    <x v="1"/>
    <x v="989"/>
    <d v="2012-05-31T00:00:00"/>
    <s v="Standard Class"/>
    <s v="RD-19900"/>
    <s v="Ruben Dartt"/>
    <s v="Consumer"/>
    <s v="United States"/>
    <x v="234"/>
    <x v="4"/>
    <n v="98006"/>
    <s v="West"/>
    <s v="FUR-FU-10003849"/>
    <x v="0"/>
    <x v="5"/>
    <s v="DAX Metal Frame, Desktop, Stepped-Edge"/>
    <n v="20.239999999999998"/>
    <n v="1"/>
    <n v="0"/>
    <n v="7.8935999999999993"/>
  </r>
  <r>
    <n v="7296"/>
    <x v="3628"/>
    <x v="2"/>
    <x v="417"/>
    <d v="2011-05-05T00:00:00"/>
    <s v="First Class"/>
    <s v="NC-18340"/>
    <s v="Nat Carroll"/>
    <s v="Consumer"/>
    <s v="United States"/>
    <x v="12"/>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x v="12"/>
    <x v="5"/>
    <n v="77036"/>
    <s v="Central"/>
    <s v="OFF-FA-10000840"/>
    <x v="1"/>
    <x v="13"/>
    <s v="OIC Thumb-Tacks"/>
    <n v="5.4719999999999995"/>
    <n v="6"/>
    <n v="0.2"/>
    <n v="1.8467999999999996"/>
  </r>
  <r>
    <n v="7298"/>
    <x v="3629"/>
    <x v="1"/>
    <x v="1157"/>
    <d v="2012-02-14T00:00:00"/>
    <s v="Second Class"/>
    <s v="NB-18655"/>
    <s v="Nona Balk"/>
    <s v="Corporate"/>
    <s v="United States"/>
    <x v="10"/>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x v="467"/>
    <x v="10"/>
    <n v="60016"/>
    <s v="Central"/>
    <s v="FUR-TA-10002533"/>
    <x v="0"/>
    <x v="3"/>
    <s v="BPI Conference Tables"/>
    <n v="292.10000000000002"/>
    <n v="4"/>
    <n v="0.5"/>
    <n v="-175.26000000000005"/>
  </r>
  <r>
    <n v="7300"/>
    <x v="3630"/>
    <x v="2"/>
    <x v="728"/>
    <d v="2011-11-21T00:00:00"/>
    <s v="First Class"/>
    <s v="JK-15730"/>
    <s v="Joe Kamberova"/>
    <s v="Consumer"/>
    <s v="United States"/>
    <x v="467"/>
    <x v="10"/>
    <n v="60016"/>
    <s v="Central"/>
    <s v="FUR-FU-10001546"/>
    <x v="0"/>
    <x v="5"/>
    <s v="Dana Swing-Arm Lamps"/>
    <n v="8.5440000000000005"/>
    <n v="2"/>
    <n v="0.6"/>
    <n v="-7.4759999999999991"/>
  </r>
  <r>
    <n v="7301"/>
    <x v="3630"/>
    <x v="2"/>
    <x v="728"/>
    <d v="2011-11-21T00:00:00"/>
    <s v="First Class"/>
    <s v="JK-15730"/>
    <s v="Joe Kamberova"/>
    <s v="Consumer"/>
    <s v="United States"/>
    <x v="467"/>
    <x v="10"/>
    <n v="60016"/>
    <s v="Central"/>
    <s v="FUR-BO-10003546"/>
    <x v="0"/>
    <x v="0"/>
    <s v="Hon 4-Shelf Metal Bookcases"/>
    <n v="424.11599999999999"/>
    <n v="6"/>
    <n v="0.3"/>
    <n v="-30.293999999999983"/>
  </r>
  <r>
    <n v="7302"/>
    <x v="3630"/>
    <x v="2"/>
    <x v="728"/>
    <d v="2011-11-21T00:00:00"/>
    <s v="First Class"/>
    <s v="JK-15730"/>
    <s v="Joe Kamberova"/>
    <s v="Consumer"/>
    <s v="United States"/>
    <x v="467"/>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x v="467"/>
    <x v="10"/>
    <n v="60016"/>
    <s v="Central"/>
    <s v="OFF-ST-10000025"/>
    <x v="1"/>
    <x v="4"/>
    <s v="Fellowes Stor/Drawer Steel Plus Storage Drawers"/>
    <n v="381.72"/>
    <n v="5"/>
    <n v="0.2"/>
    <n v="-66.801000000000045"/>
  </r>
  <r>
    <n v="7304"/>
    <x v="3631"/>
    <x v="3"/>
    <x v="507"/>
    <d v="2014-09-09T00:00:00"/>
    <s v="Standard Class"/>
    <s v="DO-13645"/>
    <s v="Doug O'Connell"/>
    <s v="Consumer"/>
    <s v="United States"/>
    <x v="199"/>
    <x v="2"/>
    <n v="33437"/>
    <s v="South"/>
    <s v="FUR-CH-10003817"/>
    <x v="0"/>
    <x v="1"/>
    <s v="Global Value Steno Chair, Gray"/>
    <n v="97.184000000000012"/>
    <n v="2"/>
    <n v="0.2"/>
    <n v="6.0740000000000016"/>
  </r>
  <r>
    <n v="7305"/>
    <x v="3631"/>
    <x v="3"/>
    <x v="507"/>
    <d v="2014-09-09T00:00:00"/>
    <s v="Standard Class"/>
    <s v="DO-13645"/>
    <s v="Doug O'Connell"/>
    <s v="Consumer"/>
    <s v="United States"/>
    <x v="199"/>
    <x v="2"/>
    <n v="33437"/>
    <s v="South"/>
    <s v="OFF-PA-10000289"/>
    <x v="1"/>
    <x v="10"/>
    <s v="Xerox 213"/>
    <n v="10.368000000000002"/>
    <n v="2"/>
    <n v="0.2"/>
    <n v="3.6288"/>
  </r>
  <r>
    <n v="7306"/>
    <x v="3632"/>
    <x v="2"/>
    <x v="1158"/>
    <d v="2011-04-02T00:00:00"/>
    <s v="Standard Class"/>
    <s v="MG-18145"/>
    <s v="Mike Gockenbach"/>
    <s v="Consumer"/>
    <s v="United States"/>
    <x v="243"/>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x v="49"/>
    <x v="1"/>
    <n v="95123"/>
    <s v="West"/>
    <s v="TEC-AC-10002305"/>
    <x v="2"/>
    <x v="11"/>
    <s v="KeyTronic E03601U1 - Keyboard - Beige"/>
    <n v="72"/>
    <n v="4"/>
    <n v="0"/>
    <n v="12.959999999999994"/>
  </r>
  <r>
    <n v="7308"/>
    <x v="3633"/>
    <x v="0"/>
    <x v="732"/>
    <d v="2013-11-08T00:00:00"/>
    <s v="Second Class"/>
    <s v="LH-17155"/>
    <s v="Logan Haushalter"/>
    <s v="Consumer"/>
    <s v="United States"/>
    <x v="49"/>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x v="49"/>
    <x v="1"/>
    <n v="95123"/>
    <s v="West"/>
    <s v="OFF-EN-10001434"/>
    <x v="1"/>
    <x v="12"/>
    <s v="Strathmore #10 Envelopes, Ultimate White"/>
    <n v="158.13"/>
    <n v="3"/>
    <n v="0"/>
    <n v="77.483699999999999"/>
  </r>
  <r>
    <n v="7310"/>
    <x v="3634"/>
    <x v="3"/>
    <x v="193"/>
    <d v="2014-06-15T00:00:00"/>
    <s v="Second Class"/>
    <s v="MM-18280"/>
    <s v="Muhammed MacIntyre"/>
    <s v="Corporate"/>
    <s v="United States"/>
    <x v="20"/>
    <x v="15"/>
    <n v="10024"/>
    <s v="East"/>
    <s v="OFF-FA-10004395"/>
    <x v="1"/>
    <x v="13"/>
    <s v="Plymouth Boxed Rubber Bands by Plymouth"/>
    <n v="14.129999999999999"/>
    <n v="3"/>
    <n v="0"/>
    <n v="0.70650000000000013"/>
  </r>
  <r>
    <n v="7311"/>
    <x v="3635"/>
    <x v="1"/>
    <x v="544"/>
    <d v="2012-08-14T00:00:00"/>
    <s v="Standard Class"/>
    <s v="BD-11320"/>
    <s v="Bill Donatelli"/>
    <s v="Consumer"/>
    <s v="United States"/>
    <x v="66"/>
    <x v="12"/>
    <n v="48227"/>
    <s v="Central"/>
    <s v="OFF-BI-10004632"/>
    <x v="1"/>
    <x v="8"/>
    <s v="GBC Binding covers"/>
    <n v="64.75"/>
    <n v="5"/>
    <n v="0"/>
    <n v="29.137499999999996"/>
  </r>
  <r>
    <n v="7312"/>
    <x v="3636"/>
    <x v="1"/>
    <x v="330"/>
    <d v="2012-10-13T00:00:00"/>
    <s v="Standard Class"/>
    <s v="SC-20575"/>
    <s v="Sonia Cooley"/>
    <s v="Consumer"/>
    <s v="United States"/>
    <x v="100"/>
    <x v="2"/>
    <n v="33178"/>
    <s v="South"/>
    <s v="OFF-BI-10000145"/>
    <x v="1"/>
    <x v="8"/>
    <s v="Zipper Ring Binder Pockets"/>
    <n v="1.8720000000000003"/>
    <n v="2"/>
    <n v="0.7"/>
    <n v="-1.3103999999999996"/>
  </r>
  <r>
    <n v="7313"/>
    <x v="3636"/>
    <x v="1"/>
    <x v="330"/>
    <d v="2012-10-13T00:00:00"/>
    <s v="Standard Class"/>
    <s v="SC-20575"/>
    <s v="Sonia Cooley"/>
    <s v="Consumer"/>
    <s v="United States"/>
    <x v="100"/>
    <x v="2"/>
    <n v="33178"/>
    <s v="South"/>
    <s v="OFF-BI-10002498"/>
    <x v="1"/>
    <x v="8"/>
    <s v="Clear Mylar Reinforcing Strips"/>
    <n v="11.214000000000002"/>
    <n v="2"/>
    <n v="0.7"/>
    <n v="-8.5974000000000004"/>
  </r>
  <r>
    <n v="7314"/>
    <x v="3636"/>
    <x v="1"/>
    <x v="330"/>
    <d v="2012-10-13T00:00:00"/>
    <s v="Standard Class"/>
    <s v="SC-20575"/>
    <s v="Sonia Cooley"/>
    <s v="Consumer"/>
    <s v="United States"/>
    <x v="100"/>
    <x v="2"/>
    <n v="33178"/>
    <s v="South"/>
    <s v="OFF-AR-10001761"/>
    <x v="1"/>
    <x v="6"/>
    <s v="Avery Hi-Liter Smear-Safe Highlighters"/>
    <n v="37.375999999999998"/>
    <n v="8"/>
    <n v="0.2"/>
    <n v="7.4751999999999992"/>
  </r>
  <r>
    <n v="7315"/>
    <x v="3637"/>
    <x v="0"/>
    <x v="316"/>
    <d v="2013-06-03T00:00:00"/>
    <s v="Standard Class"/>
    <s v="TN-21040"/>
    <s v="Tanja Norvell"/>
    <s v="Home Office"/>
    <s v="United States"/>
    <x v="111"/>
    <x v="10"/>
    <n v="60068"/>
    <s v="Central"/>
    <s v="TEC-PH-10001817"/>
    <x v="2"/>
    <x v="7"/>
    <s v="Wilson Electronics DB Pro Signal Booster"/>
    <n v="286.40000000000003"/>
    <n v="1"/>
    <n v="0.2"/>
    <n v="25.060000000000016"/>
  </r>
  <r>
    <n v="7316"/>
    <x v="3638"/>
    <x v="3"/>
    <x v="943"/>
    <d v="2014-05-17T00:00:00"/>
    <s v="Second Class"/>
    <s v="ZC-21910"/>
    <s v="Zuschuss Carroll"/>
    <s v="Consumer"/>
    <s v="United States"/>
    <x v="20"/>
    <x v="15"/>
    <n v="10024"/>
    <s v="East"/>
    <s v="OFF-AR-10004456"/>
    <x v="1"/>
    <x v="6"/>
    <s v="Panasonic KP-4ABK Battery-Operated Pencil Sharpener"/>
    <n v="43.92"/>
    <n v="3"/>
    <n v="0"/>
    <n v="12.736799999999999"/>
  </r>
  <r>
    <n v="7317"/>
    <x v="3639"/>
    <x v="0"/>
    <x v="1159"/>
    <d v="2013-10-21T00:00:00"/>
    <s v="Standard Class"/>
    <s v="NB-18655"/>
    <s v="Nona Balk"/>
    <s v="Corporate"/>
    <s v="United States"/>
    <x v="20"/>
    <x v="15"/>
    <n v="10011"/>
    <s v="East"/>
    <s v="FUR-TA-10001539"/>
    <x v="0"/>
    <x v="3"/>
    <s v="Chromcraft Rectangular Conference Tables"/>
    <n v="142.18199999999999"/>
    <n v="1"/>
    <n v="0.4"/>
    <n v="-37.915200000000027"/>
  </r>
  <r>
    <n v="7318"/>
    <x v="3640"/>
    <x v="3"/>
    <x v="701"/>
    <d v="2014-11-22T00:00:00"/>
    <s v="Standard Class"/>
    <s v="KH-16330"/>
    <s v="Katharine Harms"/>
    <s v="Corporate"/>
    <s v="United States"/>
    <x v="492"/>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x v="492"/>
    <x v="21"/>
    <n v="97123"/>
    <s v="West"/>
    <s v="OFF-BI-10002813"/>
    <x v="1"/>
    <x v="8"/>
    <s v="Avery Reinforcements for Hole-Punch Pages"/>
    <n v="4.1580000000000004"/>
    <n v="7"/>
    <n v="0.7"/>
    <n v="-3.4649999999999999"/>
  </r>
  <r>
    <n v="7320"/>
    <x v="3641"/>
    <x v="3"/>
    <x v="200"/>
    <d v="2014-11-30T00:00:00"/>
    <s v="Second Class"/>
    <s v="MN-17935"/>
    <s v="Michael Nguyen"/>
    <s v="Consumer"/>
    <s v="United States"/>
    <x v="20"/>
    <x v="15"/>
    <n v="10009"/>
    <s v="East"/>
    <s v="TEC-PH-10002310"/>
    <x v="2"/>
    <x v="7"/>
    <s v="Plantronics Calisto P620-M USB Wireless Speakerphone System"/>
    <n v="979.95"/>
    <n v="5"/>
    <n v="0"/>
    <n v="264.58650000000006"/>
  </r>
  <r>
    <n v="7321"/>
    <x v="3641"/>
    <x v="3"/>
    <x v="200"/>
    <d v="2014-11-30T00:00:00"/>
    <s v="Second Class"/>
    <s v="MN-17935"/>
    <s v="Michael Nguyen"/>
    <s v="Consumer"/>
    <s v="United States"/>
    <x v="20"/>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x v="22"/>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x v="22"/>
    <x v="10"/>
    <n v="60623"/>
    <s v="Central"/>
    <s v="TEC-AC-10004353"/>
    <x v="2"/>
    <x v="11"/>
    <s v="Hypercom P1300 Pinpad"/>
    <n v="100.80000000000001"/>
    <n v="2"/>
    <n v="0.2"/>
    <n v="21.42"/>
  </r>
  <r>
    <n v="7324"/>
    <x v="3643"/>
    <x v="3"/>
    <x v="256"/>
    <d v="2014-12-09T00:00:00"/>
    <s v="First Class"/>
    <s v="CS-11950"/>
    <s v="Carlos Soltero"/>
    <s v="Consumer"/>
    <s v="United States"/>
    <x v="20"/>
    <x v="15"/>
    <n v="10024"/>
    <s v="East"/>
    <s v="FUR-FU-10001934"/>
    <x v="0"/>
    <x v="5"/>
    <s v="Magnifier Swing Arm Lamp"/>
    <n v="41.96"/>
    <n v="2"/>
    <n v="0"/>
    <n v="10.909600000000001"/>
  </r>
  <r>
    <n v="7325"/>
    <x v="3643"/>
    <x v="3"/>
    <x v="256"/>
    <d v="2014-12-09T00:00:00"/>
    <s v="First Class"/>
    <s v="CS-11950"/>
    <s v="Carlos Soltero"/>
    <s v="Consumer"/>
    <s v="United States"/>
    <x v="20"/>
    <x v="15"/>
    <n v="10024"/>
    <s v="East"/>
    <s v="OFF-LA-10003766"/>
    <x v="1"/>
    <x v="2"/>
    <s v="Self-Adhesive Removable Labels"/>
    <n v="9.4499999999999993"/>
    <n v="3"/>
    <n v="0"/>
    <n v="4.5359999999999996"/>
  </r>
  <r>
    <n v="7326"/>
    <x v="3644"/>
    <x v="3"/>
    <x v="468"/>
    <d v="2014-11-18T00:00:00"/>
    <s v="Standard Class"/>
    <s v="MC-17845"/>
    <s v="Michael Chen"/>
    <s v="Consumer"/>
    <s v="United States"/>
    <x v="422"/>
    <x v="4"/>
    <n v="99301"/>
    <s v="West"/>
    <s v="OFF-AP-10004540"/>
    <x v="1"/>
    <x v="9"/>
    <s v="Eureka The Boss Lite 10-Amp Upright Vacuum, Blue"/>
    <n v="400.79999999999995"/>
    <n v="5"/>
    <n v="0"/>
    <n v="112.224"/>
  </r>
  <r>
    <n v="7327"/>
    <x v="3644"/>
    <x v="3"/>
    <x v="468"/>
    <d v="2014-11-18T00:00:00"/>
    <s v="Standard Class"/>
    <s v="MC-17845"/>
    <s v="Michael Chen"/>
    <s v="Consumer"/>
    <s v="United States"/>
    <x v="422"/>
    <x v="4"/>
    <n v="99301"/>
    <s v="West"/>
    <s v="OFF-BI-10001543"/>
    <x v="1"/>
    <x v="8"/>
    <s v="GBC VeloBinder Manual Binding System"/>
    <n v="28.792000000000002"/>
    <n v="1"/>
    <n v="0.2"/>
    <n v="10.077200000000001"/>
  </r>
  <r>
    <n v="7328"/>
    <x v="3645"/>
    <x v="2"/>
    <x v="772"/>
    <d v="2011-03-24T00:00:00"/>
    <s v="Standard Class"/>
    <s v="SC-20050"/>
    <s v="Sample Company A"/>
    <s v="Home Office"/>
    <s v="United States"/>
    <x v="493"/>
    <x v="1"/>
    <n v="91505"/>
    <s v="West"/>
    <s v="FUR-FU-10004597"/>
    <x v="0"/>
    <x v="5"/>
    <s v="Eldon Cleatmat Chair Mats for Medium Pile Carpets"/>
    <n v="111"/>
    <n v="2"/>
    <n v="0"/>
    <n v="14.430000000000007"/>
  </r>
  <r>
    <n v="7329"/>
    <x v="3645"/>
    <x v="2"/>
    <x v="772"/>
    <d v="2011-03-24T00:00:00"/>
    <s v="Standard Class"/>
    <s v="SC-20050"/>
    <s v="Sample Company A"/>
    <s v="Home Office"/>
    <s v="United States"/>
    <x v="493"/>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x v="493"/>
    <x v="1"/>
    <n v="91505"/>
    <s v="West"/>
    <s v="OFF-ST-10000078"/>
    <x v="1"/>
    <x v="4"/>
    <s v="Tennsco 6- and 18-Compartment Lockers"/>
    <n v="1856.19"/>
    <n v="7"/>
    <n v="0"/>
    <n v="334.11419999999987"/>
  </r>
  <r>
    <n v="7331"/>
    <x v="3646"/>
    <x v="0"/>
    <x v="396"/>
    <d v="2013-11-14T00:00:00"/>
    <s v="First Class"/>
    <s v="SP-20650"/>
    <s v="Stephanie Phelps"/>
    <s v="Corporate"/>
    <s v="United States"/>
    <x v="22"/>
    <x v="10"/>
    <n v="60623"/>
    <s v="Central"/>
    <s v="FUR-FU-10001037"/>
    <x v="0"/>
    <x v="5"/>
    <s v="DAX Charcoal/Nickel-Tone Document Frame, 5 x 7"/>
    <n v="22.752000000000002"/>
    <n v="6"/>
    <n v="0.6"/>
    <n v="-8.532"/>
  </r>
  <r>
    <n v="7332"/>
    <x v="3647"/>
    <x v="3"/>
    <x v="40"/>
    <d v="2014-10-31T00:00:00"/>
    <s v="Standard Class"/>
    <s v="SC-20440"/>
    <s v="Shaun Chance"/>
    <s v="Corporate"/>
    <s v="United States"/>
    <x v="152"/>
    <x v="9"/>
    <n v="17602"/>
    <s v="East"/>
    <s v="TEC-PH-10001433"/>
    <x v="2"/>
    <x v="7"/>
    <s v="Cisco Small Business SPA 502G VoIP phone"/>
    <n v="61.541999999999994"/>
    <n v="1"/>
    <n v="0.4"/>
    <n v="-13.334099999999999"/>
  </r>
  <r>
    <n v="7333"/>
    <x v="3647"/>
    <x v="3"/>
    <x v="40"/>
    <d v="2014-10-31T00:00:00"/>
    <s v="Standard Class"/>
    <s v="SC-20440"/>
    <s v="Shaun Chance"/>
    <s v="Corporate"/>
    <s v="United States"/>
    <x v="152"/>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x v="67"/>
    <x v="2"/>
    <n v="33614"/>
    <s v="South"/>
    <s v="FUR-FU-10001290"/>
    <x v="0"/>
    <x v="5"/>
    <s v="Executive Impressions Supervisor Wall Clock"/>
    <n v="67.36"/>
    <n v="2"/>
    <n v="0.2"/>
    <n v="10.103999999999996"/>
  </r>
  <r>
    <n v="7335"/>
    <x v="3648"/>
    <x v="1"/>
    <x v="347"/>
    <d v="2012-04-17T00:00:00"/>
    <s v="Standard Class"/>
    <s v="PR-18880"/>
    <s v="Patrick Ryan"/>
    <s v="Consumer"/>
    <s v="United States"/>
    <x v="67"/>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x v="20"/>
    <x v="15"/>
    <n v="10024"/>
    <s v="East"/>
    <s v="TEC-AC-10002049"/>
    <x v="2"/>
    <x v="11"/>
    <s v="Plantronics Savi W720 Multi-Device Wireless Headset System"/>
    <n v="843.9"/>
    <n v="2"/>
    <n v="0"/>
    <n v="371.31600000000003"/>
  </r>
  <r>
    <n v="7337"/>
    <x v="3649"/>
    <x v="1"/>
    <x v="707"/>
    <d v="2012-12-30T00:00:00"/>
    <s v="Standard Class"/>
    <s v="JK-15625"/>
    <s v="Jim Karlsson"/>
    <s v="Consumer"/>
    <s v="United States"/>
    <x v="20"/>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x v="1"/>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x v="20"/>
    <x v="15"/>
    <n v="10035"/>
    <s v="East"/>
    <s v="FUR-CH-10004875"/>
    <x v="0"/>
    <x v="1"/>
    <s v="Harbour Creations 67200 Series Stacking Chairs"/>
    <n v="192.18600000000004"/>
    <n v="3"/>
    <n v="0.1"/>
    <n v="36.3018"/>
  </r>
  <r>
    <n v="7340"/>
    <x v="3652"/>
    <x v="1"/>
    <x v="1074"/>
    <d v="2012-07-21T00:00:00"/>
    <s v="First Class"/>
    <s v="KC-16255"/>
    <s v="Karen Carlisle"/>
    <s v="Corporate"/>
    <s v="United States"/>
    <x v="20"/>
    <x v="15"/>
    <n v="10009"/>
    <s v="East"/>
    <s v="OFF-AR-10003190"/>
    <x v="1"/>
    <x v="6"/>
    <s v="Newell 32"/>
    <n v="5.76"/>
    <n v="2"/>
    <n v="0"/>
    <n v="1.6128"/>
  </r>
  <r>
    <n v="7341"/>
    <x v="3653"/>
    <x v="2"/>
    <x v="711"/>
    <d v="2011-08-01T00:00:00"/>
    <s v="Standard Class"/>
    <s v="SG-20470"/>
    <s v="Sheri Gordon"/>
    <s v="Consumer"/>
    <s v="United States"/>
    <x v="118"/>
    <x v="32"/>
    <n v="30318"/>
    <s v="South"/>
    <s v="FUR-CH-10000553"/>
    <x v="0"/>
    <x v="1"/>
    <s v="Metal Folding Chairs, Beige, 4/Carton"/>
    <n v="67.88"/>
    <n v="2"/>
    <n v="0"/>
    <n v="18.327599999999997"/>
  </r>
  <r>
    <n v="7342"/>
    <x v="3653"/>
    <x v="2"/>
    <x v="711"/>
    <d v="2011-08-01T00:00:00"/>
    <s v="Standard Class"/>
    <s v="SG-20470"/>
    <s v="Sheri Gordon"/>
    <s v="Consumer"/>
    <s v="United States"/>
    <x v="118"/>
    <x v="32"/>
    <n v="30318"/>
    <s v="South"/>
    <s v="OFF-LA-10002762"/>
    <x v="1"/>
    <x v="2"/>
    <s v="Avery 485"/>
    <n v="162.88999999999999"/>
    <n v="13"/>
    <n v="0"/>
    <n v="76.558299999999988"/>
  </r>
  <r>
    <n v="7343"/>
    <x v="3653"/>
    <x v="2"/>
    <x v="711"/>
    <d v="2011-08-01T00:00:00"/>
    <s v="Standard Class"/>
    <s v="SG-20470"/>
    <s v="Sheri Gordon"/>
    <s v="Consumer"/>
    <s v="United States"/>
    <x v="118"/>
    <x v="32"/>
    <n v="30318"/>
    <s v="South"/>
    <s v="FUR-FU-10000719"/>
    <x v="0"/>
    <x v="5"/>
    <s v="DAX Cubicle Frames, 8-1/2 x 11"/>
    <n v="25.71"/>
    <n v="3"/>
    <n v="0"/>
    <n v="9.2556000000000012"/>
  </r>
  <r>
    <n v="7344"/>
    <x v="3654"/>
    <x v="2"/>
    <x v="58"/>
    <d v="2012-01-01T00:00:00"/>
    <s v="Standard Class"/>
    <s v="TB-21520"/>
    <s v="Tracy Blumstein"/>
    <s v="Consumer"/>
    <s v="United States"/>
    <x v="20"/>
    <x v="15"/>
    <n v="10009"/>
    <s v="East"/>
    <s v="OFF-ST-10000563"/>
    <x v="1"/>
    <x v="4"/>
    <s v="Fellowes Bankers Box Stor/Drawer Steel Plus"/>
    <n v="191.88"/>
    <n v="6"/>
    <n v="0"/>
    <n v="19.188000000000002"/>
  </r>
  <r>
    <n v="7345"/>
    <x v="3655"/>
    <x v="3"/>
    <x v="157"/>
    <d v="2014-12-18T00:00:00"/>
    <s v="Standard Class"/>
    <s v="DV-13045"/>
    <s v="Darrin Van Huff"/>
    <s v="Corporate"/>
    <s v="United States"/>
    <x v="108"/>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x v="108"/>
    <x v="2"/>
    <n v="32216"/>
    <s v="South"/>
    <s v="TEC-PH-10003555"/>
    <x v="2"/>
    <x v="7"/>
    <s v="Motorola HK250 Universal Bluetooth Headset"/>
    <n v="73.567999999999998"/>
    <n v="4"/>
    <n v="0.2"/>
    <n v="-16.552799999999994"/>
  </r>
  <r>
    <n v="7347"/>
    <x v="3655"/>
    <x v="3"/>
    <x v="157"/>
    <d v="2014-12-18T00:00:00"/>
    <s v="Standard Class"/>
    <s v="DV-13045"/>
    <s v="Darrin Van Huff"/>
    <s v="Corporate"/>
    <s v="United States"/>
    <x v="108"/>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x v="108"/>
    <x v="2"/>
    <n v="32216"/>
    <s v="South"/>
    <s v="FUR-CH-10000225"/>
    <x v="0"/>
    <x v="1"/>
    <s v="Global Geo Office Task Chair, Gray"/>
    <n v="64.784000000000006"/>
    <n v="1"/>
    <n v="0.2"/>
    <n v="-12.147000000000009"/>
  </r>
  <r>
    <n v="7349"/>
    <x v="3656"/>
    <x v="2"/>
    <x v="223"/>
    <d v="2011-03-07T00:00:00"/>
    <s v="Standard Class"/>
    <s v="SC-20020"/>
    <s v="Sam Craven"/>
    <s v="Consumer"/>
    <s v="United States"/>
    <x v="12"/>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x v="158"/>
    <x v="6"/>
    <n v="53209"/>
    <s v="Central"/>
    <s v="OFF-BI-10000301"/>
    <x v="1"/>
    <x v="8"/>
    <s v="GBC Instant Report Kit"/>
    <n v="38.82"/>
    <n v="6"/>
    <n v="0"/>
    <n v="19.41"/>
  </r>
  <r>
    <n v="7351"/>
    <x v="3657"/>
    <x v="3"/>
    <x v="208"/>
    <d v="2014-10-28T00:00:00"/>
    <s v="Standard Class"/>
    <s v="JB-15400"/>
    <s v="Jennifer Braxton"/>
    <s v="Corporate"/>
    <s v="United States"/>
    <x v="158"/>
    <x v="6"/>
    <n v="53209"/>
    <s v="Central"/>
    <s v="OFF-BI-10003460"/>
    <x v="1"/>
    <x v="8"/>
    <s v="Acco 3-Hole Punch"/>
    <n v="21.9"/>
    <n v="5"/>
    <n v="0"/>
    <n v="10.511999999999999"/>
  </r>
  <r>
    <n v="7352"/>
    <x v="3658"/>
    <x v="3"/>
    <x v="468"/>
    <d v="2014-11-17T00:00:00"/>
    <s v="Standard Class"/>
    <s v="GH-14425"/>
    <s v="Gary Hwang"/>
    <s v="Consumer"/>
    <s v="United States"/>
    <x v="494"/>
    <x v="1"/>
    <n v="95351"/>
    <s v="West"/>
    <s v="TEC-AC-10001772"/>
    <x v="2"/>
    <x v="11"/>
    <s v="Memorex Mini Travel Drive 16 GB USB 2.0 Flash Drive"/>
    <n v="111.79"/>
    <n v="7"/>
    <n v="0"/>
    <n v="43.598100000000002"/>
  </r>
  <r>
    <n v="7353"/>
    <x v="3659"/>
    <x v="3"/>
    <x v="633"/>
    <d v="2014-03-19T00:00:00"/>
    <s v="Second Class"/>
    <s v="MG-17650"/>
    <s v="Matthew Grinstein"/>
    <s v="Home Office"/>
    <s v="United States"/>
    <x v="80"/>
    <x v="24"/>
    <n v="44107"/>
    <s v="East"/>
    <s v="TEC-PH-10003505"/>
    <x v="2"/>
    <x v="7"/>
    <s v="Geemarc AmpliPOWER60"/>
    <n v="445.44"/>
    <n v="8"/>
    <n v="0.4"/>
    <n v="-81.664000000000044"/>
  </r>
  <r>
    <n v="7354"/>
    <x v="3660"/>
    <x v="0"/>
    <x v="897"/>
    <d v="2013-09-30T00:00:00"/>
    <s v="Standard Class"/>
    <s v="RD-19660"/>
    <s v="Robert Dilbeck"/>
    <s v="Home Office"/>
    <s v="United States"/>
    <x v="10"/>
    <x v="9"/>
    <n v="19134"/>
    <s v="East"/>
    <s v="OFF-LA-10004484"/>
    <x v="1"/>
    <x v="2"/>
    <s v="Avery 476"/>
    <n v="16.520000000000003"/>
    <n v="5"/>
    <n v="0.2"/>
    <n v="5.368999999999998"/>
  </r>
  <r>
    <n v="7355"/>
    <x v="3661"/>
    <x v="3"/>
    <x v="695"/>
    <d v="2014-02-14T00:00:00"/>
    <s v="Standard Class"/>
    <s v="SN-20560"/>
    <s v="Skye Norling"/>
    <s v="Home Office"/>
    <s v="United States"/>
    <x v="8"/>
    <x v="1"/>
    <n v="94109"/>
    <s v="West"/>
    <s v="OFF-PA-10001593"/>
    <x v="1"/>
    <x v="10"/>
    <s v="Xerox 1947"/>
    <n v="29.900000000000002"/>
    <n v="5"/>
    <n v="0"/>
    <n v="13.454999999999998"/>
  </r>
  <r>
    <n v="7356"/>
    <x v="3662"/>
    <x v="1"/>
    <x v="620"/>
    <d v="2013-01-02T00:00:00"/>
    <s v="Second Class"/>
    <s v="AH-10690"/>
    <s v="Anna Häberlin"/>
    <s v="Corporate"/>
    <s v="United States"/>
    <x v="66"/>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x v="42"/>
    <x v="16"/>
    <n v="85023"/>
    <s v="West"/>
    <s v="OFF-AR-10001315"/>
    <x v="1"/>
    <x v="6"/>
    <s v="Newell 310"/>
    <n v="1.4080000000000001"/>
    <n v="1"/>
    <n v="0.2"/>
    <n v="0.15839999999999993"/>
  </r>
  <r>
    <n v="7358"/>
    <x v="3663"/>
    <x v="0"/>
    <x v="790"/>
    <d v="2013-10-15T00:00:00"/>
    <s v="Standard Class"/>
    <s v="MZ-17335"/>
    <s v="Maria Zettner"/>
    <s v="Home Office"/>
    <s v="United States"/>
    <x v="42"/>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x v="10"/>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x v="10"/>
    <x v="9"/>
    <n v="19143"/>
    <s v="East"/>
    <s v="FUR-TA-10004575"/>
    <x v="0"/>
    <x v="3"/>
    <s v="Hon 5100 Series Wood Tables"/>
    <n v="523.76400000000001"/>
    <n v="3"/>
    <n v="0.4"/>
    <n v="-192.04680000000008"/>
  </r>
  <r>
    <n v="7361"/>
    <x v="3665"/>
    <x v="0"/>
    <x v="408"/>
    <d v="2013-04-15T00:00:00"/>
    <s v="First Class"/>
    <s v="JF-15295"/>
    <s v="Jason Fortune-"/>
    <s v="Consumer"/>
    <s v="United States"/>
    <x v="1"/>
    <x v="1"/>
    <n v="90036"/>
    <s v="West"/>
    <s v="OFF-PA-10000809"/>
    <x v="1"/>
    <x v="10"/>
    <s v="Xerox 206"/>
    <n v="19.440000000000001"/>
    <n v="3"/>
    <n v="0"/>
    <n v="9.3312000000000008"/>
  </r>
  <r>
    <n v="7362"/>
    <x v="3665"/>
    <x v="0"/>
    <x v="408"/>
    <d v="2013-04-15T00:00:00"/>
    <s v="First Class"/>
    <s v="JF-15295"/>
    <s v="Jason Fortune-"/>
    <s v="Consumer"/>
    <s v="United States"/>
    <x v="1"/>
    <x v="1"/>
    <n v="90036"/>
    <s v="West"/>
    <s v="FUR-CH-10000225"/>
    <x v="0"/>
    <x v="1"/>
    <s v="Global Geo Office Task Chair, Gray"/>
    <n v="194.35200000000003"/>
    <n v="3"/>
    <n v="0.2"/>
    <n v="-36.441000000000031"/>
  </r>
  <r>
    <n v="7363"/>
    <x v="3665"/>
    <x v="0"/>
    <x v="408"/>
    <d v="2013-04-15T00:00:00"/>
    <s v="First Class"/>
    <s v="JF-15295"/>
    <s v="Jason Fortune-"/>
    <s v="Consumer"/>
    <s v="United States"/>
    <x v="1"/>
    <x v="1"/>
    <n v="90036"/>
    <s v="West"/>
    <s v="OFF-BI-10003707"/>
    <x v="1"/>
    <x v="8"/>
    <s v="Aluminum Screw Posts"/>
    <n v="36.624000000000002"/>
    <n v="3"/>
    <n v="0.2"/>
    <n v="13.734"/>
  </r>
  <r>
    <n v="7364"/>
    <x v="3666"/>
    <x v="0"/>
    <x v="85"/>
    <d v="2013-12-05T00:00:00"/>
    <s v="Standard Class"/>
    <s v="DS-13180"/>
    <s v="David Smith"/>
    <s v="Corporate"/>
    <s v="United States"/>
    <x v="10"/>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x v="10"/>
    <x v="9"/>
    <n v="19140"/>
    <s v="East"/>
    <s v="OFF-FA-10004076"/>
    <x v="1"/>
    <x v="13"/>
    <s v="Translucent Push Pins by OIC"/>
    <n v="12.672000000000001"/>
    <n v="8"/>
    <n v="0.2"/>
    <n v="2.6927999999999992"/>
  </r>
  <r>
    <n v="7366"/>
    <x v="3666"/>
    <x v="0"/>
    <x v="85"/>
    <d v="2013-12-05T00:00:00"/>
    <s v="Standard Class"/>
    <s v="DS-13180"/>
    <s v="David Smith"/>
    <s v="Corporate"/>
    <s v="United States"/>
    <x v="10"/>
    <x v="9"/>
    <n v="19140"/>
    <s v="East"/>
    <s v="OFF-BI-10003166"/>
    <x v="1"/>
    <x v="8"/>
    <s v="GBC Plasticlear Binding Covers"/>
    <n v="6.8880000000000017"/>
    <n v="2"/>
    <n v="0.7"/>
    <n v="-5.0511999999999997"/>
  </r>
  <r>
    <n v="7367"/>
    <x v="3666"/>
    <x v="0"/>
    <x v="85"/>
    <d v="2013-12-05T00:00:00"/>
    <s v="Standard Class"/>
    <s v="DS-13180"/>
    <s v="David Smith"/>
    <s v="Corporate"/>
    <s v="United States"/>
    <x v="10"/>
    <x v="9"/>
    <n v="19140"/>
    <s v="East"/>
    <s v="OFF-ST-10002301"/>
    <x v="1"/>
    <x v="4"/>
    <s v="Tennsco Commercial Shelving"/>
    <n v="32.544000000000004"/>
    <n v="2"/>
    <n v="0.2"/>
    <n v="-7.7292000000000041"/>
  </r>
  <r>
    <n v="7368"/>
    <x v="3666"/>
    <x v="0"/>
    <x v="85"/>
    <d v="2013-12-05T00:00:00"/>
    <s v="Standard Class"/>
    <s v="DS-13180"/>
    <s v="David Smith"/>
    <s v="Corporate"/>
    <s v="United States"/>
    <x v="10"/>
    <x v="9"/>
    <n v="19140"/>
    <s v="East"/>
    <s v="FUR-CH-10002647"/>
    <x v="0"/>
    <x v="1"/>
    <s v="Situations Contoured Folding Chairs, 4/Set"/>
    <n v="347.80200000000002"/>
    <n v="7"/>
    <n v="0.3"/>
    <n v="-24.842999999999961"/>
  </r>
  <r>
    <n v="7369"/>
    <x v="3667"/>
    <x v="3"/>
    <x v="4"/>
    <d v="2014-04-18T00:00:00"/>
    <s v="First Class"/>
    <s v="BP-11095"/>
    <s v="Bart Pistole"/>
    <s v="Corporate"/>
    <s v="United States"/>
    <x v="100"/>
    <x v="2"/>
    <n v="33180"/>
    <s v="South"/>
    <s v="OFF-BI-10004654"/>
    <x v="1"/>
    <x v="8"/>
    <s v="VariCap6 Expandable Binder"/>
    <n v="15.570000000000004"/>
    <n v="3"/>
    <n v="0.7"/>
    <n v="-11.936999999999998"/>
  </r>
  <r>
    <n v="7370"/>
    <x v="3668"/>
    <x v="1"/>
    <x v="1000"/>
    <d v="2012-03-11T00:00:00"/>
    <s v="Second Class"/>
    <s v="TG-21310"/>
    <s v="Toby Gnade"/>
    <s v="Consumer"/>
    <s v="United States"/>
    <x v="253"/>
    <x v="3"/>
    <n v="27604"/>
    <s v="South"/>
    <s v="OFF-LA-10001175"/>
    <x v="1"/>
    <x v="2"/>
    <s v="Avery 514"/>
    <n v="4.6079999999999997"/>
    <n v="2"/>
    <n v="0.2"/>
    <n v="1.6704000000000001"/>
  </r>
  <r>
    <n v="7371"/>
    <x v="3669"/>
    <x v="2"/>
    <x v="919"/>
    <d v="2011-11-01T00:00:00"/>
    <s v="Standard Class"/>
    <s v="BT-11395"/>
    <s v="Bill Tyler"/>
    <s v="Corporate"/>
    <s v="United States"/>
    <x v="495"/>
    <x v="41"/>
    <n v="67846"/>
    <s v="Central"/>
    <s v="TEC-PH-10001336"/>
    <x v="2"/>
    <x v="7"/>
    <s v="Digium D40 VoIP phone"/>
    <n v="257.98"/>
    <n v="2"/>
    <n v="0"/>
    <n v="74.8142"/>
  </r>
  <r>
    <n v="7372"/>
    <x v="3670"/>
    <x v="3"/>
    <x v="363"/>
    <d v="2014-01-10T00:00:00"/>
    <s v="Second Class"/>
    <s v="JF-15190"/>
    <s v="Jamie Frazer"/>
    <s v="Consumer"/>
    <s v="United States"/>
    <x v="85"/>
    <x v="1"/>
    <n v="90805"/>
    <s v="West"/>
    <s v="OFF-ST-10000760"/>
    <x v="1"/>
    <x v="4"/>
    <s v="Eldon Fold 'N Roll Cart System"/>
    <n v="153.78"/>
    <n v="11"/>
    <n v="0"/>
    <n v="44.596199999999996"/>
  </r>
  <r>
    <n v="7373"/>
    <x v="3670"/>
    <x v="3"/>
    <x v="363"/>
    <d v="2014-01-10T00:00:00"/>
    <s v="Second Class"/>
    <s v="JF-15190"/>
    <s v="Jamie Frazer"/>
    <s v="Consumer"/>
    <s v="United States"/>
    <x v="85"/>
    <x v="1"/>
    <n v="90805"/>
    <s v="West"/>
    <s v="OFF-ST-10002301"/>
    <x v="1"/>
    <x v="4"/>
    <s v="Tennsco Commercial Shelving"/>
    <n v="61.019999999999996"/>
    <n v="3"/>
    <n v="0"/>
    <n v="0.61019999999999541"/>
  </r>
  <r>
    <n v="7374"/>
    <x v="3670"/>
    <x v="3"/>
    <x v="363"/>
    <d v="2014-01-10T00:00:00"/>
    <s v="Second Class"/>
    <s v="JF-15190"/>
    <s v="Jamie Frazer"/>
    <s v="Consumer"/>
    <s v="United States"/>
    <x v="85"/>
    <x v="1"/>
    <n v="90805"/>
    <s v="West"/>
    <s v="OFF-SU-10004884"/>
    <x v="1"/>
    <x v="14"/>
    <s v="Acme Galleria Hot Forged Steel Scissors with Colored Handles"/>
    <n v="110.11"/>
    <n v="7"/>
    <n v="0"/>
    <n v="31.931899999999988"/>
  </r>
  <r>
    <n v="7375"/>
    <x v="3670"/>
    <x v="3"/>
    <x v="363"/>
    <d v="2014-01-10T00:00:00"/>
    <s v="Second Class"/>
    <s v="JF-15190"/>
    <s v="Jamie Frazer"/>
    <s v="Consumer"/>
    <s v="United States"/>
    <x v="85"/>
    <x v="1"/>
    <n v="90805"/>
    <s v="West"/>
    <s v="OFF-FA-10003112"/>
    <x v="1"/>
    <x v="13"/>
    <s v="Staples"/>
    <n v="7.89"/>
    <n v="1"/>
    <n v="0"/>
    <n v="3.5504999999999995"/>
  </r>
  <r>
    <n v="7376"/>
    <x v="3671"/>
    <x v="3"/>
    <x v="802"/>
    <d v="2014-08-21T00:00:00"/>
    <s v="Standard Class"/>
    <s v="MK-17905"/>
    <s v="Michael Kennedy"/>
    <s v="Corporate"/>
    <s v="United States"/>
    <x v="70"/>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x v="41"/>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x v="4"/>
    <x v="4"/>
    <n v="98115"/>
    <s v="West"/>
    <s v="OFF-ST-10001321"/>
    <x v="1"/>
    <x v="4"/>
    <s v="Decoflex Hanging Personal Folder File, Blue"/>
    <n v="92.52"/>
    <n v="6"/>
    <n v="0"/>
    <n v="24.980400000000007"/>
  </r>
  <r>
    <n v="7379"/>
    <x v="3674"/>
    <x v="1"/>
    <x v="70"/>
    <d v="2012-05-31T00:00:00"/>
    <s v="Same Day"/>
    <s v="ML-18265"/>
    <s v="Muhammed Lee"/>
    <s v="Consumer"/>
    <s v="United States"/>
    <x v="115"/>
    <x v="3"/>
    <n v="28314"/>
    <s v="South"/>
    <s v="OFF-AR-10003504"/>
    <x v="1"/>
    <x v="6"/>
    <s v="Newell 347"/>
    <n v="10.272000000000002"/>
    <n v="3"/>
    <n v="0.2"/>
    <n v="1.1555999999999984"/>
  </r>
  <r>
    <n v="7380"/>
    <x v="3675"/>
    <x v="0"/>
    <x v="1160"/>
    <d v="2013-09-19T00:00:00"/>
    <s v="Standard Class"/>
    <s v="AG-10270"/>
    <s v="Alejandro Grove"/>
    <s v="Consumer"/>
    <s v="United States"/>
    <x v="155"/>
    <x v="8"/>
    <n v="68104"/>
    <s v="Central"/>
    <s v="OFF-ST-10000419"/>
    <x v="1"/>
    <x v="4"/>
    <s v="Rogers Jumbo File, Granite"/>
    <n v="40.74"/>
    <n v="3"/>
    <n v="0"/>
    <n v="0.4073999999999991"/>
  </r>
  <r>
    <n v="7381"/>
    <x v="3675"/>
    <x v="0"/>
    <x v="1160"/>
    <d v="2013-09-19T00:00:00"/>
    <s v="Standard Class"/>
    <s v="AG-10270"/>
    <s v="Alejandro Grove"/>
    <s v="Consumer"/>
    <s v="United States"/>
    <x v="155"/>
    <x v="8"/>
    <n v="68104"/>
    <s v="Central"/>
    <s v="OFF-LA-10004559"/>
    <x v="1"/>
    <x v="2"/>
    <s v="Avery 49"/>
    <n v="14.399999999999999"/>
    <n v="5"/>
    <n v="0"/>
    <n v="7.056"/>
  </r>
  <r>
    <n v="7382"/>
    <x v="3675"/>
    <x v="0"/>
    <x v="1160"/>
    <d v="2013-09-19T00:00:00"/>
    <s v="Standard Class"/>
    <s v="AG-10270"/>
    <s v="Alejandro Grove"/>
    <s v="Consumer"/>
    <s v="United States"/>
    <x v="155"/>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x v="155"/>
    <x v="8"/>
    <n v="68104"/>
    <s v="Central"/>
    <s v="OFF-SU-10004782"/>
    <x v="1"/>
    <x v="14"/>
    <s v="Elite 5&quot; Scissors"/>
    <n v="16.899999999999999"/>
    <n v="2"/>
    <n v="0"/>
    <n v="5.0699999999999985"/>
  </r>
  <r>
    <n v="7384"/>
    <x v="3675"/>
    <x v="0"/>
    <x v="1160"/>
    <d v="2013-09-19T00:00:00"/>
    <s v="Standard Class"/>
    <s v="AG-10270"/>
    <s v="Alejandro Grove"/>
    <s v="Consumer"/>
    <s v="United States"/>
    <x v="155"/>
    <x v="8"/>
    <n v="68104"/>
    <s v="Central"/>
    <s v="OFF-PA-10002250"/>
    <x v="1"/>
    <x v="10"/>
    <s v="Things To Do Today Pad"/>
    <n v="17.61"/>
    <n v="3"/>
    <n v="0"/>
    <n v="8.4527999999999999"/>
  </r>
  <r>
    <n v="7385"/>
    <x v="3675"/>
    <x v="0"/>
    <x v="1160"/>
    <d v="2013-09-19T00:00:00"/>
    <s v="Standard Class"/>
    <s v="AG-10270"/>
    <s v="Alejandro Grove"/>
    <s v="Consumer"/>
    <s v="United States"/>
    <x v="155"/>
    <x v="8"/>
    <n v="68104"/>
    <s v="Central"/>
    <s v="OFF-AP-10001394"/>
    <x v="1"/>
    <x v="9"/>
    <s v="Harmony Air Purifier"/>
    <n v="378"/>
    <n v="2"/>
    <n v="0"/>
    <n v="136.07999999999998"/>
  </r>
  <r>
    <n v="7386"/>
    <x v="3675"/>
    <x v="0"/>
    <x v="1160"/>
    <d v="2013-09-19T00:00:00"/>
    <s v="Standard Class"/>
    <s v="AG-10270"/>
    <s v="Alejandro Grove"/>
    <s v="Consumer"/>
    <s v="United States"/>
    <x v="155"/>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x v="155"/>
    <x v="8"/>
    <n v="68104"/>
    <s v="Central"/>
    <s v="OFF-ST-10004340"/>
    <x v="1"/>
    <x v="4"/>
    <s v="Fellowes Mobile File Cart, Black"/>
    <n v="373.08"/>
    <n v="6"/>
    <n v="0"/>
    <n v="100.73160000000001"/>
  </r>
  <r>
    <n v="7388"/>
    <x v="3675"/>
    <x v="0"/>
    <x v="1160"/>
    <d v="2013-09-19T00:00:00"/>
    <s v="Standard Class"/>
    <s v="AG-10270"/>
    <s v="Alejandro Grove"/>
    <s v="Consumer"/>
    <s v="United States"/>
    <x v="155"/>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x v="155"/>
    <x v="8"/>
    <n v="68104"/>
    <s v="Central"/>
    <s v="TEC-PH-10004897"/>
    <x v="2"/>
    <x v="7"/>
    <s v="Mediabridge Sport Armband iPhone 5s"/>
    <n v="29.97"/>
    <n v="3"/>
    <n v="0"/>
    <n v="0.29969999999999963"/>
  </r>
  <r>
    <n v="7390"/>
    <x v="3676"/>
    <x v="3"/>
    <x v="1161"/>
    <d v="2014-12-04T00:00:00"/>
    <s v="Standard Class"/>
    <s v="TT-21070"/>
    <s v="Ted Trevino"/>
    <s v="Consumer"/>
    <s v="United States"/>
    <x v="346"/>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x v="346"/>
    <x v="18"/>
    <n v="37421"/>
    <s v="South"/>
    <s v="FUR-FU-10004017"/>
    <x v="0"/>
    <x v="5"/>
    <s v="Executive Impressions 13&quot; Chairman Wall Clock"/>
    <n v="101.52000000000001"/>
    <n v="5"/>
    <n v="0.2"/>
    <n v="19.034999999999989"/>
  </r>
  <r>
    <n v="7392"/>
    <x v="3677"/>
    <x v="3"/>
    <x v="769"/>
    <d v="2014-12-08T00:00:00"/>
    <s v="Second Class"/>
    <s v="LT-16765"/>
    <s v="Larry Tron"/>
    <s v="Consumer"/>
    <s v="United States"/>
    <x v="54"/>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x v="1"/>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x v="1"/>
    <x v="1"/>
    <n v="90049"/>
    <s v="West"/>
    <s v="OFF-AR-10001615"/>
    <x v="1"/>
    <x v="6"/>
    <s v="Newell 34"/>
    <n v="59.519999999999996"/>
    <n v="3"/>
    <n v="0"/>
    <n v="15.475200000000001"/>
  </r>
  <r>
    <n v="7395"/>
    <x v="3678"/>
    <x v="3"/>
    <x v="743"/>
    <d v="2014-05-07T00:00:00"/>
    <s v="Standard Class"/>
    <s v="DD-13570"/>
    <s v="Dorothy Dickinson"/>
    <s v="Consumer"/>
    <s v="United States"/>
    <x v="1"/>
    <x v="1"/>
    <n v="90049"/>
    <s v="West"/>
    <s v="OFF-PA-10002713"/>
    <x v="1"/>
    <x v="10"/>
    <s v="Adams Phone Message Book, 200 Message Capacity, 8 1/16” x 11”"/>
    <n v="34.4"/>
    <n v="5"/>
    <n v="0"/>
    <n v="15.823999999999998"/>
  </r>
  <r>
    <n v="7396"/>
    <x v="3679"/>
    <x v="0"/>
    <x v="591"/>
    <d v="2013-12-31T00:00:00"/>
    <s v="Standard Class"/>
    <s v="DB-12970"/>
    <s v="Darren Budd"/>
    <s v="Corporate"/>
    <s v="United States"/>
    <x v="20"/>
    <x v="15"/>
    <n v="10024"/>
    <s v="East"/>
    <s v="FUR-TA-10002958"/>
    <x v="0"/>
    <x v="3"/>
    <s v="Bevis Oval Conference Table, Walnut"/>
    <n v="313.17599999999999"/>
    <n v="2"/>
    <n v="0.4"/>
    <n v="-120.05080000000007"/>
  </r>
  <r>
    <n v="7397"/>
    <x v="3679"/>
    <x v="0"/>
    <x v="591"/>
    <d v="2013-12-31T00:00:00"/>
    <s v="Standard Class"/>
    <s v="DB-12970"/>
    <s v="Darren Budd"/>
    <s v="Corporate"/>
    <s v="United States"/>
    <x v="20"/>
    <x v="15"/>
    <n v="10024"/>
    <s v="East"/>
    <s v="FUR-CH-10003746"/>
    <x v="0"/>
    <x v="1"/>
    <s v="Hon 4070 Series Pagoda Round Back Stacking Chairs"/>
    <n v="866.64599999999996"/>
    <n v="3"/>
    <n v="0.1"/>
    <n v="173.32919999999999"/>
  </r>
  <r>
    <n v="7398"/>
    <x v="3680"/>
    <x v="2"/>
    <x v="587"/>
    <d v="2011-09-30T00:00:00"/>
    <s v="Same Day"/>
    <s v="DM-12955"/>
    <s v="Dario Medina"/>
    <s v="Corporate"/>
    <s v="United States"/>
    <x v="54"/>
    <x v="24"/>
    <n v="45014"/>
    <s v="East"/>
    <s v="OFF-AP-10003217"/>
    <x v="1"/>
    <x v="9"/>
    <s v="Eureka Sanitaire  Commercial Upright"/>
    <n v="795.40800000000013"/>
    <n v="6"/>
    <n v="0.2"/>
    <n v="59.655599999999993"/>
  </r>
  <r>
    <n v="7399"/>
    <x v="3681"/>
    <x v="2"/>
    <x v="136"/>
    <d v="2011-07-15T00:00:00"/>
    <s v="Second Class"/>
    <s v="ME-17725"/>
    <s v="Max Engle"/>
    <s v="Consumer"/>
    <s v="United States"/>
    <x v="22"/>
    <x v="10"/>
    <n v="60610"/>
    <s v="Central"/>
    <s v="OFF-PA-10001526"/>
    <x v="1"/>
    <x v="10"/>
    <s v="Xerox 1949"/>
    <n v="35.856000000000002"/>
    <n v="9"/>
    <n v="0.2"/>
    <n v="12.997800000000003"/>
  </r>
  <r>
    <n v="7400"/>
    <x v="3681"/>
    <x v="2"/>
    <x v="136"/>
    <d v="2011-07-15T00:00:00"/>
    <s v="Second Class"/>
    <s v="ME-17725"/>
    <s v="Max Engle"/>
    <s v="Consumer"/>
    <s v="United States"/>
    <x v="22"/>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x v="4"/>
    <x v="4"/>
    <n v="98103"/>
    <s v="West"/>
    <s v="FUR-FU-10003039"/>
    <x v="0"/>
    <x v="5"/>
    <s v="Howard Miller 11-1/2&quot; Diameter Grantwood Wall Clock"/>
    <n v="43.13"/>
    <n v="1"/>
    <n v="0"/>
    <n v="14.664200000000001"/>
  </r>
  <r>
    <n v="7402"/>
    <x v="3682"/>
    <x v="0"/>
    <x v="162"/>
    <d v="2013-09-14T00:00:00"/>
    <s v="Standard Class"/>
    <s v="TR-21325"/>
    <s v="Toby Ritter"/>
    <s v="Consumer"/>
    <s v="United States"/>
    <x v="4"/>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x v="20"/>
    <x v="15"/>
    <n v="10011"/>
    <s v="East"/>
    <s v="OFF-SU-10002573"/>
    <x v="1"/>
    <x v="14"/>
    <s v="Acme 10&quot; Easy Grip Assistive Scissors"/>
    <n v="70.12"/>
    <n v="4"/>
    <n v="0"/>
    <n v="21.035999999999994"/>
  </r>
  <r>
    <n v="7404"/>
    <x v="3684"/>
    <x v="1"/>
    <x v="263"/>
    <d v="2012-05-19T00:00:00"/>
    <s v="Standard Class"/>
    <s v="CB-12535"/>
    <s v="Claudia Bergmann"/>
    <s v="Corporate"/>
    <s v="United States"/>
    <x v="491"/>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x v="491"/>
    <x v="1"/>
    <n v="93010"/>
    <s v="West"/>
    <s v="FUR-FU-10001979"/>
    <x v="0"/>
    <x v="5"/>
    <s v="Dana Halogen Swing-Arm Architect Lamp"/>
    <n v="122.91"/>
    <n v="3"/>
    <n v="0"/>
    <n v="34.414800000000007"/>
  </r>
  <r>
    <n v="7406"/>
    <x v="3684"/>
    <x v="1"/>
    <x v="263"/>
    <d v="2012-05-19T00:00:00"/>
    <s v="Standard Class"/>
    <s v="CB-12535"/>
    <s v="Claudia Bergmann"/>
    <s v="Corporate"/>
    <s v="United States"/>
    <x v="491"/>
    <x v="1"/>
    <n v="93010"/>
    <s v="West"/>
    <s v="FUR-CH-10003833"/>
    <x v="0"/>
    <x v="1"/>
    <s v="Novimex Fabric Task Chair"/>
    <n v="97.567999999999998"/>
    <n v="2"/>
    <n v="0.2"/>
    <n v="-6.0980000000000025"/>
  </r>
  <r>
    <n v="7407"/>
    <x v="3684"/>
    <x v="1"/>
    <x v="263"/>
    <d v="2012-05-19T00:00:00"/>
    <s v="Standard Class"/>
    <s v="CB-12535"/>
    <s v="Claudia Bergmann"/>
    <s v="Corporate"/>
    <s v="United States"/>
    <x v="491"/>
    <x v="1"/>
    <n v="93010"/>
    <s v="West"/>
    <s v="FUR-CH-10004495"/>
    <x v="0"/>
    <x v="1"/>
    <s v="Global Leather and Oak Executive Chair, Black"/>
    <n v="722.35200000000009"/>
    <n v="3"/>
    <n v="0.2"/>
    <n v="81.264599999999916"/>
  </r>
  <r>
    <n v="7408"/>
    <x v="3685"/>
    <x v="3"/>
    <x v="176"/>
    <d v="2014-01-22T00:00:00"/>
    <s v="First Class"/>
    <s v="ML-17410"/>
    <s v="Maris LaWare"/>
    <s v="Consumer"/>
    <s v="United States"/>
    <x v="22"/>
    <x v="10"/>
    <n v="60653"/>
    <s v="Central"/>
    <s v="OFF-LA-10001613"/>
    <x v="1"/>
    <x v="2"/>
    <s v="Avery File Folder Labels"/>
    <n v="11.52"/>
    <n v="5"/>
    <n v="0.2"/>
    <n v="4.1760000000000002"/>
  </r>
  <r>
    <n v="7409"/>
    <x v="3686"/>
    <x v="0"/>
    <x v="198"/>
    <d v="2013-06-07T00:00:00"/>
    <s v="Standard Class"/>
    <s v="JG-15310"/>
    <s v="Jason Gross"/>
    <s v="Corporate"/>
    <s v="United States"/>
    <x v="1"/>
    <x v="1"/>
    <n v="90032"/>
    <s v="West"/>
    <s v="FUR-FU-10003247"/>
    <x v="0"/>
    <x v="5"/>
    <s v="36X48 HARDFLOOR CHAIRMAT"/>
    <n v="167.84"/>
    <n v="8"/>
    <n v="0"/>
    <n v="11.748799999999989"/>
  </r>
  <r>
    <n v="7410"/>
    <x v="3687"/>
    <x v="2"/>
    <x v="918"/>
    <d v="2011-04-12T00:00:00"/>
    <s v="Standard Class"/>
    <s v="JS-15880"/>
    <s v="John Stevenson"/>
    <s v="Consumer"/>
    <s v="United States"/>
    <x v="167"/>
    <x v="24"/>
    <n v="43615"/>
    <s v="East"/>
    <s v="FUR-TA-10004442"/>
    <x v="0"/>
    <x v="3"/>
    <s v="Riverside Furniture Stanwyck Manor Table Series"/>
    <n v="172.11"/>
    <n v="1"/>
    <n v="0.4"/>
    <n v="-94.660500000000013"/>
  </r>
  <r>
    <n v="7411"/>
    <x v="3688"/>
    <x v="2"/>
    <x v="149"/>
    <d v="2011-07-24T00:00:00"/>
    <s v="First Class"/>
    <s v="AG-10270"/>
    <s v="Alejandro Grove"/>
    <s v="Consumer"/>
    <s v="United States"/>
    <x v="20"/>
    <x v="15"/>
    <n v="10011"/>
    <s v="East"/>
    <s v="TEC-AC-10001314"/>
    <x v="2"/>
    <x v="11"/>
    <s v="Case Logic 2.4GHz Wireless Keyboard"/>
    <n v="99.98"/>
    <n v="2"/>
    <n v="0"/>
    <n v="7.9983999999999895"/>
  </r>
  <r>
    <n v="7412"/>
    <x v="3689"/>
    <x v="3"/>
    <x v="1109"/>
    <d v="2014-06-04T00:00:00"/>
    <s v="Standard Class"/>
    <s v="MG-17890"/>
    <s v="Michael Granlund"/>
    <s v="Home Office"/>
    <s v="United States"/>
    <x v="241"/>
    <x v="21"/>
    <n v="97224"/>
    <s v="West"/>
    <s v="TEC-PH-10001619"/>
    <x v="2"/>
    <x v="7"/>
    <s v="LG G3"/>
    <n v="156.79200000000003"/>
    <n v="1"/>
    <n v="0.2"/>
    <n v="17.639099999999985"/>
  </r>
  <r>
    <n v="7413"/>
    <x v="3689"/>
    <x v="3"/>
    <x v="1109"/>
    <d v="2014-06-04T00:00:00"/>
    <s v="Standard Class"/>
    <s v="MG-17890"/>
    <s v="Michael Granlund"/>
    <s v="Home Office"/>
    <s v="United States"/>
    <x v="241"/>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x v="241"/>
    <x v="21"/>
    <n v="97224"/>
    <s v="West"/>
    <s v="FUR-FU-10000820"/>
    <x v="0"/>
    <x v="5"/>
    <s v="Tensor Brushed Steel Torchiere Floor Lamp"/>
    <n v="13.591999999999999"/>
    <n v="1"/>
    <n v="0.2"/>
    <n v="-0.33980000000000032"/>
  </r>
  <r>
    <n v="7415"/>
    <x v="3690"/>
    <x v="0"/>
    <x v="69"/>
    <d v="2013-03-16T00:00:00"/>
    <s v="Second Class"/>
    <s v="SC-20770"/>
    <s v="Stewart Carmichael"/>
    <s v="Corporate"/>
    <s v="United States"/>
    <x v="10"/>
    <x v="9"/>
    <n v="19134"/>
    <s v="East"/>
    <s v="FUR-CH-10004287"/>
    <x v="0"/>
    <x v="1"/>
    <s v="SAFCO Arco Folding Chair"/>
    <n v="386.67999999999995"/>
    <n v="2"/>
    <n v="0.3"/>
    <n v="-5.5240000000000293"/>
  </r>
  <r>
    <n v="7416"/>
    <x v="3690"/>
    <x v="0"/>
    <x v="69"/>
    <d v="2013-03-16T00:00:00"/>
    <s v="Second Class"/>
    <s v="SC-20770"/>
    <s v="Stewart Carmichael"/>
    <s v="Corporate"/>
    <s v="United States"/>
    <x v="10"/>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x v="10"/>
    <x v="9"/>
    <n v="19134"/>
    <s v="East"/>
    <s v="TEC-PH-10001494"/>
    <x v="2"/>
    <x v="7"/>
    <s v="Polycom CX600 IP Phone VoIP phone"/>
    <n v="539.91"/>
    <n v="3"/>
    <n v="0.4"/>
    <n v="-116.98049999999998"/>
  </r>
  <r>
    <n v="7418"/>
    <x v="3690"/>
    <x v="0"/>
    <x v="69"/>
    <d v="2013-03-16T00:00:00"/>
    <s v="Second Class"/>
    <s v="SC-20770"/>
    <s v="Stewart Carmichael"/>
    <s v="Corporate"/>
    <s v="United States"/>
    <x v="10"/>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x v="10"/>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x v="10"/>
    <x v="9"/>
    <n v="19134"/>
    <s v="East"/>
    <s v="OFF-ST-10002574"/>
    <x v="1"/>
    <x v="4"/>
    <s v="SAFCO Commercial Wire Shelving, Black"/>
    <n v="552.55999999999995"/>
    <n v="5"/>
    <n v="0.2"/>
    <n v="-138.13999999999999"/>
  </r>
  <r>
    <n v="7421"/>
    <x v="3690"/>
    <x v="0"/>
    <x v="69"/>
    <d v="2013-03-16T00:00:00"/>
    <s v="Second Class"/>
    <s v="SC-20770"/>
    <s v="Stewart Carmichael"/>
    <s v="Corporate"/>
    <s v="United States"/>
    <x v="10"/>
    <x v="9"/>
    <n v="19134"/>
    <s v="East"/>
    <s v="OFF-BI-10002353"/>
    <x v="1"/>
    <x v="8"/>
    <s v="GBC VeloBind Cover Sets"/>
    <n v="23.160000000000004"/>
    <n v="5"/>
    <n v="0.7"/>
    <n v="-15.439999999999998"/>
  </r>
  <r>
    <n v="7422"/>
    <x v="3690"/>
    <x v="0"/>
    <x v="69"/>
    <d v="2013-03-16T00:00:00"/>
    <s v="Second Class"/>
    <s v="SC-20770"/>
    <s v="Stewart Carmichael"/>
    <s v="Corporate"/>
    <s v="United States"/>
    <x v="10"/>
    <x v="9"/>
    <n v="19134"/>
    <s v="East"/>
    <s v="OFF-ST-10003641"/>
    <x v="1"/>
    <x v="4"/>
    <s v="Space Solutions Industrial Galvanized Steel Shelving."/>
    <n v="126.08"/>
    <n v="2"/>
    <n v="0.2"/>
    <n v="-28.367999999999984"/>
  </r>
  <r>
    <n v="7423"/>
    <x v="3690"/>
    <x v="0"/>
    <x v="69"/>
    <d v="2013-03-16T00:00:00"/>
    <s v="Second Class"/>
    <s v="SC-20770"/>
    <s v="Stewart Carmichael"/>
    <s v="Corporate"/>
    <s v="United States"/>
    <x v="10"/>
    <x v="9"/>
    <n v="19134"/>
    <s v="East"/>
    <s v="TEC-MA-10001148"/>
    <x v="2"/>
    <x v="15"/>
    <s v="Okidata MB491 Multifunction Printer"/>
    <n v="449.1"/>
    <n v="3"/>
    <n v="0.7"/>
    <n v="-643.70999999999981"/>
  </r>
  <r>
    <n v="7424"/>
    <x v="3691"/>
    <x v="3"/>
    <x v="318"/>
    <d v="2014-04-15T00:00:00"/>
    <s v="Standard Class"/>
    <s v="BS-11755"/>
    <s v="Bruce Stewart"/>
    <s v="Consumer"/>
    <s v="United States"/>
    <x v="10"/>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x v="10"/>
    <x v="9"/>
    <n v="19143"/>
    <s v="East"/>
    <s v="FUR-FU-10003878"/>
    <x v="0"/>
    <x v="5"/>
    <s v="Linden 10&quot; Round Wall Clock, Black"/>
    <n v="36.671999999999997"/>
    <n v="3"/>
    <n v="0.2"/>
    <n v="6.4176000000000002"/>
  </r>
  <r>
    <n v="7426"/>
    <x v="3692"/>
    <x v="0"/>
    <x v="674"/>
    <d v="2013-06-28T00:00:00"/>
    <s v="Second Class"/>
    <s v="LC-17140"/>
    <s v="Logan Currie"/>
    <s v="Consumer"/>
    <s v="United States"/>
    <x v="12"/>
    <x v="5"/>
    <n v="77070"/>
    <s v="Central"/>
    <s v="FUR-CH-10001146"/>
    <x v="0"/>
    <x v="1"/>
    <s v="Global Value Mid-Back Manager's Chair, Gray"/>
    <n v="85.245999999999995"/>
    <n v="2"/>
    <n v="0.3"/>
    <n v="-6.0890000000000057"/>
  </r>
  <r>
    <n v="7427"/>
    <x v="3692"/>
    <x v="0"/>
    <x v="674"/>
    <d v="2013-06-28T00:00:00"/>
    <s v="Second Class"/>
    <s v="LC-17140"/>
    <s v="Logan Currie"/>
    <s v="Consumer"/>
    <s v="United States"/>
    <x v="12"/>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x v="25"/>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x v="25"/>
    <x v="35"/>
    <n v="39212"/>
    <s v="South"/>
    <s v="OFF-BI-10000309"/>
    <x v="1"/>
    <x v="8"/>
    <s v="GBC Twin Loop Wire Binding Elements, 9/16&quot; Spine, Black"/>
    <n v="30.44"/>
    <n v="2"/>
    <n v="0"/>
    <n v="14.9156"/>
  </r>
  <r>
    <n v="7430"/>
    <x v="3693"/>
    <x v="2"/>
    <x v="461"/>
    <d v="2011-03-21T00:00:00"/>
    <s v="Standard Class"/>
    <s v="MH-17440"/>
    <s v="Mark Haberlin"/>
    <s v="Corporate"/>
    <s v="United States"/>
    <x v="25"/>
    <x v="35"/>
    <n v="39212"/>
    <s v="South"/>
    <s v="OFF-PA-10003349"/>
    <x v="1"/>
    <x v="10"/>
    <s v="Xerox 1957"/>
    <n v="12.96"/>
    <n v="2"/>
    <n v="0"/>
    <n v="6.3504000000000005"/>
  </r>
  <r>
    <n v="7431"/>
    <x v="3693"/>
    <x v="2"/>
    <x v="461"/>
    <d v="2011-03-21T00:00:00"/>
    <s v="Standard Class"/>
    <s v="MH-17440"/>
    <s v="Mark Haberlin"/>
    <s v="Corporate"/>
    <s v="United States"/>
    <x v="25"/>
    <x v="35"/>
    <n v="39212"/>
    <s v="South"/>
    <s v="OFF-PA-10003063"/>
    <x v="1"/>
    <x v="10"/>
    <s v="EcoTones Memo Sheets"/>
    <n v="16"/>
    <n v="4"/>
    <n v="0"/>
    <n v="7.68"/>
  </r>
  <r>
    <n v="7432"/>
    <x v="3693"/>
    <x v="2"/>
    <x v="461"/>
    <d v="2011-03-21T00:00:00"/>
    <s v="Standard Class"/>
    <s v="MH-17440"/>
    <s v="Mark Haberlin"/>
    <s v="Corporate"/>
    <s v="United States"/>
    <x v="25"/>
    <x v="35"/>
    <n v="39212"/>
    <s v="South"/>
    <s v="OFF-AP-10003971"/>
    <x v="1"/>
    <x v="9"/>
    <s v="Belkin 6 Outlet Metallic Surge Strip"/>
    <n v="32.67"/>
    <n v="3"/>
    <n v="0"/>
    <n v="8.4942000000000011"/>
  </r>
  <r>
    <n v="7433"/>
    <x v="3694"/>
    <x v="2"/>
    <x v="128"/>
    <d v="2011-08-13T00:00:00"/>
    <s v="Standard Class"/>
    <s v="RD-19720"/>
    <s v="Roger Demir"/>
    <s v="Consumer"/>
    <s v="United States"/>
    <x v="42"/>
    <x v="16"/>
    <n v="85023"/>
    <s v="West"/>
    <s v="OFF-FA-10004838"/>
    <x v="1"/>
    <x v="13"/>
    <s v="Super Bands, 12/Pack"/>
    <n v="4.4640000000000004"/>
    <n v="3"/>
    <n v="0.2"/>
    <n v="-0.94859999999999989"/>
  </r>
  <r>
    <n v="7434"/>
    <x v="3694"/>
    <x v="2"/>
    <x v="128"/>
    <d v="2011-08-13T00:00:00"/>
    <s v="Standard Class"/>
    <s v="RD-19720"/>
    <s v="Roger Demir"/>
    <s v="Consumer"/>
    <s v="United States"/>
    <x v="42"/>
    <x v="16"/>
    <n v="85023"/>
    <s v="West"/>
    <s v="OFF-BI-10001097"/>
    <x v="1"/>
    <x v="8"/>
    <s v="Avery Hole Reinforcements"/>
    <n v="9.3450000000000024"/>
    <n v="5"/>
    <n v="0.7"/>
    <n v="-6.5414999999999992"/>
  </r>
  <r>
    <n v="7435"/>
    <x v="3695"/>
    <x v="1"/>
    <x v="353"/>
    <d v="2012-07-31T00:00:00"/>
    <s v="Standard Class"/>
    <s v="BP-11095"/>
    <s v="Bart Pistole"/>
    <s v="Corporate"/>
    <s v="United States"/>
    <x v="475"/>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x v="475"/>
    <x v="1"/>
    <n v="93030"/>
    <s v="West"/>
    <s v="OFF-BI-10003314"/>
    <x v="1"/>
    <x v="8"/>
    <s v="Tuff Stuff Recycled Round Ring Binders"/>
    <n v="23.136000000000003"/>
    <n v="6"/>
    <n v="0.2"/>
    <n v="8.3867999999999991"/>
  </r>
  <r>
    <n v="7437"/>
    <x v="3695"/>
    <x v="1"/>
    <x v="353"/>
    <d v="2012-07-31T00:00:00"/>
    <s v="Standard Class"/>
    <s v="BP-11095"/>
    <s v="Bart Pistole"/>
    <s v="Corporate"/>
    <s v="United States"/>
    <x v="475"/>
    <x v="1"/>
    <n v="93030"/>
    <s v="West"/>
    <s v="OFF-AR-10002067"/>
    <x v="1"/>
    <x v="6"/>
    <s v="Newell 334"/>
    <n v="99.2"/>
    <n v="5"/>
    <n v="0"/>
    <n v="25.792000000000002"/>
  </r>
  <r>
    <n v="7438"/>
    <x v="3696"/>
    <x v="2"/>
    <x v="1162"/>
    <d v="2011-02-20T00:00:00"/>
    <s v="Standard Class"/>
    <s v="BF-11020"/>
    <s v="Barry Französisch"/>
    <s v="Corporate"/>
    <s v="United States"/>
    <x v="4"/>
    <x v="4"/>
    <n v="98105"/>
    <s v="West"/>
    <s v="OFF-BI-10001031"/>
    <x v="1"/>
    <x v="8"/>
    <s v="Pressboard Data Binders by Wilson Jones"/>
    <n v="21.36"/>
    <n v="5"/>
    <n v="0.2"/>
    <n v="7.2089999999999996"/>
  </r>
  <r>
    <n v="7439"/>
    <x v="3697"/>
    <x v="1"/>
    <x v="539"/>
    <d v="2012-03-27T00:00:00"/>
    <s v="Second Class"/>
    <s v="CP-12085"/>
    <s v="Cathy Prescott"/>
    <s v="Corporate"/>
    <s v="United States"/>
    <x v="386"/>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x v="1"/>
    <x v="1"/>
    <n v="90049"/>
    <s v="West"/>
    <s v="OFF-BI-10000138"/>
    <x v="1"/>
    <x v="8"/>
    <s v="Acco Translucent Poly Ring Binders"/>
    <n v="18.72"/>
    <n v="5"/>
    <n v="0.2"/>
    <n v="6.5519999999999996"/>
  </r>
  <r>
    <n v="7441"/>
    <x v="3698"/>
    <x v="3"/>
    <x v="264"/>
    <d v="2014-09-07T00:00:00"/>
    <s v="Standard Class"/>
    <s v="JL-15235"/>
    <s v="Janet Lee"/>
    <s v="Consumer"/>
    <s v="United States"/>
    <x v="1"/>
    <x v="1"/>
    <n v="90049"/>
    <s v="West"/>
    <s v="FUR-TA-10004607"/>
    <x v="0"/>
    <x v="3"/>
    <s v="Hon 2111 Invitation Series Straight Table"/>
    <n v="236.52800000000002"/>
    <n v="2"/>
    <n v="0.2"/>
    <n v="-2.9566000000000088"/>
  </r>
  <r>
    <n v="7442"/>
    <x v="3699"/>
    <x v="1"/>
    <x v="547"/>
    <d v="2012-11-18T00:00:00"/>
    <s v="First Class"/>
    <s v="JG-15805"/>
    <s v="John Grady"/>
    <s v="Corporate"/>
    <s v="United States"/>
    <x v="70"/>
    <x v="1"/>
    <n v="92105"/>
    <s v="West"/>
    <s v="OFF-LA-10003148"/>
    <x v="1"/>
    <x v="2"/>
    <s v="Avery 51"/>
    <n v="18.899999999999999"/>
    <n v="3"/>
    <n v="0"/>
    <n v="8.6939999999999991"/>
  </r>
  <r>
    <n v="7443"/>
    <x v="3700"/>
    <x v="2"/>
    <x v="337"/>
    <d v="2011-12-11T00:00:00"/>
    <s v="First Class"/>
    <s v="VP-21760"/>
    <s v="Victoria Pisteka"/>
    <s v="Corporate"/>
    <s v="United States"/>
    <x v="180"/>
    <x v="5"/>
    <n v="78521"/>
    <s v="Central"/>
    <s v="OFF-PA-10001804"/>
    <x v="1"/>
    <x v="10"/>
    <s v="Xerox 195"/>
    <n v="10.688000000000001"/>
    <n v="2"/>
    <n v="0.2"/>
    <n v="3.7407999999999997"/>
  </r>
  <r>
    <n v="7444"/>
    <x v="3700"/>
    <x v="2"/>
    <x v="337"/>
    <d v="2011-12-11T00:00:00"/>
    <s v="First Class"/>
    <s v="VP-21760"/>
    <s v="Victoria Pisteka"/>
    <s v="Corporate"/>
    <s v="United States"/>
    <x v="180"/>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x v="22"/>
    <x v="10"/>
    <n v="60610"/>
    <s v="Central"/>
    <s v="OFF-PA-10001166"/>
    <x v="1"/>
    <x v="10"/>
    <s v="Xerox 2"/>
    <n v="5.1840000000000011"/>
    <n v="1"/>
    <n v="0.2"/>
    <n v="1.8144"/>
  </r>
  <r>
    <n v="7446"/>
    <x v="3701"/>
    <x v="3"/>
    <x v="447"/>
    <d v="2014-02-08T00:00:00"/>
    <s v="Second Class"/>
    <s v="RD-19810"/>
    <s v="Ross DeVincentis"/>
    <s v="Home Office"/>
    <s v="United States"/>
    <x v="22"/>
    <x v="10"/>
    <n v="60610"/>
    <s v="Central"/>
    <s v="OFF-PA-10001033"/>
    <x v="1"/>
    <x v="10"/>
    <s v="Xerox 1893"/>
    <n v="65.584000000000003"/>
    <n v="2"/>
    <n v="0.2"/>
    <n v="23.7742"/>
  </r>
  <r>
    <n v="7447"/>
    <x v="3701"/>
    <x v="3"/>
    <x v="447"/>
    <d v="2014-02-08T00:00:00"/>
    <s v="Second Class"/>
    <s v="RD-19810"/>
    <s v="Ross DeVincentis"/>
    <s v="Home Office"/>
    <s v="United States"/>
    <x v="22"/>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x v="22"/>
    <x v="10"/>
    <n v="60610"/>
    <s v="Central"/>
    <s v="OFF-PA-10000418"/>
    <x v="1"/>
    <x v="10"/>
    <s v="Xerox 189"/>
    <n v="419.4"/>
    <n v="5"/>
    <n v="0.2"/>
    <n v="146.79"/>
  </r>
  <r>
    <n v="7449"/>
    <x v="3702"/>
    <x v="3"/>
    <x v="343"/>
    <d v="2014-11-15T00:00:00"/>
    <s v="First Class"/>
    <s v="MH-18025"/>
    <s v="Michelle Huthwaite"/>
    <s v="Consumer"/>
    <s v="United States"/>
    <x v="289"/>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x v="12"/>
    <x v="5"/>
    <n v="77036"/>
    <s v="Central"/>
    <s v="OFF-AR-10000390"/>
    <x v="1"/>
    <x v="6"/>
    <s v="Newell Chalk Holder"/>
    <n v="9.9120000000000008"/>
    <n v="3"/>
    <n v="0.2"/>
    <n v="3.2213999999999996"/>
  </r>
  <r>
    <n v="7451"/>
    <x v="3703"/>
    <x v="3"/>
    <x v="697"/>
    <d v="2014-09-23T00:00:00"/>
    <s v="Second Class"/>
    <s v="SJ-20125"/>
    <s v="Sanjit Jacobs"/>
    <s v="Home Office"/>
    <s v="United States"/>
    <x v="12"/>
    <x v="5"/>
    <n v="77036"/>
    <s v="Central"/>
    <s v="FUR-CH-10003774"/>
    <x v="0"/>
    <x v="1"/>
    <s v="Global Wood Trimmed Manager's Task Chair, Khaki"/>
    <n v="318.43"/>
    <n v="5"/>
    <n v="0.3"/>
    <n v="-77.333000000000013"/>
  </r>
  <r>
    <n v="7452"/>
    <x v="3703"/>
    <x v="3"/>
    <x v="697"/>
    <d v="2014-09-23T00:00:00"/>
    <s v="Second Class"/>
    <s v="SJ-20125"/>
    <s v="Sanjit Jacobs"/>
    <s v="Home Office"/>
    <s v="United States"/>
    <x v="12"/>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x v="12"/>
    <x v="5"/>
    <n v="77036"/>
    <s v="Central"/>
    <s v="TEC-PH-10002415"/>
    <x v="2"/>
    <x v="7"/>
    <s v="Polycom VoiceStation 500 Conference phone"/>
    <n v="1415.76"/>
    <n v="6"/>
    <n v="0.2"/>
    <n v="88.48500000000007"/>
  </r>
  <r>
    <n v="7454"/>
    <x v="3704"/>
    <x v="3"/>
    <x v="643"/>
    <d v="2014-07-02T00:00:00"/>
    <s v="Standard Class"/>
    <s v="FM-14380"/>
    <s v="Fred McMath"/>
    <s v="Consumer"/>
    <s v="United States"/>
    <x v="348"/>
    <x v="10"/>
    <n v="60440"/>
    <s v="Central"/>
    <s v="TEC-PH-10003505"/>
    <x v="2"/>
    <x v="7"/>
    <s v="Geemarc AmpliPOWER60"/>
    <n v="148.47999999999999"/>
    <n v="2"/>
    <n v="0.2"/>
    <n v="16.703999999999986"/>
  </r>
  <r>
    <n v="7455"/>
    <x v="3705"/>
    <x v="0"/>
    <x v="679"/>
    <d v="2013-08-05T00:00:00"/>
    <s v="Standard Class"/>
    <s v="KH-16360"/>
    <s v="Katherine Hughes"/>
    <s v="Consumer"/>
    <s v="United States"/>
    <x v="22"/>
    <x v="10"/>
    <n v="60623"/>
    <s v="Central"/>
    <s v="OFF-LA-10003663"/>
    <x v="1"/>
    <x v="2"/>
    <s v="Avery 498"/>
    <n v="9.2480000000000011"/>
    <n v="4"/>
    <n v="0.2"/>
    <n v="3.1212"/>
  </r>
  <r>
    <n v="7456"/>
    <x v="3705"/>
    <x v="0"/>
    <x v="679"/>
    <d v="2013-08-05T00:00:00"/>
    <s v="Standard Class"/>
    <s v="KH-16360"/>
    <s v="Katherine Hughes"/>
    <s v="Consumer"/>
    <s v="United States"/>
    <x v="22"/>
    <x v="10"/>
    <n v="60623"/>
    <s v="Central"/>
    <s v="OFF-ST-10001780"/>
    <x v="1"/>
    <x v="4"/>
    <s v="Tennsco 16-Compartment Lockers with Coat Rack"/>
    <n v="1036.624"/>
    <n v="2"/>
    <n v="0.2"/>
    <n v="51.831200000000024"/>
  </r>
  <r>
    <n v="7457"/>
    <x v="3706"/>
    <x v="1"/>
    <x v="392"/>
    <d v="2012-04-18T00:00:00"/>
    <s v="First Class"/>
    <s v="LL-16840"/>
    <s v="Lauren Leatherbury"/>
    <s v="Consumer"/>
    <s v="United States"/>
    <x v="141"/>
    <x v="17"/>
    <n v="22980"/>
    <s v="South"/>
    <s v="TEC-PH-10002033"/>
    <x v="2"/>
    <x v="7"/>
    <s v="Konftel 250 Conference phone - Charcoal black"/>
    <n v="569.64"/>
    <n v="2"/>
    <n v="0"/>
    <n v="148.10640000000001"/>
  </r>
  <r>
    <n v="7458"/>
    <x v="3706"/>
    <x v="1"/>
    <x v="392"/>
    <d v="2012-04-18T00:00:00"/>
    <s v="First Class"/>
    <s v="LL-16840"/>
    <s v="Lauren Leatherbury"/>
    <s v="Consumer"/>
    <s v="United States"/>
    <x v="141"/>
    <x v="17"/>
    <n v="22980"/>
    <s v="South"/>
    <s v="OFF-BI-10001036"/>
    <x v="1"/>
    <x v="8"/>
    <s v="Cardinal EasyOpen D-Ring Binders"/>
    <n v="9.14"/>
    <n v="1"/>
    <n v="0"/>
    <n v="4.57"/>
  </r>
  <r>
    <n v="7459"/>
    <x v="3706"/>
    <x v="1"/>
    <x v="392"/>
    <d v="2012-04-18T00:00:00"/>
    <s v="First Class"/>
    <s v="LL-16840"/>
    <s v="Lauren Leatherbury"/>
    <s v="Consumer"/>
    <s v="United States"/>
    <x v="141"/>
    <x v="17"/>
    <n v="22980"/>
    <s v="South"/>
    <s v="FUR-FU-10001468"/>
    <x v="0"/>
    <x v="5"/>
    <s v="Tenex Antistatic Computer Chair Mats"/>
    <n v="1196.8599999999999"/>
    <n v="7"/>
    <n v="0"/>
    <n v="119.68599999999989"/>
  </r>
  <r>
    <n v="7460"/>
    <x v="3706"/>
    <x v="1"/>
    <x v="392"/>
    <d v="2012-04-18T00:00:00"/>
    <s v="First Class"/>
    <s v="LL-16840"/>
    <s v="Lauren Leatherbury"/>
    <s v="Consumer"/>
    <s v="United States"/>
    <x v="141"/>
    <x v="17"/>
    <n v="22980"/>
    <s v="South"/>
    <s v="FUR-BO-10001519"/>
    <x v="0"/>
    <x v="0"/>
    <s v="O'Sullivan 3-Shelf Heavy-Duty Bookcases"/>
    <n v="523.26"/>
    <n v="9"/>
    <n v="0"/>
    <n v="125.58240000000001"/>
  </r>
  <r>
    <n v="7461"/>
    <x v="3707"/>
    <x v="1"/>
    <x v="347"/>
    <d v="2012-04-14T00:00:00"/>
    <s v="Second Class"/>
    <s v="AR-10540"/>
    <s v="Andy Reiter"/>
    <s v="Consumer"/>
    <s v="United States"/>
    <x v="1"/>
    <x v="1"/>
    <n v="90004"/>
    <s v="West"/>
    <s v="TEC-CO-10001943"/>
    <x v="2"/>
    <x v="16"/>
    <s v="Canon PC-428 Personal Copier"/>
    <n v="639.96800000000007"/>
    <n v="4"/>
    <n v="0.2"/>
    <n v="215.98919999999998"/>
  </r>
  <r>
    <n v="7462"/>
    <x v="3707"/>
    <x v="1"/>
    <x v="347"/>
    <d v="2012-04-14T00:00:00"/>
    <s v="Second Class"/>
    <s v="AR-10540"/>
    <s v="Andy Reiter"/>
    <s v="Consumer"/>
    <s v="United States"/>
    <x v="1"/>
    <x v="1"/>
    <n v="90004"/>
    <s v="West"/>
    <s v="OFF-PA-10003127"/>
    <x v="1"/>
    <x v="10"/>
    <s v="Staples"/>
    <n v="52.76"/>
    <n v="2"/>
    <n v="0"/>
    <n v="24.269599999999997"/>
  </r>
  <r>
    <n v="7463"/>
    <x v="3708"/>
    <x v="1"/>
    <x v="914"/>
    <d v="2012-03-01T00:00:00"/>
    <s v="Second Class"/>
    <s v="NP-18670"/>
    <s v="Nora Paige"/>
    <s v="Consumer"/>
    <s v="United States"/>
    <x v="4"/>
    <x v="4"/>
    <n v="98105"/>
    <s v="West"/>
    <s v="TEC-AC-10002076"/>
    <x v="2"/>
    <x v="11"/>
    <s v="Microsoft Natural Keyboard Elite"/>
    <n v="538.92000000000007"/>
    <n v="9"/>
    <n v="0"/>
    <n v="80.837999999999994"/>
  </r>
  <r>
    <n v="7464"/>
    <x v="3709"/>
    <x v="0"/>
    <x v="162"/>
    <d v="2013-09-16T00:00:00"/>
    <s v="Standard Class"/>
    <s v="LP-17095"/>
    <s v="Liz Preis"/>
    <s v="Consumer"/>
    <s v="United States"/>
    <x v="355"/>
    <x v="1"/>
    <n v="93277"/>
    <s v="West"/>
    <s v="OFF-AR-10003338"/>
    <x v="1"/>
    <x v="6"/>
    <s v="Eberhard Faber 3 1/2&quot; Golf Pencils"/>
    <n v="14.88"/>
    <n v="2"/>
    <n v="0"/>
    <n v="3.7200000000000006"/>
  </r>
  <r>
    <n v="7465"/>
    <x v="3709"/>
    <x v="0"/>
    <x v="162"/>
    <d v="2013-09-16T00:00:00"/>
    <s v="Standard Class"/>
    <s v="LP-17095"/>
    <s v="Liz Preis"/>
    <s v="Consumer"/>
    <s v="United States"/>
    <x v="355"/>
    <x v="1"/>
    <n v="93277"/>
    <s v="West"/>
    <s v="OFF-PA-10004610"/>
    <x v="1"/>
    <x v="10"/>
    <s v="Xerox 1900"/>
    <n v="34.24"/>
    <n v="8"/>
    <n v="0"/>
    <n v="15.407999999999998"/>
  </r>
  <r>
    <n v="7466"/>
    <x v="3709"/>
    <x v="0"/>
    <x v="162"/>
    <d v="2013-09-16T00:00:00"/>
    <s v="Standard Class"/>
    <s v="LP-17095"/>
    <s v="Liz Preis"/>
    <s v="Consumer"/>
    <s v="United States"/>
    <x v="355"/>
    <x v="1"/>
    <n v="93277"/>
    <s v="West"/>
    <s v="OFF-ST-10001272"/>
    <x v="1"/>
    <x v="4"/>
    <s v="Mini 13-1/2 Capacity Data Binder Rack, Pearl"/>
    <n v="261.74"/>
    <n v="2"/>
    <n v="0"/>
    <n v="65.435000000000002"/>
  </r>
  <r>
    <n v="7467"/>
    <x v="3710"/>
    <x v="0"/>
    <x v="288"/>
    <d v="2013-05-24T00:00:00"/>
    <s v="Standard Class"/>
    <s v="AH-10690"/>
    <s v="Anna Häberlin"/>
    <s v="Corporate"/>
    <s v="United States"/>
    <x v="1"/>
    <x v="1"/>
    <n v="90008"/>
    <s v="West"/>
    <s v="OFF-AP-10001366"/>
    <x v="1"/>
    <x v="9"/>
    <s v="Staples"/>
    <n v="87.84"/>
    <n v="8"/>
    <n v="0"/>
    <n v="23.716800000000006"/>
  </r>
  <r>
    <n v="7468"/>
    <x v="3711"/>
    <x v="3"/>
    <x v="343"/>
    <d v="2014-11-16T00:00:00"/>
    <s v="Second Class"/>
    <s v="TB-21190"/>
    <s v="Thomas Brumley"/>
    <s v="Home Office"/>
    <s v="United States"/>
    <x v="1"/>
    <x v="1"/>
    <n v="90045"/>
    <s v="West"/>
    <s v="FUR-FU-10001424"/>
    <x v="0"/>
    <x v="5"/>
    <s v="Dax Clear Box Frame"/>
    <n v="34.92"/>
    <n v="4"/>
    <n v="0"/>
    <n v="11.872799999999998"/>
  </r>
  <r>
    <n v="7469"/>
    <x v="3712"/>
    <x v="2"/>
    <x v="1114"/>
    <d v="2011-09-20T00:00:00"/>
    <s v="Standard Class"/>
    <s v="AA-10315"/>
    <s v="Alex Avila"/>
    <s v="Consumer"/>
    <s v="United States"/>
    <x v="20"/>
    <x v="15"/>
    <n v="10011"/>
    <s v="East"/>
    <s v="OFF-PA-10000349"/>
    <x v="1"/>
    <x v="10"/>
    <s v="Staples"/>
    <n v="14.940000000000001"/>
    <n v="3"/>
    <n v="0"/>
    <n v="7.0218000000000007"/>
  </r>
  <r>
    <n v="7470"/>
    <x v="3712"/>
    <x v="2"/>
    <x v="1114"/>
    <d v="2011-09-20T00:00:00"/>
    <s v="Standard Class"/>
    <s v="AA-10315"/>
    <s v="Alex Avila"/>
    <s v="Consumer"/>
    <s v="United States"/>
    <x v="20"/>
    <x v="15"/>
    <n v="10011"/>
    <s v="East"/>
    <s v="FUR-FU-10002456"/>
    <x v="0"/>
    <x v="5"/>
    <s v="Master Caster Door Stop, Large Neon Orange"/>
    <n v="14.56"/>
    <n v="2"/>
    <n v="0"/>
    <n v="6.2608000000000015"/>
  </r>
  <r>
    <n v="7471"/>
    <x v="3713"/>
    <x v="1"/>
    <x v="426"/>
    <d v="2012-09-20T00:00:00"/>
    <s v="Standard Class"/>
    <s v="AC-10615"/>
    <s v="Ann Chong"/>
    <s v="Corporate"/>
    <s v="United States"/>
    <x v="10"/>
    <x v="9"/>
    <n v="19143"/>
    <s v="East"/>
    <s v="OFF-BI-10002609"/>
    <x v="1"/>
    <x v="8"/>
    <s v="Avery Hidden Tab Dividers for Binding Systems"/>
    <n v="3.5760000000000005"/>
    <n v="4"/>
    <n v="0.7"/>
    <n v="-2.8608000000000002"/>
  </r>
  <r>
    <n v="7472"/>
    <x v="3713"/>
    <x v="1"/>
    <x v="426"/>
    <d v="2012-09-20T00:00:00"/>
    <s v="Standard Class"/>
    <s v="AC-10615"/>
    <s v="Ann Chong"/>
    <s v="Corporate"/>
    <s v="United States"/>
    <x v="10"/>
    <x v="9"/>
    <n v="19143"/>
    <s v="East"/>
    <s v="OFF-ST-10001522"/>
    <x v="1"/>
    <x v="4"/>
    <s v="Gould Plastics 18-Pocket Panel Bin, 34w x 5-1/4d x 20-1/2h"/>
    <n v="147.184"/>
    <n v="2"/>
    <n v="0.2"/>
    <n v="-29.436800000000012"/>
  </r>
  <r>
    <n v="7473"/>
    <x v="3714"/>
    <x v="0"/>
    <x v="949"/>
    <d v="2013-07-04T00:00:00"/>
    <s v="First Class"/>
    <s v="EM-14140"/>
    <s v="Eugene Moren"/>
    <s v="Home Office"/>
    <s v="United States"/>
    <x v="427"/>
    <x v="7"/>
    <n v="84043"/>
    <s v="West"/>
    <s v="TEC-CO-10000971"/>
    <x v="2"/>
    <x v="16"/>
    <s v="Hewlett Packard 310 Color Digital Copier"/>
    <n v="1499.95"/>
    <n v="5"/>
    <n v="0"/>
    <n v="449.9849999999999"/>
  </r>
  <r>
    <n v="7474"/>
    <x v="3715"/>
    <x v="0"/>
    <x v="342"/>
    <d v="2013-04-16T00:00:00"/>
    <s v="Standard Class"/>
    <s v="QJ-19255"/>
    <s v="Quincy Jones"/>
    <s v="Corporate"/>
    <s v="United States"/>
    <x v="22"/>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x v="0"/>
    <x v="0"/>
    <n v="42420"/>
    <s v="South"/>
    <s v="FUR-CH-10004063"/>
    <x v="0"/>
    <x v="1"/>
    <s v="Global Deluxe High-Back Manager's Chair"/>
    <n v="2573.8200000000002"/>
    <n v="9"/>
    <n v="0"/>
    <n v="746.40779999999972"/>
  </r>
  <r>
    <n v="7476"/>
    <x v="3716"/>
    <x v="2"/>
    <x v="1037"/>
    <d v="2011-01-11T00:00:00"/>
    <s v="Standard Class"/>
    <s v="ME-17320"/>
    <s v="Maria Etezadi"/>
    <s v="Home Office"/>
    <s v="United States"/>
    <x v="0"/>
    <x v="0"/>
    <n v="42420"/>
    <s v="South"/>
    <s v="OFF-BI-10004632"/>
    <x v="1"/>
    <x v="8"/>
    <s v="Ibico Hi-Tech Manual Binding System"/>
    <n v="609.98"/>
    <n v="2"/>
    <n v="0"/>
    <n v="274.49099999999999"/>
  </r>
  <r>
    <n v="7477"/>
    <x v="3716"/>
    <x v="2"/>
    <x v="1037"/>
    <d v="2011-01-11T00:00:00"/>
    <s v="Standard Class"/>
    <s v="ME-17320"/>
    <s v="Maria Etezadi"/>
    <s v="Home Office"/>
    <s v="United States"/>
    <x v="0"/>
    <x v="0"/>
    <n v="42420"/>
    <s v="South"/>
    <s v="OFF-AR-10001662"/>
    <x v="1"/>
    <x v="6"/>
    <s v="Rogers Handheld Barrel Pencil Sharpener"/>
    <n v="5.48"/>
    <n v="2"/>
    <n v="0"/>
    <n v="1.4796000000000005"/>
  </r>
  <r>
    <n v="7478"/>
    <x v="3716"/>
    <x v="2"/>
    <x v="1037"/>
    <d v="2011-01-11T00:00:00"/>
    <s v="Standard Class"/>
    <s v="ME-17320"/>
    <s v="Maria Etezadi"/>
    <s v="Home Office"/>
    <s v="United States"/>
    <x v="0"/>
    <x v="0"/>
    <n v="42420"/>
    <s v="South"/>
    <s v="TEC-PH-10004977"/>
    <x v="2"/>
    <x v="7"/>
    <s v="GE 30524EE4"/>
    <n v="391.98"/>
    <n v="2"/>
    <n v="0"/>
    <n v="113.67419999999998"/>
  </r>
  <r>
    <n v="7479"/>
    <x v="3716"/>
    <x v="2"/>
    <x v="1037"/>
    <d v="2011-01-11T00:00:00"/>
    <s v="Standard Class"/>
    <s v="ME-17320"/>
    <s v="Maria Etezadi"/>
    <s v="Home Office"/>
    <s v="United States"/>
    <x v="0"/>
    <x v="0"/>
    <n v="42420"/>
    <s v="South"/>
    <s v="TEC-PH-10004539"/>
    <x v="2"/>
    <x v="7"/>
    <s v="Wireless Extenders zBoost YX545 SOHO Signal Booster"/>
    <n v="755.96"/>
    <n v="4"/>
    <n v="0"/>
    <n v="204.10919999999999"/>
  </r>
  <r>
    <n v="7480"/>
    <x v="3716"/>
    <x v="2"/>
    <x v="1037"/>
    <d v="2011-01-11T00:00:00"/>
    <s v="Standard Class"/>
    <s v="ME-17320"/>
    <s v="Maria Etezadi"/>
    <s v="Home Office"/>
    <s v="United States"/>
    <x v="0"/>
    <x v="0"/>
    <n v="42420"/>
    <s v="South"/>
    <s v="OFF-FA-10001883"/>
    <x v="1"/>
    <x v="13"/>
    <s v="Alliance Super-Size Bands, Assorted Sizes"/>
    <n v="31.12"/>
    <n v="4"/>
    <n v="0"/>
    <n v="0.31119999999999948"/>
  </r>
  <r>
    <n v="7481"/>
    <x v="3716"/>
    <x v="2"/>
    <x v="1037"/>
    <d v="2011-01-11T00:00:00"/>
    <s v="Standard Class"/>
    <s v="ME-17320"/>
    <s v="Maria Etezadi"/>
    <s v="Home Office"/>
    <s v="United States"/>
    <x v="0"/>
    <x v="0"/>
    <n v="42420"/>
    <s v="South"/>
    <s v="OFF-PA-10000955"/>
    <x v="1"/>
    <x v="10"/>
    <s v="Southworth 25% Cotton Granite Paper &amp; Envelopes"/>
    <n v="6.54"/>
    <n v="1"/>
    <n v="0"/>
    <n v="3.0084"/>
  </r>
  <r>
    <n v="7482"/>
    <x v="3717"/>
    <x v="0"/>
    <x v="142"/>
    <d v="2013-09-04T00:00:00"/>
    <s v="Second Class"/>
    <s v="LB-16795"/>
    <s v="Laurel Beltran"/>
    <s v="Home Office"/>
    <s v="United States"/>
    <x v="101"/>
    <x v="1"/>
    <n v="92646"/>
    <s v="West"/>
    <s v="OFF-EN-10002500"/>
    <x v="1"/>
    <x v="12"/>
    <s v="Globe Weis Peel &amp; Seel First Class Envelopes"/>
    <n v="12.78"/>
    <n v="1"/>
    <n v="0"/>
    <n v="5.7509999999999994"/>
  </r>
  <r>
    <n v="7483"/>
    <x v="3718"/>
    <x v="2"/>
    <x v="865"/>
    <d v="2011-09-30T00:00:00"/>
    <s v="Standard Class"/>
    <s v="JP-16135"/>
    <s v="Julie Prescott"/>
    <s v="Home Office"/>
    <s v="United States"/>
    <x v="20"/>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x v="10"/>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x v="402"/>
    <x v="46"/>
    <n v="58103"/>
    <s v="Central"/>
    <s v="OFF-AR-10004707"/>
    <x v="1"/>
    <x v="6"/>
    <s v="Staples"/>
    <n v="2.48"/>
    <n v="1"/>
    <n v="0"/>
    <n v="0.86799999999999988"/>
  </r>
  <r>
    <n v="7486"/>
    <x v="3720"/>
    <x v="3"/>
    <x v="116"/>
    <d v="2015-01-03T00:00:00"/>
    <s v="Standard Class"/>
    <s v="CS-12400"/>
    <s v="Christopher Schild"/>
    <s v="Home Office"/>
    <s v="United States"/>
    <x v="402"/>
    <x v="46"/>
    <n v="58103"/>
    <s v="Central"/>
    <s v="OFF-BI-10004040"/>
    <x v="1"/>
    <x v="8"/>
    <s v="Wilson Jones Impact Binders"/>
    <n v="25.9"/>
    <n v="5"/>
    <n v="0"/>
    <n v="12.690999999999999"/>
  </r>
  <r>
    <n v="7487"/>
    <x v="3721"/>
    <x v="1"/>
    <x v="546"/>
    <d v="2012-12-24T00:00:00"/>
    <s v="Second Class"/>
    <s v="PM-19135"/>
    <s v="Peter McVee"/>
    <s v="Home Office"/>
    <s v="United States"/>
    <x v="18"/>
    <x v="38"/>
    <n v="3820"/>
    <s v="East"/>
    <s v="OFF-PA-10001184"/>
    <x v="1"/>
    <x v="10"/>
    <s v="Xerox 1903"/>
    <n v="29.900000000000002"/>
    <n v="5"/>
    <n v="0"/>
    <n v="14.651"/>
  </r>
  <r>
    <n v="7488"/>
    <x v="3721"/>
    <x v="1"/>
    <x v="546"/>
    <d v="2012-12-24T00:00:00"/>
    <s v="Second Class"/>
    <s v="PM-19135"/>
    <s v="Peter McVee"/>
    <s v="Home Office"/>
    <s v="United States"/>
    <x v="18"/>
    <x v="38"/>
    <n v="3820"/>
    <s v="East"/>
    <s v="TEC-AC-10004145"/>
    <x v="2"/>
    <x v="11"/>
    <s v="Logitech diNovo Edge Keyboard"/>
    <n v="2249.91"/>
    <n v="9"/>
    <n v="0"/>
    <n v="517.47930000000008"/>
  </r>
  <r>
    <n v="7489"/>
    <x v="3721"/>
    <x v="1"/>
    <x v="546"/>
    <d v="2012-12-24T00:00:00"/>
    <s v="Second Class"/>
    <s v="PM-19135"/>
    <s v="Peter McVee"/>
    <s v="Home Office"/>
    <s v="United States"/>
    <x v="18"/>
    <x v="38"/>
    <n v="3820"/>
    <s v="East"/>
    <s v="FUR-TA-10003473"/>
    <x v="0"/>
    <x v="3"/>
    <s v="Bretford Rectangular Conference Table Tops"/>
    <n v="1053.164"/>
    <n v="4"/>
    <n v="0.3"/>
    <n v="-105.31639999999993"/>
  </r>
  <r>
    <n v="7490"/>
    <x v="3722"/>
    <x v="3"/>
    <x v="60"/>
    <d v="2014-11-10T00:00:00"/>
    <s v="Standard Class"/>
    <s v="AA-10645"/>
    <s v="Anna Andreadi"/>
    <s v="Consumer"/>
    <s v="United States"/>
    <x v="70"/>
    <x v="1"/>
    <n v="92105"/>
    <s v="West"/>
    <s v="OFF-PA-10003172"/>
    <x v="1"/>
    <x v="10"/>
    <s v="Xerox 1996"/>
    <n v="12.96"/>
    <n v="2"/>
    <n v="0"/>
    <n v="6.2208000000000006"/>
  </r>
  <r>
    <n v="7491"/>
    <x v="3723"/>
    <x v="1"/>
    <x v="229"/>
    <d v="2012-09-16T00:00:00"/>
    <s v="Standard Class"/>
    <s v="FA-14230"/>
    <s v="Frank Atkinson"/>
    <s v="Corporate"/>
    <s v="United States"/>
    <x v="1"/>
    <x v="1"/>
    <n v="90032"/>
    <s v="West"/>
    <s v="FUR-FU-10003799"/>
    <x v="0"/>
    <x v="5"/>
    <s v="Seth Thomas 13 1/2&quot; Wall Clock"/>
    <n v="106.68"/>
    <n v="6"/>
    <n v="0"/>
    <n v="33.070799999999991"/>
  </r>
  <r>
    <n v="7492"/>
    <x v="3724"/>
    <x v="3"/>
    <x v="673"/>
    <d v="2014-11-17T00:00:00"/>
    <s v="Same Day"/>
    <s v="CM-12190"/>
    <s v="Charlotte Melton"/>
    <s v="Consumer"/>
    <s v="United States"/>
    <x v="456"/>
    <x v="15"/>
    <n v="13501"/>
    <s v="East"/>
    <s v="TEC-PH-10002583"/>
    <x v="2"/>
    <x v="7"/>
    <s v="iOttie HLCRIO102 Car Mount"/>
    <n v="119.94"/>
    <n v="6"/>
    <n v="0"/>
    <n v="5.9969999999999857"/>
  </r>
  <r>
    <n v="7493"/>
    <x v="3725"/>
    <x v="3"/>
    <x v="220"/>
    <d v="2014-09-17T00:00:00"/>
    <s v="Standard Class"/>
    <s v="CC-12475"/>
    <s v="Cindy Chapman"/>
    <s v="Consumer"/>
    <s v="United States"/>
    <x v="12"/>
    <x v="5"/>
    <n v="77070"/>
    <s v="Central"/>
    <s v="OFF-PA-10004239"/>
    <x v="1"/>
    <x v="10"/>
    <s v="Xerox 1953"/>
    <n v="10.272000000000002"/>
    <n v="3"/>
    <n v="0.2"/>
    <n v="3.2099999999999982"/>
  </r>
  <r>
    <n v="7494"/>
    <x v="3725"/>
    <x v="3"/>
    <x v="220"/>
    <d v="2014-09-17T00:00:00"/>
    <s v="Standard Class"/>
    <s v="CC-12475"/>
    <s v="Cindy Chapman"/>
    <s v="Consumer"/>
    <s v="United States"/>
    <x v="12"/>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x v="12"/>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x v="223"/>
    <x v="1"/>
    <n v="92683"/>
    <s v="West"/>
    <s v="OFF-BI-10004022"/>
    <x v="1"/>
    <x v="8"/>
    <s v="Acco Suede Grain Vinyl Round Ring Binder"/>
    <n v="4.4479999999999995"/>
    <n v="2"/>
    <n v="0.2"/>
    <n v="1.4455999999999996"/>
  </r>
  <r>
    <n v="7497"/>
    <x v="3726"/>
    <x v="3"/>
    <x v="1163"/>
    <d v="2014-07-19T00:00:00"/>
    <s v="Standard Class"/>
    <s v="TC-21295"/>
    <s v="Toby Carlisle"/>
    <s v="Consumer"/>
    <s v="United States"/>
    <x v="223"/>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x v="223"/>
    <x v="1"/>
    <n v="92683"/>
    <s v="West"/>
    <s v="OFF-FA-10000490"/>
    <x v="1"/>
    <x v="13"/>
    <s v="OIC Binder Clips, Mini, 1/4&quot; Capacity, Black"/>
    <n v="4.96"/>
    <n v="4"/>
    <n v="0"/>
    <n v="2.3311999999999999"/>
  </r>
  <r>
    <n v="7499"/>
    <x v="3726"/>
    <x v="3"/>
    <x v="1163"/>
    <d v="2014-07-19T00:00:00"/>
    <s v="Standard Class"/>
    <s v="TC-21295"/>
    <s v="Toby Carlisle"/>
    <s v="Consumer"/>
    <s v="United States"/>
    <x v="223"/>
    <x v="1"/>
    <n v="92683"/>
    <s v="West"/>
    <s v="OFF-AR-10004042"/>
    <x v="1"/>
    <x v="6"/>
    <s v="BOSTON Model 1800 Electric Pencil Sharpeners, Putty/Woodgrain"/>
    <n v="71.92"/>
    <n v="4"/>
    <n v="0"/>
    <n v="20.856799999999993"/>
  </r>
  <r>
    <n v="7500"/>
    <x v="3726"/>
    <x v="3"/>
    <x v="1163"/>
    <d v="2014-07-19T00:00:00"/>
    <s v="Standard Class"/>
    <s v="TC-21295"/>
    <s v="Toby Carlisle"/>
    <s v="Consumer"/>
    <s v="United States"/>
    <x v="223"/>
    <x v="1"/>
    <n v="92683"/>
    <s v="West"/>
    <s v="FUR-FU-10002960"/>
    <x v="0"/>
    <x v="5"/>
    <s v="Eldon 200 Class Desk Accessories, Burgundy"/>
    <n v="18.84"/>
    <n v="3"/>
    <n v="0"/>
    <n v="7.9128000000000007"/>
  </r>
  <r>
    <n v="7501"/>
    <x v="3726"/>
    <x v="3"/>
    <x v="1163"/>
    <d v="2014-07-19T00:00:00"/>
    <s v="Standard Class"/>
    <s v="TC-21295"/>
    <s v="Toby Carlisle"/>
    <s v="Consumer"/>
    <s v="United States"/>
    <x v="223"/>
    <x v="1"/>
    <n v="92683"/>
    <s v="West"/>
    <s v="TEC-AC-10000991"/>
    <x v="2"/>
    <x v="11"/>
    <s v="Sony Micro Vault Click 8 GB USB 2.0 Flash Drive"/>
    <n v="140.97"/>
    <n v="3"/>
    <n v="0"/>
    <n v="19.735800000000005"/>
  </r>
  <r>
    <n v="7502"/>
    <x v="3726"/>
    <x v="3"/>
    <x v="1163"/>
    <d v="2014-07-19T00:00:00"/>
    <s v="Standard Class"/>
    <s v="TC-21295"/>
    <s v="Toby Carlisle"/>
    <s v="Consumer"/>
    <s v="United States"/>
    <x v="223"/>
    <x v="1"/>
    <n v="92683"/>
    <s v="West"/>
    <s v="TEC-PH-10004977"/>
    <x v="2"/>
    <x v="7"/>
    <s v="GE 30524EE4"/>
    <n v="470.37600000000009"/>
    <n v="3"/>
    <n v="0.2"/>
    <n v="52.917299999999955"/>
  </r>
  <r>
    <n v="7503"/>
    <x v="3727"/>
    <x v="3"/>
    <x v="983"/>
    <d v="2014-03-31T00:00:00"/>
    <s v="Same Day"/>
    <s v="TB-21400"/>
    <s v="Tom Boeckenhauer"/>
    <s v="Consumer"/>
    <s v="United States"/>
    <x v="1"/>
    <x v="1"/>
    <n v="90036"/>
    <s v="West"/>
    <s v="OFF-AR-10000817"/>
    <x v="1"/>
    <x v="6"/>
    <s v="Manco Dry-Lighter Erasable Highlighter"/>
    <n v="6.08"/>
    <n v="2"/>
    <n v="0"/>
    <n v="2.0671999999999997"/>
  </r>
  <r>
    <n v="7504"/>
    <x v="3727"/>
    <x v="3"/>
    <x v="983"/>
    <d v="2014-03-31T00:00:00"/>
    <s v="Same Day"/>
    <s v="TB-21400"/>
    <s v="Tom Boeckenhauer"/>
    <s v="Consumer"/>
    <s v="United States"/>
    <x v="1"/>
    <x v="1"/>
    <n v="90036"/>
    <s v="West"/>
    <s v="TEC-PH-10002447"/>
    <x v="2"/>
    <x v="7"/>
    <s v="AT&amp;T CL83451 4-Handset Telephone"/>
    <n v="164.79200000000003"/>
    <n v="1"/>
    <n v="0.2"/>
    <n v="18.539099999999991"/>
  </r>
  <r>
    <n v="7505"/>
    <x v="3728"/>
    <x v="0"/>
    <x v="1011"/>
    <d v="2013-02-04T00:00:00"/>
    <s v="Second Class"/>
    <s v="JK-15325"/>
    <s v="Jason Klamczynski"/>
    <s v="Corporate"/>
    <s v="United States"/>
    <x v="496"/>
    <x v="30"/>
    <n v="8401"/>
    <s v="East"/>
    <s v="OFF-EN-10003134"/>
    <x v="1"/>
    <x v="12"/>
    <s v="Staples"/>
    <n v="23.36"/>
    <n v="2"/>
    <n v="0"/>
    <n v="11.68"/>
  </r>
  <r>
    <n v="7506"/>
    <x v="3729"/>
    <x v="3"/>
    <x v="110"/>
    <d v="2014-06-14T00:00:00"/>
    <s v="Standard Class"/>
    <s v="BW-11200"/>
    <s v="Ben Wallace"/>
    <s v="Consumer"/>
    <s v="United States"/>
    <x v="242"/>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x v="8"/>
    <x v="1"/>
    <n v="94122"/>
    <s v="West"/>
    <s v="TEC-PH-10001615"/>
    <x v="2"/>
    <x v="7"/>
    <s v="AT&amp;T CL82213"/>
    <n v="46.384"/>
    <n v="2"/>
    <n v="0.2"/>
    <n v="5.2181999999999924"/>
  </r>
  <r>
    <n v="7508"/>
    <x v="3730"/>
    <x v="2"/>
    <x v="981"/>
    <d v="2011-11-06T00:00:00"/>
    <s v="Standard Class"/>
    <s v="SH-20395"/>
    <s v="Shahid Hopkins"/>
    <s v="Consumer"/>
    <s v="United States"/>
    <x v="8"/>
    <x v="1"/>
    <n v="94122"/>
    <s v="West"/>
    <s v="OFF-ST-10003208"/>
    <x v="1"/>
    <x v="4"/>
    <s v="Adjustable Depth Letter/Legal Cart"/>
    <n v="362.92"/>
    <n v="2"/>
    <n v="0"/>
    <n v="105.24679999999995"/>
  </r>
  <r>
    <n v="7509"/>
    <x v="3731"/>
    <x v="3"/>
    <x v="1163"/>
    <d v="2014-07-19T00:00:00"/>
    <s v="Standard Class"/>
    <s v="JL-15835"/>
    <s v="John Lee"/>
    <s v="Consumer"/>
    <s v="United States"/>
    <x v="38"/>
    <x v="24"/>
    <n v="43229"/>
    <s v="East"/>
    <s v="OFF-PA-10000605"/>
    <x v="1"/>
    <x v="10"/>
    <s v="Xerox 1950"/>
    <n v="9.2480000000000011"/>
    <n v="2"/>
    <n v="0.2"/>
    <n v="3.3524000000000003"/>
  </r>
  <r>
    <n v="7510"/>
    <x v="3731"/>
    <x v="3"/>
    <x v="1163"/>
    <d v="2014-07-19T00:00:00"/>
    <s v="Standard Class"/>
    <s v="JL-15835"/>
    <s v="John Lee"/>
    <s v="Consumer"/>
    <s v="United States"/>
    <x v="38"/>
    <x v="24"/>
    <n v="43229"/>
    <s v="East"/>
    <s v="TEC-PH-10000560"/>
    <x v="2"/>
    <x v="7"/>
    <s v="Samsung Galaxy S III - 16GB - pebble blue (T-Mobile)"/>
    <n v="1889.9459999999999"/>
    <n v="9"/>
    <n v="0.4"/>
    <n v="-377.98919999999998"/>
  </r>
  <r>
    <n v="7511"/>
    <x v="3731"/>
    <x v="3"/>
    <x v="1163"/>
    <d v="2014-07-19T00:00:00"/>
    <s v="Standard Class"/>
    <s v="JL-15835"/>
    <s v="John Lee"/>
    <s v="Consumer"/>
    <s v="United States"/>
    <x v="38"/>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x v="38"/>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x v="38"/>
    <x v="24"/>
    <n v="43229"/>
    <s v="East"/>
    <s v="OFF-ST-10001837"/>
    <x v="1"/>
    <x v="4"/>
    <s v="SAFCO Mobile Desk Side File, Wire Frame"/>
    <n v="239.45599999999999"/>
    <n v="7"/>
    <n v="0.2"/>
    <n v="17.959200000000003"/>
  </r>
  <r>
    <n v="7514"/>
    <x v="3731"/>
    <x v="3"/>
    <x v="1163"/>
    <d v="2014-07-19T00:00:00"/>
    <s v="Standard Class"/>
    <s v="JL-15835"/>
    <s v="John Lee"/>
    <s v="Consumer"/>
    <s v="United States"/>
    <x v="38"/>
    <x v="24"/>
    <n v="43229"/>
    <s v="East"/>
    <s v="OFF-AR-10004757"/>
    <x v="1"/>
    <x v="6"/>
    <s v="Crayola Colored Pencils"/>
    <n v="13.120000000000001"/>
    <n v="5"/>
    <n v="0.2"/>
    <n v="2.1319999999999988"/>
  </r>
  <r>
    <n v="7515"/>
    <x v="3732"/>
    <x v="3"/>
    <x v="34"/>
    <d v="2014-12-13T00:00:00"/>
    <s v="Second Class"/>
    <s v="JL-15835"/>
    <s v="John Lee"/>
    <s v="Consumer"/>
    <s v="United States"/>
    <x v="102"/>
    <x v="0"/>
    <n v="40475"/>
    <s v="South"/>
    <s v="OFF-BI-10004236"/>
    <x v="1"/>
    <x v="8"/>
    <s v="XtraLife ClearVue Slant-D Ring Binder, White, 3&quot;"/>
    <n v="29.36"/>
    <n v="2"/>
    <n v="0"/>
    <n v="13.505599999999999"/>
  </r>
  <r>
    <n v="7516"/>
    <x v="3732"/>
    <x v="3"/>
    <x v="34"/>
    <d v="2014-12-13T00:00:00"/>
    <s v="Second Class"/>
    <s v="JL-15835"/>
    <s v="John Lee"/>
    <s v="Consumer"/>
    <s v="United States"/>
    <x v="102"/>
    <x v="0"/>
    <n v="40475"/>
    <s v="South"/>
    <s v="OFF-AP-10000159"/>
    <x v="1"/>
    <x v="9"/>
    <s v="Belkin F9M820V08 8 Outlet Surge"/>
    <n v="214.89999999999998"/>
    <n v="5"/>
    <n v="0"/>
    <n v="62.32099999999997"/>
  </r>
  <r>
    <n v="7517"/>
    <x v="3732"/>
    <x v="3"/>
    <x v="34"/>
    <d v="2014-12-13T00:00:00"/>
    <s v="Second Class"/>
    <s v="JL-15835"/>
    <s v="John Lee"/>
    <s v="Consumer"/>
    <s v="United States"/>
    <x v="102"/>
    <x v="0"/>
    <n v="40475"/>
    <s v="South"/>
    <s v="OFF-BI-10003274"/>
    <x v="1"/>
    <x v="8"/>
    <s v="Avery Durable Slant Ring Binders, No Labels"/>
    <n v="15.92"/>
    <n v="4"/>
    <n v="0"/>
    <n v="7.4824000000000002"/>
  </r>
  <r>
    <n v="7518"/>
    <x v="3732"/>
    <x v="3"/>
    <x v="34"/>
    <d v="2014-12-13T00:00:00"/>
    <s v="Second Class"/>
    <s v="JL-15835"/>
    <s v="John Lee"/>
    <s v="Consumer"/>
    <s v="United States"/>
    <x v="102"/>
    <x v="0"/>
    <n v="40475"/>
    <s v="South"/>
    <s v="TEC-AC-10001013"/>
    <x v="2"/>
    <x v="11"/>
    <s v="Logitech ClearChat Comfort/USB Headset H390"/>
    <n v="146.44999999999999"/>
    <n v="5"/>
    <n v="0"/>
    <n v="48.328499999999991"/>
  </r>
  <r>
    <n v="7519"/>
    <x v="3732"/>
    <x v="3"/>
    <x v="34"/>
    <d v="2014-12-13T00:00:00"/>
    <s v="Second Class"/>
    <s v="JL-15835"/>
    <s v="John Lee"/>
    <s v="Consumer"/>
    <s v="United States"/>
    <x v="102"/>
    <x v="0"/>
    <n v="40475"/>
    <s v="South"/>
    <s v="OFF-ST-10004963"/>
    <x v="1"/>
    <x v="4"/>
    <s v="Eldon Gobal File Keepers"/>
    <n v="15.14"/>
    <n v="1"/>
    <n v="0"/>
    <n v="0.60559999999999903"/>
  </r>
  <r>
    <n v="7520"/>
    <x v="3732"/>
    <x v="3"/>
    <x v="34"/>
    <d v="2014-12-13T00:00:00"/>
    <s v="Second Class"/>
    <s v="JL-15835"/>
    <s v="John Lee"/>
    <s v="Consumer"/>
    <s v="United States"/>
    <x v="102"/>
    <x v="0"/>
    <n v="40475"/>
    <s v="South"/>
    <s v="OFF-LA-10004409"/>
    <x v="1"/>
    <x v="2"/>
    <s v="Avery 492"/>
    <n v="5.76"/>
    <n v="2"/>
    <n v="0"/>
    <n v="2.6495999999999995"/>
  </r>
  <r>
    <n v="7521"/>
    <x v="3732"/>
    <x v="3"/>
    <x v="34"/>
    <d v="2014-12-13T00:00:00"/>
    <s v="Second Class"/>
    <s v="JL-15835"/>
    <s v="John Lee"/>
    <s v="Consumer"/>
    <s v="United States"/>
    <x v="102"/>
    <x v="0"/>
    <n v="40475"/>
    <s v="South"/>
    <s v="TEC-CO-10001046"/>
    <x v="2"/>
    <x v="16"/>
    <s v="Canon Imageclass D680 Copier / Fax"/>
    <n v="1399.98"/>
    <n v="2"/>
    <n v="0"/>
    <n v="629.99099999999999"/>
  </r>
  <r>
    <n v="7522"/>
    <x v="3733"/>
    <x v="0"/>
    <x v="64"/>
    <d v="2013-09-12T00:00:00"/>
    <s v="Standard Class"/>
    <s v="MD-17350"/>
    <s v="Maribeth Dona"/>
    <s v="Consumer"/>
    <s v="United States"/>
    <x v="152"/>
    <x v="24"/>
    <n v="43130"/>
    <s v="East"/>
    <s v="OFF-BI-10002824"/>
    <x v="1"/>
    <x v="8"/>
    <s v="Recycled Easel Ring Binders"/>
    <n v="8.9520000000000017"/>
    <n v="2"/>
    <n v="0.7"/>
    <n v="-7.4600000000000009"/>
  </r>
  <r>
    <n v="7523"/>
    <x v="3733"/>
    <x v="0"/>
    <x v="64"/>
    <d v="2013-09-12T00:00:00"/>
    <s v="Standard Class"/>
    <s v="MD-17350"/>
    <s v="Maribeth Dona"/>
    <s v="Consumer"/>
    <s v="United States"/>
    <x v="152"/>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x v="152"/>
    <x v="24"/>
    <n v="43130"/>
    <s v="East"/>
    <s v="FUR-CH-10004477"/>
    <x v="0"/>
    <x v="1"/>
    <s v="Global Push Button Manager's Chair, Indigo"/>
    <n v="85.245999999999995"/>
    <n v="2"/>
    <n v="0.3"/>
    <n v="-1.217800000000004"/>
  </r>
  <r>
    <n v="7525"/>
    <x v="3734"/>
    <x v="2"/>
    <x v="1076"/>
    <d v="2011-09-16T00:00:00"/>
    <s v="Standard Class"/>
    <s v="CL-12565"/>
    <s v="Clay Ludtke"/>
    <s v="Consumer"/>
    <s v="United States"/>
    <x v="345"/>
    <x v="21"/>
    <n v="97030"/>
    <s v="West"/>
    <s v="OFF-EN-10003072"/>
    <x v="1"/>
    <x v="12"/>
    <s v="Peel &amp; Seel Envelopes"/>
    <n v="21.728000000000002"/>
    <n v="7"/>
    <n v="0.2"/>
    <n v="7.6047999999999991"/>
  </r>
  <r>
    <n v="7526"/>
    <x v="3734"/>
    <x v="2"/>
    <x v="1076"/>
    <d v="2011-09-16T00:00:00"/>
    <s v="Standard Class"/>
    <s v="CL-12565"/>
    <s v="Clay Ludtke"/>
    <s v="Consumer"/>
    <s v="United States"/>
    <x v="345"/>
    <x v="21"/>
    <n v="97030"/>
    <s v="West"/>
    <s v="FUR-CH-10003973"/>
    <x v="0"/>
    <x v="1"/>
    <s v="GuestStacker Chair with Chrome Finish Legs"/>
    <n v="1487.04"/>
    <n v="5"/>
    <n v="0.2"/>
    <n v="148.70400000000006"/>
  </r>
  <r>
    <n v="7527"/>
    <x v="3735"/>
    <x v="3"/>
    <x v="986"/>
    <d v="2014-09-27T00:00:00"/>
    <s v="Same Day"/>
    <s v="RA-19885"/>
    <s v="Ruben Ausman"/>
    <s v="Corporate"/>
    <s v="United States"/>
    <x v="8"/>
    <x v="1"/>
    <n v="94109"/>
    <s v="West"/>
    <s v="OFF-EN-10001028"/>
    <x v="1"/>
    <x v="12"/>
    <s v="Staples"/>
    <n v="71.88"/>
    <n v="6"/>
    <n v="0"/>
    <n v="33.064799999999998"/>
  </r>
  <r>
    <n v="7528"/>
    <x v="3735"/>
    <x v="3"/>
    <x v="986"/>
    <d v="2014-09-27T00:00:00"/>
    <s v="Same Day"/>
    <s v="RA-19885"/>
    <s v="Ruben Ausman"/>
    <s v="Corporate"/>
    <s v="United States"/>
    <x v="8"/>
    <x v="1"/>
    <n v="94109"/>
    <s v="West"/>
    <s v="FUR-FU-10003829"/>
    <x v="0"/>
    <x v="5"/>
    <s v="Stackable Trays"/>
    <n v="9.24"/>
    <n v="3"/>
    <n v="0"/>
    <n v="2.9567999999999994"/>
  </r>
  <r>
    <n v="7529"/>
    <x v="3735"/>
    <x v="3"/>
    <x v="986"/>
    <d v="2014-09-27T00:00:00"/>
    <s v="Same Day"/>
    <s v="RA-19885"/>
    <s v="Ruben Ausman"/>
    <s v="Corporate"/>
    <s v="United States"/>
    <x v="8"/>
    <x v="1"/>
    <n v="94109"/>
    <s v="West"/>
    <s v="OFF-PA-10002245"/>
    <x v="1"/>
    <x v="10"/>
    <s v="Xerox 1895"/>
    <n v="35.880000000000003"/>
    <n v="6"/>
    <n v="0"/>
    <n v="16.146000000000001"/>
  </r>
  <r>
    <n v="7530"/>
    <x v="3735"/>
    <x v="3"/>
    <x v="986"/>
    <d v="2014-09-27T00:00:00"/>
    <s v="Same Day"/>
    <s v="RA-19885"/>
    <s v="Ruben Ausman"/>
    <s v="Corporate"/>
    <s v="United States"/>
    <x v="8"/>
    <x v="1"/>
    <n v="94109"/>
    <s v="West"/>
    <s v="OFF-BI-10002215"/>
    <x v="1"/>
    <x v="8"/>
    <s v="Wilson Jones Hanging View Binder, White, 1&quot;"/>
    <n v="17.04"/>
    <n v="3"/>
    <n v="0.2"/>
    <n v="5.5379999999999985"/>
  </r>
  <r>
    <n v="7531"/>
    <x v="3735"/>
    <x v="3"/>
    <x v="986"/>
    <d v="2014-09-27T00:00:00"/>
    <s v="Same Day"/>
    <s v="RA-19885"/>
    <s v="Ruben Ausman"/>
    <s v="Corporate"/>
    <s v="United States"/>
    <x v="8"/>
    <x v="1"/>
    <n v="94109"/>
    <s v="West"/>
    <s v="OFF-BI-10003925"/>
    <x v="1"/>
    <x v="8"/>
    <s v="Fellowes PB300 Plastic Comb Binding Machine"/>
    <n v="931.17600000000016"/>
    <n v="3"/>
    <n v="0.2"/>
    <n v="314.27190000000002"/>
  </r>
  <r>
    <n v="7532"/>
    <x v="3736"/>
    <x v="0"/>
    <x v="26"/>
    <d v="2013-06-20T00:00:00"/>
    <s v="First Class"/>
    <s v="LC-16885"/>
    <s v="Lena Creighton"/>
    <s v="Consumer"/>
    <s v="United States"/>
    <x v="497"/>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x v="497"/>
    <x v="22"/>
    <n v="80501"/>
    <s v="West"/>
    <s v="FUR-CH-10004853"/>
    <x v="0"/>
    <x v="1"/>
    <s v="Global Manager's Adjustable Task Chair, Storm"/>
    <n v="483.13599999999997"/>
    <n v="4"/>
    <n v="0.2"/>
    <n v="54.352799999999945"/>
  </r>
  <r>
    <n v="7534"/>
    <x v="3737"/>
    <x v="3"/>
    <x v="906"/>
    <d v="2014-03-02T00:00:00"/>
    <s v="Standard Class"/>
    <s v="SW-20245"/>
    <s v="Scot Wooten"/>
    <s v="Consumer"/>
    <s v="United States"/>
    <x v="202"/>
    <x v="3"/>
    <n v="27834"/>
    <s v="South"/>
    <s v="FUR-CH-10002880"/>
    <x v="0"/>
    <x v="1"/>
    <s v="Global High-Back Leather Tilter, Burgundy"/>
    <n v="196.78399999999999"/>
    <n v="2"/>
    <n v="0.2"/>
    <n v="-22.138200000000012"/>
  </r>
  <r>
    <n v="7535"/>
    <x v="3737"/>
    <x v="3"/>
    <x v="906"/>
    <d v="2014-03-02T00:00:00"/>
    <s v="Standard Class"/>
    <s v="SW-20245"/>
    <s v="Scot Wooten"/>
    <s v="Consumer"/>
    <s v="United States"/>
    <x v="202"/>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x v="1"/>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x v="12"/>
    <x v="5"/>
    <n v="77041"/>
    <s v="Central"/>
    <s v="FUR-FU-10000820"/>
    <x v="0"/>
    <x v="5"/>
    <s v="Tensor Brushed Steel Torchiere Floor Lamp"/>
    <n v="13.591999999999999"/>
    <n v="2"/>
    <n v="0.6"/>
    <n v="-14.271599999999999"/>
  </r>
  <r>
    <n v="7538"/>
    <x v="3740"/>
    <x v="0"/>
    <x v="317"/>
    <d v="2013-02-22T00:00:00"/>
    <s v="Second Class"/>
    <s v="GT-14710"/>
    <s v="Greg Tran"/>
    <s v="Consumer"/>
    <s v="United States"/>
    <x v="8"/>
    <x v="1"/>
    <n v="94109"/>
    <s v="West"/>
    <s v="OFF-PA-10001736"/>
    <x v="1"/>
    <x v="10"/>
    <s v="Xerox 1880"/>
    <n v="70.88"/>
    <n v="2"/>
    <n v="0"/>
    <n v="33.313599999999994"/>
  </r>
  <r>
    <n v="7539"/>
    <x v="3741"/>
    <x v="3"/>
    <x v="574"/>
    <d v="2014-12-07T00:00:00"/>
    <s v="Standard Class"/>
    <s v="BS-11380"/>
    <s v="Bill Stewart"/>
    <s v="Corporate"/>
    <s v="United States"/>
    <x v="60"/>
    <x v="22"/>
    <n v="80219"/>
    <s v="West"/>
    <s v="OFF-ST-10003306"/>
    <x v="1"/>
    <x v="4"/>
    <s v="Letter Size Cart"/>
    <n v="114.28800000000001"/>
    <n v="1"/>
    <n v="0.2"/>
    <n v="12.857399999999984"/>
  </r>
  <r>
    <n v="7540"/>
    <x v="3741"/>
    <x v="3"/>
    <x v="574"/>
    <d v="2014-12-07T00:00:00"/>
    <s v="Standard Class"/>
    <s v="BS-11380"/>
    <s v="Bill Stewart"/>
    <s v="Corporate"/>
    <s v="United States"/>
    <x v="60"/>
    <x v="22"/>
    <n v="80219"/>
    <s v="West"/>
    <s v="OFF-BI-10003707"/>
    <x v="1"/>
    <x v="8"/>
    <s v="Aluminum Screw Posts"/>
    <n v="36.624000000000002"/>
    <n v="8"/>
    <n v="0.7"/>
    <n v="-24.41599999999999"/>
  </r>
  <r>
    <n v="7541"/>
    <x v="3741"/>
    <x v="3"/>
    <x v="574"/>
    <d v="2014-12-07T00:00:00"/>
    <s v="Standard Class"/>
    <s v="BS-11380"/>
    <s v="Bill Stewart"/>
    <s v="Corporate"/>
    <s v="United States"/>
    <x v="60"/>
    <x v="22"/>
    <n v="80219"/>
    <s v="West"/>
    <s v="FUR-BO-10003546"/>
    <x v="0"/>
    <x v="0"/>
    <s v="Hon 4-Shelf Metal Bookcases"/>
    <n v="242.35200000000003"/>
    <n v="8"/>
    <n v="0.7"/>
    <n v="-363.52799999999991"/>
  </r>
  <r>
    <n v="7542"/>
    <x v="3741"/>
    <x v="3"/>
    <x v="574"/>
    <d v="2014-12-07T00:00:00"/>
    <s v="Standard Class"/>
    <s v="BS-11380"/>
    <s v="Bill Stewart"/>
    <s v="Corporate"/>
    <s v="United States"/>
    <x v="60"/>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x v="60"/>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x v="60"/>
    <x v="22"/>
    <n v="80219"/>
    <s v="West"/>
    <s v="TEC-PH-10004833"/>
    <x v="2"/>
    <x v="7"/>
    <s v="Macally Suction Cup Mount"/>
    <n v="57.36"/>
    <n v="6"/>
    <n v="0.2"/>
    <n v="-14.34"/>
  </r>
  <r>
    <n v="7545"/>
    <x v="3741"/>
    <x v="3"/>
    <x v="574"/>
    <d v="2014-12-07T00:00:00"/>
    <s v="Standard Class"/>
    <s v="BS-11380"/>
    <s v="Bill Stewart"/>
    <s v="Corporate"/>
    <s v="United States"/>
    <x v="60"/>
    <x v="22"/>
    <n v="80219"/>
    <s v="West"/>
    <s v="FUR-CH-10002335"/>
    <x v="0"/>
    <x v="1"/>
    <s v="Hon GuestStacker Chair"/>
    <n v="906.68000000000006"/>
    <n v="5"/>
    <n v="0.2"/>
    <n v="68.001000000000033"/>
  </r>
  <r>
    <n v="7546"/>
    <x v="3742"/>
    <x v="2"/>
    <x v="982"/>
    <d v="2011-10-15T00:00:00"/>
    <s v="Standard Class"/>
    <s v="CM-12715"/>
    <s v="Craig Molinari"/>
    <s v="Corporate"/>
    <s v="United States"/>
    <x v="114"/>
    <x v="5"/>
    <n v="77340"/>
    <s v="Central"/>
    <s v="TEC-PH-10001128"/>
    <x v="2"/>
    <x v="7"/>
    <s v="Motorola Droid Maxx"/>
    <n v="719.95200000000011"/>
    <n v="6"/>
    <n v="0.2"/>
    <n v="71.995200000000011"/>
  </r>
  <r>
    <n v="7547"/>
    <x v="3742"/>
    <x v="2"/>
    <x v="982"/>
    <d v="2011-10-15T00:00:00"/>
    <s v="Standard Class"/>
    <s v="CM-12715"/>
    <s v="Craig Molinari"/>
    <s v="Corporate"/>
    <s v="United States"/>
    <x v="114"/>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x v="114"/>
    <x v="5"/>
    <n v="77340"/>
    <s v="Central"/>
    <s v="OFF-BI-10004817"/>
    <x v="1"/>
    <x v="8"/>
    <s v="GBC Personal VeloBind Strips"/>
    <n v="11.979999999999997"/>
    <n v="5"/>
    <n v="0.8"/>
    <n v="-19.16800000000001"/>
  </r>
  <r>
    <n v="7549"/>
    <x v="3742"/>
    <x v="2"/>
    <x v="982"/>
    <d v="2011-10-15T00:00:00"/>
    <s v="Standard Class"/>
    <s v="CM-12715"/>
    <s v="Craig Molinari"/>
    <s v="Corporate"/>
    <s v="United States"/>
    <x v="114"/>
    <x v="5"/>
    <n v="77340"/>
    <s v="Central"/>
    <s v="OFF-BI-10004140"/>
    <x v="1"/>
    <x v="8"/>
    <s v="Avery Non-Stick Binders"/>
    <n v="0.8979999999999998"/>
    <n v="1"/>
    <n v="0.8"/>
    <n v="-1.5715000000000008"/>
  </r>
  <r>
    <n v="7550"/>
    <x v="3743"/>
    <x v="0"/>
    <x v="64"/>
    <d v="2013-09-08T00:00:00"/>
    <s v="First Class"/>
    <s v="EM-13825"/>
    <s v="Elizabeth Moffitt"/>
    <s v="Corporate"/>
    <s v="United States"/>
    <x v="12"/>
    <x v="5"/>
    <n v="77036"/>
    <s v="Central"/>
    <s v="FUR-FU-10004671"/>
    <x v="0"/>
    <x v="5"/>
    <s v="Executive Impressions 12&quot; Wall Clock"/>
    <n v="21.204000000000004"/>
    <n v="3"/>
    <n v="0.6"/>
    <n v="-11.662199999999999"/>
  </r>
  <r>
    <n v="7551"/>
    <x v="3744"/>
    <x v="2"/>
    <x v="1164"/>
    <d v="2011-11-25T00:00:00"/>
    <s v="Standard Class"/>
    <s v="KH-16330"/>
    <s v="Katharine Harms"/>
    <s v="Corporate"/>
    <s v="United States"/>
    <x v="20"/>
    <x v="15"/>
    <n v="10024"/>
    <s v="East"/>
    <s v="OFF-EN-10002592"/>
    <x v="1"/>
    <x v="12"/>
    <s v="Peel &amp; Seel Recycled Catalog Envelopes, Brown"/>
    <n v="34.74"/>
    <n v="3"/>
    <n v="0"/>
    <n v="17.37"/>
  </r>
  <r>
    <n v="7552"/>
    <x v="3744"/>
    <x v="2"/>
    <x v="1164"/>
    <d v="2011-11-25T00:00:00"/>
    <s v="Standard Class"/>
    <s v="KH-16330"/>
    <s v="Katharine Harms"/>
    <s v="Corporate"/>
    <s v="United States"/>
    <x v="20"/>
    <x v="15"/>
    <n v="10024"/>
    <s v="East"/>
    <s v="TEC-PH-10004447"/>
    <x v="2"/>
    <x v="7"/>
    <s v="Toshiba IPT2010-SD IP Telephone"/>
    <n v="833.94"/>
    <n v="6"/>
    <n v="0"/>
    <n v="216.8244"/>
  </r>
  <r>
    <n v="7553"/>
    <x v="3744"/>
    <x v="2"/>
    <x v="1164"/>
    <d v="2011-11-25T00:00:00"/>
    <s v="Standard Class"/>
    <s v="KH-16330"/>
    <s v="Katharine Harms"/>
    <s v="Corporate"/>
    <s v="United States"/>
    <x v="20"/>
    <x v="15"/>
    <n v="10024"/>
    <s v="East"/>
    <s v="OFF-BI-10003669"/>
    <x v="1"/>
    <x v="8"/>
    <s v="3M Organizer Strips"/>
    <n v="12.96"/>
    <n v="3"/>
    <n v="0.2"/>
    <n v="4.5359999999999996"/>
  </r>
  <r>
    <n v="7554"/>
    <x v="3744"/>
    <x v="2"/>
    <x v="1164"/>
    <d v="2011-11-25T00:00:00"/>
    <s v="Standard Class"/>
    <s v="KH-16330"/>
    <s v="Katharine Harms"/>
    <s v="Corporate"/>
    <s v="United States"/>
    <x v="20"/>
    <x v="15"/>
    <n v="10024"/>
    <s v="East"/>
    <s v="OFF-PA-10000223"/>
    <x v="1"/>
    <x v="10"/>
    <s v="Xerox 2000"/>
    <n v="25.92"/>
    <n v="4"/>
    <n v="0"/>
    <n v="12.441600000000001"/>
  </r>
  <r>
    <n v="7555"/>
    <x v="3745"/>
    <x v="2"/>
    <x v="1025"/>
    <d v="2011-05-14T00:00:00"/>
    <s v="Second Class"/>
    <s v="AF-10885"/>
    <s v="Art Foster"/>
    <s v="Consumer"/>
    <s v="United States"/>
    <x v="10"/>
    <x v="9"/>
    <n v="19134"/>
    <s v="East"/>
    <s v="FUR-BO-10004467"/>
    <x v="0"/>
    <x v="0"/>
    <s v="Bestar Classic Bookcase"/>
    <n v="349.96499999999997"/>
    <n v="7"/>
    <n v="0.5"/>
    <n v="-216.97830000000002"/>
  </r>
  <r>
    <n v="7556"/>
    <x v="3745"/>
    <x v="2"/>
    <x v="1025"/>
    <d v="2011-05-14T00:00:00"/>
    <s v="Second Class"/>
    <s v="AF-10885"/>
    <s v="Art Foster"/>
    <s v="Consumer"/>
    <s v="United States"/>
    <x v="10"/>
    <x v="9"/>
    <n v="19134"/>
    <s v="East"/>
    <s v="OFF-AR-10000716"/>
    <x v="1"/>
    <x v="6"/>
    <s v="DIXON Ticonderoga Erasable Checking Pencils"/>
    <n v="22.32"/>
    <n v="5"/>
    <n v="0.2"/>
    <n v="5.3010000000000002"/>
  </r>
  <r>
    <n v="7557"/>
    <x v="3746"/>
    <x v="3"/>
    <x v="344"/>
    <d v="2014-12-03T00:00:00"/>
    <s v="Standard Class"/>
    <s v="JR-16210"/>
    <s v="Justin Ritter"/>
    <s v="Corporate"/>
    <s v="United States"/>
    <x v="38"/>
    <x v="14"/>
    <n v="47201"/>
    <s v="Central"/>
    <s v="OFF-PA-10003641"/>
    <x v="1"/>
    <x v="10"/>
    <s v="Xerox 1909"/>
    <n v="158.28"/>
    <n v="6"/>
    <n v="0"/>
    <n v="72.808799999999991"/>
  </r>
  <r>
    <n v="7558"/>
    <x v="3746"/>
    <x v="3"/>
    <x v="344"/>
    <d v="2014-12-03T00:00:00"/>
    <s v="Standard Class"/>
    <s v="JR-16210"/>
    <s v="Justin Ritter"/>
    <s v="Corporate"/>
    <s v="United States"/>
    <x v="38"/>
    <x v="14"/>
    <n v="47201"/>
    <s v="Central"/>
    <s v="OFF-BI-10004519"/>
    <x v="1"/>
    <x v="8"/>
    <s v="GBC DocuBind P100 Manual Binding Machine"/>
    <n v="497.93999999999994"/>
    <n v="3"/>
    <n v="0"/>
    <n v="224.07299999999998"/>
  </r>
  <r>
    <n v="7559"/>
    <x v="3747"/>
    <x v="2"/>
    <x v="301"/>
    <d v="2011-11-05T00:00:00"/>
    <s v="Standard Class"/>
    <s v="DL-12925"/>
    <s v="Daniel Lacy"/>
    <s v="Consumer"/>
    <s v="United States"/>
    <x v="85"/>
    <x v="15"/>
    <n v="11561"/>
    <s v="East"/>
    <s v="OFF-AP-10002518"/>
    <x v="1"/>
    <x v="9"/>
    <s v="Kensington 7 Outlet MasterPiece Power Center"/>
    <n v="533.93999999999994"/>
    <n v="3"/>
    <n v="0"/>
    <n v="154.84259999999995"/>
  </r>
  <r>
    <n v="7560"/>
    <x v="3747"/>
    <x v="2"/>
    <x v="301"/>
    <d v="2011-11-05T00:00:00"/>
    <s v="Standard Class"/>
    <s v="DL-12925"/>
    <s v="Daniel Lacy"/>
    <s v="Consumer"/>
    <s v="United States"/>
    <x v="85"/>
    <x v="15"/>
    <n v="11561"/>
    <s v="East"/>
    <s v="OFF-PA-10000806"/>
    <x v="1"/>
    <x v="10"/>
    <s v="Xerox 1934"/>
    <n v="167.94"/>
    <n v="3"/>
    <n v="0"/>
    <n v="82.290599999999998"/>
  </r>
  <r>
    <n v="7561"/>
    <x v="3747"/>
    <x v="2"/>
    <x v="301"/>
    <d v="2011-11-05T00:00:00"/>
    <s v="Standard Class"/>
    <s v="DL-12925"/>
    <s v="Daniel Lacy"/>
    <s v="Consumer"/>
    <s v="United States"/>
    <x v="85"/>
    <x v="15"/>
    <n v="11561"/>
    <s v="East"/>
    <s v="FUR-FU-10003142"/>
    <x v="0"/>
    <x v="5"/>
    <s v="Master Big Foot Doorstop, Beige"/>
    <n v="31.68"/>
    <n v="6"/>
    <n v="0"/>
    <n v="9.8207999999999984"/>
  </r>
  <r>
    <n v="7562"/>
    <x v="3748"/>
    <x v="0"/>
    <x v="945"/>
    <d v="2014-01-02T00:00:00"/>
    <s v="First Class"/>
    <s v="BD-11605"/>
    <s v="Brian Dahlen"/>
    <s v="Consumer"/>
    <s v="United States"/>
    <x v="152"/>
    <x v="9"/>
    <n v="17602"/>
    <s v="East"/>
    <s v="FUR-CH-10000454"/>
    <x v="0"/>
    <x v="1"/>
    <s v="Hon Deluxe Fabric Upholstered Stacking Chairs, Rounded Back"/>
    <n v="170.78599999999997"/>
    <n v="1"/>
    <n v="0.3"/>
    <n v="0"/>
  </r>
  <r>
    <n v="7563"/>
    <x v="3749"/>
    <x v="0"/>
    <x v="323"/>
    <d v="2013-09-08T00:00:00"/>
    <s v="Standard Class"/>
    <s v="RB-19570"/>
    <s v="Rob Beeghly"/>
    <s v="Consumer"/>
    <s v="United States"/>
    <x v="22"/>
    <x v="10"/>
    <n v="60610"/>
    <s v="Central"/>
    <s v="FUR-BO-10003894"/>
    <x v="0"/>
    <x v="0"/>
    <s v="Safco Value Mate Steel Bookcase, Baked Enamel Finish on Steel, Black"/>
    <n v="198.744"/>
    <n v="4"/>
    <n v="0.3"/>
    <n v="0"/>
  </r>
  <r>
    <n v="7564"/>
    <x v="3750"/>
    <x v="3"/>
    <x v="361"/>
    <d v="2014-10-08T00:00:00"/>
    <s v="First Class"/>
    <s v="RB-19795"/>
    <s v="Ross Baird"/>
    <s v="Home Office"/>
    <s v="United States"/>
    <x v="60"/>
    <x v="22"/>
    <n v="80219"/>
    <s v="West"/>
    <s v="TEC-AC-10001714"/>
    <x v="2"/>
    <x v="11"/>
    <s v="Logitech MX Performance Wireless Mouse"/>
    <n v="63.824000000000005"/>
    <n v="2"/>
    <n v="0.2"/>
    <n v="13.562599999999998"/>
  </r>
  <r>
    <n v="7565"/>
    <x v="3751"/>
    <x v="0"/>
    <x v="806"/>
    <d v="2013-02-01T00:00:00"/>
    <s v="Second Class"/>
    <s v="TB-21250"/>
    <s v="Tim Brockman"/>
    <s v="Consumer"/>
    <s v="United States"/>
    <x v="4"/>
    <x v="4"/>
    <n v="98103"/>
    <s v="West"/>
    <s v="FUR-CH-10001190"/>
    <x v="0"/>
    <x v="1"/>
    <s v="Global Deluxe High-Back Office Chair in Storm"/>
    <n v="435.16800000000006"/>
    <n v="4"/>
    <n v="0.2"/>
    <n v="-59.835600000000042"/>
  </r>
  <r>
    <n v="7566"/>
    <x v="3751"/>
    <x v="0"/>
    <x v="806"/>
    <d v="2013-02-01T00:00:00"/>
    <s v="Second Class"/>
    <s v="TB-21250"/>
    <s v="Tim Brockman"/>
    <s v="Consumer"/>
    <s v="United States"/>
    <x v="4"/>
    <x v="4"/>
    <n v="98103"/>
    <s v="West"/>
    <s v="FUR-BO-10000468"/>
    <x v="0"/>
    <x v="0"/>
    <s v="O'Sullivan 2-Shelf Heavy-Duty Bookcases"/>
    <n v="48.58"/>
    <n v="1"/>
    <n v="0"/>
    <n v="7.7728000000000037"/>
  </r>
  <r>
    <n v="7567"/>
    <x v="3752"/>
    <x v="3"/>
    <x v="81"/>
    <d v="2014-04-24T00:00:00"/>
    <s v="First Class"/>
    <s v="KN-16390"/>
    <s v="Katherine Nockton"/>
    <s v="Corporate"/>
    <s v="United States"/>
    <x v="12"/>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x v="12"/>
    <x v="5"/>
    <n v="77070"/>
    <s v="Central"/>
    <s v="OFF-PA-10001534"/>
    <x v="1"/>
    <x v="10"/>
    <s v="Xerox 230"/>
    <n v="20.736000000000004"/>
    <n v="4"/>
    <n v="0.2"/>
    <n v="7.2576000000000001"/>
  </r>
  <r>
    <n v="7569"/>
    <x v="3753"/>
    <x v="2"/>
    <x v="29"/>
    <d v="2011-12-10T00:00:00"/>
    <s v="Standard Class"/>
    <s v="RL-19615"/>
    <s v="Rob Lucas"/>
    <s v="Consumer"/>
    <s v="United States"/>
    <x v="1"/>
    <x v="1"/>
    <n v="90045"/>
    <s v="West"/>
    <s v="OFF-AR-10003045"/>
    <x v="1"/>
    <x v="6"/>
    <s v="Prang Colored Pencils"/>
    <n v="26.46"/>
    <n v="9"/>
    <n v="0"/>
    <n v="11.907"/>
  </r>
  <r>
    <n v="7570"/>
    <x v="3753"/>
    <x v="2"/>
    <x v="29"/>
    <d v="2011-12-10T00:00:00"/>
    <s v="Standard Class"/>
    <s v="RL-19615"/>
    <s v="Rob Lucas"/>
    <s v="Consumer"/>
    <s v="United States"/>
    <x v="1"/>
    <x v="1"/>
    <n v="90045"/>
    <s v="West"/>
    <s v="OFF-PA-10001363"/>
    <x v="1"/>
    <x v="10"/>
    <s v="Xerox 1933"/>
    <n v="49.12"/>
    <n v="4"/>
    <n v="0"/>
    <n v="23.086399999999998"/>
  </r>
  <r>
    <n v="7571"/>
    <x v="3753"/>
    <x v="2"/>
    <x v="29"/>
    <d v="2011-12-10T00:00:00"/>
    <s v="Standard Class"/>
    <s v="RL-19615"/>
    <s v="Rob Lucas"/>
    <s v="Consumer"/>
    <s v="United States"/>
    <x v="1"/>
    <x v="1"/>
    <n v="90045"/>
    <s v="West"/>
    <s v="OFF-FA-10002280"/>
    <x v="1"/>
    <x v="13"/>
    <s v="Advantus Plastic Paper Clips"/>
    <n v="15"/>
    <n v="3"/>
    <n v="0"/>
    <n v="7.1999999999999993"/>
  </r>
  <r>
    <n v="7572"/>
    <x v="3754"/>
    <x v="2"/>
    <x v="618"/>
    <d v="2011-10-26T00:00:00"/>
    <s v="Standard Class"/>
    <s v="FH-14275"/>
    <s v="Frank Hawley"/>
    <s v="Corporate"/>
    <s v="United States"/>
    <x v="311"/>
    <x v="17"/>
    <n v="23602"/>
    <s v="South"/>
    <s v="OFF-ST-10003479"/>
    <x v="1"/>
    <x v="4"/>
    <s v="Eldon Base for stackable storage shelf, platinum"/>
    <n v="194.7"/>
    <n v="5"/>
    <n v="0"/>
    <n v="9.7349999999999781"/>
  </r>
  <r>
    <n v="7573"/>
    <x v="3754"/>
    <x v="2"/>
    <x v="618"/>
    <d v="2011-10-26T00:00:00"/>
    <s v="Standard Class"/>
    <s v="FH-14275"/>
    <s v="Frank Hawley"/>
    <s v="Corporate"/>
    <s v="United States"/>
    <x v="311"/>
    <x v="17"/>
    <n v="23602"/>
    <s v="South"/>
    <s v="FUR-TA-10004607"/>
    <x v="0"/>
    <x v="3"/>
    <s v="Hon 2111 Invitation Series Straight Table"/>
    <n v="591.32000000000005"/>
    <n v="4"/>
    <n v="0"/>
    <n v="112.35079999999999"/>
  </r>
  <r>
    <n v="7574"/>
    <x v="3754"/>
    <x v="2"/>
    <x v="618"/>
    <d v="2011-10-26T00:00:00"/>
    <s v="Standard Class"/>
    <s v="FH-14275"/>
    <s v="Frank Hawley"/>
    <s v="Corporate"/>
    <s v="United States"/>
    <x v="311"/>
    <x v="17"/>
    <n v="23602"/>
    <s v="South"/>
    <s v="OFF-AR-10001022"/>
    <x v="1"/>
    <x v="6"/>
    <s v="SANFORD Liquid Accent Tank-Style Highlighters"/>
    <n v="2.84"/>
    <n v="1"/>
    <n v="0"/>
    <n v="0.88039999999999985"/>
  </r>
  <r>
    <n v="7575"/>
    <x v="3755"/>
    <x v="1"/>
    <x v="575"/>
    <d v="2012-12-12T00:00:00"/>
    <s v="Standard Class"/>
    <s v="YS-21880"/>
    <s v="Yana Sorensen"/>
    <s v="Corporate"/>
    <s v="United States"/>
    <x v="1"/>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x v="1"/>
    <x v="1"/>
    <n v="90036"/>
    <s v="West"/>
    <s v="TEC-AC-10000865"/>
    <x v="2"/>
    <x v="11"/>
    <s v="WD My Passport Ultra 500GB Portable External Hard Drive"/>
    <n v="236"/>
    <n v="4"/>
    <n v="0"/>
    <n v="40.119999999999976"/>
  </r>
  <r>
    <n v="7577"/>
    <x v="3756"/>
    <x v="2"/>
    <x v="981"/>
    <d v="2011-11-07T00:00:00"/>
    <s v="Second Class"/>
    <s v="SW-20755"/>
    <s v="Steven Ward"/>
    <s v="Corporate"/>
    <s v="United States"/>
    <x v="4"/>
    <x v="4"/>
    <n v="98115"/>
    <s v="West"/>
    <s v="TEC-AC-10000023"/>
    <x v="2"/>
    <x v="11"/>
    <s v="Maxell 74 Minute CD-R Spindle, 50/Pack"/>
    <n v="41.94"/>
    <n v="2"/>
    <n v="0"/>
    <n v="15.098399999999998"/>
  </r>
  <r>
    <n v="7578"/>
    <x v="3756"/>
    <x v="2"/>
    <x v="981"/>
    <d v="2011-11-07T00:00:00"/>
    <s v="Second Class"/>
    <s v="SW-20755"/>
    <s v="Steven Ward"/>
    <s v="Corporate"/>
    <s v="United States"/>
    <x v="4"/>
    <x v="4"/>
    <n v="98115"/>
    <s v="West"/>
    <s v="TEC-PH-10001750"/>
    <x v="2"/>
    <x v="7"/>
    <s v="Samsung Rugby III"/>
    <n v="52.792000000000002"/>
    <n v="1"/>
    <n v="0.2"/>
    <n v="4.6193000000000026"/>
  </r>
  <r>
    <n v="7579"/>
    <x v="3757"/>
    <x v="0"/>
    <x v="122"/>
    <d v="2013-12-22T00:00:00"/>
    <s v="First Class"/>
    <s v="PN-18775"/>
    <s v="Parhena Norris"/>
    <s v="Home Office"/>
    <s v="United States"/>
    <x v="155"/>
    <x v="8"/>
    <n v="68104"/>
    <s v="Central"/>
    <s v="FUR-CH-10004997"/>
    <x v="0"/>
    <x v="1"/>
    <s v="Hon Every-Day Series Multi-Task Chairs"/>
    <n v="563.93999999999994"/>
    <n v="3"/>
    <n v="0"/>
    <n v="112.78800000000001"/>
  </r>
  <r>
    <n v="7580"/>
    <x v="3758"/>
    <x v="1"/>
    <x v="521"/>
    <d v="2012-11-27T00:00:00"/>
    <s v="Second Class"/>
    <s v="AT-10735"/>
    <s v="Annie Thurman"/>
    <s v="Consumer"/>
    <s v="United States"/>
    <x v="73"/>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x v="73"/>
    <x v="30"/>
    <n v="7960"/>
    <s v="East"/>
    <s v="OFF-AR-10004999"/>
    <x v="1"/>
    <x v="6"/>
    <s v="Newell 315"/>
    <n v="17.940000000000001"/>
    <n v="3"/>
    <n v="0"/>
    <n v="4.4850000000000003"/>
  </r>
  <r>
    <n v="7582"/>
    <x v="3759"/>
    <x v="1"/>
    <x v="863"/>
    <d v="2012-08-16T00:00:00"/>
    <s v="First Class"/>
    <s v="EJ-13720"/>
    <s v="Ed Jacobs"/>
    <s v="Consumer"/>
    <s v="United States"/>
    <x v="10"/>
    <x v="9"/>
    <n v="19143"/>
    <s v="East"/>
    <s v="OFF-ST-10003816"/>
    <x v="1"/>
    <x v="4"/>
    <s v="Fellowes High-Stak Drawer Files"/>
    <n v="422.85599999999999"/>
    <n v="3"/>
    <n v="0.2"/>
    <n v="15.857099999999974"/>
  </r>
  <r>
    <n v="7583"/>
    <x v="3760"/>
    <x v="1"/>
    <x v="392"/>
    <d v="2012-04-21T00:00:00"/>
    <s v="Standard Class"/>
    <s v="DM-13345"/>
    <s v="Denise Monton"/>
    <s v="Corporate"/>
    <s v="United States"/>
    <x v="20"/>
    <x v="15"/>
    <n v="10024"/>
    <s v="East"/>
    <s v="FUR-CH-10003968"/>
    <x v="0"/>
    <x v="1"/>
    <s v="Novimex Turbo Task Chair"/>
    <n v="127.76400000000001"/>
    <n v="2"/>
    <n v="0.1"/>
    <n v="2.8392000000000017"/>
  </r>
  <r>
    <n v="7584"/>
    <x v="3761"/>
    <x v="2"/>
    <x v="90"/>
    <d v="2011-03-25T00:00:00"/>
    <s v="Standard Class"/>
    <s v="KH-16690"/>
    <s v="Kristen Hastings"/>
    <s v="Corporate"/>
    <s v="United States"/>
    <x v="24"/>
    <x v="17"/>
    <n v="22153"/>
    <s v="South"/>
    <s v="TEC-PH-10000730"/>
    <x v="2"/>
    <x v="7"/>
    <s v="Samsung Galaxy S4 Active"/>
    <n v="3499.9300000000003"/>
    <n v="7"/>
    <n v="0"/>
    <n v="909.98180000000025"/>
  </r>
  <r>
    <n v="7585"/>
    <x v="3761"/>
    <x v="2"/>
    <x v="90"/>
    <d v="2011-03-25T00:00:00"/>
    <s v="Standard Class"/>
    <s v="KH-16690"/>
    <s v="Kristen Hastings"/>
    <s v="Corporate"/>
    <s v="United States"/>
    <x v="24"/>
    <x v="17"/>
    <n v="22153"/>
    <s v="South"/>
    <s v="OFF-LA-10004409"/>
    <x v="1"/>
    <x v="2"/>
    <s v="Avery 492"/>
    <n v="14.399999999999999"/>
    <n v="5"/>
    <n v="0"/>
    <n v="6.6239999999999988"/>
  </r>
  <r>
    <n v="7586"/>
    <x v="3761"/>
    <x v="2"/>
    <x v="90"/>
    <d v="2011-03-25T00:00:00"/>
    <s v="Standard Class"/>
    <s v="KH-16690"/>
    <s v="Kristen Hastings"/>
    <s v="Corporate"/>
    <s v="United States"/>
    <x v="24"/>
    <x v="17"/>
    <n v="22153"/>
    <s v="South"/>
    <s v="OFF-PA-10000675"/>
    <x v="1"/>
    <x v="10"/>
    <s v="Xerox 1919"/>
    <n v="122.97"/>
    <n v="3"/>
    <n v="0"/>
    <n v="60.255300000000005"/>
  </r>
  <r>
    <n v="7587"/>
    <x v="3761"/>
    <x v="2"/>
    <x v="90"/>
    <d v="2011-03-25T00:00:00"/>
    <s v="Standard Class"/>
    <s v="KH-16690"/>
    <s v="Kristen Hastings"/>
    <s v="Corporate"/>
    <s v="United States"/>
    <x v="24"/>
    <x v="17"/>
    <n v="22153"/>
    <s v="South"/>
    <s v="OFF-AR-10001573"/>
    <x v="1"/>
    <x v="6"/>
    <s v="American Pencil"/>
    <n v="9.32"/>
    <n v="4"/>
    <n v="0"/>
    <n v="2.702799999999999"/>
  </r>
  <r>
    <n v="7588"/>
    <x v="3761"/>
    <x v="2"/>
    <x v="90"/>
    <d v="2011-03-25T00:00:00"/>
    <s v="Standard Class"/>
    <s v="KH-16690"/>
    <s v="Kristen Hastings"/>
    <s v="Corporate"/>
    <s v="United States"/>
    <x v="24"/>
    <x v="17"/>
    <n v="22153"/>
    <s v="South"/>
    <s v="OFF-BI-10001597"/>
    <x v="1"/>
    <x v="8"/>
    <s v="Wilson Jones Ledger-Size, Piano-Hinge Binder, 2&quot;, Blue"/>
    <n v="122.94"/>
    <n v="3"/>
    <n v="0"/>
    <n v="59.011199999999988"/>
  </r>
  <r>
    <n v="7589"/>
    <x v="3762"/>
    <x v="3"/>
    <x v="673"/>
    <d v="2014-11-23T00:00:00"/>
    <s v="Standard Class"/>
    <s v="MB-18085"/>
    <s v="Mick Brown"/>
    <s v="Consumer"/>
    <s v="United States"/>
    <x v="43"/>
    <x v="1"/>
    <n v="95661"/>
    <s v="West"/>
    <s v="FUR-FU-10001196"/>
    <x v="0"/>
    <x v="5"/>
    <s v="DAX Cubicle Frames - 8x10"/>
    <n v="17.309999999999999"/>
    <n v="3"/>
    <n v="0"/>
    <n v="5.1929999999999996"/>
  </r>
  <r>
    <n v="7590"/>
    <x v="3763"/>
    <x v="1"/>
    <x v="12"/>
    <d v="2012-09-29T00:00:00"/>
    <s v="Standard Class"/>
    <s v="DK-12895"/>
    <s v="Dana Kaydos"/>
    <s v="Consumer"/>
    <s v="United States"/>
    <x v="179"/>
    <x v="10"/>
    <n v="61107"/>
    <s v="Central"/>
    <s v="OFF-AR-10004602"/>
    <x v="1"/>
    <x v="6"/>
    <s v="Boston KS Multi-Size Manual Pencil Sharpener"/>
    <n v="128.744"/>
    <n v="7"/>
    <n v="0.2"/>
    <n v="12.874400000000001"/>
  </r>
  <r>
    <n v="7591"/>
    <x v="3764"/>
    <x v="0"/>
    <x v="64"/>
    <d v="2013-09-10T00:00:00"/>
    <s v="Standard Class"/>
    <s v="DB-13210"/>
    <s v="Dean Braden"/>
    <s v="Consumer"/>
    <s v="United States"/>
    <x v="10"/>
    <x v="9"/>
    <n v="19134"/>
    <s v="East"/>
    <s v="FUR-FU-10000260"/>
    <x v="0"/>
    <x v="5"/>
    <s v="6&quot; Cubicle Wall Clock, Black"/>
    <n v="58.248000000000005"/>
    <n v="9"/>
    <n v="0.2"/>
    <n v="11.649599999999996"/>
  </r>
  <r>
    <n v="7592"/>
    <x v="3764"/>
    <x v="0"/>
    <x v="64"/>
    <d v="2013-09-10T00:00:00"/>
    <s v="Standard Class"/>
    <s v="DB-13210"/>
    <s v="Dean Braden"/>
    <s v="Consumer"/>
    <s v="United States"/>
    <x v="10"/>
    <x v="9"/>
    <n v="19134"/>
    <s v="East"/>
    <s v="FUR-CH-10001146"/>
    <x v="0"/>
    <x v="1"/>
    <s v="Global Task Chair, Black"/>
    <n v="71.245999999999995"/>
    <n v="2"/>
    <n v="0.3"/>
    <n v="-19.338199999999993"/>
  </r>
  <r>
    <n v="7593"/>
    <x v="3764"/>
    <x v="0"/>
    <x v="64"/>
    <d v="2013-09-10T00:00:00"/>
    <s v="Standard Class"/>
    <s v="DB-13210"/>
    <s v="Dean Braden"/>
    <s v="Consumer"/>
    <s v="United States"/>
    <x v="10"/>
    <x v="9"/>
    <n v="19134"/>
    <s v="East"/>
    <s v="OFF-AR-10000896"/>
    <x v="1"/>
    <x v="6"/>
    <s v="Newell 329"/>
    <n v="7.8719999999999999"/>
    <n v="3"/>
    <n v="0.2"/>
    <n v="0.59039999999999937"/>
  </r>
  <r>
    <n v="7594"/>
    <x v="3764"/>
    <x v="0"/>
    <x v="64"/>
    <d v="2013-09-10T00:00:00"/>
    <s v="Standard Class"/>
    <s v="DB-13210"/>
    <s v="Dean Braden"/>
    <s v="Consumer"/>
    <s v="United States"/>
    <x v="10"/>
    <x v="9"/>
    <n v="19134"/>
    <s v="East"/>
    <s v="FUR-CH-10000309"/>
    <x v="0"/>
    <x v="1"/>
    <s v="Global Comet Stacking Arm Chair"/>
    <n v="887.27099999999984"/>
    <n v="3"/>
    <n v="0.3"/>
    <n v="-63.376499999999965"/>
  </r>
  <r>
    <n v="7595"/>
    <x v="3765"/>
    <x v="3"/>
    <x v="693"/>
    <d v="2014-04-25T00:00:00"/>
    <s v="Standard Class"/>
    <s v="CV-12295"/>
    <s v="Christina VanderZanden"/>
    <s v="Consumer"/>
    <s v="United States"/>
    <x v="66"/>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x v="66"/>
    <x v="12"/>
    <n v="48234"/>
    <s v="Central"/>
    <s v="OFF-BI-10001036"/>
    <x v="1"/>
    <x v="8"/>
    <s v="Cardinal EasyOpen D-Ring Binders"/>
    <n v="36.56"/>
    <n v="4"/>
    <n v="0"/>
    <n v="18.28"/>
  </r>
  <r>
    <n v="7597"/>
    <x v="3766"/>
    <x v="1"/>
    <x v="925"/>
    <d v="2012-06-19T00:00:00"/>
    <s v="Standard Class"/>
    <s v="GK-14620"/>
    <s v="Grace Kelly"/>
    <s v="Corporate"/>
    <s v="United States"/>
    <x v="1"/>
    <x v="1"/>
    <n v="90004"/>
    <s v="West"/>
    <s v="TEC-PH-10002103"/>
    <x v="2"/>
    <x v="7"/>
    <s v="Jabra SPEAK 410"/>
    <n v="225.57599999999996"/>
    <n v="3"/>
    <n v="0.2"/>
    <n v="22.557600000000008"/>
  </r>
  <r>
    <n v="7598"/>
    <x v="3767"/>
    <x v="2"/>
    <x v="328"/>
    <d v="2011-09-22T00:00:00"/>
    <s v="Standard Class"/>
    <s v="JA-15970"/>
    <s v="Joseph Airdo"/>
    <s v="Consumer"/>
    <s v="United States"/>
    <x v="24"/>
    <x v="21"/>
    <n v="97477"/>
    <s v="West"/>
    <s v="OFF-AR-10001473"/>
    <x v="1"/>
    <x v="6"/>
    <s v="Newell 313"/>
    <n v="5.2480000000000002"/>
    <n v="2"/>
    <n v="0.2"/>
    <n v="0.45920000000000027"/>
  </r>
  <r>
    <n v="7599"/>
    <x v="3767"/>
    <x v="2"/>
    <x v="328"/>
    <d v="2011-09-22T00:00:00"/>
    <s v="Standard Class"/>
    <s v="JA-15970"/>
    <s v="Joseph Airdo"/>
    <s v="Consumer"/>
    <s v="United States"/>
    <x v="24"/>
    <x v="21"/>
    <n v="97477"/>
    <s v="West"/>
    <s v="OFF-AR-10000411"/>
    <x v="1"/>
    <x v="6"/>
    <s v="Boston 16701 Slimline Battery Pencil Sharpener"/>
    <n v="38.256"/>
    <n v="3"/>
    <n v="0.2"/>
    <n v="4.7819999999999947"/>
  </r>
  <r>
    <n v="7600"/>
    <x v="3767"/>
    <x v="2"/>
    <x v="328"/>
    <d v="2011-09-22T00:00:00"/>
    <s v="Standard Class"/>
    <s v="JA-15970"/>
    <s v="Joseph Airdo"/>
    <s v="Consumer"/>
    <s v="United States"/>
    <x v="24"/>
    <x v="21"/>
    <n v="97477"/>
    <s v="West"/>
    <s v="OFF-PA-10000246"/>
    <x v="1"/>
    <x v="10"/>
    <s v="Riverleaf Stik-Withit Designer Note Cubes"/>
    <n v="40.24"/>
    <n v="5"/>
    <n v="0.2"/>
    <n v="13.078000000000001"/>
  </r>
  <r>
    <n v="7601"/>
    <x v="3767"/>
    <x v="2"/>
    <x v="328"/>
    <d v="2011-09-22T00:00:00"/>
    <s v="Standard Class"/>
    <s v="JA-15970"/>
    <s v="Joseph Airdo"/>
    <s v="Consumer"/>
    <s v="United States"/>
    <x v="24"/>
    <x v="21"/>
    <n v="97477"/>
    <s v="West"/>
    <s v="TEC-MA-10004086"/>
    <x v="2"/>
    <x v="15"/>
    <s v="Plantronics Single Ear Headset"/>
    <n v="29.925000000000001"/>
    <n v="5"/>
    <n v="0.7"/>
    <n v="-21.944999999999993"/>
  </r>
  <r>
    <n v="7602"/>
    <x v="3767"/>
    <x v="2"/>
    <x v="328"/>
    <d v="2011-09-22T00:00:00"/>
    <s v="Standard Class"/>
    <s v="JA-15970"/>
    <s v="Joseph Airdo"/>
    <s v="Consumer"/>
    <s v="United States"/>
    <x v="24"/>
    <x v="21"/>
    <n v="97477"/>
    <s v="West"/>
    <s v="OFF-PA-10003039"/>
    <x v="1"/>
    <x v="10"/>
    <s v="Xerox 1960"/>
    <n v="148.70400000000001"/>
    <n v="6"/>
    <n v="0.2"/>
    <n v="46.469999999999985"/>
  </r>
  <r>
    <n v="7603"/>
    <x v="3767"/>
    <x v="2"/>
    <x v="328"/>
    <d v="2011-09-22T00:00:00"/>
    <s v="Standard Class"/>
    <s v="JA-15970"/>
    <s v="Joseph Airdo"/>
    <s v="Consumer"/>
    <s v="United States"/>
    <x v="24"/>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x v="205"/>
    <x v="34"/>
    <n v="2908"/>
    <s v="East"/>
    <s v="OFF-PA-10000289"/>
    <x v="1"/>
    <x v="10"/>
    <s v="Xerox 213"/>
    <n v="12.96"/>
    <n v="2"/>
    <n v="0"/>
    <n v="6.2208000000000006"/>
  </r>
  <r>
    <n v="7605"/>
    <x v="3769"/>
    <x v="0"/>
    <x v="1022"/>
    <d v="2013-06-01T00:00:00"/>
    <s v="Standard Class"/>
    <s v="BS-11665"/>
    <s v="Brian Stugart"/>
    <s v="Consumer"/>
    <s v="United States"/>
    <x v="22"/>
    <x v="10"/>
    <n v="60623"/>
    <s v="Central"/>
    <s v="FUR-FU-10003247"/>
    <x v="0"/>
    <x v="5"/>
    <s v="36X48 HARDFLOOR CHAIRMAT"/>
    <n v="25.176000000000002"/>
    <n v="3"/>
    <n v="0.6"/>
    <n v="-33.358199999999997"/>
  </r>
  <r>
    <n v="7606"/>
    <x v="3769"/>
    <x v="0"/>
    <x v="1022"/>
    <d v="2013-06-01T00:00:00"/>
    <s v="Standard Class"/>
    <s v="BS-11665"/>
    <s v="Brian Stugart"/>
    <s v="Consumer"/>
    <s v="United States"/>
    <x v="22"/>
    <x v="10"/>
    <n v="60623"/>
    <s v="Central"/>
    <s v="FUR-FU-10002191"/>
    <x v="0"/>
    <x v="5"/>
    <s v="G.E. Halogen Desk Lamp Bulbs"/>
    <n v="5.5840000000000005"/>
    <n v="2"/>
    <n v="0.6"/>
    <n v="-1.6751999999999994"/>
  </r>
  <r>
    <n v="7607"/>
    <x v="3769"/>
    <x v="0"/>
    <x v="1022"/>
    <d v="2013-06-01T00:00:00"/>
    <s v="Standard Class"/>
    <s v="BS-11665"/>
    <s v="Brian Stugart"/>
    <s v="Consumer"/>
    <s v="United States"/>
    <x v="22"/>
    <x v="10"/>
    <n v="60623"/>
    <s v="Central"/>
    <s v="OFF-ST-10001496"/>
    <x v="1"/>
    <x v="4"/>
    <s v="Standard Rollaway File with Lock"/>
    <n v="1297.3680000000002"/>
    <n v="9"/>
    <n v="0.2"/>
    <n v="97.302599999999984"/>
  </r>
  <r>
    <n v="7608"/>
    <x v="3770"/>
    <x v="3"/>
    <x v="165"/>
    <d v="2014-12-28T00:00:00"/>
    <s v="First Class"/>
    <s v="NS-18505"/>
    <s v="Neola Schneider"/>
    <s v="Consumer"/>
    <s v="United States"/>
    <x v="61"/>
    <x v="5"/>
    <n v="75220"/>
    <s v="Central"/>
    <s v="OFF-ST-10000585"/>
    <x v="1"/>
    <x v="4"/>
    <s v="Economy Rollaway Files"/>
    <n v="264.32"/>
    <n v="2"/>
    <n v="0.2"/>
    <n v="19.823999999999998"/>
  </r>
  <r>
    <n v="7609"/>
    <x v="3771"/>
    <x v="3"/>
    <x v="898"/>
    <d v="2014-05-08T00:00:00"/>
    <s v="Standard Class"/>
    <s v="MK-18160"/>
    <s v="Mike Kennedy"/>
    <s v="Consumer"/>
    <s v="United States"/>
    <x v="8"/>
    <x v="1"/>
    <n v="94122"/>
    <s v="West"/>
    <s v="OFF-PA-10001166"/>
    <x v="1"/>
    <x v="10"/>
    <s v="Xerox 2"/>
    <n v="25.92"/>
    <n v="4"/>
    <n v="0"/>
    <n v="12.441600000000001"/>
  </r>
  <r>
    <n v="7610"/>
    <x v="3771"/>
    <x v="3"/>
    <x v="898"/>
    <d v="2014-05-08T00:00:00"/>
    <s v="Standard Class"/>
    <s v="MK-18160"/>
    <s v="Mike Kennedy"/>
    <s v="Consumer"/>
    <s v="United States"/>
    <x v="8"/>
    <x v="1"/>
    <n v="94122"/>
    <s v="West"/>
    <s v="OFF-AR-10003651"/>
    <x v="1"/>
    <x v="6"/>
    <s v="Newell 350"/>
    <n v="22.959999999999997"/>
    <n v="7"/>
    <n v="0"/>
    <n v="6.6583999999999968"/>
  </r>
  <r>
    <n v="7611"/>
    <x v="3772"/>
    <x v="2"/>
    <x v="1165"/>
    <d v="2011-02-25T00:00:00"/>
    <s v="First Class"/>
    <s v="SA-20830"/>
    <s v="Sue Ann Reed"/>
    <s v="Consumer"/>
    <s v="United States"/>
    <x v="429"/>
    <x v="1"/>
    <n v="92553"/>
    <s v="West"/>
    <s v="OFF-PA-10001800"/>
    <x v="1"/>
    <x v="10"/>
    <s v="Xerox 220"/>
    <n v="19.440000000000001"/>
    <n v="3"/>
    <n v="0"/>
    <n v="9.3312000000000008"/>
  </r>
  <r>
    <n v="7612"/>
    <x v="3773"/>
    <x v="1"/>
    <x v="285"/>
    <d v="2012-02-11T00:00:00"/>
    <s v="First Class"/>
    <s v="BH-11710"/>
    <s v="Brosina Hoffman"/>
    <s v="Consumer"/>
    <s v="United States"/>
    <x v="495"/>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x v="495"/>
    <x v="41"/>
    <n v="67846"/>
    <s v="Central"/>
    <s v="OFF-FA-10000134"/>
    <x v="1"/>
    <x v="13"/>
    <s v="Advantus Push Pins, Aluminum Head"/>
    <n v="5.81"/>
    <n v="1"/>
    <n v="0"/>
    <n v="1.8010999999999999"/>
  </r>
  <r>
    <n v="7614"/>
    <x v="3773"/>
    <x v="1"/>
    <x v="285"/>
    <d v="2012-02-11T00:00:00"/>
    <s v="First Class"/>
    <s v="BH-11710"/>
    <s v="Brosina Hoffman"/>
    <s v="Consumer"/>
    <s v="United States"/>
    <x v="495"/>
    <x v="41"/>
    <n v="67846"/>
    <s v="Central"/>
    <s v="OFF-AR-10001149"/>
    <x v="1"/>
    <x v="6"/>
    <s v="Sanford Colorific Colored Pencils, 12/Box"/>
    <n v="5.76"/>
    <n v="2"/>
    <n v="0"/>
    <n v="1.7279999999999998"/>
  </r>
  <r>
    <n v="7615"/>
    <x v="3774"/>
    <x v="1"/>
    <x v="252"/>
    <d v="2012-08-28T00:00:00"/>
    <s v="Second Class"/>
    <s v="SC-20380"/>
    <s v="Shahid Collister"/>
    <s v="Consumer"/>
    <s v="United States"/>
    <x v="20"/>
    <x v="15"/>
    <n v="10035"/>
    <s v="East"/>
    <s v="FUR-FU-10000010"/>
    <x v="0"/>
    <x v="5"/>
    <s v="DAX Value U-Channel Document Frames, Easel Back"/>
    <n v="14.91"/>
    <n v="3"/>
    <n v="0"/>
    <n v="4.6220999999999997"/>
  </r>
  <r>
    <n v="7616"/>
    <x v="3775"/>
    <x v="2"/>
    <x v="953"/>
    <d v="2011-12-04T00:00:00"/>
    <s v="Standard Class"/>
    <s v="RF-19345"/>
    <s v="Randy Ferguson"/>
    <s v="Corporate"/>
    <s v="United States"/>
    <x v="333"/>
    <x v="2"/>
    <n v="32839"/>
    <s v="South"/>
    <s v="OFF-BI-10000201"/>
    <x v="1"/>
    <x v="8"/>
    <s v="Avery Triangle Shaped Sheet Lifters, Black, 2/Pack"/>
    <n v="6.6420000000000012"/>
    <n v="9"/>
    <n v="0.7"/>
    <n v="-4.427999999999999"/>
  </r>
  <r>
    <n v="7617"/>
    <x v="3776"/>
    <x v="0"/>
    <x v="107"/>
    <d v="2013-12-17T00:00:00"/>
    <s v="Standard Class"/>
    <s v="CM-12235"/>
    <s v="Chris McAfee"/>
    <s v="Consumer"/>
    <s v="United States"/>
    <x v="232"/>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x v="232"/>
    <x v="15"/>
    <n v="13601"/>
    <s v="East"/>
    <s v="OFF-BI-10003656"/>
    <x v="1"/>
    <x v="8"/>
    <s v="Fellowes PB200 Plastic Comb Binding Machine"/>
    <n v="679.96"/>
    <n v="5"/>
    <n v="0.2"/>
    <n v="220.98699999999997"/>
  </r>
  <r>
    <n v="7619"/>
    <x v="3777"/>
    <x v="3"/>
    <x v="855"/>
    <d v="2014-10-30T00:00:00"/>
    <s v="First Class"/>
    <s v="JM-15655"/>
    <s v="Jim Mitchum"/>
    <s v="Corporate"/>
    <s v="United States"/>
    <x v="1"/>
    <x v="1"/>
    <n v="90032"/>
    <s v="West"/>
    <s v="FUR-TA-10001539"/>
    <x v="0"/>
    <x v="3"/>
    <s v="Chromcraft Rectangular Conference Tables"/>
    <n v="189.57600000000002"/>
    <n v="1"/>
    <n v="0.2"/>
    <n v="9.4787999999999784"/>
  </r>
  <r>
    <n v="7620"/>
    <x v="3777"/>
    <x v="3"/>
    <x v="855"/>
    <d v="2014-10-30T00:00:00"/>
    <s v="First Class"/>
    <s v="JM-15655"/>
    <s v="Jim Mitchum"/>
    <s v="Corporate"/>
    <s v="United States"/>
    <x v="1"/>
    <x v="1"/>
    <n v="90032"/>
    <s v="West"/>
    <s v="TEC-PH-10004100"/>
    <x v="2"/>
    <x v="7"/>
    <s v="Griffin GC17055 Auxiliary Audio Cable"/>
    <n v="71.959999999999994"/>
    <n v="5"/>
    <n v="0.2"/>
    <n v="7.1960000000000015"/>
  </r>
  <r>
    <n v="7621"/>
    <x v="3778"/>
    <x v="2"/>
    <x v="641"/>
    <d v="2011-11-29T00:00:00"/>
    <s v="Standard Class"/>
    <s v="RB-19435"/>
    <s v="Richard Bierner"/>
    <s v="Consumer"/>
    <s v="United States"/>
    <x v="1"/>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x v="1"/>
    <x v="1"/>
    <n v="90004"/>
    <s v="West"/>
    <s v="FUR-CH-10002335"/>
    <x v="0"/>
    <x v="1"/>
    <s v="Hon GuestStacker Chair"/>
    <n v="725.34400000000005"/>
    <n v="4"/>
    <n v="0.2"/>
    <n v="54.400800000000004"/>
  </r>
  <r>
    <n v="7623"/>
    <x v="3778"/>
    <x v="2"/>
    <x v="641"/>
    <d v="2011-11-29T00:00:00"/>
    <s v="Standard Class"/>
    <s v="RB-19435"/>
    <s v="Richard Bierner"/>
    <s v="Consumer"/>
    <s v="United States"/>
    <x v="1"/>
    <x v="1"/>
    <n v="90004"/>
    <s v="West"/>
    <s v="OFF-AR-10004707"/>
    <x v="1"/>
    <x v="6"/>
    <s v="Staples"/>
    <n v="7.4399999999999995"/>
    <n v="3"/>
    <n v="0"/>
    <n v="2.6039999999999996"/>
  </r>
  <r>
    <n v="7624"/>
    <x v="3779"/>
    <x v="2"/>
    <x v="686"/>
    <d v="2011-07-20T00:00:00"/>
    <s v="Standard Class"/>
    <s v="SS-20515"/>
    <s v="Shirley Schmidt"/>
    <s v="Home Office"/>
    <s v="United States"/>
    <x v="46"/>
    <x v="13"/>
    <n v="19711"/>
    <s v="East"/>
    <s v="OFF-AP-10000576"/>
    <x v="1"/>
    <x v="9"/>
    <s v="Belkin 7 Outlet SurgeMaster II"/>
    <n v="39.479999999999997"/>
    <n v="1"/>
    <n v="0"/>
    <n v="11.054400000000001"/>
  </r>
  <r>
    <n v="7625"/>
    <x v="3780"/>
    <x v="1"/>
    <x v="293"/>
    <d v="2012-05-27T00:00:00"/>
    <s v="Second Class"/>
    <s v="NM-18445"/>
    <s v="Nathan Mautz"/>
    <s v="Home Office"/>
    <s v="United States"/>
    <x v="66"/>
    <x v="12"/>
    <n v="48234"/>
    <s v="Central"/>
    <s v="OFF-AP-10001394"/>
    <x v="1"/>
    <x v="9"/>
    <s v="Harmony Air Purifier"/>
    <n v="850.5"/>
    <n v="5"/>
    <n v="0.1"/>
    <n v="245.69999999999993"/>
  </r>
  <r>
    <n v="7626"/>
    <x v="3780"/>
    <x v="1"/>
    <x v="293"/>
    <d v="2012-05-27T00:00:00"/>
    <s v="Second Class"/>
    <s v="NM-18445"/>
    <s v="Nathan Mautz"/>
    <s v="Home Office"/>
    <s v="United States"/>
    <x v="66"/>
    <x v="12"/>
    <n v="48234"/>
    <s v="Central"/>
    <s v="FUR-FU-10003724"/>
    <x v="0"/>
    <x v="5"/>
    <s v="Westinghouse Clip-On Gooseneck Lamps"/>
    <n v="75.33"/>
    <n v="9"/>
    <n v="0"/>
    <n v="19.585799999999999"/>
  </r>
  <r>
    <n v="7627"/>
    <x v="3781"/>
    <x v="1"/>
    <x v="82"/>
    <d v="2012-11-23T00:00:00"/>
    <s v="Second Class"/>
    <s v="EM-14095"/>
    <s v="Eudokia Martin"/>
    <s v="Corporate"/>
    <s v="United States"/>
    <x v="42"/>
    <x v="16"/>
    <n v="85023"/>
    <s v="West"/>
    <s v="OFF-AP-10002867"/>
    <x v="1"/>
    <x v="9"/>
    <s v="Fellowes Command Center 5-outlet power strip"/>
    <n v="325.63200000000006"/>
    <n v="6"/>
    <n v="0.2"/>
    <n v="28.492799999999988"/>
  </r>
  <r>
    <n v="7628"/>
    <x v="3781"/>
    <x v="1"/>
    <x v="82"/>
    <d v="2012-11-23T00:00:00"/>
    <s v="Second Class"/>
    <s v="EM-14095"/>
    <s v="Eudokia Martin"/>
    <s v="Corporate"/>
    <s v="United States"/>
    <x v="42"/>
    <x v="16"/>
    <n v="85023"/>
    <s v="West"/>
    <s v="TEC-AC-10002718"/>
    <x v="2"/>
    <x v="11"/>
    <s v="Belkin Standard 104 key USB Keyboard"/>
    <n v="23.344000000000001"/>
    <n v="2"/>
    <n v="0.2"/>
    <n v="-1.4590000000000014"/>
  </r>
  <r>
    <n v="7629"/>
    <x v="3781"/>
    <x v="1"/>
    <x v="82"/>
    <d v="2012-11-23T00:00:00"/>
    <s v="Second Class"/>
    <s v="EM-14095"/>
    <s v="Eudokia Martin"/>
    <s v="Corporate"/>
    <s v="United States"/>
    <x v="42"/>
    <x v="16"/>
    <n v="85023"/>
    <s v="West"/>
    <s v="OFF-LA-10003121"/>
    <x v="1"/>
    <x v="2"/>
    <s v="Avery 506"/>
    <n v="16.520000000000003"/>
    <n v="5"/>
    <n v="0.2"/>
    <n v="5.368999999999998"/>
  </r>
  <r>
    <n v="7630"/>
    <x v="3782"/>
    <x v="2"/>
    <x v="809"/>
    <d v="2011-04-01T00:00:00"/>
    <s v="First Class"/>
    <s v="MP-17470"/>
    <s v="Mark Packer"/>
    <s v="Home Office"/>
    <s v="United States"/>
    <x v="180"/>
    <x v="5"/>
    <n v="78521"/>
    <s v="Central"/>
    <s v="OFF-EN-10002230"/>
    <x v="1"/>
    <x v="12"/>
    <s v="Airmail Envelopes"/>
    <n v="335.72"/>
    <n v="5"/>
    <n v="0.2"/>
    <n v="113.30549999999999"/>
  </r>
  <r>
    <n v="7631"/>
    <x v="3782"/>
    <x v="2"/>
    <x v="809"/>
    <d v="2011-04-01T00:00:00"/>
    <s v="First Class"/>
    <s v="MP-17470"/>
    <s v="Mark Packer"/>
    <s v="Home Office"/>
    <s v="United States"/>
    <x v="180"/>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x v="180"/>
    <x v="5"/>
    <n v="78521"/>
    <s v="Central"/>
    <s v="FUR-CH-10002304"/>
    <x v="0"/>
    <x v="1"/>
    <s v="Global Stack Chair without Arms, Black"/>
    <n v="127.30199999999999"/>
    <n v="7"/>
    <n v="0.3"/>
    <n v="-9.0929999999999964"/>
  </r>
  <r>
    <n v="7633"/>
    <x v="3783"/>
    <x v="3"/>
    <x v="614"/>
    <d v="2015-01-02T00:00:00"/>
    <s v="Second Class"/>
    <s v="KH-16360"/>
    <s v="Katherine Hughes"/>
    <s v="Consumer"/>
    <s v="United States"/>
    <x v="103"/>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x v="103"/>
    <x v="0"/>
    <n v="40214"/>
    <s v="South"/>
    <s v="OFF-BI-10002414"/>
    <x v="1"/>
    <x v="8"/>
    <s v="GBC ProClick Spines for 32-Hole Punch"/>
    <n v="12.53"/>
    <n v="1"/>
    <n v="0"/>
    <n v="5.8890999999999991"/>
  </r>
  <r>
    <n v="7635"/>
    <x v="3783"/>
    <x v="3"/>
    <x v="614"/>
    <d v="2015-01-02T00:00:00"/>
    <s v="Second Class"/>
    <s v="KH-16360"/>
    <s v="Katherine Hughes"/>
    <s v="Consumer"/>
    <s v="United States"/>
    <x v="103"/>
    <x v="0"/>
    <n v="40214"/>
    <s v="South"/>
    <s v="OFF-AR-10003696"/>
    <x v="1"/>
    <x v="6"/>
    <s v="Panasonic KP-350BK Electric Pencil Sharpener with Auto Stop"/>
    <n v="34.58"/>
    <n v="1"/>
    <n v="0"/>
    <n v="10.028199999999998"/>
  </r>
  <r>
    <n v="7636"/>
    <x v="3783"/>
    <x v="3"/>
    <x v="614"/>
    <d v="2015-01-02T00:00:00"/>
    <s v="Second Class"/>
    <s v="KH-16360"/>
    <s v="Katherine Hughes"/>
    <s v="Consumer"/>
    <s v="United States"/>
    <x v="103"/>
    <x v="0"/>
    <n v="40214"/>
    <s v="South"/>
    <s v="FUR-CH-10004495"/>
    <x v="0"/>
    <x v="1"/>
    <s v="Global Leather and Oak Executive Chair, Black"/>
    <n v="300.98"/>
    <n v="1"/>
    <n v="0"/>
    <n v="87.28419999999997"/>
  </r>
  <r>
    <n v="7637"/>
    <x v="3783"/>
    <x v="3"/>
    <x v="614"/>
    <d v="2015-01-02T00:00:00"/>
    <s v="Second Class"/>
    <s v="KH-16360"/>
    <s v="Katherine Hughes"/>
    <s v="Consumer"/>
    <s v="United States"/>
    <x v="103"/>
    <x v="0"/>
    <n v="40214"/>
    <s v="South"/>
    <s v="FUR-CH-10001270"/>
    <x v="0"/>
    <x v="1"/>
    <s v="Harbour Creations Steel Folding Chair"/>
    <n v="258.75"/>
    <n v="3"/>
    <n v="0"/>
    <n v="77.624999999999972"/>
  </r>
  <r>
    <n v="7638"/>
    <x v="3784"/>
    <x v="3"/>
    <x v="580"/>
    <d v="2014-03-09T00:00:00"/>
    <s v="Standard Class"/>
    <s v="DB-13555"/>
    <s v="Dorothy Badders"/>
    <s v="Corporate"/>
    <s v="United States"/>
    <x v="46"/>
    <x v="13"/>
    <n v="19711"/>
    <s v="East"/>
    <s v="OFF-AR-10001615"/>
    <x v="1"/>
    <x v="6"/>
    <s v="Newell 34"/>
    <n v="59.519999999999996"/>
    <n v="3"/>
    <n v="0"/>
    <n v="15.475200000000001"/>
  </r>
  <r>
    <n v="7639"/>
    <x v="3784"/>
    <x v="3"/>
    <x v="580"/>
    <d v="2014-03-09T00:00:00"/>
    <s v="Standard Class"/>
    <s v="DB-13555"/>
    <s v="Dorothy Badders"/>
    <s v="Corporate"/>
    <s v="United States"/>
    <x v="46"/>
    <x v="13"/>
    <n v="19711"/>
    <s v="East"/>
    <s v="OFF-EN-10003286"/>
    <x v="1"/>
    <x v="12"/>
    <s v="Staples"/>
    <n v="57.959999999999994"/>
    <n v="7"/>
    <n v="0"/>
    <n v="27.241199999999996"/>
  </r>
  <r>
    <n v="7640"/>
    <x v="3784"/>
    <x v="3"/>
    <x v="580"/>
    <d v="2014-03-09T00:00:00"/>
    <s v="Standard Class"/>
    <s v="DB-13555"/>
    <s v="Dorothy Badders"/>
    <s v="Corporate"/>
    <s v="United States"/>
    <x v="46"/>
    <x v="13"/>
    <n v="19711"/>
    <s v="East"/>
    <s v="FUR-BO-10003660"/>
    <x v="0"/>
    <x v="0"/>
    <s v="Bush Cubix Collection Bookcases, Fully Assembled"/>
    <n v="441.96"/>
    <n v="2"/>
    <n v="0"/>
    <n v="101.6508"/>
  </r>
  <r>
    <n v="7641"/>
    <x v="3784"/>
    <x v="3"/>
    <x v="580"/>
    <d v="2014-03-09T00:00:00"/>
    <s v="Standard Class"/>
    <s v="DB-13555"/>
    <s v="Dorothy Badders"/>
    <s v="Corporate"/>
    <s v="United States"/>
    <x v="46"/>
    <x v="13"/>
    <n v="19711"/>
    <s v="East"/>
    <s v="OFF-PA-10002764"/>
    <x v="1"/>
    <x v="10"/>
    <s v="Staples"/>
    <n v="68.039999999999992"/>
    <n v="6"/>
    <n v="0"/>
    <n v="33.339599999999997"/>
  </r>
  <r>
    <n v="7642"/>
    <x v="3785"/>
    <x v="0"/>
    <x v="1099"/>
    <d v="2013-10-08T00:00:00"/>
    <s v="First Class"/>
    <s v="LB-16795"/>
    <s v="Laurel Beltran"/>
    <s v="Home Office"/>
    <s v="United States"/>
    <x v="206"/>
    <x v="22"/>
    <n v="81001"/>
    <s v="West"/>
    <s v="TEC-MA-10001695"/>
    <x v="2"/>
    <x v="15"/>
    <s v="Zebra GK420t Direct Thermal/Thermal Transfer Printer"/>
    <n v="703.71"/>
    <n v="6"/>
    <n v="0.7"/>
    <n v="-938.28"/>
  </r>
  <r>
    <n v="7643"/>
    <x v="3785"/>
    <x v="0"/>
    <x v="1099"/>
    <d v="2013-10-08T00:00:00"/>
    <s v="First Class"/>
    <s v="LB-16795"/>
    <s v="Laurel Beltran"/>
    <s v="Home Office"/>
    <s v="United States"/>
    <x v="206"/>
    <x v="22"/>
    <n v="81001"/>
    <s v="West"/>
    <s v="OFF-BI-10002824"/>
    <x v="1"/>
    <x v="8"/>
    <s v="Recycled Easel Ring Binders"/>
    <n v="17.904000000000003"/>
    <n v="4"/>
    <n v="0.7"/>
    <n v="-14.920000000000002"/>
  </r>
  <r>
    <n v="7644"/>
    <x v="3785"/>
    <x v="0"/>
    <x v="1099"/>
    <d v="2013-10-08T00:00:00"/>
    <s v="First Class"/>
    <s v="LB-16795"/>
    <s v="Laurel Beltran"/>
    <s v="Home Office"/>
    <s v="United States"/>
    <x v="206"/>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x v="206"/>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x v="1"/>
    <x v="1"/>
    <n v="90036"/>
    <s v="West"/>
    <s v="FUR-CH-10003973"/>
    <x v="0"/>
    <x v="1"/>
    <s v="GuestStacker Chair with Chrome Finish Legs"/>
    <n v="892.22400000000005"/>
    <n v="3"/>
    <n v="0.2"/>
    <n v="89.222400000000022"/>
  </r>
  <r>
    <n v="7647"/>
    <x v="3787"/>
    <x v="2"/>
    <x v="340"/>
    <d v="2011-09-13T00:00:00"/>
    <s v="Standard Class"/>
    <s v="DL-12925"/>
    <s v="Daniel Lacy"/>
    <s v="Consumer"/>
    <s v="United States"/>
    <x v="202"/>
    <x v="3"/>
    <n v="27834"/>
    <s v="South"/>
    <s v="TEC-MA-10002073"/>
    <x v="2"/>
    <x v="15"/>
    <s v="3D Systems Cube Printer, 2nd Generation, White"/>
    <n v="1299.99"/>
    <n v="2"/>
    <n v="0.5"/>
    <n v="-571.99559999999997"/>
  </r>
  <r>
    <n v="7648"/>
    <x v="3788"/>
    <x v="0"/>
    <x v="543"/>
    <d v="2013-03-17T00:00:00"/>
    <s v="First Class"/>
    <s v="FC-14335"/>
    <s v="Fred Chung"/>
    <s v="Corporate"/>
    <s v="United States"/>
    <x v="8"/>
    <x v="1"/>
    <n v="94110"/>
    <s v="West"/>
    <s v="OFF-BI-10003529"/>
    <x v="1"/>
    <x v="8"/>
    <s v="Avery Round Ring Poly Binders"/>
    <n v="4.5439999999999996"/>
    <n v="2"/>
    <n v="0.2"/>
    <n v="1.6472"/>
  </r>
  <r>
    <n v="7649"/>
    <x v="3788"/>
    <x v="0"/>
    <x v="543"/>
    <d v="2013-03-17T00:00:00"/>
    <s v="First Class"/>
    <s v="FC-14335"/>
    <s v="Fred Chung"/>
    <s v="Corporate"/>
    <s v="United States"/>
    <x v="8"/>
    <x v="1"/>
    <n v="94110"/>
    <s v="West"/>
    <s v="FUR-CH-10000309"/>
    <x v="0"/>
    <x v="1"/>
    <s v="Global Comet Stacking Arm Chair"/>
    <n v="1352.0320000000002"/>
    <n v="4"/>
    <n v="0.2"/>
    <n v="84.501999999999953"/>
  </r>
  <r>
    <n v="7650"/>
    <x v="3789"/>
    <x v="1"/>
    <x v="17"/>
    <d v="2012-12-31T00:00:00"/>
    <s v="Standard Class"/>
    <s v="DB-13120"/>
    <s v="David Bremer"/>
    <s v="Corporate"/>
    <s v="United States"/>
    <x v="292"/>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x v="292"/>
    <x v="24"/>
    <n v="43302"/>
    <s v="East"/>
    <s v="OFF-EN-10003286"/>
    <x v="1"/>
    <x v="12"/>
    <s v="Staples"/>
    <n v="19.872"/>
    <n v="3"/>
    <n v="0.2"/>
    <n v="6.7067999999999977"/>
  </r>
  <r>
    <n v="7652"/>
    <x v="3790"/>
    <x v="3"/>
    <x v="783"/>
    <d v="2014-08-09T00:00:00"/>
    <s v="First Class"/>
    <s v="CK-12205"/>
    <s v="Chloris Kastensmidt"/>
    <s v="Consumer"/>
    <s v="United States"/>
    <x v="61"/>
    <x v="5"/>
    <n v="75081"/>
    <s v="Central"/>
    <s v="TEC-AC-10001552"/>
    <x v="2"/>
    <x v="11"/>
    <s v="Logitech K350 2.4Ghz Wireless Keyboard"/>
    <n v="119.44800000000001"/>
    <n v="3"/>
    <n v="0.2"/>
    <n v="-13.437900000000006"/>
  </r>
  <r>
    <n v="7653"/>
    <x v="3790"/>
    <x v="3"/>
    <x v="783"/>
    <d v="2014-08-09T00:00:00"/>
    <s v="First Class"/>
    <s v="CK-12205"/>
    <s v="Chloris Kastensmidt"/>
    <s v="Consumer"/>
    <s v="United States"/>
    <x v="61"/>
    <x v="5"/>
    <n v="75081"/>
    <s v="Central"/>
    <s v="OFF-ST-10002790"/>
    <x v="1"/>
    <x v="4"/>
    <s v="Safco Industrial Shelving"/>
    <n v="118.16"/>
    <n v="2"/>
    <n v="0.2"/>
    <n v="-25.108999999999988"/>
  </r>
  <r>
    <n v="7654"/>
    <x v="3791"/>
    <x v="1"/>
    <x v="204"/>
    <d v="2012-03-27T00:00:00"/>
    <s v="Standard Class"/>
    <s v="FW-14395"/>
    <s v="Fred Wasserman"/>
    <s v="Corporate"/>
    <s v="United States"/>
    <x v="114"/>
    <x v="19"/>
    <n v="35810"/>
    <s v="South"/>
    <s v="OFF-AR-10003217"/>
    <x v="1"/>
    <x v="6"/>
    <s v="Newell 316"/>
    <n v="19.559999999999999"/>
    <n v="4"/>
    <n v="0"/>
    <n v="5.4768000000000008"/>
  </r>
  <r>
    <n v="7655"/>
    <x v="3792"/>
    <x v="1"/>
    <x v="672"/>
    <d v="2012-12-02T00:00:00"/>
    <s v="Second Class"/>
    <s v="JM-15865"/>
    <s v="John Murray"/>
    <s v="Consumer"/>
    <s v="United States"/>
    <x v="98"/>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x v="98"/>
    <x v="33"/>
    <n v="89115"/>
    <s v="West"/>
    <s v="OFF-PA-10003848"/>
    <x v="1"/>
    <x v="10"/>
    <s v="Xerox 1997"/>
    <n v="25.92"/>
    <n v="4"/>
    <n v="0"/>
    <n v="12.441600000000001"/>
  </r>
  <r>
    <n v="7657"/>
    <x v="3793"/>
    <x v="2"/>
    <x v="1166"/>
    <d v="2011-04-15T00:00:00"/>
    <s v="Same Day"/>
    <s v="PS-18970"/>
    <s v="Paul Stevenson"/>
    <s v="Home Office"/>
    <s v="United States"/>
    <x v="1"/>
    <x v="1"/>
    <n v="90049"/>
    <s v="West"/>
    <s v="OFF-AP-10000240"/>
    <x v="1"/>
    <x v="9"/>
    <s v="Belkin F9G930V10-GRY 9 Outlet Surge"/>
    <n v="106.96"/>
    <n v="2"/>
    <n v="0"/>
    <n v="31.018399999999986"/>
  </r>
  <r>
    <n v="7658"/>
    <x v="3793"/>
    <x v="2"/>
    <x v="1166"/>
    <d v="2011-04-15T00:00:00"/>
    <s v="Same Day"/>
    <s v="PS-18970"/>
    <s v="Paul Stevenson"/>
    <s v="Home Office"/>
    <s v="United States"/>
    <x v="1"/>
    <x v="1"/>
    <n v="90049"/>
    <s v="West"/>
    <s v="FUR-FU-10004091"/>
    <x v="0"/>
    <x v="5"/>
    <s v="Howard Miller 13&quot; Diameter Goldtone Round Wall Clock"/>
    <n v="187.76"/>
    <n v="4"/>
    <n v="0"/>
    <n v="76.9816"/>
  </r>
  <r>
    <n v="7659"/>
    <x v="3794"/>
    <x v="3"/>
    <x v="245"/>
    <d v="2014-08-03T00:00:00"/>
    <s v="First Class"/>
    <s v="TC-21475"/>
    <s v="Tony Chapman"/>
    <s v="Home Office"/>
    <s v="United States"/>
    <x v="80"/>
    <x v="24"/>
    <n v="44107"/>
    <s v="East"/>
    <s v="OFF-BI-10001071"/>
    <x v="1"/>
    <x v="8"/>
    <s v="GBC ProClick Punch Binding System"/>
    <n v="76.77600000000001"/>
    <n v="4"/>
    <n v="0.7"/>
    <n v="-53.743199999999973"/>
  </r>
  <r>
    <n v="7660"/>
    <x v="3795"/>
    <x v="3"/>
    <x v="702"/>
    <d v="2014-06-06T00:00:00"/>
    <s v="Standard Class"/>
    <s v="CV-12805"/>
    <s v="Cynthia Voltz"/>
    <s v="Corporate"/>
    <s v="United States"/>
    <x v="9"/>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x v="114"/>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x v="114"/>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x v="1"/>
    <x v="1"/>
    <n v="90036"/>
    <s v="West"/>
    <s v="OFF-AR-10002067"/>
    <x v="1"/>
    <x v="6"/>
    <s v="Newell 334"/>
    <n v="99.2"/>
    <n v="5"/>
    <n v="0"/>
    <n v="25.792000000000002"/>
  </r>
  <r>
    <n v="7664"/>
    <x v="3798"/>
    <x v="3"/>
    <x v="1168"/>
    <d v="2014-09-20T00:00:00"/>
    <s v="Standard Class"/>
    <s v="SG-20605"/>
    <s v="Speros Goranitis"/>
    <s v="Consumer"/>
    <s v="United States"/>
    <x v="153"/>
    <x v="3"/>
    <n v="28806"/>
    <s v="South"/>
    <s v="OFF-AR-10003158"/>
    <x v="1"/>
    <x v="6"/>
    <s v="Fluorescent Highlighters by Dixon"/>
    <n v="15.920000000000002"/>
    <n v="5"/>
    <n v="0.2"/>
    <n v="2.7859999999999978"/>
  </r>
  <r>
    <n v="7665"/>
    <x v="3799"/>
    <x v="2"/>
    <x v="68"/>
    <d v="2011-10-26T00:00:00"/>
    <s v="Standard Class"/>
    <s v="NB-18580"/>
    <s v="Nicole Brennan"/>
    <s v="Corporate"/>
    <s v="United States"/>
    <x v="151"/>
    <x v="28"/>
    <n v="71111"/>
    <s v="South"/>
    <s v="FUR-FU-10000193"/>
    <x v="0"/>
    <x v="5"/>
    <s v="Tenex Chairmats For Use with Hard Floors"/>
    <n v="129.91999999999999"/>
    <n v="4"/>
    <n v="0"/>
    <n v="10.393599999999992"/>
  </r>
  <r>
    <n v="7666"/>
    <x v="3800"/>
    <x v="0"/>
    <x v="964"/>
    <d v="2013-10-09T00:00:00"/>
    <s v="Standard Class"/>
    <s v="DR-12940"/>
    <s v="Daniel Raglin"/>
    <s v="Home Office"/>
    <s v="United States"/>
    <x v="205"/>
    <x v="34"/>
    <n v="2908"/>
    <s v="East"/>
    <s v="OFF-BI-10000977"/>
    <x v="1"/>
    <x v="8"/>
    <s v="Ibico Plastic Spiral Binding Combs"/>
    <n v="30.4"/>
    <n v="1"/>
    <n v="0"/>
    <n v="13.983999999999998"/>
  </r>
  <r>
    <n v="7667"/>
    <x v="3800"/>
    <x v="0"/>
    <x v="964"/>
    <d v="2013-10-09T00:00:00"/>
    <s v="Standard Class"/>
    <s v="DR-12940"/>
    <s v="Daniel Raglin"/>
    <s v="Home Office"/>
    <s v="United States"/>
    <x v="205"/>
    <x v="34"/>
    <n v="2908"/>
    <s v="East"/>
    <s v="TEC-CO-10001449"/>
    <x v="2"/>
    <x v="16"/>
    <s v="Hewlett Packard LaserJet 3310 Copier"/>
    <n v="5399.91"/>
    <n v="9"/>
    <n v="0"/>
    <n v="2591.9567999999999"/>
  </r>
  <r>
    <n v="7668"/>
    <x v="3800"/>
    <x v="0"/>
    <x v="964"/>
    <d v="2013-10-09T00:00:00"/>
    <s v="Standard Class"/>
    <s v="DR-12940"/>
    <s v="Daniel Raglin"/>
    <s v="Home Office"/>
    <s v="United States"/>
    <x v="205"/>
    <x v="34"/>
    <n v="2908"/>
    <s v="East"/>
    <s v="OFF-ST-10000136"/>
    <x v="1"/>
    <x v="4"/>
    <s v="Letter Size File"/>
    <n v="119.10000000000001"/>
    <n v="3"/>
    <n v="0"/>
    <n v="34.538999999999994"/>
  </r>
  <r>
    <n v="7669"/>
    <x v="3801"/>
    <x v="1"/>
    <x v="154"/>
    <d v="2012-11-29T00:00:00"/>
    <s v="Second Class"/>
    <s v="MA-17560"/>
    <s v="Matt Abelman"/>
    <s v="Home Office"/>
    <s v="United States"/>
    <x v="231"/>
    <x v="31"/>
    <n v="2149"/>
    <s v="East"/>
    <s v="OFF-PA-10000743"/>
    <x v="1"/>
    <x v="10"/>
    <s v="Xerox 1977"/>
    <n v="40.08"/>
    <n v="6"/>
    <n v="0"/>
    <n v="19.238399999999999"/>
  </r>
  <r>
    <n v="7670"/>
    <x v="3801"/>
    <x v="1"/>
    <x v="154"/>
    <d v="2012-11-29T00:00:00"/>
    <s v="Second Class"/>
    <s v="MA-17560"/>
    <s v="Matt Abelman"/>
    <s v="Home Office"/>
    <s v="United States"/>
    <x v="231"/>
    <x v="31"/>
    <n v="2149"/>
    <s v="East"/>
    <s v="OFF-PA-10001019"/>
    <x v="1"/>
    <x v="10"/>
    <s v="Xerox 1884"/>
    <n v="59.94"/>
    <n v="3"/>
    <n v="0"/>
    <n v="28.171799999999998"/>
  </r>
  <r>
    <n v="7671"/>
    <x v="3801"/>
    <x v="1"/>
    <x v="154"/>
    <d v="2012-11-29T00:00:00"/>
    <s v="Second Class"/>
    <s v="MA-17560"/>
    <s v="Matt Abelman"/>
    <s v="Home Office"/>
    <s v="United States"/>
    <x v="231"/>
    <x v="31"/>
    <n v="2149"/>
    <s v="East"/>
    <s v="TEC-AC-10003095"/>
    <x v="2"/>
    <x v="11"/>
    <s v="Logitech G35 7.1-Channel Surround Sound Headset"/>
    <n v="259.98"/>
    <n v="2"/>
    <n v="0"/>
    <n v="88.393200000000007"/>
  </r>
  <r>
    <n v="7672"/>
    <x v="3801"/>
    <x v="1"/>
    <x v="154"/>
    <d v="2012-11-29T00:00:00"/>
    <s v="Second Class"/>
    <s v="MA-17560"/>
    <s v="Matt Abelman"/>
    <s v="Home Office"/>
    <s v="United States"/>
    <x v="231"/>
    <x v="31"/>
    <n v="2149"/>
    <s v="East"/>
    <s v="FUR-BO-10002916"/>
    <x v="0"/>
    <x v="0"/>
    <s v="Rush Hierlooms Collection 1&quot; Thick Stackable Bookcases"/>
    <n v="170.98"/>
    <n v="1"/>
    <n v="0"/>
    <n v="32.486199999999997"/>
  </r>
  <r>
    <n v="7673"/>
    <x v="3801"/>
    <x v="1"/>
    <x v="154"/>
    <d v="2012-11-29T00:00:00"/>
    <s v="Second Class"/>
    <s v="MA-17560"/>
    <s v="Matt Abelman"/>
    <s v="Home Office"/>
    <s v="United States"/>
    <x v="231"/>
    <x v="31"/>
    <n v="2149"/>
    <s v="East"/>
    <s v="FUR-FU-10002506"/>
    <x v="0"/>
    <x v="5"/>
    <s v="Tensor &quot;Hersey Kiss&quot; Styled Floor Lamp"/>
    <n v="38.97"/>
    <n v="3"/>
    <n v="0"/>
    <n v="4.6763999999999992"/>
  </r>
  <r>
    <n v="7674"/>
    <x v="3801"/>
    <x v="1"/>
    <x v="154"/>
    <d v="2012-11-29T00:00:00"/>
    <s v="Second Class"/>
    <s v="MA-17560"/>
    <s v="Matt Abelman"/>
    <s v="Home Office"/>
    <s v="United States"/>
    <x v="231"/>
    <x v="31"/>
    <n v="2149"/>
    <s v="East"/>
    <s v="OFF-PA-10003823"/>
    <x v="1"/>
    <x v="10"/>
    <s v="Xerox 197"/>
    <n v="154.9"/>
    <n v="5"/>
    <n v="0"/>
    <n v="69.704999999999998"/>
  </r>
  <r>
    <n v="7675"/>
    <x v="3801"/>
    <x v="1"/>
    <x v="154"/>
    <d v="2012-11-29T00:00:00"/>
    <s v="Second Class"/>
    <s v="MA-17560"/>
    <s v="Matt Abelman"/>
    <s v="Home Office"/>
    <s v="United States"/>
    <x v="231"/>
    <x v="31"/>
    <n v="2149"/>
    <s v="East"/>
    <s v="FUR-TA-10004619"/>
    <x v="0"/>
    <x v="3"/>
    <s v="Hon Non-Folding Utility Tables"/>
    <n v="446.06799999999998"/>
    <n v="4"/>
    <n v="0.3"/>
    <n v="0"/>
  </r>
  <r>
    <n v="7676"/>
    <x v="3802"/>
    <x v="3"/>
    <x v="636"/>
    <d v="2014-05-10T00:00:00"/>
    <s v="Second Class"/>
    <s v="TS-21655"/>
    <s v="Trudy Schmidt"/>
    <s v="Consumer"/>
    <s v="United States"/>
    <x v="277"/>
    <x v="1"/>
    <n v="91730"/>
    <s v="West"/>
    <s v="OFF-AP-10001271"/>
    <x v="1"/>
    <x v="9"/>
    <s v="Eureka The Boss Cordless Rechargeable Stick Vac"/>
    <n v="152.94"/>
    <n v="3"/>
    <n v="0"/>
    <n v="41.293800000000005"/>
  </r>
  <r>
    <n v="7677"/>
    <x v="3803"/>
    <x v="2"/>
    <x v="1169"/>
    <d v="2011-10-08T00:00:00"/>
    <s v="Same Day"/>
    <s v="JG-15115"/>
    <s v="Jack Garza"/>
    <s v="Consumer"/>
    <s v="United States"/>
    <x v="35"/>
    <x v="3"/>
    <n v="28205"/>
    <s v="South"/>
    <s v="TEC-AC-10002331"/>
    <x v="2"/>
    <x v="11"/>
    <s v="Maxell 74 Minute CDR, 10/Pack"/>
    <n v="23.472000000000001"/>
    <n v="3"/>
    <n v="0.2"/>
    <n v="4.9877999999999982"/>
  </r>
  <r>
    <n v="7678"/>
    <x v="3804"/>
    <x v="2"/>
    <x v="520"/>
    <d v="2012-01-07T00:00:00"/>
    <s v="Standard Class"/>
    <s v="KM-16375"/>
    <s v="Katherine Murray"/>
    <s v="Home Office"/>
    <s v="United States"/>
    <x v="205"/>
    <x v="34"/>
    <n v="2908"/>
    <s v="East"/>
    <s v="OFF-PA-10003228"/>
    <x v="1"/>
    <x v="10"/>
    <s v="Xerox 1917"/>
    <n v="195.64"/>
    <n v="4"/>
    <n v="0"/>
    <n v="91.950799999999987"/>
  </r>
  <r>
    <n v="7679"/>
    <x v="3804"/>
    <x v="2"/>
    <x v="520"/>
    <d v="2012-01-07T00:00:00"/>
    <s v="Standard Class"/>
    <s v="KM-16375"/>
    <s v="Katherine Murray"/>
    <s v="Home Office"/>
    <s v="United States"/>
    <x v="205"/>
    <x v="34"/>
    <n v="2908"/>
    <s v="East"/>
    <s v="OFF-PA-10002586"/>
    <x v="1"/>
    <x v="10"/>
    <s v="Xerox 1970"/>
    <n v="14.940000000000001"/>
    <n v="3"/>
    <n v="0"/>
    <n v="7.0218000000000007"/>
  </r>
  <r>
    <n v="7680"/>
    <x v="3804"/>
    <x v="2"/>
    <x v="520"/>
    <d v="2012-01-07T00:00:00"/>
    <s v="Standard Class"/>
    <s v="KM-16375"/>
    <s v="Katherine Murray"/>
    <s v="Home Office"/>
    <s v="United States"/>
    <x v="205"/>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x v="205"/>
    <x v="34"/>
    <n v="2908"/>
    <s v="East"/>
    <s v="FUR-BO-10000362"/>
    <x v="0"/>
    <x v="0"/>
    <s v="Sauder Inglewood Library Bookcases"/>
    <n v="341.96"/>
    <n v="2"/>
    <n v="0"/>
    <n v="78.650800000000004"/>
  </r>
  <r>
    <n v="7682"/>
    <x v="3804"/>
    <x v="2"/>
    <x v="520"/>
    <d v="2012-01-07T00:00:00"/>
    <s v="Standard Class"/>
    <s v="KM-16375"/>
    <s v="Katherine Murray"/>
    <s v="Home Office"/>
    <s v="United States"/>
    <x v="205"/>
    <x v="34"/>
    <n v="2908"/>
    <s v="East"/>
    <s v="FUR-CH-10004218"/>
    <x v="0"/>
    <x v="1"/>
    <s v="Global Fabric Manager's Chair, Dark Gray"/>
    <n v="605.88"/>
    <n v="6"/>
    <n v="0"/>
    <n v="151.47000000000003"/>
  </r>
  <r>
    <n v="7683"/>
    <x v="3805"/>
    <x v="1"/>
    <x v="152"/>
    <d v="2012-05-01T00:00:00"/>
    <s v="First Class"/>
    <s v="SD-20485"/>
    <s v="Shirley Daniels"/>
    <s v="Home Office"/>
    <s v="United States"/>
    <x v="297"/>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x v="297"/>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x v="30"/>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x v="30"/>
    <x v="15"/>
    <n v="14609"/>
    <s v="East"/>
    <s v="TEC-PH-10002584"/>
    <x v="2"/>
    <x v="7"/>
    <s v="Samsung Galaxy S4"/>
    <n v="625.99"/>
    <n v="1"/>
    <n v="0"/>
    <n v="187.79699999999997"/>
  </r>
  <r>
    <n v="7687"/>
    <x v="3807"/>
    <x v="0"/>
    <x v="881"/>
    <d v="2013-11-30T00:00:00"/>
    <s v="Standard Class"/>
    <s v="BB-11545"/>
    <s v="Brenda Bowman"/>
    <s v="Corporate"/>
    <s v="United States"/>
    <x v="25"/>
    <x v="12"/>
    <n v="49201"/>
    <s v="Central"/>
    <s v="FUR-TA-10001095"/>
    <x v="0"/>
    <x v="3"/>
    <s v="Chromcraft Round Conference Tables"/>
    <n v="1568.61"/>
    <n v="9"/>
    <n v="0"/>
    <n v="329.40809999999999"/>
  </r>
  <r>
    <n v="7688"/>
    <x v="3807"/>
    <x v="0"/>
    <x v="881"/>
    <d v="2013-11-30T00:00:00"/>
    <s v="Standard Class"/>
    <s v="BB-11545"/>
    <s v="Brenda Bowman"/>
    <s v="Corporate"/>
    <s v="United States"/>
    <x v="25"/>
    <x v="12"/>
    <n v="49201"/>
    <s v="Central"/>
    <s v="OFF-BI-10004002"/>
    <x v="1"/>
    <x v="8"/>
    <s v="Wilson Jones International Size A4 Ring Binders"/>
    <n v="17.3"/>
    <n v="1"/>
    <n v="0"/>
    <n v="8.3040000000000003"/>
  </r>
  <r>
    <n v="7689"/>
    <x v="3807"/>
    <x v="0"/>
    <x v="881"/>
    <d v="2013-11-30T00:00:00"/>
    <s v="Standard Class"/>
    <s v="BB-11545"/>
    <s v="Brenda Bowman"/>
    <s v="Corporate"/>
    <s v="United States"/>
    <x v="25"/>
    <x v="12"/>
    <n v="49201"/>
    <s v="Central"/>
    <s v="TEC-AC-10004518"/>
    <x v="2"/>
    <x v="11"/>
    <s v="Memorex Mini Travel Drive 32 GB USB 2.0 Flash Drive"/>
    <n v="160"/>
    <n v="8"/>
    <n v="0"/>
    <n v="62.400000000000006"/>
  </r>
  <r>
    <n v="7690"/>
    <x v="3808"/>
    <x v="3"/>
    <x v="663"/>
    <d v="2014-07-18T00:00:00"/>
    <s v="First Class"/>
    <s v="RS-19420"/>
    <s v="Ricardo Sperren"/>
    <s v="Corporate"/>
    <s v="United States"/>
    <x v="244"/>
    <x v="17"/>
    <n v="23434"/>
    <s v="South"/>
    <s v="OFF-AP-10002191"/>
    <x v="1"/>
    <x v="9"/>
    <s v="Belkin 8 Outlet SurgeMaster II Gold Surge Protector"/>
    <n v="179.94"/>
    <n v="3"/>
    <n v="0"/>
    <n v="50.383200000000009"/>
  </r>
  <r>
    <n v="7691"/>
    <x v="3808"/>
    <x v="3"/>
    <x v="663"/>
    <d v="2014-07-18T00:00:00"/>
    <s v="First Class"/>
    <s v="RS-19420"/>
    <s v="Ricardo Sperren"/>
    <s v="Corporate"/>
    <s v="United States"/>
    <x v="244"/>
    <x v="17"/>
    <n v="23434"/>
    <s v="South"/>
    <s v="FUR-TA-10004575"/>
    <x v="0"/>
    <x v="3"/>
    <s v="Hon 5100 Series Wood Tables"/>
    <n v="872.94"/>
    <n v="3"/>
    <n v="0"/>
    <n v="157.12919999999997"/>
  </r>
  <r>
    <n v="7692"/>
    <x v="3808"/>
    <x v="3"/>
    <x v="663"/>
    <d v="2014-07-18T00:00:00"/>
    <s v="First Class"/>
    <s v="RS-19420"/>
    <s v="Ricardo Sperren"/>
    <s v="Corporate"/>
    <s v="United States"/>
    <x v="244"/>
    <x v="17"/>
    <n v="23434"/>
    <s v="South"/>
    <s v="OFF-PA-10003177"/>
    <x v="1"/>
    <x v="10"/>
    <s v="Xerox 1999"/>
    <n v="12.96"/>
    <n v="2"/>
    <n v="0"/>
    <n v="6.2208000000000006"/>
  </r>
  <r>
    <n v="7693"/>
    <x v="3809"/>
    <x v="2"/>
    <x v="282"/>
    <d v="2012-01-03T00:00:00"/>
    <s v="Standard Class"/>
    <s v="AI-10855"/>
    <s v="Arianne Irving"/>
    <s v="Consumer"/>
    <s v="United States"/>
    <x v="71"/>
    <x v="1"/>
    <n v="94513"/>
    <s v="West"/>
    <s v="OFF-LA-10003923"/>
    <x v="1"/>
    <x v="2"/>
    <s v="Alphabetical Labels for Top Tab Filing"/>
    <n v="88.800000000000011"/>
    <n v="6"/>
    <n v="0"/>
    <n v="44.400000000000006"/>
  </r>
  <r>
    <n v="7694"/>
    <x v="3809"/>
    <x v="2"/>
    <x v="282"/>
    <d v="2012-01-03T00:00:00"/>
    <s v="Standard Class"/>
    <s v="AI-10855"/>
    <s v="Arianne Irving"/>
    <s v="Consumer"/>
    <s v="United States"/>
    <x v="71"/>
    <x v="1"/>
    <n v="94513"/>
    <s v="West"/>
    <s v="TEC-PH-10001051"/>
    <x v="2"/>
    <x v="7"/>
    <s v="HTC One"/>
    <n v="319.96800000000002"/>
    <n v="4"/>
    <n v="0.2"/>
    <n v="35.996399999999952"/>
  </r>
  <r>
    <n v="7695"/>
    <x v="3810"/>
    <x v="0"/>
    <x v="554"/>
    <d v="2013-03-23T00:00:00"/>
    <s v="Same Day"/>
    <s v="MC-17275"/>
    <s v="Marc Crier"/>
    <s v="Consumer"/>
    <s v="United States"/>
    <x v="4"/>
    <x v="4"/>
    <n v="98103"/>
    <s v="West"/>
    <s v="FUR-CH-10004754"/>
    <x v="0"/>
    <x v="1"/>
    <s v="Global Stack Chair with Arms, Black"/>
    <n v="167.88800000000001"/>
    <n v="7"/>
    <n v="0.2"/>
    <n v="14.690199999999997"/>
  </r>
  <r>
    <n v="7696"/>
    <x v="3811"/>
    <x v="3"/>
    <x v="1170"/>
    <d v="2014-07-06T00:00:00"/>
    <s v="First Class"/>
    <s v="AH-10120"/>
    <s v="Adrian Hane"/>
    <s v="Home Office"/>
    <s v="United States"/>
    <x v="12"/>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x v="12"/>
    <x v="5"/>
    <n v="77036"/>
    <s v="Central"/>
    <s v="OFF-BI-10001787"/>
    <x v="1"/>
    <x v="8"/>
    <s v="Wilson Jones Four-Pocket Poly Binders"/>
    <n v="5.2319999999999984"/>
    <n v="4"/>
    <n v="0.8"/>
    <n v="-8.1096000000000004"/>
  </r>
  <r>
    <n v="7698"/>
    <x v="3812"/>
    <x v="3"/>
    <x v="817"/>
    <d v="2014-12-19T00:00:00"/>
    <s v="Standard Class"/>
    <s v="BF-11170"/>
    <s v="Ben Ferrer"/>
    <s v="Home Office"/>
    <s v="United States"/>
    <x v="104"/>
    <x v="31"/>
    <n v="1841"/>
    <s v="East"/>
    <s v="TEC-CO-10002313"/>
    <x v="2"/>
    <x v="16"/>
    <s v="Canon PC1080F Personal Copier"/>
    <n v="1199.98"/>
    <n v="2"/>
    <n v="0"/>
    <n v="467.99220000000003"/>
  </r>
  <r>
    <n v="7699"/>
    <x v="3812"/>
    <x v="3"/>
    <x v="817"/>
    <d v="2014-12-19T00:00:00"/>
    <s v="Standard Class"/>
    <s v="BF-11170"/>
    <s v="Ben Ferrer"/>
    <s v="Home Office"/>
    <s v="United States"/>
    <x v="104"/>
    <x v="31"/>
    <n v="1841"/>
    <s v="East"/>
    <s v="OFF-ST-10002790"/>
    <x v="1"/>
    <x v="4"/>
    <s v="Safco Industrial Shelving"/>
    <n v="73.849999999999994"/>
    <n v="1"/>
    <n v="0"/>
    <n v="2.2155000000000058"/>
  </r>
  <r>
    <n v="7700"/>
    <x v="3812"/>
    <x v="3"/>
    <x v="817"/>
    <d v="2014-12-19T00:00:00"/>
    <s v="Standard Class"/>
    <s v="BF-11170"/>
    <s v="Ben Ferrer"/>
    <s v="Home Office"/>
    <s v="United States"/>
    <x v="104"/>
    <x v="31"/>
    <n v="1841"/>
    <s v="East"/>
    <s v="OFF-SU-10001664"/>
    <x v="1"/>
    <x v="14"/>
    <s v="Acme Office Executive Series Stainless Steel Trimmers"/>
    <n v="25.71"/>
    <n v="3"/>
    <n v="0"/>
    <n v="6.6846000000000005"/>
  </r>
  <r>
    <n v="7701"/>
    <x v="3812"/>
    <x v="3"/>
    <x v="817"/>
    <d v="2014-12-19T00:00:00"/>
    <s v="Standard Class"/>
    <s v="BF-11170"/>
    <s v="Ben Ferrer"/>
    <s v="Home Office"/>
    <s v="United States"/>
    <x v="104"/>
    <x v="31"/>
    <n v="1841"/>
    <s v="East"/>
    <s v="OFF-FA-10001332"/>
    <x v="1"/>
    <x v="13"/>
    <s v="Acco Banker's Clasps, 5 3/4&quot;-Long"/>
    <n v="17.28"/>
    <n v="6"/>
    <n v="0"/>
    <n v="8.121599999999999"/>
  </r>
  <r>
    <n v="7702"/>
    <x v="3812"/>
    <x v="3"/>
    <x v="817"/>
    <d v="2014-12-19T00:00:00"/>
    <s v="Standard Class"/>
    <s v="BF-11170"/>
    <s v="Ben Ferrer"/>
    <s v="Home Office"/>
    <s v="United States"/>
    <x v="104"/>
    <x v="31"/>
    <n v="1841"/>
    <s v="East"/>
    <s v="FUR-TA-10003473"/>
    <x v="0"/>
    <x v="3"/>
    <s v="Bretford Rectangular Conference Table Tops"/>
    <n v="526.58199999999999"/>
    <n v="2"/>
    <n v="0.3"/>
    <n v="-52.658199999999965"/>
  </r>
  <r>
    <n v="7703"/>
    <x v="3813"/>
    <x v="0"/>
    <x v="370"/>
    <d v="2013-09-03T00:00:00"/>
    <s v="Standard Class"/>
    <s v="AA-10480"/>
    <s v="Andrew Allen"/>
    <s v="Consumer"/>
    <s v="United States"/>
    <x v="66"/>
    <x v="12"/>
    <n v="48234"/>
    <s v="Central"/>
    <s v="OFF-PA-10000605"/>
    <x v="1"/>
    <x v="10"/>
    <s v="Xerox 1950"/>
    <n v="11.56"/>
    <n v="2"/>
    <n v="0"/>
    <n v="5.6644000000000005"/>
  </r>
  <r>
    <n v="7704"/>
    <x v="3813"/>
    <x v="0"/>
    <x v="370"/>
    <d v="2013-09-03T00:00:00"/>
    <s v="Standard Class"/>
    <s v="AA-10480"/>
    <s v="Andrew Allen"/>
    <s v="Consumer"/>
    <s v="United States"/>
    <x v="66"/>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x v="66"/>
    <x v="12"/>
    <n v="48234"/>
    <s v="Central"/>
    <s v="FUR-TA-10004147"/>
    <x v="0"/>
    <x v="3"/>
    <s v="Hon 4060 Series Tables"/>
    <n v="447.84"/>
    <n v="4"/>
    <n v="0"/>
    <n v="98.524799999999971"/>
  </r>
  <r>
    <n v="7706"/>
    <x v="3813"/>
    <x v="0"/>
    <x v="370"/>
    <d v="2013-09-03T00:00:00"/>
    <s v="Standard Class"/>
    <s v="AA-10480"/>
    <s v="Andrew Allen"/>
    <s v="Consumer"/>
    <s v="United States"/>
    <x v="66"/>
    <x v="12"/>
    <n v="48234"/>
    <s v="Central"/>
    <s v="TEC-AC-10003911"/>
    <x v="2"/>
    <x v="11"/>
    <s v="NETGEAR AC1750 Dual Band Gigabit Smart WiFi Router"/>
    <n v="479.97"/>
    <n v="3"/>
    <n v="0"/>
    <n v="163.18979999999999"/>
  </r>
  <r>
    <n v="7707"/>
    <x v="3813"/>
    <x v="0"/>
    <x v="370"/>
    <d v="2013-09-03T00:00:00"/>
    <s v="Standard Class"/>
    <s v="AA-10480"/>
    <s v="Andrew Allen"/>
    <s v="Consumer"/>
    <s v="United States"/>
    <x v="66"/>
    <x v="12"/>
    <n v="48234"/>
    <s v="Central"/>
    <s v="OFF-AR-10002578"/>
    <x v="1"/>
    <x v="6"/>
    <s v="Newell 335"/>
    <n v="8.64"/>
    <n v="3"/>
    <n v="0"/>
    <n v="2.5055999999999998"/>
  </r>
  <r>
    <n v="7708"/>
    <x v="3814"/>
    <x v="3"/>
    <x v="453"/>
    <d v="2014-10-20T00:00:00"/>
    <s v="Standard Class"/>
    <s v="SV-20815"/>
    <s v="Stuart Van"/>
    <s v="Corporate"/>
    <s v="United States"/>
    <x v="11"/>
    <x v="7"/>
    <n v="84057"/>
    <s v="West"/>
    <s v="OFF-AR-10001761"/>
    <x v="1"/>
    <x v="6"/>
    <s v="Avery Hi-Liter Smear-Safe Highlighters"/>
    <n v="11.68"/>
    <n v="2"/>
    <n v="0"/>
    <n v="4.2047999999999996"/>
  </r>
  <r>
    <n v="7709"/>
    <x v="3815"/>
    <x v="2"/>
    <x v="1089"/>
    <d v="2011-10-29T00:00:00"/>
    <s v="Standard Class"/>
    <s v="EH-14185"/>
    <s v="Evan Henry"/>
    <s v="Consumer"/>
    <s v="United States"/>
    <x v="10"/>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x v="10"/>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x v="123"/>
    <x v="16"/>
    <n v="85204"/>
    <s v="West"/>
    <s v="TEC-PH-10003095"/>
    <x v="2"/>
    <x v="7"/>
    <s v="Samsung HM1900 Bluetooth Headset"/>
    <n v="87.8"/>
    <n v="5"/>
    <n v="0.2"/>
    <n v="32.924999999999997"/>
  </r>
  <r>
    <n v="7712"/>
    <x v="3817"/>
    <x v="3"/>
    <x v="960"/>
    <d v="2014-10-31T00:00:00"/>
    <s v="Second Class"/>
    <s v="JM-15250"/>
    <s v="Janet Martin"/>
    <s v="Consumer"/>
    <s v="United States"/>
    <x v="115"/>
    <x v="3"/>
    <n v="28314"/>
    <s v="South"/>
    <s v="FUR-FU-10001876"/>
    <x v="0"/>
    <x v="5"/>
    <s v="Computer Room Manger, 14&quot;"/>
    <n v="77.951999999999998"/>
    <n v="3"/>
    <n v="0.2"/>
    <n v="15.590399999999995"/>
  </r>
  <r>
    <n v="7713"/>
    <x v="3817"/>
    <x v="3"/>
    <x v="960"/>
    <d v="2014-10-31T00:00:00"/>
    <s v="Second Class"/>
    <s v="JM-15250"/>
    <s v="Janet Martin"/>
    <s v="Consumer"/>
    <s v="United States"/>
    <x v="115"/>
    <x v="3"/>
    <n v="28314"/>
    <s v="South"/>
    <s v="OFF-ST-10001522"/>
    <x v="1"/>
    <x v="4"/>
    <s v="Gould Plastics 18-Pocket Panel Bin, 34w x 5-1/4d x 20-1/2h"/>
    <n v="147.184"/>
    <n v="2"/>
    <n v="0.2"/>
    <n v="-29.436800000000012"/>
  </r>
  <r>
    <n v="7714"/>
    <x v="3817"/>
    <x v="3"/>
    <x v="960"/>
    <d v="2014-10-31T00:00:00"/>
    <s v="Second Class"/>
    <s v="JM-15250"/>
    <s v="Janet Martin"/>
    <s v="Consumer"/>
    <s v="United States"/>
    <x v="115"/>
    <x v="3"/>
    <n v="28314"/>
    <s v="South"/>
    <s v="OFF-PA-10000300"/>
    <x v="1"/>
    <x v="10"/>
    <s v="Xerox 1936"/>
    <n v="47.952000000000005"/>
    <n v="3"/>
    <n v="0.2"/>
    <n v="16.183799999999998"/>
  </r>
  <r>
    <n v="7715"/>
    <x v="3818"/>
    <x v="2"/>
    <x v="29"/>
    <d v="2011-12-07T00:00:00"/>
    <s v="First Class"/>
    <s v="JB-15925"/>
    <s v="Joni Blumstein"/>
    <s v="Consumer"/>
    <s v="United States"/>
    <x v="1"/>
    <x v="1"/>
    <n v="90032"/>
    <s v="West"/>
    <s v="OFF-AP-10001469"/>
    <x v="1"/>
    <x v="9"/>
    <s v="Fellowes 8 Outlet Superior Workstation Surge Protector"/>
    <n v="250.26"/>
    <n v="6"/>
    <n v="0"/>
    <n v="72.575399999999973"/>
  </r>
  <r>
    <n v="7716"/>
    <x v="3819"/>
    <x v="3"/>
    <x v="132"/>
    <d v="2014-11-09T00:00:00"/>
    <s v="Standard Class"/>
    <s v="PB-19105"/>
    <s v="Peter Bühler"/>
    <s v="Consumer"/>
    <s v="United States"/>
    <x v="10"/>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x v="77"/>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x v="77"/>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x v="1"/>
    <x v="1"/>
    <n v="90032"/>
    <s v="West"/>
    <s v="TEC-AC-10001114"/>
    <x v="2"/>
    <x v="11"/>
    <s v="Microsoft Wireless Mobile Mouse 4000"/>
    <n v="159.96"/>
    <n v="4"/>
    <n v="0"/>
    <n v="51.18719999999999"/>
  </r>
  <r>
    <n v="7720"/>
    <x v="3822"/>
    <x v="1"/>
    <x v="956"/>
    <d v="2012-01-10T00:00:00"/>
    <s v="Standard Class"/>
    <s v="BG-11695"/>
    <s v="Brooke Gillingham"/>
    <s v="Corporate"/>
    <s v="United States"/>
    <x v="20"/>
    <x v="15"/>
    <n v="10009"/>
    <s v="East"/>
    <s v="OFF-AR-10001615"/>
    <x v="1"/>
    <x v="6"/>
    <s v="Newell 34"/>
    <n v="59.519999999999996"/>
    <n v="3"/>
    <n v="0"/>
    <n v="15.475200000000001"/>
  </r>
  <r>
    <n v="7721"/>
    <x v="3822"/>
    <x v="1"/>
    <x v="956"/>
    <d v="2012-01-10T00:00:00"/>
    <s v="Standard Class"/>
    <s v="BG-11695"/>
    <s v="Brooke Gillingham"/>
    <s v="Corporate"/>
    <s v="United States"/>
    <x v="20"/>
    <x v="15"/>
    <n v="10009"/>
    <s v="East"/>
    <s v="OFF-EN-10000461"/>
    <x v="1"/>
    <x v="12"/>
    <s v="#10- 4 1/8&quot; x 9 1/2&quot; Recycled Envelopes"/>
    <n v="17.48"/>
    <n v="2"/>
    <n v="0"/>
    <n v="8.2156000000000002"/>
  </r>
  <r>
    <n v="7722"/>
    <x v="3822"/>
    <x v="1"/>
    <x v="956"/>
    <d v="2012-01-10T00:00:00"/>
    <s v="Standard Class"/>
    <s v="BG-11695"/>
    <s v="Brooke Gillingham"/>
    <s v="Corporate"/>
    <s v="United States"/>
    <x v="20"/>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x v="8"/>
    <x v="1"/>
    <n v="94109"/>
    <s v="West"/>
    <s v="OFF-AP-10000027"/>
    <x v="1"/>
    <x v="9"/>
    <s v="Hoover Commercial SteamVac"/>
    <n v="40.74"/>
    <n v="3"/>
    <n v="0"/>
    <n v="12.222"/>
  </r>
  <r>
    <n v="7724"/>
    <x v="3824"/>
    <x v="1"/>
    <x v="229"/>
    <d v="2012-09-14T00:00:00"/>
    <s v="Standard Class"/>
    <s v="AR-10345"/>
    <s v="Alex Russell"/>
    <s v="Corporate"/>
    <s v="United States"/>
    <x v="89"/>
    <x v="5"/>
    <n v="78745"/>
    <s v="Central"/>
    <s v="FUR-CH-10003981"/>
    <x v="0"/>
    <x v="1"/>
    <s v="Global Commerce Series Low-Back Swivel/Tilt Chairs"/>
    <n v="179.886"/>
    <n v="1"/>
    <n v="0.3"/>
    <n v="-2.5698000000000292"/>
  </r>
  <r>
    <n v="7725"/>
    <x v="3825"/>
    <x v="0"/>
    <x v="477"/>
    <d v="2013-09-30T00:00:00"/>
    <s v="Standard Class"/>
    <s v="TS-21505"/>
    <s v="Tony Sayre"/>
    <s v="Consumer"/>
    <s v="United States"/>
    <x v="138"/>
    <x v="24"/>
    <n v="44105"/>
    <s v="East"/>
    <s v="OFF-AP-10003849"/>
    <x v="1"/>
    <x v="9"/>
    <s v="Hoover Shoulder Vac Commercial Portable Vacuum"/>
    <n v="286.25600000000003"/>
    <n v="1"/>
    <n v="0.2"/>
    <n v="17.890999999999977"/>
  </r>
  <r>
    <n v="7726"/>
    <x v="3825"/>
    <x v="0"/>
    <x v="477"/>
    <d v="2013-09-30T00:00:00"/>
    <s v="Standard Class"/>
    <s v="TS-21505"/>
    <s v="Tony Sayre"/>
    <s v="Consumer"/>
    <s v="United States"/>
    <x v="138"/>
    <x v="24"/>
    <n v="44105"/>
    <s v="East"/>
    <s v="OFF-ST-10004963"/>
    <x v="1"/>
    <x v="4"/>
    <s v="Eldon Gobal File Keepers"/>
    <n v="24.224000000000004"/>
    <n v="2"/>
    <n v="0.2"/>
    <n v="-4.8448000000000029"/>
  </r>
  <r>
    <n v="7727"/>
    <x v="3825"/>
    <x v="0"/>
    <x v="477"/>
    <d v="2013-09-30T00:00:00"/>
    <s v="Standard Class"/>
    <s v="TS-21505"/>
    <s v="Tony Sayre"/>
    <s v="Consumer"/>
    <s v="United States"/>
    <x v="138"/>
    <x v="24"/>
    <n v="44105"/>
    <s v="East"/>
    <s v="OFF-ST-10002574"/>
    <x v="1"/>
    <x v="4"/>
    <s v="SAFCO Commercial Wire Shelving, Black"/>
    <n v="331.536"/>
    <n v="3"/>
    <n v="0.2"/>
    <n v="-82.884"/>
  </r>
  <r>
    <n v="7728"/>
    <x v="3826"/>
    <x v="1"/>
    <x v="199"/>
    <d v="2012-03-20T00:00:00"/>
    <s v="Second Class"/>
    <s v="JK-15640"/>
    <s v="Jim Kriz"/>
    <s v="Home Office"/>
    <s v="United States"/>
    <x v="20"/>
    <x v="15"/>
    <n v="10009"/>
    <s v="East"/>
    <s v="OFF-AR-10001761"/>
    <x v="1"/>
    <x v="6"/>
    <s v="Avery Hi-Liter Smear-Safe Highlighters"/>
    <n v="17.52"/>
    <n v="3"/>
    <n v="0"/>
    <n v="6.3071999999999999"/>
  </r>
  <r>
    <n v="7729"/>
    <x v="3827"/>
    <x v="0"/>
    <x v="491"/>
    <d v="2013-12-03T00:00:00"/>
    <s v="Standard Class"/>
    <s v="GA-14515"/>
    <s v="George Ashbrook"/>
    <s v="Consumer"/>
    <s v="United States"/>
    <x v="236"/>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x v="315"/>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x v="4"/>
    <x v="4"/>
    <n v="98103"/>
    <s v="West"/>
    <s v="FUR-CH-10003774"/>
    <x v="0"/>
    <x v="1"/>
    <s v="Global Wood Trimmed Manager's Task Chair, Khaki"/>
    <n v="291.13600000000002"/>
    <n v="4"/>
    <n v="0.2"/>
    <n v="-25.474400000000017"/>
  </r>
  <r>
    <n v="7732"/>
    <x v="3830"/>
    <x v="3"/>
    <x v="65"/>
    <d v="2014-09-22T00:00:00"/>
    <s v="First Class"/>
    <s v="PA-19060"/>
    <s v="Pete Armstrong"/>
    <s v="Home Office"/>
    <s v="United States"/>
    <x v="61"/>
    <x v="5"/>
    <n v="75220"/>
    <s v="Central"/>
    <s v="OFF-EN-10000927"/>
    <x v="1"/>
    <x v="12"/>
    <s v="Jet-Pak Recycled Peel 'N' Seal Padded Mailers"/>
    <n v="114.84800000000001"/>
    <n v="4"/>
    <n v="0.2"/>
    <n v="35.889999999999986"/>
  </r>
  <r>
    <n v="7733"/>
    <x v="3831"/>
    <x v="3"/>
    <x v="455"/>
    <d v="2014-06-09T00:00:00"/>
    <s v="Standard Class"/>
    <s v="JD-15790"/>
    <s v="John Dryer"/>
    <s v="Consumer"/>
    <s v="United States"/>
    <x v="12"/>
    <x v="5"/>
    <n v="77070"/>
    <s v="Central"/>
    <s v="OFF-PA-10000743"/>
    <x v="1"/>
    <x v="10"/>
    <s v="Xerox 1977"/>
    <n v="10.688000000000001"/>
    <n v="2"/>
    <n v="0.2"/>
    <n v="3.7407999999999997"/>
  </r>
  <r>
    <n v="7734"/>
    <x v="3832"/>
    <x v="0"/>
    <x v="666"/>
    <d v="2013-05-20T00:00:00"/>
    <s v="Second Class"/>
    <s v="MN-17935"/>
    <s v="Michael Nguyen"/>
    <s v="Consumer"/>
    <s v="United States"/>
    <x v="24"/>
    <x v="24"/>
    <n v="45503"/>
    <s v="East"/>
    <s v="OFF-PA-10000697"/>
    <x v="1"/>
    <x v="10"/>
    <s v="TOPS Voice Message Log Book, Flash Format"/>
    <n v="15.231999999999999"/>
    <n v="4"/>
    <n v="0.2"/>
    <n v="5.5215999999999994"/>
  </r>
  <r>
    <n v="7735"/>
    <x v="3833"/>
    <x v="3"/>
    <x v="175"/>
    <d v="2014-09-21T00:00:00"/>
    <s v="Standard Class"/>
    <s v="GM-14500"/>
    <s v="Gene McClure"/>
    <s v="Consumer"/>
    <s v="United States"/>
    <x v="4"/>
    <x v="4"/>
    <n v="98103"/>
    <s v="West"/>
    <s v="OFF-AR-10004441"/>
    <x v="1"/>
    <x v="6"/>
    <s v="BIC Brite Liner Highlighters"/>
    <n v="12.419999999999998"/>
    <n v="3"/>
    <n v="0"/>
    <n v="5.2164000000000001"/>
  </r>
  <r>
    <n v="7736"/>
    <x v="3834"/>
    <x v="0"/>
    <x v="250"/>
    <d v="2013-08-27T00:00:00"/>
    <s v="Standard Class"/>
    <s v="DG-13300"/>
    <s v="Deirdre Greer"/>
    <s v="Corporate"/>
    <s v="United States"/>
    <x v="4"/>
    <x v="4"/>
    <n v="98105"/>
    <s v="West"/>
    <s v="OFF-PA-10001870"/>
    <x v="1"/>
    <x v="10"/>
    <s v="Xerox 202"/>
    <n v="19.440000000000001"/>
    <n v="3"/>
    <n v="0"/>
    <n v="9.3312000000000008"/>
  </r>
  <r>
    <n v="7737"/>
    <x v="3835"/>
    <x v="2"/>
    <x v="992"/>
    <d v="2011-06-06T00:00:00"/>
    <s v="Standard Class"/>
    <s v="JG-15160"/>
    <s v="James Galang"/>
    <s v="Consumer"/>
    <s v="United States"/>
    <x v="20"/>
    <x v="15"/>
    <n v="10024"/>
    <s v="East"/>
    <s v="OFF-BI-10003684"/>
    <x v="1"/>
    <x v="8"/>
    <s v="Wilson Jones Legal Size Ring Binders"/>
    <n v="70.367999999999995"/>
    <n v="4"/>
    <n v="0.2"/>
    <n v="26.387999999999998"/>
  </r>
  <r>
    <n v="7738"/>
    <x v="3836"/>
    <x v="3"/>
    <x v="404"/>
    <d v="2014-12-21T00:00:00"/>
    <s v="First Class"/>
    <s v="AG-10330"/>
    <s v="Alex Grayson"/>
    <s v="Consumer"/>
    <s v="United States"/>
    <x v="35"/>
    <x v="3"/>
    <n v="28205"/>
    <s v="South"/>
    <s v="OFF-AR-10001315"/>
    <x v="1"/>
    <x v="6"/>
    <s v="Newell 310"/>
    <n v="12.672000000000001"/>
    <n v="9"/>
    <n v="0.2"/>
    <n v="1.4255999999999993"/>
  </r>
  <r>
    <n v="7739"/>
    <x v="3837"/>
    <x v="3"/>
    <x v="245"/>
    <d v="2014-08-07T00:00:00"/>
    <s v="Standard Class"/>
    <s v="JF-15355"/>
    <s v="Jay Fein"/>
    <s v="Consumer"/>
    <s v="United States"/>
    <x v="248"/>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x v="8"/>
    <x v="1"/>
    <n v="94110"/>
    <s v="West"/>
    <s v="OFF-PA-10001609"/>
    <x v="1"/>
    <x v="10"/>
    <s v="Tops Wirebound Message Log Books"/>
    <n v="6.58"/>
    <n v="2"/>
    <n v="0"/>
    <n v="3.0267999999999997"/>
  </r>
  <r>
    <n v="7741"/>
    <x v="3838"/>
    <x v="2"/>
    <x v="871"/>
    <d v="2011-11-26T00:00:00"/>
    <s v="Standard Class"/>
    <s v="SC-20680"/>
    <s v="Steve Carroll"/>
    <s v="Home Office"/>
    <s v="United States"/>
    <x v="8"/>
    <x v="1"/>
    <n v="94110"/>
    <s v="West"/>
    <s v="TEC-AC-10000474"/>
    <x v="2"/>
    <x v="11"/>
    <s v="Kensington Expert Mouse Optical USB Trackball for PC or Mac"/>
    <n v="94.99"/>
    <n v="1"/>
    <n v="0"/>
    <n v="28.496999999999986"/>
  </r>
  <r>
    <n v="7742"/>
    <x v="3839"/>
    <x v="1"/>
    <x v="496"/>
    <d v="2012-09-26T00:00:00"/>
    <s v="Second Class"/>
    <s v="CM-11935"/>
    <s v="Carlos Meador"/>
    <s v="Consumer"/>
    <s v="United States"/>
    <x v="93"/>
    <x v="16"/>
    <n v="85705"/>
    <s v="West"/>
    <s v="TEC-PH-10003095"/>
    <x v="2"/>
    <x v="7"/>
    <s v="Samsung HM1900 Bluetooth Headset"/>
    <n v="35.119999999999997"/>
    <n v="2"/>
    <n v="0.2"/>
    <n v="13.17"/>
  </r>
  <r>
    <n v="7743"/>
    <x v="3840"/>
    <x v="3"/>
    <x v="648"/>
    <d v="2014-08-28T00:00:00"/>
    <s v="Standard Class"/>
    <s v="KT-16480"/>
    <s v="Kean Thornton"/>
    <s v="Consumer"/>
    <s v="United States"/>
    <x v="1"/>
    <x v="1"/>
    <n v="90036"/>
    <s v="West"/>
    <s v="OFF-PA-10001639"/>
    <x v="1"/>
    <x v="10"/>
    <s v="Xerox 203"/>
    <n v="25.92"/>
    <n v="4"/>
    <n v="0"/>
    <n v="12.441600000000001"/>
  </r>
  <r>
    <n v="7744"/>
    <x v="3841"/>
    <x v="0"/>
    <x v="26"/>
    <d v="2013-06-23T00:00:00"/>
    <s v="Standard Class"/>
    <s v="CP-12340"/>
    <s v="Christine Phan"/>
    <s v="Corporate"/>
    <s v="United States"/>
    <x v="416"/>
    <x v="29"/>
    <n v="6708"/>
    <s v="East"/>
    <s v="OFF-BI-10002003"/>
    <x v="1"/>
    <x v="8"/>
    <s v="Ibico Presentation Index for Binding Systems"/>
    <n v="7.96"/>
    <n v="2"/>
    <n v="0"/>
    <n v="3.7412000000000001"/>
  </r>
  <r>
    <n v="7745"/>
    <x v="3841"/>
    <x v="0"/>
    <x v="26"/>
    <d v="2013-06-23T00:00:00"/>
    <s v="Standard Class"/>
    <s v="CP-12340"/>
    <s v="Christine Phan"/>
    <s v="Corporate"/>
    <s v="United States"/>
    <x v="416"/>
    <x v="29"/>
    <n v="6708"/>
    <s v="East"/>
    <s v="TEC-PH-10004539"/>
    <x v="2"/>
    <x v="7"/>
    <s v="Wireless Extenders zBoost YX545 SOHO Signal Booster"/>
    <n v="566.97"/>
    <n v="3"/>
    <n v="0"/>
    <n v="153.08189999999999"/>
  </r>
  <r>
    <n v="7746"/>
    <x v="3841"/>
    <x v="0"/>
    <x v="26"/>
    <d v="2013-06-23T00:00:00"/>
    <s v="Standard Class"/>
    <s v="CP-12340"/>
    <s v="Christine Phan"/>
    <s v="Corporate"/>
    <s v="United States"/>
    <x v="416"/>
    <x v="29"/>
    <n v="6708"/>
    <s v="East"/>
    <s v="OFF-AR-10003829"/>
    <x v="1"/>
    <x v="6"/>
    <s v="Newell 35"/>
    <n v="9.84"/>
    <n v="3"/>
    <n v="0"/>
    <n v="2.8535999999999988"/>
  </r>
  <r>
    <n v="7747"/>
    <x v="3842"/>
    <x v="1"/>
    <x v="546"/>
    <d v="2012-12-23T00:00:00"/>
    <s v="Standard Class"/>
    <s v="EK-13795"/>
    <s v="Eileen Kiefer"/>
    <s v="Home Office"/>
    <s v="United States"/>
    <x v="22"/>
    <x v="10"/>
    <n v="60610"/>
    <s v="Central"/>
    <s v="TEC-AC-10004761"/>
    <x v="2"/>
    <x v="11"/>
    <s v="Maxell 4.7GB DVD+RW 3/Pack"/>
    <n v="25.488"/>
    <n v="2"/>
    <n v="0.2"/>
    <n v="4.7789999999999999"/>
  </r>
  <r>
    <n v="7748"/>
    <x v="3843"/>
    <x v="1"/>
    <x v="70"/>
    <d v="2012-06-02T00:00:00"/>
    <s v="Second Class"/>
    <s v="CW-11905"/>
    <s v="Carl Weiss"/>
    <s v="Home Office"/>
    <s v="United States"/>
    <x v="85"/>
    <x v="15"/>
    <n v="11561"/>
    <s v="East"/>
    <s v="OFF-FA-10003472"/>
    <x v="1"/>
    <x v="13"/>
    <s v="Bagged Rubber Bands"/>
    <n v="7.5600000000000005"/>
    <n v="6"/>
    <n v="0"/>
    <n v="0.3024"/>
  </r>
  <r>
    <n v="7749"/>
    <x v="3844"/>
    <x v="1"/>
    <x v="652"/>
    <d v="2012-06-24T00:00:00"/>
    <s v="Standard Class"/>
    <s v="KH-16510"/>
    <s v="Keith Herrera"/>
    <s v="Consumer"/>
    <s v="United States"/>
    <x v="81"/>
    <x v="17"/>
    <n v="22204"/>
    <s v="South"/>
    <s v="FUR-FU-10003464"/>
    <x v="0"/>
    <x v="5"/>
    <s v="Seth Thomas 8 1/2&quot; Cubicle Clock"/>
    <n v="60.84"/>
    <n v="3"/>
    <n v="0"/>
    <n v="19.468799999999998"/>
  </r>
  <r>
    <n v="7750"/>
    <x v="3844"/>
    <x v="1"/>
    <x v="652"/>
    <d v="2012-06-24T00:00:00"/>
    <s v="Standard Class"/>
    <s v="KH-16510"/>
    <s v="Keith Herrera"/>
    <s v="Consumer"/>
    <s v="United States"/>
    <x v="81"/>
    <x v="17"/>
    <n v="22204"/>
    <s v="South"/>
    <s v="OFF-ST-10003716"/>
    <x v="1"/>
    <x v="4"/>
    <s v="Tennsco Double-Tier Lockers"/>
    <n v="450.04"/>
    <n v="2"/>
    <n v="0"/>
    <n v="58.505200000000002"/>
  </r>
  <r>
    <n v="7751"/>
    <x v="3844"/>
    <x v="1"/>
    <x v="652"/>
    <d v="2012-06-24T00:00:00"/>
    <s v="Standard Class"/>
    <s v="KH-16510"/>
    <s v="Keith Herrera"/>
    <s v="Consumer"/>
    <s v="United States"/>
    <x v="81"/>
    <x v="17"/>
    <n v="22204"/>
    <s v="South"/>
    <s v="OFF-BI-10004002"/>
    <x v="1"/>
    <x v="8"/>
    <s v="Wilson Jones International Size A4 Ring Binders"/>
    <n v="34.6"/>
    <n v="2"/>
    <n v="0"/>
    <n v="16.608000000000001"/>
  </r>
  <r>
    <n v="7752"/>
    <x v="3844"/>
    <x v="1"/>
    <x v="652"/>
    <d v="2012-06-24T00:00:00"/>
    <s v="Standard Class"/>
    <s v="KH-16510"/>
    <s v="Keith Herrera"/>
    <s v="Consumer"/>
    <s v="United States"/>
    <x v="81"/>
    <x v="17"/>
    <n v="22204"/>
    <s v="South"/>
    <s v="TEC-PH-10002496"/>
    <x v="2"/>
    <x v="7"/>
    <s v="Cisco SPA301"/>
    <n v="467.97"/>
    <n v="3"/>
    <n v="0"/>
    <n v="140.39099999999999"/>
  </r>
  <r>
    <n v="7753"/>
    <x v="3844"/>
    <x v="1"/>
    <x v="652"/>
    <d v="2012-06-24T00:00:00"/>
    <s v="Standard Class"/>
    <s v="KH-16510"/>
    <s v="Keith Herrera"/>
    <s v="Consumer"/>
    <s v="United States"/>
    <x v="81"/>
    <x v="17"/>
    <n v="22204"/>
    <s v="South"/>
    <s v="OFF-BI-10004826"/>
    <x v="1"/>
    <x v="8"/>
    <s v="JM Magazine Binder"/>
    <n v="33.020000000000003"/>
    <n v="2"/>
    <n v="0"/>
    <n v="15.849600000000002"/>
  </r>
  <r>
    <n v="7754"/>
    <x v="3845"/>
    <x v="1"/>
    <x v="672"/>
    <d v="2012-12-03T00:00:00"/>
    <s v="First Class"/>
    <s v="AB-10600"/>
    <s v="Ann Blume"/>
    <s v="Corporate"/>
    <s v="United States"/>
    <x v="108"/>
    <x v="3"/>
    <n v="28540"/>
    <s v="South"/>
    <s v="FUR-FU-10001546"/>
    <x v="0"/>
    <x v="5"/>
    <s v="Dana Swing-Arm Lamps"/>
    <n v="17.088000000000001"/>
    <n v="2"/>
    <n v="0.2"/>
    <n v="1.0679999999999996"/>
  </r>
  <r>
    <n v="7755"/>
    <x v="3846"/>
    <x v="1"/>
    <x v="379"/>
    <d v="2012-12-23T00:00:00"/>
    <s v="Second Class"/>
    <s v="AH-10075"/>
    <s v="Adam Hart"/>
    <s v="Corporate"/>
    <s v="United States"/>
    <x v="38"/>
    <x v="24"/>
    <n v="43229"/>
    <s v="East"/>
    <s v="OFF-AR-10001919"/>
    <x v="1"/>
    <x v="6"/>
    <s v="OIC #2 Pencils, Medium Soft"/>
    <n v="3.008"/>
    <n v="2"/>
    <n v="0.2"/>
    <n v="0.33839999999999981"/>
  </r>
  <r>
    <n v="7756"/>
    <x v="3847"/>
    <x v="3"/>
    <x v="701"/>
    <d v="2014-11-22T00:00:00"/>
    <s v="Standard Class"/>
    <s v="CK-12595"/>
    <s v="Clytie Kelty"/>
    <s v="Consumer"/>
    <s v="United States"/>
    <x v="35"/>
    <x v="3"/>
    <n v="28205"/>
    <s v="South"/>
    <s v="OFF-PA-10002558"/>
    <x v="1"/>
    <x v="10"/>
    <s v="Xerox 1938"/>
    <n v="268.24"/>
    <n v="7"/>
    <n v="0.2"/>
    <n v="93.883999999999986"/>
  </r>
  <r>
    <n v="7757"/>
    <x v="3847"/>
    <x v="3"/>
    <x v="701"/>
    <d v="2014-11-22T00:00:00"/>
    <s v="Standard Class"/>
    <s v="CK-12595"/>
    <s v="Clytie Kelty"/>
    <s v="Consumer"/>
    <s v="United States"/>
    <x v="35"/>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x v="198"/>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x v="198"/>
    <x v="15"/>
    <n v="14215"/>
    <s v="East"/>
    <s v="FUR-FU-10004845"/>
    <x v="0"/>
    <x v="5"/>
    <s v="Deflect-o EconoMat Nonstudded, No Bevel Mat"/>
    <n v="154.94999999999999"/>
    <n v="3"/>
    <n v="0"/>
    <n v="30.989999999999995"/>
  </r>
  <r>
    <n v="7760"/>
    <x v="3849"/>
    <x v="0"/>
    <x v="1057"/>
    <d v="2013-10-29T00:00:00"/>
    <s v="Standard Class"/>
    <s v="JP-15460"/>
    <s v="Jennifer Patt"/>
    <s v="Corporate"/>
    <s v="United States"/>
    <x v="12"/>
    <x v="5"/>
    <n v="77041"/>
    <s v="Central"/>
    <s v="OFF-PA-10003072"/>
    <x v="1"/>
    <x v="10"/>
    <s v="Eureka Recycled Copy Paper 8 1/2&quot; x 11&quot;, Ream"/>
    <n v="15.552000000000003"/>
    <n v="3"/>
    <n v="0.2"/>
    <n v="5.4432"/>
  </r>
  <r>
    <n v="7761"/>
    <x v="3850"/>
    <x v="2"/>
    <x v="776"/>
    <d v="2011-12-11T00:00:00"/>
    <s v="Standard Class"/>
    <s v="BG-11035"/>
    <s v="Barry Gonzalez"/>
    <s v="Consumer"/>
    <s v="United States"/>
    <x v="26"/>
    <x v="18"/>
    <n v="38109"/>
    <s v="South"/>
    <s v="OFF-PA-10003641"/>
    <x v="1"/>
    <x v="10"/>
    <s v="Xerox 1909"/>
    <n v="42.207999999999998"/>
    <n v="2"/>
    <n v="0.2"/>
    <n v="13.717599999999997"/>
  </r>
  <r>
    <n v="7762"/>
    <x v="3851"/>
    <x v="3"/>
    <x v="734"/>
    <d v="2014-12-07T00:00:00"/>
    <s v="First Class"/>
    <s v="CC-12550"/>
    <s v="Clay Cheatham"/>
    <s v="Consumer"/>
    <s v="United States"/>
    <x v="243"/>
    <x v="5"/>
    <n v="75023"/>
    <s v="Central"/>
    <s v="OFF-PA-10003729"/>
    <x v="1"/>
    <x v="10"/>
    <s v="Xerox 1998"/>
    <n v="10.368000000000002"/>
    <n v="2"/>
    <n v="0.2"/>
    <n v="3.6288"/>
  </r>
  <r>
    <n v="7763"/>
    <x v="3852"/>
    <x v="3"/>
    <x v="986"/>
    <d v="2014-09-29T00:00:00"/>
    <s v="First Class"/>
    <s v="SL-20155"/>
    <s v="Sara Luxemburg"/>
    <s v="Home Office"/>
    <s v="United States"/>
    <x v="127"/>
    <x v="21"/>
    <n v="97301"/>
    <s v="West"/>
    <s v="OFF-AR-10003251"/>
    <x v="1"/>
    <x v="6"/>
    <s v="Prang Drawing Pencil Set"/>
    <n v="2.2239999999999998"/>
    <n v="1"/>
    <n v="0.2"/>
    <n v="0.55599999999999994"/>
  </r>
  <r>
    <n v="7764"/>
    <x v="3853"/>
    <x v="1"/>
    <x v="302"/>
    <d v="2012-02-07T00:00:00"/>
    <s v="Standard Class"/>
    <s v="FO-14305"/>
    <s v="Frank Olsen"/>
    <s v="Consumer"/>
    <s v="United States"/>
    <x v="38"/>
    <x v="32"/>
    <n v="31907"/>
    <s v="South"/>
    <s v="OFF-EN-10003286"/>
    <x v="1"/>
    <x v="12"/>
    <s v="Staples"/>
    <n v="74.52"/>
    <n v="9"/>
    <n v="0"/>
    <n v="35.024399999999993"/>
  </r>
  <r>
    <n v="7765"/>
    <x v="3854"/>
    <x v="3"/>
    <x v="801"/>
    <d v="2014-08-13T00:00:00"/>
    <s v="Same Day"/>
    <s v="BB-11545"/>
    <s v="Brenda Bowman"/>
    <s v="Corporate"/>
    <s v="United States"/>
    <x v="29"/>
    <x v="39"/>
    <n v="21044"/>
    <s v="East"/>
    <s v="OFF-AR-10004078"/>
    <x v="1"/>
    <x v="6"/>
    <s v="Newell 312"/>
    <n v="17.52"/>
    <n v="3"/>
    <n v="0"/>
    <n v="5.2559999999999993"/>
  </r>
  <r>
    <n v="7766"/>
    <x v="3854"/>
    <x v="3"/>
    <x v="801"/>
    <d v="2014-08-13T00:00:00"/>
    <s v="Same Day"/>
    <s v="BB-11545"/>
    <s v="Brenda Bowman"/>
    <s v="Corporate"/>
    <s v="United States"/>
    <x v="29"/>
    <x v="39"/>
    <n v="21044"/>
    <s v="East"/>
    <s v="FUR-CH-10002331"/>
    <x v="0"/>
    <x v="1"/>
    <s v="Hon 4700 Series Mobuis Mid-Back Task Chairs with Adjustable Arms"/>
    <n v="1779.9"/>
    <n v="5"/>
    <n v="0"/>
    <n v="373.77899999999983"/>
  </r>
  <r>
    <n v="7767"/>
    <x v="3854"/>
    <x v="3"/>
    <x v="801"/>
    <d v="2014-08-13T00:00:00"/>
    <s v="Same Day"/>
    <s v="BB-11545"/>
    <s v="Brenda Bowman"/>
    <s v="Corporate"/>
    <s v="United States"/>
    <x v="29"/>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x v="32"/>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x v="315"/>
    <x v="2"/>
    <n v="32303"/>
    <s v="South"/>
    <s v="OFF-PA-10003651"/>
    <x v="1"/>
    <x v="10"/>
    <s v="Xerox 1968"/>
    <n v="26.720000000000002"/>
    <n v="5"/>
    <n v="0.2"/>
    <n v="9.3520000000000003"/>
  </r>
  <r>
    <n v="7770"/>
    <x v="3857"/>
    <x v="0"/>
    <x v="1147"/>
    <d v="2013-08-02T00:00:00"/>
    <s v="Same Day"/>
    <s v="TS-21205"/>
    <s v="Thomas Seio"/>
    <s v="Corporate"/>
    <s v="United States"/>
    <x v="169"/>
    <x v="1"/>
    <n v="92503"/>
    <s v="West"/>
    <s v="TEC-PH-10002885"/>
    <x v="2"/>
    <x v="7"/>
    <s v="Apple iPhone 5"/>
    <n v="1039.7280000000001"/>
    <n v="2"/>
    <n v="0.2"/>
    <n v="90.976200000000063"/>
  </r>
  <r>
    <n v="7771"/>
    <x v="3857"/>
    <x v="0"/>
    <x v="1147"/>
    <d v="2013-08-02T00:00:00"/>
    <s v="Same Day"/>
    <s v="TS-21205"/>
    <s v="Thomas Seio"/>
    <s v="Corporate"/>
    <s v="United States"/>
    <x v="169"/>
    <x v="1"/>
    <n v="92503"/>
    <s v="West"/>
    <s v="OFF-AP-10002892"/>
    <x v="1"/>
    <x v="9"/>
    <s v="Belkin F5C206VTEL 6 Outlet Surge"/>
    <n v="45.96"/>
    <n v="2"/>
    <n v="0"/>
    <n v="13.787999999999997"/>
  </r>
  <r>
    <n v="7772"/>
    <x v="3858"/>
    <x v="0"/>
    <x v="881"/>
    <d v="2013-12-03T00:00:00"/>
    <s v="Standard Class"/>
    <s v="CS-12505"/>
    <s v="Cindy Stewart"/>
    <s v="Consumer"/>
    <s v="United States"/>
    <x v="152"/>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x v="152"/>
    <x v="24"/>
    <n v="43130"/>
    <s v="East"/>
    <s v="TEC-MA-10000418"/>
    <x v="2"/>
    <x v="15"/>
    <s v="Cubify CubeX 3D Printer Double Head Print"/>
    <n v="4499.9850000000006"/>
    <n v="5"/>
    <n v="0.7"/>
    <n v="-6599.978000000001"/>
  </r>
  <r>
    <n v="7774"/>
    <x v="3858"/>
    <x v="0"/>
    <x v="881"/>
    <d v="2013-12-03T00:00:00"/>
    <s v="Standard Class"/>
    <s v="CS-12505"/>
    <s v="Cindy Stewart"/>
    <s v="Consumer"/>
    <s v="United States"/>
    <x v="152"/>
    <x v="24"/>
    <n v="43130"/>
    <s v="East"/>
    <s v="TEC-AC-10000926"/>
    <x v="2"/>
    <x v="11"/>
    <s v="NETGEAR RangeMax WNR1000 Wireless Router"/>
    <n v="59.975999999999999"/>
    <n v="3"/>
    <n v="0.2"/>
    <n v="11.995199999999997"/>
  </r>
  <r>
    <n v="7775"/>
    <x v="3859"/>
    <x v="0"/>
    <x v="1172"/>
    <d v="2013-04-16T00:00:00"/>
    <s v="First Class"/>
    <s v="SP-20920"/>
    <s v="Susan Pistek"/>
    <s v="Consumer"/>
    <s v="United States"/>
    <x v="8"/>
    <x v="1"/>
    <n v="94109"/>
    <s v="West"/>
    <s v="OFF-EN-10001509"/>
    <x v="1"/>
    <x v="12"/>
    <s v="Poly String Tie Envelopes"/>
    <n v="6.12"/>
    <n v="3"/>
    <n v="0"/>
    <n v="2.8763999999999994"/>
  </r>
  <r>
    <n v="7776"/>
    <x v="3860"/>
    <x v="2"/>
    <x v="422"/>
    <d v="2011-12-31T00:00:00"/>
    <s v="Standard Class"/>
    <s v="CD-12790"/>
    <s v="Cynthia Delaney"/>
    <s v="Home Office"/>
    <s v="United States"/>
    <x v="429"/>
    <x v="1"/>
    <n v="92553"/>
    <s v="West"/>
    <s v="OFF-AP-10001366"/>
    <x v="1"/>
    <x v="9"/>
    <s v="Staples"/>
    <n v="10.98"/>
    <n v="1"/>
    <n v="0"/>
    <n v="2.9646000000000008"/>
  </r>
  <r>
    <n v="7777"/>
    <x v="3860"/>
    <x v="2"/>
    <x v="422"/>
    <d v="2011-12-31T00:00:00"/>
    <s v="Standard Class"/>
    <s v="CD-12790"/>
    <s v="Cynthia Delaney"/>
    <s v="Home Office"/>
    <s v="United States"/>
    <x v="429"/>
    <x v="1"/>
    <n v="92553"/>
    <s v="West"/>
    <s v="OFF-FA-10003485"/>
    <x v="1"/>
    <x v="13"/>
    <s v="Staples"/>
    <n v="7.86"/>
    <n v="3"/>
    <n v="0"/>
    <n v="3.6156000000000001"/>
  </r>
  <r>
    <n v="7778"/>
    <x v="3860"/>
    <x v="2"/>
    <x v="422"/>
    <d v="2011-12-31T00:00:00"/>
    <s v="Standard Class"/>
    <s v="CD-12790"/>
    <s v="Cynthia Delaney"/>
    <s v="Home Office"/>
    <s v="United States"/>
    <x v="429"/>
    <x v="1"/>
    <n v="92553"/>
    <s v="West"/>
    <s v="OFF-ST-10004507"/>
    <x v="1"/>
    <x v="4"/>
    <s v="Advantus Rolling Storage Box"/>
    <n v="51.449999999999996"/>
    <n v="3"/>
    <n v="0"/>
    <n v="13.891499999999999"/>
  </r>
  <r>
    <n v="7779"/>
    <x v="3860"/>
    <x v="2"/>
    <x v="422"/>
    <d v="2011-12-31T00:00:00"/>
    <s v="Standard Class"/>
    <s v="CD-12790"/>
    <s v="Cynthia Delaney"/>
    <s v="Home Office"/>
    <s v="United States"/>
    <x v="429"/>
    <x v="1"/>
    <n v="92553"/>
    <s v="West"/>
    <s v="OFF-BI-10002353"/>
    <x v="1"/>
    <x v="8"/>
    <s v="GBC VeloBind Cover Sets"/>
    <n v="37.055999999999997"/>
    <n v="3"/>
    <n v="0.2"/>
    <n v="13.896000000000001"/>
  </r>
  <r>
    <n v="7780"/>
    <x v="3861"/>
    <x v="0"/>
    <x v="724"/>
    <d v="2013-04-23T00:00:00"/>
    <s v="Standard Class"/>
    <s v="RF-19840"/>
    <s v="Roy Französisch"/>
    <s v="Consumer"/>
    <s v="United States"/>
    <x v="269"/>
    <x v="17"/>
    <n v="23320"/>
    <s v="South"/>
    <s v="OFF-AP-10001271"/>
    <x v="1"/>
    <x v="9"/>
    <s v="Eureka The Boss Cordless Rechargeable Stick Vac"/>
    <n v="203.92"/>
    <n v="4"/>
    <n v="0"/>
    <n v="55.058400000000006"/>
  </r>
  <r>
    <n v="7781"/>
    <x v="3861"/>
    <x v="0"/>
    <x v="724"/>
    <d v="2013-04-23T00:00:00"/>
    <s v="Standard Class"/>
    <s v="RF-19840"/>
    <s v="Roy Französisch"/>
    <s v="Consumer"/>
    <s v="United States"/>
    <x v="269"/>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x v="22"/>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x v="35"/>
    <x v="3"/>
    <n v="28205"/>
    <s v="South"/>
    <s v="OFF-ST-10003442"/>
    <x v="1"/>
    <x v="4"/>
    <s v="Eldon Portable Mobile Manager"/>
    <n v="45.248000000000005"/>
    <n v="2"/>
    <n v="0.2"/>
    <n v="3.9591999999999992"/>
  </r>
  <r>
    <n v="7784"/>
    <x v="3863"/>
    <x v="0"/>
    <x v="254"/>
    <d v="2013-11-07T00:00:00"/>
    <s v="Second Class"/>
    <s v="ER-13855"/>
    <s v="Elpida Rittenbach"/>
    <s v="Corporate"/>
    <s v="United States"/>
    <x v="35"/>
    <x v="3"/>
    <n v="28205"/>
    <s v="South"/>
    <s v="FUR-TA-10002533"/>
    <x v="0"/>
    <x v="3"/>
    <s v="BPI Conference Tables"/>
    <n v="876.30000000000007"/>
    <n v="10"/>
    <n v="0.4"/>
    <n v="-292.10000000000014"/>
  </r>
  <r>
    <n v="7785"/>
    <x v="3863"/>
    <x v="0"/>
    <x v="254"/>
    <d v="2013-11-07T00:00:00"/>
    <s v="Second Class"/>
    <s v="ER-13855"/>
    <s v="Elpida Rittenbach"/>
    <s v="Corporate"/>
    <s v="United States"/>
    <x v="35"/>
    <x v="3"/>
    <n v="28205"/>
    <s v="South"/>
    <s v="OFF-SU-10003505"/>
    <x v="1"/>
    <x v="14"/>
    <s v="Premier Electric Letter Opener"/>
    <n v="185.376"/>
    <n v="2"/>
    <n v="0.2"/>
    <n v="-34.758000000000017"/>
  </r>
  <r>
    <n v="7786"/>
    <x v="3864"/>
    <x v="2"/>
    <x v="503"/>
    <d v="2011-12-06T00:00:00"/>
    <s v="Standard Class"/>
    <s v="PB-19150"/>
    <s v="Philip Brown"/>
    <s v="Consumer"/>
    <s v="United States"/>
    <x v="20"/>
    <x v="15"/>
    <n v="10009"/>
    <s v="East"/>
    <s v="OFF-LA-10002762"/>
    <x v="1"/>
    <x v="2"/>
    <s v="Avery 485"/>
    <n v="25.06"/>
    <n v="2"/>
    <n v="0"/>
    <n v="11.778199999999998"/>
  </r>
  <r>
    <n v="7787"/>
    <x v="3865"/>
    <x v="0"/>
    <x v="624"/>
    <d v="2013-05-21T00:00:00"/>
    <s v="First Class"/>
    <s v="LW-17215"/>
    <s v="Luke Weiss"/>
    <s v="Consumer"/>
    <s v="United States"/>
    <x v="22"/>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x v="22"/>
    <x v="10"/>
    <n v="60653"/>
    <s v="Central"/>
    <s v="OFF-FA-10000936"/>
    <x v="1"/>
    <x v="13"/>
    <s v="Acco Hot Clips Clips to Go"/>
    <n v="7.8960000000000008"/>
    <n v="3"/>
    <n v="0.2"/>
    <n v="2.4674999999999994"/>
  </r>
  <r>
    <n v="7789"/>
    <x v="3865"/>
    <x v="0"/>
    <x v="624"/>
    <d v="2013-05-21T00:00:00"/>
    <s v="First Class"/>
    <s v="LW-17215"/>
    <s v="Luke Weiss"/>
    <s v="Consumer"/>
    <s v="United States"/>
    <x v="22"/>
    <x v="10"/>
    <n v="60653"/>
    <s v="Central"/>
    <s v="FUR-FU-10004973"/>
    <x v="0"/>
    <x v="5"/>
    <s v="Flat Face Poster Frame"/>
    <n v="22.608000000000001"/>
    <n v="3"/>
    <n v="0.6"/>
    <n v="-10.173599999999997"/>
  </r>
  <r>
    <n v="7790"/>
    <x v="3865"/>
    <x v="0"/>
    <x v="624"/>
    <d v="2013-05-21T00:00:00"/>
    <s v="First Class"/>
    <s v="LW-17215"/>
    <s v="Luke Weiss"/>
    <s v="Consumer"/>
    <s v="United States"/>
    <x v="22"/>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x v="10"/>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x v="22"/>
    <x v="10"/>
    <n v="60623"/>
    <s v="Central"/>
    <s v="OFF-BI-10002012"/>
    <x v="1"/>
    <x v="8"/>
    <s v="Wilson Jones Easy Flow II Sheet Lifters"/>
    <n v="1.7999999999999996"/>
    <n v="5"/>
    <n v="0.8"/>
    <n v="-2.8800000000000008"/>
  </r>
  <r>
    <n v="7793"/>
    <x v="3868"/>
    <x v="3"/>
    <x v="386"/>
    <d v="2014-10-16T00:00:00"/>
    <s v="First Class"/>
    <s v="SP-20860"/>
    <s v="Sung Pak"/>
    <s v="Corporate"/>
    <s v="United States"/>
    <x v="61"/>
    <x v="5"/>
    <n v="75217"/>
    <s v="Central"/>
    <s v="TEC-AC-10001383"/>
    <x v="2"/>
    <x v="11"/>
    <s v="Logitech Wireless Touch Keyboard K400"/>
    <n v="39.984000000000002"/>
    <n v="2"/>
    <n v="0.2"/>
    <n v="-1.4994000000000067"/>
  </r>
  <r>
    <n v="7794"/>
    <x v="3869"/>
    <x v="1"/>
    <x v="295"/>
    <d v="2012-12-15T00:00:00"/>
    <s v="Second Class"/>
    <s v="JD-15895"/>
    <s v="Jonathan Doherty"/>
    <s v="Corporate"/>
    <s v="United States"/>
    <x v="98"/>
    <x v="33"/>
    <n v="89115"/>
    <s v="West"/>
    <s v="OFF-PA-10002036"/>
    <x v="1"/>
    <x v="10"/>
    <s v="Xerox 1930"/>
    <n v="32.400000000000006"/>
    <n v="5"/>
    <n v="0"/>
    <n v="15.876000000000001"/>
  </r>
  <r>
    <n v="7795"/>
    <x v="3869"/>
    <x v="1"/>
    <x v="295"/>
    <d v="2012-12-15T00:00:00"/>
    <s v="Second Class"/>
    <s v="JD-15895"/>
    <s v="Jonathan Doherty"/>
    <s v="Corporate"/>
    <s v="United States"/>
    <x v="98"/>
    <x v="33"/>
    <n v="89115"/>
    <s v="West"/>
    <s v="OFF-PA-10002377"/>
    <x v="1"/>
    <x v="10"/>
    <s v="Xerox 1916"/>
    <n v="97.88"/>
    <n v="2"/>
    <n v="0"/>
    <n v="48.94"/>
  </r>
  <r>
    <n v="7796"/>
    <x v="3870"/>
    <x v="1"/>
    <x v="984"/>
    <d v="2012-07-18T00:00:00"/>
    <s v="Standard Class"/>
    <s v="FM-14380"/>
    <s v="Fred McMath"/>
    <s v="Consumer"/>
    <s v="United States"/>
    <x v="112"/>
    <x v="5"/>
    <n v="79109"/>
    <s v="Central"/>
    <s v="TEC-PH-10000526"/>
    <x v="2"/>
    <x v="7"/>
    <s v="Vtech CS6719"/>
    <n v="307.16800000000001"/>
    <n v="4"/>
    <n v="0.2"/>
    <n v="30.716800000000006"/>
  </r>
  <r>
    <n v="7797"/>
    <x v="3871"/>
    <x v="1"/>
    <x v="653"/>
    <d v="2012-10-06T00:00:00"/>
    <s v="Standard Class"/>
    <s v="MP-17965"/>
    <s v="Michael Paige"/>
    <s v="Corporate"/>
    <s v="United States"/>
    <x v="209"/>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x v="20"/>
    <x v="15"/>
    <n v="10035"/>
    <s v="East"/>
    <s v="OFF-EN-10004483"/>
    <x v="1"/>
    <x v="12"/>
    <s v="#10 White Business Envelopes,4 1/8 x 9 1/2"/>
    <n v="47.01"/>
    <n v="3"/>
    <n v="0"/>
    <n v="22.094699999999996"/>
  </r>
  <r>
    <n v="7799"/>
    <x v="3872"/>
    <x v="3"/>
    <x v="668"/>
    <d v="2014-03-28T00:00:00"/>
    <s v="First Class"/>
    <s v="HR-14830"/>
    <s v="Harold Ryan"/>
    <s v="Corporate"/>
    <s v="United States"/>
    <x v="20"/>
    <x v="15"/>
    <n v="10035"/>
    <s v="East"/>
    <s v="TEC-PH-10002624"/>
    <x v="2"/>
    <x v="7"/>
    <s v="Samsung Galaxy S4 Mini"/>
    <n v="469.99"/>
    <n v="1"/>
    <n v="0"/>
    <n v="136.29709999999994"/>
  </r>
  <r>
    <n v="7800"/>
    <x v="3872"/>
    <x v="3"/>
    <x v="668"/>
    <d v="2014-03-28T00:00:00"/>
    <s v="First Class"/>
    <s v="HR-14830"/>
    <s v="Harold Ryan"/>
    <s v="Corporate"/>
    <s v="United States"/>
    <x v="20"/>
    <x v="15"/>
    <n v="10035"/>
    <s v="East"/>
    <s v="FUR-CH-10003396"/>
    <x v="0"/>
    <x v="1"/>
    <s v="Global Deluxe Steno Chair"/>
    <n v="207.84600000000003"/>
    <n v="3"/>
    <n v="0.1"/>
    <n v="2.3093999999999895"/>
  </r>
  <r>
    <n v="7801"/>
    <x v="3873"/>
    <x v="3"/>
    <x v="702"/>
    <d v="2014-06-07T00:00:00"/>
    <s v="Standard Class"/>
    <s v="BW-11065"/>
    <s v="Barry Weirich"/>
    <s v="Consumer"/>
    <s v="United States"/>
    <x v="10"/>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x v="201"/>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x v="47"/>
    <x v="18"/>
    <n v="37064"/>
    <s v="South"/>
    <s v="OFF-LA-10003714"/>
    <x v="1"/>
    <x v="2"/>
    <s v="Avery 510"/>
    <n v="12"/>
    <n v="4"/>
    <n v="0.2"/>
    <n v="4.1999999999999993"/>
  </r>
  <r>
    <n v="7804"/>
    <x v="3875"/>
    <x v="1"/>
    <x v="357"/>
    <d v="2012-09-26T00:00:00"/>
    <s v="Standard Class"/>
    <s v="SJ-20125"/>
    <s v="Sanjit Jacobs"/>
    <s v="Home Office"/>
    <s v="United States"/>
    <x v="47"/>
    <x v="18"/>
    <n v="37064"/>
    <s v="South"/>
    <s v="OFF-ST-10003716"/>
    <x v="1"/>
    <x v="4"/>
    <s v="Tennsco Double-Tier Lockers"/>
    <n v="720.06400000000008"/>
    <n v="4"/>
    <n v="0.2"/>
    <n v="-63.005600000000015"/>
  </r>
  <r>
    <n v="7805"/>
    <x v="3875"/>
    <x v="1"/>
    <x v="357"/>
    <d v="2012-09-26T00:00:00"/>
    <s v="Standard Class"/>
    <s v="SJ-20125"/>
    <s v="Sanjit Jacobs"/>
    <s v="Home Office"/>
    <s v="United States"/>
    <x v="47"/>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x v="47"/>
    <x v="18"/>
    <n v="37064"/>
    <s v="South"/>
    <s v="OFF-AR-10001315"/>
    <x v="1"/>
    <x v="6"/>
    <s v="Newell 310"/>
    <n v="2.8160000000000003"/>
    <n v="2"/>
    <n v="0.2"/>
    <n v="0.31679999999999986"/>
  </r>
  <r>
    <n v="7807"/>
    <x v="3875"/>
    <x v="1"/>
    <x v="357"/>
    <d v="2012-09-26T00:00:00"/>
    <s v="Standard Class"/>
    <s v="SJ-20125"/>
    <s v="Sanjit Jacobs"/>
    <s v="Home Office"/>
    <s v="United States"/>
    <x v="47"/>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x v="253"/>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x v="253"/>
    <x v="3"/>
    <n v="27604"/>
    <s v="South"/>
    <s v="OFF-AR-10001955"/>
    <x v="1"/>
    <x v="6"/>
    <s v="Newell 319"/>
    <n v="47.616"/>
    <n v="3"/>
    <n v="0.2"/>
    <n v="5.9519999999999946"/>
  </r>
  <r>
    <n v="7810"/>
    <x v="3876"/>
    <x v="0"/>
    <x v="1134"/>
    <d v="2013-01-13T00:00:00"/>
    <s v="Standard Class"/>
    <s v="VS-21820"/>
    <s v="Vivek Sundaresam"/>
    <s v="Consumer"/>
    <s v="United States"/>
    <x v="253"/>
    <x v="3"/>
    <n v="27604"/>
    <s v="South"/>
    <s v="TEC-PH-10004080"/>
    <x v="2"/>
    <x v="7"/>
    <s v="Avaya 5410 Digital phone"/>
    <n v="108.78399999999999"/>
    <n v="2"/>
    <n v="0.2"/>
    <n v="10.878399999999999"/>
  </r>
  <r>
    <n v="7811"/>
    <x v="3877"/>
    <x v="0"/>
    <x v="1173"/>
    <d v="2013-02-15T00:00:00"/>
    <s v="First Class"/>
    <s v="DK-13090"/>
    <s v="Dave Kipp"/>
    <s v="Consumer"/>
    <s v="United States"/>
    <x v="183"/>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x v="183"/>
    <x v="39"/>
    <n v="20735"/>
    <s v="East"/>
    <s v="OFF-AR-10001770"/>
    <x v="1"/>
    <x v="6"/>
    <s v="Economy #2 Pencils"/>
    <n v="7.98"/>
    <n v="3"/>
    <n v="0"/>
    <n v="2.0747999999999998"/>
  </r>
  <r>
    <n v="7813"/>
    <x v="3877"/>
    <x v="0"/>
    <x v="1173"/>
    <d v="2013-02-15T00:00:00"/>
    <s v="First Class"/>
    <s v="DK-13090"/>
    <s v="Dave Kipp"/>
    <s v="Consumer"/>
    <s v="United States"/>
    <x v="183"/>
    <x v="39"/>
    <n v="20735"/>
    <s v="East"/>
    <s v="FUR-TA-10002356"/>
    <x v="0"/>
    <x v="3"/>
    <s v="Bevis Boat-Shaped Conference Table"/>
    <n v="550.43100000000004"/>
    <n v="3"/>
    <n v="0.3"/>
    <n v="-47.179800000000029"/>
  </r>
  <r>
    <n v="7814"/>
    <x v="3877"/>
    <x v="0"/>
    <x v="1173"/>
    <d v="2013-02-15T00:00:00"/>
    <s v="First Class"/>
    <s v="DK-13090"/>
    <s v="Dave Kipp"/>
    <s v="Consumer"/>
    <s v="United States"/>
    <x v="183"/>
    <x v="39"/>
    <n v="20735"/>
    <s v="East"/>
    <s v="FUR-FU-10003274"/>
    <x v="0"/>
    <x v="5"/>
    <s v="Regeneration Desk Collection"/>
    <n v="10.56"/>
    <n v="6"/>
    <n v="0"/>
    <n v="4.6464000000000008"/>
  </r>
  <r>
    <n v="7815"/>
    <x v="3878"/>
    <x v="3"/>
    <x v="110"/>
    <d v="2014-06-11T00:00:00"/>
    <s v="First Class"/>
    <s v="MG-17680"/>
    <s v="Maureen Gastineau"/>
    <s v="Home Office"/>
    <s v="United States"/>
    <x v="1"/>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x v="1"/>
    <x v="1"/>
    <n v="90049"/>
    <s v="West"/>
    <s v="TEC-PH-10000307"/>
    <x v="2"/>
    <x v="7"/>
    <s v="Shocksock Galaxy S4 Armband"/>
    <n v="17.52"/>
    <n v="2"/>
    <n v="0.2"/>
    <n v="-3.5040000000000022"/>
  </r>
  <r>
    <n v="7817"/>
    <x v="3879"/>
    <x v="0"/>
    <x v="147"/>
    <d v="2013-10-27T00:00:00"/>
    <s v="Second Class"/>
    <s v="DP-13390"/>
    <s v="Dennis Pardue"/>
    <s v="Home Office"/>
    <s v="United States"/>
    <x v="226"/>
    <x v="33"/>
    <n v="89031"/>
    <s v="West"/>
    <s v="OFF-AR-10002240"/>
    <x v="1"/>
    <x v="6"/>
    <s v="Panasonic KP-150 Electric Pencil Sharpener"/>
    <n v="113.22"/>
    <n v="3"/>
    <n v="0"/>
    <n v="29.437200000000001"/>
  </r>
  <r>
    <n v="7818"/>
    <x v="3879"/>
    <x v="0"/>
    <x v="147"/>
    <d v="2013-10-27T00:00:00"/>
    <s v="Second Class"/>
    <s v="DP-13390"/>
    <s v="Dennis Pardue"/>
    <s v="Home Office"/>
    <s v="United States"/>
    <x v="226"/>
    <x v="33"/>
    <n v="89031"/>
    <s v="West"/>
    <s v="OFF-PA-10001801"/>
    <x v="1"/>
    <x v="10"/>
    <s v="Xerox 193"/>
    <n v="35.880000000000003"/>
    <n v="6"/>
    <n v="0"/>
    <n v="17.581200000000003"/>
  </r>
  <r>
    <n v="7819"/>
    <x v="3879"/>
    <x v="0"/>
    <x v="147"/>
    <d v="2013-10-27T00:00:00"/>
    <s v="Second Class"/>
    <s v="DP-13390"/>
    <s v="Dennis Pardue"/>
    <s v="Home Office"/>
    <s v="United States"/>
    <x v="226"/>
    <x v="33"/>
    <n v="89031"/>
    <s v="West"/>
    <s v="OFF-BI-10001120"/>
    <x v="1"/>
    <x v="8"/>
    <s v="Ibico EPK-21 Electric Binding System"/>
    <n v="4535.9760000000006"/>
    <n v="3"/>
    <n v="0.2"/>
    <n v="1644.2912999999999"/>
  </r>
  <r>
    <n v="7820"/>
    <x v="3880"/>
    <x v="3"/>
    <x v="795"/>
    <d v="2014-01-31T00:00:00"/>
    <s v="Standard Class"/>
    <s v="CJ-12010"/>
    <s v="Caroline Jumper"/>
    <s v="Consumer"/>
    <s v="United States"/>
    <x v="8"/>
    <x v="1"/>
    <n v="94109"/>
    <s v="West"/>
    <s v="OFF-FA-10000611"/>
    <x v="1"/>
    <x v="13"/>
    <s v="Binder Clips by OIC"/>
    <n v="11.84"/>
    <n v="8"/>
    <n v="0"/>
    <n v="5.6831999999999994"/>
  </r>
  <r>
    <n v="7821"/>
    <x v="3881"/>
    <x v="3"/>
    <x v="166"/>
    <d v="2014-12-11T00:00:00"/>
    <s v="Second Class"/>
    <s v="CW-11905"/>
    <s v="Carl Weiss"/>
    <s v="Home Office"/>
    <s v="United States"/>
    <x v="395"/>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x v="25"/>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x v="46"/>
    <x v="13"/>
    <n v="19711"/>
    <s v="East"/>
    <s v="OFF-AR-10003770"/>
    <x v="1"/>
    <x v="6"/>
    <s v="Newell 340"/>
    <n v="8.64"/>
    <n v="3"/>
    <n v="0"/>
    <n v="2.5055999999999998"/>
  </r>
  <r>
    <n v="7824"/>
    <x v="3883"/>
    <x v="2"/>
    <x v="86"/>
    <d v="2011-09-01T00:00:00"/>
    <s v="Standard Class"/>
    <s v="PP-18955"/>
    <s v="Paul Prost"/>
    <s v="Home Office"/>
    <s v="United States"/>
    <x v="46"/>
    <x v="13"/>
    <n v="19711"/>
    <s v="East"/>
    <s v="TEC-AC-10002800"/>
    <x v="2"/>
    <x v="11"/>
    <s v="Plantronics Audio 478 Stereo USB Headset"/>
    <n v="149.97"/>
    <n v="3"/>
    <n v="0"/>
    <n v="52.489499999999992"/>
  </r>
  <r>
    <n v="7825"/>
    <x v="3884"/>
    <x v="2"/>
    <x v="1174"/>
    <d v="2011-05-23T00:00:00"/>
    <s v="Standard Class"/>
    <s v="PW-19030"/>
    <s v="Pauline Webber"/>
    <s v="Corporate"/>
    <s v="United States"/>
    <x v="1"/>
    <x v="1"/>
    <n v="90036"/>
    <s v="West"/>
    <s v="FUR-CH-10002439"/>
    <x v="0"/>
    <x v="1"/>
    <s v="Iceberg Nesting Folding Chair, 19w x 6d x 43h"/>
    <n v="232.88"/>
    <n v="5"/>
    <n v="0.2"/>
    <n v="17.466000000000008"/>
  </r>
  <r>
    <n v="7826"/>
    <x v="3885"/>
    <x v="1"/>
    <x v="302"/>
    <d v="2012-02-07T00:00:00"/>
    <s v="Standard Class"/>
    <s v="PW-19030"/>
    <s v="Pauline Webber"/>
    <s v="Corporate"/>
    <s v="United States"/>
    <x v="410"/>
    <x v="15"/>
    <n v="13440"/>
    <s v="East"/>
    <s v="FUR-CH-10004218"/>
    <x v="0"/>
    <x v="1"/>
    <s v="Global Fabric Manager's Chair, Dark Gray"/>
    <n v="90.882000000000005"/>
    <n v="1"/>
    <n v="0.1"/>
    <n v="15.147000000000004"/>
  </r>
  <r>
    <n v="7827"/>
    <x v="3886"/>
    <x v="3"/>
    <x v="1108"/>
    <d v="2014-11-06T00:00:00"/>
    <s v="Standard Class"/>
    <s v="CY-12745"/>
    <s v="Craig Yedwab"/>
    <s v="Corporate"/>
    <s v="United States"/>
    <x v="22"/>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x v="22"/>
    <x v="10"/>
    <n v="60610"/>
    <s v="Central"/>
    <s v="OFF-EN-10001137"/>
    <x v="1"/>
    <x v="12"/>
    <s v="#10 Gummed Flap White Envelopes, 100/Box"/>
    <n v="9.9120000000000008"/>
    <n v="3"/>
    <n v="0.2"/>
    <n v="3.2213999999999996"/>
  </r>
  <r>
    <n v="7829"/>
    <x v="3887"/>
    <x v="1"/>
    <x v="33"/>
    <d v="2012-05-01T00:00:00"/>
    <s v="Standard Class"/>
    <s v="BW-11110"/>
    <s v="Bart Watters"/>
    <s v="Corporate"/>
    <s v="United States"/>
    <x v="70"/>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x v="70"/>
    <x v="1"/>
    <n v="92105"/>
    <s v="West"/>
    <s v="OFF-AR-10000588"/>
    <x v="1"/>
    <x v="6"/>
    <s v="Newell 345"/>
    <n v="59.519999999999996"/>
    <n v="3"/>
    <n v="0"/>
    <n v="15.475200000000001"/>
  </r>
  <r>
    <n v="7831"/>
    <x v="3887"/>
    <x v="1"/>
    <x v="33"/>
    <d v="2012-05-01T00:00:00"/>
    <s v="Standard Class"/>
    <s v="BW-11110"/>
    <s v="Bart Watters"/>
    <s v="Corporate"/>
    <s v="United States"/>
    <x v="70"/>
    <x v="1"/>
    <n v="92105"/>
    <s v="West"/>
    <s v="TEC-PH-10003174"/>
    <x v="2"/>
    <x v="7"/>
    <s v="RCA ViSYS 25825 Wireless digital phone"/>
    <n v="311.97600000000006"/>
    <n v="3"/>
    <n v="0.2"/>
    <n v="38.996999999999986"/>
  </r>
  <r>
    <n v="7832"/>
    <x v="3887"/>
    <x v="1"/>
    <x v="33"/>
    <d v="2012-05-01T00:00:00"/>
    <s v="Standard Class"/>
    <s v="BW-11110"/>
    <s v="Bart Watters"/>
    <s v="Corporate"/>
    <s v="United States"/>
    <x v="70"/>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x v="12"/>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x v="487"/>
    <x v="2"/>
    <n v="33407"/>
    <s v="South"/>
    <s v="OFF-AR-10004757"/>
    <x v="1"/>
    <x v="6"/>
    <s v="Crayola Colored Pencils"/>
    <n v="13.120000000000001"/>
    <n v="5"/>
    <n v="0.2"/>
    <n v="2.1319999999999988"/>
  </r>
  <r>
    <n v="7835"/>
    <x v="3890"/>
    <x v="1"/>
    <x v="657"/>
    <d v="2012-04-17T00:00:00"/>
    <s v="Second Class"/>
    <s v="EB-14110"/>
    <s v="Eugene Barchas"/>
    <s v="Consumer"/>
    <s v="United States"/>
    <x v="1"/>
    <x v="1"/>
    <n v="90045"/>
    <s v="West"/>
    <s v="FUR-TA-10002530"/>
    <x v="0"/>
    <x v="3"/>
    <s v="Iceberg OfficeWorks 42&quot; Round Tables"/>
    <n v="241.56799999999998"/>
    <n v="2"/>
    <n v="0.2"/>
    <n v="-15.098000000000013"/>
  </r>
  <r>
    <n v="7836"/>
    <x v="3890"/>
    <x v="1"/>
    <x v="657"/>
    <d v="2012-04-17T00:00:00"/>
    <s v="Second Class"/>
    <s v="EB-14110"/>
    <s v="Eugene Barchas"/>
    <s v="Consumer"/>
    <s v="United States"/>
    <x v="1"/>
    <x v="1"/>
    <n v="90045"/>
    <s v="West"/>
    <s v="TEC-PH-10001494"/>
    <x v="2"/>
    <x v="7"/>
    <s v="Polycom CX600 IP Phone VoIP phone"/>
    <n v="479.92"/>
    <n v="2"/>
    <n v="0.2"/>
    <n v="41.993000000000009"/>
  </r>
  <r>
    <n v="7837"/>
    <x v="3891"/>
    <x v="1"/>
    <x v="12"/>
    <d v="2012-09-30T00:00:00"/>
    <s v="Standard Class"/>
    <s v="SH-19975"/>
    <s v="Sally Hughsby"/>
    <s v="Corporate"/>
    <s v="United States"/>
    <x v="4"/>
    <x v="4"/>
    <n v="98103"/>
    <s v="West"/>
    <s v="FUR-CH-10004289"/>
    <x v="0"/>
    <x v="1"/>
    <s v="Global Super Steno Chair"/>
    <n v="307.13600000000002"/>
    <n v="4"/>
    <n v="0.2"/>
    <n v="-11.51760000000003"/>
  </r>
  <r>
    <n v="7838"/>
    <x v="3891"/>
    <x v="1"/>
    <x v="12"/>
    <d v="2012-09-30T00:00:00"/>
    <s v="Standard Class"/>
    <s v="SH-19975"/>
    <s v="Sally Hughsby"/>
    <s v="Corporate"/>
    <s v="United States"/>
    <x v="4"/>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x v="4"/>
    <x v="4"/>
    <n v="98103"/>
    <s v="West"/>
    <s v="TEC-AC-10002567"/>
    <x v="2"/>
    <x v="11"/>
    <s v="Logitech G602 Wireless Gaming Mouse"/>
    <n v="159.97999999999999"/>
    <n v="2"/>
    <n v="0"/>
    <n v="57.592799999999997"/>
  </r>
  <r>
    <n v="7840"/>
    <x v="3892"/>
    <x v="2"/>
    <x v="1176"/>
    <d v="2011-04-02T00:00:00"/>
    <s v="Standard Class"/>
    <s v="CV-12295"/>
    <s v="Christina VanderZanden"/>
    <s v="Consumer"/>
    <s v="United States"/>
    <x v="96"/>
    <x v="23"/>
    <n v="50315"/>
    <s v="Central"/>
    <s v="OFF-EN-10001509"/>
    <x v="1"/>
    <x v="12"/>
    <s v="Poly String Tie Envelopes"/>
    <n v="6.12"/>
    <n v="3"/>
    <n v="0"/>
    <n v="2.8763999999999994"/>
  </r>
  <r>
    <n v="7841"/>
    <x v="3892"/>
    <x v="2"/>
    <x v="1176"/>
    <d v="2011-04-02T00:00:00"/>
    <s v="Standard Class"/>
    <s v="CV-12295"/>
    <s v="Christina VanderZanden"/>
    <s v="Consumer"/>
    <s v="United States"/>
    <x v="96"/>
    <x v="23"/>
    <n v="50315"/>
    <s v="Central"/>
    <s v="FUR-TA-10003954"/>
    <x v="0"/>
    <x v="3"/>
    <s v="Hon 94000 Series Round Tables"/>
    <n v="1184.72"/>
    <n v="4"/>
    <n v="0"/>
    <n v="106.62480000000005"/>
  </r>
  <r>
    <n v="7842"/>
    <x v="3893"/>
    <x v="0"/>
    <x v="19"/>
    <d v="2013-07-23T00:00:00"/>
    <s v="Standard Class"/>
    <s v="AT-10735"/>
    <s v="Annie Thurman"/>
    <s v="Consumer"/>
    <s v="United States"/>
    <x v="20"/>
    <x v="15"/>
    <n v="10024"/>
    <s v="East"/>
    <s v="OFF-AP-10002892"/>
    <x v="1"/>
    <x v="9"/>
    <s v="Belkin F5C206VTEL 6 Outlet Surge"/>
    <n v="45.96"/>
    <n v="2"/>
    <n v="0"/>
    <n v="13.787999999999997"/>
  </r>
  <r>
    <n v="7843"/>
    <x v="3894"/>
    <x v="2"/>
    <x v="987"/>
    <d v="2011-04-23T00:00:00"/>
    <s v="Second Class"/>
    <s v="AG-10390"/>
    <s v="Allen Goldenen"/>
    <s v="Consumer"/>
    <s v="United States"/>
    <x v="81"/>
    <x v="17"/>
    <n v="22204"/>
    <s v="South"/>
    <s v="OFF-BI-10003638"/>
    <x v="1"/>
    <x v="8"/>
    <s v="GBC Durable Plastic Covers"/>
    <n v="58.050000000000004"/>
    <n v="3"/>
    <n v="0"/>
    <n v="26.702999999999999"/>
  </r>
  <r>
    <n v="7844"/>
    <x v="3894"/>
    <x v="2"/>
    <x v="987"/>
    <d v="2011-04-23T00:00:00"/>
    <s v="Second Class"/>
    <s v="AG-10390"/>
    <s v="Allen Goldenen"/>
    <s v="Consumer"/>
    <s v="United States"/>
    <x v="81"/>
    <x v="17"/>
    <n v="22204"/>
    <s v="South"/>
    <s v="OFF-PA-10001569"/>
    <x v="1"/>
    <x v="10"/>
    <s v="Xerox 232"/>
    <n v="71.28"/>
    <n v="11"/>
    <n v="0"/>
    <n v="34.214400000000005"/>
  </r>
  <r>
    <n v="7845"/>
    <x v="3895"/>
    <x v="3"/>
    <x v="246"/>
    <d v="2014-07-26T00:00:00"/>
    <s v="Standard Class"/>
    <s v="GM-14500"/>
    <s v="Gene McClure"/>
    <s v="Consumer"/>
    <s v="United States"/>
    <x v="343"/>
    <x v="5"/>
    <n v="78577"/>
    <s v="Central"/>
    <s v="FUR-TA-10001676"/>
    <x v="0"/>
    <x v="3"/>
    <s v="Hon 61000 Series Interactive Training Tables"/>
    <n v="124.404"/>
    <n v="4"/>
    <n v="0.3"/>
    <n v="-21.3264"/>
  </r>
  <r>
    <n v="7846"/>
    <x v="3896"/>
    <x v="1"/>
    <x v="874"/>
    <d v="2012-10-02T00:00:00"/>
    <s v="Standard Class"/>
    <s v="JK-15205"/>
    <s v="Jamie Kunitz"/>
    <s v="Consumer"/>
    <s v="United States"/>
    <x v="81"/>
    <x v="17"/>
    <n v="22204"/>
    <s v="South"/>
    <s v="OFF-PA-10001125"/>
    <x v="1"/>
    <x v="10"/>
    <s v="Xerox 1988"/>
    <n v="154.9"/>
    <n v="5"/>
    <n v="0"/>
    <n v="69.704999999999998"/>
  </r>
  <r>
    <n v="7847"/>
    <x v="3896"/>
    <x v="1"/>
    <x v="874"/>
    <d v="2012-10-02T00:00:00"/>
    <s v="Standard Class"/>
    <s v="JK-15205"/>
    <s v="Jamie Kunitz"/>
    <s v="Consumer"/>
    <s v="United States"/>
    <x v="81"/>
    <x v="17"/>
    <n v="22204"/>
    <s v="South"/>
    <s v="TEC-PH-10002496"/>
    <x v="2"/>
    <x v="7"/>
    <s v="Cisco SPA301"/>
    <n v="1871.88"/>
    <n v="12"/>
    <n v="0"/>
    <n v="561.56399999999996"/>
  </r>
  <r>
    <n v="7848"/>
    <x v="3897"/>
    <x v="0"/>
    <x v="535"/>
    <d v="2013-03-03T00:00:00"/>
    <s v="Standard Class"/>
    <s v="DW-13540"/>
    <s v="Don Weiss"/>
    <s v="Consumer"/>
    <s v="United States"/>
    <x v="12"/>
    <x v="5"/>
    <n v="77070"/>
    <s v="Central"/>
    <s v="FUR-FU-10004053"/>
    <x v="0"/>
    <x v="5"/>
    <s v="DAX Two-Tone Silver Metal Document Frame"/>
    <n v="16.192"/>
    <n v="2"/>
    <n v="0.6"/>
    <n v="-6.8815999999999953"/>
  </r>
  <r>
    <n v="7849"/>
    <x v="3898"/>
    <x v="0"/>
    <x v="440"/>
    <d v="2013-05-07T00:00:00"/>
    <s v="Standard Class"/>
    <s v="AS-10090"/>
    <s v="Adam Shillingsburg"/>
    <s v="Consumer"/>
    <s v="United States"/>
    <x v="218"/>
    <x v="5"/>
    <n v="75061"/>
    <s v="Central"/>
    <s v="OFF-ST-10000321"/>
    <x v="1"/>
    <x v="4"/>
    <s v="Akro Stacking Bins"/>
    <n v="18.936"/>
    <n v="3"/>
    <n v="0.2"/>
    <n v="-3.787200000000003"/>
  </r>
  <r>
    <n v="7850"/>
    <x v="3898"/>
    <x v="0"/>
    <x v="440"/>
    <d v="2013-05-07T00:00:00"/>
    <s v="Standard Class"/>
    <s v="AS-10090"/>
    <s v="Adam Shillingsburg"/>
    <s v="Consumer"/>
    <s v="United States"/>
    <x v="218"/>
    <x v="5"/>
    <n v="75061"/>
    <s v="Central"/>
    <s v="OFF-ST-10002957"/>
    <x v="1"/>
    <x v="4"/>
    <s v="Sterilite Show Offs Storage Containers"/>
    <n v="12.672000000000001"/>
    <n v="3"/>
    <n v="0.2"/>
    <n v="-3.1680000000000001"/>
  </r>
  <r>
    <n v="7851"/>
    <x v="3898"/>
    <x v="0"/>
    <x v="440"/>
    <d v="2013-05-07T00:00:00"/>
    <s v="Standard Class"/>
    <s v="AS-10090"/>
    <s v="Adam Shillingsburg"/>
    <s v="Consumer"/>
    <s v="United States"/>
    <x v="218"/>
    <x v="5"/>
    <n v="75061"/>
    <s v="Central"/>
    <s v="OFF-LA-10000973"/>
    <x v="1"/>
    <x v="2"/>
    <s v="Avery 502"/>
    <n v="5.04"/>
    <n v="2"/>
    <n v="0.2"/>
    <n v="1.764"/>
  </r>
  <r>
    <n v="7852"/>
    <x v="3899"/>
    <x v="2"/>
    <x v="337"/>
    <d v="2011-12-15T00:00:00"/>
    <s v="Standard Class"/>
    <s v="TS-21205"/>
    <s v="Thomas Seio"/>
    <s v="Corporate"/>
    <s v="United States"/>
    <x v="22"/>
    <x v="10"/>
    <n v="60653"/>
    <s v="Central"/>
    <s v="OFF-PA-10000143"/>
    <x v="1"/>
    <x v="10"/>
    <s v="Astroparche Fine Business Paper"/>
    <n v="8.4480000000000004"/>
    <n v="2"/>
    <n v="0.2"/>
    <n v="2.9568000000000003"/>
  </r>
  <r>
    <n v="7853"/>
    <x v="3899"/>
    <x v="2"/>
    <x v="337"/>
    <d v="2011-12-15T00:00:00"/>
    <s v="Standard Class"/>
    <s v="TS-21205"/>
    <s v="Thomas Seio"/>
    <s v="Corporate"/>
    <s v="United States"/>
    <x v="22"/>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x v="1"/>
    <x v="1"/>
    <n v="90049"/>
    <s v="West"/>
    <s v="OFF-PA-10001526"/>
    <x v="1"/>
    <x v="10"/>
    <s v="Xerox 1949"/>
    <n v="9.9600000000000009"/>
    <n v="2"/>
    <n v="0"/>
    <n v="4.8804000000000007"/>
  </r>
  <r>
    <n v="7855"/>
    <x v="3901"/>
    <x v="3"/>
    <x v="226"/>
    <d v="2014-12-13T00:00:00"/>
    <s v="Standard Class"/>
    <s v="BH-11710"/>
    <s v="Brosina Hoffman"/>
    <s v="Consumer"/>
    <s v="United States"/>
    <x v="413"/>
    <x v="35"/>
    <n v="39401"/>
    <s v="South"/>
    <s v="OFF-AP-10004540"/>
    <x v="1"/>
    <x v="9"/>
    <s v="Eureka The Boss Lite 10-Amp Upright Vacuum, Blue"/>
    <n v="320.64"/>
    <n v="4"/>
    <n v="0"/>
    <n v="89.779200000000003"/>
  </r>
  <r>
    <n v="7856"/>
    <x v="3901"/>
    <x v="3"/>
    <x v="226"/>
    <d v="2014-12-13T00:00:00"/>
    <s v="Standard Class"/>
    <s v="BH-11710"/>
    <s v="Brosina Hoffman"/>
    <s v="Consumer"/>
    <s v="United States"/>
    <x v="413"/>
    <x v="35"/>
    <n v="39401"/>
    <s v="South"/>
    <s v="TEC-AC-10001266"/>
    <x v="2"/>
    <x v="11"/>
    <s v="Memorex Micro Travel Drive 8 GB"/>
    <n v="52"/>
    <n v="4"/>
    <n v="0"/>
    <n v="23.4"/>
  </r>
  <r>
    <n v="7857"/>
    <x v="3902"/>
    <x v="2"/>
    <x v="992"/>
    <d v="2011-06-01T00:00:00"/>
    <s v="First Class"/>
    <s v="LW-16825"/>
    <s v="Laurel Workman"/>
    <s v="Corporate"/>
    <s v="United States"/>
    <x v="20"/>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x v="20"/>
    <x v="15"/>
    <n v="10024"/>
    <s v="East"/>
    <s v="TEC-PH-10003505"/>
    <x v="2"/>
    <x v="7"/>
    <s v="Geemarc AmpliPOWER60"/>
    <n v="464"/>
    <n v="5"/>
    <n v="0"/>
    <n v="134.55999999999995"/>
  </r>
  <r>
    <n v="7859"/>
    <x v="3902"/>
    <x v="2"/>
    <x v="992"/>
    <d v="2011-06-01T00:00:00"/>
    <s v="First Class"/>
    <s v="LW-16825"/>
    <s v="Laurel Workman"/>
    <s v="Corporate"/>
    <s v="United States"/>
    <x v="20"/>
    <x v="15"/>
    <n v="10024"/>
    <s v="East"/>
    <s v="OFF-AP-10001005"/>
    <x v="1"/>
    <x v="9"/>
    <s v="Honeywell Quietcare HEPA Air Cleaner"/>
    <n v="235.95000000000002"/>
    <n v="3"/>
    <n v="0"/>
    <n v="77.863499999999988"/>
  </r>
  <r>
    <n v="7860"/>
    <x v="3902"/>
    <x v="2"/>
    <x v="992"/>
    <d v="2011-06-01T00:00:00"/>
    <s v="First Class"/>
    <s v="LW-16825"/>
    <s v="Laurel Workman"/>
    <s v="Corporate"/>
    <s v="United States"/>
    <x v="20"/>
    <x v="15"/>
    <n v="10024"/>
    <s v="East"/>
    <s v="OFF-PA-10001712"/>
    <x v="1"/>
    <x v="10"/>
    <s v="Xerox 1948"/>
    <n v="39.96"/>
    <n v="4"/>
    <n v="0"/>
    <n v="17.981999999999999"/>
  </r>
  <r>
    <n v="7861"/>
    <x v="3903"/>
    <x v="3"/>
    <x v="580"/>
    <d v="2014-03-07T00:00:00"/>
    <s v="Standard Class"/>
    <s v="JA-15970"/>
    <s v="Joseph Airdo"/>
    <s v="Consumer"/>
    <s v="United States"/>
    <x v="191"/>
    <x v="24"/>
    <n v="44221"/>
    <s v="East"/>
    <s v="OFF-BI-10002353"/>
    <x v="1"/>
    <x v="8"/>
    <s v="GBC VeloBind Cover Sets"/>
    <n v="18.528000000000002"/>
    <n v="4"/>
    <n v="0.7"/>
    <n v="-12.352"/>
  </r>
  <r>
    <n v="7862"/>
    <x v="3904"/>
    <x v="1"/>
    <x v="88"/>
    <d v="2012-10-17T00:00:00"/>
    <s v="Standard Class"/>
    <s v="KA-16525"/>
    <s v="Kelly Andreada"/>
    <s v="Consumer"/>
    <s v="United States"/>
    <x v="4"/>
    <x v="4"/>
    <n v="98103"/>
    <s v="West"/>
    <s v="TEC-AC-10003038"/>
    <x v="2"/>
    <x v="11"/>
    <s v="Kingston Digital DataTraveler 16GB USB 2.0"/>
    <n v="17.899999999999999"/>
    <n v="2"/>
    <n v="0"/>
    <n v="3.400999999999998"/>
  </r>
  <r>
    <n v="7863"/>
    <x v="3904"/>
    <x v="1"/>
    <x v="88"/>
    <d v="2012-10-17T00:00:00"/>
    <s v="Standard Class"/>
    <s v="KA-16525"/>
    <s v="Kelly Andreada"/>
    <s v="Consumer"/>
    <s v="United States"/>
    <x v="4"/>
    <x v="4"/>
    <n v="98103"/>
    <s v="West"/>
    <s v="OFF-ST-10000934"/>
    <x v="1"/>
    <x v="4"/>
    <s v="Contico 72&quot;H Heavy-Duty Storage System"/>
    <n v="81.96"/>
    <n v="2"/>
    <n v="0"/>
    <n v="0"/>
  </r>
  <r>
    <n v="7864"/>
    <x v="3905"/>
    <x v="1"/>
    <x v="1177"/>
    <d v="2012-07-19T00:00:00"/>
    <s v="Second Class"/>
    <s v="TG-21310"/>
    <s v="Toby Gnade"/>
    <s v="Consumer"/>
    <s v="United States"/>
    <x v="123"/>
    <x v="16"/>
    <n v="85204"/>
    <s v="West"/>
    <s v="OFF-ST-10002743"/>
    <x v="1"/>
    <x v="4"/>
    <s v="SAFCO Boltless Steel Shelving"/>
    <n v="272.73599999999999"/>
    <n v="3"/>
    <n v="0.2"/>
    <n v="-64.774800000000013"/>
  </r>
  <r>
    <n v="7865"/>
    <x v="3905"/>
    <x v="1"/>
    <x v="1177"/>
    <d v="2012-07-19T00:00:00"/>
    <s v="Second Class"/>
    <s v="TG-21310"/>
    <s v="Toby Gnade"/>
    <s v="Consumer"/>
    <s v="United States"/>
    <x v="123"/>
    <x v="16"/>
    <n v="85204"/>
    <s v="West"/>
    <s v="OFF-PA-10001846"/>
    <x v="1"/>
    <x v="10"/>
    <s v="Xerox 1899"/>
    <n v="18.496000000000002"/>
    <n v="4"/>
    <n v="0.2"/>
    <n v="6.7048000000000005"/>
  </r>
  <r>
    <n v="7866"/>
    <x v="3905"/>
    <x v="1"/>
    <x v="1177"/>
    <d v="2012-07-19T00:00:00"/>
    <s v="Second Class"/>
    <s v="TG-21310"/>
    <s v="Toby Gnade"/>
    <s v="Consumer"/>
    <s v="United States"/>
    <x v="123"/>
    <x v="16"/>
    <n v="85204"/>
    <s v="West"/>
    <s v="FUR-CH-10004287"/>
    <x v="0"/>
    <x v="1"/>
    <s v="SAFCO Arco Folding Chair"/>
    <n v="441.92"/>
    <n v="2"/>
    <n v="0.2"/>
    <n v="49.715999999999966"/>
  </r>
  <r>
    <n v="7867"/>
    <x v="3905"/>
    <x v="1"/>
    <x v="1177"/>
    <d v="2012-07-19T00:00:00"/>
    <s v="Second Class"/>
    <s v="TG-21310"/>
    <s v="Toby Gnade"/>
    <s v="Consumer"/>
    <s v="United States"/>
    <x v="123"/>
    <x v="16"/>
    <n v="85204"/>
    <s v="West"/>
    <s v="FUR-BO-10001608"/>
    <x v="0"/>
    <x v="0"/>
    <s v="Hon Metal Bookcases, Black"/>
    <n v="127.76400000000002"/>
    <n v="6"/>
    <n v="0.7"/>
    <n v="-191.64599999999996"/>
  </r>
  <r>
    <n v="7868"/>
    <x v="3906"/>
    <x v="2"/>
    <x v="84"/>
    <d v="2011-11-24T00:00:00"/>
    <s v="Second Class"/>
    <s v="DB-13360"/>
    <s v="Dennis Bolton"/>
    <s v="Home Office"/>
    <s v="United States"/>
    <x v="288"/>
    <x v="7"/>
    <n v="84106"/>
    <s v="West"/>
    <s v="OFF-PA-10000357"/>
    <x v="1"/>
    <x v="10"/>
    <s v="Xerox 1888"/>
    <n v="166.44"/>
    <n v="3"/>
    <n v="0"/>
    <n v="79.891199999999998"/>
  </r>
  <r>
    <n v="7869"/>
    <x v="3907"/>
    <x v="0"/>
    <x v="1022"/>
    <d v="2013-06-03T00:00:00"/>
    <s v="Standard Class"/>
    <s v="LS-17245"/>
    <s v="Lynn Smith"/>
    <s v="Consumer"/>
    <s v="United States"/>
    <x v="1"/>
    <x v="1"/>
    <n v="90045"/>
    <s v="West"/>
    <s v="OFF-PA-10000575"/>
    <x v="1"/>
    <x v="10"/>
    <s v="Wirebound Message Books, Four 2 3/4 x 5 White Forms per Page"/>
    <n v="13.38"/>
    <n v="2"/>
    <n v="0"/>
    <n v="6.1547999999999998"/>
  </r>
  <r>
    <n v="7870"/>
    <x v="3908"/>
    <x v="3"/>
    <x v="445"/>
    <d v="2014-07-10T00:00:00"/>
    <s v="Standard Class"/>
    <s v="MO-17950"/>
    <s v="Michael Oakman"/>
    <s v="Consumer"/>
    <s v="United States"/>
    <x v="108"/>
    <x v="3"/>
    <n v="28540"/>
    <s v="South"/>
    <s v="TEC-AC-10002167"/>
    <x v="2"/>
    <x v="11"/>
    <s v="Imation 8gb Micro Traveldrive Usb 2.0 Flash Drive"/>
    <n v="24"/>
    <n v="2"/>
    <n v="0.2"/>
    <n v="-2.6999999999999993"/>
  </r>
  <r>
    <n v="7871"/>
    <x v="3909"/>
    <x v="3"/>
    <x v="145"/>
    <d v="2014-09-30T00:00:00"/>
    <s v="Standard Class"/>
    <s v="CA-11965"/>
    <s v="Carol Adams"/>
    <s v="Corporate"/>
    <s v="United States"/>
    <x v="80"/>
    <x v="24"/>
    <n v="44107"/>
    <s v="East"/>
    <s v="OFF-EN-10004459"/>
    <x v="1"/>
    <x v="12"/>
    <s v="Security-Tint Envelopes"/>
    <n v="24.448"/>
    <n v="4"/>
    <n v="0.2"/>
    <n v="8.8623999999999992"/>
  </r>
  <r>
    <n v="7872"/>
    <x v="3910"/>
    <x v="0"/>
    <x v="339"/>
    <d v="2013-10-08T00:00:00"/>
    <s v="Standard Class"/>
    <s v="DB-12910"/>
    <s v="Daniel Byrd"/>
    <s v="Home Office"/>
    <s v="United States"/>
    <x v="453"/>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x v="453"/>
    <x v="1"/>
    <n v="92630"/>
    <s v="West"/>
    <s v="FUR-CH-10004063"/>
    <x v="0"/>
    <x v="1"/>
    <s v="Global Deluxe High-Back Manager's Chair"/>
    <n v="915.13600000000008"/>
    <n v="4"/>
    <n v="0.2"/>
    <n v="102.95279999999988"/>
  </r>
  <r>
    <n v="7874"/>
    <x v="3910"/>
    <x v="0"/>
    <x v="339"/>
    <d v="2013-10-08T00:00:00"/>
    <s v="Standard Class"/>
    <s v="DB-12910"/>
    <s v="Daniel Byrd"/>
    <s v="Home Office"/>
    <s v="United States"/>
    <x v="453"/>
    <x v="1"/>
    <n v="92630"/>
    <s v="West"/>
    <s v="OFF-PA-10004610"/>
    <x v="1"/>
    <x v="10"/>
    <s v="Xerox 1900"/>
    <n v="8.56"/>
    <n v="2"/>
    <n v="0"/>
    <n v="3.8519999999999994"/>
  </r>
  <r>
    <n v="7875"/>
    <x v="3910"/>
    <x v="0"/>
    <x v="339"/>
    <d v="2013-10-08T00:00:00"/>
    <s v="Standard Class"/>
    <s v="DB-12910"/>
    <s v="Daniel Byrd"/>
    <s v="Home Office"/>
    <s v="United States"/>
    <x v="453"/>
    <x v="1"/>
    <n v="92630"/>
    <s v="West"/>
    <s v="OFF-PA-10001878"/>
    <x v="1"/>
    <x v="10"/>
    <s v="Xerox 1891"/>
    <n v="97.82"/>
    <n v="2"/>
    <n v="0"/>
    <n v="45.975399999999993"/>
  </r>
  <r>
    <n v="7876"/>
    <x v="3911"/>
    <x v="3"/>
    <x v="428"/>
    <d v="2014-09-16T00:00:00"/>
    <s v="Standard Class"/>
    <s v="DK-12835"/>
    <s v="Damala Kotsonis"/>
    <s v="Corporate"/>
    <s v="United States"/>
    <x v="32"/>
    <x v="21"/>
    <n v="97206"/>
    <s v="West"/>
    <s v="OFF-PA-10002036"/>
    <x v="1"/>
    <x v="10"/>
    <s v="Xerox 1930"/>
    <n v="31.104000000000006"/>
    <n v="6"/>
    <n v="0.2"/>
    <n v="11.2752"/>
  </r>
  <r>
    <n v="7877"/>
    <x v="3911"/>
    <x v="3"/>
    <x v="428"/>
    <d v="2014-09-16T00:00:00"/>
    <s v="Standard Class"/>
    <s v="DK-12835"/>
    <s v="Damala Kotsonis"/>
    <s v="Corporate"/>
    <s v="United States"/>
    <x v="32"/>
    <x v="21"/>
    <n v="97206"/>
    <s v="West"/>
    <s v="OFF-AP-10003278"/>
    <x v="1"/>
    <x v="9"/>
    <s v="Belkin 7-Outlet SurgeMaster Home Series"/>
    <n v="11.176000000000002"/>
    <n v="1"/>
    <n v="0.2"/>
    <n v="0.8382000000000005"/>
  </r>
  <r>
    <n v="7878"/>
    <x v="3912"/>
    <x v="1"/>
    <x v="899"/>
    <d v="2012-03-18T00:00:00"/>
    <s v="Standard Class"/>
    <s v="EB-14170"/>
    <s v="Evan Bailliet"/>
    <s v="Consumer"/>
    <s v="United States"/>
    <x v="35"/>
    <x v="3"/>
    <n v="28205"/>
    <s v="South"/>
    <s v="OFF-LA-10001641"/>
    <x v="1"/>
    <x v="2"/>
    <s v="Avery 518"/>
    <n v="5.04"/>
    <n v="2"/>
    <n v="0.2"/>
    <n v="1.764"/>
  </r>
  <r>
    <n v="7879"/>
    <x v="3913"/>
    <x v="0"/>
    <x v="896"/>
    <d v="2013-12-05T00:00:00"/>
    <s v="Second Class"/>
    <s v="DR-12940"/>
    <s v="Daniel Raglin"/>
    <s v="Home Office"/>
    <s v="United States"/>
    <x v="34"/>
    <x v="10"/>
    <n v="60505"/>
    <s v="Central"/>
    <s v="FUR-FU-10003806"/>
    <x v="0"/>
    <x v="5"/>
    <s v="Tenex Chairmat w/ Average Lip, 45&quot; x 53&quot;"/>
    <n v="242.17600000000004"/>
    <n v="4"/>
    <n v="0.6"/>
    <n v="-302.72000000000003"/>
  </r>
  <r>
    <n v="7880"/>
    <x v="3914"/>
    <x v="0"/>
    <x v="403"/>
    <d v="2013-06-22T00:00:00"/>
    <s v="Standard Class"/>
    <s v="JS-15685"/>
    <s v="Jim Sink"/>
    <s v="Corporate"/>
    <s v="United States"/>
    <x v="10"/>
    <x v="9"/>
    <n v="19140"/>
    <s v="East"/>
    <s v="FUR-TA-10003392"/>
    <x v="0"/>
    <x v="3"/>
    <s v="Global Adaptabilities Conference Tables"/>
    <n v="337.17599999999999"/>
    <n v="2"/>
    <n v="0.4"/>
    <n v="-118.01160000000002"/>
  </r>
  <r>
    <n v="7881"/>
    <x v="3915"/>
    <x v="3"/>
    <x v="734"/>
    <d v="2014-12-07T00:00:00"/>
    <s v="Second Class"/>
    <s v="LC-16870"/>
    <s v="Lena Cacioppo"/>
    <s v="Consumer"/>
    <s v="United States"/>
    <x v="377"/>
    <x v="22"/>
    <n v="80229"/>
    <s v="West"/>
    <s v="OFF-AR-10003856"/>
    <x v="1"/>
    <x v="6"/>
    <s v="Newell 344"/>
    <n v="13.343999999999998"/>
    <n v="6"/>
    <n v="0.2"/>
    <n v="1.0007999999999999"/>
  </r>
  <r>
    <n v="7882"/>
    <x v="3915"/>
    <x v="3"/>
    <x v="734"/>
    <d v="2014-12-07T00:00:00"/>
    <s v="Second Class"/>
    <s v="LC-16870"/>
    <s v="Lena Cacioppo"/>
    <s v="Consumer"/>
    <s v="United States"/>
    <x v="377"/>
    <x v="22"/>
    <n v="80229"/>
    <s v="West"/>
    <s v="TEC-AC-10002006"/>
    <x v="2"/>
    <x v="11"/>
    <s v="Memorex Micro Travel Drive 16 GB"/>
    <n v="76.75200000000001"/>
    <n v="6"/>
    <n v="0.2"/>
    <n v="10.553399999999993"/>
  </r>
  <r>
    <n v="7883"/>
    <x v="3915"/>
    <x v="3"/>
    <x v="734"/>
    <d v="2014-12-07T00:00:00"/>
    <s v="Second Class"/>
    <s v="LC-16870"/>
    <s v="Lena Cacioppo"/>
    <s v="Consumer"/>
    <s v="United States"/>
    <x v="377"/>
    <x v="22"/>
    <n v="80229"/>
    <s v="West"/>
    <s v="TEC-AC-10002006"/>
    <x v="2"/>
    <x v="11"/>
    <s v="Memorex Micro Travel Drive 16 GB"/>
    <n v="102.33600000000001"/>
    <n v="8"/>
    <n v="0.2"/>
    <n v="14.07119999999999"/>
  </r>
  <r>
    <n v="7884"/>
    <x v="3915"/>
    <x v="3"/>
    <x v="734"/>
    <d v="2014-12-07T00:00:00"/>
    <s v="Second Class"/>
    <s v="LC-16870"/>
    <s v="Lena Cacioppo"/>
    <s v="Consumer"/>
    <s v="United States"/>
    <x v="377"/>
    <x v="22"/>
    <n v="80229"/>
    <s v="West"/>
    <s v="OFF-PA-10002246"/>
    <x v="1"/>
    <x v="10"/>
    <s v="Wirebound Four 2-3/4 x 5 Forms per Page, 400 Sets per Book"/>
    <n v="10.32"/>
    <n v="2"/>
    <n v="0.2"/>
    <n v="3.7409999999999997"/>
  </r>
  <r>
    <n v="7885"/>
    <x v="3915"/>
    <x v="3"/>
    <x v="734"/>
    <d v="2014-12-07T00:00:00"/>
    <s v="Second Class"/>
    <s v="LC-16870"/>
    <s v="Lena Cacioppo"/>
    <s v="Consumer"/>
    <s v="United States"/>
    <x v="377"/>
    <x v="22"/>
    <n v="80229"/>
    <s v="West"/>
    <s v="OFF-SU-10004782"/>
    <x v="1"/>
    <x v="14"/>
    <s v="Elite 5&quot; Scissors"/>
    <n v="47.32"/>
    <n v="7"/>
    <n v="0.2"/>
    <n v="5.9149999999999938"/>
  </r>
  <r>
    <n v="7886"/>
    <x v="3915"/>
    <x v="3"/>
    <x v="734"/>
    <d v="2014-12-07T00:00:00"/>
    <s v="Second Class"/>
    <s v="LC-16870"/>
    <s v="Lena Cacioppo"/>
    <s v="Consumer"/>
    <s v="United States"/>
    <x v="377"/>
    <x v="22"/>
    <n v="80229"/>
    <s v="West"/>
    <s v="FUR-FU-10004351"/>
    <x v="0"/>
    <x v="5"/>
    <s v="Staples"/>
    <n v="23.376000000000001"/>
    <n v="3"/>
    <n v="0.2"/>
    <n v="7.0128000000000013"/>
  </r>
  <r>
    <n v="7887"/>
    <x v="3915"/>
    <x v="3"/>
    <x v="734"/>
    <d v="2014-12-07T00:00:00"/>
    <s v="Second Class"/>
    <s v="LC-16870"/>
    <s v="Lena Cacioppo"/>
    <s v="Consumer"/>
    <s v="United States"/>
    <x v="377"/>
    <x v="22"/>
    <n v="80229"/>
    <s v="West"/>
    <s v="FUR-FU-10004270"/>
    <x v="0"/>
    <x v="5"/>
    <s v="Eldon Image Series Desk Accessories, Burgundy"/>
    <n v="16.72"/>
    <n v="5"/>
    <n v="0.2"/>
    <n v="3.3439999999999994"/>
  </r>
  <r>
    <n v="7888"/>
    <x v="3915"/>
    <x v="3"/>
    <x v="734"/>
    <d v="2014-12-07T00:00:00"/>
    <s v="Second Class"/>
    <s v="LC-16870"/>
    <s v="Lena Cacioppo"/>
    <s v="Consumer"/>
    <s v="United States"/>
    <x v="377"/>
    <x v="22"/>
    <n v="80229"/>
    <s v="West"/>
    <s v="FUR-FU-10004053"/>
    <x v="0"/>
    <x v="5"/>
    <s v="DAX Two-Tone Silver Metal Document Frame"/>
    <n v="16.192"/>
    <n v="1"/>
    <n v="0.2"/>
    <n v="4.6552000000000007"/>
  </r>
  <r>
    <n v="7889"/>
    <x v="3916"/>
    <x v="0"/>
    <x v="765"/>
    <d v="2013-08-23T00:00:00"/>
    <s v="Standard Class"/>
    <s v="JP-15520"/>
    <s v="Jeremy Pistek"/>
    <s v="Consumer"/>
    <s v="United States"/>
    <x v="498"/>
    <x v="1"/>
    <n v="95616"/>
    <s v="West"/>
    <s v="OFF-PA-10000019"/>
    <x v="1"/>
    <x v="10"/>
    <s v="Xerox 1931"/>
    <n v="32.400000000000006"/>
    <n v="5"/>
    <n v="0"/>
    <n v="15.552000000000001"/>
  </r>
  <r>
    <n v="7890"/>
    <x v="3917"/>
    <x v="0"/>
    <x v="591"/>
    <d v="2013-12-30T00:00:00"/>
    <s v="Standard Class"/>
    <s v="TS-21655"/>
    <s v="Trudy Schmidt"/>
    <s v="Consumer"/>
    <s v="United States"/>
    <x v="115"/>
    <x v="36"/>
    <n v="72701"/>
    <s v="South"/>
    <s v="OFF-AR-10003811"/>
    <x v="1"/>
    <x v="6"/>
    <s v="Newell 327"/>
    <n v="19.89"/>
    <n v="9"/>
    <n v="0"/>
    <n v="5.3703000000000003"/>
  </r>
  <r>
    <n v="7891"/>
    <x v="3917"/>
    <x v="0"/>
    <x v="591"/>
    <d v="2013-12-30T00:00:00"/>
    <s v="Standard Class"/>
    <s v="TS-21655"/>
    <s v="Trudy Schmidt"/>
    <s v="Consumer"/>
    <s v="United States"/>
    <x v="115"/>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x v="115"/>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x v="115"/>
    <x v="36"/>
    <n v="72701"/>
    <s v="South"/>
    <s v="OFF-PA-10003302"/>
    <x v="1"/>
    <x v="10"/>
    <s v="Xerox 1906"/>
    <n v="106.32"/>
    <n v="3"/>
    <n v="0"/>
    <n v="49.970399999999991"/>
  </r>
  <r>
    <n v="7894"/>
    <x v="3918"/>
    <x v="3"/>
    <x v="283"/>
    <d v="2014-07-31T00:00:00"/>
    <s v="Standard Class"/>
    <s v="NM-18445"/>
    <s v="Nathan Mautz"/>
    <s v="Home Office"/>
    <s v="United States"/>
    <x v="20"/>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x v="320"/>
    <x v="48"/>
    <n v="26003"/>
    <s v="East"/>
    <s v="OFF-BI-10002852"/>
    <x v="1"/>
    <x v="8"/>
    <s v="Ibico Standard Transparent Covers"/>
    <n v="82.4"/>
    <n v="5"/>
    <n v="0"/>
    <n v="40.376000000000005"/>
  </r>
  <r>
    <n v="7896"/>
    <x v="3919"/>
    <x v="3"/>
    <x v="548"/>
    <d v="2014-06-26T00:00:00"/>
    <s v="Standard Class"/>
    <s v="EH-14125"/>
    <s v="Eugene Hildebrand"/>
    <s v="Home Office"/>
    <s v="United States"/>
    <x v="320"/>
    <x v="48"/>
    <n v="26003"/>
    <s v="East"/>
    <s v="OFF-BI-10000145"/>
    <x v="1"/>
    <x v="8"/>
    <s v="Zipper Ring Binder Pockets"/>
    <n v="6.24"/>
    <n v="2"/>
    <n v="0"/>
    <n v="3.0575999999999999"/>
  </r>
  <r>
    <n v="7897"/>
    <x v="3919"/>
    <x v="3"/>
    <x v="548"/>
    <d v="2014-06-26T00:00:00"/>
    <s v="Standard Class"/>
    <s v="EH-14125"/>
    <s v="Eugene Hildebrand"/>
    <s v="Home Office"/>
    <s v="United States"/>
    <x v="320"/>
    <x v="48"/>
    <n v="26003"/>
    <s v="East"/>
    <s v="OFF-PA-10001970"/>
    <x v="1"/>
    <x v="10"/>
    <s v="Xerox 1908"/>
    <n v="447.84"/>
    <n v="8"/>
    <n v="0"/>
    <n v="219.44159999999999"/>
  </r>
  <r>
    <n v="7898"/>
    <x v="3920"/>
    <x v="3"/>
    <x v="802"/>
    <d v="2014-08-19T00:00:00"/>
    <s v="Standard Class"/>
    <s v="DC-12850"/>
    <s v="Dan Campbell"/>
    <s v="Consumer"/>
    <s v="United States"/>
    <x v="26"/>
    <x v="18"/>
    <n v="38109"/>
    <s v="South"/>
    <s v="OFF-AP-10001563"/>
    <x v="1"/>
    <x v="9"/>
    <s v="Belkin Premiere Surge Master II 8-outlet surge protector"/>
    <n v="272.048"/>
    <n v="7"/>
    <n v="0.2"/>
    <n v="30.605399999999946"/>
  </r>
  <r>
    <n v="7899"/>
    <x v="3920"/>
    <x v="3"/>
    <x v="802"/>
    <d v="2014-08-19T00:00:00"/>
    <s v="Standard Class"/>
    <s v="DC-12850"/>
    <s v="Dan Campbell"/>
    <s v="Consumer"/>
    <s v="United States"/>
    <x v="26"/>
    <x v="18"/>
    <n v="38109"/>
    <s v="South"/>
    <s v="OFF-BI-10001359"/>
    <x v="1"/>
    <x v="8"/>
    <s v="GBC DocuBind TL300 Electric Binding System"/>
    <n v="1614.5820000000003"/>
    <n v="6"/>
    <n v="0.7"/>
    <n v="-1237.8461999999995"/>
  </r>
  <r>
    <n v="7900"/>
    <x v="3920"/>
    <x v="3"/>
    <x v="802"/>
    <d v="2014-08-19T00:00:00"/>
    <s v="Standard Class"/>
    <s v="DC-12850"/>
    <s v="Dan Campbell"/>
    <s v="Consumer"/>
    <s v="United States"/>
    <x v="26"/>
    <x v="18"/>
    <n v="38109"/>
    <s v="South"/>
    <s v="OFF-FA-10003495"/>
    <x v="1"/>
    <x v="13"/>
    <s v="Staples"/>
    <n v="24.320000000000004"/>
    <n v="5"/>
    <n v="0.2"/>
    <n v="9.1199999999999974"/>
  </r>
  <r>
    <n v="7901"/>
    <x v="3920"/>
    <x v="3"/>
    <x v="802"/>
    <d v="2014-08-19T00:00:00"/>
    <s v="Standard Class"/>
    <s v="DC-12850"/>
    <s v="Dan Campbell"/>
    <s v="Consumer"/>
    <s v="United States"/>
    <x v="26"/>
    <x v="18"/>
    <n v="38109"/>
    <s v="South"/>
    <s v="TEC-AC-10003709"/>
    <x v="2"/>
    <x v="11"/>
    <s v="Maxell 4.7GB DVD-R 5/Pack"/>
    <n v="1.5840000000000001"/>
    <n v="2"/>
    <n v="0.2"/>
    <n v="0.47520000000000018"/>
  </r>
  <r>
    <n v="7902"/>
    <x v="3920"/>
    <x v="3"/>
    <x v="802"/>
    <d v="2014-08-19T00:00:00"/>
    <s v="Standard Class"/>
    <s v="DC-12850"/>
    <s v="Dan Campbell"/>
    <s v="Consumer"/>
    <s v="United States"/>
    <x v="26"/>
    <x v="18"/>
    <n v="38109"/>
    <s v="South"/>
    <s v="FUR-FU-10003268"/>
    <x v="0"/>
    <x v="5"/>
    <s v="Eldon Radial Chair Mat for Low to Medium Pile Carpets"/>
    <n v="31.983999999999998"/>
    <n v="1"/>
    <n v="0.2"/>
    <n v="0"/>
  </r>
  <r>
    <n v="7903"/>
    <x v="3920"/>
    <x v="3"/>
    <x v="802"/>
    <d v="2014-08-19T00:00:00"/>
    <s v="Standard Class"/>
    <s v="DC-12850"/>
    <s v="Dan Campbell"/>
    <s v="Consumer"/>
    <s v="United States"/>
    <x v="26"/>
    <x v="18"/>
    <n v="38109"/>
    <s v="South"/>
    <s v="OFF-EN-10003845"/>
    <x v="1"/>
    <x v="12"/>
    <s v="Colored Envelopes"/>
    <n v="14.76"/>
    <n v="5"/>
    <n v="0.2"/>
    <n v="4.7969999999999988"/>
  </r>
  <r>
    <n v="7904"/>
    <x v="3920"/>
    <x v="3"/>
    <x v="802"/>
    <d v="2014-08-19T00:00:00"/>
    <s v="Standard Class"/>
    <s v="DC-12850"/>
    <s v="Dan Campbell"/>
    <s v="Consumer"/>
    <s v="United States"/>
    <x v="26"/>
    <x v="18"/>
    <n v="38109"/>
    <s v="South"/>
    <s v="FUR-CH-10002073"/>
    <x v="0"/>
    <x v="1"/>
    <s v="Hon Olson Stacker Chairs"/>
    <n v="423.64799999999997"/>
    <n v="2"/>
    <n v="0.2"/>
    <n v="47.660399999999967"/>
  </r>
  <r>
    <n v="7905"/>
    <x v="3921"/>
    <x v="1"/>
    <x v="209"/>
    <d v="2012-11-13T00:00:00"/>
    <s v="Standard Class"/>
    <s v="DO-13645"/>
    <s v="Doug O'Connell"/>
    <s v="Consumer"/>
    <s v="United States"/>
    <x v="12"/>
    <x v="5"/>
    <n v="77036"/>
    <s v="Central"/>
    <s v="OFF-PA-10001357"/>
    <x v="1"/>
    <x v="10"/>
    <s v="Xerox 1886"/>
    <n v="76.64"/>
    <n v="2"/>
    <n v="0.2"/>
    <n v="26.823999999999995"/>
  </r>
  <r>
    <n v="7906"/>
    <x v="3922"/>
    <x v="1"/>
    <x v="52"/>
    <d v="2012-10-22T00:00:00"/>
    <s v="Standard Class"/>
    <s v="LS-16975"/>
    <s v="Lindsay Shagiari"/>
    <s v="Home Office"/>
    <s v="United States"/>
    <x v="61"/>
    <x v="5"/>
    <n v="75217"/>
    <s v="Central"/>
    <s v="OFF-EN-10001415"/>
    <x v="1"/>
    <x v="12"/>
    <s v="Staples"/>
    <n v="4.4640000000000004"/>
    <n v="1"/>
    <n v="0.2"/>
    <n v="1.6739999999999999"/>
  </r>
  <r>
    <n v="7907"/>
    <x v="3922"/>
    <x v="1"/>
    <x v="52"/>
    <d v="2012-10-22T00:00:00"/>
    <s v="Standard Class"/>
    <s v="LS-16975"/>
    <s v="Lindsay Shagiari"/>
    <s v="Home Office"/>
    <s v="United States"/>
    <x v="61"/>
    <x v="5"/>
    <n v="75217"/>
    <s v="Central"/>
    <s v="OFF-BI-10002813"/>
    <x v="1"/>
    <x v="8"/>
    <s v="Avery Reinforcements for Hole-Punch Pages"/>
    <n v="3.9599999999999991"/>
    <n v="10"/>
    <n v="0.8"/>
    <n v="-6.93"/>
  </r>
  <r>
    <n v="7908"/>
    <x v="3923"/>
    <x v="0"/>
    <x v="679"/>
    <d v="2013-08-03T00:00:00"/>
    <s v="First Class"/>
    <s v="RW-19630"/>
    <s v="Rob Williams"/>
    <s v="Corporate"/>
    <s v="United States"/>
    <x v="8"/>
    <x v="1"/>
    <n v="94122"/>
    <s v="West"/>
    <s v="OFF-AP-10003849"/>
    <x v="1"/>
    <x v="9"/>
    <s v="Hoover Shoulder Vac Commercial Portable Vacuum"/>
    <n v="715.64"/>
    <n v="2"/>
    <n v="0"/>
    <n v="178.90999999999997"/>
  </r>
  <r>
    <n v="7909"/>
    <x v="3924"/>
    <x v="0"/>
    <x v="275"/>
    <d v="2013-12-08T00:00:00"/>
    <s v="Standard Class"/>
    <s v="RD-19720"/>
    <s v="Roger Demir"/>
    <s v="Consumer"/>
    <s v="United States"/>
    <x v="499"/>
    <x v="1"/>
    <n v="95037"/>
    <s v="West"/>
    <s v="FUR-TA-10004147"/>
    <x v="0"/>
    <x v="3"/>
    <s v="Hon 4060 Series Tables"/>
    <n v="268.70400000000001"/>
    <n v="3"/>
    <n v="0.2"/>
    <n v="6.717599999999976"/>
  </r>
  <r>
    <n v="7910"/>
    <x v="3924"/>
    <x v="0"/>
    <x v="275"/>
    <d v="2013-12-08T00:00:00"/>
    <s v="Standard Class"/>
    <s v="RD-19720"/>
    <s v="Roger Demir"/>
    <s v="Consumer"/>
    <s v="United States"/>
    <x v="499"/>
    <x v="1"/>
    <n v="95037"/>
    <s v="West"/>
    <s v="OFF-AR-10001662"/>
    <x v="1"/>
    <x v="6"/>
    <s v="Rogers Handheld Barrel Pencil Sharpener"/>
    <n v="21.92"/>
    <n v="8"/>
    <n v="0"/>
    <n v="5.9184000000000019"/>
  </r>
  <r>
    <n v="7911"/>
    <x v="3924"/>
    <x v="0"/>
    <x v="275"/>
    <d v="2013-12-08T00:00:00"/>
    <s v="Standard Class"/>
    <s v="RD-19720"/>
    <s v="Roger Demir"/>
    <s v="Consumer"/>
    <s v="United States"/>
    <x v="499"/>
    <x v="1"/>
    <n v="95037"/>
    <s v="West"/>
    <s v="OFF-ST-10001558"/>
    <x v="1"/>
    <x v="4"/>
    <s v="Acco Perma 4000 Stacking Storage Drawers"/>
    <n v="48.72"/>
    <n v="3"/>
    <n v="0"/>
    <n v="7.3079999999999998"/>
  </r>
  <r>
    <n v="7912"/>
    <x v="3924"/>
    <x v="0"/>
    <x v="275"/>
    <d v="2013-12-08T00:00:00"/>
    <s v="Standard Class"/>
    <s v="RD-19720"/>
    <s v="Roger Demir"/>
    <s v="Consumer"/>
    <s v="United States"/>
    <x v="499"/>
    <x v="1"/>
    <n v="95037"/>
    <s v="West"/>
    <s v="FUR-BO-10001337"/>
    <x v="0"/>
    <x v="0"/>
    <s v="O'Sullivan Living Dimensions 2-Shelf Bookcases"/>
    <n v="205.666"/>
    <n v="2"/>
    <n v="0.15"/>
    <n v="-12.097999999999999"/>
  </r>
  <r>
    <n v="7913"/>
    <x v="3925"/>
    <x v="0"/>
    <x v="236"/>
    <d v="2013-05-01T00:00:00"/>
    <s v="Second Class"/>
    <s v="RB-19570"/>
    <s v="Rob Beeghly"/>
    <s v="Consumer"/>
    <s v="United States"/>
    <x v="490"/>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x v="138"/>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x v="20"/>
    <x v="15"/>
    <n v="10024"/>
    <s v="East"/>
    <s v="TEC-MA-10003673"/>
    <x v="2"/>
    <x v="15"/>
    <s v="Hewlett-Packard Desktjet 6988DT Refurbished Printer"/>
    <n v="3404.5"/>
    <n v="5"/>
    <n v="0"/>
    <n v="1668.2049999999999"/>
  </r>
  <r>
    <n v="7916"/>
    <x v="3927"/>
    <x v="3"/>
    <x v="46"/>
    <d v="2014-06-22T00:00:00"/>
    <s v="Standard Class"/>
    <s v="SR-20740"/>
    <s v="Steven Roelle"/>
    <s v="Home Office"/>
    <s v="United States"/>
    <x v="20"/>
    <x v="15"/>
    <n v="10024"/>
    <s v="East"/>
    <s v="TEC-AC-10004992"/>
    <x v="2"/>
    <x v="11"/>
    <s v="Kingston Digital DataTraveler 64GB USB 2.0"/>
    <n v="101.34"/>
    <n v="3"/>
    <n v="0"/>
    <n v="8.1071999999999917"/>
  </r>
  <r>
    <n v="7917"/>
    <x v="3928"/>
    <x v="1"/>
    <x v="312"/>
    <d v="2012-11-24T00:00:00"/>
    <s v="Standard Class"/>
    <s v="PO-19195"/>
    <s v="Phillina Ober"/>
    <s v="Home Office"/>
    <s v="United States"/>
    <x v="10"/>
    <x v="9"/>
    <n v="19140"/>
    <s v="East"/>
    <s v="FUR-CH-10002880"/>
    <x v="0"/>
    <x v="1"/>
    <s v="Global High-Back Leather Tilter, Burgundy"/>
    <n v="344.37199999999996"/>
    <n v="4"/>
    <n v="0.3"/>
    <n v="-93.472400000000022"/>
  </r>
  <r>
    <n v="7918"/>
    <x v="3929"/>
    <x v="3"/>
    <x v="507"/>
    <d v="2014-09-09T00:00:00"/>
    <s v="Second Class"/>
    <s v="JK-16120"/>
    <s v="Julie Kriz"/>
    <s v="Home Office"/>
    <s v="United States"/>
    <x v="164"/>
    <x v="5"/>
    <n v="75043"/>
    <s v="Central"/>
    <s v="OFF-AR-10000380"/>
    <x v="1"/>
    <x v="6"/>
    <s v="Hunt PowerHouse Electric Pencil Sharpener, Blue"/>
    <n v="30.384"/>
    <n v="1"/>
    <n v="0.2"/>
    <n v="3.7979999999999947"/>
  </r>
  <r>
    <n v="7919"/>
    <x v="3930"/>
    <x v="1"/>
    <x v="433"/>
    <d v="2012-07-08T00:00:00"/>
    <s v="Second Class"/>
    <s v="JP-16135"/>
    <s v="Julie Prescott"/>
    <s v="Home Office"/>
    <s v="United States"/>
    <x v="70"/>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x v="416"/>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x v="416"/>
    <x v="29"/>
    <n v="6708"/>
    <s v="East"/>
    <s v="TEC-AC-10001090"/>
    <x v="2"/>
    <x v="11"/>
    <s v="Micro Innovations Wireless Classic Keyboard with Mouse"/>
    <n v="59.98"/>
    <n v="2"/>
    <n v="0"/>
    <n v="10.796399999999998"/>
  </r>
  <r>
    <n v="7922"/>
    <x v="3932"/>
    <x v="3"/>
    <x v="677"/>
    <d v="2014-03-18T00:00:00"/>
    <s v="Standard Class"/>
    <s v="JB-16000"/>
    <s v="Joy Bell-"/>
    <s v="Consumer"/>
    <s v="United States"/>
    <x v="29"/>
    <x v="39"/>
    <n v="21044"/>
    <s v="East"/>
    <s v="OFF-BI-10002026"/>
    <x v="1"/>
    <x v="8"/>
    <s v="Avery Arch Ring Binders"/>
    <n v="174.3"/>
    <n v="3"/>
    <n v="0"/>
    <n v="81.920999999999992"/>
  </r>
  <r>
    <n v="7923"/>
    <x v="3933"/>
    <x v="3"/>
    <x v="241"/>
    <d v="2014-09-30T00:00:00"/>
    <s v="Standard Class"/>
    <s v="PP-18955"/>
    <s v="Paul Prost"/>
    <s v="Home Office"/>
    <s v="United States"/>
    <x v="389"/>
    <x v="2"/>
    <n v="33021"/>
    <s v="South"/>
    <s v="TEC-PH-10000526"/>
    <x v="2"/>
    <x v="7"/>
    <s v="Vtech CS6719"/>
    <n v="383.96000000000004"/>
    <n v="5"/>
    <n v="0.2"/>
    <n v="38.396000000000015"/>
  </r>
  <r>
    <n v="7924"/>
    <x v="3933"/>
    <x v="3"/>
    <x v="241"/>
    <d v="2014-09-30T00:00:00"/>
    <s v="Standard Class"/>
    <s v="PP-18955"/>
    <s v="Paul Prost"/>
    <s v="Home Office"/>
    <s v="United States"/>
    <x v="389"/>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x v="24"/>
    <x v="17"/>
    <n v="22153"/>
    <s v="South"/>
    <s v="OFF-BI-10002309"/>
    <x v="1"/>
    <x v="8"/>
    <s v="Avery Heavy-Duty EZD  Binder With Locking Rings"/>
    <n v="22.32"/>
    <n v="4"/>
    <n v="0"/>
    <n v="10.7136"/>
  </r>
  <r>
    <n v="7926"/>
    <x v="3934"/>
    <x v="0"/>
    <x v="572"/>
    <d v="2013-08-17T00:00:00"/>
    <s v="First Class"/>
    <s v="RF-19840"/>
    <s v="Roy Französisch"/>
    <s v="Consumer"/>
    <s v="United States"/>
    <x v="24"/>
    <x v="17"/>
    <n v="22153"/>
    <s v="South"/>
    <s v="OFF-LA-10003923"/>
    <x v="1"/>
    <x v="2"/>
    <s v="Alphabetical Labels for Top Tab Filing"/>
    <n v="103.60000000000001"/>
    <n v="7"/>
    <n v="0"/>
    <n v="51.800000000000004"/>
  </r>
  <r>
    <n v="7927"/>
    <x v="3935"/>
    <x v="3"/>
    <x v="225"/>
    <d v="2014-11-25T00:00:00"/>
    <s v="Second Class"/>
    <s v="KH-16330"/>
    <s v="Katharine Harms"/>
    <s v="Corporate"/>
    <s v="United States"/>
    <x v="20"/>
    <x v="15"/>
    <n v="10035"/>
    <s v="East"/>
    <s v="TEC-AC-10003433"/>
    <x v="2"/>
    <x v="11"/>
    <s v="Maxell 4.7GB DVD+R 5/Pack"/>
    <n v="2.9699999999999998"/>
    <n v="3"/>
    <n v="0"/>
    <n v="1.3365"/>
  </r>
  <r>
    <n v="7928"/>
    <x v="3935"/>
    <x v="3"/>
    <x v="225"/>
    <d v="2014-11-25T00:00:00"/>
    <s v="Second Class"/>
    <s v="KH-16330"/>
    <s v="Katharine Harms"/>
    <s v="Corporate"/>
    <s v="United States"/>
    <x v="20"/>
    <x v="15"/>
    <n v="10035"/>
    <s v="East"/>
    <s v="TEC-PH-10001363"/>
    <x v="2"/>
    <x v="7"/>
    <s v="Apple iPhone 5S"/>
    <n v="569.99"/>
    <n v="1"/>
    <n v="0"/>
    <n v="170.99699999999996"/>
  </r>
  <r>
    <n v="7929"/>
    <x v="3935"/>
    <x v="3"/>
    <x v="225"/>
    <d v="2014-11-25T00:00:00"/>
    <s v="Second Class"/>
    <s v="KH-16330"/>
    <s v="Katharine Harms"/>
    <s v="Corporate"/>
    <s v="United States"/>
    <x v="20"/>
    <x v="15"/>
    <n v="10035"/>
    <s v="East"/>
    <s v="FUR-FU-10000820"/>
    <x v="0"/>
    <x v="5"/>
    <s v="Tensor Brushed Steel Torchiere Floor Lamp"/>
    <n v="50.97"/>
    <n v="3"/>
    <n v="0"/>
    <n v="9.1745999999999981"/>
  </r>
  <r>
    <n v="7930"/>
    <x v="3936"/>
    <x v="3"/>
    <x v="800"/>
    <d v="2014-07-28T00:00:00"/>
    <s v="First Class"/>
    <s v="EM-14200"/>
    <s v="Evan Minnotte"/>
    <s v="Home Office"/>
    <s v="United States"/>
    <x v="61"/>
    <x v="5"/>
    <n v="75217"/>
    <s v="Central"/>
    <s v="FUR-TA-10004767"/>
    <x v="0"/>
    <x v="3"/>
    <s v="Safco Drafting Table"/>
    <n v="298.11599999999999"/>
    <n v="6"/>
    <n v="0.3"/>
    <n v="-4.2588000000000363"/>
  </r>
  <r>
    <n v="7931"/>
    <x v="3937"/>
    <x v="0"/>
    <x v="869"/>
    <d v="2013-03-28T00:00:00"/>
    <s v="Second Class"/>
    <s v="DK-12835"/>
    <s v="Damala Kotsonis"/>
    <s v="Corporate"/>
    <s v="United States"/>
    <x v="20"/>
    <x v="15"/>
    <n v="10024"/>
    <s v="East"/>
    <s v="OFF-AR-10001955"/>
    <x v="1"/>
    <x v="6"/>
    <s v="Newell 319"/>
    <n v="59.519999999999996"/>
    <n v="3"/>
    <n v="0"/>
    <n v="17.855999999999995"/>
  </r>
  <r>
    <n v="7932"/>
    <x v="3938"/>
    <x v="0"/>
    <x v="692"/>
    <d v="2013-07-21T00:00:00"/>
    <s v="Standard Class"/>
    <s v="MC-17425"/>
    <s v="Mark Cousins"/>
    <s v="Corporate"/>
    <s v="United States"/>
    <x v="32"/>
    <x v="21"/>
    <n v="97206"/>
    <s v="West"/>
    <s v="FUR-CH-10004886"/>
    <x v="0"/>
    <x v="1"/>
    <s v="Bevis Steel Folding Chairs"/>
    <n v="230.28000000000003"/>
    <n v="3"/>
    <n v="0.2"/>
    <n v="23.027999999999992"/>
  </r>
  <r>
    <n v="7933"/>
    <x v="3938"/>
    <x v="0"/>
    <x v="692"/>
    <d v="2013-07-21T00:00:00"/>
    <s v="Standard Class"/>
    <s v="MC-17425"/>
    <s v="Mark Cousins"/>
    <s v="Corporate"/>
    <s v="United States"/>
    <x v="32"/>
    <x v="21"/>
    <n v="97206"/>
    <s v="West"/>
    <s v="OFF-PA-10003641"/>
    <x v="1"/>
    <x v="10"/>
    <s v="Xerox 1909"/>
    <n v="105.52"/>
    <n v="5"/>
    <n v="0.2"/>
    <n v="34.293999999999997"/>
  </r>
  <r>
    <n v="7934"/>
    <x v="3939"/>
    <x v="3"/>
    <x v="629"/>
    <d v="2014-08-25T00:00:00"/>
    <s v="Standard Class"/>
    <s v="RW-19540"/>
    <s v="Rick Wilson"/>
    <s v="Corporate"/>
    <s v="United States"/>
    <x v="71"/>
    <x v="1"/>
    <n v="94513"/>
    <s v="West"/>
    <s v="OFF-EN-10003134"/>
    <x v="1"/>
    <x v="12"/>
    <s v="Staples"/>
    <n v="23.36"/>
    <n v="2"/>
    <n v="0"/>
    <n v="11.68"/>
  </r>
  <r>
    <n v="7935"/>
    <x v="3939"/>
    <x v="3"/>
    <x v="629"/>
    <d v="2014-08-25T00:00:00"/>
    <s v="Standard Class"/>
    <s v="RW-19540"/>
    <s v="Rick Wilson"/>
    <s v="Corporate"/>
    <s v="United States"/>
    <x v="71"/>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x v="71"/>
    <x v="1"/>
    <n v="94513"/>
    <s v="West"/>
    <s v="OFF-PA-10003893"/>
    <x v="1"/>
    <x v="10"/>
    <s v="Xerox 1962"/>
    <n v="8.56"/>
    <n v="2"/>
    <n v="0"/>
    <n v="3.8519999999999994"/>
  </r>
  <r>
    <n v="7937"/>
    <x v="3939"/>
    <x v="3"/>
    <x v="629"/>
    <d v="2014-08-25T00:00:00"/>
    <s v="Standard Class"/>
    <s v="RW-19540"/>
    <s v="Rick Wilson"/>
    <s v="Corporate"/>
    <s v="United States"/>
    <x v="71"/>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x v="71"/>
    <x v="1"/>
    <n v="94513"/>
    <s v="West"/>
    <s v="OFF-AP-10001058"/>
    <x v="1"/>
    <x v="9"/>
    <s v="Sanyo 2.5 Cubic Foot Mid-Size Office Refrigerators"/>
    <n v="2518.29"/>
    <n v="9"/>
    <n v="0"/>
    <n v="654.7553999999999"/>
  </r>
  <r>
    <n v="7939"/>
    <x v="3939"/>
    <x v="3"/>
    <x v="629"/>
    <d v="2014-08-25T00:00:00"/>
    <s v="Standard Class"/>
    <s v="RW-19540"/>
    <s v="Rick Wilson"/>
    <s v="Corporate"/>
    <s v="United States"/>
    <x v="71"/>
    <x v="1"/>
    <n v="94513"/>
    <s v="West"/>
    <s v="OFF-ST-10001496"/>
    <x v="1"/>
    <x v="4"/>
    <s v="Standard Rollaway File with Lock"/>
    <n v="540.56999999999994"/>
    <n v="3"/>
    <n v="0"/>
    <n v="140.54820000000001"/>
  </r>
  <r>
    <n v="7940"/>
    <x v="3939"/>
    <x v="3"/>
    <x v="629"/>
    <d v="2014-08-25T00:00:00"/>
    <s v="Standard Class"/>
    <s v="RW-19540"/>
    <s v="Rick Wilson"/>
    <s v="Corporate"/>
    <s v="United States"/>
    <x v="71"/>
    <x v="1"/>
    <n v="94513"/>
    <s v="West"/>
    <s v="OFF-BI-10004230"/>
    <x v="1"/>
    <x v="8"/>
    <s v="GBC Recycled Grain Textured Covers"/>
    <n v="221.05600000000001"/>
    <n v="8"/>
    <n v="0.2"/>
    <n v="77.369599999999991"/>
  </r>
  <r>
    <n v="7941"/>
    <x v="3940"/>
    <x v="0"/>
    <x v="882"/>
    <d v="2013-12-18T00:00:00"/>
    <s v="First Class"/>
    <s v="DS-13180"/>
    <s v="David Smith"/>
    <s v="Corporate"/>
    <s v="United States"/>
    <x v="70"/>
    <x v="1"/>
    <n v="92037"/>
    <s v="West"/>
    <s v="FUR-CH-10001146"/>
    <x v="0"/>
    <x v="1"/>
    <s v="Global Task Chair, Black"/>
    <n v="81.424000000000007"/>
    <n v="2"/>
    <n v="0.2"/>
    <n v="-9.1601999999999961"/>
  </r>
  <r>
    <n v="7942"/>
    <x v="3940"/>
    <x v="0"/>
    <x v="882"/>
    <d v="2013-12-18T00:00:00"/>
    <s v="First Class"/>
    <s v="DS-13180"/>
    <s v="David Smith"/>
    <s v="Corporate"/>
    <s v="United States"/>
    <x v="70"/>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x v="61"/>
    <x v="5"/>
    <n v="75081"/>
    <s v="Central"/>
    <s v="OFF-BI-10003684"/>
    <x v="1"/>
    <x v="8"/>
    <s v="Wilson Jones Legal Size Ring Binders"/>
    <n v="39.581999999999987"/>
    <n v="9"/>
    <n v="0.8"/>
    <n v="-59.372999999999976"/>
  </r>
  <r>
    <n v="7944"/>
    <x v="3941"/>
    <x v="3"/>
    <x v="53"/>
    <d v="2015-01-02T00:00:00"/>
    <s v="Standard Class"/>
    <s v="GA-14725"/>
    <s v="Guy Armstrong"/>
    <s v="Consumer"/>
    <s v="United States"/>
    <x v="61"/>
    <x v="5"/>
    <n v="75081"/>
    <s v="Central"/>
    <s v="OFF-SU-10000946"/>
    <x v="1"/>
    <x v="14"/>
    <s v="Staples"/>
    <n v="44.688000000000002"/>
    <n v="7"/>
    <n v="0.2"/>
    <n v="5.0273999999999965"/>
  </r>
  <r>
    <n v="7945"/>
    <x v="3941"/>
    <x v="3"/>
    <x v="53"/>
    <d v="2015-01-02T00:00:00"/>
    <s v="Standard Class"/>
    <s v="GA-14725"/>
    <s v="Guy Armstrong"/>
    <s v="Consumer"/>
    <s v="United States"/>
    <x v="61"/>
    <x v="5"/>
    <n v="75081"/>
    <s v="Central"/>
    <s v="OFF-AR-10001615"/>
    <x v="1"/>
    <x v="6"/>
    <s v="Newell 34"/>
    <n v="31.744"/>
    <n v="2"/>
    <n v="0.2"/>
    <n v="2.3808000000000007"/>
  </r>
  <r>
    <n v="7946"/>
    <x v="3941"/>
    <x v="3"/>
    <x v="53"/>
    <d v="2015-01-02T00:00:00"/>
    <s v="Standard Class"/>
    <s v="GA-14725"/>
    <s v="Guy Armstrong"/>
    <s v="Consumer"/>
    <s v="United States"/>
    <x v="61"/>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x v="61"/>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x v="236"/>
    <x v="5"/>
    <n v="79907"/>
    <s v="Central"/>
    <s v="OFF-FA-10004395"/>
    <x v="1"/>
    <x v="13"/>
    <s v="Plymouth Boxed Rubber Bands by Plymouth"/>
    <n v="18.84"/>
    <n v="5"/>
    <n v="0.2"/>
    <n v="-3.5324999999999998"/>
  </r>
  <r>
    <n v="7949"/>
    <x v="3942"/>
    <x v="2"/>
    <x v="72"/>
    <d v="2011-03-05T00:00:00"/>
    <s v="Standard Class"/>
    <s v="SC-20380"/>
    <s v="Shahid Collister"/>
    <s v="Consumer"/>
    <s v="United States"/>
    <x v="236"/>
    <x v="5"/>
    <n v="79907"/>
    <s v="Central"/>
    <s v="FUR-CH-10001270"/>
    <x v="0"/>
    <x v="1"/>
    <s v="Harbour Creations Steel Folding Chair"/>
    <n v="362.24999999999994"/>
    <n v="6"/>
    <n v="0.3"/>
    <n v="0"/>
  </r>
  <r>
    <n v="7950"/>
    <x v="3942"/>
    <x v="2"/>
    <x v="72"/>
    <d v="2011-03-05T00:00:00"/>
    <s v="Standard Class"/>
    <s v="SC-20380"/>
    <s v="Shahid Collister"/>
    <s v="Consumer"/>
    <s v="United States"/>
    <x v="236"/>
    <x v="5"/>
    <n v="79907"/>
    <s v="Central"/>
    <s v="FUR-FU-10001095"/>
    <x v="0"/>
    <x v="5"/>
    <s v="DAX Black Cherry Wood-Tone Poster Frame"/>
    <n v="63.552000000000007"/>
    <n v="6"/>
    <n v="0.6"/>
    <n v="-34.953600000000002"/>
  </r>
  <r>
    <n v="7951"/>
    <x v="3942"/>
    <x v="2"/>
    <x v="72"/>
    <d v="2011-03-05T00:00:00"/>
    <s v="Standard Class"/>
    <s v="SC-20380"/>
    <s v="Shahid Collister"/>
    <s v="Consumer"/>
    <s v="United States"/>
    <x v="236"/>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x v="20"/>
    <x v="15"/>
    <n v="10035"/>
    <s v="East"/>
    <s v="OFF-BI-10003196"/>
    <x v="1"/>
    <x v="8"/>
    <s v="Accohide Poly Flexible Ring Binders"/>
    <n v="5.9840000000000009"/>
    <n v="2"/>
    <n v="0.2"/>
    <n v="2.2439999999999998"/>
  </r>
  <r>
    <n v="7953"/>
    <x v="3943"/>
    <x v="1"/>
    <x v="902"/>
    <d v="2012-11-24T00:00:00"/>
    <s v="Standard Class"/>
    <s v="KD-16345"/>
    <s v="Katherine Ducich"/>
    <s v="Consumer"/>
    <s v="United States"/>
    <x v="20"/>
    <x v="15"/>
    <n v="10035"/>
    <s v="East"/>
    <s v="TEC-PH-10002200"/>
    <x v="2"/>
    <x v="7"/>
    <s v="Aastra 6757i CT Wireless VoIP phone"/>
    <n v="861.76"/>
    <n v="4"/>
    <n v="0"/>
    <n v="249.91039999999998"/>
  </r>
  <r>
    <n v="7954"/>
    <x v="3944"/>
    <x v="2"/>
    <x v="470"/>
    <d v="2011-04-06T00:00:00"/>
    <s v="Standard Class"/>
    <s v="KH-16330"/>
    <s v="Katharine Harms"/>
    <s v="Corporate"/>
    <s v="United States"/>
    <x v="359"/>
    <x v="31"/>
    <n v="2151"/>
    <s v="East"/>
    <s v="OFF-ST-10000636"/>
    <x v="1"/>
    <x v="4"/>
    <s v="Rogers Profile Extra Capacity Storage Tub"/>
    <n v="66.959999999999994"/>
    <n v="4"/>
    <n v="0"/>
    <n v="2.6783999999999963"/>
  </r>
  <r>
    <n v="7955"/>
    <x v="3944"/>
    <x v="2"/>
    <x v="470"/>
    <d v="2011-04-06T00:00:00"/>
    <s v="Standard Class"/>
    <s v="KH-16330"/>
    <s v="Katharine Harms"/>
    <s v="Corporate"/>
    <s v="United States"/>
    <x v="359"/>
    <x v="31"/>
    <n v="2151"/>
    <s v="East"/>
    <s v="OFF-BI-10000145"/>
    <x v="1"/>
    <x v="8"/>
    <s v="Zipper Ring Binder Pockets"/>
    <n v="6.24"/>
    <n v="2"/>
    <n v="0"/>
    <n v="3.0575999999999999"/>
  </r>
  <r>
    <n v="7956"/>
    <x v="3945"/>
    <x v="3"/>
    <x v="361"/>
    <d v="2014-10-11T00:00:00"/>
    <s v="Standard Class"/>
    <s v="GG-14650"/>
    <s v="Greg Guthrie"/>
    <s v="Corporate"/>
    <s v="United States"/>
    <x v="455"/>
    <x v="1"/>
    <n v="95928"/>
    <s v="West"/>
    <s v="FUR-CH-10001190"/>
    <x v="0"/>
    <x v="1"/>
    <s v="Global Deluxe High-Back Office Chair in Storm"/>
    <n v="435.16800000000006"/>
    <n v="4"/>
    <n v="0.2"/>
    <n v="-59.835600000000042"/>
  </r>
  <r>
    <n v="7957"/>
    <x v="3945"/>
    <x v="3"/>
    <x v="361"/>
    <d v="2014-10-11T00:00:00"/>
    <s v="Standard Class"/>
    <s v="GG-14650"/>
    <s v="Greg Guthrie"/>
    <s v="Corporate"/>
    <s v="United States"/>
    <x v="455"/>
    <x v="1"/>
    <n v="95928"/>
    <s v="West"/>
    <s v="OFF-FA-10002780"/>
    <x v="1"/>
    <x v="13"/>
    <s v="Staples"/>
    <n v="14.9"/>
    <n v="5"/>
    <n v="0"/>
    <n v="6.8539999999999992"/>
  </r>
  <r>
    <n v="7958"/>
    <x v="3945"/>
    <x v="3"/>
    <x v="361"/>
    <d v="2014-10-11T00:00:00"/>
    <s v="Standard Class"/>
    <s v="GG-14650"/>
    <s v="Greg Guthrie"/>
    <s v="Corporate"/>
    <s v="United States"/>
    <x v="455"/>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x v="455"/>
    <x v="1"/>
    <n v="95928"/>
    <s v="West"/>
    <s v="FUR-FU-10004666"/>
    <x v="0"/>
    <x v="5"/>
    <s v="DAX Clear Channel Poster Frame"/>
    <n v="72.900000000000006"/>
    <n v="5"/>
    <n v="0"/>
    <n v="26.973000000000003"/>
  </r>
  <r>
    <n v="7960"/>
    <x v="3945"/>
    <x v="3"/>
    <x v="361"/>
    <d v="2014-10-11T00:00:00"/>
    <s v="Standard Class"/>
    <s v="GG-14650"/>
    <s v="Greg Guthrie"/>
    <s v="Corporate"/>
    <s v="United States"/>
    <x v="455"/>
    <x v="1"/>
    <n v="95928"/>
    <s v="West"/>
    <s v="FUR-TA-10004086"/>
    <x v="0"/>
    <x v="3"/>
    <s v="KI Adjustable-Height Table"/>
    <n v="206.35200000000003"/>
    <n v="3"/>
    <n v="0.2"/>
    <n v="5.1587999999999852"/>
  </r>
  <r>
    <n v="7961"/>
    <x v="3945"/>
    <x v="3"/>
    <x v="361"/>
    <d v="2014-10-11T00:00:00"/>
    <s v="Standard Class"/>
    <s v="GG-14650"/>
    <s v="Greg Guthrie"/>
    <s v="Corporate"/>
    <s v="United States"/>
    <x v="455"/>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x v="388"/>
    <x v="2"/>
    <n v="33023"/>
    <s v="South"/>
    <s v="OFF-ST-10002301"/>
    <x v="1"/>
    <x v="4"/>
    <s v="Tennsco Commercial Shelving"/>
    <n v="81.360000000000014"/>
    <n v="5"/>
    <n v="0.2"/>
    <n v="-19.323000000000011"/>
  </r>
  <r>
    <n v="7963"/>
    <x v="3946"/>
    <x v="3"/>
    <x v="551"/>
    <d v="2014-11-24T00:00:00"/>
    <s v="Second Class"/>
    <s v="JS-15685"/>
    <s v="Jim Sink"/>
    <s v="Corporate"/>
    <s v="United States"/>
    <x v="388"/>
    <x v="2"/>
    <n v="33023"/>
    <s v="South"/>
    <s v="OFF-BI-10001636"/>
    <x v="1"/>
    <x v="8"/>
    <s v="Ibico Plastic and Wire Spiral Binding Combs"/>
    <n v="20.232000000000003"/>
    <n v="8"/>
    <n v="0.7"/>
    <n v="-16.185600000000001"/>
  </r>
  <r>
    <n v="7964"/>
    <x v="3946"/>
    <x v="3"/>
    <x v="551"/>
    <d v="2014-11-24T00:00:00"/>
    <s v="Second Class"/>
    <s v="JS-15685"/>
    <s v="Jim Sink"/>
    <s v="Corporate"/>
    <s v="United States"/>
    <x v="388"/>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x v="388"/>
    <x v="2"/>
    <n v="33023"/>
    <s v="South"/>
    <s v="OFF-PA-10004609"/>
    <x v="1"/>
    <x v="10"/>
    <s v="Xerox 221"/>
    <n v="20.736000000000004"/>
    <n v="4"/>
    <n v="0.2"/>
    <n v="7.2576000000000001"/>
  </r>
  <r>
    <n v="7966"/>
    <x v="3946"/>
    <x v="3"/>
    <x v="551"/>
    <d v="2014-11-24T00:00:00"/>
    <s v="Second Class"/>
    <s v="JS-15685"/>
    <s v="Jim Sink"/>
    <s v="Corporate"/>
    <s v="United States"/>
    <x v="388"/>
    <x v="2"/>
    <n v="33023"/>
    <s v="South"/>
    <s v="OFF-PA-10003309"/>
    <x v="1"/>
    <x v="10"/>
    <s v="Xerox 211"/>
    <n v="41.472000000000008"/>
    <n v="8"/>
    <n v="0.2"/>
    <n v="14.5152"/>
  </r>
  <r>
    <n v="7967"/>
    <x v="3947"/>
    <x v="1"/>
    <x v="391"/>
    <d v="2012-03-30T00:00:00"/>
    <s v="Standard Class"/>
    <s v="BP-11095"/>
    <s v="Bart Pistole"/>
    <s v="Corporate"/>
    <s v="United States"/>
    <x v="1"/>
    <x v="1"/>
    <n v="90049"/>
    <s v="West"/>
    <s v="OFF-PA-10000380"/>
    <x v="1"/>
    <x v="10"/>
    <s v="REDIFORM Incoming/Outgoing Call Register, 11&quot; X 8 1/2&quot;, 100 Messages"/>
    <n v="33.36"/>
    <n v="4"/>
    <n v="0"/>
    <n v="16.68"/>
  </r>
  <r>
    <n v="7968"/>
    <x v="3948"/>
    <x v="0"/>
    <x v="1155"/>
    <d v="2013-10-13T00:00:00"/>
    <s v="First Class"/>
    <s v="CC-12610"/>
    <s v="Corey Catlett"/>
    <s v="Corporate"/>
    <s v="United States"/>
    <x v="60"/>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x v="60"/>
    <x v="22"/>
    <n v="80219"/>
    <s v="West"/>
    <s v="TEC-PH-10002583"/>
    <x v="2"/>
    <x v="7"/>
    <s v="iOttie HLCRIO102 Car Mount"/>
    <n v="15.991999999999999"/>
    <n v="1"/>
    <n v="0.2"/>
    <n v="-2.9985000000000022"/>
  </r>
  <r>
    <n v="7970"/>
    <x v="3948"/>
    <x v="0"/>
    <x v="1155"/>
    <d v="2013-10-13T00:00:00"/>
    <s v="First Class"/>
    <s v="CC-12610"/>
    <s v="Corey Catlett"/>
    <s v="Corporate"/>
    <s v="United States"/>
    <x v="60"/>
    <x v="22"/>
    <n v="80219"/>
    <s v="West"/>
    <s v="FUR-CH-10004853"/>
    <x v="0"/>
    <x v="1"/>
    <s v="Global Manager's Adjustable Task Chair, Storm"/>
    <n v="120.78399999999999"/>
    <n v="1"/>
    <n v="0.2"/>
    <n v="13.588199999999986"/>
  </r>
  <r>
    <n v="7971"/>
    <x v="3949"/>
    <x v="1"/>
    <x v="748"/>
    <d v="2012-08-20T00:00:00"/>
    <s v="Standard Class"/>
    <s v="SP-20860"/>
    <s v="Sung Pak"/>
    <s v="Corporate"/>
    <s v="United States"/>
    <x v="10"/>
    <x v="9"/>
    <n v="19134"/>
    <s v="East"/>
    <s v="TEC-PH-10003580"/>
    <x v="2"/>
    <x v="7"/>
    <s v="Cisco IP Phone 7961G-GE VoIP phone"/>
    <n v="519.79200000000003"/>
    <n v="4"/>
    <n v="0.4"/>
    <n v="-112.62159999999994"/>
  </r>
  <r>
    <n v="7972"/>
    <x v="3949"/>
    <x v="1"/>
    <x v="748"/>
    <d v="2012-08-20T00:00:00"/>
    <s v="Standard Class"/>
    <s v="SP-20860"/>
    <s v="Sung Pak"/>
    <s v="Corporate"/>
    <s v="United States"/>
    <x v="10"/>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x v="10"/>
    <x v="9"/>
    <n v="19134"/>
    <s v="East"/>
    <s v="OFF-PA-10002787"/>
    <x v="1"/>
    <x v="10"/>
    <s v="Xerox 227"/>
    <n v="10.368000000000002"/>
    <n v="2"/>
    <n v="0.2"/>
    <n v="3.6288"/>
  </r>
  <r>
    <n v="7974"/>
    <x v="3949"/>
    <x v="1"/>
    <x v="748"/>
    <d v="2012-08-20T00:00:00"/>
    <s v="Standard Class"/>
    <s v="SP-20860"/>
    <s v="Sung Pak"/>
    <s v="Corporate"/>
    <s v="United States"/>
    <x v="10"/>
    <x v="9"/>
    <n v="19134"/>
    <s v="East"/>
    <s v="OFF-BI-10003981"/>
    <x v="1"/>
    <x v="8"/>
    <s v="Avery Durable Plastic 1&quot; Binders"/>
    <n v="2.7240000000000006"/>
    <n v="2"/>
    <n v="0.7"/>
    <n v="-1.9067999999999996"/>
  </r>
  <r>
    <n v="7975"/>
    <x v="3949"/>
    <x v="1"/>
    <x v="748"/>
    <d v="2012-08-20T00:00:00"/>
    <s v="Standard Class"/>
    <s v="SP-20860"/>
    <s v="Sung Pak"/>
    <s v="Corporate"/>
    <s v="United States"/>
    <x v="10"/>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x v="10"/>
    <x v="9"/>
    <n v="19134"/>
    <s v="East"/>
    <s v="OFF-BI-10003727"/>
    <x v="1"/>
    <x v="8"/>
    <s v="Avery Durable Slant Ring Binders With Label Holder"/>
    <n v="3.762"/>
    <n v="3"/>
    <n v="0.7"/>
    <n v="-2.758799999999999"/>
  </r>
  <r>
    <n v="7977"/>
    <x v="3949"/>
    <x v="1"/>
    <x v="748"/>
    <d v="2012-08-20T00:00:00"/>
    <s v="Standard Class"/>
    <s v="SP-20860"/>
    <s v="Sung Pak"/>
    <s v="Corporate"/>
    <s v="United States"/>
    <x v="10"/>
    <x v="9"/>
    <n v="19134"/>
    <s v="East"/>
    <s v="OFF-PA-10000130"/>
    <x v="1"/>
    <x v="10"/>
    <s v="Xerox 199"/>
    <n v="10.272000000000002"/>
    <n v="3"/>
    <n v="0.2"/>
    <n v="3.2099999999999982"/>
  </r>
  <r>
    <n v="7978"/>
    <x v="3950"/>
    <x v="2"/>
    <x v="1178"/>
    <d v="2011-06-05T00:00:00"/>
    <s v="Standard Class"/>
    <s v="JK-15625"/>
    <s v="Jim Karlsson"/>
    <s v="Consumer"/>
    <s v="United States"/>
    <x v="25"/>
    <x v="35"/>
    <n v="39212"/>
    <s v="South"/>
    <s v="TEC-PH-10002680"/>
    <x v="2"/>
    <x v="7"/>
    <s v="Samsung Galaxy Note 3"/>
    <n v="659.97"/>
    <n v="3"/>
    <n v="0"/>
    <n v="197.99099999999996"/>
  </r>
  <r>
    <n v="7979"/>
    <x v="3950"/>
    <x v="2"/>
    <x v="1178"/>
    <d v="2011-06-05T00:00:00"/>
    <s v="Standard Class"/>
    <s v="JK-15625"/>
    <s v="Jim Karlsson"/>
    <s v="Consumer"/>
    <s v="United States"/>
    <x v="25"/>
    <x v="35"/>
    <n v="39212"/>
    <s v="South"/>
    <s v="TEC-PH-10002538"/>
    <x v="2"/>
    <x v="7"/>
    <s v="Grandstream GXP1160 VoIP phone"/>
    <n v="113.72999999999999"/>
    <n v="3"/>
    <n v="0"/>
    <n v="32.981699999999989"/>
  </r>
  <r>
    <n v="7980"/>
    <x v="3951"/>
    <x v="1"/>
    <x v="375"/>
    <d v="2012-08-31T00:00:00"/>
    <s v="Standard Class"/>
    <s v="CC-12100"/>
    <s v="Chad Cunningham"/>
    <s v="Home Office"/>
    <s v="United States"/>
    <x v="1"/>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x v="12"/>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x v="500"/>
    <x v="30"/>
    <n v="7011"/>
    <s v="East"/>
    <s v="OFF-AP-10004532"/>
    <x v="1"/>
    <x v="9"/>
    <s v="Kensington 6 Outlet Guardian Standard Surge Protector"/>
    <n v="81.92"/>
    <n v="4"/>
    <n v="0"/>
    <n v="22.118400000000001"/>
  </r>
  <r>
    <n v="7983"/>
    <x v="3953"/>
    <x v="2"/>
    <x v="1076"/>
    <d v="2011-09-13T00:00:00"/>
    <s v="First Class"/>
    <s v="SF-20065"/>
    <s v="Sandra Flanagan"/>
    <s v="Consumer"/>
    <s v="United States"/>
    <x v="500"/>
    <x v="30"/>
    <n v="7011"/>
    <s v="East"/>
    <s v="FUR-FU-10001986"/>
    <x v="0"/>
    <x v="5"/>
    <s v="Dana Fluorescent Magnifying Lamp, White, 36&quot;"/>
    <n v="254.89999999999998"/>
    <n v="5"/>
    <n v="0"/>
    <n v="76.469999999999985"/>
  </r>
  <r>
    <n v="7984"/>
    <x v="3954"/>
    <x v="3"/>
    <x v="203"/>
    <d v="2014-01-26T00:00:00"/>
    <s v="Second Class"/>
    <s v="EH-13765"/>
    <s v="Edward Hooks"/>
    <s v="Corporate"/>
    <s v="United States"/>
    <x v="22"/>
    <x v="10"/>
    <n v="60623"/>
    <s v="Central"/>
    <s v="OFF-FA-10002975"/>
    <x v="1"/>
    <x v="13"/>
    <s v="Staples"/>
    <n v="15.120000000000001"/>
    <n v="5"/>
    <n v="0.2"/>
    <n v="4.9139999999999988"/>
  </r>
  <r>
    <n v="7985"/>
    <x v="3954"/>
    <x v="3"/>
    <x v="203"/>
    <d v="2014-01-26T00:00:00"/>
    <s v="Second Class"/>
    <s v="EH-13765"/>
    <s v="Edward Hooks"/>
    <s v="Corporate"/>
    <s v="United States"/>
    <x v="22"/>
    <x v="10"/>
    <n v="60623"/>
    <s v="Central"/>
    <s v="OFF-AR-10003481"/>
    <x v="1"/>
    <x v="6"/>
    <s v="Newell 348"/>
    <n v="7.8719999999999999"/>
    <n v="3"/>
    <n v="0.2"/>
    <n v="0.88559999999999883"/>
  </r>
  <r>
    <n v="7986"/>
    <x v="3955"/>
    <x v="0"/>
    <x v="438"/>
    <d v="2013-04-25T00:00:00"/>
    <s v="First Class"/>
    <s v="DN-13690"/>
    <s v="Duane Noonan"/>
    <s v="Consumer"/>
    <s v="United States"/>
    <x v="4"/>
    <x v="4"/>
    <n v="98115"/>
    <s v="West"/>
    <s v="OFF-BI-10004967"/>
    <x v="1"/>
    <x v="8"/>
    <s v="Round Ring Binders"/>
    <n v="8.32"/>
    <n v="5"/>
    <n v="0.2"/>
    <n v="2.8079999999999998"/>
  </r>
  <r>
    <n v="7987"/>
    <x v="3956"/>
    <x v="0"/>
    <x v="1180"/>
    <d v="2013-07-24T00:00:00"/>
    <s v="Second Class"/>
    <s v="PJ-19015"/>
    <s v="Pauline Johnson"/>
    <s v="Consumer"/>
    <s v="United States"/>
    <x v="85"/>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x v="501"/>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x v="501"/>
    <x v="6"/>
    <n v="53081"/>
    <s v="Central"/>
    <s v="OFF-LA-10003537"/>
    <x v="1"/>
    <x v="2"/>
    <s v="Avery 515"/>
    <n v="37.589999999999996"/>
    <n v="3"/>
    <n v="0"/>
    <n v="17.667299999999997"/>
  </r>
  <r>
    <n v="7990"/>
    <x v="3957"/>
    <x v="0"/>
    <x v="828"/>
    <d v="2013-08-30T00:00:00"/>
    <s v="Standard Class"/>
    <s v="MA-17560"/>
    <s v="Matt Abelman"/>
    <s v="Home Office"/>
    <s v="United States"/>
    <x v="501"/>
    <x v="6"/>
    <n v="53081"/>
    <s v="Central"/>
    <s v="OFF-ST-10002406"/>
    <x v="1"/>
    <x v="4"/>
    <s v="Pizazz Global Quick File"/>
    <n v="14.97"/>
    <n v="1"/>
    <n v="0"/>
    <n v="4.1916000000000011"/>
  </r>
  <r>
    <n v="7991"/>
    <x v="3957"/>
    <x v="0"/>
    <x v="828"/>
    <d v="2013-08-30T00:00:00"/>
    <s v="Standard Class"/>
    <s v="MA-17560"/>
    <s v="Matt Abelman"/>
    <s v="Home Office"/>
    <s v="United States"/>
    <x v="501"/>
    <x v="6"/>
    <n v="53081"/>
    <s v="Central"/>
    <s v="TEC-AC-10003433"/>
    <x v="2"/>
    <x v="11"/>
    <s v="Maxell 4.7GB DVD+R 5/Pack"/>
    <n v="1.98"/>
    <n v="2"/>
    <n v="0"/>
    <n v="0.89100000000000001"/>
  </r>
  <r>
    <n v="7992"/>
    <x v="3958"/>
    <x v="0"/>
    <x v="403"/>
    <d v="2013-06-18T00:00:00"/>
    <s v="First Class"/>
    <s v="VM-21835"/>
    <s v="Vivian Mathis"/>
    <s v="Consumer"/>
    <s v="United States"/>
    <x v="172"/>
    <x v="2"/>
    <n v="33433"/>
    <s v="South"/>
    <s v="OFF-BI-10002082"/>
    <x v="1"/>
    <x v="8"/>
    <s v="GBC Twin Loop Wire Binding Elements"/>
    <n v="39.936000000000007"/>
    <n v="4"/>
    <n v="0.7"/>
    <n v="-26.623999999999995"/>
  </r>
  <r>
    <n v="7993"/>
    <x v="3958"/>
    <x v="0"/>
    <x v="403"/>
    <d v="2013-06-18T00:00:00"/>
    <s v="First Class"/>
    <s v="VM-21835"/>
    <s v="Vivian Mathis"/>
    <s v="Consumer"/>
    <s v="United States"/>
    <x v="172"/>
    <x v="2"/>
    <n v="33433"/>
    <s v="South"/>
    <s v="TEC-AC-10000521"/>
    <x v="2"/>
    <x v="11"/>
    <s v="Verbatim Slim CD and DVD Storage Cases, 50/Pack"/>
    <n v="18.463999999999999"/>
    <n v="2"/>
    <n v="0.2"/>
    <n v="2.3079999999999998"/>
  </r>
  <r>
    <n v="7994"/>
    <x v="3959"/>
    <x v="1"/>
    <x v="312"/>
    <d v="2012-11-23T00:00:00"/>
    <s v="Second Class"/>
    <s v="MM-18055"/>
    <s v="Michelle Moray"/>
    <s v="Consumer"/>
    <s v="United States"/>
    <x v="34"/>
    <x v="22"/>
    <n v="80013"/>
    <s v="West"/>
    <s v="OFF-BI-10001982"/>
    <x v="1"/>
    <x v="8"/>
    <s v="Wilson Jones Custom Binder Spines &amp; Labels"/>
    <n v="4.8960000000000008"/>
    <n v="3"/>
    <n v="0.7"/>
    <n v="-3.4271999999999991"/>
  </r>
  <r>
    <n v="7995"/>
    <x v="3959"/>
    <x v="1"/>
    <x v="312"/>
    <d v="2012-11-23T00:00:00"/>
    <s v="Second Class"/>
    <s v="MM-18055"/>
    <s v="Michelle Moray"/>
    <s v="Consumer"/>
    <s v="United States"/>
    <x v="34"/>
    <x v="22"/>
    <n v="80013"/>
    <s v="West"/>
    <s v="FUR-BO-10002268"/>
    <x v="0"/>
    <x v="0"/>
    <s v="Sauder Barrister Bookcases"/>
    <n v="145.76400000000001"/>
    <n v="6"/>
    <n v="0.7"/>
    <n v="-247.79879999999997"/>
  </r>
  <r>
    <n v="7996"/>
    <x v="3959"/>
    <x v="1"/>
    <x v="312"/>
    <d v="2012-11-23T00:00:00"/>
    <s v="Second Class"/>
    <s v="MM-18055"/>
    <s v="Michelle Moray"/>
    <s v="Consumer"/>
    <s v="United States"/>
    <x v="34"/>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x v="70"/>
    <x v="1"/>
    <n v="92037"/>
    <s v="West"/>
    <s v="TEC-AC-10004469"/>
    <x v="2"/>
    <x v="11"/>
    <s v="Microsoft Sculpt Comfort Mouse"/>
    <n v="199.75"/>
    <n v="5"/>
    <n v="0"/>
    <n v="87.890000000000015"/>
  </r>
  <r>
    <n v="7998"/>
    <x v="3960"/>
    <x v="3"/>
    <x v="132"/>
    <d v="2014-11-06T00:00:00"/>
    <s v="First Class"/>
    <s v="CR-12580"/>
    <s v="Clay Rozendal"/>
    <s v="Home Office"/>
    <s v="United States"/>
    <x v="70"/>
    <x v="1"/>
    <n v="92037"/>
    <s v="West"/>
    <s v="FUR-TA-10001095"/>
    <x v="0"/>
    <x v="3"/>
    <s v="Chromcraft Round Conference Tables"/>
    <n v="1673.1839999999997"/>
    <n v="12"/>
    <n v="0.2"/>
    <n v="20.914800000000014"/>
  </r>
  <r>
    <n v="7999"/>
    <x v="3961"/>
    <x v="2"/>
    <x v="417"/>
    <d v="2011-05-07T00:00:00"/>
    <s v="First Class"/>
    <s v="BS-11365"/>
    <s v="Bill Shonely"/>
    <s v="Corporate"/>
    <s v="United States"/>
    <x v="4"/>
    <x v="4"/>
    <n v="98105"/>
    <s v="West"/>
    <s v="FUR-FU-10001852"/>
    <x v="0"/>
    <x v="5"/>
    <s v="Eldon Regeneration Recycled Desk Accessories, Smoke"/>
    <n v="12.18"/>
    <n v="7"/>
    <n v="0"/>
    <n v="3.8975999999999997"/>
  </r>
  <r>
    <n v="8000"/>
    <x v="3961"/>
    <x v="2"/>
    <x v="417"/>
    <d v="2011-05-07T00:00:00"/>
    <s v="First Class"/>
    <s v="BS-11365"/>
    <s v="Bill Shonely"/>
    <s v="Corporate"/>
    <s v="United States"/>
    <x v="4"/>
    <x v="4"/>
    <n v="98105"/>
    <s v="West"/>
    <s v="OFF-AP-10000696"/>
    <x v="1"/>
    <x v="9"/>
    <s v="Holmes Odor Grabber"/>
    <n v="57.68"/>
    <n v="4"/>
    <n v="0"/>
    <n v="19.034399999999998"/>
  </r>
  <r>
    <n v="8001"/>
    <x v="3962"/>
    <x v="1"/>
    <x v="627"/>
    <d v="2012-11-12T00:00:00"/>
    <s v="Standard Class"/>
    <s v="RD-19585"/>
    <s v="Rob Dowd"/>
    <s v="Consumer"/>
    <s v="United States"/>
    <x v="362"/>
    <x v="23"/>
    <n v="52001"/>
    <s v="Central"/>
    <s v="TEC-PH-10003885"/>
    <x v="2"/>
    <x v="7"/>
    <s v="Cisco SPA508G"/>
    <n v="263.95999999999998"/>
    <n v="4"/>
    <n v="0"/>
    <n v="76.548399999999987"/>
  </r>
  <r>
    <n v="8002"/>
    <x v="3963"/>
    <x v="1"/>
    <x v="295"/>
    <d v="2012-12-15T00:00:00"/>
    <s v="First Class"/>
    <s v="KD-16270"/>
    <s v="Karen Daniels"/>
    <s v="Consumer"/>
    <s v="United States"/>
    <x v="1"/>
    <x v="1"/>
    <n v="90032"/>
    <s v="West"/>
    <s v="TEC-AC-10002926"/>
    <x v="2"/>
    <x v="11"/>
    <s v="Logitech Wireless Marathon Mouse M705"/>
    <n v="299.94"/>
    <n v="6"/>
    <n v="0"/>
    <n v="128.97420000000002"/>
  </r>
  <r>
    <n v="8003"/>
    <x v="3963"/>
    <x v="1"/>
    <x v="295"/>
    <d v="2012-12-15T00:00:00"/>
    <s v="First Class"/>
    <s v="KD-16270"/>
    <s v="Karen Daniels"/>
    <s v="Consumer"/>
    <s v="United States"/>
    <x v="1"/>
    <x v="1"/>
    <n v="90032"/>
    <s v="West"/>
    <s v="OFF-SU-10001225"/>
    <x v="1"/>
    <x v="14"/>
    <s v="Staples"/>
    <n v="25.76"/>
    <n v="7"/>
    <n v="0"/>
    <n v="0.51519999999999921"/>
  </r>
  <r>
    <n v="8004"/>
    <x v="3964"/>
    <x v="2"/>
    <x v="588"/>
    <d v="2011-12-03T00:00:00"/>
    <s v="First Class"/>
    <s v="AA-10645"/>
    <s v="Anna Andreadi"/>
    <s v="Consumer"/>
    <s v="United States"/>
    <x v="90"/>
    <x v="31"/>
    <n v="1852"/>
    <s v="East"/>
    <s v="TEC-PH-10004434"/>
    <x v="2"/>
    <x v="7"/>
    <s v="Cisco IP Phone 7961G VoIP phone - Dark gray"/>
    <n v="271.89999999999998"/>
    <n v="2"/>
    <n v="0"/>
    <n v="78.850999999999971"/>
  </r>
  <r>
    <n v="8005"/>
    <x v="3964"/>
    <x v="2"/>
    <x v="588"/>
    <d v="2011-12-03T00:00:00"/>
    <s v="First Class"/>
    <s v="AA-10645"/>
    <s v="Anna Andreadi"/>
    <s v="Consumer"/>
    <s v="United States"/>
    <x v="90"/>
    <x v="31"/>
    <n v="1852"/>
    <s v="East"/>
    <s v="FUR-FU-10003878"/>
    <x v="0"/>
    <x v="5"/>
    <s v="Linden 10&quot; Round Wall Clock, Black"/>
    <n v="45.839999999999996"/>
    <n v="3"/>
    <n v="0"/>
    <n v="15.585599999999999"/>
  </r>
  <r>
    <n v="8006"/>
    <x v="3964"/>
    <x v="2"/>
    <x v="588"/>
    <d v="2011-12-03T00:00:00"/>
    <s v="First Class"/>
    <s v="AA-10645"/>
    <s v="Anna Andreadi"/>
    <s v="Consumer"/>
    <s v="United States"/>
    <x v="90"/>
    <x v="31"/>
    <n v="1852"/>
    <s v="East"/>
    <s v="FUR-FU-10002268"/>
    <x v="0"/>
    <x v="5"/>
    <s v="Ultra Door Push Plate"/>
    <n v="9.82"/>
    <n v="2"/>
    <n v="0"/>
    <n v="3.2405999999999997"/>
  </r>
  <r>
    <n v="8007"/>
    <x v="3965"/>
    <x v="0"/>
    <x v="877"/>
    <d v="2013-10-12T00:00:00"/>
    <s v="Standard Class"/>
    <s v="MC-18100"/>
    <s v="Mick Crebagga"/>
    <s v="Consumer"/>
    <s v="United States"/>
    <x v="126"/>
    <x v="4"/>
    <n v="98270"/>
    <s v="West"/>
    <s v="OFF-FA-10001883"/>
    <x v="1"/>
    <x v="13"/>
    <s v="Alliance Super-Size Bands, Assorted Sizes"/>
    <n v="93.36"/>
    <n v="12"/>
    <n v="0"/>
    <n v="0.93359999999999843"/>
  </r>
  <r>
    <n v="8008"/>
    <x v="3966"/>
    <x v="1"/>
    <x v="972"/>
    <d v="2012-11-24T00:00:00"/>
    <s v="Standard Class"/>
    <s v="AA-10645"/>
    <s v="Anna Andreadi"/>
    <s v="Consumer"/>
    <s v="United States"/>
    <x v="268"/>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x v="268"/>
    <x v="26"/>
    <n v="73120"/>
    <s v="Central"/>
    <s v="OFF-PA-10000474"/>
    <x v="1"/>
    <x v="10"/>
    <s v="Staples"/>
    <n v="106.32"/>
    <n v="3"/>
    <n v="0"/>
    <n v="49.970399999999991"/>
  </r>
  <r>
    <n v="8010"/>
    <x v="3966"/>
    <x v="1"/>
    <x v="972"/>
    <d v="2012-11-24T00:00:00"/>
    <s v="Standard Class"/>
    <s v="AA-10645"/>
    <s v="Anna Andreadi"/>
    <s v="Consumer"/>
    <s v="United States"/>
    <x v="268"/>
    <x v="26"/>
    <n v="73120"/>
    <s v="Central"/>
    <s v="FUR-CH-10002073"/>
    <x v="0"/>
    <x v="1"/>
    <s v="Hon Olson Stacker Chairs"/>
    <n v="1323.8999999999999"/>
    <n v="5"/>
    <n v="0"/>
    <n v="383.93099999999993"/>
  </r>
  <r>
    <n v="8011"/>
    <x v="3967"/>
    <x v="2"/>
    <x v="461"/>
    <d v="2011-03-20T00:00:00"/>
    <s v="Second Class"/>
    <s v="QJ-19255"/>
    <s v="Quincy Jones"/>
    <s v="Corporate"/>
    <s v="United States"/>
    <x v="10"/>
    <x v="9"/>
    <n v="19134"/>
    <s v="East"/>
    <s v="OFF-PA-10003641"/>
    <x v="1"/>
    <x v="10"/>
    <s v="Xerox 1909"/>
    <n v="126.624"/>
    <n v="6"/>
    <n v="0.2"/>
    <n v="41.152799999999992"/>
  </r>
  <r>
    <n v="8012"/>
    <x v="3968"/>
    <x v="1"/>
    <x v="782"/>
    <d v="2012-06-23T00:00:00"/>
    <s v="First Class"/>
    <s v="JM-16195"/>
    <s v="Justin MacKendrick"/>
    <s v="Consumer"/>
    <s v="United States"/>
    <x v="34"/>
    <x v="22"/>
    <n v="80013"/>
    <s v="West"/>
    <s v="TEC-PH-10002070"/>
    <x v="2"/>
    <x v="7"/>
    <s v="Griffin GC36547 PowerJolt SE Lightning Charger"/>
    <n v="125.944"/>
    <n v="7"/>
    <n v="0.2"/>
    <n v="15.742999999999984"/>
  </r>
  <r>
    <n v="8013"/>
    <x v="3969"/>
    <x v="3"/>
    <x v="1126"/>
    <d v="2014-05-26T00:00:00"/>
    <s v="Same Day"/>
    <s v="TB-21625"/>
    <s v="Trudy Brown"/>
    <s v="Consumer"/>
    <s v="United States"/>
    <x v="20"/>
    <x v="15"/>
    <n v="10009"/>
    <s v="East"/>
    <s v="OFF-BI-10004519"/>
    <x v="1"/>
    <x v="8"/>
    <s v="GBC DocuBind P100 Manual Binding Machine"/>
    <n v="663.92"/>
    <n v="5"/>
    <n v="0.2"/>
    <n v="207.47499999999994"/>
  </r>
  <r>
    <n v="8014"/>
    <x v="3969"/>
    <x v="3"/>
    <x v="1126"/>
    <d v="2014-05-26T00:00:00"/>
    <s v="Same Day"/>
    <s v="TB-21625"/>
    <s v="Trudy Brown"/>
    <s v="Consumer"/>
    <s v="United States"/>
    <x v="20"/>
    <x v="15"/>
    <n v="10009"/>
    <s v="East"/>
    <s v="TEC-AC-10002167"/>
    <x v="2"/>
    <x v="11"/>
    <s v="Imation 8gb Micro Traveldrive Usb 2.0 Flash Drive"/>
    <n v="120"/>
    <n v="8"/>
    <n v="0"/>
    <n v="13.200000000000003"/>
  </r>
  <r>
    <n v="8015"/>
    <x v="3969"/>
    <x v="3"/>
    <x v="1126"/>
    <d v="2014-05-26T00:00:00"/>
    <s v="Same Day"/>
    <s v="TB-21625"/>
    <s v="Trudy Brown"/>
    <s v="Consumer"/>
    <s v="United States"/>
    <x v="20"/>
    <x v="15"/>
    <n v="10009"/>
    <s v="East"/>
    <s v="OFF-FA-10000936"/>
    <x v="1"/>
    <x v="13"/>
    <s v="Acco Hot Clips Clips to Go"/>
    <n v="3.29"/>
    <n v="1"/>
    <n v="0"/>
    <n v="1.4804999999999999"/>
  </r>
  <r>
    <n v="8016"/>
    <x v="3969"/>
    <x v="3"/>
    <x v="1126"/>
    <d v="2014-05-26T00:00:00"/>
    <s v="Same Day"/>
    <s v="TB-21625"/>
    <s v="Trudy Brown"/>
    <s v="Consumer"/>
    <s v="United States"/>
    <x v="20"/>
    <x v="15"/>
    <n v="10009"/>
    <s v="East"/>
    <s v="FUR-FU-10000732"/>
    <x v="0"/>
    <x v="5"/>
    <s v="Eldon 200 Class Desk Accessories"/>
    <n v="18.84"/>
    <n v="3"/>
    <n v="0"/>
    <n v="6.0287999999999995"/>
  </r>
  <r>
    <n v="8017"/>
    <x v="3970"/>
    <x v="2"/>
    <x v="340"/>
    <d v="2011-09-11T00:00:00"/>
    <s v="First Class"/>
    <s v="NF-18595"/>
    <s v="Nicole Fjeld"/>
    <s v="Home Office"/>
    <s v="United States"/>
    <x v="152"/>
    <x v="24"/>
    <n v="43130"/>
    <s v="East"/>
    <s v="FUR-FU-10002501"/>
    <x v="0"/>
    <x v="5"/>
    <s v="Nu-Dell Executive Frame"/>
    <n v="60.672000000000011"/>
    <n v="6"/>
    <n v="0.2"/>
    <n v="12.892799999999998"/>
  </r>
  <r>
    <n v="8018"/>
    <x v="3970"/>
    <x v="2"/>
    <x v="340"/>
    <d v="2011-09-11T00:00:00"/>
    <s v="First Class"/>
    <s v="NF-18595"/>
    <s v="Nicole Fjeld"/>
    <s v="Home Office"/>
    <s v="United States"/>
    <x v="152"/>
    <x v="24"/>
    <n v="43130"/>
    <s v="East"/>
    <s v="OFF-AR-10000634"/>
    <x v="1"/>
    <x v="6"/>
    <s v="Newell 320"/>
    <n v="30.816000000000003"/>
    <n v="9"/>
    <n v="0.2"/>
    <n v="2.6964000000000006"/>
  </r>
  <r>
    <n v="8019"/>
    <x v="3971"/>
    <x v="3"/>
    <x v="161"/>
    <d v="2014-10-20T00:00:00"/>
    <s v="Second Class"/>
    <s v="BF-11020"/>
    <s v="Barry Französisch"/>
    <s v="Corporate"/>
    <s v="United States"/>
    <x v="494"/>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x v="285"/>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x v="285"/>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x v="61"/>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x v="61"/>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x v="61"/>
    <x v="5"/>
    <n v="75217"/>
    <s v="Central"/>
    <s v="FUR-CH-10004997"/>
    <x v="0"/>
    <x v="1"/>
    <s v="Hon Every-Day Series Multi-Task Chairs"/>
    <n v="657.93"/>
    <n v="5"/>
    <n v="0.3"/>
    <n v="-93.989999999999952"/>
  </r>
  <r>
    <n v="8025"/>
    <x v="3973"/>
    <x v="2"/>
    <x v="609"/>
    <d v="2011-07-25T00:00:00"/>
    <s v="Standard Class"/>
    <s v="HM-14860"/>
    <s v="Harry Marie"/>
    <s v="Corporate"/>
    <s v="United States"/>
    <x v="61"/>
    <x v="5"/>
    <n v="75217"/>
    <s v="Central"/>
    <s v="OFF-BI-10000494"/>
    <x v="1"/>
    <x v="8"/>
    <s v="Acco Economy Flexible Poly Round Ring Binder"/>
    <n v="1.0439999999999998"/>
    <n v="1"/>
    <n v="0.8"/>
    <n v="-1.8270000000000004"/>
  </r>
  <r>
    <n v="8026"/>
    <x v="3974"/>
    <x v="1"/>
    <x v="861"/>
    <d v="2012-09-15T00:00:00"/>
    <s v="Second Class"/>
    <s v="DM-13525"/>
    <s v="Don Miller"/>
    <s v="Corporate"/>
    <s v="United States"/>
    <x v="20"/>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x v="20"/>
    <x v="15"/>
    <n v="10035"/>
    <s v="East"/>
    <s v="OFF-ST-10003641"/>
    <x v="1"/>
    <x v="4"/>
    <s v="Space Solutions Industrial Galvanized Steel Shelving."/>
    <n v="78.8"/>
    <n v="1"/>
    <n v="0"/>
    <n v="1.5760000000000076"/>
  </r>
  <r>
    <n v="8028"/>
    <x v="3974"/>
    <x v="1"/>
    <x v="861"/>
    <d v="2012-09-15T00:00:00"/>
    <s v="Second Class"/>
    <s v="DM-13525"/>
    <s v="Don Miller"/>
    <s v="Corporate"/>
    <s v="United States"/>
    <x v="20"/>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x v="20"/>
    <x v="15"/>
    <n v="10035"/>
    <s v="East"/>
    <s v="OFF-ST-10001932"/>
    <x v="1"/>
    <x v="4"/>
    <s v="Fellowes Staxonsteel Drawer Files"/>
    <n v="772.68"/>
    <n v="4"/>
    <n v="0"/>
    <n v="108.17520000000002"/>
  </r>
  <r>
    <n v="8030"/>
    <x v="3975"/>
    <x v="0"/>
    <x v="147"/>
    <d v="2013-10-26T00:00:00"/>
    <s v="Standard Class"/>
    <s v="JF-15565"/>
    <s v="Jill Fjeld"/>
    <s v="Consumer"/>
    <s v="United States"/>
    <x v="52"/>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x v="112"/>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x v="112"/>
    <x v="5"/>
    <n v="79109"/>
    <s v="Central"/>
    <s v="OFF-PA-10004621"/>
    <x v="1"/>
    <x v="10"/>
    <s v="Xerox 212"/>
    <n v="25.920000000000005"/>
    <n v="5"/>
    <n v="0.2"/>
    <n v="9.0719999999999992"/>
  </r>
  <r>
    <n v="8033"/>
    <x v="3977"/>
    <x v="1"/>
    <x v="608"/>
    <d v="2012-06-28T00:00:00"/>
    <s v="First Class"/>
    <s v="MV-17485"/>
    <s v="Mark Van Huff"/>
    <s v="Consumer"/>
    <s v="United States"/>
    <x v="12"/>
    <x v="5"/>
    <n v="77041"/>
    <s v="Central"/>
    <s v="OFF-PA-10001019"/>
    <x v="1"/>
    <x v="10"/>
    <s v="Xerox 1884"/>
    <n v="47.952000000000005"/>
    <n v="3"/>
    <n v="0.2"/>
    <n v="16.183799999999998"/>
  </r>
  <r>
    <n v="8034"/>
    <x v="3977"/>
    <x v="1"/>
    <x v="608"/>
    <d v="2012-06-28T00:00:00"/>
    <s v="First Class"/>
    <s v="MV-17485"/>
    <s v="Mark Van Huff"/>
    <s v="Consumer"/>
    <s v="United States"/>
    <x v="12"/>
    <x v="5"/>
    <n v="77041"/>
    <s v="Central"/>
    <s v="OFF-BI-10000201"/>
    <x v="1"/>
    <x v="8"/>
    <s v="Avery Triangle Shaped Sheet Lifters, Black, 2/Pack"/>
    <n v="0.98399999999999976"/>
    <n v="2"/>
    <n v="0.8"/>
    <n v="-1.476"/>
  </r>
  <r>
    <n v="8035"/>
    <x v="3977"/>
    <x v="1"/>
    <x v="608"/>
    <d v="2012-06-28T00:00:00"/>
    <s v="First Class"/>
    <s v="MV-17485"/>
    <s v="Mark Van Huff"/>
    <s v="Consumer"/>
    <s v="United States"/>
    <x v="12"/>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x v="12"/>
    <x v="5"/>
    <n v="77041"/>
    <s v="Central"/>
    <s v="OFF-LA-10001613"/>
    <x v="1"/>
    <x v="2"/>
    <s v="Avery File Folder Labels"/>
    <n v="4.6079999999999997"/>
    <n v="2"/>
    <n v="0.2"/>
    <n v="1.6704000000000001"/>
  </r>
  <r>
    <n v="8037"/>
    <x v="3978"/>
    <x v="1"/>
    <x v="1181"/>
    <d v="2012-09-22T00:00:00"/>
    <s v="First Class"/>
    <s v="AG-10270"/>
    <s v="Alejandro Grove"/>
    <s v="Consumer"/>
    <s v="United States"/>
    <x v="104"/>
    <x v="31"/>
    <n v="1841"/>
    <s v="East"/>
    <s v="OFF-BI-10001308"/>
    <x v="1"/>
    <x v="8"/>
    <s v="GBC Standard Plastic Binding Systems' Combs"/>
    <n v="37.68"/>
    <n v="6"/>
    <n v="0"/>
    <n v="16.955999999999996"/>
  </r>
  <r>
    <n v="8038"/>
    <x v="3979"/>
    <x v="3"/>
    <x v="815"/>
    <d v="2014-07-15T00:00:00"/>
    <s v="Standard Class"/>
    <s v="BF-11275"/>
    <s v="Beth Fritzler"/>
    <s v="Corporate"/>
    <s v="United States"/>
    <x v="38"/>
    <x v="32"/>
    <n v="31907"/>
    <s v="South"/>
    <s v="OFF-AP-10003278"/>
    <x v="1"/>
    <x v="9"/>
    <s v="Belkin 7-Outlet SurgeMaster Home Series"/>
    <n v="41.910000000000004"/>
    <n v="3"/>
    <n v="0"/>
    <n v="10.896600000000003"/>
  </r>
  <r>
    <n v="8039"/>
    <x v="3980"/>
    <x v="3"/>
    <x v="160"/>
    <d v="2014-07-03T00:00:00"/>
    <s v="Second Class"/>
    <s v="JC-15775"/>
    <s v="John Castell"/>
    <s v="Consumer"/>
    <s v="United States"/>
    <x v="1"/>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x v="4"/>
    <x v="4"/>
    <n v="98115"/>
    <s v="West"/>
    <s v="FUR-CH-10004698"/>
    <x v="0"/>
    <x v="1"/>
    <s v="Padded Folding Chairs, Black, 4/Carton"/>
    <n v="388.70400000000006"/>
    <n v="6"/>
    <n v="0.2"/>
    <n v="38.870400000000018"/>
  </r>
  <r>
    <n v="8041"/>
    <x v="3981"/>
    <x v="3"/>
    <x v="170"/>
    <d v="2014-08-26T00:00:00"/>
    <s v="Second Class"/>
    <s v="CM-11815"/>
    <s v="Candace McMahon"/>
    <s v="Corporate"/>
    <s v="United States"/>
    <x v="4"/>
    <x v="4"/>
    <n v="98115"/>
    <s v="West"/>
    <s v="OFF-ST-10000025"/>
    <x v="1"/>
    <x v="4"/>
    <s v="Fellowes Stor/Drawer Steel Plus Storage Drawers"/>
    <n v="572.58000000000004"/>
    <n v="6"/>
    <n v="0"/>
    <n v="34.354799999999955"/>
  </r>
  <r>
    <n v="8042"/>
    <x v="3981"/>
    <x v="3"/>
    <x v="170"/>
    <d v="2014-08-26T00:00:00"/>
    <s v="Second Class"/>
    <s v="CM-11815"/>
    <s v="Candace McMahon"/>
    <s v="Corporate"/>
    <s v="United States"/>
    <x v="4"/>
    <x v="4"/>
    <n v="98115"/>
    <s v="West"/>
    <s v="TEC-AC-10000682"/>
    <x v="2"/>
    <x v="11"/>
    <s v="Kensington K72356US Mouse-in-a-Box USB Desktop Mouse"/>
    <n v="33.18"/>
    <n v="2"/>
    <n v="0"/>
    <n v="11.613"/>
  </r>
  <r>
    <n v="8043"/>
    <x v="3982"/>
    <x v="3"/>
    <x v="825"/>
    <d v="2014-03-16T00:00:00"/>
    <s v="Standard Class"/>
    <s v="PV-18985"/>
    <s v="Paul Van Hugh"/>
    <s v="Home Office"/>
    <s v="United States"/>
    <x v="471"/>
    <x v="31"/>
    <n v="2138"/>
    <s v="East"/>
    <s v="TEC-AC-10001772"/>
    <x v="2"/>
    <x v="11"/>
    <s v="Memorex Mini Travel Drive 16 GB USB 2.0 Flash Drive"/>
    <n v="63.88"/>
    <n v="4"/>
    <n v="0"/>
    <n v="24.913200000000003"/>
  </r>
  <r>
    <n v="8044"/>
    <x v="3982"/>
    <x v="3"/>
    <x v="825"/>
    <d v="2014-03-16T00:00:00"/>
    <s v="Standard Class"/>
    <s v="PV-18985"/>
    <s v="Paul Van Hugh"/>
    <s v="Home Office"/>
    <s v="United States"/>
    <x v="471"/>
    <x v="31"/>
    <n v="2138"/>
    <s v="East"/>
    <s v="FUR-FU-10001379"/>
    <x v="0"/>
    <x v="5"/>
    <s v="Executive Impressions 16-1/2&quot; Circular Wall Clock"/>
    <n v="26.72"/>
    <n v="1"/>
    <n v="0"/>
    <n v="11.756800000000002"/>
  </r>
  <r>
    <n v="8045"/>
    <x v="3983"/>
    <x v="3"/>
    <x v="175"/>
    <d v="2014-09-18T00:00:00"/>
    <s v="Second Class"/>
    <s v="DO-13645"/>
    <s v="Doug O'Connell"/>
    <s v="Consumer"/>
    <s v="United States"/>
    <x v="288"/>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x v="20"/>
    <x v="15"/>
    <n v="10035"/>
    <s v="East"/>
    <s v="OFF-AP-10001005"/>
    <x v="1"/>
    <x v="9"/>
    <s v="Honeywell Quietcare HEPA Air Cleaner"/>
    <n v="393.25"/>
    <n v="5"/>
    <n v="0"/>
    <n v="129.77249999999998"/>
  </r>
  <r>
    <n v="8047"/>
    <x v="3985"/>
    <x v="0"/>
    <x v="272"/>
    <d v="2013-12-18T00:00:00"/>
    <s v="Second Class"/>
    <s v="SH-20395"/>
    <s v="Shahid Hopkins"/>
    <s v="Consumer"/>
    <s v="United States"/>
    <x v="191"/>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x v="40"/>
    <x v="3"/>
    <n v="28403"/>
    <s v="South"/>
    <s v="OFF-PA-10003673"/>
    <x v="1"/>
    <x v="10"/>
    <s v="Strathmore Photo Mount Cards"/>
    <n v="16.272000000000002"/>
    <n v="3"/>
    <n v="0.2"/>
    <n v="5.2883999999999984"/>
  </r>
  <r>
    <n v="8049"/>
    <x v="3987"/>
    <x v="0"/>
    <x v="894"/>
    <d v="2013-07-08T00:00:00"/>
    <s v="Standard Class"/>
    <s v="DK-13225"/>
    <s v="Dean Katz"/>
    <s v="Corporate"/>
    <s v="United States"/>
    <x v="20"/>
    <x v="15"/>
    <n v="10035"/>
    <s v="East"/>
    <s v="OFF-AP-10000938"/>
    <x v="1"/>
    <x v="9"/>
    <s v="Avanti 1.7 Cu. Ft. Refrigerator"/>
    <n v="706.86"/>
    <n v="7"/>
    <n v="0"/>
    <n v="197.92079999999999"/>
  </r>
  <r>
    <n v="8050"/>
    <x v="3988"/>
    <x v="2"/>
    <x v="467"/>
    <d v="2011-09-30T00:00:00"/>
    <s v="Standard Class"/>
    <s v="CM-12715"/>
    <s v="Craig Molinari"/>
    <s v="Corporate"/>
    <s v="United States"/>
    <x v="10"/>
    <x v="9"/>
    <n v="19140"/>
    <s v="East"/>
    <s v="OFF-BI-10003274"/>
    <x v="1"/>
    <x v="8"/>
    <s v="Avery Durable Slant Ring Binders, No Labels"/>
    <n v="5.9700000000000006"/>
    <n v="5"/>
    <n v="0.7"/>
    <n v="-4.577"/>
  </r>
  <r>
    <n v="8051"/>
    <x v="3988"/>
    <x v="2"/>
    <x v="467"/>
    <d v="2011-09-30T00:00:00"/>
    <s v="Standard Class"/>
    <s v="CM-12715"/>
    <s v="Craig Molinari"/>
    <s v="Corporate"/>
    <s v="United States"/>
    <x v="10"/>
    <x v="9"/>
    <n v="19140"/>
    <s v="East"/>
    <s v="FUR-FU-10001095"/>
    <x v="0"/>
    <x v="5"/>
    <s v="DAX Black Cherry Wood-Tone Poster Frame"/>
    <n v="21.184000000000001"/>
    <n v="1"/>
    <n v="0.2"/>
    <n v="4.7664"/>
  </r>
  <r>
    <n v="8052"/>
    <x v="3988"/>
    <x v="2"/>
    <x v="467"/>
    <d v="2011-09-30T00:00:00"/>
    <s v="Standard Class"/>
    <s v="CM-12715"/>
    <s v="Craig Molinari"/>
    <s v="Corporate"/>
    <s v="United States"/>
    <x v="10"/>
    <x v="9"/>
    <n v="19140"/>
    <s v="East"/>
    <s v="OFF-AP-10001492"/>
    <x v="1"/>
    <x v="9"/>
    <s v="Acco Six-Outlet Power Strip, 4' Cord Length"/>
    <n v="41.375999999999998"/>
    <n v="6"/>
    <n v="0.2"/>
    <n v="3.1032000000000011"/>
  </r>
  <r>
    <n v="8053"/>
    <x v="3989"/>
    <x v="2"/>
    <x v="686"/>
    <d v="2011-07-17T00:00:00"/>
    <s v="Second Class"/>
    <s v="BF-10975"/>
    <s v="Barbara Fisher"/>
    <s v="Corporate"/>
    <s v="United States"/>
    <x v="20"/>
    <x v="15"/>
    <n v="10009"/>
    <s v="East"/>
    <s v="OFF-AR-10004999"/>
    <x v="1"/>
    <x v="6"/>
    <s v="Newell 315"/>
    <n v="17.940000000000001"/>
    <n v="3"/>
    <n v="0"/>
    <n v="4.4850000000000003"/>
  </r>
  <r>
    <n v="8054"/>
    <x v="3990"/>
    <x v="3"/>
    <x v="394"/>
    <d v="2014-10-06T00:00:00"/>
    <s v="Standard Class"/>
    <s v="SF-20965"/>
    <s v="Sylvia Foulston"/>
    <s v="Corporate"/>
    <s v="United States"/>
    <x v="10"/>
    <x v="9"/>
    <n v="19134"/>
    <s v="East"/>
    <s v="OFF-BI-10004094"/>
    <x v="1"/>
    <x v="8"/>
    <s v="GBC Standard Plastic Binding Systems Combs"/>
    <n v="2.6550000000000002"/>
    <n v="1"/>
    <n v="0.7"/>
    <n v="-1.8584999999999994"/>
  </r>
  <r>
    <n v="8055"/>
    <x v="3991"/>
    <x v="1"/>
    <x v="834"/>
    <d v="2012-09-04T00:00:00"/>
    <s v="Standard Class"/>
    <s v="CB-12025"/>
    <s v="Cassandra Brandow"/>
    <s v="Consumer"/>
    <s v="United States"/>
    <x v="1"/>
    <x v="1"/>
    <n v="90049"/>
    <s v="West"/>
    <s v="OFF-ST-10001490"/>
    <x v="1"/>
    <x v="4"/>
    <s v="Hot File 7-Pocket, Floor Stand"/>
    <n v="892.35"/>
    <n v="5"/>
    <n v="0"/>
    <n v="267.70499999999993"/>
  </r>
  <r>
    <n v="8056"/>
    <x v="3991"/>
    <x v="1"/>
    <x v="834"/>
    <d v="2012-09-04T00:00:00"/>
    <s v="Standard Class"/>
    <s v="CB-12025"/>
    <s v="Cassandra Brandow"/>
    <s v="Consumer"/>
    <s v="United States"/>
    <x v="1"/>
    <x v="1"/>
    <n v="90049"/>
    <s v="West"/>
    <s v="FUR-BO-10004695"/>
    <x v="0"/>
    <x v="0"/>
    <s v="O'Sullivan 2-Door Barrister Bookcase in Odessa Pine"/>
    <n v="307.666"/>
    <n v="2"/>
    <n v="0.15"/>
    <n v="28.956799999999973"/>
  </r>
  <r>
    <n v="8057"/>
    <x v="3991"/>
    <x v="1"/>
    <x v="834"/>
    <d v="2012-09-04T00:00:00"/>
    <s v="Standard Class"/>
    <s v="CB-12025"/>
    <s v="Cassandra Brandow"/>
    <s v="Consumer"/>
    <s v="United States"/>
    <x v="1"/>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x v="1"/>
    <x v="1"/>
    <n v="90049"/>
    <s v="West"/>
    <s v="OFF-BI-10001617"/>
    <x v="1"/>
    <x v="8"/>
    <s v="GBC Wire Binding Combs"/>
    <n v="41.36"/>
    <n v="5"/>
    <n v="0.2"/>
    <n v="13.959"/>
  </r>
  <r>
    <n v="8059"/>
    <x v="3991"/>
    <x v="1"/>
    <x v="834"/>
    <d v="2012-09-04T00:00:00"/>
    <s v="Standard Class"/>
    <s v="CB-12025"/>
    <s v="Cassandra Brandow"/>
    <s v="Consumer"/>
    <s v="United States"/>
    <x v="1"/>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x v="1"/>
    <x v="1"/>
    <n v="90049"/>
    <s v="West"/>
    <s v="FUR-FU-10003981"/>
    <x v="0"/>
    <x v="5"/>
    <s v="Eldon Wave Desk Accessories"/>
    <n v="4.16"/>
    <n v="2"/>
    <n v="0"/>
    <n v="1.7472000000000003"/>
  </r>
  <r>
    <n v="8061"/>
    <x v="3992"/>
    <x v="1"/>
    <x v="1181"/>
    <d v="2012-09-26T00:00:00"/>
    <s v="Standard Class"/>
    <s v="TC-20980"/>
    <s v="Tamara Chand"/>
    <s v="Corporate"/>
    <s v="United States"/>
    <x v="85"/>
    <x v="15"/>
    <n v="11561"/>
    <s v="East"/>
    <s v="OFF-PA-10001970"/>
    <x v="1"/>
    <x v="10"/>
    <s v="Xerox 1881"/>
    <n v="61.4"/>
    <n v="5"/>
    <n v="0"/>
    <n v="28.857999999999997"/>
  </r>
  <r>
    <n v="8062"/>
    <x v="3992"/>
    <x v="1"/>
    <x v="1181"/>
    <d v="2012-09-26T00:00:00"/>
    <s v="Standard Class"/>
    <s v="TC-20980"/>
    <s v="Tamara Chand"/>
    <s v="Corporate"/>
    <s v="United States"/>
    <x v="85"/>
    <x v="15"/>
    <n v="11561"/>
    <s v="East"/>
    <s v="OFF-BI-10002437"/>
    <x v="1"/>
    <x v="8"/>
    <s v="Recycled Premium Regency Composition Covers"/>
    <n v="24.448"/>
    <n v="2"/>
    <n v="0.2"/>
    <n v="8.8623999999999992"/>
  </r>
  <r>
    <n v="8063"/>
    <x v="3993"/>
    <x v="0"/>
    <x v="77"/>
    <d v="2013-11-10T00:00:00"/>
    <s v="First Class"/>
    <s v="LW-17215"/>
    <s v="Luke Weiss"/>
    <s v="Consumer"/>
    <s v="United States"/>
    <x v="30"/>
    <x v="15"/>
    <n v="14609"/>
    <s v="East"/>
    <s v="TEC-PH-10000586"/>
    <x v="2"/>
    <x v="7"/>
    <s v="AT&amp;T SB67148 SynJ"/>
    <n v="263.95999999999998"/>
    <n v="4"/>
    <n v="0"/>
    <n v="71.269200000000012"/>
  </r>
  <r>
    <n v="8064"/>
    <x v="3993"/>
    <x v="0"/>
    <x v="77"/>
    <d v="2013-11-10T00:00:00"/>
    <s v="First Class"/>
    <s v="LW-17215"/>
    <s v="Luke Weiss"/>
    <s v="Consumer"/>
    <s v="United States"/>
    <x v="30"/>
    <x v="15"/>
    <n v="14609"/>
    <s v="East"/>
    <s v="TEC-PH-10003811"/>
    <x v="2"/>
    <x v="7"/>
    <s v="Jabra Supreme Plus Driver Edition Headset"/>
    <n v="359.96999999999997"/>
    <n v="3"/>
    <n v="0"/>
    <n v="100.7916"/>
  </r>
  <r>
    <n v="8065"/>
    <x v="3993"/>
    <x v="0"/>
    <x v="77"/>
    <d v="2013-11-10T00:00:00"/>
    <s v="First Class"/>
    <s v="LW-17215"/>
    <s v="Luke Weiss"/>
    <s v="Consumer"/>
    <s v="United States"/>
    <x v="30"/>
    <x v="15"/>
    <n v="14609"/>
    <s v="East"/>
    <s v="OFF-PA-10004983"/>
    <x v="1"/>
    <x v="10"/>
    <s v="Xerox 23"/>
    <n v="12.96"/>
    <n v="2"/>
    <n v="0"/>
    <n v="6.2208000000000006"/>
  </r>
  <r>
    <n v="8066"/>
    <x v="3993"/>
    <x v="0"/>
    <x v="77"/>
    <d v="2013-11-10T00:00:00"/>
    <s v="First Class"/>
    <s v="LW-17215"/>
    <s v="Luke Weiss"/>
    <s v="Consumer"/>
    <s v="United States"/>
    <x v="30"/>
    <x v="15"/>
    <n v="14609"/>
    <s v="East"/>
    <s v="OFF-ST-10003479"/>
    <x v="1"/>
    <x v="4"/>
    <s v="Eldon Base for stackable storage shelf, platinum"/>
    <n v="116.82"/>
    <n v="3"/>
    <n v="0"/>
    <n v="5.8409999999999869"/>
  </r>
  <r>
    <n v="8067"/>
    <x v="3993"/>
    <x v="0"/>
    <x v="77"/>
    <d v="2013-11-10T00:00:00"/>
    <s v="First Class"/>
    <s v="LW-17215"/>
    <s v="Luke Weiss"/>
    <s v="Consumer"/>
    <s v="United States"/>
    <x v="30"/>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x v="8"/>
    <x v="1"/>
    <n v="94109"/>
    <s v="West"/>
    <s v="TEC-AC-10002567"/>
    <x v="2"/>
    <x v="11"/>
    <s v="Logitech G602 Wireless Gaming Mouse"/>
    <n v="239.96999999999997"/>
    <n v="3"/>
    <n v="0"/>
    <n v="86.389199999999988"/>
  </r>
  <r>
    <n v="8069"/>
    <x v="3994"/>
    <x v="1"/>
    <x v="1182"/>
    <d v="2012-10-24T00:00:00"/>
    <s v="Standard Class"/>
    <s v="NS-18640"/>
    <s v="Noel Staavos"/>
    <s v="Corporate"/>
    <s v="United States"/>
    <x v="8"/>
    <x v="1"/>
    <n v="94109"/>
    <s v="West"/>
    <s v="FUR-FU-10001731"/>
    <x v="0"/>
    <x v="5"/>
    <s v="Acrylic Self-Standing Desk Frames"/>
    <n v="16.02"/>
    <n v="6"/>
    <n v="0"/>
    <n v="6.0876000000000001"/>
  </r>
  <r>
    <n v="8070"/>
    <x v="3995"/>
    <x v="3"/>
    <x v="314"/>
    <d v="2014-01-06T00:00:00"/>
    <s v="Standard Class"/>
    <s v="JM-15250"/>
    <s v="Janet Martin"/>
    <s v="Consumer"/>
    <s v="United States"/>
    <x v="114"/>
    <x v="5"/>
    <n v="77340"/>
    <s v="Central"/>
    <s v="OFF-ST-10002743"/>
    <x v="1"/>
    <x v="4"/>
    <s v="SAFCO Boltless Steel Shelving"/>
    <n v="454.56000000000006"/>
    <n v="5"/>
    <n v="0.2"/>
    <n v="-107.95800000000004"/>
  </r>
  <r>
    <n v="8071"/>
    <x v="3995"/>
    <x v="3"/>
    <x v="314"/>
    <d v="2014-01-06T00:00:00"/>
    <s v="Standard Class"/>
    <s v="JM-15250"/>
    <s v="Janet Martin"/>
    <s v="Consumer"/>
    <s v="United States"/>
    <x v="114"/>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x v="114"/>
    <x v="5"/>
    <n v="77340"/>
    <s v="Central"/>
    <s v="FUR-CH-10003199"/>
    <x v="0"/>
    <x v="1"/>
    <s v="Office Star - Contemporary Task Swivel Chair"/>
    <n v="310.74399999999997"/>
    <n v="4"/>
    <n v="0.3"/>
    <n v="-26.635199999999998"/>
  </r>
  <r>
    <n v="8073"/>
    <x v="3995"/>
    <x v="3"/>
    <x v="314"/>
    <d v="2014-01-06T00:00:00"/>
    <s v="Standard Class"/>
    <s v="JM-15250"/>
    <s v="Janet Martin"/>
    <s v="Consumer"/>
    <s v="United States"/>
    <x v="114"/>
    <x v="5"/>
    <n v="77340"/>
    <s v="Central"/>
    <s v="OFF-AR-10003158"/>
    <x v="1"/>
    <x v="6"/>
    <s v="Fluorescent Highlighters by Dixon"/>
    <n v="12.736000000000001"/>
    <n v="4"/>
    <n v="0.2"/>
    <n v="2.2287999999999988"/>
  </r>
  <r>
    <n v="8074"/>
    <x v="3995"/>
    <x v="3"/>
    <x v="314"/>
    <d v="2014-01-06T00:00:00"/>
    <s v="Standard Class"/>
    <s v="JM-15250"/>
    <s v="Janet Martin"/>
    <s v="Consumer"/>
    <s v="United States"/>
    <x v="114"/>
    <x v="5"/>
    <n v="77340"/>
    <s v="Central"/>
    <s v="OFF-BI-10000301"/>
    <x v="1"/>
    <x v="8"/>
    <s v="GBC Instant Report Kit"/>
    <n v="6.469999999999998"/>
    <n v="5"/>
    <n v="0.8"/>
    <n v="-9.7050000000000018"/>
  </r>
  <r>
    <n v="8075"/>
    <x v="3995"/>
    <x v="3"/>
    <x v="314"/>
    <d v="2014-01-06T00:00:00"/>
    <s v="Standard Class"/>
    <s v="JM-15250"/>
    <s v="Janet Martin"/>
    <s v="Consumer"/>
    <s v="United States"/>
    <x v="114"/>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x v="114"/>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x v="502"/>
    <x v="32"/>
    <n v="30344"/>
    <s v="South"/>
    <s v="FUR-FU-10000794"/>
    <x v="0"/>
    <x v="5"/>
    <s v="Eldon Stackable Tray, Side-Load, Legal, Smoke"/>
    <n v="27.42"/>
    <n v="3"/>
    <n v="0"/>
    <n v="9.3227999999999991"/>
  </r>
  <r>
    <n v="8078"/>
    <x v="3996"/>
    <x v="1"/>
    <x v="537"/>
    <d v="2012-06-29T00:00:00"/>
    <s v="Standard Class"/>
    <s v="RF-19345"/>
    <s v="Randy Ferguson"/>
    <s v="Corporate"/>
    <s v="United States"/>
    <x v="502"/>
    <x v="32"/>
    <n v="30344"/>
    <s v="South"/>
    <s v="OFF-BI-10004519"/>
    <x v="1"/>
    <x v="8"/>
    <s v="GBC DocuBind P100 Manual Binding Machine"/>
    <n v="165.98"/>
    <n v="1"/>
    <n v="0"/>
    <n v="74.690999999999988"/>
  </r>
  <r>
    <n v="8079"/>
    <x v="3996"/>
    <x v="1"/>
    <x v="537"/>
    <d v="2012-06-29T00:00:00"/>
    <s v="Standard Class"/>
    <s v="RF-19345"/>
    <s v="Randy Ferguson"/>
    <s v="Corporate"/>
    <s v="United States"/>
    <x v="502"/>
    <x v="32"/>
    <n v="30344"/>
    <s v="South"/>
    <s v="TEC-AC-10001590"/>
    <x v="2"/>
    <x v="11"/>
    <s v="Dell Slim USB Multimedia Keyboard"/>
    <n v="75"/>
    <n v="3"/>
    <n v="0"/>
    <n v="18"/>
  </r>
  <r>
    <n v="8080"/>
    <x v="3997"/>
    <x v="0"/>
    <x v="441"/>
    <d v="2013-11-28T00:00:00"/>
    <s v="Standard Class"/>
    <s v="CA-12055"/>
    <s v="Cathy Armstrong"/>
    <s v="Home Office"/>
    <s v="United States"/>
    <x v="20"/>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x v="24"/>
    <x v="21"/>
    <n v="97477"/>
    <s v="West"/>
    <s v="OFF-LA-10001474"/>
    <x v="1"/>
    <x v="2"/>
    <s v="Avery 477"/>
    <n v="146.54400000000001"/>
    <n v="6"/>
    <n v="0.2"/>
    <n v="47.626799999999996"/>
  </r>
  <r>
    <n v="8082"/>
    <x v="3998"/>
    <x v="1"/>
    <x v="662"/>
    <d v="2012-11-01T00:00:00"/>
    <s v="Standard Class"/>
    <s v="KH-16690"/>
    <s v="Kristen Hastings"/>
    <s v="Corporate"/>
    <s v="United States"/>
    <x v="24"/>
    <x v="21"/>
    <n v="97477"/>
    <s v="West"/>
    <s v="OFF-PA-10001497"/>
    <x v="1"/>
    <x v="10"/>
    <s v="Xerox 1914"/>
    <n v="131.904"/>
    <n v="3"/>
    <n v="0.2"/>
    <n v="47.815200000000004"/>
  </r>
  <r>
    <n v="8083"/>
    <x v="3998"/>
    <x v="1"/>
    <x v="662"/>
    <d v="2012-11-01T00:00:00"/>
    <s v="Standard Class"/>
    <s v="KH-16690"/>
    <s v="Kristen Hastings"/>
    <s v="Corporate"/>
    <s v="United States"/>
    <x v="24"/>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x v="24"/>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x v="24"/>
    <x v="21"/>
    <n v="97477"/>
    <s v="West"/>
    <s v="OFF-ST-10001809"/>
    <x v="1"/>
    <x v="4"/>
    <s v="Fellowes Officeware Wire Shelving"/>
    <n v="718.6400000000001"/>
    <n v="10"/>
    <n v="0.2"/>
    <n v="-161.69400000000005"/>
  </r>
  <r>
    <n v="8086"/>
    <x v="3999"/>
    <x v="0"/>
    <x v="201"/>
    <d v="2013-10-27T00:00:00"/>
    <s v="Standard Class"/>
    <s v="LC-16960"/>
    <s v="Lindsay Castell"/>
    <s v="Home Office"/>
    <s v="United States"/>
    <x v="81"/>
    <x v="17"/>
    <n v="22204"/>
    <s v="South"/>
    <s v="FUR-FU-10000246"/>
    <x v="0"/>
    <x v="5"/>
    <s v="Aluminum Document Frame"/>
    <n v="61.1"/>
    <n v="5"/>
    <n v="0"/>
    <n v="18.329999999999991"/>
  </r>
  <r>
    <n v="8087"/>
    <x v="4000"/>
    <x v="3"/>
    <x v="1045"/>
    <d v="2014-05-03T00:00:00"/>
    <s v="Standard Class"/>
    <s v="JL-15130"/>
    <s v="Jack Lebron"/>
    <s v="Consumer"/>
    <s v="United States"/>
    <x v="40"/>
    <x v="3"/>
    <n v="28403"/>
    <s v="South"/>
    <s v="OFF-AP-10000252"/>
    <x v="1"/>
    <x v="9"/>
    <s v="Harmony HEPA Quiet Air Purifiers"/>
    <n v="28.08"/>
    <n v="3"/>
    <n v="0.2"/>
    <n v="5.2650000000000006"/>
  </r>
  <r>
    <n v="8088"/>
    <x v="4001"/>
    <x v="0"/>
    <x v="321"/>
    <d v="2013-10-02T00:00:00"/>
    <s v="Second Class"/>
    <s v="DM-12955"/>
    <s v="Dario Medina"/>
    <s v="Corporate"/>
    <s v="United States"/>
    <x v="420"/>
    <x v="16"/>
    <n v="85364"/>
    <s v="West"/>
    <s v="OFF-AR-10002375"/>
    <x v="1"/>
    <x v="6"/>
    <s v="Newell 351"/>
    <n v="10.496"/>
    <n v="4"/>
    <n v="0.2"/>
    <n v="1.1807999999999983"/>
  </r>
  <r>
    <n v="8089"/>
    <x v="4002"/>
    <x v="1"/>
    <x v="848"/>
    <d v="2012-07-14T00:00:00"/>
    <s v="Standard Class"/>
    <s v="MV-18190"/>
    <s v="Mike Vittorini"/>
    <s v="Consumer"/>
    <s v="United States"/>
    <x v="272"/>
    <x v="1"/>
    <n v="92404"/>
    <s v="West"/>
    <s v="OFF-BI-10003719"/>
    <x v="1"/>
    <x v="8"/>
    <s v="Large Capacity Hanging Post Binders"/>
    <n v="39.92"/>
    <n v="2"/>
    <n v="0.2"/>
    <n v="12.973999999999997"/>
  </r>
  <r>
    <n v="8090"/>
    <x v="4003"/>
    <x v="1"/>
    <x v="976"/>
    <d v="2012-08-09T00:00:00"/>
    <s v="First Class"/>
    <s v="NS-18640"/>
    <s v="Noel Staavos"/>
    <s v="Corporate"/>
    <s v="United States"/>
    <x v="248"/>
    <x v="39"/>
    <n v="21215"/>
    <s v="East"/>
    <s v="OFF-AP-10001492"/>
    <x v="1"/>
    <x v="9"/>
    <s v="Acco Six-Outlet Power Strip, 4' Cord Length"/>
    <n v="77.58"/>
    <n v="9"/>
    <n v="0"/>
    <n v="20.1708"/>
  </r>
  <r>
    <n v="8091"/>
    <x v="4004"/>
    <x v="2"/>
    <x v="1035"/>
    <d v="2011-12-13T00:00:00"/>
    <s v="Standard Class"/>
    <s v="AS-10630"/>
    <s v="Ann Steele"/>
    <s v="Home Office"/>
    <s v="United States"/>
    <x v="4"/>
    <x v="4"/>
    <n v="98103"/>
    <s v="West"/>
    <s v="OFF-ST-10000532"/>
    <x v="1"/>
    <x v="4"/>
    <s v="Advantus Rolling Drawer Organizers"/>
    <n v="269.35999999999996"/>
    <n v="7"/>
    <n v="0"/>
    <n v="70.033599999999993"/>
  </r>
  <r>
    <n v="8092"/>
    <x v="4005"/>
    <x v="1"/>
    <x v="895"/>
    <d v="2012-12-14T00:00:00"/>
    <s v="Standard Class"/>
    <s v="MT-17815"/>
    <s v="Meg Tillman"/>
    <s v="Consumer"/>
    <s v="United States"/>
    <x v="8"/>
    <x v="1"/>
    <n v="94110"/>
    <s v="West"/>
    <s v="OFF-LA-10001613"/>
    <x v="1"/>
    <x v="2"/>
    <s v="Avery File Folder Labels"/>
    <n v="5.76"/>
    <n v="2"/>
    <n v="0"/>
    <n v="2.8224"/>
  </r>
  <r>
    <n v="8093"/>
    <x v="4006"/>
    <x v="3"/>
    <x v="1183"/>
    <d v="2014-11-14T00:00:00"/>
    <s v="Second Class"/>
    <s v="SR-20425"/>
    <s v="Sharelle Roach"/>
    <s v="Home Office"/>
    <s v="United States"/>
    <x v="20"/>
    <x v="15"/>
    <n v="10035"/>
    <s v="East"/>
    <s v="OFF-AR-10002818"/>
    <x v="1"/>
    <x v="6"/>
    <s v="Panasonic KP-310 Heavy-Duty Electric Pencil Sharpener"/>
    <n v="109.9"/>
    <n v="5"/>
    <n v="0"/>
    <n v="32.97"/>
  </r>
  <r>
    <n v="8094"/>
    <x v="4007"/>
    <x v="3"/>
    <x v="944"/>
    <d v="2014-08-02T00:00:00"/>
    <s v="Second Class"/>
    <s v="DK-13375"/>
    <s v="Dennis Kane"/>
    <s v="Consumer"/>
    <s v="United States"/>
    <x v="4"/>
    <x v="4"/>
    <n v="98115"/>
    <s v="West"/>
    <s v="FUR-FU-10001940"/>
    <x v="0"/>
    <x v="5"/>
    <s v="Staples"/>
    <n v="23.88"/>
    <n v="3"/>
    <n v="0"/>
    <n v="10.507200000000001"/>
  </r>
  <r>
    <n v="8095"/>
    <x v="4007"/>
    <x v="3"/>
    <x v="944"/>
    <d v="2014-08-02T00:00:00"/>
    <s v="Second Class"/>
    <s v="DK-13375"/>
    <s v="Dennis Kane"/>
    <s v="Consumer"/>
    <s v="United States"/>
    <x v="4"/>
    <x v="4"/>
    <n v="98115"/>
    <s v="West"/>
    <s v="OFF-PA-10003883"/>
    <x v="1"/>
    <x v="10"/>
    <s v="Message Book, Phone, Wirebound Standard Line Memo, 2 3/4&quot; X 5&quot;"/>
    <n v="26.2"/>
    <n v="4"/>
    <n v="0"/>
    <n v="12.052"/>
  </r>
  <r>
    <n v="8096"/>
    <x v="4007"/>
    <x v="3"/>
    <x v="944"/>
    <d v="2014-08-02T00:00:00"/>
    <s v="Second Class"/>
    <s v="DK-13375"/>
    <s v="Dennis Kane"/>
    <s v="Consumer"/>
    <s v="United States"/>
    <x v="4"/>
    <x v="4"/>
    <n v="98115"/>
    <s v="West"/>
    <s v="OFF-PA-10002787"/>
    <x v="1"/>
    <x v="10"/>
    <s v="Xerox 227"/>
    <n v="12.96"/>
    <n v="2"/>
    <n v="0"/>
    <n v="6.2208000000000006"/>
  </r>
  <r>
    <n v="8097"/>
    <x v="4007"/>
    <x v="3"/>
    <x v="944"/>
    <d v="2014-08-02T00:00:00"/>
    <s v="Second Class"/>
    <s v="DK-13375"/>
    <s v="Dennis Kane"/>
    <s v="Consumer"/>
    <s v="United States"/>
    <x v="4"/>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x v="305"/>
    <x v="27"/>
    <n v="87105"/>
    <s v="West"/>
    <s v="OFF-ST-10003058"/>
    <x v="1"/>
    <x v="4"/>
    <s v="Eldon Mobile Mega Data Cart  Mega Stackable  Add-On Trays"/>
    <n v="118.25"/>
    <n v="5"/>
    <n v="0"/>
    <n v="34.292499999999997"/>
  </r>
  <r>
    <n v="8099"/>
    <x v="4008"/>
    <x v="3"/>
    <x v="116"/>
    <d v="2015-01-02T00:00:00"/>
    <s v="Standard Class"/>
    <s v="SV-20935"/>
    <s v="Susan Vittorini"/>
    <s v="Consumer"/>
    <s v="United States"/>
    <x v="305"/>
    <x v="27"/>
    <n v="87105"/>
    <s v="West"/>
    <s v="OFF-PA-10004239"/>
    <x v="1"/>
    <x v="10"/>
    <s v="Xerox 1953"/>
    <n v="4.28"/>
    <n v="1"/>
    <n v="0"/>
    <n v="1.9259999999999997"/>
  </r>
  <r>
    <n v="8100"/>
    <x v="4009"/>
    <x v="0"/>
    <x v="612"/>
    <d v="2013-03-14T00:00:00"/>
    <s v="First Class"/>
    <s v="RH-19510"/>
    <s v="Rick Huthwaite"/>
    <s v="Home Office"/>
    <s v="United States"/>
    <x v="1"/>
    <x v="1"/>
    <n v="90045"/>
    <s v="West"/>
    <s v="TEC-AC-10003038"/>
    <x v="2"/>
    <x v="11"/>
    <s v="Kingston Digital DataTraveler 16GB USB 2.0"/>
    <n v="26.849999999999998"/>
    <n v="3"/>
    <n v="0"/>
    <n v="5.101499999999997"/>
  </r>
  <r>
    <n v="8101"/>
    <x v="4009"/>
    <x v="0"/>
    <x v="612"/>
    <d v="2013-03-14T00:00:00"/>
    <s v="First Class"/>
    <s v="RH-19510"/>
    <s v="Rick Huthwaite"/>
    <s v="Home Office"/>
    <s v="United States"/>
    <x v="1"/>
    <x v="1"/>
    <n v="90045"/>
    <s v="West"/>
    <s v="TEC-MA-10000984"/>
    <x v="2"/>
    <x v="15"/>
    <s v="Okidata MB760 Printer"/>
    <n v="3357.6000000000004"/>
    <n v="3"/>
    <n v="0.2"/>
    <n v="377.72999999999956"/>
  </r>
  <r>
    <n v="8102"/>
    <x v="4010"/>
    <x v="1"/>
    <x v="1184"/>
    <d v="2012-05-26T00:00:00"/>
    <s v="Standard Class"/>
    <s v="SB-20185"/>
    <s v="Sarah Brown"/>
    <s v="Consumer"/>
    <s v="United States"/>
    <x v="1"/>
    <x v="1"/>
    <n v="90045"/>
    <s v="West"/>
    <s v="OFF-LA-10004484"/>
    <x v="1"/>
    <x v="2"/>
    <s v="Avery 476"/>
    <n v="8.26"/>
    <n v="2"/>
    <n v="0"/>
    <n v="3.7995999999999999"/>
  </r>
  <r>
    <n v="8103"/>
    <x v="4010"/>
    <x v="1"/>
    <x v="1184"/>
    <d v="2012-05-26T00:00:00"/>
    <s v="Standard Class"/>
    <s v="SB-20185"/>
    <s v="Sarah Brown"/>
    <s v="Consumer"/>
    <s v="United States"/>
    <x v="1"/>
    <x v="1"/>
    <n v="90045"/>
    <s v="West"/>
    <s v="TEC-MA-10004002"/>
    <x v="2"/>
    <x v="15"/>
    <s v="Zebra GX420t Direct Thermal/Thermal Transfer Printer"/>
    <n v="2973.32"/>
    <n v="7"/>
    <n v="0.2"/>
    <n v="334.49849999999958"/>
  </r>
  <r>
    <n v="8104"/>
    <x v="4010"/>
    <x v="1"/>
    <x v="1184"/>
    <d v="2012-05-26T00:00:00"/>
    <s v="Standard Class"/>
    <s v="SB-20185"/>
    <s v="Sarah Brown"/>
    <s v="Consumer"/>
    <s v="United States"/>
    <x v="1"/>
    <x v="1"/>
    <n v="90045"/>
    <s v="West"/>
    <s v="OFF-ST-10002406"/>
    <x v="1"/>
    <x v="4"/>
    <s v="Pizazz Global Quick File"/>
    <n v="104.79"/>
    <n v="7"/>
    <n v="0"/>
    <n v="29.341200000000008"/>
  </r>
  <r>
    <n v="8105"/>
    <x v="4010"/>
    <x v="1"/>
    <x v="1184"/>
    <d v="2012-05-26T00:00:00"/>
    <s v="Standard Class"/>
    <s v="SB-20185"/>
    <s v="Sarah Brown"/>
    <s v="Consumer"/>
    <s v="United States"/>
    <x v="1"/>
    <x v="1"/>
    <n v="90045"/>
    <s v="West"/>
    <s v="TEC-PH-10003645"/>
    <x v="2"/>
    <x v="7"/>
    <s v="Aastra 57i VoIP phone"/>
    <n v="775.72800000000007"/>
    <n v="6"/>
    <n v="0.2"/>
    <n v="58.179600000000022"/>
  </r>
  <r>
    <n v="8106"/>
    <x v="4011"/>
    <x v="3"/>
    <x v="922"/>
    <d v="2014-02-20T00:00:00"/>
    <s v="First Class"/>
    <s v="CR-12820"/>
    <s v="Cyra Reiten"/>
    <s v="Home Office"/>
    <s v="United States"/>
    <x v="12"/>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x v="12"/>
    <x v="5"/>
    <n v="77041"/>
    <s v="Central"/>
    <s v="OFF-AR-10000937"/>
    <x v="1"/>
    <x v="6"/>
    <s v="Dixon Ticonderoga Core-Lock Colored Pencils, 48-Color Set"/>
    <n v="175.44"/>
    <n v="6"/>
    <n v="0.2"/>
    <n v="52.632000000000005"/>
  </r>
  <r>
    <n v="8108"/>
    <x v="4011"/>
    <x v="3"/>
    <x v="922"/>
    <d v="2014-02-20T00:00:00"/>
    <s v="First Class"/>
    <s v="CR-12820"/>
    <s v="Cyra Reiten"/>
    <s v="Home Office"/>
    <s v="United States"/>
    <x v="12"/>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x v="10"/>
    <x v="9"/>
    <n v="19140"/>
    <s v="East"/>
    <s v="FUR-CH-10003396"/>
    <x v="0"/>
    <x v="1"/>
    <s v="Global Deluxe Steno Chair"/>
    <n v="215.54400000000001"/>
    <n v="4"/>
    <n v="0.3"/>
    <n v="-58.504800000000017"/>
  </r>
  <r>
    <n v="8110"/>
    <x v="4013"/>
    <x v="3"/>
    <x v="551"/>
    <d v="2014-11-24T00:00:00"/>
    <s v="Standard Class"/>
    <s v="RD-19930"/>
    <s v="Russell D'Ascenzo"/>
    <s v="Consumer"/>
    <s v="United States"/>
    <x v="22"/>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x v="22"/>
    <x v="10"/>
    <n v="60623"/>
    <s v="Central"/>
    <s v="FUR-CH-10000422"/>
    <x v="0"/>
    <x v="1"/>
    <s v="Global Highback Leather Tilter in Burgundy"/>
    <n v="127.38599999999998"/>
    <n v="2"/>
    <n v="0.3"/>
    <n v="-25.477199999999982"/>
  </r>
  <r>
    <n v="8112"/>
    <x v="4014"/>
    <x v="0"/>
    <x v="49"/>
    <d v="2013-12-04T00:00:00"/>
    <s v="Second Class"/>
    <s v="JM-15865"/>
    <s v="John Murray"/>
    <s v="Consumer"/>
    <s v="United States"/>
    <x v="287"/>
    <x v="5"/>
    <n v="76903"/>
    <s v="Central"/>
    <s v="FUR-CH-10002647"/>
    <x v="0"/>
    <x v="1"/>
    <s v="Situations Contoured Folding Chairs, 4/Set"/>
    <n v="248.43"/>
    <n v="5"/>
    <n v="0.3"/>
    <n v="-17.744999999999976"/>
  </r>
  <r>
    <n v="8113"/>
    <x v="4014"/>
    <x v="0"/>
    <x v="49"/>
    <d v="2013-12-04T00:00:00"/>
    <s v="Second Class"/>
    <s v="JM-15865"/>
    <s v="John Murray"/>
    <s v="Consumer"/>
    <s v="United States"/>
    <x v="287"/>
    <x v="5"/>
    <n v="76903"/>
    <s v="Central"/>
    <s v="OFF-AP-10004859"/>
    <x v="1"/>
    <x v="9"/>
    <s v="Acco 6 Outlet Guardian Premium Surge Suppressor"/>
    <n v="11.647999999999998"/>
    <n v="4"/>
    <n v="0.8"/>
    <n v="-30.867200000000004"/>
  </r>
  <r>
    <n v="8114"/>
    <x v="4014"/>
    <x v="0"/>
    <x v="49"/>
    <d v="2013-12-04T00:00:00"/>
    <s v="Second Class"/>
    <s v="JM-15865"/>
    <s v="John Murray"/>
    <s v="Consumer"/>
    <s v="United States"/>
    <x v="287"/>
    <x v="5"/>
    <n v="76903"/>
    <s v="Central"/>
    <s v="FUR-CH-10004477"/>
    <x v="0"/>
    <x v="1"/>
    <s v="Global Push Button Manager's Chair, Indigo"/>
    <n v="85.245999999999995"/>
    <n v="2"/>
    <n v="0.3"/>
    <n v="-1.217800000000004"/>
  </r>
  <r>
    <n v="8115"/>
    <x v="4015"/>
    <x v="3"/>
    <x v="621"/>
    <d v="2014-10-08T00:00:00"/>
    <s v="Second Class"/>
    <s v="LW-16825"/>
    <s v="Laurel Workman"/>
    <s v="Corporate"/>
    <s v="United States"/>
    <x v="45"/>
    <x v="5"/>
    <n v="77506"/>
    <s v="Central"/>
    <s v="OFF-AR-10004817"/>
    <x v="1"/>
    <x v="6"/>
    <s v="Colorific Watercolor Pencils"/>
    <n v="20.64"/>
    <n v="5"/>
    <n v="0.2"/>
    <n v="2.3219999999999974"/>
  </r>
  <r>
    <n v="8116"/>
    <x v="4016"/>
    <x v="3"/>
    <x v="635"/>
    <d v="2014-09-05T00:00:00"/>
    <s v="Standard Class"/>
    <s v="RW-19540"/>
    <s v="Rick Wilson"/>
    <s v="Corporate"/>
    <s v="United States"/>
    <x v="1"/>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x v="495"/>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x v="1"/>
    <x v="1"/>
    <n v="90045"/>
    <s v="West"/>
    <s v="OFF-PA-10000675"/>
    <x v="1"/>
    <x v="10"/>
    <s v="Xerox 1919"/>
    <n v="204.95000000000002"/>
    <n v="5"/>
    <n v="0"/>
    <n v="100.4255"/>
  </r>
  <r>
    <n v="8119"/>
    <x v="4019"/>
    <x v="3"/>
    <x v="847"/>
    <d v="2014-07-28T00:00:00"/>
    <s v="Standard Class"/>
    <s v="EB-13930"/>
    <s v="Eric Barreto"/>
    <s v="Consumer"/>
    <s v="United States"/>
    <x v="22"/>
    <x v="10"/>
    <n v="60653"/>
    <s v="Central"/>
    <s v="FUR-CH-10004997"/>
    <x v="0"/>
    <x v="1"/>
    <s v="Hon Every-Day Series Multi-Task Chairs"/>
    <n v="526.34399999999994"/>
    <n v="4"/>
    <n v="0.3"/>
    <n v="-75.191999999999979"/>
  </r>
  <r>
    <n v="8120"/>
    <x v="4020"/>
    <x v="0"/>
    <x v="583"/>
    <d v="2013-11-17T00:00:00"/>
    <s v="Standard Class"/>
    <s v="LP-17080"/>
    <s v="Liz Pelletier"/>
    <s v="Consumer"/>
    <s v="United States"/>
    <x v="8"/>
    <x v="1"/>
    <n v="94110"/>
    <s v="West"/>
    <s v="FUR-FU-10001934"/>
    <x v="0"/>
    <x v="5"/>
    <s v="Magnifier Swing Arm Lamp"/>
    <n v="41.96"/>
    <n v="2"/>
    <n v="0"/>
    <n v="10.909600000000001"/>
  </r>
  <r>
    <n v="8121"/>
    <x v="4020"/>
    <x v="0"/>
    <x v="583"/>
    <d v="2013-11-17T00:00:00"/>
    <s v="Standard Class"/>
    <s v="LP-17080"/>
    <s v="Liz Pelletier"/>
    <s v="Consumer"/>
    <s v="United States"/>
    <x v="8"/>
    <x v="1"/>
    <n v="94110"/>
    <s v="West"/>
    <s v="FUR-CH-10004997"/>
    <x v="0"/>
    <x v="1"/>
    <s v="Hon Every-Day Series Multi-Task Chairs"/>
    <n v="451.15199999999993"/>
    <n v="3"/>
    <n v="0.2"/>
    <n v="0"/>
  </r>
  <r>
    <n v="8122"/>
    <x v="4020"/>
    <x v="0"/>
    <x v="583"/>
    <d v="2013-11-17T00:00:00"/>
    <s v="Standard Class"/>
    <s v="LP-17080"/>
    <s v="Liz Pelletier"/>
    <s v="Consumer"/>
    <s v="United States"/>
    <x v="8"/>
    <x v="1"/>
    <n v="94110"/>
    <s v="West"/>
    <s v="OFF-BI-10001890"/>
    <x v="1"/>
    <x v="8"/>
    <s v="Avery Poly Binder Pockets"/>
    <n v="31.504000000000005"/>
    <n v="11"/>
    <n v="0.2"/>
    <n v="11.026399999999999"/>
  </r>
  <r>
    <n v="8123"/>
    <x v="4021"/>
    <x v="2"/>
    <x v="337"/>
    <d v="2011-12-15T00:00:00"/>
    <s v="Standard Class"/>
    <s v="FP-14320"/>
    <s v="Frank Preis"/>
    <s v="Consumer"/>
    <s v="United States"/>
    <x v="10"/>
    <x v="9"/>
    <n v="19134"/>
    <s v="East"/>
    <s v="OFF-EN-10002500"/>
    <x v="1"/>
    <x v="12"/>
    <s v="Globe Weis Peel &amp; Seel First Class Envelopes"/>
    <n v="30.672000000000001"/>
    <n v="3"/>
    <n v="0.2"/>
    <n v="9.5850000000000009"/>
  </r>
  <r>
    <n v="8124"/>
    <x v="4021"/>
    <x v="2"/>
    <x v="337"/>
    <d v="2011-12-15T00:00:00"/>
    <s v="Standard Class"/>
    <s v="FP-14320"/>
    <s v="Frank Preis"/>
    <s v="Consumer"/>
    <s v="United States"/>
    <x v="10"/>
    <x v="9"/>
    <n v="19134"/>
    <s v="East"/>
    <s v="TEC-CO-10001766"/>
    <x v="2"/>
    <x v="16"/>
    <s v="Canon PC940 Copier"/>
    <n v="1079.9759999999999"/>
    <n v="4"/>
    <n v="0.4"/>
    <n v="125.99719999999991"/>
  </r>
  <r>
    <n v="8125"/>
    <x v="4022"/>
    <x v="3"/>
    <x v="210"/>
    <d v="2014-09-13T00:00:00"/>
    <s v="Standard Class"/>
    <s v="JA-15970"/>
    <s v="Joseph Airdo"/>
    <s v="Consumer"/>
    <s v="United States"/>
    <x v="494"/>
    <x v="1"/>
    <n v="95351"/>
    <s v="West"/>
    <s v="FUR-CH-10004860"/>
    <x v="0"/>
    <x v="1"/>
    <s v="Global Low Back Tilter Chair"/>
    <n v="161.56800000000001"/>
    <n v="2"/>
    <n v="0.2"/>
    <n v="-28.274400000000021"/>
  </r>
  <r>
    <n v="8126"/>
    <x v="4023"/>
    <x v="1"/>
    <x v="525"/>
    <d v="2012-02-13T00:00:00"/>
    <s v="Standard Class"/>
    <s v="TS-21655"/>
    <s v="Trudy Schmidt"/>
    <s v="Consumer"/>
    <s v="United States"/>
    <x v="12"/>
    <x v="5"/>
    <n v="77070"/>
    <s v="Central"/>
    <s v="OFF-BI-10002049"/>
    <x v="1"/>
    <x v="8"/>
    <s v="UniKeep View Case Binders"/>
    <n v="2.9339999999999993"/>
    <n v="3"/>
    <n v="0.8"/>
    <n v="-4.9878000000000018"/>
  </r>
  <r>
    <n v="8127"/>
    <x v="4023"/>
    <x v="1"/>
    <x v="525"/>
    <d v="2012-02-13T00:00:00"/>
    <s v="Standard Class"/>
    <s v="TS-21655"/>
    <s v="Trudy Schmidt"/>
    <s v="Consumer"/>
    <s v="United States"/>
    <x v="12"/>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x v="12"/>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x v="22"/>
    <x v="10"/>
    <n v="60610"/>
    <s v="Central"/>
    <s v="FUR-FU-10000222"/>
    <x v="0"/>
    <x v="5"/>
    <s v="Seth Thomas 16&quot; Steel Case Clock"/>
    <n v="64.959999999999994"/>
    <n v="5"/>
    <n v="0.6"/>
    <n v="-43.847999999999985"/>
  </r>
  <r>
    <n v="8130"/>
    <x v="4025"/>
    <x v="2"/>
    <x v="836"/>
    <d v="2011-07-23T00:00:00"/>
    <s v="First Class"/>
    <s v="JD-15895"/>
    <s v="Jonathan Doherty"/>
    <s v="Corporate"/>
    <s v="United States"/>
    <x v="169"/>
    <x v="1"/>
    <n v="92503"/>
    <s v="West"/>
    <s v="TEC-AC-10000023"/>
    <x v="2"/>
    <x v="11"/>
    <s v="Maxell 74 Minute CD-R Spindle, 50/Pack"/>
    <n v="41.94"/>
    <n v="2"/>
    <n v="0"/>
    <n v="15.098399999999998"/>
  </r>
  <r>
    <n v="8131"/>
    <x v="4025"/>
    <x v="2"/>
    <x v="836"/>
    <d v="2011-07-23T00:00:00"/>
    <s v="First Class"/>
    <s v="JD-15895"/>
    <s v="Jonathan Doherty"/>
    <s v="Corporate"/>
    <s v="United States"/>
    <x v="169"/>
    <x v="1"/>
    <n v="92503"/>
    <s v="West"/>
    <s v="OFF-PA-10003971"/>
    <x v="1"/>
    <x v="10"/>
    <s v="Xerox 1965"/>
    <n v="11.96"/>
    <n v="2"/>
    <n v="0"/>
    <n v="5.8604000000000003"/>
  </r>
  <r>
    <n v="8132"/>
    <x v="4025"/>
    <x v="2"/>
    <x v="836"/>
    <d v="2011-07-23T00:00:00"/>
    <s v="First Class"/>
    <s v="JD-15895"/>
    <s v="Jonathan Doherty"/>
    <s v="Corporate"/>
    <s v="United States"/>
    <x v="169"/>
    <x v="1"/>
    <n v="92503"/>
    <s v="West"/>
    <s v="OFF-AR-10003481"/>
    <x v="1"/>
    <x v="6"/>
    <s v="Newell 348"/>
    <n v="13.12"/>
    <n v="4"/>
    <n v="0"/>
    <n v="3.8047999999999984"/>
  </r>
  <r>
    <n v="8133"/>
    <x v="4025"/>
    <x v="2"/>
    <x v="836"/>
    <d v="2011-07-23T00:00:00"/>
    <s v="First Class"/>
    <s v="JD-15895"/>
    <s v="Jonathan Doherty"/>
    <s v="Corporate"/>
    <s v="United States"/>
    <x v="169"/>
    <x v="1"/>
    <n v="92503"/>
    <s v="West"/>
    <s v="OFF-ST-10001490"/>
    <x v="1"/>
    <x v="4"/>
    <s v="Hot File 7-Pocket, Floor Stand"/>
    <n v="535.41"/>
    <n v="3"/>
    <n v="0"/>
    <n v="160.62299999999993"/>
  </r>
  <r>
    <n v="8134"/>
    <x v="4026"/>
    <x v="1"/>
    <x v="1049"/>
    <d v="2012-10-13T00:00:00"/>
    <s v="Standard Class"/>
    <s v="GH-14485"/>
    <s v="Gene Hale"/>
    <s v="Corporate"/>
    <s v="United States"/>
    <x v="61"/>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x v="1"/>
    <x v="1"/>
    <n v="90008"/>
    <s v="West"/>
    <s v="OFF-PA-10001970"/>
    <x v="1"/>
    <x v="10"/>
    <s v="Xerox 1881"/>
    <n v="36.839999999999996"/>
    <n v="3"/>
    <n v="0"/>
    <n v="17.314799999999998"/>
  </r>
  <r>
    <n v="8136"/>
    <x v="4027"/>
    <x v="1"/>
    <x v="1130"/>
    <d v="2012-02-21T00:00:00"/>
    <s v="Standard Class"/>
    <s v="RD-19585"/>
    <s v="Rob Dowd"/>
    <s v="Consumer"/>
    <s v="United States"/>
    <x v="1"/>
    <x v="1"/>
    <n v="90008"/>
    <s v="West"/>
    <s v="OFF-LA-10002762"/>
    <x v="1"/>
    <x v="2"/>
    <s v="Avery 485"/>
    <n v="87.71"/>
    <n v="7"/>
    <n v="0"/>
    <n v="41.223699999999994"/>
  </r>
  <r>
    <n v="8137"/>
    <x v="4028"/>
    <x v="0"/>
    <x v="399"/>
    <d v="2013-08-17T00:00:00"/>
    <s v="Standard Class"/>
    <s v="CS-12490"/>
    <s v="Cindy Schnelling"/>
    <s v="Corporate"/>
    <s v="United States"/>
    <x v="121"/>
    <x v="2"/>
    <n v="33801"/>
    <s v="South"/>
    <s v="FUR-TA-10002533"/>
    <x v="0"/>
    <x v="3"/>
    <s v="BPI Conference Tables"/>
    <n v="562.29250000000013"/>
    <n v="7"/>
    <n v="0.45"/>
    <n v="-255.58750000000009"/>
  </r>
  <r>
    <n v="8138"/>
    <x v="4029"/>
    <x v="2"/>
    <x v="187"/>
    <d v="2011-11-13T00:00:00"/>
    <s v="Standard Class"/>
    <s v="BF-11215"/>
    <s v="Benjamin Farhat"/>
    <s v="Home Office"/>
    <s v="United States"/>
    <x v="20"/>
    <x v="15"/>
    <n v="10035"/>
    <s v="East"/>
    <s v="FUR-FU-10004091"/>
    <x v="0"/>
    <x v="5"/>
    <s v="Eldon 200 Class Desk Accessories, Black"/>
    <n v="56.52"/>
    <n v="9"/>
    <n v="0"/>
    <n v="21.477600000000002"/>
  </r>
  <r>
    <n v="8139"/>
    <x v="4030"/>
    <x v="0"/>
    <x v="427"/>
    <d v="2013-07-23T00:00:00"/>
    <s v="Standard Class"/>
    <s v="NK-18490"/>
    <s v="Neil Knudson"/>
    <s v="Home Office"/>
    <s v="United States"/>
    <x v="10"/>
    <x v="9"/>
    <n v="19140"/>
    <s v="East"/>
    <s v="OFF-AR-10001545"/>
    <x v="1"/>
    <x v="6"/>
    <s v="Newell 326"/>
    <n v="11.264000000000001"/>
    <n v="8"/>
    <n v="0.2"/>
    <n v="1.2671999999999994"/>
  </r>
  <r>
    <n v="8140"/>
    <x v="4030"/>
    <x v="0"/>
    <x v="427"/>
    <d v="2013-07-23T00:00:00"/>
    <s v="Standard Class"/>
    <s v="NK-18490"/>
    <s v="Neil Knudson"/>
    <s v="Home Office"/>
    <s v="United States"/>
    <x v="10"/>
    <x v="9"/>
    <n v="19140"/>
    <s v="East"/>
    <s v="OFF-ST-10001476"/>
    <x v="1"/>
    <x v="4"/>
    <s v="Steel Personal Filing/Posting Tote"/>
    <n v="284.08000000000004"/>
    <n v="10"/>
    <n v="0.2"/>
    <n v="24.856999999999999"/>
  </r>
  <r>
    <n v="8141"/>
    <x v="4030"/>
    <x v="0"/>
    <x v="427"/>
    <d v="2013-07-23T00:00:00"/>
    <s v="Standard Class"/>
    <s v="NK-18490"/>
    <s v="Neil Knudson"/>
    <s v="Home Office"/>
    <s v="United States"/>
    <x v="10"/>
    <x v="9"/>
    <n v="19140"/>
    <s v="East"/>
    <s v="OFF-PA-10004971"/>
    <x v="1"/>
    <x v="10"/>
    <s v="Xerox 196"/>
    <n v="18.496000000000002"/>
    <n v="4"/>
    <n v="0.2"/>
    <n v="6.7048000000000005"/>
  </r>
  <r>
    <n v="8142"/>
    <x v="4031"/>
    <x v="0"/>
    <x v="473"/>
    <d v="2013-02-10T00:00:00"/>
    <s v="Standard Class"/>
    <s v="AZ-10750"/>
    <s v="Annie Zypern"/>
    <s v="Consumer"/>
    <s v="United States"/>
    <x v="70"/>
    <x v="1"/>
    <n v="92037"/>
    <s v="West"/>
    <s v="OFF-LA-10003223"/>
    <x v="1"/>
    <x v="2"/>
    <s v="Avery 508"/>
    <n v="14.73"/>
    <n v="3"/>
    <n v="0"/>
    <n v="7.2176999999999998"/>
  </r>
  <r>
    <n v="8143"/>
    <x v="4031"/>
    <x v="0"/>
    <x v="473"/>
    <d v="2013-02-10T00:00:00"/>
    <s v="Standard Class"/>
    <s v="AZ-10750"/>
    <s v="Annie Zypern"/>
    <s v="Consumer"/>
    <s v="United States"/>
    <x v="70"/>
    <x v="1"/>
    <n v="92037"/>
    <s v="West"/>
    <s v="OFF-ST-10004340"/>
    <x v="1"/>
    <x v="4"/>
    <s v="Fellowes Mobile File Cart, Black"/>
    <n v="186.54"/>
    <n v="3"/>
    <n v="0"/>
    <n v="50.365800000000007"/>
  </r>
  <r>
    <n v="8144"/>
    <x v="4031"/>
    <x v="0"/>
    <x v="473"/>
    <d v="2013-02-10T00:00:00"/>
    <s v="Standard Class"/>
    <s v="AZ-10750"/>
    <s v="Annie Zypern"/>
    <s v="Consumer"/>
    <s v="United States"/>
    <x v="70"/>
    <x v="1"/>
    <n v="92037"/>
    <s v="West"/>
    <s v="FUR-TA-10001095"/>
    <x v="0"/>
    <x v="3"/>
    <s v="Chromcraft Round Conference Tables"/>
    <n v="557.72799999999995"/>
    <n v="4"/>
    <n v="0.2"/>
    <n v="6.9715999999999951"/>
  </r>
  <r>
    <n v="8145"/>
    <x v="4031"/>
    <x v="0"/>
    <x v="473"/>
    <d v="2013-02-10T00:00:00"/>
    <s v="Standard Class"/>
    <s v="AZ-10750"/>
    <s v="Annie Zypern"/>
    <s v="Consumer"/>
    <s v="United States"/>
    <x v="70"/>
    <x v="1"/>
    <n v="92037"/>
    <s v="West"/>
    <s v="TEC-PH-10001448"/>
    <x v="2"/>
    <x v="7"/>
    <s v="Anker Astro 15000mAh USB Portable Charger"/>
    <n v="159.96800000000002"/>
    <n v="4"/>
    <n v="0.2"/>
    <n v="-31.993600000000029"/>
  </r>
  <r>
    <n v="8146"/>
    <x v="4032"/>
    <x v="2"/>
    <x v="886"/>
    <d v="2011-06-27T00:00:00"/>
    <s v="Standard Class"/>
    <s v="Co-12640"/>
    <s v="Corey-Lock"/>
    <s v="Consumer"/>
    <s v="United States"/>
    <x v="408"/>
    <x v="26"/>
    <n v="73505"/>
    <s v="Central"/>
    <s v="OFF-AP-10001005"/>
    <x v="1"/>
    <x v="9"/>
    <s v="Honeywell Quietcare HEPA Air Cleaner"/>
    <n v="471.90000000000003"/>
    <n v="6"/>
    <n v="0"/>
    <n v="155.72699999999998"/>
  </r>
  <r>
    <n v="8147"/>
    <x v="4032"/>
    <x v="2"/>
    <x v="886"/>
    <d v="2011-06-27T00:00:00"/>
    <s v="Standard Class"/>
    <s v="Co-12640"/>
    <s v="Corey-Lock"/>
    <s v="Consumer"/>
    <s v="United States"/>
    <x v="408"/>
    <x v="26"/>
    <n v="73505"/>
    <s v="Central"/>
    <s v="OFF-AR-10003469"/>
    <x v="1"/>
    <x v="6"/>
    <s v="Nontoxic Chalk"/>
    <n v="3.52"/>
    <n v="2"/>
    <n v="0"/>
    <n v="1.6896"/>
  </r>
  <r>
    <n v="8148"/>
    <x v="4033"/>
    <x v="3"/>
    <x v="255"/>
    <d v="2014-06-15T00:00:00"/>
    <s v="Standard Class"/>
    <s v="AG-10675"/>
    <s v="Anna Gayman"/>
    <s v="Consumer"/>
    <s v="United States"/>
    <x v="127"/>
    <x v="17"/>
    <n v="24153"/>
    <s v="South"/>
    <s v="OFF-PA-10000249"/>
    <x v="1"/>
    <x v="10"/>
    <s v="Staples"/>
    <n v="49.12"/>
    <n v="4"/>
    <n v="0"/>
    <n v="23.086399999999998"/>
  </r>
  <r>
    <n v="8149"/>
    <x v="4034"/>
    <x v="0"/>
    <x v="797"/>
    <d v="2014-01-01T00:00:00"/>
    <s v="Standard Class"/>
    <s v="EM-14140"/>
    <s v="Eugene Moren"/>
    <s v="Home Office"/>
    <s v="United States"/>
    <x v="157"/>
    <x v="1"/>
    <n v="92704"/>
    <s v="West"/>
    <s v="OFF-LA-10001613"/>
    <x v="1"/>
    <x v="2"/>
    <s v="Avery File Folder Labels"/>
    <n v="20.16"/>
    <n v="7"/>
    <n v="0"/>
    <n v="9.8783999999999992"/>
  </r>
  <r>
    <n v="8150"/>
    <x v="4035"/>
    <x v="2"/>
    <x v="755"/>
    <d v="2011-01-30T00:00:00"/>
    <s v="First Class"/>
    <s v="CA-11965"/>
    <s v="Carol Adams"/>
    <s v="Corporate"/>
    <s v="United States"/>
    <x v="503"/>
    <x v="44"/>
    <n v="57701"/>
    <s v="Central"/>
    <s v="OFF-BI-10001758"/>
    <x v="1"/>
    <x v="8"/>
    <s v="Wilson Jones 14 Line Acrylic Coated Pressboard Data Binders"/>
    <n v="10.68"/>
    <n v="2"/>
    <n v="0"/>
    <n v="5.0195999999999996"/>
  </r>
  <r>
    <n v="8151"/>
    <x v="4035"/>
    <x v="2"/>
    <x v="755"/>
    <d v="2011-01-30T00:00:00"/>
    <s v="First Class"/>
    <s v="CA-11965"/>
    <s v="Carol Adams"/>
    <s v="Corporate"/>
    <s v="United States"/>
    <x v="503"/>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x v="4"/>
    <x v="4"/>
    <n v="98115"/>
    <s v="West"/>
    <s v="OFF-ST-10001558"/>
    <x v="1"/>
    <x v="4"/>
    <s v="Acco Perma 4000 Stacking Storage Drawers"/>
    <n v="32.479999999999997"/>
    <n v="2"/>
    <n v="0"/>
    <n v="4.8719999999999999"/>
  </r>
  <r>
    <n v="8153"/>
    <x v="4036"/>
    <x v="3"/>
    <x v="721"/>
    <d v="2014-03-26T00:00:00"/>
    <s v="First Class"/>
    <s v="RB-19360"/>
    <s v="Raymond Buch"/>
    <s v="Consumer"/>
    <s v="United States"/>
    <x v="4"/>
    <x v="4"/>
    <n v="98115"/>
    <s v="West"/>
    <s v="OFF-PA-10002986"/>
    <x v="1"/>
    <x v="10"/>
    <s v="Xerox 1898"/>
    <n v="20.04"/>
    <n v="3"/>
    <n v="0"/>
    <n v="9.6191999999999993"/>
  </r>
  <r>
    <n v="8154"/>
    <x v="4036"/>
    <x v="3"/>
    <x v="721"/>
    <d v="2014-03-26T00:00:00"/>
    <s v="First Class"/>
    <s v="RB-19360"/>
    <s v="Raymond Buch"/>
    <s v="Consumer"/>
    <s v="United States"/>
    <x v="4"/>
    <x v="4"/>
    <n v="98115"/>
    <s v="West"/>
    <s v="TEC-CO-10004722"/>
    <x v="2"/>
    <x v="16"/>
    <s v="Canon imageCLASS 2200 Advanced Copier"/>
    <n v="13999.96"/>
    <n v="4"/>
    <n v="0"/>
    <n v="6719.9807999999994"/>
  </r>
  <r>
    <n v="8155"/>
    <x v="4037"/>
    <x v="3"/>
    <x v="177"/>
    <d v="2014-03-25T00:00:00"/>
    <s v="Standard Class"/>
    <s v="RD-19720"/>
    <s v="Roger Demir"/>
    <s v="Consumer"/>
    <s v="United States"/>
    <x v="209"/>
    <x v="29"/>
    <n v="6457"/>
    <s v="East"/>
    <s v="TEC-AC-10002842"/>
    <x v="2"/>
    <x v="11"/>
    <s v="WD My Passport Ultra 2TB Portable External Hard Drive"/>
    <n v="238"/>
    <n v="2"/>
    <n v="0"/>
    <n v="38.080000000000013"/>
  </r>
  <r>
    <n v="8156"/>
    <x v="4037"/>
    <x v="3"/>
    <x v="177"/>
    <d v="2014-03-25T00:00:00"/>
    <s v="Standard Class"/>
    <s v="RD-19720"/>
    <s v="Roger Demir"/>
    <s v="Consumer"/>
    <s v="United States"/>
    <x v="209"/>
    <x v="29"/>
    <n v="6457"/>
    <s v="East"/>
    <s v="OFF-PA-10001125"/>
    <x v="1"/>
    <x v="10"/>
    <s v="Xerox 1988"/>
    <n v="61.96"/>
    <n v="2"/>
    <n v="0"/>
    <n v="27.881999999999998"/>
  </r>
  <r>
    <n v="8157"/>
    <x v="4038"/>
    <x v="0"/>
    <x v="964"/>
    <d v="2013-10-10T00:00:00"/>
    <s v="Standard Class"/>
    <s v="MS-17830"/>
    <s v="Melanie Seite"/>
    <s v="Consumer"/>
    <s v="United States"/>
    <x v="248"/>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x v="70"/>
    <x v="1"/>
    <n v="92105"/>
    <s v="West"/>
    <s v="TEC-AC-10002842"/>
    <x v="2"/>
    <x v="11"/>
    <s v="WD My Passport Ultra 2TB Portable External Hard Drive"/>
    <n v="595"/>
    <n v="5"/>
    <n v="0"/>
    <n v="95.200000000000031"/>
  </r>
  <r>
    <n v="8159"/>
    <x v="4040"/>
    <x v="3"/>
    <x v="377"/>
    <d v="2015-01-02T00:00:00"/>
    <s v="Standard Class"/>
    <s v="KB-16240"/>
    <s v="Karen Bern"/>
    <s v="Corporate"/>
    <s v="United States"/>
    <x v="372"/>
    <x v="5"/>
    <n v="79762"/>
    <s v="Central"/>
    <s v="OFF-PA-10004285"/>
    <x v="1"/>
    <x v="10"/>
    <s v="Xerox 1959"/>
    <n v="16.032"/>
    <n v="3"/>
    <n v="0.2"/>
    <n v="5.6111999999999993"/>
  </r>
  <r>
    <n v="8160"/>
    <x v="4041"/>
    <x v="0"/>
    <x v="1185"/>
    <d v="2013-03-14T00:00:00"/>
    <s v="Standard Class"/>
    <s v="RB-19465"/>
    <s v="Rick Bensley"/>
    <s v="Home Office"/>
    <s v="United States"/>
    <x v="451"/>
    <x v="29"/>
    <n v="6460"/>
    <s v="East"/>
    <s v="TEC-AC-10004469"/>
    <x v="2"/>
    <x v="11"/>
    <s v="Microsoft Sculpt Comfort Mouse"/>
    <n v="199.75"/>
    <n v="5"/>
    <n v="0"/>
    <n v="87.890000000000015"/>
  </r>
  <r>
    <n v="8161"/>
    <x v="4042"/>
    <x v="0"/>
    <x v="595"/>
    <d v="2013-02-20T00:00:00"/>
    <s v="Standard Class"/>
    <s v="JD-15790"/>
    <s v="John Dryer"/>
    <s v="Consumer"/>
    <s v="United States"/>
    <x v="78"/>
    <x v="30"/>
    <n v="7109"/>
    <s v="East"/>
    <s v="FUR-CH-10001545"/>
    <x v="0"/>
    <x v="1"/>
    <s v="Hon Comfortask Task/Swivel Chairs"/>
    <n v="227.96"/>
    <n v="2"/>
    <n v="0"/>
    <n v="36.473600000000005"/>
  </r>
  <r>
    <n v="8162"/>
    <x v="4043"/>
    <x v="1"/>
    <x v="694"/>
    <d v="2012-10-03T00:00:00"/>
    <s v="Second Class"/>
    <s v="JJ-15445"/>
    <s v="Jennifer Jackson"/>
    <s v="Consumer"/>
    <s v="United States"/>
    <x v="20"/>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x v="20"/>
    <x v="15"/>
    <n v="10035"/>
    <s v="East"/>
    <s v="TEC-PH-10003012"/>
    <x v="2"/>
    <x v="7"/>
    <s v="Nortel Meridian M3904 Professional Digital phone"/>
    <n v="307.98"/>
    <n v="2"/>
    <n v="0"/>
    <n v="89.314199999999971"/>
  </r>
  <r>
    <n v="8164"/>
    <x v="4044"/>
    <x v="1"/>
    <x v="121"/>
    <d v="2012-11-06T00:00:00"/>
    <s v="Standard Class"/>
    <s v="LT-17110"/>
    <s v="Liz Thompson"/>
    <s v="Consumer"/>
    <s v="United States"/>
    <x v="70"/>
    <x v="1"/>
    <n v="92105"/>
    <s v="West"/>
    <s v="FUR-FU-10004909"/>
    <x v="0"/>
    <x v="5"/>
    <s v="Contemporary Wood/Metal Frame"/>
    <n v="96.960000000000008"/>
    <n v="6"/>
    <n v="0"/>
    <n v="33.935999999999993"/>
  </r>
  <r>
    <n v="8165"/>
    <x v="4044"/>
    <x v="1"/>
    <x v="121"/>
    <d v="2012-11-06T00:00:00"/>
    <s v="Standard Class"/>
    <s v="LT-17110"/>
    <s v="Liz Thompson"/>
    <s v="Consumer"/>
    <s v="United States"/>
    <x v="70"/>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x v="70"/>
    <x v="1"/>
    <n v="92105"/>
    <s v="West"/>
    <s v="OFF-BI-10003355"/>
    <x v="1"/>
    <x v="8"/>
    <s v="Cardinal Holdit Business Card Pockets"/>
    <n v="11.952000000000002"/>
    <n v="3"/>
    <n v="0.2"/>
    <n v="4.1832000000000003"/>
  </r>
  <r>
    <n v="8167"/>
    <x v="4044"/>
    <x v="1"/>
    <x v="121"/>
    <d v="2012-11-06T00:00:00"/>
    <s v="Standard Class"/>
    <s v="LT-17110"/>
    <s v="Liz Thompson"/>
    <s v="Consumer"/>
    <s v="United States"/>
    <x v="70"/>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x v="8"/>
    <x v="1"/>
    <n v="94122"/>
    <s v="West"/>
    <s v="FUR-TA-10002774"/>
    <x v="0"/>
    <x v="3"/>
    <s v="Laminate Occasional Tables"/>
    <n v="863.12800000000004"/>
    <n v="7"/>
    <n v="0.2"/>
    <n v="-32.367300000000085"/>
  </r>
  <r>
    <n v="8169"/>
    <x v="4046"/>
    <x v="3"/>
    <x v="44"/>
    <d v="2014-11-14T00:00:00"/>
    <s v="Standard Class"/>
    <s v="AB-10060"/>
    <s v="Adam Bellavance"/>
    <s v="Home Office"/>
    <s v="United States"/>
    <x v="4"/>
    <x v="4"/>
    <n v="98105"/>
    <s v="West"/>
    <s v="FUR-TA-10004575"/>
    <x v="0"/>
    <x v="3"/>
    <s v="Hon 5100 Series Wood Tables"/>
    <n v="2036.8600000000001"/>
    <n v="7"/>
    <n v="0"/>
    <n v="366.63479999999993"/>
  </r>
  <r>
    <n v="8170"/>
    <x v="4046"/>
    <x v="3"/>
    <x v="44"/>
    <d v="2014-11-14T00:00:00"/>
    <s v="Standard Class"/>
    <s v="AB-10060"/>
    <s v="Adam Bellavance"/>
    <s v="Home Office"/>
    <s v="United States"/>
    <x v="4"/>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x v="4"/>
    <x v="4"/>
    <n v="98105"/>
    <s v="West"/>
    <s v="TEC-AC-10001465"/>
    <x v="2"/>
    <x v="11"/>
    <s v="SanDisk Cruzer 64 GB USB Flash Drive"/>
    <n v="108.96000000000001"/>
    <n v="3"/>
    <n v="0"/>
    <n v="32.687999999999988"/>
  </r>
  <r>
    <n v="8172"/>
    <x v="4047"/>
    <x v="0"/>
    <x v="1173"/>
    <d v="2013-02-19T00:00:00"/>
    <s v="Standard Class"/>
    <s v="FM-14380"/>
    <s v="Fred McMath"/>
    <s v="Consumer"/>
    <s v="United States"/>
    <x v="25"/>
    <x v="35"/>
    <n v="39212"/>
    <s v="South"/>
    <s v="OFF-AR-10002240"/>
    <x v="1"/>
    <x v="6"/>
    <s v="Panasonic KP-150 Electric Pencil Sharpener"/>
    <n v="264.18"/>
    <n v="7"/>
    <n v="0"/>
    <n v="68.686800000000005"/>
  </r>
  <r>
    <n v="8173"/>
    <x v="4048"/>
    <x v="2"/>
    <x v="868"/>
    <d v="2011-07-13T00:00:00"/>
    <s v="Standard Class"/>
    <s v="GH-14410"/>
    <s v="Gary Hansen"/>
    <s v="Home Office"/>
    <s v="United States"/>
    <x v="1"/>
    <x v="1"/>
    <n v="90049"/>
    <s v="West"/>
    <s v="OFF-LA-10004559"/>
    <x v="1"/>
    <x v="2"/>
    <s v="Avery 49"/>
    <n v="2.88"/>
    <n v="1"/>
    <n v="0"/>
    <n v="1.4112"/>
  </r>
  <r>
    <n v="8174"/>
    <x v="4048"/>
    <x v="2"/>
    <x v="868"/>
    <d v="2011-07-13T00:00:00"/>
    <s v="Standard Class"/>
    <s v="GH-14410"/>
    <s v="Gary Hansen"/>
    <s v="Home Office"/>
    <s v="United States"/>
    <x v="1"/>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x v="1"/>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x v="22"/>
    <x v="10"/>
    <n v="60623"/>
    <s v="Central"/>
    <s v="OFF-PA-10003892"/>
    <x v="1"/>
    <x v="10"/>
    <s v="Xerox 1943"/>
    <n v="156.512"/>
    <n v="4"/>
    <n v="0.2"/>
    <n v="52.822799999999987"/>
  </r>
  <r>
    <n v="8177"/>
    <x v="4050"/>
    <x v="0"/>
    <x v="897"/>
    <d v="2013-09-26T00:00:00"/>
    <s v="First Class"/>
    <s v="SZ-20035"/>
    <s v="Sam Zeldin"/>
    <s v="Home Office"/>
    <s v="United States"/>
    <x v="20"/>
    <x v="15"/>
    <n v="10035"/>
    <s v="East"/>
    <s v="OFF-ST-10002370"/>
    <x v="1"/>
    <x v="4"/>
    <s v="Sortfiler Multipurpose Personal File Organizer, Black"/>
    <n v="128.34"/>
    <n v="6"/>
    <n v="0"/>
    <n v="37.218599999999995"/>
  </r>
  <r>
    <n v="8178"/>
    <x v="4051"/>
    <x v="3"/>
    <x v="66"/>
    <d v="2014-12-25T00:00:00"/>
    <s v="First Class"/>
    <s v="CM-12115"/>
    <s v="Chad McGuire"/>
    <s v="Consumer"/>
    <s v="United States"/>
    <x v="1"/>
    <x v="1"/>
    <n v="90008"/>
    <s v="West"/>
    <s v="TEC-AC-10000474"/>
    <x v="2"/>
    <x v="11"/>
    <s v="Kensington Expert Mouse Optical USB Trackball for PC or Mac"/>
    <n v="474.95"/>
    <n v="5"/>
    <n v="0"/>
    <n v="142.48499999999993"/>
  </r>
  <r>
    <n v="8179"/>
    <x v="4052"/>
    <x v="0"/>
    <x v="476"/>
    <d v="2013-09-09T00:00:00"/>
    <s v="Standard Class"/>
    <s v="TG-21310"/>
    <s v="Toby Gnade"/>
    <s v="Consumer"/>
    <s v="United States"/>
    <x v="96"/>
    <x v="4"/>
    <n v="98198"/>
    <s v="West"/>
    <s v="TEC-CO-10002095"/>
    <x v="2"/>
    <x v="16"/>
    <s v="Hewlett Packard 610 Color Digital Copier / Printer"/>
    <n v="999.98"/>
    <n v="2"/>
    <n v="0"/>
    <n v="449.99099999999999"/>
  </r>
  <r>
    <n v="8180"/>
    <x v="4053"/>
    <x v="1"/>
    <x v="991"/>
    <d v="2012-08-06T00:00:00"/>
    <s v="Standard Class"/>
    <s v="DK-12985"/>
    <s v="Darren Koutras"/>
    <s v="Consumer"/>
    <s v="United States"/>
    <x v="24"/>
    <x v="21"/>
    <n v="97477"/>
    <s v="West"/>
    <s v="FUR-TA-10003469"/>
    <x v="0"/>
    <x v="3"/>
    <s v="Balt Split Level Computer Training Table"/>
    <n v="277.5"/>
    <n v="4"/>
    <n v="0.5"/>
    <n v="-188.7"/>
  </r>
  <r>
    <n v="8181"/>
    <x v="4054"/>
    <x v="1"/>
    <x v="82"/>
    <d v="2012-11-25T00:00:00"/>
    <s v="Standard Class"/>
    <s v="SS-20410"/>
    <s v="Shahid Shariari"/>
    <s v="Consumer"/>
    <s v="United States"/>
    <x v="10"/>
    <x v="9"/>
    <n v="19120"/>
    <s v="East"/>
    <s v="FUR-TA-10002958"/>
    <x v="0"/>
    <x v="3"/>
    <s v="Bevis Oval Conference Table, Walnut"/>
    <n v="1252.704"/>
    <n v="8"/>
    <n v="0.4"/>
    <n v="-480.20320000000027"/>
  </r>
  <r>
    <n v="8182"/>
    <x v="4054"/>
    <x v="1"/>
    <x v="82"/>
    <d v="2012-11-25T00:00:00"/>
    <s v="Standard Class"/>
    <s v="SS-20410"/>
    <s v="Shahid Shariari"/>
    <s v="Consumer"/>
    <s v="United States"/>
    <x v="10"/>
    <x v="9"/>
    <n v="19120"/>
    <s v="East"/>
    <s v="TEC-PH-10002923"/>
    <x v="2"/>
    <x v="7"/>
    <s v="Logitech B530 USB Headset - headset - Full size, Binaural"/>
    <n v="110.97"/>
    <n v="5"/>
    <n v="0.4"/>
    <n v="-24.043499999999995"/>
  </r>
  <r>
    <n v="8183"/>
    <x v="4055"/>
    <x v="3"/>
    <x v="796"/>
    <d v="2014-05-23T00:00:00"/>
    <s v="Standard Class"/>
    <s v="BM-11575"/>
    <s v="Brendan Murry"/>
    <s v="Corporate"/>
    <s v="United States"/>
    <x v="22"/>
    <x v="10"/>
    <n v="60653"/>
    <s v="Central"/>
    <s v="FUR-FU-10004973"/>
    <x v="0"/>
    <x v="5"/>
    <s v="Flat Face Poster Frame"/>
    <n v="22.608000000000001"/>
    <n v="3"/>
    <n v="0.6"/>
    <n v="-10.173599999999997"/>
  </r>
  <r>
    <n v="8184"/>
    <x v="4055"/>
    <x v="3"/>
    <x v="796"/>
    <d v="2014-05-23T00:00:00"/>
    <s v="Standard Class"/>
    <s v="BM-11575"/>
    <s v="Brendan Murry"/>
    <s v="Corporate"/>
    <s v="United States"/>
    <x v="22"/>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x v="22"/>
    <x v="10"/>
    <n v="60623"/>
    <s v="Central"/>
    <s v="OFF-PA-10003641"/>
    <x v="1"/>
    <x v="10"/>
    <s v="Xerox 1909"/>
    <n v="63.311999999999998"/>
    <n v="3"/>
    <n v="0.2"/>
    <n v="20.576399999999996"/>
  </r>
  <r>
    <n v="8186"/>
    <x v="4057"/>
    <x v="1"/>
    <x v="1023"/>
    <d v="2012-09-17T00:00:00"/>
    <s v="Second Class"/>
    <s v="AG-10900"/>
    <s v="Arthur Gainer"/>
    <s v="Consumer"/>
    <s v="United States"/>
    <x v="22"/>
    <x v="10"/>
    <n v="60623"/>
    <s v="Central"/>
    <s v="OFF-EN-10002621"/>
    <x v="1"/>
    <x v="12"/>
    <s v="Staples"/>
    <n v="7.8239999999999998"/>
    <n v="1"/>
    <n v="0.2"/>
    <n v="2.9339999999999997"/>
  </r>
  <r>
    <n v="8187"/>
    <x v="4057"/>
    <x v="1"/>
    <x v="1023"/>
    <d v="2012-09-17T00:00:00"/>
    <s v="Second Class"/>
    <s v="AG-10900"/>
    <s v="Arthur Gainer"/>
    <s v="Consumer"/>
    <s v="United States"/>
    <x v="22"/>
    <x v="10"/>
    <n v="60623"/>
    <s v="Central"/>
    <s v="FUR-CH-10003817"/>
    <x v="0"/>
    <x v="1"/>
    <s v="Global Value Steno Chair, Gray"/>
    <n v="170.072"/>
    <n v="4"/>
    <n v="0.3"/>
    <n v="-12.147999999999996"/>
  </r>
  <r>
    <n v="8188"/>
    <x v="4058"/>
    <x v="0"/>
    <x v="107"/>
    <d v="2013-12-17T00:00:00"/>
    <s v="Standard Class"/>
    <s v="BW-11110"/>
    <s v="Bart Watters"/>
    <s v="Corporate"/>
    <s v="United States"/>
    <x v="20"/>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x v="196"/>
    <x v="39"/>
    <n v="20852"/>
    <s v="East"/>
    <s v="OFF-PA-10001870"/>
    <x v="1"/>
    <x v="10"/>
    <s v="Xerox 202"/>
    <n v="19.440000000000001"/>
    <n v="3"/>
    <n v="0"/>
    <n v="9.3312000000000008"/>
  </r>
  <r>
    <n v="8190"/>
    <x v="4059"/>
    <x v="1"/>
    <x v="653"/>
    <d v="2012-10-05T00:00:00"/>
    <s v="Second Class"/>
    <s v="SG-20470"/>
    <s v="Sheri Gordon"/>
    <s v="Consumer"/>
    <s v="United States"/>
    <x v="196"/>
    <x v="39"/>
    <n v="20852"/>
    <s v="East"/>
    <s v="OFF-BI-10000320"/>
    <x v="1"/>
    <x v="8"/>
    <s v="GBC Plastic Binding Combs"/>
    <n v="7.38"/>
    <n v="1"/>
    <n v="0"/>
    <n v="3.6162000000000001"/>
  </r>
  <r>
    <n v="8191"/>
    <x v="4060"/>
    <x v="3"/>
    <x v="701"/>
    <d v="2014-11-22T00:00:00"/>
    <s v="Standard Class"/>
    <s v="CC-12370"/>
    <s v="Christopher Conant"/>
    <s v="Consumer"/>
    <s v="United States"/>
    <x v="20"/>
    <x v="15"/>
    <n v="10011"/>
    <s v="East"/>
    <s v="OFF-PA-10004735"/>
    <x v="1"/>
    <x v="10"/>
    <s v="Xerox 1905"/>
    <n v="38.880000000000003"/>
    <n v="6"/>
    <n v="0"/>
    <n v="18.662400000000002"/>
  </r>
  <r>
    <n v="8192"/>
    <x v="4060"/>
    <x v="3"/>
    <x v="701"/>
    <d v="2014-11-22T00:00:00"/>
    <s v="Standard Class"/>
    <s v="CC-12370"/>
    <s v="Christopher Conant"/>
    <s v="Consumer"/>
    <s v="United States"/>
    <x v="20"/>
    <x v="15"/>
    <n v="10011"/>
    <s v="East"/>
    <s v="FUR-FU-10004091"/>
    <x v="0"/>
    <x v="5"/>
    <s v="Howard Miller 13&quot; Diameter Goldtone Round Wall Clock"/>
    <n v="187.76"/>
    <n v="4"/>
    <n v="0"/>
    <n v="76.9816"/>
  </r>
  <r>
    <n v="8193"/>
    <x v="4061"/>
    <x v="1"/>
    <x v="672"/>
    <d v="2012-12-03T00:00:00"/>
    <s v="First Class"/>
    <s v="LR-16915"/>
    <s v="Lena Radford"/>
    <s v="Consumer"/>
    <s v="United States"/>
    <x v="28"/>
    <x v="3"/>
    <n v="27707"/>
    <s v="South"/>
    <s v="OFF-BI-10000546"/>
    <x v="1"/>
    <x v="8"/>
    <s v="Avery Durable Binders"/>
    <n v="6.0480000000000009"/>
    <n v="7"/>
    <n v="0.7"/>
    <n v="-4.2336000000000009"/>
  </r>
  <r>
    <n v="8194"/>
    <x v="4061"/>
    <x v="1"/>
    <x v="672"/>
    <d v="2012-12-03T00:00:00"/>
    <s v="First Class"/>
    <s v="LR-16915"/>
    <s v="Lena Radford"/>
    <s v="Consumer"/>
    <s v="United States"/>
    <x v="28"/>
    <x v="3"/>
    <n v="27707"/>
    <s v="South"/>
    <s v="OFF-AP-10001293"/>
    <x v="1"/>
    <x v="9"/>
    <s v="Belkin 8 Outlet Surge Protector"/>
    <n v="98.352000000000004"/>
    <n v="3"/>
    <n v="0.2"/>
    <n v="9.8351999999999933"/>
  </r>
  <r>
    <n v="8195"/>
    <x v="4061"/>
    <x v="1"/>
    <x v="672"/>
    <d v="2012-12-03T00:00:00"/>
    <s v="First Class"/>
    <s v="LR-16915"/>
    <s v="Lena Radford"/>
    <s v="Consumer"/>
    <s v="United States"/>
    <x v="28"/>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x v="443"/>
    <x v="1"/>
    <n v="93101"/>
    <s v="West"/>
    <s v="OFF-PA-10004519"/>
    <x v="1"/>
    <x v="10"/>
    <s v="Spiral Phone Message Books with Labels by Adams"/>
    <n v="8.9600000000000009"/>
    <n v="2"/>
    <n v="0"/>
    <n v="4.3904000000000005"/>
  </r>
  <r>
    <n v="8197"/>
    <x v="4063"/>
    <x v="3"/>
    <x v="528"/>
    <d v="2014-09-10T00:00:00"/>
    <s v="Standard Class"/>
    <s v="LP-17095"/>
    <s v="Liz Preis"/>
    <s v="Consumer"/>
    <s v="United States"/>
    <x v="289"/>
    <x v="18"/>
    <n v="37918"/>
    <s v="South"/>
    <s v="TEC-AC-10004568"/>
    <x v="2"/>
    <x v="11"/>
    <s v="Maxell LTO Ultrium - 800 GB"/>
    <n v="89.567999999999998"/>
    <n v="4"/>
    <n v="0.2"/>
    <n v="-1.119600000000009"/>
  </r>
  <r>
    <n v="8198"/>
    <x v="4063"/>
    <x v="3"/>
    <x v="528"/>
    <d v="2014-09-10T00:00:00"/>
    <s v="Standard Class"/>
    <s v="LP-17095"/>
    <s v="Liz Preis"/>
    <s v="Consumer"/>
    <s v="United States"/>
    <x v="289"/>
    <x v="18"/>
    <n v="37918"/>
    <s v="South"/>
    <s v="OFF-AR-10001897"/>
    <x v="1"/>
    <x v="6"/>
    <s v="Model L Table or Wall-Mount Pencil Sharpener"/>
    <n v="71.959999999999994"/>
    <n v="5"/>
    <n v="0.2"/>
    <n v="7.1960000000000015"/>
  </r>
  <r>
    <n v="8199"/>
    <x v="4063"/>
    <x v="3"/>
    <x v="528"/>
    <d v="2014-09-10T00:00:00"/>
    <s v="Standard Class"/>
    <s v="LP-17095"/>
    <s v="Liz Preis"/>
    <s v="Consumer"/>
    <s v="United States"/>
    <x v="289"/>
    <x v="18"/>
    <n v="37918"/>
    <s v="South"/>
    <s v="OFF-PA-10001800"/>
    <x v="1"/>
    <x v="10"/>
    <s v="Xerox 220"/>
    <n v="15.552000000000003"/>
    <n v="3"/>
    <n v="0.2"/>
    <n v="5.4432"/>
  </r>
  <r>
    <n v="8200"/>
    <x v="4064"/>
    <x v="3"/>
    <x v="558"/>
    <d v="2014-05-01T00:00:00"/>
    <s v="Standard Class"/>
    <s v="AF-10870"/>
    <s v="Art Ferguson"/>
    <s v="Consumer"/>
    <s v="United States"/>
    <x v="22"/>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x v="22"/>
    <x v="10"/>
    <n v="60610"/>
    <s v="Central"/>
    <s v="OFF-ST-10004123"/>
    <x v="1"/>
    <x v="4"/>
    <s v="Safco Industrial Wire Shelving System"/>
    <n v="72.784000000000006"/>
    <n v="1"/>
    <n v="0.2"/>
    <n v="-18.196000000000002"/>
  </r>
  <r>
    <n v="8202"/>
    <x v="4065"/>
    <x v="1"/>
    <x v="627"/>
    <d v="2012-11-08T00:00:00"/>
    <s v="Same Day"/>
    <s v="KD-16495"/>
    <s v="Keith Dawkins"/>
    <s v="Corporate"/>
    <s v="United States"/>
    <x v="20"/>
    <x v="15"/>
    <n v="10024"/>
    <s v="East"/>
    <s v="OFF-ST-10000885"/>
    <x v="1"/>
    <x v="4"/>
    <s v="Fellowes Desktop Hanging File Manager"/>
    <n v="67.150000000000006"/>
    <n v="5"/>
    <n v="0"/>
    <n v="16.787500000000001"/>
  </r>
  <r>
    <n v="8203"/>
    <x v="4065"/>
    <x v="1"/>
    <x v="627"/>
    <d v="2012-11-08T00:00:00"/>
    <s v="Same Day"/>
    <s v="KD-16495"/>
    <s v="Keith Dawkins"/>
    <s v="Corporate"/>
    <s v="United States"/>
    <x v="20"/>
    <x v="15"/>
    <n v="10024"/>
    <s v="East"/>
    <s v="TEC-PH-10004165"/>
    <x v="2"/>
    <x v="7"/>
    <s v="Mitel MiVoice 5330e IP Phone"/>
    <n v="549.98"/>
    <n v="2"/>
    <n v="0"/>
    <n v="142.9948"/>
  </r>
  <r>
    <n v="8204"/>
    <x v="4065"/>
    <x v="1"/>
    <x v="627"/>
    <d v="2012-11-08T00:00:00"/>
    <s v="Same Day"/>
    <s v="KD-16495"/>
    <s v="Keith Dawkins"/>
    <s v="Corporate"/>
    <s v="United States"/>
    <x v="20"/>
    <x v="15"/>
    <n v="10024"/>
    <s v="East"/>
    <s v="FUR-FU-10002240"/>
    <x v="0"/>
    <x v="5"/>
    <s v="Nu-Dell EZ-Mount Plastic Wall Frames"/>
    <n v="11.82"/>
    <n v="3"/>
    <n v="0"/>
    <n v="4.7279999999999998"/>
  </r>
  <r>
    <n v="8205"/>
    <x v="4065"/>
    <x v="1"/>
    <x v="627"/>
    <d v="2012-11-08T00:00:00"/>
    <s v="Same Day"/>
    <s v="KD-16495"/>
    <s v="Keith Dawkins"/>
    <s v="Corporate"/>
    <s v="United States"/>
    <x v="20"/>
    <x v="15"/>
    <n v="10024"/>
    <s v="East"/>
    <s v="TEC-MA-10000045"/>
    <x v="2"/>
    <x v="15"/>
    <s v="Zebra ZM400 Thermal Label Printer"/>
    <n v="4643.8"/>
    <n v="4"/>
    <n v="0"/>
    <n v="2229.0239999999999"/>
  </r>
  <r>
    <n v="8206"/>
    <x v="4065"/>
    <x v="1"/>
    <x v="627"/>
    <d v="2012-11-08T00:00:00"/>
    <s v="Same Day"/>
    <s v="KD-16495"/>
    <s v="Keith Dawkins"/>
    <s v="Corporate"/>
    <s v="United States"/>
    <x v="20"/>
    <x v="15"/>
    <n v="10024"/>
    <s v="East"/>
    <s v="FUR-CH-10003746"/>
    <x v="0"/>
    <x v="1"/>
    <s v="Hon 4070 Series Pagoda Round Back Stacking Chairs"/>
    <n v="577.76400000000001"/>
    <n v="2"/>
    <n v="0.1"/>
    <n v="115.5528"/>
  </r>
  <r>
    <n v="8207"/>
    <x v="4066"/>
    <x v="1"/>
    <x v="33"/>
    <d v="2012-04-30T00:00:00"/>
    <s v="Standard Class"/>
    <s v="SA-20830"/>
    <s v="Sue Ann Reed"/>
    <s v="Consumer"/>
    <s v="United States"/>
    <x v="399"/>
    <x v="2"/>
    <n v="32114"/>
    <s v="South"/>
    <s v="FUR-TA-10000577"/>
    <x v="0"/>
    <x v="3"/>
    <s v="Bretford CR4500 Series Slim Rectangular Table"/>
    <n v="191.5155"/>
    <n v="1"/>
    <n v="0.45"/>
    <n v="-76.606200000000001"/>
  </r>
  <r>
    <n v="8208"/>
    <x v="4066"/>
    <x v="1"/>
    <x v="33"/>
    <d v="2012-04-30T00:00:00"/>
    <s v="Standard Class"/>
    <s v="SA-20830"/>
    <s v="Sue Ann Reed"/>
    <s v="Consumer"/>
    <s v="United States"/>
    <x v="399"/>
    <x v="2"/>
    <n v="32114"/>
    <s v="South"/>
    <s v="OFF-AR-10004757"/>
    <x v="1"/>
    <x v="6"/>
    <s v="Crayola Colored Pencils"/>
    <n v="2.6240000000000001"/>
    <n v="1"/>
    <n v="0.2"/>
    <n v="0.42639999999999978"/>
  </r>
  <r>
    <n v="8209"/>
    <x v="4067"/>
    <x v="1"/>
    <x v="1181"/>
    <d v="2012-09-24T00:00:00"/>
    <s v="Standard Class"/>
    <s v="BG-11035"/>
    <s v="Barry Gonzalez"/>
    <s v="Consumer"/>
    <s v="United States"/>
    <x v="316"/>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x v="316"/>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x v="316"/>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x v="61"/>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x v="61"/>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x v="87"/>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x v="87"/>
    <x v="18"/>
    <n v="37130"/>
    <s v="South"/>
    <s v="OFF-PA-10004665"/>
    <x v="1"/>
    <x v="10"/>
    <s v="Advantus Motivational Note Cards"/>
    <n v="10.48"/>
    <n v="1"/>
    <n v="0.2"/>
    <n v="3.7989999999999995"/>
  </r>
  <r>
    <n v="8216"/>
    <x v="4070"/>
    <x v="1"/>
    <x v="12"/>
    <d v="2012-10-02T00:00:00"/>
    <s v="Standard Class"/>
    <s v="ML-17395"/>
    <s v="Marina Lichtenstein"/>
    <s v="Corporate"/>
    <s v="United States"/>
    <x v="87"/>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x v="87"/>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x v="61"/>
    <x v="5"/>
    <n v="75217"/>
    <s v="Central"/>
    <s v="OFF-FA-10002676"/>
    <x v="1"/>
    <x v="13"/>
    <s v="Colored Push Pins"/>
    <n v="4.3440000000000003"/>
    <n v="3"/>
    <n v="0.2"/>
    <n v="0.86879999999999979"/>
  </r>
  <r>
    <n v="8219"/>
    <x v="4071"/>
    <x v="2"/>
    <x v="462"/>
    <d v="2011-10-07T00:00:00"/>
    <s v="Standard Class"/>
    <s v="RD-19930"/>
    <s v="Russell D'Ascenzo"/>
    <s v="Consumer"/>
    <s v="United States"/>
    <x v="61"/>
    <x v="5"/>
    <n v="75217"/>
    <s v="Central"/>
    <s v="FUR-FU-10000758"/>
    <x v="0"/>
    <x v="5"/>
    <s v="DAX Natural Wood-Tone Poster Frame"/>
    <n v="31.776000000000003"/>
    <n v="3"/>
    <n v="0.6"/>
    <n v="-19.065600000000007"/>
  </r>
  <r>
    <n v="8220"/>
    <x v="4071"/>
    <x v="2"/>
    <x v="462"/>
    <d v="2011-10-07T00:00:00"/>
    <s v="Standard Class"/>
    <s v="RD-19930"/>
    <s v="Russell D'Ascenzo"/>
    <s v="Consumer"/>
    <s v="United States"/>
    <x v="61"/>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x v="61"/>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x v="61"/>
    <x v="5"/>
    <n v="75217"/>
    <s v="Central"/>
    <s v="OFF-FA-10000254"/>
    <x v="1"/>
    <x v="13"/>
    <s v="Sterling Rubber Bands by Alliance"/>
    <n v="15.072000000000001"/>
    <n v="4"/>
    <n v="0.2"/>
    <n v="-3.7680000000000002"/>
  </r>
  <r>
    <n v="8223"/>
    <x v="4072"/>
    <x v="2"/>
    <x v="1087"/>
    <d v="2011-02-25T00:00:00"/>
    <s v="Standard Class"/>
    <s v="AB-10015"/>
    <s v="Aaron Bergman"/>
    <s v="Consumer"/>
    <s v="United States"/>
    <x v="81"/>
    <x v="5"/>
    <n v="76017"/>
    <s v="Central"/>
    <s v="OFF-ST-10000321"/>
    <x v="1"/>
    <x v="4"/>
    <s v="Akro Stacking Bins"/>
    <n v="12.624000000000001"/>
    <n v="2"/>
    <n v="0.2"/>
    <n v="-2.5248000000000022"/>
  </r>
  <r>
    <n v="8224"/>
    <x v="4073"/>
    <x v="0"/>
    <x v="1"/>
    <d v="2013-06-17T00:00:00"/>
    <s v="Standard Class"/>
    <s v="EA-14035"/>
    <s v="Erin Ashbrook"/>
    <s v="Corporate"/>
    <s v="United States"/>
    <x v="45"/>
    <x v="1"/>
    <n v="91104"/>
    <s v="West"/>
    <s v="OFF-PA-10000241"/>
    <x v="1"/>
    <x v="10"/>
    <s v="IBM Multi-Purpose Copy Paper, 8 1/2 x 11&quot;, Case"/>
    <n v="185.88"/>
    <n v="6"/>
    <n v="0"/>
    <n v="83.645999999999987"/>
  </r>
  <r>
    <n v="8225"/>
    <x v="4073"/>
    <x v="0"/>
    <x v="1"/>
    <d v="2013-06-17T00:00:00"/>
    <s v="Standard Class"/>
    <s v="EA-14035"/>
    <s v="Erin Ashbrook"/>
    <s v="Corporate"/>
    <s v="United States"/>
    <x v="45"/>
    <x v="1"/>
    <n v="91104"/>
    <s v="West"/>
    <s v="OFF-PA-10004782"/>
    <x v="1"/>
    <x v="10"/>
    <s v="Xerox 228"/>
    <n v="12.96"/>
    <n v="2"/>
    <n v="0"/>
    <n v="6.2208000000000006"/>
  </r>
  <r>
    <n v="8226"/>
    <x v="4074"/>
    <x v="3"/>
    <x v="752"/>
    <d v="2014-11-05T00:00:00"/>
    <s v="Second Class"/>
    <s v="SF-20065"/>
    <s v="Sandra Flanagan"/>
    <s v="Consumer"/>
    <s v="United States"/>
    <x v="231"/>
    <x v="31"/>
    <n v="2149"/>
    <s v="East"/>
    <s v="OFF-PA-10004243"/>
    <x v="1"/>
    <x v="10"/>
    <s v="Xerox 1939"/>
    <n v="189.7"/>
    <n v="10"/>
    <n v="0"/>
    <n v="91.055999999999983"/>
  </r>
  <r>
    <n v="8227"/>
    <x v="4074"/>
    <x v="3"/>
    <x v="752"/>
    <d v="2014-11-05T00:00:00"/>
    <s v="Second Class"/>
    <s v="SF-20065"/>
    <s v="Sandra Flanagan"/>
    <s v="Consumer"/>
    <s v="United States"/>
    <x v="231"/>
    <x v="31"/>
    <n v="2149"/>
    <s v="East"/>
    <s v="OFF-PA-10001033"/>
    <x v="1"/>
    <x v="10"/>
    <s v="Xerox 1893"/>
    <n v="40.99"/>
    <n v="1"/>
    <n v="0"/>
    <n v="20.085100000000001"/>
  </r>
  <r>
    <n v="8228"/>
    <x v="4075"/>
    <x v="0"/>
    <x v="958"/>
    <d v="2013-04-09T00:00:00"/>
    <s v="Second Class"/>
    <s v="BC-11125"/>
    <s v="Becky Castell"/>
    <s v="Home Office"/>
    <s v="United States"/>
    <x v="21"/>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x v="21"/>
    <x v="15"/>
    <n v="12180"/>
    <s v="East"/>
    <s v="OFF-ST-10003455"/>
    <x v="1"/>
    <x v="4"/>
    <s v="Tenex File Box, Personal Filing Tote with Lid, Black"/>
    <n v="31.02"/>
    <n v="2"/>
    <n v="0"/>
    <n v="8.0652000000000008"/>
  </r>
  <r>
    <n v="8230"/>
    <x v="4075"/>
    <x v="0"/>
    <x v="958"/>
    <d v="2013-04-09T00:00:00"/>
    <s v="Second Class"/>
    <s v="BC-11125"/>
    <s v="Becky Castell"/>
    <s v="Home Office"/>
    <s v="United States"/>
    <x v="21"/>
    <x v="15"/>
    <n v="12180"/>
    <s v="East"/>
    <s v="TEC-AC-10001109"/>
    <x v="2"/>
    <x v="11"/>
    <s v="Logitech Trackman Marble Mouse"/>
    <n v="89.97"/>
    <n v="3"/>
    <n v="0"/>
    <n v="37.787400000000005"/>
  </r>
  <r>
    <n v="8231"/>
    <x v="4076"/>
    <x v="0"/>
    <x v="1186"/>
    <d v="2013-07-03T00:00:00"/>
    <s v="Second Class"/>
    <s v="PF-19165"/>
    <s v="Philip Fox"/>
    <s v="Consumer"/>
    <s v="United States"/>
    <x v="406"/>
    <x v="32"/>
    <n v="30328"/>
    <s v="South"/>
    <s v="OFF-AR-10004344"/>
    <x v="1"/>
    <x v="6"/>
    <s v="Bulldog Vacuum Base Pencil Sharpener"/>
    <n v="35.97"/>
    <n v="3"/>
    <n v="0"/>
    <n v="9.7118999999999982"/>
  </r>
  <r>
    <n v="8232"/>
    <x v="4076"/>
    <x v="0"/>
    <x v="1186"/>
    <d v="2013-07-03T00:00:00"/>
    <s v="Second Class"/>
    <s v="PF-19165"/>
    <s v="Philip Fox"/>
    <s v="Consumer"/>
    <s v="United States"/>
    <x v="406"/>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x v="49"/>
    <x v="1"/>
    <n v="95123"/>
    <s v="West"/>
    <s v="OFF-ST-10000675"/>
    <x v="1"/>
    <x v="4"/>
    <s v="File Shuttle II and Handi-File, Black"/>
    <n v="169.45"/>
    <n v="5"/>
    <n v="0"/>
    <n v="42.362499999999997"/>
  </r>
  <r>
    <n v="8234"/>
    <x v="4077"/>
    <x v="2"/>
    <x v="358"/>
    <d v="2011-09-28T00:00:00"/>
    <s v="Standard Class"/>
    <s v="SE-20110"/>
    <s v="Sanjit Engle"/>
    <s v="Consumer"/>
    <s v="United States"/>
    <x v="49"/>
    <x v="1"/>
    <n v="95123"/>
    <s v="West"/>
    <s v="OFF-ST-10002301"/>
    <x v="1"/>
    <x v="4"/>
    <s v="Tennsco Commercial Shelving"/>
    <n v="40.68"/>
    <n v="2"/>
    <n v="0"/>
    <n v="0.40679999999999694"/>
  </r>
  <r>
    <n v="8235"/>
    <x v="4078"/>
    <x v="3"/>
    <x v="927"/>
    <d v="2014-05-07T00:00:00"/>
    <s v="Standard Class"/>
    <s v="CJ-12010"/>
    <s v="Caroline Jumper"/>
    <s v="Consumer"/>
    <s v="United States"/>
    <x v="108"/>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x v="108"/>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x v="108"/>
    <x v="2"/>
    <n v="32216"/>
    <s v="South"/>
    <s v="FUR-CH-10002024"/>
    <x v="0"/>
    <x v="1"/>
    <s v="HON 5400 Series Task Chairs for Big and Tall"/>
    <n v="2803.92"/>
    <n v="5"/>
    <n v="0.2"/>
    <n v="0"/>
  </r>
  <r>
    <n v="8238"/>
    <x v="4079"/>
    <x v="3"/>
    <x v="179"/>
    <d v="2014-10-21T00:00:00"/>
    <s v="Same Day"/>
    <s v="PT-19090"/>
    <s v="Pete Takahito"/>
    <s v="Consumer"/>
    <s v="United States"/>
    <x v="108"/>
    <x v="2"/>
    <n v="32216"/>
    <s v="South"/>
    <s v="OFF-ST-10000617"/>
    <x v="1"/>
    <x v="4"/>
    <s v="Woodgrain Magazine Files by Perma"/>
    <n v="4.7679999999999998"/>
    <n v="2"/>
    <n v="0.2"/>
    <n v="-0.7748000000000006"/>
  </r>
  <r>
    <n v="8239"/>
    <x v="4079"/>
    <x v="3"/>
    <x v="179"/>
    <d v="2014-10-21T00:00:00"/>
    <s v="Same Day"/>
    <s v="PT-19090"/>
    <s v="Pete Takahito"/>
    <s v="Consumer"/>
    <s v="United States"/>
    <x v="108"/>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x v="108"/>
    <x v="2"/>
    <n v="32216"/>
    <s v="South"/>
    <s v="OFF-AR-10003251"/>
    <x v="1"/>
    <x v="6"/>
    <s v="Prang Drawing Pencil Set"/>
    <n v="4.4479999999999995"/>
    <n v="2"/>
    <n v="0.2"/>
    <n v="1.1119999999999999"/>
  </r>
  <r>
    <n v="8241"/>
    <x v="4079"/>
    <x v="3"/>
    <x v="179"/>
    <d v="2014-10-21T00:00:00"/>
    <s v="Same Day"/>
    <s v="PT-19090"/>
    <s v="Pete Takahito"/>
    <s v="Consumer"/>
    <s v="United States"/>
    <x v="108"/>
    <x v="2"/>
    <n v="32216"/>
    <s v="South"/>
    <s v="FUR-FU-10000175"/>
    <x v="0"/>
    <x v="5"/>
    <s v="DAX Wood Document Frame."/>
    <n v="43.936000000000007"/>
    <n v="4"/>
    <n v="0.2"/>
    <n v="6.0411999999999964"/>
  </r>
  <r>
    <n v="8242"/>
    <x v="4080"/>
    <x v="2"/>
    <x v="416"/>
    <d v="2011-09-05T00:00:00"/>
    <s v="Standard Class"/>
    <s v="LH-16900"/>
    <s v="Lena Hernandez"/>
    <s v="Consumer"/>
    <s v="United States"/>
    <x v="20"/>
    <x v="15"/>
    <n v="10009"/>
    <s v="East"/>
    <s v="OFF-BI-10004716"/>
    <x v="1"/>
    <x v="8"/>
    <s v="Wilson Jones Hanging Recycled Pressboard Data Binders"/>
    <n v="23.744"/>
    <n v="2"/>
    <n v="0.2"/>
    <n v="8.3103999999999996"/>
  </r>
  <r>
    <n v="8243"/>
    <x v="4080"/>
    <x v="2"/>
    <x v="416"/>
    <d v="2011-09-05T00:00:00"/>
    <s v="Standard Class"/>
    <s v="LH-16900"/>
    <s v="Lena Hernandez"/>
    <s v="Consumer"/>
    <s v="United States"/>
    <x v="20"/>
    <x v="15"/>
    <n v="10009"/>
    <s v="East"/>
    <s v="TEC-AC-10002842"/>
    <x v="2"/>
    <x v="11"/>
    <s v="WD My Passport Ultra 2TB Portable External Hard Drive"/>
    <n v="357"/>
    <n v="3"/>
    <n v="0"/>
    <n v="57.120000000000019"/>
  </r>
  <r>
    <n v="8244"/>
    <x v="4081"/>
    <x v="2"/>
    <x v="1132"/>
    <d v="2011-08-16T00:00:00"/>
    <s v="Standard Class"/>
    <s v="BW-11200"/>
    <s v="Ben Wallace"/>
    <s v="Consumer"/>
    <s v="United States"/>
    <x v="8"/>
    <x v="1"/>
    <n v="94122"/>
    <s v="West"/>
    <s v="TEC-PH-10003691"/>
    <x v="2"/>
    <x v="7"/>
    <s v="BlackBerry Q10"/>
    <n v="806.33600000000001"/>
    <n v="8"/>
    <n v="0.2"/>
    <n v="50.396000000000015"/>
  </r>
  <r>
    <n v="8245"/>
    <x v="4081"/>
    <x v="2"/>
    <x v="1132"/>
    <d v="2011-08-16T00:00:00"/>
    <s v="Standard Class"/>
    <s v="BW-11200"/>
    <s v="Ben Wallace"/>
    <s v="Consumer"/>
    <s v="United States"/>
    <x v="8"/>
    <x v="1"/>
    <n v="94122"/>
    <s v="West"/>
    <s v="FUR-FU-10002878"/>
    <x v="0"/>
    <x v="5"/>
    <s v="Seth Thomas 14&quot; Day/Date Wall Clock"/>
    <n v="85.44"/>
    <n v="3"/>
    <n v="0"/>
    <n v="31.612800000000004"/>
  </r>
  <r>
    <n v="8246"/>
    <x v="4082"/>
    <x v="2"/>
    <x v="710"/>
    <d v="2011-08-23T00:00:00"/>
    <s v="Standard Class"/>
    <s v="BS-11365"/>
    <s v="Bill Shonely"/>
    <s v="Corporate"/>
    <s v="United States"/>
    <x v="38"/>
    <x v="32"/>
    <n v="31907"/>
    <s v="South"/>
    <s v="OFF-ST-10000991"/>
    <x v="1"/>
    <x v="4"/>
    <s v="Space Solutions HD Industrial Steel Shelving."/>
    <n v="344.90999999999997"/>
    <n v="3"/>
    <n v="0"/>
    <n v="10.347300000000004"/>
  </r>
  <r>
    <n v="8247"/>
    <x v="4083"/>
    <x v="1"/>
    <x v="1187"/>
    <d v="2012-05-10T00:00:00"/>
    <s v="Same Day"/>
    <s v="DP-13390"/>
    <s v="Dennis Pardue"/>
    <s v="Home Office"/>
    <s v="United States"/>
    <x v="34"/>
    <x v="10"/>
    <n v="60505"/>
    <s v="Central"/>
    <s v="OFF-AP-10002439"/>
    <x v="1"/>
    <x v="9"/>
    <s v="Tripp Lite Isotel 8 Ultra 8 Outlet Metal Surge"/>
    <n v="70.969999999999985"/>
    <n v="5"/>
    <n v="0.8"/>
    <n v="-191.619"/>
  </r>
  <r>
    <n v="8248"/>
    <x v="4083"/>
    <x v="1"/>
    <x v="1187"/>
    <d v="2012-05-10T00:00:00"/>
    <s v="Same Day"/>
    <s v="DP-13390"/>
    <s v="Dennis Pardue"/>
    <s v="Home Office"/>
    <s v="United States"/>
    <x v="34"/>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x v="10"/>
    <x v="9"/>
    <n v="19134"/>
    <s v="East"/>
    <s v="TEC-PH-10001795"/>
    <x v="2"/>
    <x v="7"/>
    <s v="ClearOne CHATAttach 160 - speaker phone"/>
    <n v="743.98799999999994"/>
    <n v="2"/>
    <n v="0.4"/>
    <n v="-123.9980000000001"/>
  </r>
  <r>
    <n v="8250"/>
    <x v="4085"/>
    <x v="1"/>
    <x v="616"/>
    <d v="2012-03-09T00:00:00"/>
    <s v="Second Class"/>
    <s v="MS-17365"/>
    <s v="Maribeth Schnelling"/>
    <s v="Consumer"/>
    <s v="United States"/>
    <x v="22"/>
    <x v="10"/>
    <n v="60653"/>
    <s v="Central"/>
    <s v="OFF-BI-10002854"/>
    <x v="1"/>
    <x v="8"/>
    <s v="Performers Binder/Pad Holder, Black"/>
    <n v="11.211999999999998"/>
    <n v="2"/>
    <n v="0.8"/>
    <n v="-16.818000000000005"/>
  </r>
  <r>
    <n v="8251"/>
    <x v="4085"/>
    <x v="1"/>
    <x v="616"/>
    <d v="2012-03-09T00:00:00"/>
    <s v="Second Class"/>
    <s v="MS-17365"/>
    <s v="Maribeth Schnelling"/>
    <s v="Consumer"/>
    <s v="United States"/>
    <x v="22"/>
    <x v="10"/>
    <n v="60653"/>
    <s v="Central"/>
    <s v="FUR-FU-10000023"/>
    <x v="0"/>
    <x v="5"/>
    <s v="Eldon Wave Desk Accessories"/>
    <n v="4.7119999999999997"/>
    <n v="2"/>
    <n v="0.6"/>
    <n v="-1.8847999999999994"/>
  </r>
  <r>
    <n v="8252"/>
    <x v="4085"/>
    <x v="1"/>
    <x v="616"/>
    <d v="2012-03-09T00:00:00"/>
    <s v="Second Class"/>
    <s v="MS-17365"/>
    <s v="Maribeth Schnelling"/>
    <s v="Consumer"/>
    <s v="United States"/>
    <x v="22"/>
    <x v="10"/>
    <n v="60653"/>
    <s v="Central"/>
    <s v="OFF-AP-10000828"/>
    <x v="1"/>
    <x v="9"/>
    <s v="Avanti 4.4 Cu. Ft. Refrigerator"/>
    <n v="180.97999999999996"/>
    <n v="5"/>
    <n v="0.8"/>
    <n v="-470.548"/>
  </r>
  <r>
    <n v="8253"/>
    <x v="4085"/>
    <x v="1"/>
    <x v="616"/>
    <d v="2012-03-09T00:00:00"/>
    <s v="Second Class"/>
    <s v="MS-17365"/>
    <s v="Maribeth Schnelling"/>
    <s v="Consumer"/>
    <s v="United States"/>
    <x v="22"/>
    <x v="10"/>
    <n v="60653"/>
    <s v="Central"/>
    <s v="OFF-ST-10000777"/>
    <x v="1"/>
    <x v="4"/>
    <s v="Companion Letter/Legal File, Black"/>
    <n v="60.415999999999997"/>
    <n v="2"/>
    <n v="0.2"/>
    <n v="6.0416000000000025"/>
  </r>
  <r>
    <n v="8254"/>
    <x v="4086"/>
    <x v="3"/>
    <x v="801"/>
    <d v="2014-08-20T00:00:00"/>
    <s v="Standard Class"/>
    <s v="DK-12895"/>
    <s v="Dana Kaydos"/>
    <s v="Consumer"/>
    <s v="United States"/>
    <x v="4"/>
    <x v="4"/>
    <n v="98103"/>
    <s v="West"/>
    <s v="TEC-CO-10000971"/>
    <x v="2"/>
    <x v="16"/>
    <s v="Hewlett Packard 310 Color Digital Copier"/>
    <n v="299.99"/>
    <n v="1"/>
    <n v="0"/>
    <n v="89.996999999999986"/>
  </r>
  <r>
    <n v="8255"/>
    <x v="4086"/>
    <x v="3"/>
    <x v="801"/>
    <d v="2014-08-20T00:00:00"/>
    <s v="Standard Class"/>
    <s v="DK-12895"/>
    <s v="Dana Kaydos"/>
    <s v="Consumer"/>
    <s v="United States"/>
    <x v="4"/>
    <x v="4"/>
    <n v="98103"/>
    <s v="West"/>
    <s v="OFF-PA-10003134"/>
    <x v="1"/>
    <x v="10"/>
    <s v="Xerox 1937"/>
    <n v="192.16"/>
    <n v="4"/>
    <n v="0"/>
    <n v="92.236799999999988"/>
  </r>
  <r>
    <n v="8256"/>
    <x v="4086"/>
    <x v="3"/>
    <x v="801"/>
    <d v="2014-08-20T00:00:00"/>
    <s v="Standard Class"/>
    <s v="DK-12895"/>
    <s v="Dana Kaydos"/>
    <s v="Consumer"/>
    <s v="United States"/>
    <x v="4"/>
    <x v="4"/>
    <n v="98103"/>
    <s v="West"/>
    <s v="TEC-PH-10002538"/>
    <x v="2"/>
    <x v="7"/>
    <s v="Grandstream GXP1160 VoIP phone"/>
    <n v="242.624"/>
    <n v="8"/>
    <n v="0.2"/>
    <n v="27.295199999999973"/>
  </r>
  <r>
    <n v="8257"/>
    <x v="4086"/>
    <x v="3"/>
    <x v="801"/>
    <d v="2014-08-20T00:00:00"/>
    <s v="Standard Class"/>
    <s v="DK-12895"/>
    <s v="Dana Kaydos"/>
    <s v="Consumer"/>
    <s v="United States"/>
    <x v="4"/>
    <x v="4"/>
    <n v="98103"/>
    <s v="West"/>
    <s v="OFF-ST-10001228"/>
    <x v="1"/>
    <x v="4"/>
    <s v="Personal File Boxes with Fold-Down Carry Handle"/>
    <n v="46.74"/>
    <n v="3"/>
    <n v="0"/>
    <n v="11.684999999999999"/>
  </r>
  <r>
    <n v="8258"/>
    <x v="4086"/>
    <x v="3"/>
    <x v="801"/>
    <d v="2014-08-20T00:00:00"/>
    <s v="Standard Class"/>
    <s v="DK-12895"/>
    <s v="Dana Kaydos"/>
    <s v="Consumer"/>
    <s v="United States"/>
    <x v="4"/>
    <x v="4"/>
    <n v="98103"/>
    <s v="West"/>
    <s v="TEC-AC-10000397"/>
    <x v="2"/>
    <x v="11"/>
    <s v="Perixx PERIBOARD-512B, Ergonomic Split Keyboard"/>
    <n v="174.95000000000002"/>
    <n v="5"/>
    <n v="0"/>
    <n v="12.246500000000005"/>
  </r>
  <r>
    <n v="8259"/>
    <x v="4086"/>
    <x v="3"/>
    <x v="801"/>
    <d v="2014-08-20T00:00:00"/>
    <s v="Standard Class"/>
    <s v="DK-12895"/>
    <s v="Dana Kaydos"/>
    <s v="Consumer"/>
    <s v="United States"/>
    <x v="4"/>
    <x v="4"/>
    <n v="98103"/>
    <s v="West"/>
    <s v="OFF-BI-10004308"/>
    <x v="1"/>
    <x v="8"/>
    <s v="Avery Legal 4-Ring Binder"/>
    <n v="100.70400000000001"/>
    <n v="6"/>
    <n v="0.2"/>
    <n v="37.763999999999996"/>
  </r>
  <r>
    <n v="8260"/>
    <x v="4087"/>
    <x v="0"/>
    <x v="190"/>
    <d v="2013-06-27T00:00:00"/>
    <s v="Same Day"/>
    <s v="SN-20560"/>
    <s v="Skye Norling"/>
    <s v="Home Office"/>
    <s v="United States"/>
    <x v="43"/>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x v="43"/>
    <x v="12"/>
    <n v="48066"/>
    <s v="Central"/>
    <s v="OFF-BI-10000773"/>
    <x v="1"/>
    <x v="8"/>
    <s v="Insertable Tab Post Binder Dividers"/>
    <n v="8.02"/>
    <n v="1"/>
    <n v="0"/>
    <n v="3.7693999999999992"/>
  </r>
  <r>
    <n v="8262"/>
    <x v="4087"/>
    <x v="0"/>
    <x v="190"/>
    <d v="2013-06-27T00:00:00"/>
    <s v="Same Day"/>
    <s v="SN-20560"/>
    <s v="Skye Norling"/>
    <s v="Home Office"/>
    <s v="United States"/>
    <x v="43"/>
    <x v="12"/>
    <n v="48066"/>
    <s v="Central"/>
    <s v="OFF-ST-10001837"/>
    <x v="1"/>
    <x v="4"/>
    <s v="SAFCO Mobile Desk Side File, Wire Frame"/>
    <n v="171.04"/>
    <n v="4"/>
    <n v="0"/>
    <n v="44.470399999999998"/>
  </r>
  <r>
    <n v="8263"/>
    <x v="4088"/>
    <x v="0"/>
    <x v="272"/>
    <d v="2013-12-20T00:00:00"/>
    <s v="Standard Class"/>
    <s v="TC-21475"/>
    <s v="Tony Chapman"/>
    <s v="Home Office"/>
    <s v="United States"/>
    <x v="115"/>
    <x v="36"/>
    <n v="72701"/>
    <s v="South"/>
    <s v="OFF-PA-10002552"/>
    <x v="1"/>
    <x v="10"/>
    <s v="Xerox 1958"/>
    <n v="19.440000000000001"/>
    <n v="3"/>
    <n v="0"/>
    <n v="9.3312000000000008"/>
  </r>
  <r>
    <n v="8264"/>
    <x v="4089"/>
    <x v="1"/>
    <x v="1023"/>
    <d v="2012-09-17T00:00:00"/>
    <s v="Standard Class"/>
    <s v="AM-10705"/>
    <s v="Anne McFarland"/>
    <s v="Consumer"/>
    <s v="United States"/>
    <x v="108"/>
    <x v="3"/>
    <n v="28540"/>
    <s v="South"/>
    <s v="OFF-BI-10000014"/>
    <x v="1"/>
    <x v="8"/>
    <s v="Heavy-Duty E-Z-D Binders"/>
    <n v="13.092000000000002"/>
    <n v="4"/>
    <n v="0.7"/>
    <n v="-10.037199999999999"/>
  </r>
  <r>
    <n v="8265"/>
    <x v="4090"/>
    <x v="2"/>
    <x v="125"/>
    <d v="2012-01-04T00:00:00"/>
    <s v="Standard Class"/>
    <s v="AJ-10960"/>
    <s v="Astrea Jones"/>
    <s v="Consumer"/>
    <s v="United States"/>
    <x v="20"/>
    <x v="15"/>
    <n v="10035"/>
    <s v="East"/>
    <s v="OFF-AP-10004136"/>
    <x v="1"/>
    <x v="9"/>
    <s v="Kensington 6 Outlet SmartSocket Surge Protector"/>
    <n v="122.94"/>
    <n v="3"/>
    <n v="0"/>
    <n v="30.734999999999992"/>
  </r>
  <r>
    <n v="8266"/>
    <x v="4090"/>
    <x v="2"/>
    <x v="125"/>
    <d v="2012-01-04T00:00:00"/>
    <s v="Standard Class"/>
    <s v="AJ-10960"/>
    <s v="Astrea Jones"/>
    <s v="Consumer"/>
    <s v="United States"/>
    <x v="20"/>
    <x v="15"/>
    <n v="10035"/>
    <s v="East"/>
    <s v="OFF-BI-10003429"/>
    <x v="1"/>
    <x v="8"/>
    <s v="Cardinal HOLDit! Binder Insert Strips,Extra Strips"/>
    <n v="35.448"/>
    <n v="7"/>
    <n v="0.2"/>
    <n v="12.8499"/>
  </r>
  <r>
    <n v="8267"/>
    <x v="4091"/>
    <x v="2"/>
    <x v="333"/>
    <d v="2011-05-04T00:00:00"/>
    <s v="Standard Class"/>
    <s v="KH-16360"/>
    <s v="Katherine Hughes"/>
    <s v="Consumer"/>
    <s v="United States"/>
    <x v="18"/>
    <x v="13"/>
    <n v="19901"/>
    <s v="East"/>
    <s v="TEC-PH-10000376"/>
    <x v="2"/>
    <x v="7"/>
    <s v="Square Credit Card Reader"/>
    <n v="19.98"/>
    <n v="2"/>
    <n v="0"/>
    <n v="5.1948000000000008"/>
  </r>
  <r>
    <n v="8268"/>
    <x v="4092"/>
    <x v="3"/>
    <x v="289"/>
    <d v="2014-02-07T00:00:00"/>
    <s v="Standard Class"/>
    <s v="LP-17095"/>
    <s v="Liz Preis"/>
    <s v="Consumer"/>
    <s v="United States"/>
    <x v="34"/>
    <x v="10"/>
    <n v="60505"/>
    <s v="Central"/>
    <s v="FUR-TA-10003469"/>
    <x v="0"/>
    <x v="3"/>
    <s v="Balt Split Level Computer Training Table"/>
    <n v="69.375"/>
    <n v="1"/>
    <n v="0.5"/>
    <n v="-47.174999999999997"/>
  </r>
  <r>
    <n v="8269"/>
    <x v="4092"/>
    <x v="3"/>
    <x v="289"/>
    <d v="2014-02-07T00:00:00"/>
    <s v="Standard Class"/>
    <s v="LP-17095"/>
    <s v="Liz Preis"/>
    <s v="Consumer"/>
    <s v="United States"/>
    <x v="34"/>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x v="34"/>
    <x v="10"/>
    <n v="60505"/>
    <s v="Central"/>
    <s v="TEC-PH-10002584"/>
    <x v="2"/>
    <x v="7"/>
    <s v="Samsung Galaxy S4"/>
    <n v="2003.1680000000001"/>
    <n v="4"/>
    <n v="0.2"/>
    <n v="250.39599999999984"/>
  </r>
  <r>
    <n v="8271"/>
    <x v="4092"/>
    <x v="3"/>
    <x v="289"/>
    <d v="2014-02-07T00:00:00"/>
    <s v="Standard Class"/>
    <s v="LP-17095"/>
    <s v="Liz Preis"/>
    <s v="Consumer"/>
    <s v="United States"/>
    <x v="34"/>
    <x v="10"/>
    <n v="60505"/>
    <s v="Central"/>
    <s v="OFF-AR-10003602"/>
    <x v="1"/>
    <x v="6"/>
    <s v="Quartet Omega Colored Chalk, 12/Pack"/>
    <n v="9.3439999999999994"/>
    <n v="2"/>
    <n v="0.2"/>
    <n v="3.1535999999999995"/>
  </r>
  <r>
    <n v="8272"/>
    <x v="4093"/>
    <x v="0"/>
    <x v="591"/>
    <d v="2014-01-01T00:00:00"/>
    <s v="Standard Class"/>
    <s v="JE-15715"/>
    <s v="Joe Elijah"/>
    <s v="Consumer"/>
    <s v="United States"/>
    <x v="20"/>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x v="485"/>
    <x v="1"/>
    <n v="92020"/>
    <s v="West"/>
    <s v="FUR-CH-10001802"/>
    <x v="0"/>
    <x v="1"/>
    <s v="Hon Every-Day Chair Series Swivel Task Chairs"/>
    <n v="387.13600000000002"/>
    <n v="4"/>
    <n v="0.2"/>
    <n v="4.8391999999999911"/>
  </r>
  <r>
    <n v="8274"/>
    <x v="4095"/>
    <x v="1"/>
    <x v="385"/>
    <d v="2012-06-15T00:00:00"/>
    <s v="Second Class"/>
    <s v="FC-14245"/>
    <s v="Frank Carlisle"/>
    <s v="Home Office"/>
    <s v="United States"/>
    <x v="24"/>
    <x v="24"/>
    <n v="45503"/>
    <s v="East"/>
    <s v="OFF-AR-10000634"/>
    <x v="1"/>
    <x v="6"/>
    <s v="Newell 320"/>
    <n v="3.4240000000000004"/>
    <n v="1"/>
    <n v="0.2"/>
    <n v="0.29960000000000009"/>
  </r>
  <r>
    <n v="8275"/>
    <x v="4096"/>
    <x v="3"/>
    <x v="160"/>
    <d v="2014-07-05T00:00:00"/>
    <s v="Standard Class"/>
    <s v="ND-18460"/>
    <s v="Neil Ducich"/>
    <s v="Corporate"/>
    <s v="United States"/>
    <x v="145"/>
    <x v="15"/>
    <n v="10550"/>
    <s v="East"/>
    <s v="OFF-ST-10002615"/>
    <x v="1"/>
    <x v="4"/>
    <s v="Dual Level, Single-Width Filing Carts"/>
    <n v="1085.42"/>
    <n v="7"/>
    <n v="0"/>
    <n v="282.20920000000001"/>
  </r>
  <r>
    <n v="8276"/>
    <x v="4097"/>
    <x v="1"/>
    <x v="153"/>
    <d v="2012-06-30T00:00:00"/>
    <s v="Standard Class"/>
    <s v="DB-13360"/>
    <s v="Dennis Bolton"/>
    <s v="Home Office"/>
    <s v="United States"/>
    <x v="80"/>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x v="67"/>
    <x v="2"/>
    <n v="33614"/>
    <s v="South"/>
    <s v="OFF-BI-10003727"/>
    <x v="1"/>
    <x v="8"/>
    <s v="Avery Durable Slant Ring Binders With Label Holder"/>
    <n v="3.762"/>
    <n v="3"/>
    <n v="0.7"/>
    <n v="-2.758799999999999"/>
  </r>
  <r>
    <n v="8278"/>
    <x v="4098"/>
    <x v="0"/>
    <x v="823"/>
    <d v="2013-02-25T00:00:00"/>
    <s v="Standard Class"/>
    <s v="LC-16960"/>
    <s v="Lindsay Castell"/>
    <s v="Home Office"/>
    <s v="United States"/>
    <x v="67"/>
    <x v="2"/>
    <n v="33614"/>
    <s v="South"/>
    <s v="OFF-BI-10002026"/>
    <x v="1"/>
    <x v="8"/>
    <s v="Avery Arch Ring Binders"/>
    <n v="34.860000000000007"/>
    <n v="2"/>
    <n v="0.7"/>
    <n v="-26.726000000000006"/>
  </r>
  <r>
    <n v="8279"/>
    <x v="4098"/>
    <x v="0"/>
    <x v="823"/>
    <d v="2013-02-25T00:00:00"/>
    <s v="Standard Class"/>
    <s v="LC-16960"/>
    <s v="Lindsay Castell"/>
    <s v="Home Office"/>
    <s v="United States"/>
    <x v="67"/>
    <x v="2"/>
    <n v="33614"/>
    <s v="South"/>
    <s v="OFF-ST-10001496"/>
    <x v="1"/>
    <x v="4"/>
    <s v="Standard Rollaway File with Lock"/>
    <n v="432.45600000000002"/>
    <n v="3"/>
    <n v="0.2"/>
    <n v="32.434200000000004"/>
  </r>
  <r>
    <n v="8280"/>
    <x v="4099"/>
    <x v="3"/>
    <x v="300"/>
    <d v="2014-04-27T00:00:00"/>
    <s v="Standard Class"/>
    <s v="BD-11725"/>
    <s v="Bruce Degenhardt"/>
    <s v="Consumer"/>
    <s v="United States"/>
    <x v="38"/>
    <x v="32"/>
    <n v="31907"/>
    <s v="South"/>
    <s v="OFF-ST-10003716"/>
    <x v="1"/>
    <x v="4"/>
    <s v="Tennsco Double-Tier Lockers"/>
    <n v="675.06000000000006"/>
    <n v="3"/>
    <n v="0"/>
    <n v="87.757800000000003"/>
  </r>
  <r>
    <n v="8281"/>
    <x v="4100"/>
    <x v="3"/>
    <x v="1188"/>
    <d v="2014-05-11T00:00:00"/>
    <s v="First Class"/>
    <s v="MC-17605"/>
    <s v="Matt Connell"/>
    <s v="Corporate"/>
    <s v="United States"/>
    <x v="108"/>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x v="108"/>
    <x v="3"/>
    <n v="28540"/>
    <s v="South"/>
    <s v="FUR-CH-10001270"/>
    <x v="0"/>
    <x v="1"/>
    <s v="Harbour Creations Steel Folding Chair"/>
    <n v="207"/>
    <n v="3"/>
    <n v="0.2"/>
    <n v="25.874999999999972"/>
  </r>
  <r>
    <n v="8283"/>
    <x v="4101"/>
    <x v="1"/>
    <x v="379"/>
    <d v="2012-12-26T00:00:00"/>
    <s v="Second Class"/>
    <s v="SZ-20035"/>
    <s v="Sam Zeldin"/>
    <s v="Home Office"/>
    <s v="United States"/>
    <x v="490"/>
    <x v="10"/>
    <n v="60174"/>
    <s v="Central"/>
    <s v="TEC-MA-10004241"/>
    <x v="2"/>
    <x v="15"/>
    <s v="Star Micronics TSP800 TSP847IIU Receipt Printer"/>
    <n v="600.53"/>
    <n v="2"/>
    <n v="0.3"/>
    <n v="137.26399999999995"/>
  </r>
  <r>
    <n v="8284"/>
    <x v="4101"/>
    <x v="1"/>
    <x v="379"/>
    <d v="2012-12-26T00:00:00"/>
    <s v="Second Class"/>
    <s v="SZ-20035"/>
    <s v="Sam Zeldin"/>
    <s v="Home Office"/>
    <s v="United States"/>
    <x v="490"/>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x v="490"/>
    <x v="10"/>
    <n v="60174"/>
    <s v="Central"/>
    <s v="TEC-AC-10003198"/>
    <x v="2"/>
    <x v="11"/>
    <s v="Enermax Acrylux Wireless Keyboard"/>
    <n v="637.44000000000005"/>
    <n v="8"/>
    <n v="0.2"/>
    <n v="135.45599999999996"/>
  </r>
  <r>
    <n v="8286"/>
    <x v="4101"/>
    <x v="1"/>
    <x v="379"/>
    <d v="2012-12-26T00:00:00"/>
    <s v="Second Class"/>
    <s v="SZ-20035"/>
    <s v="Sam Zeldin"/>
    <s v="Home Office"/>
    <s v="United States"/>
    <x v="490"/>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x v="100"/>
    <x v="2"/>
    <n v="33180"/>
    <s v="South"/>
    <s v="OFF-PA-10000295"/>
    <x v="1"/>
    <x v="10"/>
    <s v="Xerox 229"/>
    <n v="31.104000000000006"/>
    <n v="6"/>
    <n v="0.2"/>
    <n v="10.8864"/>
  </r>
  <r>
    <n v="8288"/>
    <x v="4102"/>
    <x v="2"/>
    <x v="1132"/>
    <d v="2011-08-16T00:00:00"/>
    <s v="Standard Class"/>
    <s v="DH-13675"/>
    <s v="Duane Huffman"/>
    <s v="Home Office"/>
    <s v="United States"/>
    <x v="100"/>
    <x v="2"/>
    <n v="33180"/>
    <s v="South"/>
    <s v="OFF-AR-10004344"/>
    <x v="1"/>
    <x v="6"/>
    <s v="Bulldog Vacuum Base Pencil Sharpener"/>
    <n v="47.96"/>
    <n v="5"/>
    <n v="0.2"/>
    <n v="4.196499999999995"/>
  </r>
  <r>
    <n v="8289"/>
    <x v="4102"/>
    <x v="2"/>
    <x v="1132"/>
    <d v="2011-08-16T00:00:00"/>
    <s v="Standard Class"/>
    <s v="DH-13675"/>
    <s v="Duane Huffman"/>
    <s v="Home Office"/>
    <s v="United States"/>
    <x v="100"/>
    <x v="2"/>
    <n v="33180"/>
    <s v="South"/>
    <s v="TEC-AC-10002473"/>
    <x v="2"/>
    <x v="11"/>
    <s v="Maxell 4.7GB DVD-R"/>
    <n v="158.928"/>
    <n v="7"/>
    <n v="0.2"/>
    <n v="41.718599999999995"/>
  </r>
  <r>
    <n v="8290"/>
    <x v="4102"/>
    <x v="2"/>
    <x v="1132"/>
    <d v="2011-08-16T00:00:00"/>
    <s v="Standard Class"/>
    <s v="DH-13675"/>
    <s v="Duane Huffman"/>
    <s v="Home Office"/>
    <s v="United States"/>
    <x v="100"/>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x v="100"/>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x v="100"/>
    <x v="2"/>
    <n v="33180"/>
    <s v="South"/>
    <s v="OFF-LA-10000443"/>
    <x v="1"/>
    <x v="2"/>
    <s v="Avery 501"/>
    <n v="2.952"/>
    <n v="1"/>
    <n v="0.2"/>
    <n v="0.99629999999999996"/>
  </r>
  <r>
    <n v="8293"/>
    <x v="4103"/>
    <x v="1"/>
    <x v="555"/>
    <d v="2012-12-15T00:00:00"/>
    <s v="Standard Class"/>
    <s v="LC-16885"/>
    <s v="Lena Creighton"/>
    <s v="Consumer"/>
    <s v="United States"/>
    <x v="21"/>
    <x v="24"/>
    <n v="45373"/>
    <s v="East"/>
    <s v="OFF-BI-10003166"/>
    <x v="1"/>
    <x v="8"/>
    <s v="GBC Plasticlear Binding Covers"/>
    <n v="10.332000000000003"/>
    <n v="3"/>
    <n v="0.7"/>
    <n v="-7.5767999999999986"/>
  </r>
  <r>
    <n v="8294"/>
    <x v="4104"/>
    <x v="3"/>
    <x v="132"/>
    <d v="2014-11-08T00:00:00"/>
    <s v="Standard Class"/>
    <s v="JO-15145"/>
    <s v="Jack O'Briant"/>
    <s v="Corporate"/>
    <s v="United States"/>
    <x v="4"/>
    <x v="4"/>
    <n v="98103"/>
    <s v="West"/>
    <s v="OFF-BI-10002393"/>
    <x v="1"/>
    <x v="8"/>
    <s v="Binder Posts"/>
    <n v="18.368000000000002"/>
    <n v="4"/>
    <n v="0.2"/>
    <n v="5.9695999999999998"/>
  </r>
  <r>
    <n v="8295"/>
    <x v="4105"/>
    <x v="3"/>
    <x v="677"/>
    <d v="2014-03-18T00:00:00"/>
    <s v="Standard Class"/>
    <s v="MT-17815"/>
    <s v="Meg Tillman"/>
    <s v="Consumer"/>
    <s v="United States"/>
    <x v="20"/>
    <x v="15"/>
    <n v="10011"/>
    <s v="East"/>
    <s v="TEC-PH-10001809"/>
    <x v="2"/>
    <x v="7"/>
    <s v="Panasonic KX T7736-B Digital phone"/>
    <n v="299.89999999999998"/>
    <n v="2"/>
    <n v="0"/>
    <n v="74.974999999999994"/>
  </r>
  <r>
    <n v="8296"/>
    <x v="4106"/>
    <x v="0"/>
    <x v="198"/>
    <d v="2013-06-04T00:00:00"/>
    <s v="Standard Class"/>
    <s v="EB-13750"/>
    <s v="Edward Becker"/>
    <s v="Corporate"/>
    <s v="United States"/>
    <x v="81"/>
    <x v="17"/>
    <n v="22204"/>
    <s v="South"/>
    <s v="OFF-EN-10002600"/>
    <x v="1"/>
    <x v="12"/>
    <s v="Redi-Strip #10 Envelopes, 4 1/8 x 9 1/2"/>
    <n v="26.55"/>
    <n v="9"/>
    <n v="0"/>
    <n v="12.744"/>
  </r>
  <r>
    <n v="8297"/>
    <x v="4106"/>
    <x v="0"/>
    <x v="198"/>
    <d v="2013-06-04T00:00:00"/>
    <s v="Standard Class"/>
    <s v="EB-13750"/>
    <s v="Edward Becker"/>
    <s v="Corporate"/>
    <s v="United States"/>
    <x v="81"/>
    <x v="17"/>
    <n v="22204"/>
    <s v="South"/>
    <s v="TEC-AC-10000109"/>
    <x v="2"/>
    <x v="11"/>
    <s v="Sony Micro Vault Click 16 GB USB 2.0 Flash Drive"/>
    <n v="111.98"/>
    <n v="2"/>
    <n v="0"/>
    <n v="26.875200000000007"/>
  </r>
  <r>
    <n v="8298"/>
    <x v="4107"/>
    <x v="1"/>
    <x v="761"/>
    <d v="2012-07-11T00:00:00"/>
    <s v="Standard Class"/>
    <s v="RS-19765"/>
    <s v="Roland Schwarz"/>
    <s v="Corporate"/>
    <s v="United States"/>
    <x v="35"/>
    <x v="3"/>
    <n v="28205"/>
    <s v="South"/>
    <s v="FUR-FU-10003829"/>
    <x v="0"/>
    <x v="5"/>
    <s v="Stackable Trays"/>
    <n v="4.9280000000000008"/>
    <n v="2"/>
    <n v="0.2"/>
    <n v="0.73919999999999941"/>
  </r>
  <r>
    <n v="8299"/>
    <x v="4107"/>
    <x v="1"/>
    <x v="761"/>
    <d v="2012-07-11T00:00:00"/>
    <s v="Standard Class"/>
    <s v="RS-19765"/>
    <s v="Roland Schwarz"/>
    <s v="Corporate"/>
    <s v="United States"/>
    <x v="35"/>
    <x v="3"/>
    <n v="28205"/>
    <s v="South"/>
    <s v="OFF-LA-10003223"/>
    <x v="1"/>
    <x v="2"/>
    <s v="Avery 508"/>
    <n v="11.784000000000001"/>
    <n v="3"/>
    <n v="0.2"/>
    <n v="4.2716999999999992"/>
  </r>
  <r>
    <n v="8300"/>
    <x v="4108"/>
    <x v="2"/>
    <x v="518"/>
    <d v="2011-03-15T00:00:00"/>
    <s v="Standard Class"/>
    <s v="RB-19435"/>
    <s v="Richard Bierner"/>
    <s v="Consumer"/>
    <s v="United States"/>
    <x v="43"/>
    <x v="1"/>
    <n v="95661"/>
    <s v="West"/>
    <s v="OFF-AR-10001770"/>
    <x v="1"/>
    <x v="6"/>
    <s v="Economy #2 Pencils"/>
    <n v="7.98"/>
    <n v="3"/>
    <n v="0"/>
    <n v="2.0747999999999998"/>
  </r>
  <r>
    <n v="8301"/>
    <x v="4109"/>
    <x v="1"/>
    <x v="704"/>
    <d v="2012-04-24T00:00:00"/>
    <s v="Standard Class"/>
    <s v="OT-18730"/>
    <s v="Olvera Toch"/>
    <s v="Consumer"/>
    <s v="United States"/>
    <x v="66"/>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x v="1"/>
    <x v="1"/>
    <n v="90036"/>
    <s v="West"/>
    <s v="TEC-AC-10003870"/>
    <x v="2"/>
    <x v="11"/>
    <s v="Logitech Z-906 Speaker sys - home theater - 5.1-CH"/>
    <n v="1649.95"/>
    <n v="5"/>
    <n v="0"/>
    <n v="659.98"/>
  </r>
  <r>
    <n v="8303"/>
    <x v="4110"/>
    <x v="3"/>
    <x v="1189"/>
    <d v="2014-08-02T00:00:00"/>
    <s v="Standard Class"/>
    <s v="GZ-14545"/>
    <s v="George Zrebassa"/>
    <s v="Corporate"/>
    <s v="United States"/>
    <x v="1"/>
    <x v="1"/>
    <n v="90036"/>
    <s v="West"/>
    <s v="FUR-CH-10000665"/>
    <x v="0"/>
    <x v="1"/>
    <s v="Global Airflow Leather Mesh Back Chair, Black"/>
    <n v="362.35199999999998"/>
    <n v="3"/>
    <n v="0.2"/>
    <n v="45.293999999999954"/>
  </r>
  <r>
    <n v="8304"/>
    <x v="4111"/>
    <x v="2"/>
    <x v="656"/>
    <d v="2011-11-02T00:00:00"/>
    <s v="Second Class"/>
    <s v="NL-18310"/>
    <s v="Nancy Lomonaco"/>
    <s v="Home Office"/>
    <s v="United States"/>
    <x v="8"/>
    <x v="1"/>
    <n v="94110"/>
    <s v="West"/>
    <s v="TEC-PH-10003092"/>
    <x v="2"/>
    <x v="7"/>
    <s v="Motorola L804"/>
    <n v="73.584000000000003"/>
    <n v="2"/>
    <n v="0.2"/>
    <n v="8.2781999999999982"/>
  </r>
  <r>
    <n v="8305"/>
    <x v="4112"/>
    <x v="3"/>
    <x v="132"/>
    <d v="2014-11-10T00:00:00"/>
    <s v="Standard Class"/>
    <s v="BG-11740"/>
    <s v="Bruce Geld"/>
    <s v="Consumer"/>
    <s v="United States"/>
    <x v="329"/>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x v="251"/>
    <x v="26"/>
    <n v="74133"/>
    <s v="Central"/>
    <s v="OFF-PA-10001870"/>
    <x v="1"/>
    <x v="10"/>
    <s v="Xerox 202"/>
    <n v="32.400000000000006"/>
    <n v="5"/>
    <n v="0"/>
    <n v="15.552000000000001"/>
  </r>
  <r>
    <n v="8307"/>
    <x v="4113"/>
    <x v="0"/>
    <x v="1190"/>
    <d v="2013-08-17T00:00:00"/>
    <s v="Standard Class"/>
    <s v="MT-18070"/>
    <s v="Michelle Tran"/>
    <s v="Home Office"/>
    <s v="United States"/>
    <x v="251"/>
    <x v="26"/>
    <n v="74133"/>
    <s v="Central"/>
    <s v="OFF-BI-10003305"/>
    <x v="1"/>
    <x v="8"/>
    <s v="Avery Hanging File Binders"/>
    <n v="41.86"/>
    <n v="7"/>
    <n v="0"/>
    <n v="19.255600000000001"/>
  </r>
  <r>
    <n v="8308"/>
    <x v="4113"/>
    <x v="0"/>
    <x v="1190"/>
    <d v="2013-08-17T00:00:00"/>
    <s v="Standard Class"/>
    <s v="MT-18070"/>
    <s v="Michelle Tran"/>
    <s v="Home Office"/>
    <s v="United States"/>
    <x v="251"/>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x v="8"/>
    <x v="1"/>
    <n v="94122"/>
    <s v="West"/>
    <s v="OFF-AR-10001419"/>
    <x v="1"/>
    <x v="6"/>
    <s v="Newell 325"/>
    <n v="37.17"/>
    <n v="9"/>
    <n v="0"/>
    <n v="11.151"/>
  </r>
  <r>
    <n v="8310"/>
    <x v="4115"/>
    <x v="2"/>
    <x v="72"/>
    <d v="2011-03-07T00:00:00"/>
    <s v="Standard Class"/>
    <s v="GW-14605"/>
    <s v="Giulietta Weimer"/>
    <s v="Consumer"/>
    <s v="United States"/>
    <x v="12"/>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x v="12"/>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x v="38"/>
    <x v="32"/>
    <n v="31907"/>
    <s v="South"/>
    <s v="FUR-FU-10002157"/>
    <x v="0"/>
    <x v="5"/>
    <s v="Artistic Insta-Plaque"/>
    <n v="62.72"/>
    <n v="4"/>
    <n v="0"/>
    <n v="24.460799999999999"/>
  </r>
  <r>
    <n v="8313"/>
    <x v="4116"/>
    <x v="3"/>
    <x v="795"/>
    <d v="2014-02-01T00:00:00"/>
    <s v="Standard Class"/>
    <s v="BD-11500"/>
    <s v="Bradley Drucker"/>
    <s v="Consumer"/>
    <s v="United States"/>
    <x v="38"/>
    <x v="32"/>
    <n v="31907"/>
    <s v="South"/>
    <s v="TEC-PH-10001459"/>
    <x v="2"/>
    <x v="7"/>
    <s v="Samsung Galaxy Mega 6.3"/>
    <n v="2939.9300000000003"/>
    <n v="7"/>
    <n v="0"/>
    <n v="764.38180000000011"/>
  </r>
  <r>
    <n v="8314"/>
    <x v="4117"/>
    <x v="2"/>
    <x v="136"/>
    <d v="2011-07-16T00:00:00"/>
    <s v="Standard Class"/>
    <s v="PV-18985"/>
    <s v="Paul Van Hugh"/>
    <s v="Home Office"/>
    <s v="United States"/>
    <x v="425"/>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x v="425"/>
    <x v="5"/>
    <n v="77573"/>
    <s v="Central"/>
    <s v="OFF-FA-10001561"/>
    <x v="1"/>
    <x v="13"/>
    <s v="Stockwell Push Pins"/>
    <n v="3.4880000000000004"/>
    <n v="2"/>
    <n v="0.2"/>
    <n v="0.56679999999999997"/>
  </r>
  <r>
    <n v="8316"/>
    <x v="4117"/>
    <x v="2"/>
    <x v="136"/>
    <d v="2011-07-16T00:00:00"/>
    <s v="Standard Class"/>
    <s v="PV-18985"/>
    <s v="Paul Van Hugh"/>
    <s v="Home Office"/>
    <s v="United States"/>
    <x v="425"/>
    <x v="5"/>
    <n v="77573"/>
    <s v="Central"/>
    <s v="OFF-AR-10003158"/>
    <x v="1"/>
    <x v="6"/>
    <s v="Fluorescent Highlighters by Dixon"/>
    <n v="22.288"/>
    <n v="7"/>
    <n v="0.2"/>
    <n v="3.9003999999999985"/>
  </r>
  <r>
    <n v="8317"/>
    <x v="4117"/>
    <x v="2"/>
    <x v="136"/>
    <d v="2011-07-16T00:00:00"/>
    <s v="Standard Class"/>
    <s v="PV-18985"/>
    <s v="Paul Van Hugh"/>
    <s v="Home Office"/>
    <s v="United States"/>
    <x v="425"/>
    <x v="5"/>
    <n v="77573"/>
    <s v="Central"/>
    <s v="OFF-PA-10001804"/>
    <x v="1"/>
    <x v="10"/>
    <s v="Xerox 195"/>
    <n v="16.032"/>
    <n v="3"/>
    <n v="0.2"/>
    <n v="5.6111999999999993"/>
  </r>
  <r>
    <n v="8318"/>
    <x v="4118"/>
    <x v="3"/>
    <x v="645"/>
    <d v="2014-04-17T00:00:00"/>
    <s v="Standard Class"/>
    <s v="HM-14980"/>
    <s v="Henry MacAllister"/>
    <s v="Consumer"/>
    <s v="United States"/>
    <x v="140"/>
    <x v="3"/>
    <n v="27217"/>
    <s v="South"/>
    <s v="OFF-AR-10000422"/>
    <x v="1"/>
    <x v="6"/>
    <s v="Pencil and Crayon Sharpener"/>
    <n v="1.752"/>
    <n v="1"/>
    <n v="0.2"/>
    <n v="0.15329999999999994"/>
  </r>
  <r>
    <n v="8319"/>
    <x v="4118"/>
    <x v="3"/>
    <x v="645"/>
    <d v="2014-04-17T00:00:00"/>
    <s v="Standard Class"/>
    <s v="HM-14980"/>
    <s v="Henry MacAllister"/>
    <s v="Consumer"/>
    <s v="United States"/>
    <x v="140"/>
    <x v="3"/>
    <n v="27217"/>
    <s v="South"/>
    <s v="OFF-AR-10000127"/>
    <x v="1"/>
    <x v="6"/>
    <s v="Newell 321"/>
    <n v="20.992000000000001"/>
    <n v="8"/>
    <n v="0.2"/>
    <n v="2.3615999999999966"/>
  </r>
  <r>
    <n v="8320"/>
    <x v="4119"/>
    <x v="3"/>
    <x v="38"/>
    <d v="2014-11-19T00:00:00"/>
    <s v="Standard Class"/>
    <s v="EM-14065"/>
    <s v="Erin Mull"/>
    <s v="Consumer"/>
    <s v="United States"/>
    <x v="20"/>
    <x v="15"/>
    <n v="10009"/>
    <s v="East"/>
    <s v="OFF-ST-10004634"/>
    <x v="1"/>
    <x v="4"/>
    <s v="Personal Folder Holder, Ebony"/>
    <n v="11.21"/>
    <n v="1"/>
    <n v="0"/>
    <n v="3.3629999999999995"/>
  </r>
  <r>
    <n v="8321"/>
    <x v="4120"/>
    <x v="1"/>
    <x v="901"/>
    <d v="2012-12-06T00:00:00"/>
    <s v="First Class"/>
    <s v="SF-20065"/>
    <s v="Sandra Flanagan"/>
    <s v="Consumer"/>
    <s v="United States"/>
    <x v="61"/>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x v="12"/>
    <x v="5"/>
    <n v="77095"/>
    <s v="Central"/>
    <s v="OFF-BI-10002026"/>
    <x v="1"/>
    <x v="8"/>
    <s v="Ibico Recycled Linen-Style Covers"/>
    <n v="15.623999999999997"/>
    <n v="2"/>
    <n v="0.8"/>
    <n v="-24.998400000000011"/>
  </r>
  <r>
    <n v="8323"/>
    <x v="4122"/>
    <x v="0"/>
    <x v="258"/>
    <d v="2013-11-26T00:00:00"/>
    <s v="Standard Class"/>
    <s v="ND-18370"/>
    <s v="Natalie DeCherney"/>
    <s v="Consumer"/>
    <s v="United States"/>
    <x v="85"/>
    <x v="15"/>
    <n v="11561"/>
    <s v="East"/>
    <s v="OFF-AP-10000595"/>
    <x v="1"/>
    <x v="9"/>
    <s v="Disposable Triple-Filter Dust Bags"/>
    <n v="8.74"/>
    <n v="2"/>
    <n v="0"/>
    <n v="2.2724000000000002"/>
  </r>
  <r>
    <n v="8324"/>
    <x v="4122"/>
    <x v="0"/>
    <x v="258"/>
    <d v="2013-11-26T00:00:00"/>
    <s v="Standard Class"/>
    <s v="ND-18370"/>
    <s v="Natalie DeCherney"/>
    <s v="Consumer"/>
    <s v="United States"/>
    <x v="85"/>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x v="146"/>
    <x v="2"/>
    <n v="33012"/>
    <s v="South"/>
    <s v="OFF-ST-10001321"/>
    <x v="1"/>
    <x v="4"/>
    <s v="Decoflex Hanging Personal Folder File, Blue"/>
    <n v="61.68"/>
    <n v="5"/>
    <n v="0.2"/>
    <n v="5.3970000000000073"/>
  </r>
  <r>
    <n v="8326"/>
    <x v="4123"/>
    <x v="3"/>
    <x v="565"/>
    <d v="2014-09-10T00:00:00"/>
    <s v="First Class"/>
    <s v="FC-14245"/>
    <s v="Frank Carlisle"/>
    <s v="Home Office"/>
    <s v="United States"/>
    <x v="146"/>
    <x v="2"/>
    <n v="33012"/>
    <s v="South"/>
    <s v="TEC-PH-10001750"/>
    <x v="2"/>
    <x v="7"/>
    <s v="Samsung Rugby III"/>
    <n v="158.376"/>
    <n v="3"/>
    <n v="0.2"/>
    <n v="13.857900000000008"/>
  </r>
  <r>
    <n v="8327"/>
    <x v="4124"/>
    <x v="3"/>
    <x v="246"/>
    <d v="2014-07-25T00:00:00"/>
    <s v="Second Class"/>
    <s v="KL-16555"/>
    <s v="Kelly Lampkin"/>
    <s v="Corporate"/>
    <s v="United States"/>
    <x v="34"/>
    <x v="10"/>
    <n v="60505"/>
    <s v="Central"/>
    <s v="OFF-BI-10001890"/>
    <x v="1"/>
    <x v="8"/>
    <s v="Avery Poly Binder Pockets"/>
    <n v="2.8639999999999994"/>
    <n v="4"/>
    <n v="0.8"/>
    <n v="-4.5824000000000016"/>
  </r>
  <r>
    <n v="8328"/>
    <x v="4124"/>
    <x v="3"/>
    <x v="246"/>
    <d v="2014-07-25T00:00:00"/>
    <s v="Second Class"/>
    <s v="KL-16555"/>
    <s v="Kelly Lampkin"/>
    <s v="Corporate"/>
    <s v="United States"/>
    <x v="34"/>
    <x v="10"/>
    <n v="60505"/>
    <s v="Central"/>
    <s v="OFF-BI-10004224"/>
    <x v="1"/>
    <x v="8"/>
    <s v="Catalog Binders with Expanding Posts"/>
    <n v="94.191999999999979"/>
    <n v="7"/>
    <n v="0.8"/>
    <n v="-164.83600000000007"/>
  </r>
  <r>
    <n v="8329"/>
    <x v="4125"/>
    <x v="3"/>
    <x v="833"/>
    <d v="2014-10-12T00:00:00"/>
    <s v="Standard Class"/>
    <s v="XP-21865"/>
    <s v="Xylona Preis"/>
    <s v="Consumer"/>
    <s v="United States"/>
    <x v="78"/>
    <x v="30"/>
    <n v="7109"/>
    <s v="East"/>
    <s v="OFF-PA-10001357"/>
    <x v="1"/>
    <x v="10"/>
    <s v="Xerox 1886"/>
    <n v="143.69999999999999"/>
    <n v="3"/>
    <n v="0"/>
    <n v="68.975999999999999"/>
  </r>
  <r>
    <n v="8330"/>
    <x v="4125"/>
    <x v="3"/>
    <x v="833"/>
    <d v="2014-10-12T00:00:00"/>
    <s v="Standard Class"/>
    <s v="XP-21865"/>
    <s v="Xylona Preis"/>
    <s v="Consumer"/>
    <s v="United States"/>
    <x v="78"/>
    <x v="30"/>
    <n v="7109"/>
    <s v="East"/>
    <s v="OFF-PA-10004888"/>
    <x v="1"/>
    <x v="10"/>
    <s v="Xerox 217"/>
    <n v="6.48"/>
    <n v="1"/>
    <n v="0"/>
    <n v="3.1104000000000003"/>
  </r>
  <r>
    <n v="8331"/>
    <x v="4126"/>
    <x v="3"/>
    <x v="659"/>
    <d v="2014-11-12T00:00:00"/>
    <s v="Standard Class"/>
    <s v="FP-14320"/>
    <s v="Frank Preis"/>
    <s v="Consumer"/>
    <s v="United States"/>
    <x v="20"/>
    <x v="15"/>
    <n v="10024"/>
    <s v="East"/>
    <s v="TEC-AC-10002370"/>
    <x v="2"/>
    <x v="11"/>
    <s v="Maxell CD-R Discs"/>
    <n v="7.88"/>
    <n v="4"/>
    <n v="0"/>
    <n v="2.5215999999999994"/>
  </r>
  <r>
    <n v="8332"/>
    <x v="4127"/>
    <x v="0"/>
    <x v="1185"/>
    <d v="2013-03-13T00:00:00"/>
    <s v="First Class"/>
    <s v="PS-18760"/>
    <s v="Pamela Stobb"/>
    <s v="Consumer"/>
    <s v="United States"/>
    <x v="504"/>
    <x v="31"/>
    <n v="1810"/>
    <s v="East"/>
    <s v="OFF-ST-10004634"/>
    <x v="1"/>
    <x v="4"/>
    <s v="Personal Folder Holder, Ebony"/>
    <n v="11.21"/>
    <n v="1"/>
    <n v="0"/>
    <n v="3.3629999999999995"/>
  </r>
  <r>
    <n v="8333"/>
    <x v="4127"/>
    <x v="0"/>
    <x v="1185"/>
    <d v="2013-03-13T00:00:00"/>
    <s v="First Class"/>
    <s v="PS-18760"/>
    <s v="Pamela Stobb"/>
    <s v="Consumer"/>
    <s v="United States"/>
    <x v="504"/>
    <x v="31"/>
    <n v="1810"/>
    <s v="East"/>
    <s v="FUR-CH-10002647"/>
    <x v="0"/>
    <x v="1"/>
    <s v="Situations Contoured Folding Chairs, 4/Set"/>
    <n v="354.90000000000003"/>
    <n v="5"/>
    <n v="0"/>
    <n v="88.725000000000023"/>
  </r>
  <r>
    <n v="8334"/>
    <x v="4127"/>
    <x v="0"/>
    <x v="1185"/>
    <d v="2013-03-13T00:00:00"/>
    <s v="First Class"/>
    <s v="PS-18760"/>
    <s v="Pamela Stobb"/>
    <s v="Consumer"/>
    <s v="United States"/>
    <x v="504"/>
    <x v="31"/>
    <n v="1810"/>
    <s v="East"/>
    <s v="OFF-PA-10001801"/>
    <x v="1"/>
    <x v="10"/>
    <s v="Xerox 193"/>
    <n v="17.940000000000001"/>
    <n v="3"/>
    <n v="0"/>
    <n v="8.7906000000000013"/>
  </r>
  <r>
    <n v="8335"/>
    <x v="4127"/>
    <x v="0"/>
    <x v="1185"/>
    <d v="2013-03-13T00:00:00"/>
    <s v="First Class"/>
    <s v="PS-18760"/>
    <s v="Pamela Stobb"/>
    <s v="Consumer"/>
    <s v="United States"/>
    <x v="504"/>
    <x v="31"/>
    <n v="1810"/>
    <s v="East"/>
    <s v="OFF-BI-10004632"/>
    <x v="1"/>
    <x v="8"/>
    <s v="GBC Binding covers"/>
    <n v="51.8"/>
    <n v="4"/>
    <n v="0"/>
    <n v="23.309999999999995"/>
  </r>
  <r>
    <n v="8336"/>
    <x v="4128"/>
    <x v="3"/>
    <x v="726"/>
    <d v="2014-05-19T00:00:00"/>
    <s v="Second Class"/>
    <s v="CW-11905"/>
    <s v="Carl Weiss"/>
    <s v="Home Office"/>
    <s v="United States"/>
    <x v="46"/>
    <x v="13"/>
    <n v="19711"/>
    <s v="East"/>
    <s v="OFF-BI-10002082"/>
    <x v="1"/>
    <x v="8"/>
    <s v="GBC Twin Loop Wire Binding Elements"/>
    <n v="299.52"/>
    <n v="9"/>
    <n v="0"/>
    <n v="149.76"/>
  </r>
  <r>
    <n v="8337"/>
    <x v="4129"/>
    <x v="0"/>
    <x v="415"/>
    <d v="2013-07-09T00:00:00"/>
    <s v="Standard Class"/>
    <s v="KH-16360"/>
    <s v="Katherine Hughes"/>
    <s v="Consumer"/>
    <s v="United States"/>
    <x v="81"/>
    <x v="17"/>
    <n v="22204"/>
    <s v="South"/>
    <s v="OFF-AR-10003986"/>
    <x v="1"/>
    <x v="6"/>
    <s v="Avery Hi-Liter Pen Style Six-Color Fluorescent Set"/>
    <n v="7.7"/>
    <n v="2"/>
    <n v="0"/>
    <n v="3.157"/>
  </r>
  <r>
    <n v="8338"/>
    <x v="4130"/>
    <x v="2"/>
    <x v="422"/>
    <d v="2012-01-03T00:00:00"/>
    <s v="Standard Class"/>
    <s v="TC-20980"/>
    <s v="Tamara Chand"/>
    <s v="Corporate"/>
    <s v="United States"/>
    <x v="27"/>
    <x v="19"/>
    <n v="35601"/>
    <s v="South"/>
    <s v="OFF-PA-10001243"/>
    <x v="1"/>
    <x v="10"/>
    <s v="Xerox 1983"/>
    <n v="23.92"/>
    <n v="4"/>
    <n v="0"/>
    <n v="11.720800000000001"/>
  </r>
  <r>
    <n v="8339"/>
    <x v="4130"/>
    <x v="2"/>
    <x v="422"/>
    <d v="2012-01-03T00:00:00"/>
    <s v="Standard Class"/>
    <s v="TC-20980"/>
    <s v="Tamara Chand"/>
    <s v="Corporate"/>
    <s v="United States"/>
    <x v="27"/>
    <x v="19"/>
    <n v="35601"/>
    <s v="South"/>
    <s v="TEC-AC-10003198"/>
    <x v="2"/>
    <x v="11"/>
    <s v="Enermax Acrylux Wireless Keyboard"/>
    <n v="498"/>
    <n v="5"/>
    <n v="0"/>
    <n v="184.26"/>
  </r>
  <r>
    <n v="8340"/>
    <x v="4131"/>
    <x v="3"/>
    <x v="669"/>
    <d v="2014-04-18T00:00:00"/>
    <s v="Standard Class"/>
    <s v="YS-21880"/>
    <s v="Yana Sorensen"/>
    <s v="Corporate"/>
    <s v="United States"/>
    <x v="86"/>
    <x v="1"/>
    <n v="92345"/>
    <s v="West"/>
    <s v="FUR-CH-10003774"/>
    <x v="0"/>
    <x v="1"/>
    <s v="Global Wood Trimmed Manager's Task Chair, Khaki"/>
    <n v="436.70400000000006"/>
    <n v="6"/>
    <n v="0.2"/>
    <n v="-38.211600000000033"/>
  </r>
  <r>
    <n v="8341"/>
    <x v="4132"/>
    <x v="2"/>
    <x v="687"/>
    <d v="2011-11-20T00:00:00"/>
    <s v="Standard Class"/>
    <s v="CC-12220"/>
    <s v="Chris Cortes"/>
    <s v="Consumer"/>
    <s v="United States"/>
    <x v="269"/>
    <x v="17"/>
    <n v="23320"/>
    <s v="South"/>
    <s v="OFF-PA-10002262"/>
    <x v="1"/>
    <x v="10"/>
    <s v="Xerox 192"/>
    <n v="32.400000000000006"/>
    <n v="5"/>
    <n v="0"/>
    <n v="15.552000000000001"/>
  </r>
  <r>
    <n v="8342"/>
    <x v="4133"/>
    <x v="3"/>
    <x v="532"/>
    <d v="2014-06-15T00:00:00"/>
    <s v="First Class"/>
    <s v="ZD-21925"/>
    <s v="Zuschuss Donatelli"/>
    <s v="Consumer"/>
    <s v="United States"/>
    <x v="1"/>
    <x v="1"/>
    <n v="90036"/>
    <s v="West"/>
    <s v="OFF-AP-10004532"/>
    <x v="1"/>
    <x v="9"/>
    <s v="Kensington 6 Outlet Guardian Standard Surge Protector"/>
    <n v="61.44"/>
    <n v="3"/>
    <n v="0"/>
    <n v="16.588799999999999"/>
  </r>
  <r>
    <n v="8343"/>
    <x v="4134"/>
    <x v="0"/>
    <x v="881"/>
    <d v="2013-12-01T00:00:00"/>
    <s v="Standard Class"/>
    <s v="JK-15370"/>
    <s v="Jay Kimmel"/>
    <s v="Consumer"/>
    <s v="United States"/>
    <x v="114"/>
    <x v="19"/>
    <n v="35810"/>
    <s v="South"/>
    <s v="OFF-ST-10001325"/>
    <x v="1"/>
    <x v="4"/>
    <s v="Sterilite Officeware Hinged File Box"/>
    <n v="73.36"/>
    <n v="7"/>
    <n v="0"/>
    <n v="19.807200000000002"/>
  </r>
  <r>
    <n v="8344"/>
    <x v="4135"/>
    <x v="2"/>
    <x v="90"/>
    <d v="2011-03-25T00:00:00"/>
    <s v="Standard Class"/>
    <s v="GM-14440"/>
    <s v="Gary McGarr"/>
    <s v="Consumer"/>
    <s v="United States"/>
    <x v="289"/>
    <x v="18"/>
    <n v="37918"/>
    <s v="South"/>
    <s v="OFF-LA-10004544"/>
    <x v="1"/>
    <x v="2"/>
    <s v="Avery 505"/>
    <n v="59.20000000000001"/>
    <n v="5"/>
    <n v="0.2"/>
    <n v="22.199999999999996"/>
  </r>
  <r>
    <n v="8345"/>
    <x v="4135"/>
    <x v="2"/>
    <x v="90"/>
    <d v="2011-03-25T00:00:00"/>
    <s v="Standard Class"/>
    <s v="GM-14440"/>
    <s v="Gary McGarr"/>
    <s v="Consumer"/>
    <s v="United States"/>
    <x v="289"/>
    <x v="18"/>
    <n v="37918"/>
    <s v="South"/>
    <s v="FUR-FU-10001473"/>
    <x v="0"/>
    <x v="5"/>
    <s v="DAX Wood Document Frame"/>
    <n v="32.952000000000005"/>
    <n v="3"/>
    <n v="0.2"/>
    <n v="6.5903999999999989"/>
  </r>
  <r>
    <n v="8346"/>
    <x v="4135"/>
    <x v="2"/>
    <x v="90"/>
    <d v="2011-03-25T00:00:00"/>
    <s v="Standard Class"/>
    <s v="GM-14440"/>
    <s v="Gary McGarr"/>
    <s v="Consumer"/>
    <s v="United States"/>
    <x v="289"/>
    <x v="18"/>
    <n v="37918"/>
    <s v="South"/>
    <s v="FUR-CH-10000422"/>
    <x v="0"/>
    <x v="1"/>
    <s v="Global Highback Leather Tilter in Burgundy"/>
    <n v="218.376"/>
    <n v="3"/>
    <n v="0.2"/>
    <n v="-10.918799999999983"/>
  </r>
  <r>
    <n v="8347"/>
    <x v="4136"/>
    <x v="1"/>
    <x v="28"/>
    <d v="2012-05-04T00:00:00"/>
    <s v="Standard Class"/>
    <s v="JW-15220"/>
    <s v="Jane Waco"/>
    <s v="Corporate"/>
    <s v="United States"/>
    <x v="104"/>
    <x v="31"/>
    <n v="1841"/>
    <s v="East"/>
    <s v="FUR-FU-10002960"/>
    <x v="0"/>
    <x v="5"/>
    <s v="Eldon 200 Class Desk Accessories, Burgundy"/>
    <n v="31.400000000000002"/>
    <n v="5"/>
    <n v="0"/>
    <n v="13.188000000000002"/>
  </r>
  <r>
    <n v="8348"/>
    <x v="4136"/>
    <x v="1"/>
    <x v="28"/>
    <d v="2012-05-04T00:00:00"/>
    <s v="Standard Class"/>
    <s v="JW-15220"/>
    <s v="Jane Waco"/>
    <s v="Corporate"/>
    <s v="United States"/>
    <x v="104"/>
    <x v="31"/>
    <n v="1841"/>
    <s v="East"/>
    <s v="FUR-FU-10002445"/>
    <x v="0"/>
    <x v="5"/>
    <s v="DAX Two-Tone Rosewood/Black Document Frame, Desktop, 5 x 7"/>
    <n v="9.48"/>
    <n v="1"/>
    <n v="0"/>
    <n v="3.7920000000000007"/>
  </r>
  <r>
    <n v="8349"/>
    <x v="4136"/>
    <x v="1"/>
    <x v="28"/>
    <d v="2012-05-04T00:00:00"/>
    <s v="Standard Class"/>
    <s v="JW-15220"/>
    <s v="Jane Waco"/>
    <s v="Corporate"/>
    <s v="United States"/>
    <x v="104"/>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x v="104"/>
    <x v="31"/>
    <n v="1841"/>
    <s v="East"/>
    <s v="FUR-FU-10001025"/>
    <x v="0"/>
    <x v="5"/>
    <s v="Eldon Imàge Series Desk Accessories, Clear"/>
    <n v="24.3"/>
    <n v="5"/>
    <n v="0"/>
    <n v="10.449000000000002"/>
  </r>
  <r>
    <n v="8351"/>
    <x v="4136"/>
    <x v="1"/>
    <x v="28"/>
    <d v="2012-05-04T00:00:00"/>
    <s v="Standard Class"/>
    <s v="JW-15220"/>
    <s v="Jane Waco"/>
    <s v="Corporate"/>
    <s v="United States"/>
    <x v="104"/>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x v="10"/>
    <x v="9"/>
    <n v="19134"/>
    <s v="East"/>
    <s v="FUR-FU-10004245"/>
    <x v="0"/>
    <x v="5"/>
    <s v="Career Cubicle Clock, 8 1/4&quot;, Black"/>
    <n v="32.448"/>
    <n v="2"/>
    <n v="0.2"/>
    <n v="7.3008000000000006"/>
  </r>
  <r>
    <n v="8353"/>
    <x v="4137"/>
    <x v="3"/>
    <x v="898"/>
    <d v="2014-05-09T00:00:00"/>
    <s v="Standard Class"/>
    <s v="BO-11350"/>
    <s v="Bill Overfelt"/>
    <s v="Corporate"/>
    <s v="United States"/>
    <x v="10"/>
    <x v="9"/>
    <n v="19134"/>
    <s v="East"/>
    <s v="OFF-BI-10003684"/>
    <x v="1"/>
    <x v="8"/>
    <s v="Wilson Jones Legal Size Ring Binders"/>
    <n v="26.388000000000002"/>
    <n v="4"/>
    <n v="0.7"/>
    <n v="-17.591999999999992"/>
  </r>
  <r>
    <n v="8354"/>
    <x v="4137"/>
    <x v="3"/>
    <x v="898"/>
    <d v="2014-05-09T00:00:00"/>
    <s v="Standard Class"/>
    <s v="BO-11350"/>
    <s v="Bill Overfelt"/>
    <s v="Corporate"/>
    <s v="United States"/>
    <x v="10"/>
    <x v="9"/>
    <n v="19134"/>
    <s v="East"/>
    <s v="FUR-TA-10003748"/>
    <x v="0"/>
    <x v="3"/>
    <s v="Bevis 36 x 72 Conference Tables"/>
    <n v="373.46999999999991"/>
    <n v="5"/>
    <n v="0.4"/>
    <n v="-112.041"/>
  </r>
  <r>
    <n v="8355"/>
    <x v="4137"/>
    <x v="3"/>
    <x v="898"/>
    <d v="2014-05-09T00:00:00"/>
    <s v="Standard Class"/>
    <s v="BO-11350"/>
    <s v="Bill Overfelt"/>
    <s v="Corporate"/>
    <s v="United States"/>
    <x v="10"/>
    <x v="9"/>
    <n v="19134"/>
    <s v="East"/>
    <s v="OFF-BI-10002133"/>
    <x v="1"/>
    <x v="8"/>
    <s v="Wilson Jones Elliptical Ring 3 1/2&quot; Capacity Binders, 800 sheets"/>
    <n v="64.2"/>
    <n v="5"/>
    <n v="0.7"/>
    <n v="-44.94"/>
  </r>
  <r>
    <n v="8356"/>
    <x v="4137"/>
    <x v="3"/>
    <x v="898"/>
    <d v="2014-05-09T00:00:00"/>
    <s v="Standard Class"/>
    <s v="BO-11350"/>
    <s v="Bill Overfelt"/>
    <s v="Corporate"/>
    <s v="United States"/>
    <x v="10"/>
    <x v="9"/>
    <n v="19134"/>
    <s v="East"/>
    <s v="OFF-FA-10002280"/>
    <x v="1"/>
    <x v="13"/>
    <s v="Advantus Plastic Paper Clips"/>
    <n v="8"/>
    <n v="2"/>
    <n v="0.2"/>
    <n v="2.8"/>
  </r>
  <r>
    <n v="8357"/>
    <x v="4138"/>
    <x v="0"/>
    <x v="370"/>
    <d v="2013-08-31T00:00:00"/>
    <s v="Standard Class"/>
    <s v="XP-21865"/>
    <s v="Xylona Preis"/>
    <s v="Consumer"/>
    <s v="United States"/>
    <x v="417"/>
    <x v="32"/>
    <n v="30605"/>
    <s v="South"/>
    <s v="FUR-FU-10000308"/>
    <x v="0"/>
    <x v="5"/>
    <s v="Deflect-o Glass Clear Studded Chair Mats"/>
    <n v="186.54"/>
    <n v="3"/>
    <n v="0"/>
    <n v="41.038800000000002"/>
  </r>
  <r>
    <n v="8358"/>
    <x v="4139"/>
    <x v="2"/>
    <x v="909"/>
    <d v="2011-04-18T00:00:00"/>
    <s v="Standard Class"/>
    <s v="MM-18055"/>
    <s v="Michelle Moray"/>
    <s v="Consumer"/>
    <s v="United States"/>
    <x v="120"/>
    <x v="37"/>
    <n v="59405"/>
    <s v="West"/>
    <s v="OFF-ST-10000876"/>
    <x v="1"/>
    <x v="4"/>
    <s v="Eldon Simplefile Box Office"/>
    <n v="87.08"/>
    <n v="7"/>
    <n v="0"/>
    <n v="24.382400000000001"/>
  </r>
  <r>
    <n v="8359"/>
    <x v="4139"/>
    <x v="2"/>
    <x v="909"/>
    <d v="2011-04-18T00:00:00"/>
    <s v="Standard Class"/>
    <s v="MM-18055"/>
    <s v="Michelle Moray"/>
    <s v="Consumer"/>
    <s v="United States"/>
    <x v="120"/>
    <x v="37"/>
    <n v="59405"/>
    <s v="West"/>
    <s v="TEC-PH-10000586"/>
    <x v="2"/>
    <x v="7"/>
    <s v="AT&amp;T SB67148 SynJ"/>
    <n v="105.584"/>
    <n v="2"/>
    <n v="0.2"/>
    <n v="9.2386000000000053"/>
  </r>
  <r>
    <n v="8360"/>
    <x v="4139"/>
    <x v="2"/>
    <x v="909"/>
    <d v="2011-04-18T00:00:00"/>
    <s v="Standard Class"/>
    <s v="MM-18055"/>
    <s v="Michelle Moray"/>
    <s v="Consumer"/>
    <s v="United States"/>
    <x v="120"/>
    <x v="37"/>
    <n v="59405"/>
    <s v="West"/>
    <s v="TEC-AC-10003399"/>
    <x v="2"/>
    <x v="11"/>
    <s v="Memorex Mini Travel Drive 64 GB USB 2.0 Flash Drive"/>
    <n v="217.44"/>
    <n v="6"/>
    <n v="0"/>
    <n v="91.32480000000001"/>
  </r>
  <r>
    <n v="8361"/>
    <x v="4140"/>
    <x v="3"/>
    <x v="460"/>
    <d v="2014-01-05T00:00:00"/>
    <s v="Second Class"/>
    <s v="TS-21655"/>
    <s v="Trudy Schmidt"/>
    <s v="Consumer"/>
    <s v="United States"/>
    <x v="236"/>
    <x v="5"/>
    <n v="79907"/>
    <s v="Central"/>
    <s v="OFF-AR-10001955"/>
    <x v="1"/>
    <x v="6"/>
    <s v="Newell 319"/>
    <n v="31.744"/>
    <n v="2"/>
    <n v="0.2"/>
    <n v="3.9679999999999964"/>
  </r>
  <r>
    <n v="8362"/>
    <x v="4140"/>
    <x v="3"/>
    <x v="460"/>
    <d v="2014-01-05T00:00:00"/>
    <s v="Second Class"/>
    <s v="TS-21655"/>
    <s v="Trudy Schmidt"/>
    <s v="Consumer"/>
    <s v="United States"/>
    <x v="236"/>
    <x v="5"/>
    <n v="79907"/>
    <s v="Central"/>
    <s v="OFF-AP-10000027"/>
    <x v="1"/>
    <x v="9"/>
    <s v="Hoover Commercial SteamVac"/>
    <n v="5.4319999999999986"/>
    <n v="2"/>
    <n v="0.8"/>
    <n v="-13.580000000000002"/>
  </r>
  <r>
    <n v="8363"/>
    <x v="4140"/>
    <x v="3"/>
    <x v="460"/>
    <d v="2014-01-05T00:00:00"/>
    <s v="Second Class"/>
    <s v="TS-21655"/>
    <s v="Trudy Schmidt"/>
    <s v="Consumer"/>
    <s v="United States"/>
    <x v="236"/>
    <x v="5"/>
    <n v="79907"/>
    <s v="Central"/>
    <s v="FUR-TA-10002958"/>
    <x v="0"/>
    <x v="3"/>
    <s v="Bevis Oval Conference Table, Walnut"/>
    <n v="913.43000000000006"/>
    <n v="5"/>
    <n v="0.3"/>
    <n v="-169.63700000000009"/>
  </r>
  <r>
    <n v="8364"/>
    <x v="4140"/>
    <x v="3"/>
    <x v="460"/>
    <d v="2014-01-05T00:00:00"/>
    <s v="Second Class"/>
    <s v="TS-21655"/>
    <s v="Trudy Schmidt"/>
    <s v="Consumer"/>
    <s v="United States"/>
    <x v="236"/>
    <x v="5"/>
    <n v="79907"/>
    <s v="Central"/>
    <s v="OFF-ST-10002615"/>
    <x v="1"/>
    <x v="4"/>
    <s v="Dual Level, Single-Width Filing Carts"/>
    <n v="372.14400000000001"/>
    <n v="3"/>
    <n v="0.2"/>
    <n v="27.910800000000009"/>
  </r>
  <r>
    <n v="8365"/>
    <x v="4141"/>
    <x v="3"/>
    <x v="1045"/>
    <d v="2014-05-03T00:00:00"/>
    <s v="Standard Class"/>
    <s v="JL-15235"/>
    <s v="Janet Lee"/>
    <s v="Consumer"/>
    <s v="United States"/>
    <x v="505"/>
    <x v="2"/>
    <n v="34741"/>
    <s v="South"/>
    <s v="TEC-PH-10002624"/>
    <x v="2"/>
    <x v="7"/>
    <s v="Samsung Galaxy S4 Mini"/>
    <n v="751.98400000000004"/>
    <n v="2"/>
    <n v="0.2"/>
    <n v="84.598199999999878"/>
  </r>
  <r>
    <n v="8366"/>
    <x v="4142"/>
    <x v="3"/>
    <x v="289"/>
    <d v="2014-02-03T00:00:00"/>
    <s v="First Class"/>
    <s v="SZ-20035"/>
    <s v="Sam Zeldin"/>
    <s v="Home Office"/>
    <s v="United States"/>
    <x v="4"/>
    <x v="4"/>
    <n v="98105"/>
    <s v="West"/>
    <s v="TEC-PH-10002275"/>
    <x v="2"/>
    <x v="7"/>
    <s v="Mitel 5320 IP Phone VoIP phone"/>
    <n v="604.76800000000003"/>
    <n v="4"/>
    <n v="0.2"/>
    <n v="60.476800000000026"/>
  </r>
  <r>
    <n v="8367"/>
    <x v="4143"/>
    <x v="2"/>
    <x v="557"/>
    <d v="2011-09-12T00:00:00"/>
    <s v="Second Class"/>
    <s v="LR-17035"/>
    <s v="Lisa Ryan"/>
    <s v="Corporate"/>
    <s v="United States"/>
    <x v="68"/>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x v="68"/>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x v="68"/>
    <x v="1"/>
    <n v="95051"/>
    <s v="West"/>
    <s v="OFF-BI-10004308"/>
    <x v="1"/>
    <x v="8"/>
    <s v="Avery Legal 4-Ring Binder"/>
    <n v="83.920000000000016"/>
    <n v="5"/>
    <n v="0.2"/>
    <n v="31.47"/>
  </r>
  <r>
    <n v="8370"/>
    <x v="4144"/>
    <x v="0"/>
    <x v="725"/>
    <d v="2013-06-17T00:00:00"/>
    <s v="Standard Class"/>
    <s v="SV-20365"/>
    <s v="Seth Vernon"/>
    <s v="Consumer"/>
    <s v="United States"/>
    <x v="1"/>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x v="201"/>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x v="5"/>
    <x v="5"/>
    <n v="76106"/>
    <s v="Central"/>
    <s v="OFF-BI-10001658"/>
    <x v="1"/>
    <x v="8"/>
    <s v="GBC Standard Therm-A-Bind Covers"/>
    <n v="4.9839999999999991"/>
    <n v="1"/>
    <n v="0.8"/>
    <n v="-8.472800000000003"/>
  </r>
  <r>
    <n v="8373"/>
    <x v="4147"/>
    <x v="0"/>
    <x v="390"/>
    <d v="2013-12-02T00:00:00"/>
    <s v="Standard Class"/>
    <s v="SC-20680"/>
    <s v="Steve Carroll"/>
    <s v="Home Office"/>
    <s v="United States"/>
    <x v="4"/>
    <x v="4"/>
    <n v="98105"/>
    <s v="West"/>
    <s v="FUR-FU-10003535"/>
    <x v="0"/>
    <x v="5"/>
    <s v="Howard Miller Distant Time Traveler Alarm Clock"/>
    <n v="82.26"/>
    <n v="3"/>
    <n v="0"/>
    <n v="33.726600000000005"/>
  </r>
  <r>
    <n v="8374"/>
    <x v="4148"/>
    <x v="0"/>
    <x v="338"/>
    <d v="2013-11-14T00:00:00"/>
    <s v="First Class"/>
    <s v="RO-19780"/>
    <s v="Rose O'Brian"/>
    <s v="Consumer"/>
    <s v="United States"/>
    <x v="8"/>
    <x v="1"/>
    <n v="94110"/>
    <s v="West"/>
    <s v="OFF-ST-10000352"/>
    <x v="1"/>
    <x v="4"/>
    <s v="Acco Perma 2700 Stacking Storage Drawers"/>
    <n v="29.74"/>
    <n v="1"/>
    <n v="0"/>
    <n v="4.4610000000000021"/>
  </r>
  <r>
    <n v="8375"/>
    <x v="4149"/>
    <x v="1"/>
    <x v="956"/>
    <d v="2012-01-10T00:00:00"/>
    <s v="Standard Class"/>
    <s v="JL-15175"/>
    <s v="James Lanier"/>
    <s v="Home Office"/>
    <s v="United States"/>
    <x v="8"/>
    <x v="1"/>
    <n v="94110"/>
    <s v="West"/>
    <s v="OFF-AP-10004859"/>
    <x v="1"/>
    <x v="9"/>
    <s v="Acco 6 Outlet Guardian Premium Surge Suppressor"/>
    <n v="87.36"/>
    <n v="6"/>
    <n v="0"/>
    <n v="23.587200000000003"/>
  </r>
  <r>
    <n v="8376"/>
    <x v="4149"/>
    <x v="1"/>
    <x v="956"/>
    <d v="2012-01-10T00:00:00"/>
    <s v="Standard Class"/>
    <s v="JL-15175"/>
    <s v="James Lanier"/>
    <s v="Home Office"/>
    <s v="United States"/>
    <x v="8"/>
    <x v="1"/>
    <n v="94110"/>
    <s v="West"/>
    <s v="OFF-BI-10001294"/>
    <x v="1"/>
    <x v="8"/>
    <s v="Fellowes Binding Cases"/>
    <n v="56.16"/>
    <n v="6"/>
    <n v="0.2"/>
    <n v="17.549999999999994"/>
  </r>
  <r>
    <n v="8377"/>
    <x v="4150"/>
    <x v="3"/>
    <x v="708"/>
    <d v="2014-03-28T00:00:00"/>
    <s v="Standard Class"/>
    <s v="PW-19030"/>
    <s v="Pauline Webber"/>
    <s v="Corporate"/>
    <s v="United States"/>
    <x v="330"/>
    <x v="2"/>
    <n v="33068"/>
    <s v="South"/>
    <s v="OFF-AP-10001242"/>
    <x v="1"/>
    <x v="9"/>
    <s v="APC 7 Outlet Network SurgeArrest Surge Protector"/>
    <n v="64.384"/>
    <n v="1"/>
    <n v="0.2"/>
    <n v="8.0479999999999983"/>
  </r>
  <r>
    <n v="8378"/>
    <x v="4151"/>
    <x v="1"/>
    <x v="768"/>
    <d v="2012-11-18T00:00:00"/>
    <s v="Standard Class"/>
    <s v="MF-18250"/>
    <s v="Monica Federle"/>
    <s v="Corporate"/>
    <s v="United States"/>
    <x v="12"/>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x v="12"/>
    <x v="5"/>
    <n v="77095"/>
    <s v="Central"/>
    <s v="OFF-PA-10003349"/>
    <x v="1"/>
    <x v="10"/>
    <s v="Xerox 1957"/>
    <n v="15.552000000000003"/>
    <n v="3"/>
    <n v="0.2"/>
    <n v="5.6375999999999999"/>
  </r>
  <r>
    <n v="8380"/>
    <x v="4151"/>
    <x v="1"/>
    <x v="768"/>
    <d v="2012-11-18T00:00:00"/>
    <s v="Standard Class"/>
    <s v="MF-18250"/>
    <s v="Monica Federle"/>
    <s v="Corporate"/>
    <s v="United States"/>
    <x v="12"/>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x v="22"/>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x v="8"/>
    <x v="1"/>
    <n v="94109"/>
    <s v="West"/>
    <s v="TEC-PH-10003800"/>
    <x v="2"/>
    <x v="7"/>
    <s v="i.Sound Portable Power - 8000 mAh"/>
    <n v="84.784000000000006"/>
    <n v="2"/>
    <n v="0.2"/>
    <n v="-20.136200000000006"/>
  </r>
  <r>
    <n v="8383"/>
    <x v="4154"/>
    <x v="0"/>
    <x v="597"/>
    <d v="2013-02-15T00:00:00"/>
    <s v="Standard Class"/>
    <s v="MH-17440"/>
    <s v="Mark Haberlin"/>
    <s v="Corporate"/>
    <s v="United States"/>
    <x v="12"/>
    <x v="5"/>
    <n v="77036"/>
    <s v="Central"/>
    <s v="FUR-CH-10001270"/>
    <x v="0"/>
    <x v="1"/>
    <s v="Harbour Creations Steel Folding Chair"/>
    <n v="241.49999999999997"/>
    <n v="4"/>
    <n v="0.3"/>
    <n v="0"/>
  </r>
  <r>
    <n v="8384"/>
    <x v="4155"/>
    <x v="0"/>
    <x v="491"/>
    <d v="2013-11-29T00:00:00"/>
    <s v="First Class"/>
    <s v="CD-12790"/>
    <s v="Cynthia Delaney"/>
    <s v="Home Office"/>
    <s v="United States"/>
    <x v="506"/>
    <x v="29"/>
    <n v="6484"/>
    <s v="East"/>
    <s v="TEC-AC-10003447"/>
    <x v="2"/>
    <x v="11"/>
    <s v="Micropad Numeric Keypads"/>
    <n v="59.97"/>
    <n v="3"/>
    <n v="0"/>
    <n v="14.992499999999996"/>
  </r>
  <r>
    <n v="8385"/>
    <x v="4155"/>
    <x v="0"/>
    <x v="491"/>
    <d v="2013-11-29T00:00:00"/>
    <s v="First Class"/>
    <s v="CD-12790"/>
    <s v="Cynthia Delaney"/>
    <s v="Home Office"/>
    <s v="United States"/>
    <x v="506"/>
    <x v="29"/>
    <n v="6484"/>
    <s v="East"/>
    <s v="OFF-PA-10004285"/>
    <x v="1"/>
    <x v="10"/>
    <s v="Xerox 1959"/>
    <n v="13.36"/>
    <n v="2"/>
    <n v="0"/>
    <n v="6.4127999999999998"/>
  </r>
  <r>
    <n v="8386"/>
    <x v="4156"/>
    <x v="3"/>
    <x v="507"/>
    <d v="2014-09-09T00:00:00"/>
    <s v="Standard Class"/>
    <s v="CV-12805"/>
    <s v="Cynthia Voltz"/>
    <s v="Corporate"/>
    <s v="United States"/>
    <x v="182"/>
    <x v="1"/>
    <n v="94601"/>
    <s v="West"/>
    <s v="OFF-BI-10001757"/>
    <x v="1"/>
    <x v="8"/>
    <s v="Pressboard Hanging Data Binders for Unburst Sheets"/>
    <n v="11.808"/>
    <n v="3"/>
    <n v="0.2"/>
    <n v="4.1327999999999996"/>
  </r>
  <r>
    <n v="8387"/>
    <x v="4157"/>
    <x v="1"/>
    <x v="71"/>
    <d v="2012-06-03T00:00:00"/>
    <s v="Standard Class"/>
    <s v="TB-21625"/>
    <s v="Trudy Brown"/>
    <s v="Consumer"/>
    <s v="United States"/>
    <x v="91"/>
    <x v="29"/>
    <n v="6040"/>
    <s v="East"/>
    <s v="OFF-ST-10001558"/>
    <x v="1"/>
    <x v="4"/>
    <s v="Acco Perma 4000 Stacking Storage Drawers"/>
    <n v="16.239999999999998"/>
    <n v="1"/>
    <n v="0"/>
    <n v="2.4359999999999999"/>
  </r>
  <r>
    <n v="8388"/>
    <x v="4157"/>
    <x v="1"/>
    <x v="71"/>
    <d v="2012-06-03T00:00:00"/>
    <s v="Standard Class"/>
    <s v="TB-21625"/>
    <s v="Trudy Brown"/>
    <s v="Consumer"/>
    <s v="United States"/>
    <x v="91"/>
    <x v="29"/>
    <n v="6040"/>
    <s v="East"/>
    <s v="OFF-ST-10001328"/>
    <x v="1"/>
    <x v="4"/>
    <s v="Personal Filing Tote with Lid, Black/Gray"/>
    <n v="77.55"/>
    <n v="5"/>
    <n v="0"/>
    <n v="21.714000000000002"/>
  </r>
  <r>
    <n v="8389"/>
    <x v="4158"/>
    <x v="2"/>
    <x v="301"/>
    <d v="2011-11-05T00:00:00"/>
    <s v="Standard Class"/>
    <s v="DG-13300"/>
    <s v="Deirdre Greer"/>
    <s v="Corporate"/>
    <s v="United States"/>
    <x v="334"/>
    <x v="30"/>
    <n v="7050"/>
    <s v="East"/>
    <s v="OFF-AP-10004708"/>
    <x v="1"/>
    <x v="9"/>
    <s v="Fellowes Superior 10 Outlet Split Surge Protector"/>
    <n v="76.12"/>
    <n v="2"/>
    <n v="0"/>
    <n v="22.074799999999996"/>
  </r>
  <r>
    <n v="8390"/>
    <x v="4159"/>
    <x v="0"/>
    <x v="797"/>
    <d v="2013-12-31T00:00:00"/>
    <s v="First Class"/>
    <s v="RD-19810"/>
    <s v="Ross DeVincentis"/>
    <s v="Home Office"/>
    <s v="United States"/>
    <x v="59"/>
    <x v="24"/>
    <n v="44312"/>
    <s v="East"/>
    <s v="OFF-FA-10000621"/>
    <x v="1"/>
    <x v="13"/>
    <s v="OIC Colored Binder Clips, Assorted Sizes"/>
    <n v="17.184000000000001"/>
    <n v="6"/>
    <n v="0.2"/>
    <n v="6.2291999999999996"/>
  </r>
  <r>
    <n v="8391"/>
    <x v="4160"/>
    <x v="3"/>
    <x v="769"/>
    <d v="2014-12-07T00:00:00"/>
    <s v="First Class"/>
    <s v="CS-12250"/>
    <s v="Chris Selesnick"/>
    <s v="Corporate"/>
    <s v="United States"/>
    <x v="1"/>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x v="507"/>
    <x v="29"/>
    <n v="6810"/>
    <s v="East"/>
    <s v="FUR-FU-10001473"/>
    <x v="0"/>
    <x v="5"/>
    <s v="DAX Wood Document Frame"/>
    <n v="27.46"/>
    <n v="2"/>
    <n v="0"/>
    <n v="9.8856000000000002"/>
  </r>
  <r>
    <n v="8393"/>
    <x v="4162"/>
    <x v="0"/>
    <x v="49"/>
    <d v="2013-12-07T00:00:00"/>
    <s v="Second Class"/>
    <s v="EJ-14155"/>
    <s v="Eva Jacobs"/>
    <s v="Consumer"/>
    <s v="United States"/>
    <x v="47"/>
    <x v="31"/>
    <n v="2038"/>
    <s v="East"/>
    <s v="TEC-PH-10000193"/>
    <x v="2"/>
    <x v="7"/>
    <s v="Jensen SMPS-640 - speaker phone"/>
    <n v="137.94"/>
    <n v="3"/>
    <n v="0"/>
    <n v="35.864399999999996"/>
  </r>
  <r>
    <n v="8394"/>
    <x v="4162"/>
    <x v="0"/>
    <x v="49"/>
    <d v="2013-12-07T00:00:00"/>
    <s v="Second Class"/>
    <s v="EJ-14155"/>
    <s v="Eva Jacobs"/>
    <s v="Consumer"/>
    <s v="United States"/>
    <x v="47"/>
    <x v="31"/>
    <n v="2038"/>
    <s v="East"/>
    <s v="FUR-FU-10002045"/>
    <x v="0"/>
    <x v="5"/>
    <s v="Executive Impressions 14&quot;"/>
    <n v="111.15"/>
    <n v="5"/>
    <n v="0"/>
    <n v="48.906000000000006"/>
  </r>
  <r>
    <n v="8395"/>
    <x v="4162"/>
    <x v="0"/>
    <x v="49"/>
    <d v="2013-12-07T00:00:00"/>
    <s v="Second Class"/>
    <s v="EJ-14155"/>
    <s v="Eva Jacobs"/>
    <s v="Consumer"/>
    <s v="United States"/>
    <x v="47"/>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x v="47"/>
    <x v="31"/>
    <n v="2038"/>
    <s v="East"/>
    <s v="FUR-TA-10001095"/>
    <x v="0"/>
    <x v="3"/>
    <s v="Chromcraft Round Conference Tables"/>
    <n v="366.00899999999996"/>
    <n v="3"/>
    <n v="0.3"/>
    <n v="-47.058300000000003"/>
  </r>
  <r>
    <n v="8397"/>
    <x v="4163"/>
    <x v="2"/>
    <x v="479"/>
    <d v="2011-06-30T00:00:00"/>
    <s v="Same Day"/>
    <s v="BD-11620"/>
    <s v="Brian DeCherney"/>
    <s v="Consumer"/>
    <s v="United States"/>
    <x v="40"/>
    <x v="3"/>
    <n v="28403"/>
    <s v="South"/>
    <s v="OFF-PA-10001144"/>
    <x v="1"/>
    <x v="10"/>
    <s v="Xerox 1913"/>
    <n v="310.68799999999999"/>
    <n v="7"/>
    <n v="0.2"/>
    <n v="108.74079999999998"/>
  </r>
  <r>
    <n v="8398"/>
    <x v="4164"/>
    <x v="2"/>
    <x v="1010"/>
    <d v="2011-09-04T00:00:00"/>
    <s v="First Class"/>
    <s v="MR-17545"/>
    <s v="Mathew Reese"/>
    <s v="Home Office"/>
    <s v="United States"/>
    <x v="12"/>
    <x v="5"/>
    <n v="77095"/>
    <s v="Central"/>
    <s v="OFF-BI-10004099"/>
    <x v="1"/>
    <x v="8"/>
    <s v="GBC VeloBinder Strips"/>
    <n v="7.6799999999999979"/>
    <n v="5"/>
    <n v="0.8"/>
    <n v="-11.52"/>
  </r>
  <r>
    <n v="8399"/>
    <x v="4165"/>
    <x v="3"/>
    <x v="808"/>
    <d v="2014-11-08T00:00:00"/>
    <s v="Second Class"/>
    <s v="SR-20425"/>
    <s v="Sharelle Roach"/>
    <s v="Home Office"/>
    <s v="United States"/>
    <x v="24"/>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x v="220"/>
    <x v="16"/>
    <n v="85301"/>
    <s v="West"/>
    <s v="OFF-ST-10000344"/>
    <x v="1"/>
    <x v="4"/>
    <s v="Neat Ideas Personal Hanging Folder Files, Black"/>
    <n v="10.744"/>
    <n v="1"/>
    <n v="0.2"/>
    <n v="0.80579999999999963"/>
  </r>
  <r>
    <n v="8401"/>
    <x v="4167"/>
    <x v="1"/>
    <x v="901"/>
    <d v="2012-12-09T00:00:00"/>
    <s v="Second Class"/>
    <s v="BD-11635"/>
    <s v="Brian Derr"/>
    <s v="Consumer"/>
    <s v="United States"/>
    <x v="20"/>
    <x v="15"/>
    <n v="10009"/>
    <s v="East"/>
    <s v="OFF-BI-10002026"/>
    <x v="1"/>
    <x v="8"/>
    <s v="Avery Arch Ring Binders"/>
    <n v="232.40000000000003"/>
    <n v="5"/>
    <n v="0.2"/>
    <n v="78.434999999999988"/>
  </r>
  <r>
    <n v="8402"/>
    <x v="4167"/>
    <x v="1"/>
    <x v="901"/>
    <d v="2012-12-09T00:00:00"/>
    <s v="Second Class"/>
    <s v="BD-11635"/>
    <s v="Brian Derr"/>
    <s v="Consumer"/>
    <s v="United States"/>
    <x v="20"/>
    <x v="15"/>
    <n v="10009"/>
    <s v="East"/>
    <s v="FUR-CH-10003535"/>
    <x v="0"/>
    <x v="1"/>
    <s v="Global Armless Task Chair, Royal Blue"/>
    <n v="164.64599999999999"/>
    <n v="3"/>
    <n v="0.1"/>
    <n v="12.805799999999994"/>
  </r>
  <r>
    <n v="8403"/>
    <x v="4167"/>
    <x v="1"/>
    <x v="901"/>
    <d v="2012-12-09T00:00:00"/>
    <s v="Second Class"/>
    <s v="BD-11635"/>
    <s v="Brian Derr"/>
    <s v="Consumer"/>
    <s v="United States"/>
    <x v="20"/>
    <x v="15"/>
    <n v="10009"/>
    <s v="East"/>
    <s v="OFF-PA-10004156"/>
    <x v="1"/>
    <x v="10"/>
    <s v="Xerox 188"/>
    <n v="22.68"/>
    <n v="2"/>
    <n v="0"/>
    <n v="11.113199999999999"/>
  </r>
  <r>
    <n v="8404"/>
    <x v="4168"/>
    <x v="0"/>
    <x v="854"/>
    <d v="2013-02-07T00:00:00"/>
    <s v="Standard Class"/>
    <s v="SM-20950"/>
    <s v="Suzanne McNair"/>
    <s v="Corporate"/>
    <s v="United States"/>
    <x v="1"/>
    <x v="1"/>
    <n v="90036"/>
    <s v="West"/>
    <s v="OFF-PA-10002254"/>
    <x v="1"/>
    <x v="10"/>
    <s v="Xerox 1883"/>
    <n v="105.52"/>
    <n v="4"/>
    <n v="0"/>
    <n v="48.539199999999994"/>
  </r>
  <r>
    <n v="8405"/>
    <x v="4169"/>
    <x v="3"/>
    <x v="141"/>
    <d v="2014-07-13T00:00:00"/>
    <s v="Standard Class"/>
    <s v="HE-14800"/>
    <s v="Harold Engle"/>
    <s v="Corporate"/>
    <s v="United States"/>
    <x v="46"/>
    <x v="13"/>
    <n v="19711"/>
    <s v="East"/>
    <s v="FUR-FU-10003247"/>
    <x v="0"/>
    <x v="5"/>
    <s v="36X48 HARDFLOOR CHAIRMAT"/>
    <n v="83.92"/>
    <n v="4"/>
    <n v="0"/>
    <n v="5.8743999999999943"/>
  </r>
  <r>
    <n v="8406"/>
    <x v="4169"/>
    <x v="3"/>
    <x v="141"/>
    <d v="2014-07-13T00:00:00"/>
    <s v="Standard Class"/>
    <s v="HE-14800"/>
    <s v="Harold Engle"/>
    <s v="Corporate"/>
    <s v="United States"/>
    <x v="46"/>
    <x v="13"/>
    <n v="19711"/>
    <s v="East"/>
    <s v="TEC-AC-10002473"/>
    <x v="2"/>
    <x v="11"/>
    <s v="Maxell 4.7GB DVD-R"/>
    <n v="141.9"/>
    <n v="5"/>
    <n v="0"/>
    <n v="58.179000000000002"/>
  </r>
  <r>
    <n v="8407"/>
    <x v="4169"/>
    <x v="3"/>
    <x v="141"/>
    <d v="2014-07-13T00:00:00"/>
    <s v="Standard Class"/>
    <s v="HE-14800"/>
    <s v="Harold Engle"/>
    <s v="Corporate"/>
    <s v="United States"/>
    <x v="46"/>
    <x v="13"/>
    <n v="19711"/>
    <s v="East"/>
    <s v="FUR-FU-10001057"/>
    <x v="0"/>
    <x v="5"/>
    <s v="Tensor Track Tree Floor Lamp"/>
    <n v="39.979999999999997"/>
    <n v="2"/>
    <n v="0"/>
    <n v="9.1953999999999994"/>
  </r>
  <r>
    <n v="8408"/>
    <x v="4169"/>
    <x v="3"/>
    <x v="141"/>
    <d v="2014-07-13T00:00:00"/>
    <s v="Standard Class"/>
    <s v="HE-14800"/>
    <s v="Harold Engle"/>
    <s v="Corporate"/>
    <s v="United States"/>
    <x v="46"/>
    <x v="13"/>
    <n v="19711"/>
    <s v="East"/>
    <s v="OFF-AR-10001419"/>
    <x v="1"/>
    <x v="6"/>
    <s v="Newell 325"/>
    <n v="28.91"/>
    <n v="7"/>
    <n v="0"/>
    <n v="8.6729999999999983"/>
  </r>
  <r>
    <n v="8409"/>
    <x v="4169"/>
    <x v="3"/>
    <x v="141"/>
    <d v="2014-07-13T00:00:00"/>
    <s v="Standard Class"/>
    <s v="HE-14800"/>
    <s v="Harold Engle"/>
    <s v="Corporate"/>
    <s v="United States"/>
    <x v="46"/>
    <x v="13"/>
    <n v="19711"/>
    <s v="East"/>
    <s v="OFF-AR-10004010"/>
    <x v="1"/>
    <x v="6"/>
    <s v="Hunt Boston Vacuum Mount KS Pencil Sharpener"/>
    <n v="174.95000000000002"/>
    <n v="5"/>
    <n v="0"/>
    <n v="45.487000000000002"/>
  </r>
  <r>
    <n v="8410"/>
    <x v="4170"/>
    <x v="1"/>
    <x v="555"/>
    <d v="2012-12-17T00:00:00"/>
    <s v="Standard Class"/>
    <s v="JK-15640"/>
    <s v="Jim Kriz"/>
    <s v="Home Office"/>
    <s v="United States"/>
    <x v="272"/>
    <x v="1"/>
    <n v="92404"/>
    <s v="West"/>
    <s v="OFF-BI-10004230"/>
    <x v="1"/>
    <x v="8"/>
    <s v="GBC Recycled Grain Textured Covers"/>
    <n v="110.52800000000001"/>
    <n v="4"/>
    <n v="0.2"/>
    <n v="38.684799999999996"/>
  </r>
  <r>
    <n v="8411"/>
    <x v="4171"/>
    <x v="0"/>
    <x v="625"/>
    <d v="2013-11-16T00:00:00"/>
    <s v="Same Day"/>
    <s v="ON-18715"/>
    <s v="Odella Nelson"/>
    <s v="Corporate"/>
    <s v="United States"/>
    <x v="140"/>
    <x v="3"/>
    <n v="27217"/>
    <s v="South"/>
    <s v="FUR-TA-10001768"/>
    <x v="0"/>
    <x v="3"/>
    <s v="Hon Racetrack Conference Tables"/>
    <n v="630.024"/>
    <n v="4"/>
    <n v="0.4"/>
    <n v="-199.50760000000008"/>
  </r>
  <r>
    <n v="8412"/>
    <x v="4172"/>
    <x v="0"/>
    <x v="195"/>
    <d v="2013-05-13T00:00:00"/>
    <s v="Second Class"/>
    <s v="TH-21100"/>
    <s v="Thea Hendricks"/>
    <s v="Consumer"/>
    <s v="United States"/>
    <x v="127"/>
    <x v="17"/>
    <n v="24153"/>
    <s v="South"/>
    <s v="OFF-AR-10003514"/>
    <x v="1"/>
    <x v="6"/>
    <s v="4009 Highlighters by Sanford"/>
    <n v="27.86"/>
    <n v="7"/>
    <n v="0"/>
    <n v="9.1937999999999978"/>
  </r>
  <r>
    <n v="8413"/>
    <x v="4173"/>
    <x v="3"/>
    <x v="434"/>
    <d v="2014-03-15T00:00:00"/>
    <s v="Standard Class"/>
    <s v="MD-17350"/>
    <s v="Maribeth Dona"/>
    <s v="Consumer"/>
    <s v="United States"/>
    <x v="61"/>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x v="81"/>
    <x v="5"/>
    <n v="76017"/>
    <s v="Central"/>
    <s v="OFF-PA-10001972"/>
    <x v="1"/>
    <x v="10"/>
    <s v="Xerox 214"/>
    <n v="51.840000000000011"/>
    <n v="10"/>
    <n v="0.2"/>
    <n v="18.143999999999998"/>
  </r>
  <r>
    <n v="8415"/>
    <x v="4174"/>
    <x v="0"/>
    <x v="907"/>
    <d v="2013-12-22T00:00:00"/>
    <s v="Standard Class"/>
    <s v="AH-10075"/>
    <s v="Adam Hart"/>
    <s v="Corporate"/>
    <s v="United States"/>
    <x v="81"/>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x v="292"/>
    <x v="23"/>
    <n v="52302"/>
    <s v="Central"/>
    <s v="OFF-PA-10000474"/>
    <x v="1"/>
    <x v="10"/>
    <s v="Staples"/>
    <n v="106.32"/>
    <n v="3"/>
    <n v="0"/>
    <n v="49.970399999999991"/>
  </r>
  <r>
    <n v="8417"/>
    <x v="4176"/>
    <x v="3"/>
    <x v="1188"/>
    <d v="2014-05-12T00:00:00"/>
    <s v="First Class"/>
    <s v="LB-16795"/>
    <s v="Laurel Beltran"/>
    <s v="Home Office"/>
    <s v="United States"/>
    <x v="4"/>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x v="4"/>
    <x v="4"/>
    <n v="98105"/>
    <s v="West"/>
    <s v="OFF-ST-10000604"/>
    <x v="1"/>
    <x v="4"/>
    <s v="Home/Office Personal File Carts"/>
    <n v="104.28"/>
    <n v="3"/>
    <n v="0"/>
    <n v="26.069999999999993"/>
  </r>
  <r>
    <n v="8419"/>
    <x v="4176"/>
    <x v="3"/>
    <x v="1188"/>
    <d v="2014-05-12T00:00:00"/>
    <s v="First Class"/>
    <s v="LB-16795"/>
    <s v="Laurel Beltran"/>
    <s v="Home Office"/>
    <s v="United States"/>
    <x v="4"/>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x v="4"/>
    <x v="4"/>
    <n v="98105"/>
    <s v="West"/>
    <s v="OFF-ST-10000636"/>
    <x v="1"/>
    <x v="4"/>
    <s v="Rogers Profile Extra Capacity Storage Tub"/>
    <n v="66.959999999999994"/>
    <n v="4"/>
    <n v="0"/>
    <n v="2.6783999999999963"/>
  </r>
  <r>
    <n v="8421"/>
    <x v="4176"/>
    <x v="3"/>
    <x v="1188"/>
    <d v="2014-05-12T00:00:00"/>
    <s v="First Class"/>
    <s v="LB-16795"/>
    <s v="Laurel Beltran"/>
    <s v="Home Office"/>
    <s v="United States"/>
    <x v="4"/>
    <x v="4"/>
    <n v="98105"/>
    <s v="West"/>
    <s v="TEC-AC-10004171"/>
    <x v="2"/>
    <x v="11"/>
    <s v="Razer Kraken 7.1 Surround Sound Over Ear USB Gaming Headset"/>
    <n v="199.98"/>
    <n v="2"/>
    <n v="0"/>
    <n v="87.991200000000006"/>
  </r>
  <r>
    <n v="8422"/>
    <x v="4177"/>
    <x v="3"/>
    <x v="386"/>
    <d v="2014-10-17T00:00:00"/>
    <s v="Standard Class"/>
    <s v="NP-18670"/>
    <s v="Nora Paige"/>
    <s v="Consumer"/>
    <s v="United States"/>
    <x v="80"/>
    <x v="30"/>
    <n v="8701"/>
    <s v="East"/>
    <s v="TEC-AC-10002167"/>
    <x v="2"/>
    <x v="11"/>
    <s v="Imation 8gb Micro Traveldrive Usb 2.0 Flash Drive"/>
    <n v="45"/>
    <n v="3"/>
    <n v="0"/>
    <n v="4.9500000000000011"/>
  </r>
  <r>
    <n v="8423"/>
    <x v="4177"/>
    <x v="3"/>
    <x v="386"/>
    <d v="2014-10-17T00:00:00"/>
    <s v="Standard Class"/>
    <s v="NP-18670"/>
    <s v="Nora Paige"/>
    <s v="Consumer"/>
    <s v="United States"/>
    <x v="80"/>
    <x v="30"/>
    <n v="8701"/>
    <s v="East"/>
    <s v="OFF-FA-10000621"/>
    <x v="1"/>
    <x v="13"/>
    <s v="OIC Colored Binder Clips, Assorted Sizes"/>
    <n v="17.899999999999999"/>
    <n v="5"/>
    <n v="0"/>
    <n v="8.7710000000000008"/>
  </r>
  <r>
    <n v="8424"/>
    <x v="4177"/>
    <x v="3"/>
    <x v="386"/>
    <d v="2014-10-17T00:00:00"/>
    <s v="Standard Class"/>
    <s v="NP-18670"/>
    <s v="Nora Paige"/>
    <s v="Consumer"/>
    <s v="United States"/>
    <x v="80"/>
    <x v="30"/>
    <n v="8701"/>
    <s v="East"/>
    <s v="FUR-FU-10004053"/>
    <x v="0"/>
    <x v="5"/>
    <s v="DAX Two-Tone Silver Metal Document Frame"/>
    <n v="40.479999999999997"/>
    <n v="2"/>
    <n v="0"/>
    <n v="17.406400000000001"/>
  </r>
  <r>
    <n v="8425"/>
    <x v="4177"/>
    <x v="3"/>
    <x v="386"/>
    <d v="2014-10-17T00:00:00"/>
    <s v="Standard Class"/>
    <s v="NP-18670"/>
    <s v="Nora Paige"/>
    <s v="Consumer"/>
    <s v="United States"/>
    <x v="80"/>
    <x v="30"/>
    <n v="8701"/>
    <s v="East"/>
    <s v="FUR-BO-10003404"/>
    <x v="0"/>
    <x v="0"/>
    <s v="Global Adaptabilites Bookcase, Cherry/Storm Gray Finish"/>
    <n v="2154.9"/>
    <n v="5"/>
    <n v="0"/>
    <n v="129.29399999999987"/>
  </r>
  <r>
    <n v="8426"/>
    <x v="4178"/>
    <x v="0"/>
    <x v="770"/>
    <d v="2013-08-31T00:00:00"/>
    <s v="First Class"/>
    <s v="EB-13750"/>
    <s v="Edward Becker"/>
    <s v="Corporate"/>
    <s v="United States"/>
    <x v="74"/>
    <x v="24"/>
    <n v="45231"/>
    <s v="East"/>
    <s v="OFF-BI-10004099"/>
    <x v="1"/>
    <x v="8"/>
    <s v="GBC VeloBinder Strips"/>
    <n v="18.432000000000002"/>
    <n v="8"/>
    <n v="0.7"/>
    <n v="-12.287999999999997"/>
  </r>
  <r>
    <n v="8427"/>
    <x v="4179"/>
    <x v="1"/>
    <x v="653"/>
    <d v="2012-10-07T00:00:00"/>
    <s v="Standard Class"/>
    <s v="RP-19390"/>
    <s v="Resi Pölking"/>
    <s v="Consumer"/>
    <s v="United States"/>
    <x v="377"/>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x v="43"/>
    <x v="12"/>
    <n v="48066"/>
    <s v="Central"/>
    <s v="OFF-SU-10001935"/>
    <x v="1"/>
    <x v="14"/>
    <s v="Staples"/>
    <n v="4.3600000000000003"/>
    <n v="2"/>
    <n v="0"/>
    <n v="0.17439999999999944"/>
  </r>
  <r>
    <n v="8429"/>
    <x v="4181"/>
    <x v="3"/>
    <x v="105"/>
    <d v="2014-11-17T00:00:00"/>
    <s v="Standard Class"/>
    <s v="DJ-13510"/>
    <s v="Don Jones"/>
    <s v="Corporate"/>
    <s v="United States"/>
    <x v="228"/>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x v="265"/>
    <x v="9"/>
    <n v="19601"/>
    <s v="East"/>
    <s v="FUR-FU-10004904"/>
    <x v="0"/>
    <x v="5"/>
    <s v="Eldon &quot;L&quot; Workstation Diamond Chairmat"/>
    <n v="303.92"/>
    <n v="5"/>
    <n v="0.2"/>
    <n v="-30.392000000000024"/>
  </r>
  <r>
    <n v="8431"/>
    <x v="4183"/>
    <x v="2"/>
    <x v="809"/>
    <d v="2011-04-05T00:00:00"/>
    <s v="Standard Class"/>
    <s v="NC-18340"/>
    <s v="Nat Carroll"/>
    <s v="Consumer"/>
    <s v="United States"/>
    <x v="339"/>
    <x v="11"/>
    <n v="55124"/>
    <s v="Central"/>
    <s v="OFF-ST-10001511"/>
    <x v="1"/>
    <x v="4"/>
    <s v="Space Solutions Commercial Steel Shelving"/>
    <n v="129.30000000000001"/>
    <n v="2"/>
    <n v="0"/>
    <n v="6.4649999999999892"/>
  </r>
  <r>
    <n v="8432"/>
    <x v="4184"/>
    <x v="3"/>
    <x v="1183"/>
    <d v="2014-11-14T00:00:00"/>
    <s v="Standard Class"/>
    <s v="KN-16450"/>
    <s v="Kean Nguyen"/>
    <s v="Corporate"/>
    <s v="United States"/>
    <x v="248"/>
    <x v="39"/>
    <n v="21215"/>
    <s v="East"/>
    <s v="FUR-FU-10003535"/>
    <x v="0"/>
    <x v="5"/>
    <s v="Howard Miller Distant Time Traveler Alarm Clock"/>
    <n v="274.20000000000005"/>
    <n v="10"/>
    <n v="0"/>
    <n v="112.422"/>
  </r>
  <r>
    <n v="8433"/>
    <x v="4185"/>
    <x v="2"/>
    <x v="80"/>
    <d v="2011-09-18T00:00:00"/>
    <s v="Second Class"/>
    <s v="SC-20260"/>
    <s v="Scott Cohen"/>
    <s v="Corporate"/>
    <s v="United States"/>
    <x v="331"/>
    <x v="5"/>
    <n v="78415"/>
    <s v="Central"/>
    <s v="OFF-FA-10000053"/>
    <x v="1"/>
    <x v="13"/>
    <s v="Revere Boxed Rubber Bands by Revere"/>
    <n v="6.048"/>
    <n v="4"/>
    <n v="0.2"/>
    <n v="-1.3607999999999998"/>
  </r>
  <r>
    <n v="8434"/>
    <x v="4185"/>
    <x v="2"/>
    <x v="80"/>
    <d v="2011-09-18T00:00:00"/>
    <s v="Second Class"/>
    <s v="SC-20260"/>
    <s v="Scott Cohen"/>
    <s v="Corporate"/>
    <s v="United States"/>
    <x v="331"/>
    <x v="5"/>
    <n v="78415"/>
    <s v="Central"/>
    <s v="OFF-PA-10004610"/>
    <x v="1"/>
    <x v="10"/>
    <s v="Xerox 1900"/>
    <n v="6.8480000000000008"/>
    <n v="2"/>
    <n v="0.2"/>
    <n v="2.1399999999999992"/>
  </r>
  <r>
    <n v="8435"/>
    <x v="4185"/>
    <x v="2"/>
    <x v="80"/>
    <d v="2011-09-18T00:00:00"/>
    <s v="Second Class"/>
    <s v="SC-20260"/>
    <s v="Scott Cohen"/>
    <s v="Corporate"/>
    <s v="United States"/>
    <x v="331"/>
    <x v="5"/>
    <n v="78415"/>
    <s v="Central"/>
    <s v="FUR-FU-10000550"/>
    <x v="0"/>
    <x v="5"/>
    <s v="Stacking Trays by OIC"/>
    <n v="9.9600000000000009"/>
    <n v="5"/>
    <n v="0.6"/>
    <n v="-6.7230000000000008"/>
  </r>
  <r>
    <n v="8436"/>
    <x v="4185"/>
    <x v="2"/>
    <x v="80"/>
    <d v="2011-09-18T00:00:00"/>
    <s v="Second Class"/>
    <s v="SC-20260"/>
    <s v="Scott Cohen"/>
    <s v="Corporate"/>
    <s v="United States"/>
    <x v="331"/>
    <x v="5"/>
    <n v="78415"/>
    <s v="Central"/>
    <s v="OFF-BI-10001721"/>
    <x v="1"/>
    <x v="8"/>
    <s v="Trimflex Flexible Post Binders"/>
    <n v="8.5519999999999978"/>
    <n v="2"/>
    <n v="0.8"/>
    <n v="-13.683199999999999"/>
  </r>
  <r>
    <n v="8437"/>
    <x v="4186"/>
    <x v="1"/>
    <x v="1181"/>
    <d v="2012-09-26T00:00:00"/>
    <s v="Standard Class"/>
    <s v="AM-10705"/>
    <s v="Anne McFarland"/>
    <s v="Consumer"/>
    <s v="United States"/>
    <x v="98"/>
    <x v="33"/>
    <n v="89115"/>
    <s v="West"/>
    <s v="OFF-BI-10004040"/>
    <x v="1"/>
    <x v="8"/>
    <s v="Wilson Jones Impact Binders"/>
    <n v="45.584000000000003"/>
    <n v="11"/>
    <n v="0.2"/>
    <n v="16.524199999999997"/>
  </r>
  <r>
    <n v="8438"/>
    <x v="4187"/>
    <x v="1"/>
    <x v="895"/>
    <d v="2012-12-16T00:00:00"/>
    <s v="Standard Class"/>
    <s v="RA-19945"/>
    <s v="Ryan Akin"/>
    <s v="Consumer"/>
    <s v="United States"/>
    <x v="138"/>
    <x v="24"/>
    <n v="44105"/>
    <s v="East"/>
    <s v="TEC-AC-10002550"/>
    <x v="2"/>
    <x v="11"/>
    <s v="Maxell 4.7GB DVD-RW 3/Pack"/>
    <n v="25.488"/>
    <n v="2"/>
    <n v="0.2"/>
    <n v="4.4603999999999999"/>
  </r>
  <r>
    <n v="8439"/>
    <x v="4188"/>
    <x v="2"/>
    <x v="1061"/>
    <d v="2011-06-01T00:00:00"/>
    <s v="Standard Class"/>
    <s v="MM-17260"/>
    <s v="Magdelene Morse"/>
    <s v="Consumer"/>
    <s v="United States"/>
    <x v="4"/>
    <x v="4"/>
    <n v="98105"/>
    <s v="West"/>
    <s v="OFF-BI-10003876"/>
    <x v="1"/>
    <x v="8"/>
    <s v="Green Canvas Binder for 8-1/2&quot; x 14&quot; Sheets"/>
    <n v="136.96"/>
    <n v="4"/>
    <n v="0.2"/>
    <n v="51.359999999999992"/>
  </r>
  <r>
    <n v="8440"/>
    <x v="4189"/>
    <x v="3"/>
    <x v="1192"/>
    <d v="2014-03-18T00:00:00"/>
    <s v="Second Class"/>
    <s v="BN-11470"/>
    <s v="Brad Norvell"/>
    <s v="Corporate"/>
    <s v="United States"/>
    <x v="22"/>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x v="38"/>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x v="93"/>
    <x v="16"/>
    <n v="85705"/>
    <s v="West"/>
    <s v="OFF-PA-10002254"/>
    <x v="1"/>
    <x v="10"/>
    <s v="Xerox 1883"/>
    <n v="84.415999999999997"/>
    <n v="4"/>
    <n v="0.2"/>
    <n v="27.435199999999995"/>
  </r>
  <r>
    <n v="8443"/>
    <x v="4192"/>
    <x v="0"/>
    <x v="1193"/>
    <d v="2013-03-11T00:00:00"/>
    <s v="Standard Class"/>
    <s v="JB-16045"/>
    <s v="Julia Barnett"/>
    <s v="Home Office"/>
    <s v="United States"/>
    <x v="10"/>
    <x v="9"/>
    <n v="19120"/>
    <s v="East"/>
    <s v="TEC-PH-10004586"/>
    <x v="2"/>
    <x v="7"/>
    <s v="Wilson SignalBoost 841262 DB PRO Amplifier Kit"/>
    <n v="431.94"/>
    <n v="2"/>
    <n v="0.4"/>
    <n v="-71.990000000000009"/>
  </r>
  <r>
    <n v="8444"/>
    <x v="4192"/>
    <x v="0"/>
    <x v="1193"/>
    <d v="2013-03-11T00:00:00"/>
    <s v="Standard Class"/>
    <s v="JB-16045"/>
    <s v="Julia Barnett"/>
    <s v="Home Office"/>
    <s v="United States"/>
    <x v="10"/>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x v="10"/>
    <x v="9"/>
    <n v="19120"/>
    <s v="East"/>
    <s v="TEC-PH-10002538"/>
    <x v="2"/>
    <x v="7"/>
    <s v="Grandstream GXP1160 VoIP phone"/>
    <n v="68.238"/>
    <n v="3"/>
    <n v="0.4"/>
    <n v="-12.510300000000008"/>
  </r>
  <r>
    <n v="8446"/>
    <x v="4193"/>
    <x v="3"/>
    <x v="436"/>
    <d v="2014-10-25T00:00:00"/>
    <s v="First Class"/>
    <s v="AH-10075"/>
    <s v="Adam Hart"/>
    <s v="Corporate"/>
    <s v="United States"/>
    <x v="395"/>
    <x v="34"/>
    <n v="2920"/>
    <s v="East"/>
    <s v="FUR-TA-10001039"/>
    <x v="0"/>
    <x v="3"/>
    <s v="KI Adjustable-Height Table"/>
    <n v="240.744"/>
    <n v="4"/>
    <n v="0.3"/>
    <n v="-13.756799999999984"/>
  </r>
  <r>
    <n v="8447"/>
    <x v="4193"/>
    <x v="3"/>
    <x v="436"/>
    <d v="2014-10-25T00:00:00"/>
    <s v="First Class"/>
    <s v="AH-10075"/>
    <s v="Adam Hart"/>
    <s v="Corporate"/>
    <s v="United States"/>
    <x v="395"/>
    <x v="34"/>
    <n v="2920"/>
    <s v="East"/>
    <s v="FUR-FU-10004963"/>
    <x v="0"/>
    <x v="5"/>
    <s v="Eldon 400 Class Desk Accessories, Black Carbon"/>
    <n v="35"/>
    <n v="4"/>
    <n v="0"/>
    <n v="14.700000000000003"/>
  </r>
  <r>
    <n v="8448"/>
    <x v="4193"/>
    <x v="3"/>
    <x v="436"/>
    <d v="2014-10-25T00:00:00"/>
    <s v="First Class"/>
    <s v="AH-10075"/>
    <s v="Adam Hart"/>
    <s v="Corporate"/>
    <s v="United States"/>
    <x v="395"/>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x v="395"/>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x v="395"/>
    <x v="34"/>
    <n v="2920"/>
    <s v="East"/>
    <s v="OFF-PA-10003724"/>
    <x v="1"/>
    <x v="10"/>
    <s v="Wirebound Message Book, 4 per Page"/>
    <n v="43.44"/>
    <n v="8"/>
    <n v="0"/>
    <n v="21.285599999999999"/>
  </r>
  <r>
    <n v="8451"/>
    <x v="4193"/>
    <x v="3"/>
    <x v="436"/>
    <d v="2014-10-25T00:00:00"/>
    <s v="First Class"/>
    <s v="AH-10075"/>
    <s v="Adam Hart"/>
    <s v="Corporate"/>
    <s v="United States"/>
    <x v="395"/>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x v="8"/>
    <x v="1"/>
    <n v="94122"/>
    <s v="West"/>
    <s v="TEC-PH-10001459"/>
    <x v="2"/>
    <x v="7"/>
    <s v="Samsung Galaxy Mega 6.3"/>
    <n v="1679.96"/>
    <n v="5"/>
    <n v="0.2"/>
    <n v="125.99700000000007"/>
  </r>
  <r>
    <n v="8453"/>
    <x v="4195"/>
    <x v="0"/>
    <x v="724"/>
    <d v="2013-04-24T00:00:00"/>
    <s v="Standard Class"/>
    <s v="TH-21115"/>
    <s v="Thea Hudgings"/>
    <s v="Corporate"/>
    <s v="United States"/>
    <x v="12"/>
    <x v="5"/>
    <n v="77070"/>
    <s v="Central"/>
    <s v="FUR-CH-10002880"/>
    <x v="0"/>
    <x v="1"/>
    <s v="Global High-Back Leather Tilter, Burgundy"/>
    <n v="344.37199999999996"/>
    <n v="4"/>
    <n v="0.3"/>
    <n v="-93.472400000000022"/>
  </r>
  <r>
    <n v="8454"/>
    <x v="4195"/>
    <x v="0"/>
    <x v="724"/>
    <d v="2013-04-24T00:00:00"/>
    <s v="Standard Class"/>
    <s v="TH-21115"/>
    <s v="Thea Hudgings"/>
    <s v="Corporate"/>
    <s v="United States"/>
    <x v="12"/>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x v="12"/>
    <x v="5"/>
    <n v="77070"/>
    <s v="Central"/>
    <s v="FUR-FU-10004748"/>
    <x v="0"/>
    <x v="5"/>
    <s v="Howard Miller 16&quot; Diameter Gallery Wall Clock"/>
    <n v="127.88"/>
    <n v="5"/>
    <n v="0.6"/>
    <n v="-67.137"/>
  </r>
  <r>
    <n v="8456"/>
    <x v="4196"/>
    <x v="0"/>
    <x v="730"/>
    <d v="2013-05-30T00:00:00"/>
    <s v="Standard Class"/>
    <s v="JE-15610"/>
    <s v="Jim Epp"/>
    <s v="Corporate"/>
    <s v="United States"/>
    <x v="1"/>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x v="22"/>
    <x v="10"/>
    <n v="60653"/>
    <s v="Central"/>
    <s v="FUR-CH-10001146"/>
    <x v="0"/>
    <x v="1"/>
    <s v="Global Task Chair, Black"/>
    <n v="106.869"/>
    <n v="3"/>
    <n v="0.3"/>
    <n v="-29.007299999999994"/>
  </r>
  <r>
    <n v="8458"/>
    <x v="4197"/>
    <x v="3"/>
    <x v="39"/>
    <d v="2014-06-03T00:00:00"/>
    <s v="Second Class"/>
    <s v="TH-21235"/>
    <s v="Tiffany House"/>
    <s v="Corporate"/>
    <s v="United States"/>
    <x v="22"/>
    <x v="10"/>
    <n v="60653"/>
    <s v="Central"/>
    <s v="OFF-BI-10004364"/>
    <x v="1"/>
    <x v="8"/>
    <s v="Storex Dura Pro Binders"/>
    <n v="3.5639999999999992"/>
    <n v="3"/>
    <n v="0.8"/>
    <n v="-6.2370000000000019"/>
  </r>
  <r>
    <n v="8459"/>
    <x v="4198"/>
    <x v="2"/>
    <x v="55"/>
    <d v="2011-08-29T00:00:00"/>
    <s v="Standard Class"/>
    <s v="JE-15715"/>
    <s v="Joe Elijah"/>
    <s v="Consumer"/>
    <s v="United States"/>
    <x v="12"/>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x v="12"/>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x v="39"/>
    <x v="29"/>
    <n v="6010"/>
    <s v="East"/>
    <s v="OFF-BI-10002432"/>
    <x v="1"/>
    <x v="8"/>
    <s v="Wilson Jones Standard D-Ring Binders"/>
    <n v="25.299999999999997"/>
    <n v="5"/>
    <n v="0"/>
    <n v="11.890999999999998"/>
  </r>
  <r>
    <n v="8462"/>
    <x v="4199"/>
    <x v="2"/>
    <x v="1194"/>
    <d v="2011-09-04T00:00:00"/>
    <s v="Standard Class"/>
    <s v="AT-10735"/>
    <s v="Annie Thurman"/>
    <s v="Consumer"/>
    <s v="United States"/>
    <x v="39"/>
    <x v="29"/>
    <n v="6010"/>
    <s v="East"/>
    <s v="OFF-ST-10000563"/>
    <x v="1"/>
    <x v="4"/>
    <s v="Fellowes Bankers Box Stor/Drawer Steel Plus"/>
    <n v="95.94"/>
    <n v="3"/>
    <n v="0"/>
    <n v="9.5940000000000012"/>
  </r>
  <r>
    <n v="8463"/>
    <x v="4200"/>
    <x v="1"/>
    <x v="37"/>
    <d v="2012-09-07T00:00:00"/>
    <s v="Second Class"/>
    <s v="JH-15820"/>
    <s v="John Huston"/>
    <s v="Consumer"/>
    <s v="United States"/>
    <x v="450"/>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x v="305"/>
    <x v="27"/>
    <n v="87105"/>
    <s v="West"/>
    <s v="TEC-PH-10003273"/>
    <x v="2"/>
    <x v="7"/>
    <s v="AT&amp;T TR1909W"/>
    <n v="302.37599999999998"/>
    <n v="3"/>
    <n v="0.2"/>
    <n v="22.678200000000018"/>
  </r>
  <r>
    <n v="8465"/>
    <x v="4202"/>
    <x v="1"/>
    <x v="1187"/>
    <d v="2012-05-15T00:00:00"/>
    <s v="Standard Class"/>
    <s v="AB-10165"/>
    <s v="Alan Barnes"/>
    <s v="Consumer"/>
    <s v="United States"/>
    <x v="103"/>
    <x v="22"/>
    <n v="80027"/>
    <s v="West"/>
    <s v="TEC-AC-10002718"/>
    <x v="2"/>
    <x v="11"/>
    <s v="Belkin Standard 104 key USB Keyboard"/>
    <n v="46.688000000000002"/>
    <n v="4"/>
    <n v="0.2"/>
    <n v="-2.9180000000000028"/>
  </r>
  <r>
    <n v="8466"/>
    <x v="4203"/>
    <x v="1"/>
    <x v="265"/>
    <d v="2012-04-14T00:00:00"/>
    <s v="Standard Class"/>
    <s v="MC-18100"/>
    <s v="Mick Crebagga"/>
    <s v="Consumer"/>
    <s v="United States"/>
    <x v="20"/>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x v="165"/>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x v="8"/>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x v="338"/>
    <x v="14"/>
    <n v="46060"/>
    <s v="Central"/>
    <s v="FUR-TA-10001950"/>
    <x v="0"/>
    <x v="3"/>
    <s v="Balt Solid Wood Round Tables"/>
    <n v="2678.94"/>
    <n v="6"/>
    <n v="0"/>
    <n v="241.1046"/>
  </r>
  <r>
    <n v="8470"/>
    <x v="4207"/>
    <x v="3"/>
    <x v="756"/>
    <d v="2014-04-28T00:00:00"/>
    <s v="Standard Class"/>
    <s v="PN-18775"/>
    <s v="Parhena Norris"/>
    <s v="Home Office"/>
    <s v="United States"/>
    <x v="300"/>
    <x v="18"/>
    <n v="37042"/>
    <s v="South"/>
    <s v="FUR-BO-10001972"/>
    <x v="0"/>
    <x v="0"/>
    <s v="O'Sullivan 4-Shelf Bookcase in Odessa Pine"/>
    <n v="387.13600000000002"/>
    <n v="4"/>
    <n v="0.2"/>
    <n v="-14.51760000000003"/>
  </r>
  <r>
    <n v="8471"/>
    <x v="4207"/>
    <x v="3"/>
    <x v="756"/>
    <d v="2014-04-28T00:00:00"/>
    <s v="Standard Class"/>
    <s v="PN-18775"/>
    <s v="Parhena Norris"/>
    <s v="Home Office"/>
    <s v="United States"/>
    <x v="300"/>
    <x v="18"/>
    <n v="37042"/>
    <s v="South"/>
    <s v="TEC-AC-10002473"/>
    <x v="2"/>
    <x v="11"/>
    <s v="Maxell 4.7GB DVD-R"/>
    <n v="45.408000000000001"/>
    <n v="2"/>
    <n v="0.2"/>
    <n v="11.919599999999999"/>
  </r>
  <r>
    <n v="8472"/>
    <x v="4207"/>
    <x v="3"/>
    <x v="756"/>
    <d v="2014-04-28T00:00:00"/>
    <s v="Standard Class"/>
    <s v="PN-18775"/>
    <s v="Parhena Norris"/>
    <s v="Home Office"/>
    <s v="United States"/>
    <x v="300"/>
    <x v="18"/>
    <n v="37042"/>
    <s v="South"/>
    <s v="FUR-FU-10000193"/>
    <x v="0"/>
    <x v="5"/>
    <s v="Tenex Chairmats For Use with Hard Floors"/>
    <n v="77.951999999999998"/>
    <n v="3"/>
    <n v="0.2"/>
    <n v="-11.692800000000005"/>
  </r>
  <r>
    <n v="8473"/>
    <x v="4207"/>
    <x v="3"/>
    <x v="756"/>
    <d v="2014-04-28T00:00:00"/>
    <s v="Standard Class"/>
    <s v="PN-18775"/>
    <s v="Parhena Norris"/>
    <s v="Home Office"/>
    <s v="United States"/>
    <x v="300"/>
    <x v="18"/>
    <n v="37042"/>
    <s v="South"/>
    <s v="OFF-LA-10000081"/>
    <x v="1"/>
    <x v="2"/>
    <s v="Avery 496"/>
    <n v="3"/>
    <n v="1"/>
    <n v="0.2"/>
    <n v="1.0499999999999998"/>
  </r>
  <r>
    <n v="8474"/>
    <x v="4208"/>
    <x v="1"/>
    <x v="420"/>
    <d v="2012-10-26T00:00:00"/>
    <s v="Second Class"/>
    <s v="GM-14500"/>
    <s v="Gene McClure"/>
    <s v="Consumer"/>
    <s v="United States"/>
    <x v="389"/>
    <x v="2"/>
    <n v="33021"/>
    <s v="South"/>
    <s v="OFF-ST-10000876"/>
    <x v="1"/>
    <x v="4"/>
    <s v="Eldon Simplefile Box Office"/>
    <n v="9.952"/>
    <n v="1"/>
    <n v="0.2"/>
    <n v="0.99520000000000008"/>
  </r>
  <r>
    <n v="8475"/>
    <x v="4209"/>
    <x v="3"/>
    <x v="359"/>
    <d v="2014-04-15T00:00:00"/>
    <s v="Standard Class"/>
    <s v="NC-18625"/>
    <s v="Noah Childs"/>
    <s v="Corporate"/>
    <s v="United States"/>
    <x v="283"/>
    <x v="9"/>
    <n v="17403"/>
    <s v="East"/>
    <s v="OFF-BI-10004492"/>
    <x v="1"/>
    <x v="8"/>
    <s v="Tuf-Vin Binders"/>
    <n v="37.896000000000001"/>
    <n v="4"/>
    <n v="0.7"/>
    <n v="-29.053600000000003"/>
  </r>
  <r>
    <n v="8476"/>
    <x v="4209"/>
    <x v="3"/>
    <x v="359"/>
    <d v="2014-04-15T00:00:00"/>
    <s v="Standard Class"/>
    <s v="NC-18625"/>
    <s v="Noah Childs"/>
    <s v="Corporate"/>
    <s v="United States"/>
    <x v="283"/>
    <x v="9"/>
    <n v="17403"/>
    <s v="East"/>
    <s v="OFF-PA-10001033"/>
    <x v="1"/>
    <x v="10"/>
    <s v="Xerox 1893"/>
    <n v="65.584000000000003"/>
    <n v="2"/>
    <n v="0.2"/>
    <n v="23.7742"/>
  </r>
  <r>
    <n v="8477"/>
    <x v="4210"/>
    <x v="3"/>
    <x v="855"/>
    <d v="2014-11-02T00:00:00"/>
    <s v="Standard Class"/>
    <s v="TW-21025"/>
    <s v="Tamara Willingham"/>
    <s v="Home Office"/>
    <s v="United States"/>
    <x v="123"/>
    <x v="16"/>
    <n v="85204"/>
    <s v="West"/>
    <s v="OFF-PA-10004039"/>
    <x v="1"/>
    <x v="10"/>
    <s v="Xerox 1882"/>
    <n v="44.783999999999999"/>
    <n v="1"/>
    <n v="0.2"/>
    <n v="16.234200000000001"/>
  </r>
  <r>
    <n v="8478"/>
    <x v="4211"/>
    <x v="1"/>
    <x v="628"/>
    <d v="2012-10-30T00:00:00"/>
    <s v="Same Day"/>
    <s v="BF-11020"/>
    <s v="Barry Französisch"/>
    <s v="Corporate"/>
    <s v="United States"/>
    <x v="20"/>
    <x v="15"/>
    <n v="10024"/>
    <s v="East"/>
    <s v="TEC-MA-10004552"/>
    <x v="2"/>
    <x v="15"/>
    <s v="Star Micronics TSP100 TSP143LAN Receipt Printer"/>
    <n v="1035.8"/>
    <n v="4"/>
    <n v="0"/>
    <n v="269.30799999999999"/>
  </r>
  <r>
    <n v="8479"/>
    <x v="4212"/>
    <x v="3"/>
    <x v="404"/>
    <d v="2014-12-25T00:00:00"/>
    <s v="Standard Class"/>
    <s v="TT-21460"/>
    <s v="Tonja Turnell"/>
    <s v="Home Office"/>
    <s v="United States"/>
    <x v="8"/>
    <x v="1"/>
    <n v="94110"/>
    <s v="West"/>
    <s v="OFF-AR-10002578"/>
    <x v="1"/>
    <x v="6"/>
    <s v="Newell 335"/>
    <n v="5.76"/>
    <n v="2"/>
    <n v="0"/>
    <n v="1.6703999999999999"/>
  </r>
  <r>
    <n v="8480"/>
    <x v="4213"/>
    <x v="0"/>
    <x v="299"/>
    <d v="2013-03-17T00:00:00"/>
    <s v="Standard Class"/>
    <s v="SW-20245"/>
    <s v="Scot Wooten"/>
    <s v="Consumer"/>
    <s v="United States"/>
    <x v="1"/>
    <x v="1"/>
    <n v="90036"/>
    <s v="West"/>
    <s v="OFF-PA-10004022"/>
    <x v="1"/>
    <x v="10"/>
    <s v="Hammermill Color Copier Paper (28Lb. and 96 Bright)"/>
    <n v="19.98"/>
    <n v="2"/>
    <n v="0"/>
    <n v="8.9909999999999997"/>
  </r>
  <r>
    <n v="8481"/>
    <x v="4214"/>
    <x v="2"/>
    <x v="609"/>
    <d v="2011-07-27T00:00:00"/>
    <s v="Standard Class"/>
    <s v="PG-18820"/>
    <s v="Patrick Gardner"/>
    <s v="Consumer"/>
    <s v="United States"/>
    <x v="155"/>
    <x v="8"/>
    <n v="68104"/>
    <s v="Central"/>
    <s v="TEC-PH-10004100"/>
    <x v="2"/>
    <x v="7"/>
    <s v="Griffin GC17055 Auxiliary Audio Cable"/>
    <n v="35.979999999999997"/>
    <n v="2"/>
    <n v="0"/>
    <n v="10.074400000000001"/>
  </r>
  <r>
    <n v="8482"/>
    <x v="4215"/>
    <x v="0"/>
    <x v="1012"/>
    <d v="2013-05-29T00:00:00"/>
    <s v="Standard Class"/>
    <s v="DP-13390"/>
    <s v="Dennis Pardue"/>
    <s v="Home Office"/>
    <s v="United States"/>
    <x v="10"/>
    <x v="9"/>
    <n v="19120"/>
    <s v="East"/>
    <s v="OFF-AR-10001860"/>
    <x v="1"/>
    <x v="6"/>
    <s v="BIC Liqua Brite Liner"/>
    <n v="16.656000000000002"/>
    <n v="3"/>
    <n v="0.2"/>
    <n v="3.3311999999999999"/>
  </r>
  <r>
    <n v="8483"/>
    <x v="4216"/>
    <x v="3"/>
    <x v="512"/>
    <d v="2014-02-16T00:00:00"/>
    <s v="Standard Class"/>
    <s v="DJ-13510"/>
    <s v="Don Jones"/>
    <s v="Corporate"/>
    <s v="United States"/>
    <x v="20"/>
    <x v="15"/>
    <n v="10024"/>
    <s v="East"/>
    <s v="OFF-LA-10001297"/>
    <x v="1"/>
    <x v="2"/>
    <s v="Avery 473"/>
    <n v="20.7"/>
    <n v="2"/>
    <n v="0"/>
    <n v="9.9359999999999999"/>
  </r>
  <r>
    <n v="8484"/>
    <x v="4217"/>
    <x v="0"/>
    <x v="873"/>
    <d v="2013-09-25T00:00:00"/>
    <s v="Standard Class"/>
    <s v="EN-13780"/>
    <s v="Edward Nazzal"/>
    <s v="Consumer"/>
    <s v="United States"/>
    <x v="354"/>
    <x v="12"/>
    <n v="49505"/>
    <s v="Central"/>
    <s v="OFF-BI-10004828"/>
    <x v="1"/>
    <x v="8"/>
    <s v="GBC Poly Designer Binding Covers"/>
    <n v="83.699999999999989"/>
    <n v="5"/>
    <n v="0"/>
    <n v="41.012999999999991"/>
  </r>
  <r>
    <n v="8485"/>
    <x v="4218"/>
    <x v="3"/>
    <x v="241"/>
    <d v="2014-09-25T00:00:00"/>
    <s v="Same Day"/>
    <s v="PB-19150"/>
    <s v="Philip Brown"/>
    <s v="Consumer"/>
    <s v="United States"/>
    <x v="4"/>
    <x v="4"/>
    <n v="98115"/>
    <s v="West"/>
    <s v="FUR-FU-10002759"/>
    <x v="0"/>
    <x v="5"/>
    <s v="12-1/2 Diameter Round Wall Clock"/>
    <n v="199.8"/>
    <n v="10"/>
    <n v="0"/>
    <n v="71.927999999999997"/>
  </r>
  <r>
    <n v="8486"/>
    <x v="4219"/>
    <x v="3"/>
    <x v="996"/>
    <d v="2014-04-01T00:00:00"/>
    <s v="Standard Class"/>
    <s v="BD-11560"/>
    <s v="Brendan Dodson"/>
    <s v="Home Office"/>
    <s v="United States"/>
    <x v="201"/>
    <x v="1"/>
    <n v="93727"/>
    <s v="West"/>
    <s v="OFF-PA-10000740"/>
    <x v="1"/>
    <x v="10"/>
    <s v="Xerox 1982"/>
    <n v="45.68"/>
    <n v="2"/>
    <n v="0"/>
    <n v="21.012799999999999"/>
  </r>
  <r>
    <n v="8487"/>
    <x v="4219"/>
    <x v="3"/>
    <x v="996"/>
    <d v="2014-04-01T00:00:00"/>
    <s v="Standard Class"/>
    <s v="BD-11560"/>
    <s v="Brendan Dodson"/>
    <s v="Home Office"/>
    <s v="United States"/>
    <x v="201"/>
    <x v="1"/>
    <n v="93727"/>
    <s v="West"/>
    <s v="OFF-PA-10001144"/>
    <x v="1"/>
    <x v="10"/>
    <s v="Xerox 1913"/>
    <n v="110.96"/>
    <n v="2"/>
    <n v="0"/>
    <n v="53.260799999999996"/>
  </r>
  <r>
    <n v="8488"/>
    <x v="4219"/>
    <x v="3"/>
    <x v="996"/>
    <d v="2014-04-01T00:00:00"/>
    <s v="Standard Class"/>
    <s v="BD-11560"/>
    <s v="Brendan Dodson"/>
    <s v="Home Office"/>
    <s v="United States"/>
    <x v="201"/>
    <x v="1"/>
    <n v="93727"/>
    <s v="West"/>
    <s v="OFF-PA-10000859"/>
    <x v="1"/>
    <x v="10"/>
    <s v="Unpadded Memo Slips"/>
    <n v="11.94"/>
    <n v="3"/>
    <n v="0"/>
    <n v="5.97"/>
  </r>
  <r>
    <n v="8489"/>
    <x v="4220"/>
    <x v="0"/>
    <x v="1056"/>
    <d v="2013-02-04T00:00:00"/>
    <s v="Second Class"/>
    <s v="SE-20110"/>
    <s v="Sanjit Engle"/>
    <s v="Consumer"/>
    <s v="United States"/>
    <x v="81"/>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x v="81"/>
    <x v="17"/>
    <n v="22204"/>
    <s v="South"/>
    <s v="OFF-BI-10002557"/>
    <x v="1"/>
    <x v="8"/>
    <s v="Presstex Flexible Ring Binders"/>
    <n v="36.4"/>
    <n v="8"/>
    <n v="0"/>
    <n v="18.2"/>
  </r>
  <r>
    <n v="8491"/>
    <x v="4220"/>
    <x v="0"/>
    <x v="1056"/>
    <d v="2013-02-04T00:00:00"/>
    <s v="Second Class"/>
    <s v="SE-20110"/>
    <s v="Sanjit Engle"/>
    <s v="Consumer"/>
    <s v="United States"/>
    <x v="81"/>
    <x v="17"/>
    <n v="22204"/>
    <s v="South"/>
    <s v="FUR-FU-10001731"/>
    <x v="0"/>
    <x v="5"/>
    <s v="Acrylic Self-Standing Desk Frames"/>
    <n v="18.689999999999998"/>
    <n v="7"/>
    <n v="0"/>
    <n v="7.1021999999999998"/>
  </r>
  <r>
    <n v="8492"/>
    <x v="4221"/>
    <x v="3"/>
    <x v="437"/>
    <d v="2014-07-12T00:00:00"/>
    <s v="Standard Class"/>
    <s v="AT-10735"/>
    <s v="Annie Thurman"/>
    <s v="Consumer"/>
    <s v="United States"/>
    <x v="1"/>
    <x v="1"/>
    <n v="90049"/>
    <s v="West"/>
    <s v="OFF-FA-10001135"/>
    <x v="1"/>
    <x v="13"/>
    <s v="Brites Rubber Bands, 1 1/2 oz. Box"/>
    <n v="5.9399999999999995"/>
    <n v="3"/>
    <n v="0"/>
    <n v="0.11880000000000024"/>
  </r>
  <r>
    <n v="8493"/>
    <x v="4222"/>
    <x v="1"/>
    <x v="924"/>
    <d v="2012-10-28T00:00:00"/>
    <s v="Standard Class"/>
    <s v="CC-12685"/>
    <s v="Craig Carroll"/>
    <s v="Consumer"/>
    <s v="United States"/>
    <x v="270"/>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x v="270"/>
    <x v="5"/>
    <n v="79424"/>
    <s v="Central"/>
    <s v="TEC-CO-10001943"/>
    <x v="2"/>
    <x v="16"/>
    <s v="Canon PC-428 Personal Copier"/>
    <n v="479.97600000000006"/>
    <n v="3"/>
    <n v="0.2"/>
    <n v="161.99189999999999"/>
  </r>
  <r>
    <n v="8495"/>
    <x v="4222"/>
    <x v="1"/>
    <x v="924"/>
    <d v="2012-10-28T00:00:00"/>
    <s v="Standard Class"/>
    <s v="CC-12685"/>
    <s v="Craig Carroll"/>
    <s v="Consumer"/>
    <s v="United States"/>
    <x v="270"/>
    <x v="5"/>
    <n v="79424"/>
    <s v="Central"/>
    <s v="OFF-BI-10000977"/>
    <x v="1"/>
    <x v="8"/>
    <s v="Ibico Plastic Spiral Binding Combs"/>
    <n v="6.0799999999999983"/>
    <n v="1"/>
    <n v="0.8"/>
    <n v="-10.336000000000002"/>
  </r>
  <r>
    <n v="8496"/>
    <x v="4223"/>
    <x v="0"/>
    <x v="499"/>
    <d v="2013-12-09T00:00:00"/>
    <s v="Standard Class"/>
    <s v="AS-10225"/>
    <s v="Alan Schoenberger"/>
    <s v="Corporate"/>
    <s v="United States"/>
    <x v="497"/>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x v="181"/>
    <x v="15"/>
    <n v="10701"/>
    <s v="East"/>
    <s v="OFF-AR-10000588"/>
    <x v="1"/>
    <x v="6"/>
    <s v="Newell 345"/>
    <n v="59.519999999999996"/>
    <n v="3"/>
    <n v="0"/>
    <n v="15.475200000000001"/>
  </r>
  <r>
    <n v="8498"/>
    <x v="4224"/>
    <x v="2"/>
    <x v="1195"/>
    <d v="2011-03-08T00:00:00"/>
    <s v="Second Class"/>
    <s v="AB-10150"/>
    <s v="Aimee Bixby"/>
    <s v="Consumer"/>
    <s v="United States"/>
    <x v="181"/>
    <x v="15"/>
    <n v="10701"/>
    <s v="East"/>
    <s v="TEC-AC-10002001"/>
    <x v="2"/>
    <x v="11"/>
    <s v="Logitech Wireless Gaming Headset G930"/>
    <n v="479.97"/>
    <n v="3"/>
    <n v="0"/>
    <n v="177.58890000000002"/>
  </r>
  <r>
    <n v="8499"/>
    <x v="4224"/>
    <x v="2"/>
    <x v="1195"/>
    <d v="2011-03-08T00:00:00"/>
    <s v="Second Class"/>
    <s v="AB-10150"/>
    <s v="Aimee Bixby"/>
    <s v="Consumer"/>
    <s v="United States"/>
    <x v="181"/>
    <x v="15"/>
    <n v="10701"/>
    <s v="East"/>
    <s v="OFF-SU-10000381"/>
    <x v="1"/>
    <x v="14"/>
    <s v="Acme Forged Steel Scissors with Black Enamel Handles"/>
    <n v="18.62"/>
    <n v="2"/>
    <n v="0"/>
    <n v="5.399799999999999"/>
  </r>
  <r>
    <n v="8500"/>
    <x v="4224"/>
    <x v="2"/>
    <x v="1195"/>
    <d v="2011-03-08T00:00:00"/>
    <s v="Second Class"/>
    <s v="AB-10150"/>
    <s v="Aimee Bixby"/>
    <s v="Consumer"/>
    <s v="United States"/>
    <x v="181"/>
    <x v="15"/>
    <n v="10701"/>
    <s v="East"/>
    <s v="OFF-BI-10001617"/>
    <x v="1"/>
    <x v="8"/>
    <s v="GBC Wire Binding Combs"/>
    <n v="49.632000000000005"/>
    <n v="6"/>
    <n v="0.2"/>
    <n v="16.750799999999998"/>
  </r>
  <r>
    <n v="8501"/>
    <x v="4224"/>
    <x v="2"/>
    <x v="1195"/>
    <d v="2011-03-08T00:00:00"/>
    <s v="Second Class"/>
    <s v="AB-10150"/>
    <s v="Aimee Bixby"/>
    <s v="Consumer"/>
    <s v="United States"/>
    <x v="181"/>
    <x v="15"/>
    <n v="10701"/>
    <s v="East"/>
    <s v="OFF-PA-10001878"/>
    <x v="1"/>
    <x v="10"/>
    <s v="Xerox 1891"/>
    <n v="97.82"/>
    <n v="2"/>
    <n v="0"/>
    <n v="45.975399999999993"/>
  </r>
  <r>
    <n v="8502"/>
    <x v="4225"/>
    <x v="1"/>
    <x v="879"/>
    <d v="2012-03-03T00:00:00"/>
    <s v="Second Class"/>
    <s v="DH-13075"/>
    <s v="Dave Hallsten"/>
    <s v="Corporate"/>
    <s v="United States"/>
    <x v="1"/>
    <x v="1"/>
    <n v="90045"/>
    <s v="West"/>
    <s v="TEC-PH-10000376"/>
    <x v="2"/>
    <x v="7"/>
    <s v="Square Credit Card Reader"/>
    <n v="15.984000000000002"/>
    <n v="2"/>
    <n v="0.2"/>
    <n v="1.1988000000000003"/>
  </r>
  <r>
    <n v="8503"/>
    <x v="4225"/>
    <x v="1"/>
    <x v="879"/>
    <d v="2012-03-03T00:00:00"/>
    <s v="Second Class"/>
    <s v="DH-13075"/>
    <s v="Dave Hallsten"/>
    <s v="Corporate"/>
    <s v="United States"/>
    <x v="1"/>
    <x v="1"/>
    <n v="90045"/>
    <s v="West"/>
    <s v="FUR-CH-10003396"/>
    <x v="0"/>
    <x v="1"/>
    <s v="Global Deluxe Steno Chair"/>
    <n v="184.75200000000001"/>
    <n v="3"/>
    <n v="0.2"/>
    <n v="-20.784600000000012"/>
  </r>
  <r>
    <n v="8504"/>
    <x v="4226"/>
    <x v="2"/>
    <x v="980"/>
    <d v="2011-02-25T00:00:00"/>
    <s v="Standard Class"/>
    <s v="SR-20740"/>
    <s v="Steven Roelle"/>
    <s v="Home Office"/>
    <s v="United States"/>
    <x v="1"/>
    <x v="1"/>
    <n v="90049"/>
    <s v="West"/>
    <s v="OFF-PA-10003363"/>
    <x v="1"/>
    <x v="10"/>
    <s v="Xerox 204"/>
    <n v="12.96"/>
    <n v="2"/>
    <n v="0"/>
    <n v="6.2208000000000006"/>
  </r>
  <r>
    <n v="8505"/>
    <x v="4227"/>
    <x v="0"/>
    <x v="440"/>
    <d v="2013-05-07T00:00:00"/>
    <s v="Standard Class"/>
    <s v="NR-18550"/>
    <s v="Nick Radford"/>
    <s v="Consumer"/>
    <s v="United States"/>
    <x v="112"/>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x v="61"/>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x v="61"/>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x v="61"/>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x v="66"/>
    <x v="12"/>
    <n v="48205"/>
    <s v="Central"/>
    <s v="TEC-AC-10004761"/>
    <x v="2"/>
    <x v="11"/>
    <s v="Maxell 4.7GB DVD+RW 3/Pack"/>
    <n v="175.23"/>
    <n v="11"/>
    <n v="0"/>
    <n v="61.330500000000001"/>
  </r>
  <r>
    <n v="8510"/>
    <x v="4229"/>
    <x v="1"/>
    <x v="555"/>
    <d v="2012-12-14T00:00:00"/>
    <s v="First Class"/>
    <s v="CA-12775"/>
    <s v="Cynthia Arntzen"/>
    <s v="Consumer"/>
    <s v="United States"/>
    <x v="66"/>
    <x v="12"/>
    <n v="48205"/>
    <s v="Central"/>
    <s v="TEC-PH-10003691"/>
    <x v="2"/>
    <x v="7"/>
    <s v="BlackBerry Q10"/>
    <n v="125.99"/>
    <n v="1"/>
    <n v="0"/>
    <n v="31.497500000000002"/>
  </r>
  <r>
    <n v="8511"/>
    <x v="4229"/>
    <x v="1"/>
    <x v="555"/>
    <d v="2012-12-14T00:00:00"/>
    <s v="First Class"/>
    <s v="CA-12775"/>
    <s v="Cynthia Arntzen"/>
    <s v="Consumer"/>
    <s v="United States"/>
    <x v="66"/>
    <x v="12"/>
    <n v="48205"/>
    <s v="Central"/>
    <s v="OFF-BI-10004965"/>
    <x v="1"/>
    <x v="8"/>
    <s v="Ibico Covers for Plastic or Wire Binding Elements"/>
    <n v="23"/>
    <n v="2"/>
    <n v="0"/>
    <n v="10.35"/>
  </r>
  <r>
    <n v="8512"/>
    <x v="4230"/>
    <x v="0"/>
    <x v="596"/>
    <d v="2013-12-27T00:00:00"/>
    <s v="Standard Class"/>
    <s v="LC-16885"/>
    <s v="Lena Creighton"/>
    <s v="Consumer"/>
    <s v="United States"/>
    <x v="20"/>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x v="12"/>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x v="333"/>
    <x v="2"/>
    <n v="32839"/>
    <s v="South"/>
    <s v="OFF-PA-10002787"/>
    <x v="1"/>
    <x v="10"/>
    <s v="Xerox 227"/>
    <n v="20.736000000000004"/>
    <n v="4"/>
    <n v="0.2"/>
    <n v="7.2576000000000001"/>
  </r>
  <r>
    <n v="8515"/>
    <x v="4233"/>
    <x v="1"/>
    <x v="291"/>
    <d v="2012-08-26T00:00:00"/>
    <s v="Standard Class"/>
    <s v="HG-14965"/>
    <s v="Henry Goldwyn"/>
    <s v="Corporate"/>
    <s v="United States"/>
    <x v="159"/>
    <x v="0"/>
    <n v="41042"/>
    <s v="South"/>
    <s v="OFF-AR-10003602"/>
    <x v="1"/>
    <x v="6"/>
    <s v="Quartet Omega Colored Chalk, 12/Pack"/>
    <n v="17.52"/>
    <n v="3"/>
    <n v="0"/>
    <n v="8.2343999999999991"/>
  </r>
  <r>
    <n v="8516"/>
    <x v="4233"/>
    <x v="1"/>
    <x v="291"/>
    <d v="2012-08-26T00:00:00"/>
    <s v="Standard Class"/>
    <s v="HG-14965"/>
    <s v="Henry Goldwyn"/>
    <s v="Corporate"/>
    <s v="United States"/>
    <x v="159"/>
    <x v="0"/>
    <n v="41042"/>
    <s v="South"/>
    <s v="OFF-AR-10002053"/>
    <x v="1"/>
    <x v="6"/>
    <s v="Premium Writing Pencils, Soft, #2 by Central Association for the Blind"/>
    <n v="35.76"/>
    <n v="12"/>
    <n v="0"/>
    <n v="10.0128"/>
  </r>
  <r>
    <n v="8517"/>
    <x v="4234"/>
    <x v="0"/>
    <x v="281"/>
    <d v="2013-04-12T00:00:00"/>
    <s v="Standard Class"/>
    <s v="SF-20200"/>
    <s v="Sarah Foster"/>
    <s v="Consumer"/>
    <s v="United States"/>
    <x v="20"/>
    <x v="15"/>
    <n v="10009"/>
    <s v="East"/>
    <s v="OFF-AR-10002833"/>
    <x v="1"/>
    <x v="6"/>
    <s v="Newell 322"/>
    <n v="3.64"/>
    <n v="2"/>
    <n v="0"/>
    <n v="0.98280000000000012"/>
  </r>
  <r>
    <n v="8518"/>
    <x v="4235"/>
    <x v="3"/>
    <x v="400"/>
    <d v="2014-06-08T00:00:00"/>
    <s v="Second Class"/>
    <s v="EM-14065"/>
    <s v="Erin Mull"/>
    <s v="Consumer"/>
    <s v="United States"/>
    <x v="326"/>
    <x v="5"/>
    <n v="75034"/>
    <s v="Central"/>
    <s v="FUR-FU-10002501"/>
    <x v="0"/>
    <x v="5"/>
    <s v="Nu-Dell Executive Frame"/>
    <n v="30.336000000000006"/>
    <n v="6"/>
    <n v="0.6"/>
    <n v="-17.443199999999997"/>
  </r>
  <r>
    <n v="8519"/>
    <x v="4236"/>
    <x v="3"/>
    <x v="769"/>
    <d v="2014-12-11T00:00:00"/>
    <s v="Standard Class"/>
    <s v="DO-13645"/>
    <s v="Doug O'Connell"/>
    <s v="Consumer"/>
    <s v="United States"/>
    <x v="267"/>
    <x v="30"/>
    <n v="7501"/>
    <s v="East"/>
    <s v="FUR-FU-10002506"/>
    <x v="0"/>
    <x v="5"/>
    <s v="Tensor &quot;Hersey Kiss&quot; Styled Floor Lamp"/>
    <n v="12.99"/>
    <n v="1"/>
    <n v="0"/>
    <n v="1.5587999999999997"/>
  </r>
  <r>
    <n v="8520"/>
    <x v="4236"/>
    <x v="3"/>
    <x v="769"/>
    <d v="2014-12-11T00:00:00"/>
    <s v="Standard Class"/>
    <s v="DO-13645"/>
    <s v="Doug O'Connell"/>
    <s v="Consumer"/>
    <s v="United States"/>
    <x v="267"/>
    <x v="30"/>
    <n v="7501"/>
    <s v="East"/>
    <s v="FUR-CH-10003817"/>
    <x v="0"/>
    <x v="1"/>
    <s v="Global Value Steno Chair, Gray"/>
    <n v="182.22"/>
    <n v="3"/>
    <n v="0"/>
    <n v="45.555000000000007"/>
  </r>
  <r>
    <n v="8521"/>
    <x v="4236"/>
    <x v="3"/>
    <x v="769"/>
    <d v="2014-12-11T00:00:00"/>
    <s v="Standard Class"/>
    <s v="DO-13645"/>
    <s v="Doug O'Connell"/>
    <s v="Consumer"/>
    <s v="United States"/>
    <x v="267"/>
    <x v="30"/>
    <n v="7501"/>
    <s v="East"/>
    <s v="FUR-CH-10004860"/>
    <x v="0"/>
    <x v="1"/>
    <s v="Global Low Back Tilter Chair"/>
    <n v="302.94"/>
    <n v="3"/>
    <n v="0"/>
    <n v="18.176399999999973"/>
  </r>
  <r>
    <n v="8522"/>
    <x v="4237"/>
    <x v="0"/>
    <x v="383"/>
    <d v="2013-01-15T00:00:00"/>
    <s v="Standard Class"/>
    <s v="MP-17470"/>
    <s v="Mark Packer"/>
    <s v="Home Office"/>
    <s v="United States"/>
    <x v="38"/>
    <x v="24"/>
    <n v="43229"/>
    <s v="East"/>
    <s v="FUR-FU-10002268"/>
    <x v="0"/>
    <x v="5"/>
    <s v="Ultra Door Push Plate"/>
    <n v="54.992000000000004"/>
    <n v="14"/>
    <n v="0.2"/>
    <n v="8.9361999999999959"/>
  </r>
  <r>
    <n v="8523"/>
    <x v="4238"/>
    <x v="0"/>
    <x v="178"/>
    <d v="2013-04-08T00:00:00"/>
    <s v="Standard Class"/>
    <s v="MY-18295"/>
    <s v="Muhammed Yedwab"/>
    <s v="Corporate"/>
    <s v="United States"/>
    <x v="158"/>
    <x v="6"/>
    <n v="53209"/>
    <s v="Central"/>
    <s v="TEC-PH-10000148"/>
    <x v="2"/>
    <x v="7"/>
    <s v="Cyber Acoustics AC-202b Speech Recognition Stereo Headset"/>
    <n v="12.99"/>
    <n v="1"/>
    <n v="0"/>
    <n v="0.25980000000000025"/>
  </r>
  <r>
    <n v="8524"/>
    <x v="4239"/>
    <x v="3"/>
    <x v="296"/>
    <d v="2014-09-26T00:00:00"/>
    <s v="Standard Class"/>
    <s v="DB-13615"/>
    <s v="Doug Bickford"/>
    <s v="Consumer"/>
    <s v="United States"/>
    <x v="8"/>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x v="38"/>
    <x v="24"/>
    <n v="43229"/>
    <s v="East"/>
    <s v="TEC-PH-10004348"/>
    <x v="2"/>
    <x v="7"/>
    <s v="OtterBox Defender Series Case - iPhone 5c"/>
    <n v="44.375999999999998"/>
    <n v="2"/>
    <n v="0.4"/>
    <n v="-7.3960000000000043"/>
  </r>
  <r>
    <n v="8526"/>
    <x v="4240"/>
    <x v="3"/>
    <x v="633"/>
    <d v="2014-03-17T00:00:00"/>
    <s v="Same Day"/>
    <s v="SP-20920"/>
    <s v="Susan Pistek"/>
    <s v="Consumer"/>
    <s v="United States"/>
    <x v="38"/>
    <x v="24"/>
    <n v="43229"/>
    <s v="East"/>
    <s v="FUR-FU-10003424"/>
    <x v="0"/>
    <x v="5"/>
    <s v="Nu-Dell Oak Frame"/>
    <n v="51.264000000000003"/>
    <n v="6"/>
    <n v="0.2"/>
    <n v="7.6895999999999933"/>
  </r>
  <r>
    <n v="8527"/>
    <x v="4240"/>
    <x v="3"/>
    <x v="633"/>
    <d v="2014-03-17T00:00:00"/>
    <s v="Same Day"/>
    <s v="SP-20920"/>
    <s v="Susan Pistek"/>
    <s v="Consumer"/>
    <s v="United States"/>
    <x v="38"/>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x v="38"/>
    <x v="24"/>
    <n v="43229"/>
    <s v="East"/>
    <s v="TEC-AC-10004571"/>
    <x v="2"/>
    <x v="11"/>
    <s v="Logitech G700s Rechargeable Gaming Mouse"/>
    <n v="159.98400000000001"/>
    <n v="2"/>
    <n v="0.2"/>
    <n v="43.995600000000003"/>
  </r>
  <r>
    <n v="8529"/>
    <x v="4240"/>
    <x v="3"/>
    <x v="633"/>
    <d v="2014-03-17T00:00:00"/>
    <s v="Same Day"/>
    <s v="SP-20920"/>
    <s v="Susan Pistek"/>
    <s v="Consumer"/>
    <s v="United States"/>
    <x v="38"/>
    <x v="24"/>
    <n v="43229"/>
    <s v="East"/>
    <s v="OFF-ST-10000675"/>
    <x v="1"/>
    <x v="4"/>
    <s v="File Shuttle II and Handi-File, Black"/>
    <n v="54.224000000000004"/>
    <n v="2"/>
    <n v="0.2"/>
    <n v="3.3889999999999993"/>
  </r>
  <r>
    <n v="8530"/>
    <x v="4241"/>
    <x v="3"/>
    <x v="468"/>
    <d v="2014-11-18T00:00:00"/>
    <s v="Standard Class"/>
    <s v="ME-17320"/>
    <s v="Maria Etezadi"/>
    <s v="Home Office"/>
    <s v="United States"/>
    <x v="1"/>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x v="66"/>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x v="66"/>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x v="66"/>
    <x v="12"/>
    <n v="48227"/>
    <s v="Central"/>
    <s v="OFF-ST-10001370"/>
    <x v="1"/>
    <x v="4"/>
    <s v="Sensible Storage WireTech Storage Systems"/>
    <n v="496.86"/>
    <n v="7"/>
    <n v="0"/>
    <n v="24.842999999999947"/>
  </r>
  <r>
    <n v="8534"/>
    <x v="4242"/>
    <x v="0"/>
    <x v="885"/>
    <d v="2013-12-07T00:00:00"/>
    <s v="Standard Class"/>
    <s v="BS-11755"/>
    <s v="Bruce Stewart"/>
    <s v="Consumer"/>
    <s v="United States"/>
    <x v="66"/>
    <x v="12"/>
    <n v="48227"/>
    <s v="Central"/>
    <s v="FUR-CH-10000513"/>
    <x v="0"/>
    <x v="1"/>
    <s v="High-Back Leather Manager's Chair"/>
    <n v="389.97"/>
    <n v="3"/>
    <n v="0"/>
    <n v="35.097300000000004"/>
  </r>
  <r>
    <n v="8535"/>
    <x v="4243"/>
    <x v="1"/>
    <x v="1004"/>
    <d v="2012-01-15T00:00:00"/>
    <s v="Second Class"/>
    <s v="KS-16300"/>
    <s v="Karen Seio"/>
    <s v="Corporate"/>
    <s v="United States"/>
    <x v="38"/>
    <x v="32"/>
    <n v="31907"/>
    <s v="South"/>
    <s v="OFF-LA-10003223"/>
    <x v="1"/>
    <x v="2"/>
    <s v="Avery 508"/>
    <n v="9.82"/>
    <n v="2"/>
    <n v="0"/>
    <n v="4.8117999999999999"/>
  </r>
  <r>
    <n v="8536"/>
    <x v="4244"/>
    <x v="2"/>
    <x v="1174"/>
    <d v="2011-05-20T00:00:00"/>
    <s v="Standard Class"/>
    <s v="CC-12475"/>
    <s v="Cindy Chapman"/>
    <s v="Consumer"/>
    <s v="United States"/>
    <x v="8"/>
    <x v="1"/>
    <n v="94122"/>
    <s v="West"/>
    <s v="TEC-AC-10002217"/>
    <x v="2"/>
    <x v="11"/>
    <s v="Imation Clip USB flash drive - 8 GB"/>
    <n v="56.400000000000006"/>
    <n v="3"/>
    <n v="0"/>
    <n v="3.3840000000000003"/>
  </r>
  <r>
    <n v="8537"/>
    <x v="4245"/>
    <x v="1"/>
    <x v="722"/>
    <d v="2012-06-11T00:00:00"/>
    <s v="Standard Class"/>
    <s v="HD-14785"/>
    <s v="Harold Dahlen"/>
    <s v="Home Office"/>
    <s v="United States"/>
    <x v="10"/>
    <x v="9"/>
    <n v="19143"/>
    <s v="East"/>
    <s v="OFF-BI-10003707"/>
    <x v="1"/>
    <x v="8"/>
    <s v="Aluminum Screw Posts"/>
    <n v="18.312000000000001"/>
    <n v="4"/>
    <n v="0.7"/>
    <n v="-12.207999999999995"/>
  </r>
  <r>
    <n v="8538"/>
    <x v="4245"/>
    <x v="1"/>
    <x v="722"/>
    <d v="2012-06-11T00:00:00"/>
    <s v="Standard Class"/>
    <s v="HD-14785"/>
    <s v="Harold Dahlen"/>
    <s v="Home Office"/>
    <s v="United States"/>
    <x v="10"/>
    <x v="9"/>
    <n v="19143"/>
    <s v="East"/>
    <s v="OFF-PA-10000552"/>
    <x v="1"/>
    <x v="10"/>
    <s v="Xerox 200"/>
    <n v="25.920000000000005"/>
    <n v="5"/>
    <n v="0.2"/>
    <n v="9.0719999999999992"/>
  </r>
  <r>
    <n v="8539"/>
    <x v="4245"/>
    <x v="1"/>
    <x v="722"/>
    <d v="2012-06-11T00:00:00"/>
    <s v="Standard Class"/>
    <s v="HD-14785"/>
    <s v="Harold Dahlen"/>
    <s v="Home Office"/>
    <s v="United States"/>
    <x v="10"/>
    <x v="9"/>
    <n v="19143"/>
    <s v="East"/>
    <s v="OFF-AR-10003183"/>
    <x v="1"/>
    <x v="6"/>
    <s v="Avery Fluorescent Highlighter Four-Color Set"/>
    <n v="8.016"/>
    <n v="3"/>
    <n v="0.2"/>
    <n v="1.0019999999999993"/>
  </r>
  <r>
    <n v="8540"/>
    <x v="4246"/>
    <x v="3"/>
    <x v="631"/>
    <d v="2014-03-14T00:00:00"/>
    <s v="Standard Class"/>
    <s v="KB-16315"/>
    <s v="Karl Braun"/>
    <s v="Consumer"/>
    <s v="United States"/>
    <x v="1"/>
    <x v="1"/>
    <n v="90008"/>
    <s v="West"/>
    <s v="TEC-CO-10000971"/>
    <x v="2"/>
    <x v="16"/>
    <s v="Hewlett Packard 310 Color Digital Copier"/>
    <n v="479.98400000000004"/>
    <n v="2"/>
    <n v="0.2"/>
    <n v="59.997999999999962"/>
  </r>
  <r>
    <n v="8541"/>
    <x v="4246"/>
    <x v="3"/>
    <x v="631"/>
    <d v="2014-03-14T00:00:00"/>
    <s v="Standard Class"/>
    <s v="KB-16315"/>
    <s v="Karl Braun"/>
    <s v="Consumer"/>
    <s v="United States"/>
    <x v="1"/>
    <x v="1"/>
    <n v="90008"/>
    <s v="West"/>
    <s v="OFF-BI-10003910"/>
    <x v="1"/>
    <x v="8"/>
    <s v="DXL Angle-View Binders with Locking Rings by Samsill"/>
    <n v="30.84"/>
    <n v="5"/>
    <n v="0.2"/>
    <n v="9.6374999999999993"/>
  </r>
  <r>
    <n v="8542"/>
    <x v="4247"/>
    <x v="1"/>
    <x v="937"/>
    <d v="2012-12-23T00:00:00"/>
    <s v="First Class"/>
    <s v="HR-14830"/>
    <s v="Harold Ryan"/>
    <s v="Corporate"/>
    <s v="United States"/>
    <x v="10"/>
    <x v="9"/>
    <n v="19140"/>
    <s v="East"/>
    <s v="OFF-ST-10001172"/>
    <x v="1"/>
    <x v="4"/>
    <s v="Tennsco Lockers, Sand"/>
    <n v="33.568000000000005"/>
    <n v="2"/>
    <n v="0.2"/>
    <n v="1.6783999999999981"/>
  </r>
  <r>
    <n v="8543"/>
    <x v="4247"/>
    <x v="1"/>
    <x v="937"/>
    <d v="2012-12-23T00:00:00"/>
    <s v="First Class"/>
    <s v="HR-14830"/>
    <s v="Harold Ryan"/>
    <s v="Corporate"/>
    <s v="United States"/>
    <x v="10"/>
    <x v="9"/>
    <n v="19140"/>
    <s v="East"/>
    <s v="FUR-CH-10001270"/>
    <x v="0"/>
    <x v="1"/>
    <s v="Harbour Creations Steel Folding Chair"/>
    <n v="422.62499999999994"/>
    <n v="7"/>
    <n v="0.3"/>
    <n v="0"/>
  </r>
  <r>
    <n v="8544"/>
    <x v="4248"/>
    <x v="2"/>
    <x v="908"/>
    <d v="2011-08-11T00:00:00"/>
    <s v="Standard Class"/>
    <s v="TB-21625"/>
    <s v="Trudy Brown"/>
    <s v="Consumer"/>
    <s v="United States"/>
    <x v="20"/>
    <x v="15"/>
    <n v="10035"/>
    <s v="East"/>
    <s v="TEC-AC-10004571"/>
    <x v="2"/>
    <x v="11"/>
    <s v="Logitech G700s Rechargeable Gaming Mouse"/>
    <n v="199.98"/>
    <n v="2"/>
    <n v="0"/>
    <n v="83.991600000000005"/>
  </r>
  <r>
    <n v="8545"/>
    <x v="4249"/>
    <x v="0"/>
    <x v="1196"/>
    <d v="2013-04-01T00:00:00"/>
    <s v="Standard Class"/>
    <s v="DS-13180"/>
    <s v="David Smith"/>
    <s v="Corporate"/>
    <s v="United States"/>
    <x v="38"/>
    <x v="32"/>
    <n v="31907"/>
    <s v="South"/>
    <s v="FUR-FU-10004053"/>
    <x v="0"/>
    <x v="5"/>
    <s v="DAX Two-Tone Silver Metal Document Frame"/>
    <n v="20.239999999999998"/>
    <n v="1"/>
    <n v="0"/>
    <n v="8.7032000000000007"/>
  </r>
  <r>
    <n v="8546"/>
    <x v="4249"/>
    <x v="0"/>
    <x v="1196"/>
    <d v="2013-04-01T00:00:00"/>
    <s v="Standard Class"/>
    <s v="DS-13180"/>
    <s v="David Smith"/>
    <s v="Corporate"/>
    <s v="United States"/>
    <x v="38"/>
    <x v="32"/>
    <n v="31907"/>
    <s v="South"/>
    <s v="FUR-FU-10003731"/>
    <x v="0"/>
    <x v="5"/>
    <s v="Eldon Expressions Wood and Plastic Desk Accessories, Oak"/>
    <n v="39.92"/>
    <n v="4"/>
    <n v="0"/>
    <n v="11.177600000000002"/>
  </r>
  <r>
    <n v="8547"/>
    <x v="4249"/>
    <x v="0"/>
    <x v="1196"/>
    <d v="2013-04-01T00:00:00"/>
    <s v="Standard Class"/>
    <s v="DS-13180"/>
    <s v="David Smith"/>
    <s v="Corporate"/>
    <s v="United States"/>
    <x v="38"/>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x v="1"/>
    <x v="1"/>
    <n v="90049"/>
    <s v="West"/>
    <s v="TEC-AC-10001266"/>
    <x v="2"/>
    <x v="11"/>
    <s v="Memorex Micro Travel Drive 8 GB"/>
    <n v="39"/>
    <n v="3"/>
    <n v="0"/>
    <n v="17.549999999999997"/>
  </r>
  <r>
    <n v="8549"/>
    <x v="4250"/>
    <x v="1"/>
    <x v="901"/>
    <d v="2012-12-10T00:00:00"/>
    <s v="Standard Class"/>
    <s v="GB-14530"/>
    <s v="George Bell"/>
    <s v="Corporate"/>
    <s v="United States"/>
    <x v="1"/>
    <x v="1"/>
    <n v="90049"/>
    <s v="West"/>
    <s v="OFF-LA-10000452"/>
    <x v="1"/>
    <x v="2"/>
    <s v="Avery 488"/>
    <n v="12.6"/>
    <n v="4"/>
    <n v="0"/>
    <n v="6.048"/>
  </r>
  <r>
    <n v="8550"/>
    <x v="4251"/>
    <x v="1"/>
    <x v="861"/>
    <d v="2012-09-12T00:00:00"/>
    <s v="First Class"/>
    <s v="GB-14530"/>
    <s v="George Bell"/>
    <s v="Corporate"/>
    <s v="United States"/>
    <x v="34"/>
    <x v="22"/>
    <n v="80013"/>
    <s v="West"/>
    <s v="FUR-FU-10000073"/>
    <x v="0"/>
    <x v="5"/>
    <s v="Deflect-O Glasstique Clear Desk Accessories"/>
    <n v="24.64"/>
    <n v="4"/>
    <n v="0.2"/>
    <n v="4.0039999999999978"/>
  </r>
  <r>
    <n v="8551"/>
    <x v="4252"/>
    <x v="1"/>
    <x v="789"/>
    <d v="2012-07-24T00:00:00"/>
    <s v="Standard Class"/>
    <s v="VB-21745"/>
    <s v="Victoria Brennan"/>
    <s v="Corporate"/>
    <s v="United States"/>
    <x v="12"/>
    <x v="5"/>
    <n v="77041"/>
    <s v="Central"/>
    <s v="OFF-LA-10002368"/>
    <x v="1"/>
    <x v="2"/>
    <s v="Avery 479"/>
    <n v="6.2640000000000002"/>
    <n v="3"/>
    <n v="0.2"/>
    <n v="2.0358000000000001"/>
  </r>
  <r>
    <n v="8552"/>
    <x v="4252"/>
    <x v="1"/>
    <x v="789"/>
    <d v="2012-07-24T00:00:00"/>
    <s v="Standard Class"/>
    <s v="VB-21745"/>
    <s v="Victoria Brennan"/>
    <s v="Corporate"/>
    <s v="United States"/>
    <x v="12"/>
    <x v="5"/>
    <n v="77041"/>
    <s v="Central"/>
    <s v="OFF-FA-10004248"/>
    <x v="1"/>
    <x v="13"/>
    <s v="Advantus T-Pin Paper Clips"/>
    <n v="14.432"/>
    <n v="4"/>
    <n v="0.2"/>
    <n v="3.4276000000000004"/>
  </r>
  <r>
    <n v="8553"/>
    <x v="4253"/>
    <x v="2"/>
    <x v="992"/>
    <d v="2011-06-03T00:00:00"/>
    <s v="Standard Class"/>
    <s v="MC-17425"/>
    <s v="Mark Cousins"/>
    <s v="Corporate"/>
    <s v="United States"/>
    <x v="22"/>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x v="27"/>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x v="24"/>
    <x v="17"/>
    <n v="22153"/>
    <s v="South"/>
    <s v="FUR-TA-10002530"/>
    <x v="0"/>
    <x v="3"/>
    <s v="Iceberg OfficeWorks 42&quot; Round Tables"/>
    <n v="1056.8599999999999"/>
    <n v="7"/>
    <n v="0"/>
    <n v="158.52899999999994"/>
  </r>
  <r>
    <n v="8556"/>
    <x v="4256"/>
    <x v="1"/>
    <x v="204"/>
    <d v="2012-03-22T00:00:00"/>
    <s v="Same Day"/>
    <s v="DC-13285"/>
    <s v="Debra Catini"/>
    <s v="Consumer"/>
    <s v="United States"/>
    <x v="369"/>
    <x v="2"/>
    <n v="33317"/>
    <s v="South"/>
    <s v="TEC-AC-10002567"/>
    <x v="2"/>
    <x v="11"/>
    <s v="Logitech G602 Wireless Gaming Mouse"/>
    <n v="447.94399999999996"/>
    <n v="7"/>
    <n v="0.2"/>
    <n v="89.588799999999992"/>
  </r>
  <r>
    <n v="8557"/>
    <x v="4256"/>
    <x v="1"/>
    <x v="204"/>
    <d v="2012-03-22T00:00:00"/>
    <s v="Same Day"/>
    <s v="DC-13285"/>
    <s v="Debra Catini"/>
    <s v="Consumer"/>
    <s v="United States"/>
    <x v="369"/>
    <x v="2"/>
    <n v="33317"/>
    <s v="South"/>
    <s v="OFF-ST-10002182"/>
    <x v="1"/>
    <x v="4"/>
    <s v="Iris 3-Drawer Stacking Bin, Black"/>
    <n v="150.40799999999999"/>
    <n v="9"/>
    <n v="0.2"/>
    <n v="-33.841799999999999"/>
  </r>
  <r>
    <n v="8558"/>
    <x v="4257"/>
    <x v="0"/>
    <x v="443"/>
    <d v="2013-12-27T00:00:00"/>
    <s v="Second Class"/>
    <s v="LA-16780"/>
    <s v="Laura Armstrong"/>
    <s v="Corporate"/>
    <s v="United States"/>
    <x v="12"/>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x v="12"/>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x v="12"/>
    <x v="5"/>
    <n v="77041"/>
    <s v="Central"/>
    <s v="TEC-PH-10004345"/>
    <x v="2"/>
    <x v="7"/>
    <s v="Cisco SPA 502G IP Phone"/>
    <n v="287.88"/>
    <n v="3"/>
    <n v="0.2"/>
    <n v="35.984999999999999"/>
  </r>
  <r>
    <n v="8561"/>
    <x v="4257"/>
    <x v="0"/>
    <x v="443"/>
    <d v="2013-12-27T00:00:00"/>
    <s v="Second Class"/>
    <s v="LA-16780"/>
    <s v="Laura Armstrong"/>
    <s v="Corporate"/>
    <s v="United States"/>
    <x v="12"/>
    <x v="5"/>
    <n v="77041"/>
    <s v="Central"/>
    <s v="TEC-PH-10004912"/>
    <x v="2"/>
    <x v="7"/>
    <s v="Cisco SPA112 2 Port Phone Adapter"/>
    <n v="131.88000000000002"/>
    <n v="3"/>
    <n v="0.2"/>
    <n v="14.836499999999987"/>
  </r>
  <r>
    <n v="8562"/>
    <x v="4257"/>
    <x v="0"/>
    <x v="443"/>
    <d v="2013-12-27T00:00:00"/>
    <s v="Second Class"/>
    <s v="LA-16780"/>
    <s v="Laura Armstrong"/>
    <s v="Corporate"/>
    <s v="United States"/>
    <x v="12"/>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x v="158"/>
    <x v="6"/>
    <n v="53209"/>
    <s v="Central"/>
    <s v="FUR-CH-10000847"/>
    <x v="0"/>
    <x v="1"/>
    <s v="Global Executive Mid-Back Manager's Chair"/>
    <n v="1454.9"/>
    <n v="5"/>
    <n v="0"/>
    <n v="378.274"/>
  </r>
  <r>
    <n v="8564"/>
    <x v="4259"/>
    <x v="3"/>
    <x v="504"/>
    <d v="2014-05-05T00:00:00"/>
    <s v="Standard Class"/>
    <s v="MH-18115"/>
    <s v="Mick Hernandez"/>
    <s v="Home Office"/>
    <s v="United States"/>
    <x v="508"/>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x v="508"/>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x v="398"/>
    <x v="5"/>
    <n v="75056"/>
    <s v="Central"/>
    <s v="TEC-PH-10002350"/>
    <x v="2"/>
    <x v="7"/>
    <s v="Apple EarPods with Remote and Mic"/>
    <n v="67.176000000000002"/>
    <n v="3"/>
    <n v="0.2"/>
    <n v="6.7175999999999974"/>
  </r>
  <r>
    <n v="8567"/>
    <x v="4260"/>
    <x v="0"/>
    <x v="1019"/>
    <d v="2013-11-19T00:00:00"/>
    <s v="First Class"/>
    <s v="BG-11035"/>
    <s v="Barry Gonzalez"/>
    <s v="Consumer"/>
    <s v="United States"/>
    <x v="398"/>
    <x v="5"/>
    <n v="75056"/>
    <s v="Central"/>
    <s v="OFF-PA-10000697"/>
    <x v="1"/>
    <x v="10"/>
    <s v="TOPS Voice Message Log Book, Flash Format"/>
    <n v="15.231999999999999"/>
    <n v="4"/>
    <n v="0.2"/>
    <n v="5.5215999999999994"/>
  </r>
  <r>
    <n v="8568"/>
    <x v="4261"/>
    <x v="0"/>
    <x v="338"/>
    <d v="2013-11-13T00:00:00"/>
    <s v="First Class"/>
    <s v="SV-20365"/>
    <s v="Seth Vernon"/>
    <s v="Consumer"/>
    <s v="United States"/>
    <x v="21"/>
    <x v="24"/>
    <n v="45373"/>
    <s v="East"/>
    <s v="OFF-PA-10002787"/>
    <x v="1"/>
    <x v="10"/>
    <s v="Xerox 227"/>
    <n v="31.104000000000006"/>
    <n v="6"/>
    <n v="0.2"/>
    <n v="10.8864"/>
  </r>
  <r>
    <n v="8569"/>
    <x v="4262"/>
    <x v="0"/>
    <x v="409"/>
    <d v="2013-12-13T00:00:00"/>
    <s v="Standard Class"/>
    <s v="DP-13105"/>
    <s v="Dave Poirier"/>
    <s v="Corporate"/>
    <s v="United States"/>
    <x v="337"/>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x v="337"/>
    <x v="15"/>
    <n v="11550"/>
    <s v="East"/>
    <s v="OFF-BI-10001721"/>
    <x v="1"/>
    <x v="8"/>
    <s v="Trimflex Flexible Post Binders"/>
    <n v="222.35199999999998"/>
    <n v="13"/>
    <n v="0.2"/>
    <n v="77.823200000000014"/>
  </r>
  <r>
    <n v="8571"/>
    <x v="4262"/>
    <x v="0"/>
    <x v="409"/>
    <d v="2013-12-13T00:00:00"/>
    <s v="Standard Class"/>
    <s v="DP-13105"/>
    <s v="Dave Poirier"/>
    <s v="Corporate"/>
    <s v="United States"/>
    <x v="337"/>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x v="61"/>
    <x v="5"/>
    <n v="75081"/>
    <s v="Central"/>
    <s v="OFF-PA-10003893"/>
    <x v="1"/>
    <x v="10"/>
    <s v="Xerox 1962"/>
    <n v="10.272000000000002"/>
    <n v="3"/>
    <n v="0.2"/>
    <n v="3.2099999999999982"/>
  </r>
  <r>
    <n v="8573"/>
    <x v="4264"/>
    <x v="2"/>
    <x v="683"/>
    <d v="2011-12-02T00:00:00"/>
    <s v="Standard Class"/>
    <s v="BT-11680"/>
    <s v="Brian Thompson"/>
    <s v="Consumer"/>
    <s v="United States"/>
    <x v="12"/>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x v="20"/>
    <x v="15"/>
    <n v="10035"/>
    <s v="East"/>
    <s v="OFF-PA-10000249"/>
    <x v="1"/>
    <x v="10"/>
    <s v="Staples"/>
    <n v="24.56"/>
    <n v="2"/>
    <n v="0"/>
    <n v="11.543199999999999"/>
  </r>
  <r>
    <n v="8575"/>
    <x v="4266"/>
    <x v="2"/>
    <x v="111"/>
    <d v="2011-09-19T00:00:00"/>
    <s v="Same Day"/>
    <s v="JK-15640"/>
    <s v="Jim Kriz"/>
    <s v="Home Office"/>
    <s v="United States"/>
    <x v="8"/>
    <x v="1"/>
    <n v="94110"/>
    <s v="West"/>
    <s v="OFF-FA-10000053"/>
    <x v="1"/>
    <x v="13"/>
    <s v="Revere Boxed Rubber Bands by Revere"/>
    <n v="5.67"/>
    <n v="3"/>
    <n v="0"/>
    <n v="0.11340000000000017"/>
  </r>
  <r>
    <n v="8576"/>
    <x v="4267"/>
    <x v="3"/>
    <x v="151"/>
    <d v="2014-08-31T00:00:00"/>
    <s v="Second Class"/>
    <s v="ST-20530"/>
    <s v="Shui Tom"/>
    <s v="Consumer"/>
    <s v="United States"/>
    <x v="370"/>
    <x v="2"/>
    <n v="34952"/>
    <s v="South"/>
    <s v="OFF-AP-10000804"/>
    <x v="1"/>
    <x v="9"/>
    <s v="Hoover Portapower Portable Vacuum"/>
    <n v="14.336000000000002"/>
    <n v="4"/>
    <n v="0.2"/>
    <n v="0.89599999999999991"/>
  </r>
  <r>
    <n v="8577"/>
    <x v="4268"/>
    <x v="3"/>
    <x v="445"/>
    <d v="2014-07-05T00:00:00"/>
    <s v="First Class"/>
    <s v="TS-21505"/>
    <s v="Tony Sayre"/>
    <s v="Consumer"/>
    <s v="United States"/>
    <x v="3"/>
    <x v="38"/>
    <n v="3301"/>
    <s v="East"/>
    <s v="FUR-FU-10004188"/>
    <x v="0"/>
    <x v="5"/>
    <s v="Luxo Professional Combination Clamp-On Lamps"/>
    <n v="102.3"/>
    <n v="1"/>
    <n v="0"/>
    <n v="26.597999999999999"/>
  </r>
  <r>
    <n v="8578"/>
    <x v="4269"/>
    <x v="3"/>
    <x v="66"/>
    <d v="2014-12-27T00:00:00"/>
    <s v="Standard Class"/>
    <s v="CM-12190"/>
    <s v="Charlotte Melton"/>
    <s v="Consumer"/>
    <s v="United States"/>
    <x v="30"/>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x v="30"/>
    <x v="11"/>
    <n v="55901"/>
    <s v="Central"/>
    <s v="OFF-ST-10001228"/>
    <x v="1"/>
    <x v="4"/>
    <s v="Personal File Boxes with Fold-Down Carry Handle"/>
    <n v="31.16"/>
    <n v="2"/>
    <n v="0"/>
    <n v="7.7899999999999991"/>
  </r>
  <r>
    <n v="8580"/>
    <x v="4270"/>
    <x v="0"/>
    <x v="797"/>
    <d v="2014-01-03T00:00:00"/>
    <s v="Standard Class"/>
    <s v="JW-15955"/>
    <s v="Joni Wasserman"/>
    <s v="Consumer"/>
    <s v="United States"/>
    <x v="103"/>
    <x v="0"/>
    <n v="40214"/>
    <s v="South"/>
    <s v="OFF-LA-10002368"/>
    <x v="1"/>
    <x v="2"/>
    <s v="Avery 479"/>
    <n v="2.61"/>
    <n v="1"/>
    <n v="0"/>
    <n v="1.2005999999999999"/>
  </r>
  <r>
    <n v="8581"/>
    <x v="4271"/>
    <x v="2"/>
    <x v="671"/>
    <d v="2011-05-22T00:00:00"/>
    <s v="Second Class"/>
    <s v="MC-17590"/>
    <s v="Matt Collister"/>
    <s v="Corporate"/>
    <s v="United States"/>
    <x v="509"/>
    <x v="5"/>
    <n v="78666"/>
    <s v="Central"/>
    <s v="FUR-FU-10003489"/>
    <x v="0"/>
    <x v="5"/>
    <s v="Contemporary Borderless Frame"/>
    <n v="10.332000000000001"/>
    <n v="3"/>
    <n v="0.6"/>
    <n v="-5.9408999999999992"/>
  </r>
  <r>
    <n v="8582"/>
    <x v="4271"/>
    <x v="2"/>
    <x v="671"/>
    <d v="2011-05-22T00:00:00"/>
    <s v="Second Class"/>
    <s v="MC-17590"/>
    <s v="Matt Collister"/>
    <s v="Corporate"/>
    <s v="United States"/>
    <x v="509"/>
    <x v="5"/>
    <n v="78666"/>
    <s v="Central"/>
    <s v="OFF-PA-10000289"/>
    <x v="1"/>
    <x v="10"/>
    <s v="Xerox 213"/>
    <n v="10.368000000000002"/>
    <n v="2"/>
    <n v="0.2"/>
    <n v="3.6288"/>
  </r>
  <r>
    <n v="8583"/>
    <x v="4271"/>
    <x v="2"/>
    <x v="671"/>
    <d v="2011-05-22T00:00:00"/>
    <s v="Second Class"/>
    <s v="MC-17590"/>
    <s v="Matt Collister"/>
    <s v="Corporate"/>
    <s v="United States"/>
    <x v="509"/>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x v="509"/>
    <x v="5"/>
    <n v="78666"/>
    <s v="Central"/>
    <s v="OFF-ST-10000636"/>
    <x v="1"/>
    <x v="4"/>
    <s v="Rogers Profile Extra Capacity Storage Tub"/>
    <n v="66.959999999999994"/>
    <n v="5"/>
    <n v="0.2"/>
    <n v="-13.392000000000003"/>
  </r>
  <r>
    <n v="8585"/>
    <x v="4272"/>
    <x v="2"/>
    <x v="519"/>
    <d v="2011-02-09T00:00:00"/>
    <s v="Second Class"/>
    <s v="MH-17440"/>
    <s v="Mark Haberlin"/>
    <s v="Corporate"/>
    <s v="United States"/>
    <x v="194"/>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x v="10"/>
    <x v="9"/>
    <n v="19134"/>
    <s v="East"/>
    <s v="OFF-BI-10001116"/>
    <x v="1"/>
    <x v="8"/>
    <s v="Wilson Jones 1&quot; Hanging DublLock Ring Binders"/>
    <n v="11.088000000000003"/>
    <n v="7"/>
    <n v="0.7"/>
    <n v="-8.1311999999999998"/>
  </r>
  <r>
    <n v="8587"/>
    <x v="4274"/>
    <x v="3"/>
    <x v="497"/>
    <d v="2014-07-19T00:00:00"/>
    <s v="Standard Class"/>
    <s v="KB-16240"/>
    <s v="Karen Bern"/>
    <s v="Corporate"/>
    <s v="United States"/>
    <x v="1"/>
    <x v="1"/>
    <n v="90049"/>
    <s v="West"/>
    <s v="TEC-AC-10003832"/>
    <x v="2"/>
    <x v="11"/>
    <s v="Logitech P710e Mobile Speakerphone"/>
    <n v="1287.45"/>
    <n v="5"/>
    <n v="0"/>
    <n v="244.61549999999988"/>
  </r>
  <r>
    <n v="8588"/>
    <x v="4274"/>
    <x v="3"/>
    <x v="497"/>
    <d v="2014-07-19T00:00:00"/>
    <s v="Standard Class"/>
    <s v="KB-16240"/>
    <s v="Karen Bern"/>
    <s v="Corporate"/>
    <s v="United States"/>
    <x v="1"/>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x v="10"/>
    <x v="9"/>
    <n v="19140"/>
    <s v="East"/>
    <s v="OFF-ST-10002583"/>
    <x v="1"/>
    <x v="4"/>
    <s v="Fellowes Neat Ideas Storage Cubes"/>
    <n v="51.967999999999996"/>
    <n v="2"/>
    <n v="0.2"/>
    <n v="-10.393600000000001"/>
  </r>
  <r>
    <n v="8590"/>
    <x v="4276"/>
    <x v="3"/>
    <x v="926"/>
    <d v="2014-02-02T00:00:00"/>
    <s v="First Class"/>
    <s v="BD-11770"/>
    <s v="Bryan Davis"/>
    <s v="Consumer"/>
    <s v="United States"/>
    <x v="10"/>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x v="337"/>
    <x v="15"/>
    <n v="11550"/>
    <s v="East"/>
    <s v="OFF-EN-10004846"/>
    <x v="1"/>
    <x v="12"/>
    <s v="Letter or Legal Size Expandable Poly String Tie Envelopes"/>
    <n v="7.98"/>
    <n v="3"/>
    <n v="0"/>
    <n v="3.9102000000000006"/>
  </r>
  <r>
    <n v="8592"/>
    <x v="4278"/>
    <x v="3"/>
    <x v="756"/>
    <d v="2014-04-27T00:00:00"/>
    <s v="First Class"/>
    <s v="SO-20335"/>
    <s v="Sean O'Donnell"/>
    <s v="Consumer"/>
    <s v="United States"/>
    <x v="510"/>
    <x v="22"/>
    <n v="80634"/>
    <s v="West"/>
    <s v="OFF-EN-10003134"/>
    <x v="1"/>
    <x v="12"/>
    <s v="Staples"/>
    <n v="18.687999999999999"/>
    <n v="2"/>
    <n v="0.2"/>
    <n v="7.008"/>
  </r>
  <r>
    <n v="8593"/>
    <x v="4278"/>
    <x v="3"/>
    <x v="756"/>
    <d v="2014-04-27T00:00:00"/>
    <s v="First Class"/>
    <s v="SO-20335"/>
    <s v="Sean O'Donnell"/>
    <s v="Consumer"/>
    <s v="United States"/>
    <x v="510"/>
    <x v="22"/>
    <n v="80634"/>
    <s v="West"/>
    <s v="FUR-FU-10001025"/>
    <x v="0"/>
    <x v="5"/>
    <s v="Eldon Imàge Series Desk Accessories, Clear"/>
    <n v="11.664000000000001"/>
    <n v="3"/>
    <n v="0.2"/>
    <n v="3.3534000000000006"/>
  </r>
  <r>
    <n v="8594"/>
    <x v="4279"/>
    <x v="3"/>
    <x v="45"/>
    <d v="2014-11-14T00:00:00"/>
    <s v="Standard Class"/>
    <s v="PM-19135"/>
    <s v="Peter McVee"/>
    <s v="Home Office"/>
    <s v="United States"/>
    <x v="108"/>
    <x v="2"/>
    <n v="32216"/>
    <s v="South"/>
    <s v="TEC-AC-10002567"/>
    <x v="2"/>
    <x v="11"/>
    <s v="Logitech G602 Wireless Gaming Mouse"/>
    <n v="191.976"/>
    <n v="3"/>
    <n v="0.2"/>
    <n v="38.395199999999988"/>
  </r>
  <r>
    <n v="8595"/>
    <x v="4279"/>
    <x v="3"/>
    <x v="45"/>
    <d v="2014-11-14T00:00:00"/>
    <s v="Standard Class"/>
    <s v="PM-19135"/>
    <s v="Peter McVee"/>
    <s v="Home Office"/>
    <s v="United States"/>
    <x v="108"/>
    <x v="2"/>
    <n v="32216"/>
    <s v="South"/>
    <s v="TEC-PH-10004094"/>
    <x v="2"/>
    <x v="7"/>
    <s v="Motorola L703CM"/>
    <n v="499.16800000000006"/>
    <n v="4"/>
    <n v="0.2"/>
    <n v="31.197999999999993"/>
  </r>
  <r>
    <n v="8596"/>
    <x v="4280"/>
    <x v="2"/>
    <x v="952"/>
    <d v="2011-05-07T00:00:00"/>
    <s v="First Class"/>
    <s v="GD-14590"/>
    <s v="Giulietta Dortch"/>
    <s v="Corporate"/>
    <s v="United States"/>
    <x v="81"/>
    <x v="17"/>
    <n v="22204"/>
    <s v="South"/>
    <s v="OFF-BI-10004364"/>
    <x v="1"/>
    <x v="8"/>
    <s v="Storex Dura Pro Binders"/>
    <n v="11.88"/>
    <n v="2"/>
    <n v="0"/>
    <n v="5.3460000000000001"/>
  </r>
  <r>
    <n v="8597"/>
    <x v="4280"/>
    <x v="2"/>
    <x v="952"/>
    <d v="2011-05-07T00:00:00"/>
    <s v="First Class"/>
    <s v="GD-14590"/>
    <s v="Giulietta Dortch"/>
    <s v="Corporate"/>
    <s v="United States"/>
    <x v="81"/>
    <x v="17"/>
    <n v="22204"/>
    <s v="South"/>
    <s v="OFF-PA-10000474"/>
    <x v="1"/>
    <x v="10"/>
    <s v="Staples"/>
    <n v="35.44"/>
    <n v="1"/>
    <n v="0"/>
    <n v="16.656799999999997"/>
  </r>
  <r>
    <n v="8598"/>
    <x v="4281"/>
    <x v="0"/>
    <x v="189"/>
    <d v="2013-11-01T00:00:00"/>
    <s v="Standard Class"/>
    <s v="PA-19060"/>
    <s v="Pete Armstrong"/>
    <s v="Home Office"/>
    <s v="United States"/>
    <x v="8"/>
    <x v="1"/>
    <n v="94122"/>
    <s v="West"/>
    <s v="OFF-BI-10004308"/>
    <x v="1"/>
    <x v="8"/>
    <s v="Avery Legal 4-Ring Binder"/>
    <n v="67.13600000000001"/>
    <n v="4"/>
    <n v="0.2"/>
    <n v="25.175999999999998"/>
  </r>
  <r>
    <n v="8599"/>
    <x v="4282"/>
    <x v="2"/>
    <x v="35"/>
    <d v="2011-12-01T00:00:00"/>
    <s v="Standard Class"/>
    <s v="LS-17200"/>
    <s v="Luke Schmidt"/>
    <s v="Corporate"/>
    <s v="United States"/>
    <x v="201"/>
    <x v="1"/>
    <n v="93727"/>
    <s v="West"/>
    <s v="OFF-BI-10002012"/>
    <x v="1"/>
    <x v="8"/>
    <s v="Wilson Jones Easy Flow II Sheet Lifters"/>
    <n v="4.32"/>
    <n v="3"/>
    <n v="0.2"/>
    <n v="1.512"/>
  </r>
  <r>
    <n v="8600"/>
    <x v="4282"/>
    <x v="2"/>
    <x v="35"/>
    <d v="2011-12-01T00:00:00"/>
    <s v="Standard Class"/>
    <s v="LS-17200"/>
    <s v="Luke Schmidt"/>
    <s v="Corporate"/>
    <s v="United States"/>
    <x v="201"/>
    <x v="1"/>
    <n v="93727"/>
    <s v="West"/>
    <s v="OFF-PA-10002586"/>
    <x v="1"/>
    <x v="10"/>
    <s v="Xerox 1970"/>
    <n v="14.940000000000001"/>
    <n v="3"/>
    <n v="0"/>
    <n v="7.0218000000000007"/>
  </r>
  <r>
    <n v="8601"/>
    <x v="4282"/>
    <x v="2"/>
    <x v="35"/>
    <d v="2011-12-01T00:00:00"/>
    <s v="Standard Class"/>
    <s v="LS-17200"/>
    <s v="Luke Schmidt"/>
    <s v="Corporate"/>
    <s v="United States"/>
    <x v="201"/>
    <x v="1"/>
    <n v="93727"/>
    <s v="West"/>
    <s v="OFF-AP-10000692"/>
    <x v="1"/>
    <x v="9"/>
    <s v="Fellowes Mighty 8 Compact Surge Protector"/>
    <n v="40.54"/>
    <n v="2"/>
    <n v="0"/>
    <n v="11.351200000000002"/>
  </r>
  <r>
    <n v="8602"/>
    <x v="4282"/>
    <x v="2"/>
    <x v="35"/>
    <d v="2011-12-01T00:00:00"/>
    <s v="Standard Class"/>
    <s v="LS-17200"/>
    <s v="Luke Schmidt"/>
    <s v="Corporate"/>
    <s v="United States"/>
    <x v="201"/>
    <x v="1"/>
    <n v="93727"/>
    <s v="West"/>
    <s v="OFF-BI-10001553"/>
    <x v="1"/>
    <x v="8"/>
    <s v="SpineVue Locking Slant-D Ring Binders by Cardinal"/>
    <n v="7.3120000000000012"/>
    <n v="1"/>
    <n v="0.2"/>
    <n v="2.5591999999999997"/>
  </r>
  <r>
    <n v="8603"/>
    <x v="4283"/>
    <x v="2"/>
    <x v="520"/>
    <d v="2011-12-31T00:00:00"/>
    <s v="Same Day"/>
    <s v="JL-15175"/>
    <s v="James Lanier"/>
    <s v="Home Office"/>
    <s v="United States"/>
    <x v="192"/>
    <x v="33"/>
    <n v="89502"/>
    <s v="West"/>
    <s v="TEC-PH-10004908"/>
    <x v="2"/>
    <x v="7"/>
    <s v="Panasonic KX TS3282W Corded phone"/>
    <n v="475.94400000000002"/>
    <n v="7"/>
    <n v="0.2"/>
    <n v="59.492999999999952"/>
  </r>
  <r>
    <n v="8604"/>
    <x v="4284"/>
    <x v="0"/>
    <x v="835"/>
    <d v="2013-01-08T00:00:00"/>
    <s v="Standard Class"/>
    <s v="CA-12310"/>
    <s v="Christine Abelman"/>
    <s v="Corporate"/>
    <s v="United States"/>
    <x v="52"/>
    <x v="5"/>
    <n v="78207"/>
    <s v="Central"/>
    <s v="TEC-AC-10002217"/>
    <x v="2"/>
    <x v="11"/>
    <s v="Imation Clip USB flash drive - 8 GB"/>
    <n v="30.080000000000002"/>
    <n v="2"/>
    <n v="0.2"/>
    <n v="-5.2640000000000002"/>
  </r>
  <r>
    <n v="8605"/>
    <x v="4284"/>
    <x v="0"/>
    <x v="835"/>
    <d v="2013-01-08T00:00:00"/>
    <s v="Standard Class"/>
    <s v="CA-12310"/>
    <s v="Christine Abelman"/>
    <s v="Corporate"/>
    <s v="United States"/>
    <x v="52"/>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x v="52"/>
    <x v="5"/>
    <n v="78207"/>
    <s v="Central"/>
    <s v="TEC-PH-10002890"/>
    <x v="2"/>
    <x v="7"/>
    <s v="AT&amp;T 17929 Lendline Telephone"/>
    <n v="180.96"/>
    <n v="5"/>
    <n v="0.2"/>
    <n v="13.571999999999996"/>
  </r>
  <r>
    <n v="8607"/>
    <x v="4285"/>
    <x v="3"/>
    <x v="238"/>
    <d v="2014-08-23T00:00:00"/>
    <s v="Standard Class"/>
    <s v="CM-12160"/>
    <s v="Charles McCrossin"/>
    <s v="Consumer"/>
    <s v="United States"/>
    <x v="217"/>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x v="20"/>
    <x v="15"/>
    <n v="10035"/>
    <s v="East"/>
    <s v="FUR-FU-10002878"/>
    <x v="0"/>
    <x v="5"/>
    <s v="Seth Thomas 14&quot; Day/Date Wall Clock"/>
    <n v="56.96"/>
    <n v="2"/>
    <n v="0"/>
    <n v="21.075200000000002"/>
  </r>
  <r>
    <n v="8609"/>
    <x v="4286"/>
    <x v="2"/>
    <x v="611"/>
    <d v="2011-06-09T00:00:00"/>
    <s v="Standard Class"/>
    <s v="BT-11440"/>
    <s v="Bobby Trafton"/>
    <s v="Consumer"/>
    <s v="United States"/>
    <x v="20"/>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x v="20"/>
    <x v="15"/>
    <n v="10035"/>
    <s v="East"/>
    <s v="FUR-BO-10003272"/>
    <x v="0"/>
    <x v="0"/>
    <s v="O'Sullivan Living Dimensions 5-Shelf Bookcases"/>
    <n v="353.56799999999998"/>
    <n v="2"/>
    <n v="0.2"/>
    <n v="-44.196000000000026"/>
  </r>
  <r>
    <n v="8611"/>
    <x v="4286"/>
    <x v="2"/>
    <x v="611"/>
    <d v="2011-06-09T00:00:00"/>
    <s v="Standard Class"/>
    <s v="BT-11440"/>
    <s v="Bobby Trafton"/>
    <s v="Consumer"/>
    <s v="United States"/>
    <x v="20"/>
    <x v="15"/>
    <n v="10035"/>
    <s v="East"/>
    <s v="FUR-FU-10002191"/>
    <x v="0"/>
    <x v="5"/>
    <s v="G.E. Halogen Desk Lamp Bulbs"/>
    <n v="13.96"/>
    <n v="2"/>
    <n v="0"/>
    <n v="6.7008000000000001"/>
  </r>
  <r>
    <n v="8612"/>
    <x v="4287"/>
    <x v="3"/>
    <x v="38"/>
    <d v="2014-11-18T00:00:00"/>
    <s v="Second Class"/>
    <s v="SE-20110"/>
    <s v="Sanjit Engle"/>
    <s v="Consumer"/>
    <s v="United States"/>
    <x v="475"/>
    <x v="1"/>
    <n v="93030"/>
    <s v="West"/>
    <s v="TEC-AC-10000682"/>
    <x v="2"/>
    <x v="11"/>
    <s v="Kensington K72356US Mouse-in-a-Box USB Desktop Mouse"/>
    <n v="82.95"/>
    <n v="5"/>
    <n v="0"/>
    <n v="29.032499999999999"/>
  </r>
  <r>
    <n v="8613"/>
    <x v="4288"/>
    <x v="0"/>
    <x v="1198"/>
    <d v="2013-02-01T00:00:00"/>
    <s v="Second Class"/>
    <s v="HG-14965"/>
    <s v="Henry Goldwyn"/>
    <s v="Corporate"/>
    <s v="United States"/>
    <x v="1"/>
    <x v="1"/>
    <n v="90036"/>
    <s v="West"/>
    <s v="OFF-AR-10000588"/>
    <x v="1"/>
    <x v="6"/>
    <s v="Newell 345"/>
    <n v="39.68"/>
    <n v="2"/>
    <n v="0"/>
    <n v="10.316800000000001"/>
  </r>
  <r>
    <n v="8614"/>
    <x v="4289"/>
    <x v="0"/>
    <x v="1199"/>
    <d v="2013-11-15T00:00:00"/>
    <s v="Standard Class"/>
    <s v="PF-19165"/>
    <s v="Philip Fox"/>
    <s v="Consumer"/>
    <s v="United States"/>
    <x v="182"/>
    <x v="1"/>
    <n v="94601"/>
    <s v="West"/>
    <s v="TEC-AC-10002001"/>
    <x v="2"/>
    <x v="11"/>
    <s v="Logitech Wireless Gaming Headset G930"/>
    <n v="479.97"/>
    <n v="3"/>
    <n v="0"/>
    <n v="177.58890000000002"/>
  </r>
  <r>
    <n v="8615"/>
    <x v="4290"/>
    <x v="0"/>
    <x v="545"/>
    <d v="2013-09-15T00:00:00"/>
    <s v="Standard Class"/>
    <s v="BD-11770"/>
    <s v="Bryan Davis"/>
    <s v="Consumer"/>
    <s v="United States"/>
    <x v="156"/>
    <x v="4"/>
    <n v="98026"/>
    <s v="West"/>
    <s v="OFF-LA-10003720"/>
    <x v="1"/>
    <x v="2"/>
    <s v="Avery 487"/>
    <n v="7.38"/>
    <n v="2"/>
    <n v="0"/>
    <n v="3.4685999999999999"/>
  </r>
  <r>
    <n v="8616"/>
    <x v="4290"/>
    <x v="0"/>
    <x v="545"/>
    <d v="2013-09-15T00:00:00"/>
    <s v="Standard Class"/>
    <s v="BD-11770"/>
    <s v="Bryan Davis"/>
    <s v="Consumer"/>
    <s v="United States"/>
    <x v="156"/>
    <x v="4"/>
    <n v="98026"/>
    <s v="West"/>
    <s v="OFF-BI-10004364"/>
    <x v="1"/>
    <x v="8"/>
    <s v="Storex Dura Pro Binders"/>
    <n v="14.256000000000002"/>
    <n v="3"/>
    <n v="0.2"/>
    <n v="4.4550000000000001"/>
  </r>
  <r>
    <n v="8617"/>
    <x v="4290"/>
    <x v="0"/>
    <x v="545"/>
    <d v="2013-09-15T00:00:00"/>
    <s v="Standard Class"/>
    <s v="BD-11770"/>
    <s v="Bryan Davis"/>
    <s v="Consumer"/>
    <s v="United States"/>
    <x v="156"/>
    <x v="4"/>
    <n v="98026"/>
    <s v="West"/>
    <s v="OFF-PA-10000100"/>
    <x v="1"/>
    <x v="10"/>
    <s v="Xerox 1945"/>
    <n v="81.98"/>
    <n v="2"/>
    <n v="0"/>
    <n v="40.170200000000001"/>
  </r>
  <r>
    <n v="8618"/>
    <x v="4290"/>
    <x v="0"/>
    <x v="545"/>
    <d v="2013-09-15T00:00:00"/>
    <s v="Standard Class"/>
    <s v="BD-11770"/>
    <s v="Bryan Davis"/>
    <s v="Consumer"/>
    <s v="United States"/>
    <x v="156"/>
    <x v="4"/>
    <n v="98026"/>
    <s v="West"/>
    <s v="OFF-BI-10004826"/>
    <x v="1"/>
    <x v="8"/>
    <s v="JM Magazine Binder"/>
    <n v="39.624000000000009"/>
    <n v="3"/>
    <n v="0.2"/>
    <n v="13.868400000000001"/>
  </r>
  <r>
    <n v="8619"/>
    <x v="4291"/>
    <x v="3"/>
    <x v="448"/>
    <d v="2014-03-09T00:00:00"/>
    <s v="Standard Class"/>
    <s v="BT-11395"/>
    <s v="Bill Tyler"/>
    <s v="Corporate"/>
    <s v="United States"/>
    <x v="1"/>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x v="20"/>
    <x v="15"/>
    <n v="10024"/>
    <s v="East"/>
    <s v="OFF-ST-10001031"/>
    <x v="1"/>
    <x v="4"/>
    <s v="Adjustable Personal File Tote"/>
    <n v="65.12"/>
    <n v="4"/>
    <n v="0"/>
    <n v="16.931200000000004"/>
  </r>
  <r>
    <n v="8621"/>
    <x v="4293"/>
    <x v="3"/>
    <x v="44"/>
    <d v="2014-11-10T00:00:00"/>
    <s v="Second Class"/>
    <s v="LC-17050"/>
    <s v="Liz Carlisle"/>
    <s v="Consumer"/>
    <s v="United States"/>
    <x v="61"/>
    <x v="5"/>
    <n v="75217"/>
    <s v="Central"/>
    <s v="FUR-FU-10003878"/>
    <x v="0"/>
    <x v="5"/>
    <s v="Linden 10&quot; Round Wall Clock, Black"/>
    <n v="30.560000000000002"/>
    <n v="5"/>
    <n v="0.6"/>
    <n v="-19.863999999999997"/>
  </r>
  <r>
    <n v="8622"/>
    <x v="4294"/>
    <x v="3"/>
    <x v="726"/>
    <d v="2014-05-19T00:00:00"/>
    <s v="Standard Class"/>
    <s v="FH-14275"/>
    <s v="Frank Hawley"/>
    <s v="Corporate"/>
    <s v="United States"/>
    <x v="47"/>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x v="42"/>
    <x v="16"/>
    <n v="85023"/>
    <s v="West"/>
    <s v="OFF-ST-10000876"/>
    <x v="1"/>
    <x v="4"/>
    <s v="Eldon Simplefile Box Office"/>
    <n v="39.808"/>
    <n v="4"/>
    <n v="0.2"/>
    <n v="3.9808000000000003"/>
  </r>
  <r>
    <n v="8624"/>
    <x v="4296"/>
    <x v="1"/>
    <x v="50"/>
    <d v="2012-11-18T00:00:00"/>
    <s v="Standard Class"/>
    <s v="FM-14380"/>
    <s v="Fred McMath"/>
    <s v="Consumer"/>
    <s v="United States"/>
    <x v="100"/>
    <x v="2"/>
    <n v="33178"/>
    <s v="South"/>
    <s v="OFF-BI-10004224"/>
    <x v="1"/>
    <x v="8"/>
    <s v="Catalog Binders with Expanding Posts"/>
    <n v="121.10400000000003"/>
    <n v="6"/>
    <n v="0.7"/>
    <n v="-100.91999999999999"/>
  </r>
  <r>
    <n v="8625"/>
    <x v="4296"/>
    <x v="1"/>
    <x v="50"/>
    <d v="2012-11-18T00:00:00"/>
    <s v="Standard Class"/>
    <s v="FM-14380"/>
    <s v="Fred McMath"/>
    <s v="Consumer"/>
    <s v="United States"/>
    <x v="100"/>
    <x v="2"/>
    <n v="33178"/>
    <s v="South"/>
    <s v="TEC-AC-10004568"/>
    <x v="2"/>
    <x v="11"/>
    <s v="Maxell LTO Ultrium - 800 GB"/>
    <n v="111.96"/>
    <n v="5"/>
    <n v="0.2"/>
    <n v="-1.3995000000000104"/>
  </r>
  <r>
    <n v="8626"/>
    <x v="4297"/>
    <x v="1"/>
    <x v="575"/>
    <d v="2012-12-12T00:00:00"/>
    <s v="Standard Class"/>
    <s v="HG-14965"/>
    <s v="Henry Goldwyn"/>
    <s v="Corporate"/>
    <s v="United States"/>
    <x v="77"/>
    <x v="22"/>
    <n v="80906"/>
    <s v="West"/>
    <s v="OFF-PA-10000533"/>
    <x v="1"/>
    <x v="10"/>
    <s v="Southworth Parchment Paper &amp; Envelopes"/>
    <n v="15.696000000000002"/>
    <n v="3"/>
    <n v="0.2"/>
    <n v="5.1011999999999995"/>
  </r>
  <r>
    <n v="8627"/>
    <x v="4298"/>
    <x v="1"/>
    <x v="67"/>
    <d v="2012-09-12T00:00:00"/>
    <s v="Standard Class"/>
    <s v="AG-10525"/>
    <s v="Andy Gerbode"/>
    <s v="Corporate"/>
    <s v="United States"/>
    <x v="20"/>
    <x v="15"/>
    <n v="10011"/>
    <s v="East"/>
    <s v="OFF-ST-10003638"/>
    <x v="1"/>
    <x v="4"/>
    <s v="Mobile Personal File Cube"/>
    <n v="70.260000000000005"/>
    <n v="3"/>
    <n v="0"/>
    <n v="18.970199999999998"/>
  </r>
  <r>
    <n v="8628"/>
    <x v="4298"/>
    <x v="1"/>
    <x v="67"/>
    <d v="2012-09-12T00:00:00"/>
    <s v="Standard Class"/>
    <s v="AG-10525"/>
    <s v="Andy Gerbode"/>
    <s v="Corporate"/>
    <s v="United States"/>
    <x v="20"/>
    <x v="15"/>
    <n v="10011"/>
    <s v="East"/>
    <s v="TEC-AC-10002305"/>
    <x v="2"/>
    <x v="11"/>
    <s v="KeyTronic E03601U1 - Keyboard - Beige"/>
    <n v="90"/>
    <n v="5"/>
    <n v="0"/>
    <n v="16.199999999999992"/>
  </r>
  <r>
    <n v="8629"/>
    <x v="4298"/>
    <x v="1"/>
    <x v="67"/>
    <d v="2012-09-12T00:00:00"/>
    <s v="Standard Class"/>
    <s v="AG-10525"/>
    <s v="Andy Gerbode"/>
    <s v="Corporate"/>
    <s v="United States"/>
    <x v="20"/>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x v="20"/>
    <x v="15"/>
    <n v="10011"/>
    <s v="East"/>
    <s v="FUR-TA-10003569"/>
    <x v="0"/>
    <x v="3"/>
    <s v="Bretford CR8500 Series Meeting Room Furniture"/>
    <n v="481.17599999999999"/>
    <n v="2"/>
    <n v="0.4"/>
    <n v="-120.29400000000004"/>
  </r>
  <r>
    <n v="8631"/>
    <x v="4298"/>
    <x v="1"/>
    <x v="67"/>
    <d v="2012-09-12T00:00:00"/>
    <s v="Standard Class"/>
    <s v="AG-10525"/>
    <s v="Andy Gerbode"/>
    <s v="Corporate"/>
    <s v="United States"/>
    <x v="20"/>
    <x v="15"/>
    <n v="10011"/>
    <s v="East"/>
    <s v="OFF-FA-10003059"/>
    <x v="1"/>
    <x v="13"/>
    <s v="Assorted Color Push Pins"/>
    <n v="7.24"/>
    <n v="4"/>
    <n v="0"/>
    <n v="2.3891999999999998"/>
  </r>
  <r>
    <n v="8632"/>
    <x v="4299"/>
    <x v="0"/>
    <x v="1062"/>
    <d v="2013-07-30T00:00:00"/>
    <s v="First Class"/>
    <s v="OT-18730"/>
    <s v="Olvera Toch"/>
    <s v="Consumer"/>
    <s v="United States"/>
    <x v="437"/>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x v="437"/>
    <x v="9"/>
    <n v="18018"/>
    <s v="East"/>
    <s v="OFF-BI-10000545"/>
    <x v="1"/>
    <x v="8"/>
    <s v="GBC Ibimaster 500 Manual ProClick Binding System"/>
    <n v="1369.7640000000001"/>
    <n v="6"/>
    <n v="0.7"/>
    <n v="-913.17599999999993"/>
  </r>
  <r>
    <n v="8634"/>
    <x v="4299"/>
    <x v="0"/>
    <x v="1062"/>
    <d v="2013-07-30T00:00:00"/>
    <s v="First Class"/>
    <s v="OT-18730"/>
    <s v="Olvera Toch"/>
    <s v="Consumer"/>
    <s v="United States"/>
    <x v="437"/>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x v="10"/>
    <x v="9"/>
    <n v="19140"/>
    <s v="East"/>
    <s v="FUR-BO-10001798"/>
    <x v="0"/>
    <x v="0"/>
    <s v="Bush Somerset Collection Bookcase"/>
    <n v="130.97999999999999"/>
    <n v="2"/>
    <n v="0.5"/>
    <n v="-89.066399999999987"/>
  </r>
  <r>
    <n v="8636"/>
    <x v="4301"/>
    <x v="2"/>
    <x v="1013"/>
    <d v="2011-05-02T00:00:00"/>
    <s v="First Class"/>
    <s v="JM-16195"/>
    <s v="Justin MacKendrick"/>
    <s v="Consumer"/>
    <s v="United States"/>
    <x v="103"/>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x v="103"/>
    <x v="0"/>
    <n v="40214"/>
    <s v="South"/>
    <s v="OFF-ST-10000585"/>
    <x v="1"/>
    <x v="4"/>
    <s v="Economy Rollaway Files"/>
    <n v="826"/>
    <n v="5"/>
    <n v="0"/>
    <n v="214.76"/>
  </r>
  <r>
    <n v="8638"/>
    <x v="4302"/>
    <x v="3"/>
    <x v="842"/>
    <d v="2014-05-03T00:00:00"/>
    <s v="Standard Class"/>
    <s v="HM-14980"/>
    <s v="Henry MacAllister"/>
    <s v="Consumer"/>
    <s v="United States"/>
    <x v="4"/>
    <x v="4"/>
    <n v="98105"/>
    <s v="West"/>
    <s v="FUR-FU-10000397"/>
    <x v="0"/>
    <x v="5"/>
    <s v="Luxo Economy Swing Arm Lamp"/>
    <n v="139.58000000000001"/>
    <n v="7"/>
    <n v="0"/>
    <n v="39.082400000000007"/>
  </r>
  <r>
    <n v="8639"/>
    <x v="4303"/>
    <x v="3"/>
    <x v="283"/>
    <d v="2014-07-25T00:00:00"/>
    <s v="First Class"/>
    <s v="PO-19180"/>
    <s v="Philisse Overcash"/>
    <s v="Home Office"/>
    <s v="United States"/>
    <x v="249"/>
    <x v="6"/>
    <n v="53142"/>
    <s v="Central"/>
    <s v="TEC-AC-10000736"/>
    <x v="2"/>
    <x v="11"/>
    <s v="Logitech G600 MMO Gaming Mouse"/>
    <n v="399.95"/>
    <n v="5"/>
    <n v="0"/>
    <n v="143.982"/>
  </r>
  <r>
    <n v="8640"/>
    <x v="4304"/>
    <x v="2"/>
    <x v="736"/>
    <d v="2011-12-15T00:00:00"/>
    <s v="Second Class"/>
    <s v="KC-16675"/>
    <s v="Kimberly Carter"/>
    <s v="Corporate"/>
    <s v="United States"/>
    <x v="0"/>
    <x v="0"/>
    <n v="42420"/>
    <s v="South"/>
    <s v="OFF-BI-10004970"/>
    <x v="1"/>
    <x v="8"/>
    <s v="ACCOHIDE 3-Ring Binder, Blue, 1&quot;"/>
    <n v="12.39"/>
    <n v="3"/>
    <n v="0"/>
    <n v="5.8232999999999997"/>
  </r>
  <r>
    <n v="8641"/>
    <x v="4305"/>
    <x v="3"/>
    <x v="602"/>
    <d v="2014-01-17T00:00:00"/>
    <s v="Standard Class"/>
    <s v="DB-13120"/>
    <s v="David Bremer"/>
    <s v="Corporate"/>
    <s v="United States"/>
    <x v="61"/>
    <x v="5"/>
    <n v="75217"/>
    <s v="Central"/>
    <s v="OFF-BI-10000545"/>
    <x v="1"/>
    <x v="8"/>
    <s v="GBC Ibimaster 500 Manual ProClick Binding System"/>
    <n v="760.97999999999979"/>
    <n v="5"/>
    <n v="0.8"/>
    <n v="-1141.47"/>
  </r>
  <r>
    <n v="8642"/>
    <x v="4306"/>
    <x v="3"/>
    <x v="574"/>
    <d v="2014-12-03T00:00:00"/>
    <s v="Same Day"/>
    <s v="SV-20935"/>
    <s v="Susan Vittorini"/>
    <s v="Consumer"/>
    <s v="United States"/>
    <x v="97"/>
    <x v="16"/>
    <n v="85345"/>
    <s v="West"/>
    <s v="OFF-BI-10001670"/>
    <x v="1"/>
    <x v="8"/>
    <s v="Vinyl Sectional Post Binders"/>
    <n v="67.860000000000014"/>
    <n v="6"/>
    <n v="0.7"/>
    <n v="-45.239999999999995"/>
  </r>
  <r>
    <n v="8643"/>
    <x v="4307"/>
    <x v="1"/>
    <x v="627"/>
    <d v="2012-11-15T00:00:00"/>
    <s v="Standard Class"/>
    <s v="NS-18640"/>
    <s v="Noel Staavos"/>
    <s v="Corporate"/>
    <s v="United States"/>
    <x v="108"/>
    <x v="3"/>
    <n v="28540"/>
    <s v="South"/>
    <s v="OFF-FA-10000624"/>
    <x v="1"/>
    <x v="13"/>
    <s v="OIC Binder Clips"/>
    <n v="31.504000000000005"/>
    <n v="11"/>
    <n v="0.2"/>
    <n v="11.814"/>
  </r>
  <r>
    <n v="8644"/>
    <x v="4307"/>
    <x v="1"/>
    <x v="627"/>
    <d v="2012-11-15T00:00:00"/>
    <s v="Standard Class"/>
    <s v="NS-18640"/>
    <s v="Noel Staavos"/>
    <s v="Corporate"/>
    <s v="United States"/>
    <x v="108"/>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x v="108"/>
    <x v="3"/>
    <n v="28540"/>
    <s v="South"/>
    <s v="OFF-BI-10000315"/>
    <x v="1"/>
    <x v="8"/>
    <s v="Poly Designer Cover &amp; Back"/>
    <n v="39.878999999999998"/>
    <n v="7"/>
    <n v="0.7"/>
    <n v="-29.244599999999991"/>
  </r>
  <r>
    <n v="8646"/>
    <x v="4307"/>
    <x v="1"/>
    <x v="627"/>
    <d v="2012-11-15T00:00:00"/>
    <s v="Standard Class"/>
    <s v="NS-18640"/>
    <s v="Noel Staavos"/>
    <s v="Corporate"/>
    <s v="United States"/>
    <x v="108"/>
    <x v="3"/>
    <n v="28540"/>
    <s v="South"/>
    <s v="FUR-FU-10000023"/>
    <x v="0"/>
    <x v="5"/>
    <s v="Eldon Wave Desk Accessories"/>
    <n v="4.7119999999999997"/>
    <n v="1"/>
    <n v="0.2"/>
    <n v="1.4136000000000002"/>
  </r>
  <r>
    <n v="8647"/>
    <x v="4308"/>
    <x v="0"/>
    <x v="881"/>
    <d v="2013-11-30T00:00:00"/>
    <s v="Standard Class"/>
    <s v="MH-17455"/>
    <s v="Mark Hamilton"/>
    <s v="Consumer"/>
    <s v="United States"/>
    <x v="1"/>
    <x v="1"/>
    <n v="90032"/>
    <s v="West"/>
    <s v="FUR-CH-10004698"/>
    <x v="0"/>
    <x v="1"/>
    <s v="Padded Folding Chairs, Black, 4/Carton"/>
    <n v="194.35200000000003"/>
    <n v="3"/>
    <n v="0.2"/>
    <n v="19.435200000000009"/>
  </r>
  <r>
    <n v="8648"/>
    <x v="4309"/>
    <x v="1"/>
    <x v="901"/>
    <d v="2012-12-08T00:00:00"/>
    <s v="First Class"/>
    <s v="RR-19525"/>
    <s v="Rick Reed"/>
    <s v="Corporate"/>
    <s v="United States"/>
    <x v="316"/>
    <x v="18"/>
    <n v="37211"/>
    <s v="South"/>
    <s v="FUR-CH-10004477"/>
    <x v="0"/>
    <x v="1"/>
    <s v="Global Push Button Manager's Chair, Indigo"/>
    <n v="97.424000000000007"/>
    <n v="2"/>
    <n v="0.2"/>
    <n v="10.960199999999993"/>
  </r>
  <r>
    <n v="8649"/>
    <x v="4310"/>
    <x v="0"/>
    <x v="875"/>
    <d v="2013-08-04T00:00:00"/>
    <s v="Standard Class"/>
    <s v="RH-19555"/>
    <s v="Ritsa Hightower"/>
    <s v="Consumer"/>
    <s v="United States"/>
    <x v="35"/>
    <x v="3"/>
    <n v="28205"/>
    <s v="South"/>
    <s v="OFF-ST-10003816"/>
    <x v="1"/>
    <x v="4"/>
    <s v="Fellowes High-Stak Drawer Files"/>
    <n v="704.76"/>
    <n v="5"/>
    <n v="0.2"/>
    <n v="26.428499999999957"/>
  </r>
  <r>
    <n v="8650"/>
    <x v="4310"/>
    <x v="0"/>
    <x v="875"/>
    <d v="2013-08-04T00:00:00"/>
    <s v="Standard Class"/>
    <s v="RH-19555"/>
    <s v="Ritsa Hightower"/>
    <s v="Consumer"/>
    <s v="United States"/>
    <x v="35"/>
    <x v="3"/>
    <n v="28205"/>
    <s v="South"/>
    <s v="OFF-BI-10002429"/>
    <x v="1"/>
    <x v="8"/>
    <s v="Premier Elliptical Ring Binder, Black"/>
    <n v="27.396000000000004"/>
    <n v="3"/>
    <n v="0.7"/>
    <n v="-20.090399999999995"/>
  </r>
  <r>
    <n v="8651"/>
    <x v="4311"/>
    <x v="2"/>
    <x v="103"/>
    <d v="2011-09-13T00:00:00"/>
    <s v="Same Day"/>
    <s v="RP-19390"/>
    <s v="Resi Pölking"/>
    <s v="Consumer"/>
    <s v="United States"/>
    <x v="4"/>
    <x v="4"/>
    <n v="98103"/>
    <s v="West"/>
    <s v="OFF-FA-10000840"/>
    <x v="1"/>
    <x v="13"/>
    <s v="OIC Thumb-Tacks"/>
    <n v="5.6999999999999993"/>
    <n v="5"/>
    <n v="0"/>
    <n v="2.6789999999999998"/>
  </r>
  <r>
    <n v="8652"/>
    <x v="4311"/>
    <x v="2"/>
    <x v="103"/>
    <d v="2011-09-13T00:00:00"/>
    <s v="Same Day"/>
    <s v="RP-19390"/>
    <s v="Resi Pölking"/>
    <s v="Consumer"/>
    <s v="United States"/>
    <x v="4"/>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x v="4"/>
    <x v="4"/>
    <n v="98103"/>
    <s v="West"/>
    <s v="OFF-SU-10001574"/>
    <x v="1"/>
    <x v="14"/>
    <s v="Acme Value Line Scissors"/>
    <n v="7.3"/>
    <n v="2"/>
    <n v="0"/>
    <n v="2.1899999999999995"/>
  </r>
  <r>
    <n v="8654"/>
    <x v="4311"/>
    <x v="2"/>
    <x v="103"/>
    <d v="2011-09-13T00:00:00"/>
    <s v="Same Day"/>
    <s v="RP-19390"/>
    <s v="Resi Pölking"/>
    <s v="Consumer"/>
    <s v="United States"/>
    <x v="4"/>
    <x v="4"/>
    <n v="98103"/>
    <s v="West"/>
    <s v="TEC-AC-10001606"/>
    <x v="2"/>
    <x v="11"/>
    <s v="Logitech Wireless Performance Mouse MX for PC and Mac"/>
    <n v="199.98"/>
    <n v="2"/>
    <n v="0"/>
    <n v="75.992400000000004"/>
  </r>
  <r>
    <n v="8655"/>
    <x v="4311"/>
    <x v="2"/>
    <x v="103"/>
    <d v="2011-09-13T00:00:00"/>
    <s v="Same Day"/>
    <s v="RP-19390"/>
    <s v="Resi Pölking"/>
    <s v="Consumer"/>
    <s v="United States"/>
    <x v="4"/>
    <x v="4"/>
    <n v="98103"/>
    <s v="West"/>
    <s v="TEC-AC-10003399"/>
    <x v="2"/>
    <x v="11"/>
    <s v="Memorex Mini Travel Drive 64 GB USB 2.0 Flash Drive"/>
    <n v="144.96"/>
    <n v="4"/>
    <n v="0"/>
    <n v="60.883200000000002"/>
  </r>
  <r>
    <n v="8656"/>
    <x v="4311"/>
    <x v="2"/>
    <x v="103"/>
    <d v="2011-09-13T00:00:00"/>
    <s v="Same Day"/>
    <s v="RP-19390"/>
    <s v="Resi Pölking"/>
    <s v="Consumer"/>
    <s v="United States"/>
    <x v="4"/>
    <x v="4"/>
    <n v="98103"/>
    <s v="West"/>
    <s v="TEC-AC-10000865"/>
    <x v="2"/>
    <x v="11"/>
    <s v="WD My Passport Ultra 500GB Portable External Hard Drive"/>
    <n v="118"/>
    <n v="2"/>
    <n v="0"/>
    <n v="20.059999999999988"/>
  </r>
  <r>
    <n v="8657"/>
    <x v="4311"/>
    <x v="2"/>
    <x v="103"/>
    <d v="2011-09-13T00:00:00"/>
    <s v="Same Day"/>
    <s v="RP-19390"/>
    <s v="Resi Pölking"/>
    <s v="Consumer"/>
    <s v="United States"/>
    <x v="4"/>
    <x v="4"/>
    <n v="98103"/>
    <s v="West"/>
    <s v="OFF-PA-10002923"/>
    <x v="1"/>
    <x v="10"/>
    <s v="Xerox 1942"/>
    <n v="48.94"/>
    <n v="1"/>
    <n v="0"/>
    <n v="24.47"/>
  </r>
  <r>
    <n v="8658"/>
    <x v="4311"/>
    <x v="2"/>
    <x v="103"/>
    <d v="2011-09-13T00:00:00"/>
    <s v="Same Day"/>
    <s v="RP-19390"/>
    <s v="Resi Pölking"/>
    <s v="Consumer"/>
    <s v="United States"/>
    <x v="4"/>
    <x v="4"/>
    <n v="98103"/>
    <s v="West"/>
    <s v="OFF-AP-10004785"/>
    <x v="1"/>
    <x v="9"/>
    <s v="Holmes Replacement Filter for HEPA Air Cleaner, Medium Room"/>
    <n v="22.66"/>
    <n v="2"/>
    <n v="0"/>
    <n v="9.743800000000002"/>
  </r>
  <r>
    <n v="8659"/>
    <x v="4312"/>
    <x v="0"/>
    <x v="1028"/>
    <d v="2013-06-26T00:00:00"/>
    <s v="Standard Class"/>
    <s v="KB-16600"/>
    <s v="Ken Brennan"/>
    <s v="Corporate"/>
    <s v="United States"/>
    <x v="22"/>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x v="74"/>
    <x v="24"/>
    <n v="45231"/>
    <s v="East"/>
    <s v="OFF-PA-10002246"/>
    <x v="1"/>
    <x v="10"/>
    <s v="Wirebound Four 2-3/4 x 5 Forms per Page, 400 Sets per Book"/>
    <n v="30.96"/>
    <n v="6"/>
    <n v="0.2"/>
    <n v="11.223000000000001"/>
  </r>
  <r>
    <n v="8661"/>
    <x v="4314"/>
    <x v="3"/>
    <x v="920"/>
    <d v="2014-12-01T00:00:00"/>
    <s v="Standard Class"/>
    <s v="HZ-14950"/>
    <s v="Henia Zydlo"/>
    <s v="Consumer"/>
    <s v="United States"/>
    <x v="2"/>
    <x v="2"/>
    <n v="33311"/>
    <s v="South"/>
    <s v="FUR-BO-10003965"/>
    <x v="0"/>
    <x v="0"/>
    <s v="O'Sullivan Manor Hill 2-Door Library in Brianna Oak"/>
    <n v="723.92"/>
    <n v="5"/>
    <n v="0.2"/>
    <n v="-81.440999999999946"/>
  </r>
  <r>
    <n v="8662"/>
    <x v="4315"/>
    <x v="1"/>
    <x v="793"/>
    <d v="2012-05-17T00:00:00"/>
    <s v="Standard Class"/>
    <s v="JG-15160"/>
    <s v="James Galang"/>
    <s v="Consumer"/>
    <s v="United States"/>
    <x v="12"/>
    <x v="5"/>
    <n v="77041"/>
    <s v="Central"/>
    <s v="FUR-FU-10000175"/>
    <x v="0"/>
    <x v="5"/>
    <s v="DAX Wood Document Frame."/>
    <n v="21.968000000000004"/>
    <n v="4"/>
    <n v="0.6"/>
    <n v="-15.9268"/>
  </r>
  <r>
    <n v="8663"/>
    <x v="4315"/>
    <x v="1"/>
    <x v="793"/>
    <d v="2012-05-17T00:00:00"/>
    <s v="Standard Class"/>
    <s v="JG-15160"/>
    <s v="James Galang"/>
    <s v="Consumer"/>
    <s v="United States"/>
    <x v="12"/>
    <x v="5"/>
    <n v="77041"/>
    <s v="Central"/>
    <s v="TEC-PH-10001336"/>
    <x v="2"/>
    <x v="7"/>
    <s v="Digium D40 VoIP phone"/>
    <n v="619.15200000000004"/>
    <n v="6"/>
    <n v="0.2"/>
    <n v="69.654599999999988"/>
  </r>
  <r>
    <n v="8664"/>
    <x v="4315"/>
    <x v="1"/>
    <x v="793"/>
    <d v="2012-05-17T00:00:00"/>
    <s v="Standard Class"/>
    <s v="JG-15160"/>
    <s v="James Galang"/>
    <s v="Consumer"/>
    <s v="United States"/>
    <x v="12"/>
    <x v="5"/>
    <n v="77041"/>
    <s v="Central"/>
    <s v="OFF-PA-10001954"/>
    <x v="1"/>
    <x v="10"/>
    <s v="Xerox 1964"/>
    <n v="127.90400000000001"/>
    <n v="7"/>
    <n v="0.2"/>
    <n v="41.568799999999996"/>
  </r>
  <r>
    <n v="8665"/>
    <x v="4316"/>
    <x v="3"/>
    <x v="983"/>
    <d v="2014-04-02T00:00:00"/>
    <s v="Second Class"/>
    <s v="AB-10165"/>
    <s v="Alan Barnes"/>
    <s v="Consumer"/>
    <s v="United States"/>
    <x v="80"/>
    <x v="1"/>
    <n v="90712"/>
    <s v="West"/>
    <s v="FUR-FU-10004973"/>
    <x v="0"/>
    <x v="5"/>
    <s v="Flat Face Poster Frame"/>
    <n v="94.2"/>
    <n v="5"/>
    <n v="0"/>
    <n v="39.564000000000007"/>
  </r>
  <r>
    <n v="8666"/>
    <x v="4317"/>
    <x v="0"/>
    <x v="1019"/>
    <d v="2013-11-19T00:00:00"/>
    <s v="First Class"/>
    <s v="HJ-14875"/>
    <s v="Heather Jas"/>
    <s v="Home Office"/>
    <s v="United States"/>
    <x v="8"/>
    <x v="1"/>
    <n v="94122"/>
    <s v="West"/>
    <s v="OFF-SU-10004231"/>
    <x v="1"/>
    <x v="14"/>
    <s v="Acme Tagit Stainless Steel Antibacterial Scissors"/>
    <n v="49.5"/>
    <n v="5"/>
    <n v="0"/>
    <n v="13.365"/>
  </r>
  <r>
    <n v="8667"/>
    <x v="4318"/>
    <x v="0"/>
    <x v="945"/>
    <d v="2014-01-03T00:00:00"/>
    <s v="First Class"/>
    <s v="CJ-11875"/>
    <s v="Carl Jackson"/>
    <s v="Corporate"/>
    <s v="United States"/>
    <x v="10"/>
    <x v="9"/>
    <n v="19140"/>
    <s v="East"/>
    <s v="OFF-AR-10004269"/>
    <x v="1"/>
    <x v="6"/>
    <s v="Newell 31"/>
    <n v="16.520000000000003"/>
    <n v="5"/>
    <n v="0.2"/>
    <n v="1.6519999999999992"/>
  </r>
  <r>
    <n v="8668"/>
    <x v="4319"/>
    <x v="0"/>
    <x v="596"/>
    <d v="2013-12-25T00:00:00"/>
    <s v="Second Class"/>
    <s v="ED-13885"/>
    <s v="Emily Ducich"/>
    <s v="Home Office"/>
    <s v="United States"/>
    <x v="4"/>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x v="4"/>
    <x v="4"/>
    <n v="98115"/>
    <s v="West"/>
    <s v="TEC-MA-10000752"/>
    <x v="2"/>
    <x v="15"/>
    <s v="Texas Instrument TI-15 Fraction Calculator"/>
    <n v="11.56"/>
    <n v="1"/>
    <n v="0.2"/>
    <n v="3.7569999999999992"/>
  </r>
  <r>
    <n v="8670"/>
    <x v="4320"/>
    <x v="1"/>
    <x v="139"/>
    <d v="2012-12-25T00:00:00"/>
    <s v="Second Class"/>
    <s v="AI-10855"/>
    <s v="Arianne Irving"/>
    <s v="Consumer"/>
    <s v="United States"/>
    <x v="1"/>
    <x v="1"/>
    <n v="90036"/>
    <s v="West"/>
    <s v="OFF-PA-10004947"/>
    <x v="1"/>
    <x v="10"/>
    <s v="Staples"/>
    <n v="17.12"/>
    <n v="4"/>
    <n v="0"/>
    <n v="7.7039999999999988"/>
  </r>
  <r>
    <n v="8671"/>
    <x v="4321"/>
    <x v="2"/>
    <x v="422"/>
    <d v="2012-01-01T00:00:00"/>
    <s v="Second Class"/>
    <s v="KB-16315"/>
    <s v="Karl Braun"/>
    <s v="Consumer"/>
    <s v="United States"/>
    <x v="138"/>
    <x v="24"/>
    <n v="44105"/>
    <s v="East"/>
    <s v="FUR-FU-10004904"/>
    <x v="0"/>
    <x v="5"/>
    <s v="Eldon &quot;L&quot; Workstation Diamond Chairmat"/>
    <n v="182.35200000000003"/>
    <n v="3"/>
    <n v="0.2"/>
    <n v="-18.23520000000002"/>
  </r>
  <r>
    <n v="8672"/>
    <x v="4321"/>
    <x v="2"/>
    <x v="422"/>
    <d v="2012-01-01T00:00:00"/>
    <s v="Second Class"/>
    <s v="KB-16315"/>
    <s v="Karl Braun"/>
    <s v="Consumer"/>
    <s v="United States"/>
    <x v="138"/>
    <x v="24"/>
    <n v="44105"/>
    <s v="East"/>
    <s v="OFF-ST-10002790"/>
    <x v="1"/>
    <x v="4"/>
    <s v="Safco Industrial Shelving"/>
    <n v="118.16"/>
    <n v="2"/>
    <n v="0.2"/>
    <n v="-25.108999999999988"/>
  </r>
  <r>
    <n v="8673"/>
    <x v="4322"/>
    <x v="3"/>
    <x v="911"/>
    <d v="2014-02-22T00:00:00"/>
    <s v="Standard Class"/>
    <s v="JS-16030"/>
    <s v="Joy Smith"/>
    <s v="Consumer"/>
    <s v="United States"/>
    <x v="27"/>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x v="27"/>
    <x v="10"/>
    <n v="62521"/>
    <s v="Central"/>
    <s v="FUR-CH-10004063"/>
    <x v="0"/>
    <x v="1"/>
    <s v="Global Deluxe High-Back Manager's Chair"/>
    <n v="600.55799999999999"/>
    <n v="3"/>
    <n v="0.3"/>
    <n v="-8.5794000000000779"/>
  </r>
  <r>
    <n v="8675"/>
    <x v="4322"/>
    <x v="3"/>
    <x v="911"/>
    <d v="2014-02-22T00:00:00"/>
    <s v="Standard Class"/>
    <s v="JS-16030"/>
    <s v="Joy Smith"/>
    <s v="Consumer"/>
    <s v="United States"/>
    <x v="27"/>
    <x v="10"/>
    <n v="62521"/>
    <s v="Central"/>
    <s v="OFF-ST-10000642"/>
    <x v="1"/>
    <x v="4"/>
    <s v="Tennsco Lockers, Gray"/>
    <n v="50.352000000000004"/>
    <n v="3"/>
    <n v="0.2"/>
    <n v="-8.1822000000000052"/>
  </r>
  <r>
    <n v="8676"/>
    <x v="4322"/>
    <x v="3"/>
    <x v="911"/>
    <d v="2014-02-22T00:00:00"/>
    <s v="Standard Class"/>
    <s v="JS-16030"/>
    <s v="Joy Smith"/>
    <s v="Consumer"/>
    <s v="United States"/>
    <x v="27"/>
    <x v="10"/>
    <n v="62521"/>
    <s v="Central"/>
    <s v="OFF-AR-10004078"/>
    <x v="1"/>
    <x v="6"/>
    <s v="Newell 312"/>
    <n v="28.031999999999996"/>
    <n v="6"/>
    <n v="0.2"/>
    <n v="3.5039999999999996"/>
  </r>
  <r>
    <n v="8677"/>
    <x v="4322"/>
    <x v="3"/>
    <x v="911"/>
    <d v="2014-02-22T00:00:00"/>
    <s v="Standard Class"/>
    <s v="JS-16030"/>
    <s v="Joy Smith"/>
    <s v="Consumer"/>
    <s v="United States"/>
    <x v="27"/>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x v="511"/>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x v="12"/>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x v="12"/>
    <x v="5"/>
    <n v="77070"/>
    <s v="Central"/>
    <s v="TEC-AC-10001714"/>
    <x v="2"/>
    <x v="11"/>
    <s v="Logitech MX Performance Wireless Mouse"/>
    <n v="159.56"/>
    <n v="5"/>
    <n v="0.2"/>
    <n v="33.906499999999994"/>
  </r>
  <r>
    <n v="8681"/>
    <x v="4325"/>
    <x v="0"/>
    <x v="49"/>
    <d v="2013-12-04T00:00:00"/>
    <s v="Second Class"/>
    <s v="JD-15895"/>
    <s v="Jonathan Doherty"/>
    <s v="Corporate"/>
    <s v="United States"/>
    <x v="102"/>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x v="102"/>
    <x v="17"/>
    <n v="23223"/>
    <s v="South"/>
    <s v="OFF-SU-10004664"/>
    <x v="1"/>
    <x v="14"/>
    <s v="Acme Softgrip Scissors"/>
    <n v="40.700000000000003"/>
    <n v="5"/>
    <n v="0"/>
    <n v="11.802999999999999"/>
  </r>
  <r>
    <n v="8683"/>
    <x v="4326"/>
    <x v="2"/>
    <x v="1127"/>
    <d v="2011-11-10T00:00:00"/>
    <s v="Standard Class"/>
    <s v="SR-20740"/>
    <s v="Steven Roelle"/>
    <s v="Home Office"/>
    <s v="United States"/>
    <x v="81"/>
    <x v="17"/>
    <n v="22204"/>
    <s v="South"/>
    <s v="TEC-AC-10002550"/>
    <x v="2"/>
    <x v="11"/>
    <s v="Maxell 4.7GB DVD-RW 3/Pack"/>
    <n v="47.79"/>
    <n v="3"/>
    <n v="0"/>
    <n v="16.2486"/>
  </r>
  <r>
    <n v="8684"/>
    <x v="4327"/>
    <x v="3"/>
    <x v="920"/>
    <d v="2014-12-02T00:00:00"/>
    <s v="Standard Class"/>
    <s v="TZ-21580"/>
    <s v="Tracy Zic"/>
    <s v="Consumer"/>
    <s v="United States"/>
    <x v="8"/>
    <x v="1"/>
    <n v="94122"/>
    <s v="West"/>
    <s v="OFF-AR-10002335"/>
    <x v="1"/>
    <x v="6"/>
    <s v="DIXON Oriole Pencils"/>
    <n v="5.16"/>
    <n v="2"/>
    <n v="0"/>
    <n v="1.3416000000000001"/>
  </r>
  <r>
    <n v="8685"/>
    <x v="4328"/>
    <x v="0"/>
    <x v="186"/>
    <d v="2013-12-24T00:00:00"/>
    <s v="Standard Class"/>
    <s v="TN-21040"/>
    <s v="Tanja Norvell"/>
    <s v="Home Office"/>
    <s v="United States"/>
    <x v="70"/>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x v="232"/>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x v="1"/>
    <x v="1"/>
    <n v="90036"/>
    <s v="West"/>
    <s v="OFF-SU-10003505"/>
    <x v="1"/>
    <x v="14"/>
    <s v="Premier Electric Letter Opener"/>
    <n v="231.72"/>
    <n v="2"/>
    <n v="0"/>
    <n v="11.585999999999984"/>
  </r>
  <r>
    <n v="8688"/>
    <x v="4330"/>
    <x v="0"/>
    <x v="190"/>
    <d v="2013-06-27T00:00:00"/>
    <s v="Same Day"/>
    <s v="AH-10075"/>
    <s v="Adam Hart"/>
    <s v="Corporate"/>
    <s v="United States"/>
    <x v="1"/>
    <x v="1"/>
    <n v="90036"/>
    <s v="West"/>
    <s v="OFF-FA-10000624"/>
    <x v="1"/>
    <x v="13"/>
    <s v="OIC Binder Clips"/>
    <n v="17.899999999999999"/>
    <n v="5"/>
    <n v="0"/>
    <n v="8.9499999999999993"/>
  </r>
  <r>
    <n v="8689"/>
    <x v="4330"/>
    <x v="0"/>
    <x v="190"/>
    <d v="2013-06-27T00:00:00"/>
    <s v="Same Day"/>
    <s v="AH-10075"/>
    <s v="Adam Hart"/>
    <s v="Corporate"/>
    <s v="United States"/>
    <x v="1"/>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x v="10"/>
    <x v="9"/>
    <n v="19140"/>
    <s v="East"/>
    <s v="OFF-AR-10002257"/>
    <x v="1"/>
    <x v="6"/>
    <s v="Eldon Spacemaker Box, Quick-Snap Lid, Clear"/>
    <n v="8.016"/>
    <n v="3"/>
    <n v="0.2"/>
    <n v="1.102199999999999"/>
  </r>
  <r>
    <n v="8691"/>
    <x v="4332"/>
    <x v="0"/>
    <x v="1041"/>
    <d v="2013-08-19T00:00:00"/>
    <s v="Standard Class"/>
    <s v="SP-20650"/>
    <s v="Stephanie Phelps"/>
    <s v="Corporate"/>
    <s v="United States"/>
    <x v="59"/>
    <x v="24"/>
    <n v="44312"/>
    <s v="East"/>
    <s v="TEC-PH-10003580"/>
    <x v="2"/>
    <x v="7"/>
    <s v="Cisco IP Phone 7961G-GE VoIP phone"/>
    <n v="259.89600000000002"/>
    <n v="2"/>
    <n v="0.4"/>
    <n v="-56.310799999999972"/>
  </r>
  <r>
    <n v="8692"/>
    <x v="4332"/>
    <x v="0"/>
    <x v="1041"/>
    <d v="2013-08-19T00:00:00"/>
    <s v="Standard Class"/>
    <s v="SP-20650"/>
    <s v="Stephanie Phelps"/>
    <s v="Corporate"/>
    <s v="United States"/>
    <x v="59"/>
    <x v="24"/>
    <n v="44312"/>
    <s v="East"/>
    <s v="TEC-PH-10001530"/>
    <x v="2"/>
    <x v="7"/>
    <s v="Plantronics Voyager Pro Legend"/>
    <n v="247.18799999999999"/>
    <n v="2"/>
    <n v="0.4"/>
    <n v="-49.437600000000032"/>
  </r>
  <r>
    <n v="8693"/>
    <x v="4332"/>
    <x v="0"/>
    <x v="1041"/>
    <d v="2013-08-19T00:00:00"/>
    <s v="Standard Class"/>
    <s v="SP-20650"/>
    <s v="Stephanie Phelps"/>
    <s v="Corporate"/>
    <s v="United States"/>
    <x v="59"/>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x v="8"/>
    <x v="1"/>
    <n v="94110"/>
    <s v="West"/>
    <s v="TEC-AC-10000892"/>
    <x v="2"/>
    <x v="11"/>
    <s v="NETGEAR N750 Dual Band Wi-Fi Gigabit Router"/>
    <n v="450"/>
    <n v="5"/>
    <n v="0"/>
    <n v="162"/>
  </r>
  <r>
    <n v="8695"/>
    <x v="4334"/>
    <x v="2"/>
    <x v="709"/>
    <d v="2011-08-28T00:00:00"/>
    <s v="Second Class"/>
    <s v="CR-12625"/>
    <s v="Corey Roper"/>
    <s v="Home Office"/>
    <s v="United States"/>
    <x v="354"/>
    <x v="12"/>
    <n v="49505"/>
    <s v="Central"/>
    <s v="OFF-PA-10001934"/>
    <x v="1"/>
    <x v="10"/>
    <s v="Xerox 1993"/>
    <n v="19.440000000000001"/>
    <n v="3"/>
    <n v="0"/>
    <n v="9.5256000000000007"/>
  </r>
  <r>
    <n v="8696"/>
    <x v="4335"/>
    <x v="3"/>
    <x v="175"/>
    <d v="2014-09-18T00:00:00"/>
    <s v="Second Class"/>
    <s v="CS-12400"/>
    <s v="Christopher Schild"/>
    <s v="Home Office"/>
    <s v="United States"/>
    <x v="8"/>
    <x v="1"/>
    <n v="94109"/>
    <s v="West"/>
    <s v="FUR-TA-10003473"/>
    <x v="0"/>
    <x v="3"/>
    <s v="Bretford Rectangular Conference Table Tops"/>
    <n v="300.904"/>
    <n v="1"/>
    <n v="0.2"/>
    <n v="11.283900000000017"/>
  </r>
  <r>
    <n v="8697"/>
    <x v="4336"/>
    <x v="3"/>
    <x v="140"/>
    <d v="2014-06-21T00:00:00"/>
    <s v="Standard Class"/>
    <s v="TS-21205"/>
    <s v="Thomas Seio"/>
    <s v="Corporate"/>
    <s v="United States"/>
    <x v="316"/>
    <x v="18"/>
    <n v="37211"/>
    <s v="South"/>
    <s v="TEC-PH-10001051"/>
    <x v="2"/>
    <x v="7"/>
    <s v="HTC One"/>
    <n v="239.976"/>
    <n v="3"/>
    <n v="0.2"/>
    <n v="26.997299999999967"/>
  </r>
  <r>
    <n v="8698"/>
    <x v="4336"/>
    <x v="3"/>
    <x v="140"/>
    <d v="2014-06-21T00:00:00"/>
    <s v="Standard Class"/>
    <s v="TS-21205"/>
    <s v="Thomas Seio"/>
    <s v="Corporate"/>
    <s v="United States"/>
    <x v="316"/>
    <x v="18"/>
    <n v="37211"/>
    <s v="South"/>
    <s v="FUR-FU-10004351"/>
    <x v="0"/>
    <x v="5"/>
    <s v="Staples"/>
    <n v="31.168000000000003"/>
    <n v="4"/>
    <n v="0.2"/>
    <n v="9.3504000000000005"/>
  </r>
  <r>
    <n v="8699"/>
    <x v="4336"/>
    <x v="3"/>
    <x v="140"/>
    <d v="2014-06-21T00:00:00"/>
    <s v="Standard Class"/>
    <s v="TS-21205"/>
    <s v="Thomas Seio"/>
    <s v="Corporate"/>
    <s v="United States"/>
    <x v="316"/>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x v="316"/>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x v="316"/>
    <x v="18"/>
    <n v="37211"/>
    <s v="South"/>
    <s v="OFF-AP-10004249"/>
    <x v="1"/>
    <x v="9"/>
    <s v="Staples"/>
    <n v="76.608000000000004"/>
    <n v="8"/>
    <n v="0.2"/>
    <n v="6.7031999999999954"/>
  </r>
  <r>
    <n v="8702"/>
    <x v="4336"/>
    <x v="3"/>
    <x v="140"/>
    <d v="2014-06-21T00:00:00"/>
    <s v="Standard Class"/>
    <s v="TS-21205"/>
    <s v="Thomas Seio"/>
    <s v="Corporate"/>
    <s v="United States"/>
    <x v="316"/>
    <x v="18"/>
    <n v="37211"/>
    <s v="South"/>
    <s v="OFF-ST-10001490"/>
    <x v="1"/>
    <x v="4"/>
    <s v="Hot File 7-Pocket, Floor Stand"/>
    <n v="142.77600000000001"/>
    <n v="1"/>
    <n v="0.2"/>
    <n v="17.84699999999998"/>
  </r>
  <r>
    <n v="8703"/>
    <x v="4336"/>
    <x v="3"/>
    <x v="140"/>
    <d v="2014-06-21T00:00:00"/>
    <s v="Standard Class"/>
    <s v="TS-21205"/>
    <s v="Thomas Seio"/>
    <s v="Corporate"/>
    <s v="United States"/>
    <x v="316"/>
    <x v="18"/>
    <n v="37211"/>
    <s v="South"/>
    <s v="OFF-PA-10000312"/>
    <x v="1"/>
    <x v="10"/>
    <s v="Xerox 1955"/>
    <n v="91.360000000000014"/>
    <n v="5"/>
    <n v="0.2"/>
    <n v="29.691999999999993"/>
  </r>
  <r>
    <n v="8704"/>
    <x v="4337"/>
    <x v="1"/>
    <x v="1201"/>
    <d v="2012-03-05T00:00:00"/>
    <s v="Standard Class"/>
    <s v="RP-19390"/>
    <s v="Resi Pölking"/>
    <s v="Consumer"/>
    <s v="United States"/>
    <x v="10"/>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x v="12"/>
    <x v="5"/>
    <n v="77041"/>
    <s v="Central"/>
    <s v="TEC-PH-10004100"/>
    <x v="2"/>
    <x v="7"/>
    <s v="Griffin GC17055 Auxiliary Audio Cable"/>
    <n v="115.136"/>
    <n v="8"/>
    <n v="0.2"/>
    <n v="11.513600000000004"/>
  </r>
  <r>
    <n v="8706"/>
    <x v="4339"/>
    <x v="2"/>
    <x v="1202"/>
    <d v="2011-10-05T00:00:00"/>
    <s v="Standard Class"/>
    <s v="NF-18475"/>
    <s v="Neil Französisch"/>
    <s v="Home Office"/>
    <s v="United States"/>
    <x v="192"/>
    <x v="33"/>
    <n v="89502"/>
    <s v="West"/>
    <s v="OFF-FA-10000254"/>
    <x v="1"/>
    <x v="13"/>
    <s v="Sterling Rubber Bands by Alliance"/>
    <n v="4.71"/>
    <n v="1"/>
    <n v="0"/>
    <n v="0"/>
  </r>
  <r>
    <n v="8707"/>
    <x v="4340"/>
    <x v="2"/>
    <x v="78"/>
    <d v="2011-09-13T00:00:00"/>
    <s v="Standard Class"/>
    <s v="PP-18955"/>
    <s v="Paul Prost"/>
    <s v="Home Office"/>
    <s v="United States"/>
    <x v="20"/>
    <x v="15"/>
    <n v="10009"/>
    <s v="East"/>
    <s v="FUR-CH-10004289"/>
    <x v="0"/>
    <x v="1"/>
    <s v="Global Super Steno Chair"/>
    <n v="172.76400000000001"/>
    <n v="2"/>
    <n v="0.1"/>
    <n v="13.437199999999986"/>
  </r>
  <r>
    <n v="8708"/>
    <x v="4340"/>
    <x v="2"/>
    <x v="78"/>
    <d v="2011-09-13T00:00:00"/>
    <s v="Standard Class"/>
    <s v="PP-18955"/>
    <s v="Paul Prost"/>
    <s v="Home Office"/>
    <s v="United States"/>
    <x v="20"/>
    <x v="15"/>
    <n v="10009"/>
    <s v="East"/>
    <s v="OFF-AR-10003469"/>
    <x v="1"/>
    <x v="6"/>
    <s v="Nontoxic Chalk"/>
    <n v="3.52"/>
    <n v="2"/>
    <n v="0"/>
    <n v="1.6896"/>
  </r>
  <r>
    <n v="8709"/>
    <x v="4341"/>
    <x v="2"/>
    <x v="912"/>
    <d v="2011-11-18T00:00:00"/>
    <s v="First Class"/>
    <s v="JD-16150"/>
    <s v="Justin Deggeller"/>
    <s v="Corporate"/>
    <s v="United States"/>
    <x v="1"/>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x v="1"/>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x v="1"/>
    <x v="1"/>
    <n v="90008"/>
    <s v="West"/>
    <s v="OFF-ST-10000991"/>
    <x v="1"/>
    <x v="4"/>
    <s v="Space Solutions HD Industrial Steel Shelving."/>
    <n v="344.90999999999997"/>
    <n v="3"/>
    <n v="0"/>
    <n v="10.347300000000004"/>
  </r>
  <r>
    <n v="8712"/>
    <x v="4342"/>
    <x v="2"/>
    <x v="223"/>
    <d v="2011-03-07T00:00:00"/>
    <s v="Standard Class"/>
    <s v="EJ-14155"/>
    <s v="Eva Jacobs"/>
    <s v="Consumer"/>
    <s v="United States"/>
    <x v="70"/>
    <x v="1"/>
    <n v="92037"/>
    <s v="West"/>
    <s v="FUR-TA-10002958"/>
    <x v="0"/>
    <x v="3"/>
    <s v="Bevis Oval Conference Table, Walnut"/>
    <n v="626.35200000000009"/>
    <n v="3"/>
    <n v="0.2"/>
    <n v="-23.488200000000091"/>
  </r>
  <r>
    <n v="8713"/>
    <x v="4343"/>
    <x v="1"/>
    <x v="155"/>
    <d v="2012-12-07T00:00:00"/>
    <s v="Standard Class"/>
    <s v="PW-19240"/>
    <s v="Pierre Wener"/>
    <s v="Consumer"/>
    <s v="United States"/>
    <x v="8"/>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x v="70"/>
    <x v="1"/>
    <n v="92105"/>
    <s v="West"/>
    <s v="TEC-PH-10000004"/>
    <x v="2"/>
    <x v="7"/>
    <s v="Belkin iPhone and iPad Lightning Cable"/>
    <n v="71.951999999999998"/>
    <n v="6"/>
    <n v="0.2"/>
    <n v="5.3963999999999963"/>
  </r>
  <r>
    <n v="8715"/>
    <x v="4344"/>
    <x v="3"/>
    <x v="497"/>
    <d v="2014-07-17T00:00:00"/>
    <s v="Standard Class"/>
    <s v="TS-21430"/>
    <s v="Tom Stivers"/>
    <s v="Corporate"/>
    <s v="United States"/>
    <x v="70"/>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x v="512"/>
    <x v="24"/>
    <n v="44035"/>
    <s v="East"/>
    <s v="OFF-BI-10002949"/>
    <x v="1"/>
    <x v="8"/>
    <s v="Prestige Round Ring Binders"/>
    <n v="1.8240000000000003"/>
    <n v="1"/>
    <n v="0.7"/>
    <n v="-1.3983999999999996"/>
  </r>
  <r>
    <n v="8717"/>
    <x v="4346"/>
    <x v="0"/>
    <x v="1"/>
    <d v="2013-06-17T00:00:00"/>
    <s v="Second Class"/>
    <s v="AW-10930"/>
    <s v="Arthur Wiediger"/>
    <s v="Home Office"/>
    <s v="United States"/>
    <x v="12"/>
    <x v="5"/>
    <n v="77070"/>
    <s v="Central"/>
    <s v="OFF-AP-10001242"/>
    <x v="1"/>
    <x v="9"/>
    <s v="APC 7 Outlet Network SurgeArrest Surge Protector"/>
    <n v="64.383999999999986"/>
    <n v="4"/>
    <n v="0.8"/>
    <n v="-160.96"/>
  </r>
  <r>
    <n v="8718"/>
    <x v="4346"/>
    <x v="0"/>
    <x v="1"/>
    <d v="2013-06-17T00:00:00"/>
    <s v="Second Class"/>
    <s v="AW-10930"/>
    <s v="Arthur Wiediger"/>
    <s v="Home Office"/>
    <s v="United States"/>
    <x v="12"/>
    <x v="5"/>
    <n v="77070"/>
    <s v="Central"/>
    <s v="FUR-FU-10001424"/>
    <x v="0"/>
    <x v="5"/>
    <s v="Dax Clear Box Frame"/>
    <n v="6.9840000000000009"/>
    <n v="2"/>
    <n v="0.6"/>
    <n v="-4.5396000000000019"/>
  </r>
  <r>
    <n v="8719"/>
    <x v="4346"/>
    <x v="0"/>
    <x v="1"/>
    <d v="2013-06-17T00:00:00"/>
    <s v="Second Class"/>
    <s v="AW-10930"/>
    <s v="Arthur Wiediger"/>
    <s v="Home Office"/>
    <s v="United States"/>
    <x v="12"/>
    <x v="5"/>
    <n v="77070"/>
    <s v="Central"/>
    <s v="OFF-AR-10003469"/>
    <x v="1"/>
    <x v="6"/>
    <s v="Nontoxic Chalk"/>
    <n v="11.264000000000001"/>
    <n v="8"/>
    <n v="0.2"/>
    <n v="3.9423999999999997"/>
  </r>
  <r>
    <n v="8720"/>
    <x v="4346"/>
    <x v="0"/>
    <x v="1"/>
    <d v="2013-06-17T00:00:00"/>
    <s v="Second Class"/>
    <s v="AW-10930"/>
    <s v="Arthur Wiediger"/>
    <s v="Home Office"/>
    <s v="United States"/>
    <x v="12"/>
    <x v="5"/>
    <n v="77070"/>
    <s v="Central"/>
    <s v="OFF-PA-10000232"/>
    <x v="1"/>
    <x v="10"/>
    <s v="Xerox 1975"/>
    <n v="15.552000000000003"/>
    <n v="3"/>
    <n v="0.2"/>
    <n v="5.6375999999999999"/>
  </r>
  <r>
    <n v="8721"/>
    <x v="4346"/>
    <x v="0"/>
    <x v="1"/>
    <d v="2013-06-17T00:00:00"/>
    <s v="Second Class"/>
    <s v="AW-10930"/>
    <s v="Arthur Wiediger"/>
    <s v="Home Office"/>
    <s v="United States"/>
    <x v="12"/>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x v="12"/>
    <x v="5"/>
    <n v="77070"/>
    <s v="Central"/>
    <s v="OFF-ST-10002562"/>
    <x v="1"/>
    <x v="4"/>
    <s v="Staples"/>
    <n v="67.536000000000016"/>
    <n v="9"/>
    <n v="0.2"/>
    <n v="6.7535999999999987"/>
  </r>
  <r>
    <n v="8723"/>
    <x v="4346"/>
    <x v="0"/>
    <x v="1"/>
    <d v="2013-06-17T00:00:00"/>
    <s v="Second Class"/>
    <s v="AW-10930"/>
    <s v="Arthur Wiediger"/>
    <s v="Home Office"/>
    <s v="United States"/>
    <x v="12"/>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x v="100"/>
    <x v="2"/>
    <n v="33178"/>
    <s v="South"/>
    <s v="OFF-PA-10002986"/>
    <x v="1"/>
    <x v="10"/>
    <s v="Xerox 1898"/>
    <n v="37.408000000000001"/>
    <n v="7"/>
    <n v="0.2"/>
    <n v="13.0928"/>
  </r>
  <r>
    <n v="8725"/>
    <x v="4347"/>
    <x v="0"/>
    <x v="723"/>
    <d v="2014-01-01T00:00:00"/>
    <s v="Second Class"/>
    <s v="MH-17290"/>
    <s v="Marc Harrigan"/>
    <s v="Home Office"/>
    <s v="United States"/>
    <x v="100"/>
    <x v="2"/>
    <n v="33178"/>
    <s v="South"/>
    <s v="OFF-PA-10000143"/>
    <x v="1"/>
    <x v="10"/>
    <s v="Astroparche Fine Business Paper"/>
    <n v="25.344000000000001"/>
    <n v="6"/>
    <n v="0.2"/>
    <n v="8.8704000000000018"/>
  </r>
  <r>
    <n v="8726"/>
    <x v="4348"/>
    <x v="3"/>
    <x v="257"/>
    <d v="2014-03-24T00:00:00"/>
    <s v="Standard Class"/>
    <s v="SW-20275"/>
    <s v="Scott Williamson"/>
    <s v="Consumer"/>
    <s v="United States"/>
    <x v="4"/>
    <x v="4"/>
    <n v="98115"/>
    <s v="West"/>
    <s v="OFF-AR-10003752"/>
    <x v="1"/>
    <x v="6"/>
    <s v="Deluxe Chalkboard Eraser Cleaner"/>
    <n v="46.2"/>
    <n v="4"/>
    <n v="0"/>
    <n v="21.251999999999999"/>
  </r>
  <r>
    <n v="8727"/>
    <x v="4349"/>
    <x v="1"/>
    <x v="17"/>
    <d v="2012-12-31T00:00:00"/>
    <s v="Standard Class"/>
    <s v="SP-20860"/>
    <s v="Sung Pak"/>
    <s v="Corporate"/>
    <s v="United States"/>
    <x v="87"/>
    <x v="18"/>
    <n v="37130"/>
    <s v="South"/>
    <s v="TEC-AC-10002370"/>
    <x v="2"/>
    <x v="11"/>
    <s v="Maxell CD-R Discs"/>
    <n v="4.7279999999999998"/>
    <n v="3"/>
    <n v="0.2"/>
    <n v="0.70919999999999961"/>
  </r>
  <r>
    <n v="8728"/>
    <x v="4349"/>
    <x v="1"/>
    <x v="17"/>
    <d v="2012-12-31T00:00:00"/>
    <s v="Standard Class"/>
    <s v="SP-20860"/>
    <s v="Sung Pak"/>
    <s v="Corporate"/>
    <s v="United States"/>
    <x v="87"/>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x v="87"/>
    <x v="18"/>
    <n v="37130"/>
    <s v="South"/>
    <s v="FUR-BO-10002853"/>
    <x v="0"/>
    <x v="0"/>
    <s v="O'Sullivan 5-Shelf Heavy-Duty Bookcases"/>
    <n v="131.10400000000001"/>
    <n v="2"/>
    <n v="0.2"/>
    <n v="8.1939999999999955"/>
  </r>
  <r>
    <n v="8730"/>
    <x v="4349"/>
    <x v="1"/>
    <x v="17"/>
    <d v="2012-12-31T00:00:00"/>
    <s v="Standard Class"/>
    <s v="SP-20860"/>
    <s v="Sung Pak"/>
    <s v="Corporate"/>
    <s v="United States"/>
    <x v="87"/>
    <x v="18"/>
    <n v="37130"/>
    <s v="South"/>
    <s v="OFF-ST-10002562"/>
    <x v="1"/>
    <x v="4"/>
    <s v="Staples"/>
    <n v="22.512000000000004"/>
    <n v="3"/>
    <n v="0.2"/>
    <n v="2.2511999999999999"/>
  </r>
  <r>
    <n v="8731"/>
    <x v="4349"/>
    <x v="1"/>
    <x v="17"/>
    <d v="2012-12-31T00:00:00"/>
    <s v="Standard Class"/>
    <s v="SP-20860"/>
    <s v="Sung Pak"/>
    <s v="Corporate"/>
    <s v="United States"/>
    <x v="87"/>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x v="285"/>
    <x v="25"/>
    <n v="63116"/>
    <s v="Central"/>
    <s v="OFF-SU-10002573"/>
    <x v="1"/>
    <x v="14"/>
    <s v="Acme 10&quot; Easy Grip Assistive Scissors"/>
    <n v="52.59"/>
    <n v="3"/>
    <n v="0"/>
    <n v="15.776999999999996"/>
  </r>
  <r>
    <n v="8733"/>
    <x v="4351"/>
    <x v="3"/>
    <x v="818"/>
    <d v="2014-06-30T00:00:00"/>
    <s v="Second Class"/>
    <s v="PW-19030"/>
    <s v="Pauline Webber"/>
    <s v="Corporate"/>
    <s v="United States"/>
    <x v="4"/>
    <x v="4"/>
    <n v="98105"/>
    <s v="West"/>
    <s v="OFF-PA-10003848"/>
    <x v="1"/>
    <x v="10"/>
    <s v="Xerox 1997"/>
    <n v="19.440000000000001"/>
    <n v="3"/>
    <n v="0"/>
    <n v="9.3312000000000008"/>
  </r>
  <r>
    <n v="8734"/>
    <x v="4351"/>
    <x v="3"/>
    <x v="818"/>
    <d v="2014-06-30T00:00:00"/>
    <s v="Second Class"/>
    <s v="PW-19030"/>
    <s v="Pauline Webber"/>
    <s v="Corporate"/>
    <s v="United States"/>
    <x v="4"/>
    <x v="4"/>
    <n v="98105"/>
    <s v="West"/>
    <s v="FUR-FU-10001290"/>
    <x v="0"/>
    <x v="5"/>
    <s v="Executive Impressions Supervisor Wall Clock"/>
    <n v="126.30000000000001"/>
    <n v="3"/>
    <n v="0"/>
    <n v="40.415999999999997"/>
  </r>
  <r>
    <n v="8735"/>
    <x v="4351"/>
    <x v="3"/>
    <x v="818"/>
    <d v="2014-06-30T00:00:00"/>
    <s v="Second Class"/>
    <s v="PW-19030"/>
    <s v="Pauline Webber"/>
    <s v="Corporate"/>
    <s v="United States"/>
    <x v="4"/>
    <x v="4"/>
    <n v="98105"/>
    <s v="West"/>
    <s v="TEC-AC-10003832"/>
    <x v="2"/>
    <x v="11"/>
    <s v="Logitech P710e Mobile Speakerphone"/>
    <n v="1287.45"/>
    <n v="5"/>
    <n v="0"/>
    <n v="244.61549999999988"/>
  </r>
  <r>
    <n v="8736"/>
    <x v="4352"/>
    <x v="2"/>
    <x v="315"/>
    <d v="2011-02-11T00:00:00"/>
    <s v="Second Class"/>
    <s v="CS-12250"/>
    <s v="Chris Selesnick"/>
    <s v="Corporate"/>
    <s v="United States"/>
    <x v="20"/>
    <x v="15"/>
    <n v="10024"/>
    <s v="East"/>
    <s v="OFF-ST-10001558"/>
    <x v="1"/>
    <x v="4"/>
    <s v="Acco Perma 4000 Stacking Storage Drawers"/>
    <n v="64.959999999999994"/>
    <n v="4"/>
    <n v="0"/>
    <n v="9.7439999999999998"/>
  </r>
  <r>
    <n v="8737"/>
    <x v="4353"/>
    <x v="0"/>
    <x v="913"/>
    <d v="2013-09-10T00:00:00"/>
    <s v="Standard Class"/>
    <s v="RP-19855"/>
    <s v="Roy Phan"/>
    <s v="Corporate"/>
    <s v="United States"/>
    <x v="439"/>
    <x v="11"/>
    <n v="55125"/>
    <s v="Central"/>
    <s v="OFF-ST-10001490"/>
    <x v="1"/>
    <x v="4"/>
    <s v="Hot File 7-Pocket, Floor Stand"/>
    <n v="535.41"/>
    <n v="3"/>
    <n v="0"/>
    <n v="160.62299999999993"/>
  </r>
  <r>
    <n v="8738"/>
    <x v="4354"/>
    <x v="3"/>
    <x v="1191"/>
    <d v="2014-04-11T00:00:00"/>
    <s v="Standard Class"/>
    <s v="CS-12175"/>
    <s v="Charles Sheldon"/>
    <s v="Corporate"/>
    <s v="United States"/>
    <x v="346"/>
    <x v="18"/>
    <n v="37421"/>
    <s v="South"/>
    <s v="OFF-BI-10003669"/>
    <x v="1"/>
    <x v="8"/>
    <s v="3M Organizer Strips"/>
    <n v="8.1000000000000014"/>
    <n v="5"/>
    <n v="0.7"/>
    <n v="-5.9399999999999977"/>
  </r>
  <r>
    <n v="8739"/>
    <x v="4355"/>
    <x v="3"/>
    <x v="166"/>
    <d v="2014-12-12T00:00:00"/>
    <s v="First Class"/>
    <s v="MJ-17740"/>
    <s v="Max Jones"/>
    <s v="Consumer"/>
    <s v="United States"/>
    <x v="10"/>
    <x v="9"/>
    <n v="19140"/>
    <s v="East"/>
    <s v="OFF-AR-10004441"/>
    <x v="1"/>
    <x v="6"/>
    <s v="BIC Brite Liner Highlighters"/>
    <n v="13.247999999999999"/>
    <n v="4"/>
    <n v="0.2"/>
    <n v="3.6431999999999998"/>
  </r>
  <r>
    <n v="8740"/>
    <x v="4355"/>
    <x v="3"/>
    <x v="166"/>
    <d v="2014-12-12T00:00:00"/>
    <s v="First Class"/>
    <s v="MJ-17740"/>
    <s v="Max Jones"/>
    <s v="Consumer"/>
    <s v="United States"/>
    <x v="10"/>
    <x v="9"/>
    <n v="19140"/>
    <s v="East"/>
    <s v="TEC-PH-10001924"/>
    <x v="2"/>
    <x v="7"/>
    <s v="iHome FM Clock Radio with Lightning Dock"/>
    <n v="83.987999999999985"/>
    <n v="2"/>
    <n v="0.4"/>
    <n v="-20.996999999999993"/>
  </r>
  <r>
    <n v="8741"/>
    <x v="4356"/>
    <x v="0"/>
    <x v="1131"/>
    <d v="2013-07-26T00:00:00"/>
    <s v="First Class"/>
    <s v="JG-15160"/>
    <s v="James Galang"/>
    <s v="Consumer"/>
    <s v="United States"/>
    <x v="240"/>
    <x v="28"/>
    <n v="70506"/>
    <s v="South"/>
    <s v="OFF-AR-10004456"/>
    <x v="1"/>
    <x v="6"/>
    <s v="Panasonic KP-4ABK Battery-Operated Pencil Sharpener"/>
    <n v="73.2"/>
    <n v="5"/>
    <n v="0"/>
    <n v="21.227999999999998"/>
  </r>
  <r>
    <n v="8742"/>
    <x v="4357"/>
    <x v="1"/>
    <x v="529"/>
    <d v="2012-11-09T00:00:00"/>
    <s v="Same Day"/>
    <s v="AG-10765"/>
    <s v="Anthony Garverick"/>
    <s v="Home Office"/>
    <s v="United States"/>
    <x v="104"/>
    <x v="14"/>
    <n v="46226"/>
    <s v="Central"/>
    <s v="OFF-BI-10001890"/>
    <x v="1"/>
    <x v="8"/>
    <s v="Avery Poly Binder Pockets"/>
    <n v="10.74"/>
    <n v="3"/>
    <n v="0"/>
    <n v="5.1551999999999998"/>
  </r>
  <r>
    <n v="8743"/>
    <x v="4358"/>
    <x v="1"/>
    <x v="653"/>
    <d v="2012-10-04T00:00:00"/>
    <s v="First Class"/>
    <s v="CK-12205"/>
    <s v="Chloris Kastensmidt"/>
    <s v="Consumer"/>
    <s v="United States"/>
    <x v="492"/>
    <x v="21"/>
    <n v="97123"/>
    <s v="West"/>
    <s v="FUR-FU-10000629"/>
    <x v="0"/>
    <x v="5"/>
    <s v="9-3/4 Diameter Round Wall Clock"/>
    <n v="11.032"/>
    <n v="1"/>
    <n v="0.2"/>
    <n v="3.0338000000000003"/>
  </r>
  <r>
    <n v="8744"/>
    <x v="4358"/>
    <x v="1"/>
    <x v="653"/>
    <d v="2012-10-04T00:00:00"/>
    <s v="First Class"/>
    <s v="CK-12205"/>
    <s v="Chloris Kastensmidt"/>
    <s v="Consumer"/>
    <s v="United States"/>
    <x v="492"/>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x v="471"/>
    <x v="31"/>
    <n v="2138"/>
    <s v="East"/>
    <s v="OFF-AR-10003056"/>
    <x v="1"/>
    <x v="6"/>
    <s v="Newell 341"/>
    <n v="17.12"/>
    <n v="4"/>
    <n v="0"/>
    <n v="4.9647999999999985"/>
  </r>
  <r>
    <n v="8746"/>
    <x v="4359"/>
    <x v="1"/>
    <x v="6"/>
    <d v="2012-11-25T00:00:00"/>
    <s v="Second Class"/>
    <s v="HD-14785"/>
    <s v="Harold Dahlen"/>
    <s v="Home Office"/>
    <s v="United States"/>
    <x v="471"/>
    <x v="31"/>
    <n v="2138"/>
    <s v="East"/>
    <s v="OFF-PA-10000300"/>
    <x v="1"/>
    <x v="10"/>
    <s v="Xerox 1936"/>
    <n v="59.94"/>
    <n v="3"/>
    <n v="0"/>
    <n v="28.171799999999998"/>
  </r>
  <r>
    <n v="8747"/>
    <x v="4360"/>
    <x v="3"/>
    <x v="62"/>
    <d v="2014-02-08T00:00:00"/>
    <s v="Standard Class"/>
    <s v="BO-11350"/>
    <s v="Bill Overfelt"/>
    <s v="Corporate"/>
    <s v="United States"/>
    <x v="70"/>
    <x v="1"/>
    <n v="92105"/>
    <s v="West"/>
    <s v="FUR-FU-10000293"/>
    <x v="0"/>
    <x v="5"/>
    <s v="Eldon Antistatic Chair Mats for Low to Medium Pile Carpets"/>
    <n v="210.58"/>
    <n v="2"/>
    <n v="0"/>
    <n v="12.634799999999984"/>
  </r>
  <r>
    <n v="8748"/>
    <x v="4360"/>
    <x v="3"/>
    <x v="62"/>
    <d v="2014-02-08T00:00:00"/>
    <s v="Standard Class"/>
    <s v="BO-11350"/>
    <s v="Bill Overfelt"/>
    <s v="Corporate"/>
    <s v="United States"/>
    <x v="70"/>
    <x v="1"/>
    <n v="92105"/>
    <s v="West"/>
    <s v="OFF-BI-10003638"/>
    <x v="1"/>
    <x v="8"/>
    <s v="GBC Durable Plastic Covers"/>
    <n v="30.960000000000004"/>
    <n v="2"/>
    <n v="0.2"/>
    <n v="10.061999999999998"/>
  </r>
  <r>
    <n v="8749"/>
    <x v="4360"/>
    <x v="3"/>
    <x v="62"/>
    <d v="2014-02-08T00:00:00"/>
    <s v="Standard Class"/>
    <s v="BO-11350"/>
    <s v="Bill Overfelt"/>
    <s v="Corporate"/>
    <s v="United States"/>
    <x v="70"/>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x v="20"/>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x v="20"/>
    <x v="15"/>
    <n v="10009"/>
    <s v="East"/>
    <s v="TEC-PH-10004922"/>
    <x v="2"/>
    <x v="7"/>
    <s v="RCA Visys Integrated PBX 8-Line Router"/>
    <n v="133.97999999999999"/>
    <n v="2"/>
    <n v="0"/>
    <n v="33.495000000000005"/>
  </r>
  <r>
    <n v="8752"/>
    <x v="4362"/>
    <x v="0"/>
    <x v="465"/>
    <d v="2013-05-10T00:00:00"/>
    <s v="Standard Class"/>
    <s v="RB-19465"/>
    <s v="Rick Bensley"/>
    <s v="Home Office"/>
    <s v="United States"/>
    <x v="315"/>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x v="315"/>
    <x v="2"/>
    <n v="32303"/>
    <s v="South"/>
    <s v="TEC-PH-10001198"/>
    <x v="2"/>
    <x v="7"/>
    <s v="Avaya 4621SW VoIP phone"/>
    <n v="177.48000000000002"/>
    <n v="3"/>
    <n v="0.2"/>
    <n v="19.966499999999982"/>
  </r>
  <r>
    <n v="8754"/>
    <x v="4363"/>
    <x v="3"/>
    <x v="428"/>
    <d v="2014-09-11T00:00:00"/>
    <s v="First Class"/>
    <s v="JD-16015"/>
    <s v="Joy Daniels"/>
    <s v="Consumer"/>
    <s v="United States"/>
    <x v="167"/>
    <x v="24"/>
    <n v="43615"/>
    <s v="East"/>
    <s v="OFF-LA-10000443"/>
    <x v="1"/>
    <x v="2"/>
    <s v="Avery 501"/>
    <n v="17.712"/>
    <n v="6"/>
    <n v="0.2"/>
    <n v="5.9777999999999993"/>
  </r>
  <r>
    <n v="8755"/>
    <x v="4363"/>
    <x v="3"/>
    <x v="428"/>
    <d v="2014-09-11T00:00:00"/>
    <s v="First Class"/>
    <s v="JD-16015"/>
    <s v="Joy Daniels"/>
    <s v="Consumer"/>
    <s v="United States"/>
    <x v="167"/>
    <x v="24"/>
    <n v="43615"/>
    <s v="East"/>
    <s v="OFF-BI-10003669"/>
    <x v="1"/>
    <x v="8"/>
    <s v="3M Organizer Strips"/>
    <n v="4.8600000000000012"/>
    <n v="3"/>
    <n v="0.7"/>
    <n v="-3.5640000000000001"/>
  </r>
  <r>
    <n v="8756"/>
    <x v="4363"/>
    <x v="3"/>
    <x v="428"/>
    <d v="2014-09-11T00:00:00"/>
    <s v="First Class"/>
    <s v="JD-16015"/>
    <s v="Joy Daniels"/>
    <s v="Consumer"/>
    <s v="United States"/>
    <x v="167"/>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x v="29"/>
    <x v="39"/>
    <n v="21044"/>
    <s v="East"/>
    <s v="OFF-AP-10002350"/>
    <x v="1"/>
    <x v="9"/>
    <s v="Belkin F9H710-06 7 Outlet SurgeMaster Surge Protector"/>
    <n v="37.68"/>
    <n v="2"/>
    <n v="0"/>
    <n v="10.5504"/>
  </r>
  <r>
    <n v="8758"/>
    <x v="4364"/>
    <x v="0"/>
    <x v="405"/>
    <d v="2013-07-27T00:00:00"/>
    <s v="Standard Class"/>
    <s v="MF-17665"/>
    <s v="Maureen Fritzler"/>
    <s v="Corporate"/>
    <s v="United States"/>
    <x v="29"/>
    <x v="39"/>
    <n v="21044"/>
    <s v="East"/>
    <s v="OFF-PA-10004100"/>
    <x v="1"/>
    <x v="10"/>
    <s v="Xerox 216"/>
    <n v="51.84"/>
    <n v="8"/>
    <n v="0"/>
    <n v="24.883200000000002"/>
  </r>
  <r>
    <n v="8759"/>
    <x v="4364"/>
    <x v="0"/>
    <x v="405"/>
    <d v="2013-07-27T00:00:00"/>
    <s v="Standard Class"/>
    <s v="MF-17665"/>
    <s v="Maureen Fritzler"/>
    <s v="Corporate"/>
    <s v="United States"/>
    <x v="29"/>
    <x v="39"/>
    <n v="21044"/>
    <s v="East"/>
    <s v="FUR-FU-10000794"/>
    <x v="0"/>
    <x v="5"/>
    <s v="Eldon Stackable Tray, Side-Load, Legal, Smoke"/>
    <n v="27.42"/>
    <n v="3"/>
    <n v="0"/>
    <n v="9.3227999999999991"/>
  </r>
  <r>
    <n v="8760"/>
    <x v="4364"/>
    <x v="0"/>
    <x v="405"/>
    <d v="2013-07-27T00:00:00"/>
    <s v="Standard Class"/>
    <s v="MF-17665"/>
    <s v="Maureen Fritzler"/>
    <s v="Corporate"/>
    <s v="United States"/>
    <x v="29"/>
    <x v="39"/>
    <n v="21044"/>
    <s v="East"/>
    <s v="OFF-BI-10002012"/>
    <x v="1"/>
    <x v="8"/>
    <s v="Wilson Jones Easy Flow II Sheet Lifters"/>
    <n v="5.4"/>
    <n v="3"/>
    <n v="0"/>
    <n v="2.5920000000000001"/>
  </r>
  <r>
    <n v="8761"/>
    <x v="4365"/>
    <x v="0"/>
    <x v="1011"/>
    <d v="2013-02-06T00:00:00"/>
    <s v="Standard Class"/>
    <s v="BF-11170"/>
    <s v="Ben Ferrer"/>
    <s v="Home Office"/>
    <s v="United States"/>
    <x v="118"/>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x v="118"/>
    <x v="32"/>
    <n v="30318"/>
    <s v="South"/>
    <s v="OFF-EN-10004483"/>
    <x v="1"/>
    <x v="12"/>
    <s v="#10 White Business Envelopes,4 1/8 x 9 1/2"/>
    <n v="125.36"/>
    <n v="8"/>
    <n v="0"/>
    <n v="58.919199999999989"/>
  </r>
  <r>
    <n v="8763"/>
    <x v="4366"/>
    <x v="0"/>
    <x v="723"/>
    <d v="2014-01-03T00:00:00"/>
    <s v="Standard Class"/>
    <s v="FO-14305"/>
    <s v="Frank Olsen"/>
    <s v="Consumer"/>
    <s v="United States"/>
    <x v="301"/>
    <x v="1"/>
    <n v="95823"/>
    <s v="West"/>
    <s v="OFF-ST-10003722"/>
    <x v="1"/>
    <x v="4"/>
    <s v="Project Tote Personal File"/>
    <n v="14.03"/>
    <n v="1"/>
    <n v="0"/>
    <n v="4.068699999999998"/>
  </r>
  <r>
    <n v="8764"/>
    <x v="4366"/>
    <x v="0"/>
    <x v="723"/>
    <d v="2014-01-03T00:00:00"/>
    <s v="Standard Class"/>
    <s v="FO-14305"/>
    <s v="Frank Olsen"/>
    <s v="Consumer"/>
    <s v="United States"/>
    <x v="301"/>
    <x v="1"/>
    <n v="95823"/>
    <s v="West"/>
    <s v="OFF-SU-10002557"/>
    <x v="1"/>
    <x v="14"/>
    <s v="Fiskars Spring-Action Scissors"/>
    <n v="27.96"/>
    <n v="2"/>
    <n v="0"/>
    <n v="7.2696000000000005"/>
  </r>
  <r>
    <n v="8765"/>
    <x v="4367"/>
    <x v="1"/>
    <x v="82"/>
    <d v="2012-11-27T00:00:00"/>
    <s v="Standard Class"/>
    <s v="BB-11545"/>
    <s v="Brenda Bowman"/>
    <s v="Corporate"/>
    <s v="United States"/>
    <x v="5"/>
    <x v="5"/>
    <n v="76106"/>
    <s v="Central"/>
    <s v="OFF-AR-10002257"/>
    <x v="1"/>
    <x v="6"/>
    <s v="Eldon Spacemaker Box, Quick-Snap Lid, Clear"/>
    <n v="5.3440000000000003"/>
    <n v="2"/>
    <n v="0.2"/>
    <n v="0.73479999999999923"/>
  </r>
  <r>
    <n v="8766"/>
    <x v="4367"/>
    <x v="1"/>
    <x v="82"/>
    <d v="2012-11-27T00:00:00"/>
    <s v="Standard Class"/>
    <s v="BB-11545"/>
    <s v="Brenda Bowman"/>
    <s v="Corporate"/>
    <s v="United States"/>
    <x v="5"/>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x v="5"/>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x v="5"/>
    <x v="5"/>
    <n v="76106"/>
    <s v="Central"/>
    <s v="OFF-BI-10002194"/>
    <x v="1"/>
    <x v="8"/>
    <s v="Cardinal Hold-It CD Pocket"/>
    <n v="7.9799999999999986"/>
    <n v="5"/>
    <n v="0.8"/>
    <n v="-13.167000000000002"/>
  </r>
  <r>
    <n v="8769"/>
    <x v="4368"/>
    <x v="1"/>
    <x v="348"/>
    <d v="2012-10-09T00:00:00"/>
    <s v="Standard Class"/>
    <s v="IL-15100"/>
    <s v="Ivan Liston"/>
    <s v="Consumer"/>
    <s v="United States"/>
    <x v="38"/>
    <x v="24"/>
    <n v="43229"/>
    <s v="East"/>
    <s v="TEC-AC-10000892"/>
    <x v="2"/>
    <x v="11"/>
    <s v="NETGEAR N750 Dual Band Wi-Fi Gigabit Router"/>
    <n v="288"/>
    <n v="4"/>
    <n v="0.2"/>
    <n v="57.599999999999994"/>
  </r>
  <r>
    <n v="8770"/>
    <x v="4369"/>
    <x v="0"/>
    <x v="126"/>
    <d v="2013-09-14T00:00:00"/>
    <s v="Same Day"/>
    <s v="PO-19180"/>
    <s v="Philisse Overcash"/>
    <s v="Home Office"/>
    <s v="United States"/>
    <x v="103"/>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x v="103"/>
    <x v="22"/>
    <n v="80027"/>
    <s v="West"/>
    <s v="FUR-CH-10002304"/>
    <x v="0"/>
    <x v="1"/>
    <s v="Global Stack Chair without Arms, Black"/>
    <n v="83.13600000000001"/>
    <n v="4"/>
    <n v="0.2"/>
    <n v="5.1960000000000015"/>
  </r>
  <r>
    <n v="8772"/>
    <x v="4370"/>
    <x v="3"/>
    <x v="32"/>
    <d v="2014-09-18T00:00:00"/>
    <s v="First Class"/>
    <s v="DB-13555"/>
    <s v="Dorothy Badders"/>
    <s v="Corporate"/>
    <s v="United States"/>
    <x v="253"/>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x v="253"/>
    <x v="3"/>
    <n v="27604"/>
    <s v="South"/>
    <s v="OFF-PA-10001125"/>
    <x v="1"/>
    <x v="10"/>
    <s v="Xerox 1988"/>
    <n v="74.352000000000004"/>
    <n v="3"/>
    <n v="0.2"/>
    <n v="23.234999999999992"/>
  </r>
  <r>
    <n v="8774"/>
    <x v="4371"/>
    <x v="1"/>
    <x v="1203"/>
    <d v="2012-02-28T00:00:00"/>
    <s v="Standard Class"/>
    <s v="LC-16960"/>
    <s v="Lindsay Castell"/>
    <s v="Home Office"/>
    <s v="United States"/>
    <x v="20"/>
    <x v="15"/>
    <n v="10024"/>
    <s v="East"/>
    <s v="OFF-AP-10000804"/>
    <x v="1"/>
    <x v="9"/>
    <s v="Hoover Portapower Portable Vacuum"/>
    <n v="26.880000000000003"/>
    <n v="6"/>
    <n v="0"/>
    <n v="6.7200000000000006"/>
  </r>
  <r>
    <n v="8775"/>
    <x v="4371"/>
    <x v="1"/>
    <x v="1203"/>
    <d v="2012-02-28T00:00:00"/>
    <s v="Standard Class"/>
    <s v="LC-16960"/>
    <s v="Lindsay Castell"/>
    <s v="Home Office"/>
    <s v="United States"/>
    <x v="20"/>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x v="22"/>
    <x v="10"/>
    <n v="60623"/>
    <s v="Central"/>
    <s v="OFF-AR-10001547"/>
    <x v="1"/>
    <x v="6"/>
    <s v="Newell 311"/>
    <n v="3.536"/>
    <n v="2"/>
    <n v="0.2"/>
    <n v="0.30940000000000001"/>
  </r>
  <r>
    <n v="8777"/>
    <x v="4373"/>
    <x v="0"/>
    <x v="415"/>
    <d v="2013-07-04T00:00:00"/>
    <s v="First Class"/>
    <s v="EA-14035"/>
    <s v="Erin Ashbrook"/>
    <s v="Corporate"/>
    <s v="United States"/>
    <x v="114"/>
    <x v="5"/>
    <n v="77340"/>
    <s v="Central"/>
    <s v="FUR-CH-10000665"/>
    <x v="0"/>
    <x v="1"/>
    <s v="Global Airflow Leather Mesh Back Chair, Black"/>
    <n v="528.42999999999995"/>
    <n v="5"/>
    <n v="0.3"/>
    <n v="0"/>
  </r>
  <r>
    <n v="8778"/>
    <x v="4373"/>
    <x v="0"/>
    <x v="415"/>
    <d v="2013-07-04T00:00:00"/>
    <s v="First Class"/>
    <s v="EA-14035"/>
    <s v="Erin Ashbrook"/>
    <s v="Corporate"/>
    <s v="United States"/>
    <x v="114"/>
    <x v="5"/>
    <n v="77340"/>
    <s v="Central"/>
    <s v="OFF-PA-10000520"/>
    <x v="1"/>
    <x v="10"/>
    <s v="Xerox 201"/>
    <n v="41.472000000000008"/>
    <n v="8"/>
    <n v="0.2"/>
    <n v="14.5152"/>
  </r>
  <r>
    <n v="8779"/>
    <x v="4374"/>
    <x v="3"/>
    <x v="1096"/>
    <d v="2014-12-19T00:00:00"/>
    <s v="Standard Class"/>
    <s v="BP-11095"/>
    <s v="Bart Pistole"/>
    <s v="Corporate"/>
    <s v="United States"/>
    <x v="20"/>
    <x v="15"/>
    <n v="10024"/>
    <s v="East"/>
    <s v="FUR-BO-10004015"/>
    <x v="0"/>
    <x v="0"/>
    <s v="Bush Andora Bookcase, Maple/Graphite Gray Finish"/>
    <n v="287.976"/>
    <n v="3"/>
    <n v="0.2"/>
    <n v="7.1993999999999687"/>
  </r>
  <r>
    <n v="8780"/>
    <x v="4375"/>
    <x v="1"/>
    <x v="305"/>
    <d v="2012-03-22T00:00:00"/>
    <s v="Second Class"/>
    <s v="BM-11785"/>
    <s v="Bryan Mills"/>
    <s v="Consumer"/>
    <s v="United States"/>
    <x v="127"/>
    <x v="21"/>
    <n v="97301"/>
    <s v="West"/>
    <s v="OFF-ST-10004258"/>
    <x v="1"/>
    <x v="4"/>
    <s v="Portable Personal File Box"/>
    <n v="29.304000000000002"/>
    <n v="3"/>
    <n v="0.2"/>
    <n v="2.5641000000000034"/>
  </r>
  <r>
    <n v="8781"/>
    <x v="4376"/>
    <x v="1"/>
    <x v="1201"/>
    <d v="2012-03-04T00:00:00"/>
    <s v="First Class"/>
    <s v="CM-12715"/>
    <s v="Craig Molinari"/>
    <s v="Corporate"/>
    <s v="United States"/>
    <x v="12"/>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x v="12"/>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x v="513"/>
    <x v="45"/>
    <n v="83301"/>
    <s v="West"/>
    <s v="OFF-BI-10001249"/>
    <x v="1"/>
    <x v="8"/>
    <s v="Avery Heavy-Duty EZD View Binder with Locking Rings"/>
    <n v="20.416"/>
    <n v="4"/>
    <n v="0.2"/>
    <n v="6.6351999999999984"/>
  </r>
  <r>
    <n v="8784"/>
    <x v="4377"/>
    <x v="0"/>
    <x v="306"/>
    <d v="2013-09-21T00:00:00"/>
    <s v="Standard Class"/>
    <s v="JD-16150"/>
    <s v="Justin Deggeller"/>
    <s v="Corporate"/>
    <s v="United States"/>
    <x v="513"/>
    <x v="45"/>
    <n v="83301"/>
    <s v="West"/>
    <s v="FUR-TA-10003473"/>
    <x v="0"/>
    <x v="3"/>
    <s v="Bretford Rectangular Conference Table Tops"/>
    <n v="1128.3899999999999"/>
    <n v="3"/>
    <n v="0"/>
    <n v="259.52970000000005"/>
  </r>
  <r>
    <n v="8785"/>
    <x v="4378"/>
    <x v="3"/>
    <x v="294"/>
    <d v="2014-03-24T00:00:00"/>
    <s v="Standard Class"/>
    <s v="AS-10630"/>
    <s v="Ann Steele"/>
    <s v="Home Office"/>
    <s v="United States"/>
    <x v="289"/>
    <x v="18"/>
    <n v="37918"/>
    <s v="South"/>
    <s v="OFF-LA-10003190"/>
    <x v="1"/>
    <x v="2"/>
    <s v="Avery 474"/>
    <n v="4.6079999999999997"/>
    <n v="2"/>
    <n v="0.2"/>
    <n v="1.6704000000000001"/>
  </r>
  <r>
    <n v="8786"/>
    <x v="4379"/>
    <x v="3"/>
    <x v="39"/>
    <d v="2014-06-03T00:00:00"/>
    <s v="Standard Class"/>
    <s v="CM-11815"/>
    <s v="Candace McMahon"/>
    <s v="Corporate"/>
    <s v="United States"/>
    <x v="42"/>
    <x v="16"/>
    <n v="85023"/>
    <s v="West"/>
    <s v="TEC-PH-10001305"/>
    <x v="2"/>
    <x v="7"/>
    <s v="Panasonic KX TS208W Corded phone"/>
    <n v="195.96000000000004"/>
    <n v="5"/>
    <n v="0.2"/>
    <n v="19.596000000000018"/>
  </r>
  <r>
    <n v="8787"/>
    <x v="4379"/>
    <x v="3"/>
    <x v="39"/>
    <d v="2014-06-03T00:00:00"/>
    <s v="Standard Class"/>
    <s v="CM-11815"/>
    <s v="Candace McMahon"/>
    <s v="Corporate"/>
    <s v="United States"/>
    <x v="42"/>
    <x v="16"/>
    <n v="85023"/>
    <s v="West"/>
    <s v="OFF-PA-10001534"/>
    <x v="1"/>
    <x v="10"/>
    <s v="Xerox 230"/>
    <n v="15.552000000000003"/>
    <n v="3"/>
    <n v="0.2"/>
    <n v="5.4432"/>
  </r>
  <r>
    <n v="8788"/>
    <x v="4379"/>
    <x v="3"/>
    <x v="39"/>
    <d v="2014-06-03T00:00:00"/>
    <s v="Standard Class"/>
    <s v="CM-11815"/>
    <s v="Candace McMahon"/>
    <s v="Corporate"/>
    <s v="United States"/>
    <x v="42"/>
    <x v="16"/>
    <n v="85023"/>
    <s v="West"/>
    <s v="TEC-AC-10000844"/>
    <x v="2"/>
    <x v="11"/>
    <s v="Logitech Gaming G510s - Keyboard"/>
    <n v="271.96800000000002"/>
    <n v="4"/>
    <n v="0.2"/>
    <n v="54.393599999999978"/>
  </r>
  <r>
    <n v="8789"/>
    <x v="4380"/>
    <x v="3"/>
    <x v="140"/>
    <d v="2014-06-20T00:00:00"/>
    <s v="Standard Class"/>
    <s v="JE-15715"/>
    <s v="Joe Elijah"/>
    <s v="Consumer"/>
    <s v="United States"/>
    <x v="53"/>
    <x v="3"/>
    <n v="28110"/>
    <s v="South"/>
    <s v="FUR-CH-10000847"/>
    <x v="0"/>
    <x v="1"/>
    <s v="Global Executive Mid-Back Manager's Chair"/>
    <n v="698.35200000000009"/>
    <n v="3"/>
    <n v="0.2"/>
    <n v="52.376399999999961"/>
  </r>
  <r>
    <n v="8790"/>
    <x v="4380"/>
    <x v="3"/>
    <x v="140"/>
    <d v="2014-06-20T00:00:00"/>
    <s v="Standard Class"/>
    <s v="JE-15715"/>
    <s v="Joe Elijah"/>
    <s v="Consumer"/>
    <s v="United States"/>
    <x v="53"/>
    <x v="3"/>
    <n v="28110"/>
    <s v="South"/>
    <s v="FUR-BO-10000468"/>
    <x v="0"/>
    <x v="0"/>
    <s v="O'Sullivan 2-Shelf Heavy-Duty Bookcases"/>
    <n v="77.728000000000009"/>
    <n v="2"/>
    <n v="0.2"/>
    <n v="-3.8863999999999947"/>
  </r>
  <r>
    <n v="8791"/>
    <x v="4381"/>
    <x v="1"/>
    <x v="684"/>
    <d v="2012-09-12T00:00:00"/>
    <s v="Standard Class"/>
    <s v="AG-10525"/>
    <s v="Andy Gerbode"/>
    <s v="Corporate"/>
    <s v="United States"/>
    <x v="102"/>
    <x v="17"/>
    <n v="23223"/>
    <s v="South"/>
    <s v="OFF-BI-10002799"/>
    <x v="1"/>
    <x v="8"/>
    <s v="SlimView Poly Binder, 3/8&quot;"/>
    <n v="46.62"/>
    <n v="9"/>
    <n v="0"/>
    <n v="21.445199999999996"/>
  </r>
  <r>
    <n v="8792"/>
    <x v="4382"/>
    <x v="3"/>
    <x v="257"/>
    <d v="2014-03-25T00:00:00"/>
    <s v="Standard Class"/>
    <s v="TT-21220"/>
    <s v="Thomas Thornton"/>
    <s v="Consumer"/>
    <s v="United States"/>
    <x v="12"/>
    <x v="5"/>
    <n v="77041"/>
    <s v="Central"/>
    <s v="TEC-PH-10001557"/>
    <x v="2"/>
    <x v="7"/>
    <s v="Pyle PMP37LED"/>
    <n v="537.54399999999998"/>
    <n v="7"/>
    <n v="0.2"/>
    <n v="47.035099999999971"/>
  </r>
  <r>
    <n v="8793"/>
    <x v="4383"/>
    <x v="2"/>
    <x v="174"/>
    <d v="2011-12-21T00:00:00"/>
    <s v="First Class"/>
    <s v="BP-11095"/>
    <s v="Bart Pistole"/>
    <s v="Corporate"/>
    <s v="United States"/>
    <x v="1"/>
    <x v="1"/>
    <n v="90008"/>
    <s v="West"/>
    <s v="OFF-LA-10001934"/>
    <x v="1"/>
    <x v="2"/>
    <s v="Avery 516"/>
    <n v="14.62"/>
    <n v="2"/>
    <n v="0"/>
    <n v="6.8713999999999995"/>
  </r>
  <r>
    <n v="8794"/>
    <x v="4383"/>
    <x v="2"/>
    <x v="174"/>
    <d v="2011-12-21T00:00:00"/>
    <s v="First Class"/>
    <s v="BP-11095"/>
    <s v="Bart Pistole"/>
    <s v="Corporate"/>
    <s v="United States"/>
    <x v="1"/>
    <x v="1"/>
    <n v="90008"/>
    <s v="West"/>
    <s v="OFF-FA-10004248"/>
    <x v="1"/>
    <x v="13"/>
    <s v="Advantus T-Pin Paper Clips"/>
    <n v="22.549999999999997"/>
    <n v="5"/>
    <n v="0"/>
    <n v="8.7945000000000011"/>
  </r>
  <r>
    <n v="8795"/>
    <x v="4383"/>
    <x v="2"/>
    <x v="174"/>
    <d v="2011-12-21T00:00:00"/>
    <s v="First Class"/>
    <s v="BP-11095"/>
    <s v="Bart Pistole"/>
    <s v="Corporate"/>
    <s v="United States"/>
    <x v="1"/>
    <x v="1"/>
    <n v="90008"/>
    <s v="West"/>
    <s v="TEC-PH-10001944"/>
    <x v="2"/>
    <x v="7"/>
    <s v="Wi-Ex zBoost YX540 Cellular Phone Signal Booster"/>
    <n v="583.79999999999995"/>
    <n v="5"/>
    <n v="0.2"/>
    <n v="72.974999999999909"/>
  </r>
  <r>
    <n v="8796"/>
    <x v="4383"/>
    <x v="2"/>
    <x v="174"/>
    <d v="2011-12-21T00:00:00"/>
    <s v="First Class"/>
    <s v="BP-11095"/>
    <s v="Bart Pistole"/>
    <s v="Corporate"/>
    <s v="United States"/>
    <x v="1"/>
    <x v="1"/>
    <n v="90008"/>
    <s v="West"/>
    <s v="TEC-PH-10002085"/>
    <x v="2"/>
    <x v="7"/>
    <s v="Clarity 53712"/>
    <n v="211.16800000000001"/>
    <n v="4"/>
    <n v="0.2"/>
    <n v="15.837600000000009"/>
  </r>
  <r>
    <n v="8797"/>
    <x v="4384"/>
    <x v="0"/>
    <x v="274"/>
    <d v="2013-07-14T00:00:00"/>
    <s v="Standard Class"/>
    <s v="MJ-17740"/>
    <s v="Max Jones"/>
    <s v="Consumer"/>
    <s v="United States"/>
    <x v="11"/>
    <x v="7"/>
    <n v="84057"/>
    <s v="West"/>
    <s v="OFF-PA-10003441"/>
    <x v="1"/>
    <x v="10"/>
    <s v="Xerox 226"/>
    <n v="12.96"/>
    <n v="2"/>
    <n v="0"/>
    <n v="6.2208000000000006"/>
  </r>
  <r>
    <n v="8798"/>
    <x v="4384"/>
    <x v="0"/>
    <x v="274"/>
    <d v="2013-07-14T00:00:00"/>
    <s v="Standard Class"/>
    <s v="MJ-17740"/>
    <s v="Max Jones"/>
    <s v="Consumer"/>
    <s v="United States"/>
    <x v="11"/>
    <x v="7"/>
    <n v="84057"/>
    <s v="West"/>
    <s v="OFF-AR-10004602"/>
    <x v="1"/>
    <x v="6"/>
    <s v="Boston KS Multi-Size Manual Pencil Sharpener"/>
    <n v="45.98"/>
    <n v="2"/>
    <n v="0"/>
    <n v="12.874400000000001"/>
  </r>
  <r>
    <n v="8799"/>
    <x v="4385"/>
    <x v="0"/>
    <x v="1204"/>
    <d v="2013-04-11T00:00:00"/>
    <s v="Standard Class"/>
    <s v="VM-21685"/>
    <s v="Valerie Mitchum"/>
    <s v="Home Office"/>
    <s v="United States"/>
    <x v="140"/>
    <x v="42"/>
    <s v="05408"/>
    <s v="East"/>
    <s v="TEC-PH-10002555"/>
    <x v="2"/>
    <x v="7"/>
    <s v="Nortel Meridian M5316 Digital phone"/>
    <n v="1294.75"/>
    <n v="5"/>
    <n v="0"/>
    <n v="336.63499999999999"/>
  </r>
  <r>
    <n v="8800"/>
    <x v="4386"/>
    <x v="2"/>
    <x v="1205"/>
    <d v="2011-05-10T00:00:00"/>
    <s v="First Class"/>
    <s v="KT-16480"/>
    <s v="Kean Thornton"/>
    <s v="Consumer"/>
    <s v="United States"/>
    <x v="10"/>
    <x v="9"/>
    <n v="19134"/>
    <s v="East"/>
    <s v="TEC-CO-10001449"/>
    <x v="2"/>
    <x v="16"/>
    <s v="Hewlett Packard LaserJet 3310 Copier"/>
    <n v="1799.9699999999998"/>
    <n v="5"/>
    <n v="0.4"/>
    <n v="239.99600000000009"/>
  </r>
  <r>
    <n v="8801"/>
    <x v="4387"/>
    <x v="3"/>
    <x v="51"/>
    <d v="2014-11-28T00:00:00"/>
    <s v="Standard Class"/>
    <s v="CS-12250"/>
    <s v="Chris Selesnick"/>
    <s v="Corporate"/>
    <s v="United States"/>
    <x v="22"/>
    <x v="10"/>
    <n v="60623"/>
    <s v="Central"/>
    <s v="OFF-PA-10004285"/>
    <x v="1"/>
    <x v="10"/>
    <s v="Xerox 1959"/>
    <n v="10.688000000000001"/>
    <n v="2"/>
    <n v="0.2"/>
    <n v="3.7407999999999997"/>
  </r>
  <r>
    <n v="8802"/>
    <x v="4388"/>
    <x v="0"/>
    <x v="338"/>
    <d v="2013-11-13T00:00:00"/>
    <s v="First Class"/>
    <s v="AB-10015"/>
    <s v="Aaron Bergman"/>
    <s v="Consumer"/>
    <s v="United States"/>
    <x v="268"/>
    <x v="26"/>
    <n v="73120"/>
    <s v="Central"/>
    <s v="TEC-PH-10000562"/>
    <x v="2"/>
    <x v="7"/>
    <s v="Samsung Convoy 3"/>
    <n v="221.98"/>
    <n v="2"/>
    <n v="0"/>
    <n v="62.15440000000001"/>
  </r>
  <r>
    <n v="8803"/>
    <x v="4388"/>
    <x v="0"/>
    <x v="338"/>
    <d v="2013-11-13T00:00:00"/>
    <s v="First Class"/>
    <s v="AB-10015"/>
    <s v="Aaron Bergman"/>
    <s v="Consumer"/>
    <s v="United States"/>
    <x v="268"/>
    <x v="26"/>
    <n v="73120"/>
    <s v="Central"/>
    <s v="FUR-BO-10003966"/>
    <x v="0"/>
    <x v="0"/>
    <s v="Sauder Facets Collection Library, Sky Alder Finish"/>
    <n v="341.96"/>
    <n v="2"/>
    <n v="0"/>
    <n v="54.713599999999985"/>
  </r>
  <r>
    <n v="8804"/>
    <x v="4389"/>
    <x v="2"/>
    <x v="520"/>
    <d v="2012-01-01T00:00:00"/>
    <s v="First Class"/>
    <s v="AH-10030"/>
    <s v="Aaron Hawkins"/>
    <s v="Corporate"/>
    <s v="United States"/>
    <x v="20"/>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x v="20"/>
    <x v="15"/>
    <n v="10035"/>
    <s v="East"/>
    <s v="OFF-LA-10003148"/>
    <x v="1"/>
    <x v="2"/>
    <s v="Avery 51"/>
    <n v="18.899999999999999"/>
    <n v="3"/>
    <n v="0"/>
    <n v="8.6939999999999991"/>
  </r>
  <r>
    <n v="8806"/>
    <x v="4390"/>
    <x v="3"/>
    <x v="971"/>
    <d v="2014-08-24T00:00:00"/>
    <s v="Standard Class"/>
    <s v="DO-13435"/>
    <s v="Denny Ordway"/>
    <s v="Consumer"/>
    <s v="United States"/>
    <x v="288"/>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x v="456"/>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x v="10"/>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x v="10"/>
    <x v="9"/>
    <n v="19134"/>
    <s v="East"/>
    <s v="TEC-PH-10002807"/>
    <x v="2"/>
    <x v="7"/>
    <s v="Motorla HX550 Universal Bluetooth Headset"/>
    <n v="118.64999999999998"/>
    <n v="5"/>
    <n v="0.4"/>
    <n v="19.775000000000006"/>
  </r>
  <r>
    <n v="8810"/>
    <x v="4392"/>
    <x v="3"/>
    <x v="40"/>
    <d v="2014-11-01T00:00:00"/>
    <s v="Standard Class"/>
    <s v="JF-15190"/>
    <s v="Jamie Frazer"/>
    <s v="Consumer"/>
    <s v="United States"/>
    <x v="10"/>
    <x v="9"/>
    <n v="19134"/>
    <s v="East"/>
    <s v="OFF-LA-10001404"/>
    <x v="1"/>
    <x v="2"/>
    <s v="Avery 517"/>
    <n v="14.76"/>
    <n v="5"/>
    <n v="0.2"/>
    <n v="4.9815000000000005"/>
  </r>
  <r>
    <n v="8811"/>
    <x v="4393"/>
    <x v="3"/>
    <x v="1109"/>
    <d v="2014-06-05T00:00:00"/>
    <s v="Standard Class"/>
    <s v="SM-20950"/>
    <s v="Suzanne McNair"/>
    <s v="Corporate"/>
    <s v="United States"/>
    <x v="1"/>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x v="25"/>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x v="25"/>
    <x v="12"/>
    <n v="49201"/>
    <s v="Central"/>
    <s v="OFF-AR-10002766"/>
    <x v="1"/>
    <x v="6"/>
    <s v="Prang Drawing Pencil Set"/>
    <n v="13.899999999999999"/>
    <n v="5"/>
    <n v="0"/>
    <n v="3.7529999999999997"/>
  </r>
  <r>
    <n v="8814"/>
    <x v="4395"/>
    <x v="1"/>
    <x v="353"/>
    <d v="2012-07-31T00:00:00"/>
    <s v="Standard Class"/>
    <s v="CK-12760"/>
    <s v="Cyma Kinney"/>
    <s v="Corporate"/>
    <s v="United States"/>
    <x v="220"/>
    <x v="16"/>
    <n v="85301"/>
    <s v="West"/>
    <s v="FUR-CH-10003199"/>
    <x v="0"/>
    <x v="1"/>
    <s v="Office Star - Contemporary Task Swivel Chair"/>
    <n v="266.35200000000003"/>
    <n v="3"/>
    <n v="0.2"/>
    <n v="13.317599999999985"/>
  </r>
  <r>
    <n v="8815"/>
    <x v="4396"/>
    <x v="1"/>
    <x v="521"/>
    <d v="2012-11-25T00:00:00"/>
    <s v="Second Class"/>
    <s v="PW-19240"/>
    <s v="Pierre Wener"/>
    <s v="Consumer"/>
    <s v="United States"/>
    <x v="40"/>
    <x v="13"/>
    <n v="19805"/>
    <s v="East"/>
    <s v="TEC-PH-10003012"/>
    <x v="2"/>
    <x v="7"/>
    <s v="Nortel Meridian M3904 Professional Digital phone"/>
    <n v="307.98"/>
    <n v="2"/>
    <n v="0"/>
    <n v="89.314199999999971"/>
  </r>
  <r>
    <n v="8816"/>
    <x v="4396"/>
    <x v="1"/>
    <x v="521"/>
    <d v="2012-11-25T00:00:00"/>
    <s v="Second Class"/>
    <s v="PW-19240"/>
    <s v="Pierre Wener"/>
    <s v="Consumer"/>
    <s v="United States"/>
    <x v="40"/>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x v="40"/>
    <x v="13"/>
    <n v="19805"/>
    <s v="East"/>
    <s v="OFF-AR-10001940"/>
    <x v="1"/>
    <x v="6"/>
    <s v="Sanford Colorific Eraseable Coloring Pencils, 12 Count"/>
    <n v="13.12"/>
    <n v="4"/>
    <n v="0"/>
    <n v="5.6416000000000004"/>
  </r>
  <r>
    <n v="8818"/>
    <x v="4396"/>
    <x v="1"/>
    <x v="521"/>
    <d v="2012-11-25T00:00:00"/>
    <s v="Second Class"/>
    <s v="PW-19240"/>
    <s v="Pierre Wener"/>
    <s v="Consumer"/>
    <s v="United States"/>
    <x v="40"/>
    <x v="13"/>
    <n v="19805"/>
    <s v="East"/>
    <s v="OFF-EN-10003286"/>
    <x v="1"/>
    <x v="12"/>
    <s v="Staples"/>
    <n v="16.559999999999999"/>
    <n v="2"/>
    <n v="0"/>
    <n v="7.783199999999999"/>
  </r>
  <r>
    <n v="8819"/>
    <x v="4396"/>
    <x v="1"/>
    <x v="521"/>
    <d v="2012-11-25T00:00:00"/>
    <s v="Second Class"/>
    <s v="PW-19240"/>
    <s v="Pierre Wener"/>
    <s v="Consumer"/>
    <s v="United States"/>
    <x v="40"/>
    <x v="13"/>
    <n v="19805"/>
    <s v="East"/>
    <s v="OFF-PA-10003441"/>
    <x v="1"/>
    <x v="10"/>
    <s v="Xerox 226"/>
    <n v="38.880000000000003"/>
    <n v="6"/>
    <n v="0"/>
    <n v="18.662400000000002"/>
  </r>
  <r>
    <n v="8820"/>
    <x v="4397"/>
    <x v="1"/>
    <x v="109"/>
    <d v="2012-12-02T00:00:00"/>
    <s v="Standard Class"/>
    <s v="EB-14170"/>
    <s v="Evan Bailliet"/>
    <s v="Consumer"/>
    <s v="United States"/>
    <x v="89"/>
    <x v="5"/>
    <n v="78745"/>
    <s v="Central"/>
    <s v="OFF-PA-10003395"/>
    <x v="1"/>
    <x v="10"/>
    <s v="Xerox 1941"/>
    <n v="335.52"/>
    <n v="4"/>
    <n v="0.2"/>
    <n v="117.43199999999999"/>
  </r>
  <r>
    <n v="8821"/>
    <x v="4398"/>
    <x v="3"/>
    <x v="132"/>
    <d v="2014-11-08T00:00:00"/>
    <s v="Standard Class"/>
    <s v="DK-13090"/>
    <s v="Dave Kipp"/>
    <s v="Consumer"/>
    <s v="United States"/>
    <x v="333"/>
    <x v="2"/>
    <n v="32839"/>
    <s v="South"/>
    <s v="TEC-CO-10003236"/>
    <x v="2"/>
    <x v="16"/>
    <s v="Canon Image Class D660 Copier"/>
    <n v="959.98400000000004"/>
    <n v="2"/>
    <n v="0.2"/>
    <n v="311.99479999999994"/>
  </r>
  <r>
    <n v="8822"/>
    <x v="4398"/>
    <x v="3"/>
    <x v="132"/>
    <d v="2014-11-08T00:00:00"/>
    <s v="Standard Class"/>
    <s v="DK-13090"/>
    <s v="Dave Kipp"/>
    <s v="Consumer"/>
    <s v="United States"/>
    <x v="333"/>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x v="333"/>
    <x v="2"/>
    <n v="32839"/>
    <s v="South"/>
    <s v="OFF-AR-10004010"/>
    <x v="1"/>
    <x v="6"/>
    <s v="Hunt Boston Vacuum Mount KS Pencil Sharpener"/>
    <n v="55.984000000000009"/>
    <n v="2"/>
    <n v="0.2"/>
    <n v="4.1987999999999985"/>
  </r>
  <r>
    <n v="8824"/>
    <x v="4398"/>
    <x v="3"/>
    <x v="132"/>
    <d v="2014-11-08T00:00:00"/>
    <s v="Standard Class"/>
    <s v="DK-13090"/>
    <s v="Dave Kipp"/>
    <s v="Consumer"/>
    <s v="United States"/>
    <x v="333"/>
    <x v="2"/>
    <n v="32839"/>
    <s v="South"/>
    <s v="OFF-PA-10002947"/>
    <x v="1"/>
    <x v="10"/>
    <s v="Xerox 1923"/>
    <n v="10.688000000000001"/>
    <n v="2"/>
    <n v="0.2"/>
    <n v="3.7407999999999997"/>
  </r>
  <r>
    <n v="8825"/>
    <x v="4399"/>
    <x v="3"/>
    <x v="708"/>
    <d v="2014-03-24T00:00:00"/>
    <s v="Second Class"/>
    <s v="TB-21055"/>
    <s v="Ted Butterfield"/>
    <s v="Consumer"/>
    <s v="United States"/>
    <x v="265"/>
    <x v="9"/>
    <n v="19601"/>
    <s v="East"/>
    <s v="OFF-EN-10003845"/>
    <x v="1"/>
    <x v="12"/>
    <s v="Colored Envelopes"/>
    <n v="8.8559999999999999"/>
    <n v="3"/>
    <n v="0.2"/>
    <n v="2.8781999999999992"/>
  </r>
  <r>
    <n v="8826"/>
    <x v="4400"/>
    <x v="1"/>
    <x v="546"/>
    <d v="2012-12-22T00:00:00"/>
    <s v="First Class"/>
    <s v="AG-10900"/>
    <s v="Arthur Gainer"/>
    <s v="Consumer"/>
    <s v="United States"/>
    <x v="10"/>
    <x v="9"/>
    <n v="19134"/>
    <s v="East"/>
    <s v="OFF-LA-10003190"/>
    <x v="1"/>
    <x v="2"/>
    <s v="Avery 474"/>
    <n v="6.911999999999999"/>
    <n v="3"/>
    <n v="0.2"/>
    <n v="2.5056000000000003"/>
  </r>
  <r>
    <n v="8827"/>
    <x v="4401"/>
    <x v="2"/>
    <x v="1063"/>
    <d v="2011-04-06T00:00:00"/>
    <s v="Second Class"/>
    <s v="SC-20020"/>
    <s v="Sam Craven"/>
    <s v="Consumer"/>
    <s v="United States"/>
    <x v="12"/>
    <x v="5"/>
    <n v="77095"/>
    <s v="Central"/>
    <s v="OFF-PA-10002986"/>
    <x v="1"/>
    <x v="10"/>
    <s v="Xerox 1898"/>
    <n v="26.720000000000002"/>
    <n v="5"/>
    <n v="0.2"/>
    <n v="9.3520000000000003"/>
  </r>
  <r>
    <n v="8828"/>
    <x v="4401"/>
    <x v="2"/>
    <x v="1063"/>
    <d v="2011-04-06T00:00:00"/>
    <s v="Second Class"/>
    <s v="SC-20020"/>
    <s v="Sam Craven"/>
    <s v="Consumer"/>
    <s v="United States"/>
    <x v="12"/>
    <x v="5"/>
    <n v="77095"/>
    <s v="Central"/>
    <s v="OFF-PA-10001593"/>
    <x v="1"/>
    <x v="10"/>
    <s v="Xerox 1947"/>
    <n v="33.488000000000007"/>
    <n v="7"/>
    <n v="0.2"/>
    <n v="10.464999999999998"/>
  </r>
  <r>
    <n v="8829"/>
    <x v="4402"/>
    <x v="1"/>
    <x v="1117"/>
    <d v="2012-06-09T00:00:00"/>
    <s v="Standard Class"/>
    <s v="BB-11545"/>
    <s v="Brenda Bowman"/>
    <s v="Corporate"/>
    <s v="United States"/>
    <x v="490"/>
    <x v="25"/>
    <n v="63301"/>
    <s v="Central"/>
    <s v="OFF-PA-10000528"/>
    <x v="1"/>
    <x v="10"/>
    <s v="Xerox 1981"/>
    <n v="10.56"/>
    <n v="2"/>
    <n v="0"/>
    <n v="4.7519999999999998"/>
  </r>
  <r>
    <n v="8830"/>
    <x v="4403"/>
    <x v="2"/>
    <x v="191"/>
    <d v="2011-10-09T00:00:00"/>
    <s v="First Class"/>
    <s v="VP-21760"/>
    <s v="Victoria Pisteka"/>
    <s v="Corporate"/>
    <s v="United States"/>
    <x v="245"/>
    <x v="14"/>
    <n v="46203"/>
    <s v="Central"/>
    <s v="OFF-ST-10001932"/>
    <x v="1"/>
    <x v="4"/>
    <s v="Fellowes Staxonsteel Drawer Files"/>
    <n v="386.34"/>
    <n v="2"/>
    <n v="0"/>
    <n v="54.087600000000009"/>
  </r>
  <r>
    <n v="8831"/>
    <x v="4404"/>
    <x v="0"/>
    <x v="1036"/>
    <d v="2013-08-25T00:00:00"/>
    <s v="Second Class"/>
    <s v="RP-19270"/>
    <s v="Rachel Payne"/>
    <s v="Corporate"/>
    <s v="United States"/>
    <x v="4"/>
    <x v="4"/>
    <n v="98115"/>
    <s v="West"/>
    <s v="OFF-BI-10003727"/>
    <x v="1"/>
    <x v="8"/>
    <s v="Avery Durable Slant Ring Binders With Label Holder"/>
    <n v="33.44"/>
    <n v="10"/>
    <n v="0.2"/>
    <n v="11.703999999999997"/>
  </r>
  <r>
    <n v="8832"/>
    <x v="4405"/>
    <x v="1"/>
    <x v="219"/>
    <d v="2012-11-19T00:00:00"/>
    <s v="Standard Class"/>
    <s v="DH-13675"/>
    <s v="Duane Huffman"/>
    <s v="Home Office"/>
    <s v="United States"/>
    <x v="193"/>
    <x v="17"/>
    <n v="22801"/>
    <s v="South"/>
    <s v="FUR-FU-10002759"/>
    <x v="0"/>
    <x v="5"/>
    <s v="12-1/2 Diameter Round Wall Clock"/>
    <n v="39.96"/>
    <n v="2"/>
    <n v="0"/>
    <n v="14.3856"/>
  </r>
  <r>
    <n v="8833"/>
    <x v="4406"/>
    <x v="1"/>
    <x v="137"/>
    <d v="2012-06-27T00:00:00"/>
    <s v="Standard Class"/>
    <s v="SW-20455"/>
    <s v="Shaun Weien"/>
    <s v="Consumer"/>
    <s v="United States"/>
    <x v="30"/>
    <x v="15"/>
    <n v="14609"/>
    <s v="East"/>
    <s v="OFF-BI-10000545"/>
    <x v="1"/>
    <x v="8"/>
    <s v="GBC Ibimaster 500 Manual ProClick Binding System"/>
    <n v="1217.568"/>
    <n v="2"/>
    <n v="0.2"/>
    <n v="456.58800000000002"/>
  </r>
  <r>
    <n v="8834"/>
    <x v="4407"/>
    <x v="3"/>
    <x v="241"/>
    <d v="2014-09-29T00:00:00"/>
    <s v="Standard Class"/>
    <s v="KF-16285"/>
    <s v="Karen Ferguson"/>
    <s v="Home Office"/>
    <s v="United States"/>
    <x v="406"/>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x v="406"/>
    <x v="32"/>
    <n v="30328"/>
    <s v="South"/>
    <s v="TEC-PH-10003171"/>
    <x v="2"/>
    <x v="7"/>
    <s v="Plantronics Encore H101 Dual Earpieces Headset"/>
    <n v="89.9"/>
    <n v="2"/>
    <n v="0"/>
    <n v="25.171999999999997"/>
  </r>
  <r>
    <n v="8836"/>
    <x v="4407"/>
    <x v="3"/>
    <x v="241"/>
    <d v="2014-09-29T00:00:00"/>
    <s v="Standard Class"/>
    <s v="KF-16285"/>
    <s v="Karen Ferguson"/>
    <s v="Home Office"/>
    <s v="United States"/>
    <x v="406"/>
    <x v="32"/>
    <n v="30328"/>
    <s v="South"/>
    <s v="OFF-AR-10000614"/>
    <x v="1"/>
    <x v="6"/>
    <s v="Barrel Sharpener"/>
    <n v="14.28"/>
    <n v="4"/>
    <n v="0"/>
    <n v="3.7127999999999997"/>
  </r>
  <r>
    <n v="8837"/>
    <x v="4407"/>
    <x v="3"/>
    <x v="241"/>
    <d v="2014-09-29T00:00:00"/>
    <s v="Standard Class"/>
    <s v="KF-16285"/>
    <s v="Karen Ferguson"/>
    <s v="Home Office"/>
    <s v="United States"/>
    <x v="406"/>
    <x v="32"/>
    <n v="30328"/>
    <s v="South"/>
    <s v="OFF-AR-10000034"/>
    <x v="1"/>
    <x v="6"/>
    <s v="BIC Brite Liner Grip Highlighters, Assorted, 5/Pack"/>
    <n v="12.72"/>
    <n v="3"/>
    <n v="0"/>
    <n v="4.9607999999999999"/>
  </r>
  <r>
    <n v="8838"/>
    <x v="4407"/>
    <x v="3"/>
    <x v="241"/>
    <d v="2014-09-29T00:00:00"/>
    <s v="Standard Class"/>
    <s v="KF-16285"/>
    <s v="Karen Ferguson"/>
    <s v="Home Office"/>
    <s v="United States"/>
    <x v="406"/>
    <x v="32"/>
    <n v="30328"/>
    <s v="South"/>
    <s v="OFF-LA-10003766"/>
    <x v="1"/>
    <x v="2"/>
    <s v="Self-Adhesive Removable Labels"/>
    <n v="15.75"/>
    <n v="5"/>
    <n v="0"/>
    <n v="7.5600000000000005"/>
  </r>
  <r>
    <n v="8839"/>
    <x v="4408"/>
    <x v="2"/>
    <x v="322"/>
    <d v="2011-04-10T00:00:00"/>
    <s v="Second Class"/>
    <s v="FH-14275"/>
    <s v="Frank Hawley"/>
    <s v="Corporate"/>
    <s v="United States"/>
    <x v="1"/>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x v="1"/>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x v="1"/>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x v="8"/>
    <x v="1"/>
    <n v="94110"/>
    <s v="West"/>
    <s v="TEC-AC-10003628"/>
    <x v="2"/>
    <x v="11"/>
    <s v="Logitech 910-002974 M325 Wireless Mouse for Web Scrolling"/>
    <n v="89.97"/>
    <n v="3"/>
    <n v="0"/>
    <n v="39.586800000000011"/>
  </r>
  <r>
    <n v="8843"/>
    <x v="4409"/>
    <x v="0"/>
    <x v="1206"/>
    <d v="2013-02-13T00:00:00"/>
    <s v="Standard Class"/>
    <s v="JR-16210"/>
    <s v="Justin Ritter"/>
    <s v="Corporate"/>
    <s v="United States"/>
    <x v="8"/>
    <x v="1"/>
    <n v="94110"/>
    <s v="West"/>
    <s v="TEC-AC-10004761"/>
    <x v="2"/>
    <x v="11"/>
    <s v="Maxell 4.7GB DVD+RW 3/Pack"/>
    <n v="31.86"/>
    <n v="2"/>
    <n v="0"/>
    <n v="11.151"/>
  </r>
  <r>
    <n v="8844"/>
    <x v="4410"/>
    <x v="2"/>
    <x v="728"/>
    <d v="2011-11-20T00:00:00"/>
    <s v="Second Class"/>
    <s v="JC-16105"/>
    <s v="Julie Creighton"/>
    <s v="Corporate"/>
    <s v="United States"/>
    <x v="31"/>
    <x v="11"/>
    <n v="55407"/>
    <s v="Central"/>
    <s v="OFF-ST-10000885"/>
    <x v="1"/>
    <x v="4"/>
    <s v="Fellowes Desktop Hanging File Manager"/>
    <n v="67.150000000000006"/>
    <n v="5"/>
    <n v="0"/>
    <n v="16.787500000000001"/>
  </r>
  <r>
    <n v="8845"/>
    <x v="4411"/>
    <x v="3"/>
    <x v="404"/>
    <d v="2014-12-24T00:00:00"/>
    <s v="Standard Class"/>
    <s v="BP-11290"/>
    <s v="Beth Paige"/>
    <s v="Consumer"/>
    <s v="United States"/>
    <x v="38"/>
    <x v="24"/>
    <n v="43229"/>
    <s v="East"/>
    <s v="OFF-BI-10004209"/>
    <x v="1"/>
    <x v="8"/>
    <s v="Fellowes Twister Kit, Gray/Clear, 3/pkg"/>
    <n v="7.2359999999999998"/>
    <n v="3"/>
    <n v="0.7"/>
    <n v="-6.0299999999999976"/>
  </r>
  <r>
    <n v="8846"/>
    <x v="4411"/>
    <x v="3"/>
    <x v="404"/>
    <d v="2014-12-24T00:00:00"/>
    <s v="Standard Class"/>
    <s v="BP-11290"/>
    <s v="Beth Paige"/>
    <s v="Consumer"/>
    <s v="United States"/>
    <x v="38"/>
    <x v="24"/>
    <n v="43229"/>
    <s v="East"/>
    <s v="OFF-FA-10002988"/>
    <x v="1"/>
    <x v="13"/>
    <s v="Ideal Clamps"/>
    <n v="4.8239999999999998"/>
    <n v="3"/>
    <n v="0.2"/>
    <n v="1.7486999999999999"/>
  </r>
  <r>
    <n v="8847"/>
    <x v="4411"/>
    <x v="3"/>
    <x v="404"/>
    <d v="2014-12-24T00:00:00"/>
    <s v="Standard Class"/>
    <s v="BP-11290"/>
    <s v="Beth Paige"/>
    <s v="Consumer"/>
    <s v="United States"/>
    <x v="38"/>
    <x v="24"/>
    <n v="43229"/>
    <s v="East"/>
    <s v="OFF-PA-10002222"/>
    <x v="1"/>
    <x v="10"/>
    <s v="Xerox Color Copier Paper, 11&quot; x 17&quot;, Ream"/>
    <n v="91.360000000000014"/>
    <n v="5"/>
    <n v="0.2"/>
    <n v="29.691999999999993"/>
  </r>
  <r>
    <n v="8848"/>
    <x v="4411"/>
    <x v="3"/>
    <x v="404"/>
    <d v="2014-12-24T00:00:00"/>
    <s v="Standard Class"/>
    <s v="BP-11290"/>
    <s v="Beth Paige"/>
    <s v="Consumer"/>
    <s v="United States"/>
    <x v="38"/>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x v="253"/>
    <x v="3"/>
    <n v="27604"/>
    <s v="South"/>
    <s v="TEC-PH-10003505"/>
    <x v="2"/>
    <x v="7"/>
    <s v="Geemarc AmpliPOWER60"/>
    <n v="74.239999999999995"/>
    <n v="1"/>
    <n v="0.2"/>
    <n v="8.3519999999999932"/>
  </r>
  <r>
    <n v="8850"/>
    <x v="4412"/>
    <x v="1"/>
    <x v="740"/>
    <d v="2012-07-04T00:00:00"/>
    <s v="First Class"/>
    <s v="FA-14230"/>
    <s v="Frank Atkinson"/>
    <s v="Corporate"/>
    <s v="United States"/>
    <x v="253"/>
    <x v="3"/>
    <n v="27604"/>
    <s v="South"/>
    <s v="FUR-FU-10000076"/>
    <x v="0"/>
    <x v="5"/>
    <s v="24-Hour Round Wall Clock"/>
    <n v="159.84000000000003"/>
    <n v="10"/>
    <n v="0.2"/>
    <n v="45.954000000000008"/>
  </r>
  <r>
    <n v="8851"/>
    <x v="4412"/>
    <x v="1"/>
    <x v="740"/>
    <d v="2012-07-04T00:00:00"/>
    <s v="First Class"/>
    <s v="FA-14230"/>
    <s v="Frank Atkinson"/>
    <s v="Corporate"/>
    <s v="United States"/>
    <x v="253"/>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x v="253"/>
    <x v="3"/>
    <n v="27604"/>
    <s v="South"/>
    <s v="OFF-PA-10002250"/>
    <x v="1"/>
    <x v="10"/>
    <s v="Things To Do Today Pad"/>
    <n v="9.3920000000000012"/>
    <n v="2"/>
    <n v="0.2"/>
    <n v="3.2871999999999999"/>
  </r>
  <r>
    <n v="8853"/>
    <x v="4413"/>
    <x v="2"/>
    <x v="1169"/>
    <d v="2011-10-13T00:00:00"/>
    <s v="Second Class"/>
    <s v="DN-13690"/>
    <s v="Duane Noonan"/>
    <s v="Consumer"/>
    <s v="United States"/>
    <x v="20"/>
    <x v="15"/>
    <n v="10011"/>
    <s v="East"/>
    <s v="OFF-PA-10003823"/>
    <x v="1"/>
    <x v="10"/>
    <s v="Xerox 197"/>
    <n v="123.92"/>
    <n v="4"/>
    <n v="0"/>
    <n v="55.763999999999996"/>
  </r>
  <r>
    <n v="8854"/>
    <x v="4414"/>
    <x v="1"/>
    <x v="357"/>
    <d v="2012-09-25T00:00:00"/>
    <s v="First Class"/>
    <s v="FO-14305"/>
    <s v="Frank Olsen"/>
    <s v="Consumer"/>
    <s v="United States"/>
    <x v="10"/>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x v="10"/>
    <x v="9"/>
    <n v="19143"/>
    <s v="East"/>
    <s v="TEC-AC-10003832"/>
    <x v="2"/>
    <x v="11"/>
    <s v="Logitech P710e Mobile Speakerphone"/>
    <n v="617.97600000000011"/>
    <n v="3"/>
    <n v="0.2"/>
    <n v="-7.724700000000098"/>
  </r>
  <r>
    <n v="8856"/>
    <x v="4415"/>
    <x v="3"/>
    <x v="165"/>
    <d v="2014-12-31T00:00:00"/>
    <s v="Standard Class"/>
    <s v="DP-13105"/>
    <s v="Dave Poirier"/>
    <s v="Corporate"/>
    <s v="United States"/>
    <x v="347"/>
    <x v="45"/>
    <n v="83642"/>
    <s v="West"/>
    <s v="OFF-BI-10001679"/>
    <x v="1"/>
    <x v="8"/>
    <s v="GBC Instant Index System for Binding Systems"/>
    <n v="21.312000000000005"/>
    <n v="3"/>
    <n v="0.2"/>
    <n v="7.9919999999999991"/>
  </r>
  <r>
    <n v="8857"/>
    <x v="4416"/>
    <x v="3"/>
    <x v="119"/>
    <d v="2014-10-21T00:00:00"/>
    <s v="Standard Class"/>
    <s v="JW-15220"/>
    <s v="Jane Waco"/>
    <s v="Corporate"/>
    <s v="United States"/>
    <x v="301"/>
    <x v="1"/>
    <n v="95823"/>
    <s v="West"/>
    <s v="TEC-AC-10002335"/>
    <x v="2"/>
    <x v="11"/>
    <s v="Logitech Media Keyboard K200"/>
    <n v="209.94"/>
    <n v="6"/>
    <n v="0"/>
    <n v="39.888599999999997"/>
  </r>
  <r>
    <n v="8858"/>
    <x v="4416"/>
    <x v="3"/>
    <x v="119"/>
    <d v="2014-10-21T00:00:00"/>
    <s v="Standard Class"/>
    <s v="JW-15220"/>
    <s v="Jane Waco"/>
    <s v="Corporate"/>
    <s v="United States"/>
    <x v="301"/>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x v="301"/>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x v="35"/>
    <x v="3"/>
    <n v="28205"/>
    <s v="South"/>
    <s v="TEC-PH-10003171"/>
    <x v="2"/>
    <x v="7"/>
    <s v="Plantronics Encore H101 Dual Earpieces Headset"/>
    <n v="35.96"/>
    <n v="1"/>
    <n v="0.2"/>
    <n v="3.5959999999999983"/>
  </r>
  <r>
    <n v="8861"/>
    <x v="4418"/>
    <x v="1"/>
    <x v="861"/>
    <d v="2012-09-18T00:00:00"/>
    <s v="Standard Class"/>
    <s v="SN-20560"/>
    <s v="Skye Norling"/>
    <s v="Home Office"/>
    <s v="United States"/>
    <x v="267"/>
    <x v="30"/>
    <n v="7501"/>
    <s v="East"/>
    <s v="OFF-LA-10000414"/>
    <x v="1"/>
    <x v="2"/>
    <s v="Avery 503"/>
    <n v="31.049999999999997"/>
    <n v="3"/>
    <n v="0"/>
    <n v="14.904"/>
  </r>
  <r>
    <n v="8862"/>
    <x v="4418"/>
    <x v="1"/>
    <x v="861"/>
    <d v="2012-09-18T00:00:00"/>
    <s v="Standard Class"/>
    <s v="SN-20560"/>
    <s v="Skye Norling"/>
    <s v="Home Office"/>
    <s v="United States"/>
    <x v="267"/>
    <x v="30"/>
    <n v="7501"/>
    <s v="East"/>
    <s v="FUR-FU-10002107"/>
    <x v="0"/>
    <x v="5"/>
    <s v="Eldon Pizzaz Desk Accessories"/>
    <n v="8.92"/>
    <n v="4"/>
    <n v="0"/>
    <n v="3.9248000000000003"/>
  </r>
  <r>
    <n v="8863"/>
    <x v="4418"/>
    <x v="1"/>
    <x v="861"/>
    <d v="2012-09-18T00:00:00"/>
    <s v="Standard Class"/>
    <s v="SN-20560"/>
    <s v="Skye Norling"/>
    <s v="Home Office"/>
    <s v="United States"/>
    <x v="267"/>
    <x v="30"/>
    <n v="7501"/>
    <s v="East"/>
    <s v="OFF-BI-10004593"/>
    <x v="1"/>
    <x v="8"/>
    <s v="Ibico Laser Imprintable Binding System Covers"/>
    <n v="209.6"/>
    <n v="4"/>
    <n v="0"/>
    <n v="96.415999999999997"/>
  </r>
  <r>
    <n v="8864"/>
    <x v="4418"/>
    <x v="1"/>
    <x v="861"/>
    <d v="2012-09-18T00:00:00"/>
    <s v="Standard Class"/>
    <s v="SN-20560"/>
    <s v="Skye Norling"/>
    <s v="Home Office"/>
    <s v="United States"/>
    <x v="267"/>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x v="267"/>
    <x v="30"/>
    <n v="7501"/>
    <s v="East"/>
    <s v="OFF-PA-10000556"/>
    <x v="1"/>
    <x v="10"/>
    <s v="Xerox 208"/>
    <n v="38.880000000000003"/>
    <n v="6"/>
    <n v="0"/>
    <n v="18.662400000000002"/>
  </r>
  <r>
    <n v="8866"/>
    <x v="4419"/>
    <x v="1"/>
    <x v="139"/>
    <d v="2012-12-26T00:00:00"/>
    <s v="Standard Class"/>
    <s v="JM-15865"/>
    <s v="John Murray"/>
    <s v="Consumer"/>
    <s v="United States"/>
    <x v="81"/>
    <x v="17"/>
    <n v="22204"/>
    <s v="South"/>
    <s v="OFF-AP-10003281"/>
    <x v="1"/>
    <x v="9"/>
    <s v="Acco 6 Outlet Guardian Standard Surge Suppressor"/>
    <n v="36.269999999999996"/>
    <n v="3"/>
    <n v="0"/>
    <n v="10.880999999999997"/>
  </r>
  <r>
    <n v="8867"/>
    <x v="4420"/>
    <x v="2"/>
    <x v="59"/>
    <d v="2011-09-23T00:00:00"/>
    <s v="First Class"/>
    <s v="SB-20185"/>
    <s v="Sarah Brown"/>
    <s v="Consumer"/>
    <s v="United States"/>
    <x v="22"/>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x v="22"/>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x v="70"/>
    <x v="1"/>
    <n v="92037"/>
    <s v="West"/>
    <s v="TEC-MA-10003176"/>
    <x v="2"/>
    <x v="15"/>
    <s v="Okidata B400 Printer"/>
    <n v="686.40000000000009"/>
    <n v="2"/>
    <n v="0.2"/>
    <n v="77.219999999999914"/>
  </r>
  <r>
    <n v="8870"/>
    <x v="4422"/>
    <x v="3"/>
    <x v="96"/>
    <d v="2014-12-07T00:00:00"/>
    <s v="Standard Class"/>
    <s v="SH-19975"/>
    <s v="Sally Hughsby"/>
    <s v="Corporate"/>
    <s v="United States"/>
    <x v="4"/>
    <x v="4"/>
    <n v="98105"/>
    <s v="West"/>
    <s v="OFF-BI-10002003"/>
    <x v="1"/>
    <x v="8"/>
    <s v="Ibico Presentation Index for Binding Systems"/>
    <n v="15.920000000000002"/>
    <n v="5"/>
    <n v="0.2"/>
    <n v="5.3729999999999993"/>
  </r>
  <r>
    <n v="8871"/>
    <x v="4422"/>
    <x v="3"/>
    <x v="96"/>
    <d v="2014-12-07T00:00:00"/>
    <s v="Standard Class"/>
    <s v="SH-19975"/>
    <s v="Sally Hughsby"/>
    <s v="Corporate"/>
    <s v="United States"/>
    <x v="4"/>
    <x v="4"/>
    <n v="98105"/>
    <s v="West"/>
    <s v="FUR-FU-10000023"/>
    <x v="0"/>
    <x v="5"/>
    <s v="Eldon Wave Desk Accessories"/>
    <n v="70.679999999999993"/>
    <n v="12"/>
    <n v="0"/>
    <n v="31.099200000000003"/>
  </r>
  <r>
    <n v="8872"/>
    <x v="4422"/>
    <x v="3"/>
    <x v="96"/>
    <d v="2014-12-07T00:00:00"/>
    <s v="Standard Class"/>
    <s v="SH-19975"/>
    <s v="Sally Hughsby"/>
    <s v="Corporate"/>
    <s v="United States"/>
    <x v="4"/>
    <x v="4"/>
    <n v="98105"/>
    <s v="West"/>
    <s v="OFF-ST-10002756"/>
    <x v="1"/>
    <x v="4"/>
    <s v="Tennsco Stur-D-Stor Boltless Shelving, 5 Shelves, 24&quot; Deep, Sand"/>
    <n v="541.24"/>
    <n v="4"/>
    <n v="0"/>
    <n v="5.4124000000000478"/>
  </r>
  <r>
    <n v="8873"/>
    <x v="4423"/>
    <x v="2"/>
    <x v="982"/>
    <d v="2011-10-10T00:00:00"/>
    <s v="Same Day"/>
    <s v="RB-19435"/>
    <s v="Richard Bierner"/>
    <s v="Consumer"/>
    <s v="United States"/>
    <x v="38"/>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x v="38"/>
    <x v="24"/>
    <n v="43229"/>
    <s v="East"/>
    <s v="OFF-BI-10002429"/>
    <x v="1"/>
    <x v="8"/>
    <s v="Premier Elliptical Ring Binder, Black"/>
    <n v="18.264000000000003"/>
    <n v="2"/>
    <n v="0.7"/>
    <n v="-13.393599999999999"/>
  </r>
  <r>
    <n v="8875"/>
    <x v="4424"/>
    <x v="3"/>
    <x v="237"/>
    <d v="2014-11-17T00:00:00"/>
    <s v="Second Class"/>
    <s v="TC-21295"/>
    <s v="Toby Carlisle"/>
    <s v="Consumer"/>
    <s v="United States"/>
    <x v="12"/>
    <x v="5"/>
    <n v="77095"/>
    <s v="Central"/>
    <s v="OFF-BI-10003684"/>
    <x v="1"/>
    <x v="8"/>
    <s v="Wilson Jones Legal Size Ring Binders"/>
    <n v="21.989999999999995"/>
    <n v="5"/>
    <n v="0.8"/>
    <n v="-32.984999999999999"/>
  </r>
  <r>
    <n v="8876"/>
    <x v="4425"/>
    <x v="0"/>
    <x v="572"/>
    <d v="2013-08-20T00:00:00"/>
    <s v="Standard Class"/>
    <s v="CT-11995"/>
    <s v="Carol Triggs"/>
    <s v="Consumer"/>
    <s v="United States"/>
    <x v="218"/>
    <x v="5"/>
    <n v="75061"/>
    <s v="Central"/>
    <s v="OFF-SU-10003505"/>
    <x v="1"/>
    <x v="14"/>
    <s v="Premier Electric Letter Opener"/>
    <n v="185.376"/>
    <n v="2"/>
    <n v="0.2"/>
    <n v="-34.758000000000017"/>
  </r>
  <r>
    <n v="8877"/>
    <x v="4425"/>
    <x v="0"/>
    <x v="572"/>
    <d v="2013-08-20T00:00:00"/>
    <s v="Standard Class"/>
    <s v="CT-11995"/>
    <s v="Carol Triggs"/>
    <s v="Consumer"/>
    <s v="United States"/>
    <x v="218"/>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x v="73"/>
    <x v="30"/>
    <n v="7960"/>
    <s v="East"/>
    <s v="TEC-MA-10004626"/>
    <x v="2"/>
    <x v="15"/>
    <s v="Lexmark 20R1285 X6650 Wireless All-in-One Printer"/>
    <n v="480"/>
    <n v="4"/>
    <n v="0"/>
    <n v="225.6"/>
  </r>
  <r>
    <n v="8879"/>
    <x v="4426"/>
    <x v="3"/>
    <x v="697"/>
    <d v="2014-09-24T00:00:00"/>
    <s v="Standard Class"/>
    <s v="GZ-14470"/>
    <s v="Gary Zandusky"/>
    <s v="Consumer"/>
    <s v="United States"/>
    <x v="73"/>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x v="1"/>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x v="1"/>
    <x v="1"/>
    <n v="90008"/>
    <s v="West"/>
    <s v="TEC-AC-10000736"/>
    <x v="2"/>
    <x v="11"/>
    <s v="Logitech G600 MMO Gaming Mouse"/>
    <n v="239.96999999999997"/>
    <n v="3"/>
    <n v="0"/>
    <n v="86.389199999999988"/>
  </r>
  <r>
    <n v="8882"/>
    <x v="4428"/>
    <x v="0"/>
    <x v="1186"/>
    <d v="2013-07-04T00:00:00"/>
    <s v="Second Class"/>
    <s v="AH-10120"/>
    <s v="Adrian Hane"/>
    <s v="Home Office"/>
    <s v="United States"/>
    <x v="34"/>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x v="28"/>
    <x v="3"/>
    <n v="27707"/>
    <s v="South"/>
    <s v="TEC-PH-10004071"/>
    <x v="2"/>
    <x v="7"/>
    <s v="PayAnywhere Card Reader"/>
    <n v="15.984000000000002"/>
    <n v="2"/>
    <n v="0.2"/>
    <n v="1.3986000000000001"/>
  </r>
  <r>
    <n v="8884"/>
    <x v="4429"/>
    <x v="3"/>
    <x v="179"/>
    <d v="2014-10-26T00:00:00"/>
    <s v="Standard Class"/>
    <s v="MY-18295"/>
    <s v="Muhammed Yedwab"/>
    <s v="Corporate"/>
    <s v="United States"/>
    <x v="28"/>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x v="38"/>
    <x v="24"/>
    <n v="43229"/>
    <s v="East"/>
    <s v="OFF-BI-10001982"/>
    <x v="1"/>
    <x v="8"/>
    <s v="Wilson Jones Custom Binder Spines &amp; Labels"/>
    <n v="6.5280000000000014"/>
    <n v="4"/>
    <n v="0.7"/>
    <n v="-4.5695999999999994"/>
  </r>
  <r>
    <n v="8886"/>
    <x v="4430"/>
    <x v="2"/>
    <x v="55"/>
    <d v="2011-08-30T00:00:00"/>
    <s v="Standard Class"/>
    <s v="BS-11590"/>
    <s v="Brendan Sweed"/>
    <s v="Corporate"/>
    <s v="United States"/>
    <x v="38"/>
    <x v="24"/>
    <n v="43229"/>
    <s v="East"/>
    <s v="OFF-BI-10004141"/>
    <x v="1"/>
    <x v="8"/>
    <s v="Insertable Tab Indexes For Data Binders"/>
    <n v="2.8620000000000005"/>
    <n v="3"/>
    <n v="0.7"/>
    <n v="-2.2896000000000001"/>
  </r>
  <r>
    <n v="8887"/>
    <x v="4430"/>
    <x v="2"/>
    <x v="55"/>
    <d v="2011-08-30T00:00:00"/>
    <s v="Standard Class"/>
    <s v="BS-11590"/>
    <s v="Brendan Sweed"/>
    <s v="Corporate"/>
    <s v="United States"/>
    <x v="38"/>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x v="1"/>
    <x v="1"/>
    <n v="90036"/>
    <s v="West"/>
    <s v="OFF-ST-10002574"/>
    <x v="1"/>
    <x v="4"/>
    <s v="SAFCO Commercial Wire Shelving, Black"/>
    <n v="276.27999999999997"/>
    <n v="2"/>
    <n v="0"/>
    <n v="0"/>
  </r>
  <r>
    <n v="8889"/>
    <x v="4432"/>
    <x v="3"/>
    <x v="96"/>
    <d v="2014-12-08T00:00:00"/>
    <s v="Standard Class"/>
    <s v="ML-17755"/>
    <s v="Max Ludwig"/>
    <s v="Home Office"/>
    <s v="United States"/>
    <x v="280"/>
    <x v="1"/>
    <n v="95207"/>
    <s v="West"/>
    <s v="FUR-FU-10003394"/>
    <x v="0"/>
    <x v="5"/>
    <s v="Tenex &quot;The Solids&quot; Textured Chair Mats"/>
    <n v="629.64"/>
    <n v="9"/>
    <n v="0"/>
    <n v="107.03879999999994"/>
  </r>
  <r>
    <n v="8890"/>
    <x v="4433"/>
    <x v="0"/>
    <x v="508"/>
    <d v="2013-10-22T00:00:00"/>
    <s v="Second Class"/>
    <s v="FC-14245"/>
    <s v="Frank Carlisle"/>
    <s v="Home Office"/>
    <s v="United States"/>
    <x v="29"/>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x v="29"/>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x v="38"/>
    <x v="32"/>
    <n v="31907"/>
    <s v="South"/>
    <s v="FUR-CH-10001146"/>
    <x v="0"/>
    <x v="1"/>
    <s v="Global Value Mid-Back Manager's Chair, Gray"/>
    <n v="121.78"/>
    <n v="2"/>
    <n v="0"/>
    <n v="30.444999999999993"/>
  </r>
  <r>
    <n v="8893"/>
    <x v="4435"/>
    <x v="1"/>
    <x v="494"/>
    <d v="2012-12-06T00:00:00"/>
    <s v="Standard Class"/>
    <s v="LC-16960"/>
    <s v="Lindsay Castell"/>
    <s v="Home Office"/>
    <s v="United States"/>
    <x v="70"/>
    <x v="1"/>
    <n v="92037"/>
    <s v="West"/>
    <s v="FUR-CH-10003973"/>
    <x v="0"/>
    <x v="1"/>
    <s v="GuestStacker Chair with Chrome Finish Legs"/>
    <n v="2676.672"/>
    <n v="9"/>
    <n v="0.2"/>
    <n v="267.66720000000009"/>
  </r>
  <r>
    <n v="8894"/>
    <x v="4436"/>
    <x v="2"/>
    <x v="79"/>
    <d v="2011-08-12T00:00:00"/>
    <s v="Standard Class"/>
    <s v="GZ-14470"/>
    <s v="Gary Zandusky"/>
    <s v="Consumer"/>
    <s v="United States"/>
    <x v="480"/>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x v="1"/>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x v="1"/>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x v="1"/>
    <x v="1"/>
    <n v="90004"/>
    <s v="West"/>
    <s v="TEC-PH-10004614"/>
    <x v="2"/>
    <x v="7"/>
    <s v="AT&amp;T 841000 Phone"/>
    <n v="165.60000000000002"/>
    <n v="3"/>
    <n v="0.2"/>
    <n v="10.349999999999994"/>
  </r>
  <r>
    <n v="8898"/>
    <x v="4437"/>
    <x v="0"/>
    <x v="243"/>
    <d v="2013-08-23T00:00:00"/>
    <s v="Standard Class"/>
    <s v="BD-11320"/>
    <s v="Bill Donatelli"/>
    <s v="Consumer"/>
    <s v="United States"/>
    <x v="1"/>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x v="24"/>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x v="24"/>
    <x v="17"/>
    <n v="22153"/>
    <s v="South"/>
    <s v="OFF-LA-10004545"/>
    <x v="1"/>
    <x v="2"/>
    <s v="Avery 50"/>
    <n v="25.06"/>
    <n v="2"/>
    <n v="0"/>
    <n v="11.778199999999998"/>
  </r>
  <r>
    <n v="8901"/>
    <x v="4439"/>
    <x v="0"/>
    <x v="1207"/>
    <d v="2013-06-05T00:00:00"/>
    <s v="Standard Class"/>
    <s v="BP-11290"/>
    <s v="Beth Paige"/>
    <s v="Consumer"/>
    <s v="United States"/>
    <x v="27"/>
    <x v="10"/>
    <n v="62521"/>
    <s v="Central"/>
    <s v="FUR-FU-10001379"/>
    <x v="0"/>
    <x v="5"/>
    <s v="Executive Impressions 16-1/2&quot; Circular Wall Clock"/>
    <n v="32.064"/>
    <n v="3"/>
    <n v="0.6"/>
    <n v="-12.825599999999994"/>
  </r>
  <r>
    <n v="8902"/>
    <x v="4439"/>
    <x v="0"/>
    <x v="1207"/>
    <d v="2013-06-05T00:00:00"/>
    <s v="Standard Class"/>
    <s v="BP-11290"/>
    <s v="Beth Paige"/>
    <s v="Consumer"/>
    <s v="United States"/>
    <x v="27"/>
    <x v="10"/>
    <n v="62521"/>
    <s v="Central"/>
    <s v="OFF-PA-10001846"/>
    <x v="1"/>
    <x v="10"/>
    <s v="Xerox 1899"/>
    <n v="18.496000000000002"/>
    <n v="4"/>
    <n v="0.2"/>
    <n v="6.7048000000000005"/>
  </r>
  <r>
    <n v="8903"/>
    <x v="4439"/>
    <x v="0"/>
    <x v="1207"/>
    <d v="2013-06-05T00:00:00"/>
    <s v="Standard Class"/>
    <s v="BP-11290"/>
    <s v="Beth Paige"/>
    <s v="Consumer"/>
    <s v="United States"/>
    <x v="27"/>
    <x v="10"/>
    <n v="62521"/>
    <s v="Central"/>
    <s v="FUR-CH-10000422"/>
    <x v="0"/>
    <x v="1"/>
    <s v="Global Highback Leather Tilter in Burgundy"/>
    <n v="191.07899999999998"/>
    <n v="3"/>
    <n v="0.3"/>
    <n v="-38.215799999999973"/>
  </r>
  <r>
    <n v="8904"/>
    <x v="4439"/>
    <x v="0"/>
    <x v="1207"/>
    <d v="2013-06-05T00:00:00"/>
    <s v="Standard Class"/>
    <s v="BP-11290"/>
    <s v="Beth Paige"/>
    <s v="Consumer"/>
    <s v="United States"/>
    <x v="27"/>
    <x v="10"/>
    <n v="62521"/>
    <s v="Central"/>
    <s v="OFF-PA-10004621"/>
    <x v="1"/>
    <x v="10"/>
    <s v="Xerox 212"/>
    <n v="10.368000000000002"/>
    <n v="2"/>
    <n v="0.2"/>
    <n v="3.6288"/>
  </r>
  <r>
    <n v="8905"/>
    <x v="4440"/>
    <x v="0"/>
    <x v="949"/>
    <d v="2013-07-02T00:00:00"/>
    <s v="Same Day"/>
    <s v="SU-20665"/>
    <s v="Stephanie Ulpright"/>
    <s v="Home Office"/>
    <s v="United States"/>
    <x v="20"/>
    <x v="15"/>
    <n v="10009"/>
    <s v="East"/>
    <s v="OFF-LA-10001474"/>
    <x v="1"/>
    <x v="2"/>
    <s v="Avery 477"/>
    <n v="30.53"/>
    <n v="1"/>
    <n v="0"/>
    <n v="14.043800000000001"/>
  </r>
  <r>
    <n v="8906"/>
    <x v="4440"/>
    <x v="0"/>
    <x v="949"/>
    <d v="2013-07-02T00:00:00"/>
    <s v="Same Day"/>
    <s v="SU-20665"/>
    <s v="Stephanie Ulpright"/>
    <s v="Home Office"/>
    <s v="United States"/>
    <x v="20"/>
    <x v="15"/>
    <n v="10009"/>
    <s v="East"/>
    <s v="TEC-AC-10001635"/>
    <x v="2"/>
    <x v="11"/>
    <s v="KeyTronic KT400U2 - Keyboard - Black"/>
    <n v="30.839999999999996"/>
    <n v="3"/>
    <n v="0"/>
    <n v="6.1679999999999975"/>
  </r>
  <r>
    <n v="8907"/>
    <x v="4440"/>
    <x v="0"/>
    <x v="949"/>
    <d v="2013-07-02T00:00:00"/>
    <s v="Same Day"/>
    <s v="SU-20665"/>
    <s v="Stephanie Ulpright"/>
    <s v="Home Office"/>
    <s v="United States"/>
    <x v="20"/>
    <x v="15"/>
    <n v="10009"/>
    <s v="East"/>
    <s v="OFF-PA-10001950"/>
    <x v="1"/>
    <x v="10"/>
    <s v="Southworth 25% Cotton Antique Laid Paper &amp; Envelopes"/>
    <n v="75.06"/>
    <n v="9"/>
    <n v="0"/>
    <n v="33.776999999999994"/>
  </r>
  <r>
    <n v="8908"/>
    <x v="4441"/>
    <x v="0"/>
    <x v="122"/>
    <d v="2013-12-21T00:00:00"/>
    <s v="First Class"/>
    <s v="AY-10555"/>
    <s v="Andy Yotov"/>
    <s v="Corporate"/>
    <s v="United States"/>
    <x v="8"/>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x v="429"/>
    <x v="1"/>
    <n v="92553"/>
    <s v="West"/>
    <s v="OFF-PA-10003790"/>
    <x v="1"/>
    <x v="10"/>
    <s v="Xerox 1991"/>
    <n v="182.72"/>
    <n v="8"/>
    <n v="0"/>
    <n v="84.051199999999994"/>
  </r>
  <r>
    <n v="8910"/>
    <x v="4443"/>
    <x v="3"/>
    <x v="960"/>
    <d v="2014-11-02T00:00:00"/>
    <s v="Standard Class"/>
    <s v="SA-20830"/>
    <s v="Sue Ann Reed"/>
    <s v="Consumer"/>
    <s v="United States"/>
    <x v="231"/>
    <x v="31"/>
    <n v="2149"/>
    <s v="East"/>
    <s v="OFF-LA-10002475"/>
    <x v="1"/>
    <x v="2"/>
    <s v="Avery 519"/>
    <n v="21.93"/>
    <n v="3"/>
    <n v="0"/>
    <n v="10.307099999999998"/>
  </r>
  <r>
    <n v="8911"/>
    <x v="4444"/>
    <x v="3"/>
    <x v="259"/>
    <d v="2014-11-09T00:00:00"/>
    <s v="Standard Class"/>
    <s v="CA-12265"/>
    <s v="Christina Anderson"/>
    <s v="Consumer"/>
    <s v="United States"/>
    <x v="346"/>
    <x v="18"/>
    <n v="37421"/>
    <s v="South"/>
    <s v="TEC-AC-10000303"/>
    <x v="2"/>
    <x v="11"/>
    <s v="Logitech M510 Wireless Mouse"/>
    <n v="95.976000000000013"/>
    <n v="3"/>
    <n v="0.2"/>
    <n v="15.596099999999996"/>
  </r>
  <r>
    <n v="8912"/>
    <x v="4444"/>
    <x v="3"/>
    <x v="259"/>
    <d v="2014-11-09T00:00:00"/>
    <s v="Standard Class"/>
    <s v="CA-12265"/>
    <s v="Christina Anderson"/>
    <s v="Consumer"/>
    <s v="United States"/>
    <x v="346"/>
    <x v="18"/>
    <n v="37421"/>
    <s v="South"/>
    <s v="TEC-PH-10000127"/>
    <x v="2"/>
    <x v="7"/>
    <s v="iOttie XL Car Mount"/>
    <n v="143.928"/>
    <n v="9"/>
    <n v="0.2"/>
    <n v="-32.383800000000008"/>
  </r>
  <r>
    <n v="8913"/>
    <x v="4444"/>
    <x v="3"/>
    <x v="259"/>
    <d v="2014-11-09T00:00:00"/>
    <s v="Standard Class"/>
    <s v="CA-12265"/>
    <s v="Christina Anderson"/>
    <s v="Consumer"/>
    <s v="United States"/>
    <x v="346"/>
    <x v="18"/>
    <n v="37421"/>
    <s v="South"/>
    <s v="OFF-BI-10004364"/>
    <x v="1"/>
    <x v="8"/>
    <s v="Storex Dura Pro Binders"/>
    <n v="3.5640000000000009"/>
    <n v="2"/>
    <n v="0.7"/>
    <n v="-2.9700000000000006"/>
  </r>
  <r>
    <n v="8914"/>
    <x v="4444"/>
    <x v="3"/>
    <x v="259"/>
    <d v="2014-11-09T00:00:00"/>
    <s v="Standard Class"/>
    <s v="CA-12265"/>
    <s v="Christina Anderson"/>
    <s v="Consumer"/>
    <s v="United States"/>
    <x v="346"/>
    <x v="18"/>
    <n v="37421"/>
    <s v="South"/>
    <s v="OFF-LA-10002195"/>
    <x v="1"/>
    <x v="2"/>
    <s v="Avery 481"/>
    <n v="4.9280000000000008"/>
    <n v="2"/>
    <n v="0.2"/>
    <n v="1.7247999999999997"/>
  </r>
  <r>
    <n v="8915"/>
    <x v="4445"/>
    <x v="0"/>
    <x v="195"/>
    <d v="2013-05-14T00:00:00"/>
    <s v="Standard Class"/>
    <s v="CV-12805"/>
    <s v="Cynthia Voltz"/>
    <s v="Corporate"/>
    <s v="United States"/>
    <x v="89"/>
    <x v="5"/>
    <n v="78745"/>
    <s v="Central"/>
    <s v="OFF-ST-10001490"/>
    <x v="1"/>
    <x v="4"/>
    <s v="Hot File 7-Pocket, Floor Stand"/>
    <n v="856.65600000000006"/>
    <n v="6"/>
    <n v="0.2"/>
    <n v="107.08199999999985"/>
  </r>
  <r>
    <n v="8916"/>
    <x v="4445"/>
    <x v="0"/>
    <x v="195"/>
    <d v="2013-05-14T00:00:00"/>
    <s v="Standard Class"/>
    <s v="CV-12805"/>
    <s v="Cynthia Voltz"/>
    <s v="Corporate"/>
    <s v="United States"/>
    <x v="89"/>
    <x v="5"/>
    <n v="78745"/>
    <s v="Central"/>
    <s v="OFF-BI-10002852"/>
    <x v="1"/>
    <x v="8"/>
    <s v="Ibico Standard Transparent Covers"/>
    <n v="13.183999999999997"/>
    <n v="4"/>
    <n v="0.8"/>
    <n v="-20.435200000000002"/>
  </r>
  <r>
    <n v="8917"/>
    <x v="4445"/>
    <x v="0"/>
    <x v="195"/>
    <d v="2013-05-14T00:00:00"/>
    <s v="Standard Class"/>
    <s v="CV-12805"/>
    <s v="Cynthia Voltz"/>
    <s v="Corporate"/>
    <s v="United States"/>
    <x v="89"/>
    <x v="5"/>
    <n v="78745"/>
    <s v="Central"/>
    <s v="OFF-AP-10000390"/>
    <x v="1"/>
    <x v="9"/>
    <s v="Euro Pro Shark Stick Mini Vacuum"/>
    <n v="48.783999999999985"/>
    <n v="4"/>
    <n v="0.8"/>
    <n v="-131.71680000000001"/>
  </r>
  <r>
    <n v="8918"/>
    <x v="4445"/>
    <x v="0"/>
    <x v="195"/>
    <d v="2013-05-14T00:00:00"/>
    <s v="Standard Class"/>
    <s v="CV-12805"/>
    <s v="Cynthia Voltz"/>
    <s v="Corporate"/>
    <s v="United States"/>
    <x v="89"/>
    <x v="5"/>
    <n v="78745"/>
    <s v="Central"/>
    <s v="OFF-PA-10004327"/>
    <x v="1"/>
    <x v="10"/>
    <s v="Xerox 1911"/>
    <n v="76.64"/>
    <n v="2"/>
    <n v="0.2"/>
    <n v="26.823999999999995"/>
  </r>
  <r>
    <n v="8919"/>
    <x v="4445"/>
    <x v="0"/>
    <x v="195"/>
    <d v="2013-05-14T00:00:00"/>
    <s v="Standard Class"/>
    <s v="CV-12805"/>
    <s v="Cynthia Voltz"/>
    <s v="Corporate"/>
    <s v="United States"/>
    <x v="89"/>
    <x v="5"/>
    <n v="78745"/>
    <s v="Central"/>
    <s v="OFF-BI-10002353"/>
    <x v="1"/>
    <x v="8"/>
    <s v="GBC VeloBind Cover Sets"/>
    <n v="18.527999999999995"/>
    <n v="6"/>
    <n v="0.8"/>
    <n v="-27.791999999999994"/>
  </r>
  <r>
    <n v="8920"/>
    <x v="4446"/>
    <x v="2"/>
    <x v="1063"/>
    <d v="2011-04-08T00:00:00"/>
    <s v="Standard Class"/>
    <s v="AH-10690"/>
    <s v="Anna Häberlin"/>
    <s v="Corporate"/>
    <s v="United States"/>
    <x v="173"/>
    <x v="17"/>
    <n v="23464"/>
    <s v="South"/>
    <s v="FUR-FU-10003192"/>
    <x v="0"/>
    <x v="5"/>
    <s v="Luxo Adjustable Task Clamp Lamp"/>
    <n v="177.68"/>
    <n v="2"/>
    <n v="0"/>
    <n v="46.196799999999996"/>
  </r>
  <r>
    <n v="8921"/>
    <x v="4447"/>
    <x v="2"/>
    <x v="582"/>
    <d v="2011-05-03T00:00:00"/>
    <s v="Standard Class"/>
    <s v="DS-13180"/>
    <s v="David Smith"/>
    <s v="Corporate"/>
    <s v="United States"/>
    <x v="312"/>
    <x v="15"/>
    <n v="14701"/>
    <s v="East"/>
    <s v="TEC-AC-10000736"/>
    <x v="2"/>
    <x v="11"/>
    <s v="Logitech G600 MMO Gaming Mouse"/>
    <n v="159.97999999999999"/>
    <n v="2"/>
    <n v="0"/>
    <n v="57.592799999999997"/>
  </r>
  <r>
    <n v="8922"/>
    <x v="4448"/>
    <x v="0"/>
    <x v="964"/>
    <d v="2013-10-09T00:00:00"/>
    <s v="Standard Class"/>
    <s v="AH-10690"/>
    <s v="Anna Häberlin"/>
    <s v="Corporate"/>
    <s v="United States"/>
    <x v="514"/>
    <x v="2"/>
    <n v="33134"/>
    <s v="South"/>
    <s v="TEC-PH-10003095"/>
    <x v="2"/>
    <x v="7"/>
    <s v="Samsung HM1900 Bluetooth Headset"/>
    <n v="52.679999999999993"/>
    <n v="3"/>
    <n v="0.2"/>
    <n v="19.754999999999999"/>
  </r>
  <r>
    <n v="8923"/>
    <x v="4448"/>
    <x v="0"/>
    <x v="964"/>
    <d v="2013-10-09T00:00:00"/>
    <s v="Standard Class"/>
    <s v="AH-10690"/>
    <s v="Anna Häberlin"/>
    <s v="Corporate"/>
    <s v="United States"/>
    <x v="514"/>
    <x v="2"/>
    <n v="33134"/>
    <s v="South"/>
    <s v="FUR-FU-10002885"/>
    <x v="0"/>
    <x v="5"/>
    <s v="Magna Visual Magnetic Picture Hangers"/>
    <n v="11.568000000000001"/>
    <n v="3"/>
    <n v="0.2"/>
    <n v="2.6028000000000011"/>
  </r>
  <r>
    <n v="8924"/>
    <x v="4449"/>
    <x v="3"/>
    <x v="532"/>
    <d v="2014-06-18T00:00:00"/>
    <s v="Standard Class"/>
    <s v="ZC-21910"/>
    <s v="Zuschuss Carroll"/>
    <s v="Consumer"/>
    <s v="United States"/>
    <x v="365"/>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x v="179"/>
    <x v="10"/>
    <n v="61107"/>
    <s v="Central"/>
    <s v="TEC-PH-10004241"/>
    <x v="2"/>
    <x v="7"/>
    <s v="Nokia Lumia 1020"/>
    <n v="1439.9680000000001"/>
    <n v="4"/>
    <n v="0.2"/>
    <n v="143.99680000000006"/>
  </r>
  <r>
    <n v="8926"/>
    <x v="4450"/>
    <x v="0"/>
    <x v="806"/>
    <d v="2013-02-03T00:00:00"/>
    <s v="Standard Class"/>
    <s v="DF-13135"/>
    <s v="David Flashing"/>
    <s v="Consumer"/>
    <s v="United States"/>
    <x v="179"/>
    <x v="10"/>
    <n v="61107"/>
    <s v="Central"/>
    <s v="OFF-BI-10000546"/>
    <x v="1"/>
    <x v="8"/>
    <s v="Avery Durable Binders"/>
    <n v="1.7279999999999995"/>
    <n v="3"/>
    <n v="0.8"/>
    <n v="-2.678399999999999"/>
  </r>
  <r>
    <n v="8927"/>
    <x v="4450"/>
    <x v="0"/>
    <x v="806"/>
    <d v="2013-02-03T00:00:00"/>
    <s v="Standard Class"/>
    <s v="DF-13135"/>
    <s v="David Flashing"/>
    <s v="Consumer"/>
    <s v="United States"/>
    <x v="179"/>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x v="4"/>
    <x v="4"/>
    <n v="98103"/>
    <s v="West"/>
    <s v="OFF-AR-10002067"/>
    <x v="1"/>
    <x v="6"/>
    <s v="Newell 334"/>
    <n v="99.2"/>
    <n v="5"/>
    <n v="0"/>
    <n v="25.792000000000002"/>
  </r>
  <r>
    <n v="8929"/>
    <x v="4452"/>
    <x v="1"/>
    <x v="657"/>
    <d v="2012-04-17T00:00:00"/>
    <s v="Standard Class"/>
    <s v="FP-14320"/>
    <s v="Frank Preis"/>
    <s v="Consumer"/>
    <s v="United States"/>
    <x v="114"/>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x v="114"/>
    <x v="5"/>
    <n v="77340"/>
    <s v="Central"/>
    <s v="FUR-TA-10002530"/>
    <x v="0"/>
    <x v="3"/>
    <s v="Iceberg OfficeWorks 42&quot; Round Tables"/>
    <n v="211.37199999999999"/>
    <n v="2"/>
    <n v="0.3"/>
    <n v="-45.294000000000011"/>
  </r>
  <r>
    <n v="8931"/>
    <x v="4452"/>
    <x v="1"/>
    <x v="657"/>
    <d v="2012-04-17T00:00:00"/>
    <s v="Standard Class"/>
    <s v="FP-14320"/>
    <s v="Frank Preis"/>
    <s v="Consumer"/>
    <s v="United States"/>
    <x v="114"/>
    <x v="5"/>
    <n v="77340"/>
    <s v="Central"/>
    <s v="TEC-PH-10001061"/>
    <x v="2"/>
    <x v="7"/>
    <s v="Apple iPhone 5C"/>
    <n v="239.976"/>
    <n v="3"/>
    <n v="0.2"/>
    <n v="17.998199999999997"/>
  </r>
  <r>
    <n v="8932"/>
    <x v="4453"/>
    <x v="3"/>
    <x v="404"/>
    <d v="2014-12-25T00:00:00"/>
    <s v="Standard Class"/>
    <s v="HE-14800"/>
    <s v="Harold Engle"/>
    <s v="Corporate"/>
    <s v="United States"/>
    <x v="158"/>
    <x v="6"/>
    <n v="53209"/>
    <s v="Central"/>
    <s v="FUR-FU-10001057"/>
    <x v="0"/>
    <x v="5"/>
    <s v="Tensor Track Tree Floor Lamp"/>
    <n v="99.949999999999989"/>
    <n v="5"/>
    <n v="0"/>
    <n v="22.988499999999998"/>
  </r>
  <r>
    <n v="8933"/>
    <x v="4453"/>
    <x v="3"/>
    <x v="404"/>
    <d v="2014-12-25T00:00:00"/>
    <s v="Standard Class"/>
    <s v="HE-14800"/>
    <s v="Harold Engle"/>
    <s v="Corporate"/>
    <s v="United States"/>
    <x v="158"/>
    <x v="6"/>
    <n v="53209"/>
    <s v="Central"/>
    <s v="TEC-AC-10002331"/>
    <x v="2"/>
    <x v="11"/>
    <s v="Maxell 74 Minute CDR, 10/Pack"/>
    <n v="29.339999999999996"/>
    <n v="3"/>
    <n v="0"/>
    <n v="10.855799999999999"/>
  </r>
  <r>
    <n v="8934"/>
    <x v="4454"/>
    <x v="0"/>
    <x v="560"/>
    <d v="2013-03-20T00:00:00"/>
    <s v="Standard Class"/>
    <s v="SP-20545"/>
    <s v="Sibella Parks"/>
    <s v="Corporate"/>
    <s v="United States"/>
    <x v="124"/>
    <x v="6"/>
    <n v="54302"/>
    <s v="Central"/>
    <s v="FUR-FU-10003724"/>
    <x v="0"/>
    <x v="5"/>
    <s v="Westinghouse Clip-On Gooseneck Lamps"/>
    <n v="16.739999999999998"/>
    <n v="2"/>
    <n v="0"/>
    <n v="4.3523999999999994"/>
  </r>
  <r>
    <n v="8935"/>
    <x v="4455"/>
    <x v="3"/>
    <x v="151"/>
    <d v="2014-08-28T00:00:00"/>
    <s v="Same Day"/>
    <s v="BP-11185"/>
    <s v="Ben Peterman"/>
    <s v="Corporate"/>
    <s v="United States"/>
    <x v="10"/>
    <x v="9"/>
    <n v="19120"/>
    <s v="East"/>
    <s v="OFF-PA-10000528"/>
    <x v="1"/>
    <x v="10"/>
    <s v="Xerox 1981"/>
    <n v="12.672000000000001"/>
    <n v="3"/>
    <n v="0.2"/>
    <n v="3.96"/>
  </r>
  <r>
    <n v="8936"/>
    <x v="4455"/>
    <x v="3"/>
    <x v="151"/>
    <d v="2014-08-28T00:00:00"/>
    <s v="Same Day"/>
    <s v="BP-11185"/>
    <s v="Ben Peterman"/>
    <s v="Corporate"/>
    <s v="United States"/>
    <x v="10"/>
    <x v="9"/>
    <n v="19120"/>
    <s v="East"/>
    <s v="TEC-AC-10001908"/>
    <x v="2"/>
    <x v="11"/>
    <s v="Logitech Wireless Headset h800"/>
    <n v="1119.8880000000001"/>
    <n v="14"/>
    <n v="0.2"/>
    <n v="209.97899999999993"/>
  </r>
  <r>
    <n v="8937"/>
    <x v="4456"/>
    <x v="1"/>
    <x v="997"/>
    <d v="2012-12-19T00:00:00"/>
    <s v="Second Class"/>
    <s v="PG-18895"/>
    <s v="Paul Gonzalez"/>
    <s v="Consumer"/>
    <s v="United States"/>
    <x v="1"/>
    <x v="1"/>
    <n v="90008"/>
    <s v="West"/>
    <s v="OFF-AR-10003903"/>
    <x v="1"/>
    <x v="6"/>
    <s v="Sanford 52201 APSCO Electric Pencil Sharpener"/>
    <n v="204.85"/>
    <n v="5"/>
    <n v="0"/>
    <n v="53.261000000000003"/>
  </r>
  <r>
    <n v="8938"/>
    <x v="4456"/>
    <x v="1"/>
    <x v="997"/>
    <d v="2012-12-19T00:00:00"/>
    <s v="Second Class"/>
    <s v="PG-18895"/>
    <s v="Paul Gonzalez"/>
    <s v="Consumer"/>
    <s v="United States"/>
    <x v="1"/>
    <x v="1"/>
    <n v="90008"/>
    <s v="West"/>
    <s v="TEC-PH-10004908"/>
    <x v="2"/>
    <x v="7"/>
    <s v="Panasonic KX TS3282W Corded phone"/>
    <n v="135.98400000000001"/>
    <n v="2"/>
    <n v="0.2"/>
    <n v="16.997999999999983"/>
  </r>
  <r>
    <n v="8939"/>
    <x v="4456"/>
    <x v="1"/>
    <x v="997"/>
    <d v="2012-12-19T00:00:00"/>
    <s v="Second Class"/>
    <s v="PG-18895"/>
    <s v="Paul Gonzalez"/>
    <s v="Consumer"/>
    <s v="United States"/>
    <x v="1"/>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x v="1"/>
    <x v="1"/>
    <n v="90008"/>
    <s v="West"/>
    <s v="OFF-BI-10002026"/>
    <x v="1"/>
    <x v="8"/>
    <s v="Avery Arch Ring Binders"/>
    <n v="92.960000000000008"/>
    <n v="2"/>
    <n v="0.2"/>
    <n v="31.373999999999995"/>
  </r>
  <r>
    <n v="8941"/>
    <x v="4457"/>
    <x v="2"/>
    <x v="963"/>
    <d v="2011-08-24T00:00:00"/>
    <s v="Second Class"/>
    <s v="JP-15520"/>
    <s v="Jeremy Pistek"/>
    <s v="Consumer"/>
    <s v="United States"/>
    <x v="368"/>
    <x v="2"/>
    <n v="33161"/>
    <s v="South"/>
    <s v="OFF-SU-10003936"/>
    <x v="1"/>
    <x v="14"/>
    <s v="Acme Serrated Blade Letter Opener"/>
    <n v="7.6320000000000014"/>
    <n v="3"/>
    <n v="0.2"/>
    <n v="-1.8126000000000002"/>
  </r>
  <r>
    <n v="8942"/>
    <x v="4458"/>
    <x v="0"/>
    <x v="54"/>
    <d v="2013-11-06T00:00:00"/>
    <s v="First Class"/>
    <s v="NW-18400"/>
    <s v="Natalie Webber"/>
    <s v="Consumer"/>
    <s v="United States"/>
    <x v="32"/>
    <x v="21"/>
    <n v="97206"/>
    <s v="West"/>
    <s v="OFF-BI-10002813"/>
    <x v="1"/>
    <x v="8"/>
    <s v="Avery Reinforcements for Hole-Punch Pages"/>
    <n v="4.1580000000000004"/>
    <n v="7"/>
    <n v="0.7"/>
    <n v="-3.4649999999999999"/>
  </r>
  <r>
    <n v="8943"/>
    <x v="4458"/>
    <x v="0"/>
    <x v="54"/>
    <d v="2013-11-06T00:00:00"/>
    <s v="First Class"/>
    <s v="NW-18400"/>
    <s v="Natalie Webber"/>
    <s v="Consumer"/>
    <s v="United States"/>
    <x v="32"/>
    <x v="21"/>
    <n v="97206"/>
    <s v="West"/>
    <s v="TEC-MA-10003337"/>
    <x v="2"/>
    <x v="15"/>
    <s v="Okidata B401 Printer"/>
    <n v="179.99100000000004"/>
    <n v="3"/>
    <n v="0.7"/>
    <n v="-251.98739999999992"/>
  </r>
  <r>
    <n v="8944"/>
    <x v="4459"/>
    <x v="3"/>
    <x v="1209"/>
    <d v="2014-10-17T00:00:00"/>
    <s v="Standard Class"/>
    <s v="SW-20245"/>
    <s v="Scot Wooten"/>
    <s v="Consumer"/>
    <s v="United States"/>
    <x v="34"/>
    <x v="10"/>
    <n v="60505"/>
    <s v="Central"/>
    <s v="FUR-CH-10001545"/>
    <x v="0"/>
    <x v="1"/>
    <s v="Hon Comfortask Task/Swivel Chairs"/>
    <n v="239.358"/>
    <n v="3"/>
    <n v="0.3"/>
    <n v="-47.871600000000001"/>
  </r>
  <r>
    <n v="8945"/>
    <x v="4460"/>
    <x v="2"/>
    <x v="1035"/>
    <d v="2011-12-08T00:00:00"/>
    <s v="First Class"/>
    <s v="EH-14005"/>
    <s v="Erica Hernandez"/>
    <s v="Home Office"/>
    <s v="United States"/>
    <x v="8"/>
    <x v="1"/>
    <n v="94109"/>
    <s v="West"/>
    <s v="OFF-PA-10000062"/>
    <x v="1"/>
    <x v="10"/>
    <s v="Green Bar Computer Printout Paper"/>
    <n v="164.88"/>
    <n v="3"/>
    <n v="0"/>
    <n v="80.791200000000003"/>
  </r>
  <r>
    <n v="8946"/>
    <x v="4461"/>
    <x v="2"/>
    <x v="647"/>
    <d v="2011-11-17T00:00:00"/>
    <s v="Second Class"/>
    <s v="SC-20260"/>
    <s v="Scott Cohen"/>
    <s v="Corporate"/>
    <s v="United States"/>
    <x v="8"/>
    <x v="1"/>
    <n v="94110"/>
    <s v="West"/>
    <s v="OFF-SU-10001574"/>
    <x v="1"/>
    <x v="14"/>
    <s v="Acme Value Line Scissors"/>
    <n v="10.95"/>
    <n v="3"/>
    <n v="0"/>
    <n v="3.2849999999999993"/>
  </r>
  <r>
    <n v="8947"/>
    <x v="4462"/>
    <x v="3"/>
    <x v="165"/>
    <d v="2014-12-29T00:00:00"/>
    <s v="Standard Class"/>
    <s v="NC-18535"/>
    <s v="Nick Crebassa"/>
    <s v="Corporate"/>
    <s v="United States"/>
    <x v="217"/>
    <x v="31"/>
    <n v="2740"/>
    <s v="East"/>
    <s v="OFF-PA-10001972"/>
    <x v="1"/>
    <x v="10"/>
    <s v="Xerox 214"/>
    <n v="19.440000000000001"/>
    <n v="3"/>
    <n v="0"/>
    <n v="9.3312000000000008"/>
  </r>
  <r>
    <n v="8948"/>
    <x v="4462"/>
    <x v="3"/>
    <x v="165"/>
    <d v="2014-12-29T00:00:00"/>
    <s v="Standard Class"/>
    <s v="NC-18535"/>
    <s v="Nick Crebassa"/>
    <s v="Corporate"/>
    <s v="United States"/>
    <x v="217"/>
    <x v="31"/>
    <n v="2740"/>
    <s v="East"/>
    <s v="OFF-BI-10000201"/>
    <x v="1"/>
    <x v="8"/>
    <s v="Avery Triangle Shaped Sheet Lifters, Black, 2/Pack"/>
    <n v="12.3"/>
    <n v="5"/>
    <n v="0"/>
    <n v="6.15"/>
  </r>
  <r>
    <n v="8949"/>
    <x v="4463"/>
    <x v="2"/>
    <x v="163"/>
    <d v="2011-12-26T00:00:00"/>
    <s v="First Class"/>
    <s v="AS-10090"/>
    <s v="Adam Shillingsburg"/>
    <s v="Consumer"/>
    <s v="United States"/>
    <x v="70"/>
    <x v="1"/>
    <n v="92037"/>
    <s v="West"/>
    <s v="OFF-AP-10003278"/>
    <x v="1"/>
    <x v="9"/>
    <s v="Belkin 7-Outlet SurgeMaster Home Series"/>
    <n v="13.97"/>
    <n v="1"/>
    <n v="0"/>
    <n v="3.632200000000001"/>
  </r>
  <r>
    <n v="8950"/>
    <x v="4464"/>
    <x v="3"/>
    <x v="66"/>
    <d v="2014-12-29T00:00:00"/>
    <s v="Standard Class"/>
    <s v="JL-15130"/>
    <s v="Jack Lebron"/>
    <s v="Consumer"/>
    <s v="United States"/>
    <x v="25"/>
    <x v="18"/>
    <n v="38301"/>
    <s v="South"/>
    <s v="FUR-TA-10002903"/>
    <x v="0"/>
    <x v="3"/>
    <s v="Bevis Round Bullnose 29&quot; High Table Top"/>
    <n v="934.9559999999999"/>
    <n v="6"/>
    <n v="0.4"/>
    <n v="-249.32159999999999"/>
  </r>
  <r>
    <n v="8951"/>
    <x v="4464"/>
    <x v="3"/>
    <x v="66"/>
    <d v="2014-12-29T00:00:00"/>
    <s v="Standard Class"/>
    <s v="JL-15130"/>
    <s v="Jack Lebron"/>
    <s v="Consumer"/>
    <s v="United States"/>
    <x v="25"/>
    <x v="18"/>
    <n v="38301"/>
    <s v="South"/>
    <s v="TEC-AC-10001013"/>
    <x v="2"/>
    <x v="11"/>
    <s v="Logitech ClearChat Comfort/USB Headset H390"/>
    <n v="46.864000000000004"/>
    <n v="2"/>
    <n v="0.2"/>
    <n v="7.615399999999994"/>
  </r>
  <r>
    <n v="8952"/>
    <x v="4464"/>
    <x v="3"/>
    <x v="66"/>
    <d v="2014-12-29T00:00:00"/>
    <s v="Standard Class"/>
    <s v="JL-15130"/>
    <s v="Jack Lebron"/>
    <s v="Consumer"/>
    <s v="United States"/>
    <x v="25"/>
    <x v="18"/>
    <n v="38301"/>
    <s v="South"/>
    <s v="OFF-ST-10000918"/>
    <x v="1"/>
    <x v="4"/>
    <s v="Crate-A-Files"/>
    <n v="26.160000000000004"/>
    <n v="3"/>
    <n v="0.2"/>
    <n v="1.961999999999998"/>
  </r>
  <r>
    <n v="8953"/>
    <x v="4464"/>
    <x v="3"/>
    <x v="66"/>
    <d v="2014-12-29T00:00:00"/>
    <s v="Standard Class"/>
    <s v="JL-15130"/>
    <s v="Jack Lebron"/>
    <s v="Consumer"/>
    <s v="United States"/>
    <x v="25"/>
    <x v="18"/>
    <n v="38301"/>
    <s v="South"/>
    <s v="OFF-AR-10001419"/>
    <x v="1"/>
    <x v="6"/>
    <s v="Newell 325"/>
    <n v="23.128"/>
    <n v="7"/>
    <n v="0.2"/>
    <n v="2.8909999999999982"/>
  </r>
  <r>
    <n v="8954"/>
    <x v="4464"/>
    <x v="3"/>
    <x v="66"/>
    <d v="2014-12-29T00:00:00"/>
    <s v="Standard Class"/>
    <s v="JL-15130"/>
    <s v="Jack Lebron"/>
    <s v="Consumer"/>
    <s v="United States"/>
    <x v="25"/>
    <x v="18"/>
    <n v="38301"/>
    <s v="South"/>
    <s v="OFF-AP-10003266"/>
    <x v="1"/>
    <x v="9"/>
    <s v="Holmes Replacement Filter for HEPA Air Cleaner, Large Room"/>
    <n v="59.24"/>
    <n v="5"/>
    <n v="0.2"/>
    <n v="16.290999999999997"/>
  </r>
  <r>
    <n v="8955"/>
    <x v="4465"/>
    <x v="2"/>
    <x v="233"/>
    <d v="2011-08-10T00:00:00"/>
    <s v="Second Class"/>
    <s v="VG-21790"/>
    <s v="Vivek Gonzalez"/>
    <s v="Consumer"/>
    <s v="United States"/>
    <x v="108"/>
    <x v="2"/>
    <n v="32216"/>
    <s v="South"/>
    <s v="FUR-BO-10000468"/>
    <x v="0"/>
    <x v="0"/>
    <s v="O'Sullivan 2-Shelf Heavy-Duty Bookcases"/>
    <n v="155.45600000000002"/>
    <n v="4"/>
    <n v="0.2"/>
    <n v="-7.7727999999999895"/>
  </r>
  <r>
    <n v="8956"/>
    <x v="4466"/>
    <x v="2"/>
    <x v="59"/>
    <d v="2011-09-24T00:00:00"/>
    <s v="Standard Class"/>
    <s v="HG-14965"/>
    <s v="Henry Goldwyn"/>
    <s v="Corporate"/>
    <s v="United States"/>
    <x v="70"/>
    <x v="1"/>
    <n v="92024"/>
    <s v="West"/>
    <s v="OFF-PA-10004610"/>
    <x v="1"/>
    <x v="10"/>
    <s v="Xerox 1900"/>
    <n v="8.56"/>
    <n v="2"/>
    <n v="0"/>
    <n v="3.8519999999999994"/>
  </r>
  <r>
    <n v="8957"/>
    <x v="4467"/>
    <x v="3"/>
    <x v="53"/>
    <d v="2014-12-29T00:00:00"/>
    <s v="First Class"/>
    <s v="JH-15430"/>
    <s v="Jennifer Halladay"/>
    <s v="Consumer"/>
    <s v="United States"/>
    <x v="146"/>
    <x v="2"/>
    <n v="33012"/>
    <s v="South"/>
    <s v="FUR-FU-10004963"/>
    <x v="0"/>
    <x v="5"/>
    <s v="Eldon 400 Class Desk Accessories, Black Carbon"/>
    <n v="21"/>
    <n v="3"/>
    <n v="0.2"/>
    <n v="5.7750000000000021"/>
  </r>
  <r>
    <n v="8958"/>
    <x v="4467"/>
    <x v="3"/>
    <x v="53"/>
    <d v="2014-12-29T00:00:00"/>
    <s v="First Class"/>
    <s v="JH-15430"/>
    <s v="Jennifer Halladay"/>
    <s v="Consumer"/>
    <s v="United States"/>
    <x v="146"/>
    <x v="2"/>
    <n v="33012"/>
    <s v="South"/>
    <s v="TEC-MA-10004626"/>
    <x v="2"/>
    <x v="15"/>
    <s v="Lexmark 20R1285 X6650 Wireless All-in-One Printer"/>
    <n v="120"/>
    <n v="2"/>
    <n v="0.5"/>
    <n v="-7.2000000000000028"/>
  </r>
  <r>
    <n v="8959"/>
    <x v="4468"/>
    <x v="3"/>
    <x v="920"/>
    <d v="2014-12-01T00:00:00"/>
    <s v="Standard Class"/>
    <s v="RO-19780"/>
    <s v="Rose O'Brian"/>
    <s v="Consumer"/>
    <s v="United States"/>
    <x v="12"/>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x v="12"/>
    <x v="5"/>
    <n v="77070"/>
    <s v="Central"/>
    <s v="OFF-AP-10002867"/>
    <x v="1"/>
    <x v="9"/>
    <s v="Fellowes Command Center 5-outlet power strip"/>
    <n v="67.839999999999989"/>
    <n v="5"/>
    <n v="0.8"/>
    <n v="-179.77600000000001"/>
  </r>
  <r>
    <n v="8961"/>
    <x v="4468"/>
    <x v="3"/>
    <x v="920"/>
    <d v="2014-12-01T00:00:00"/>
    <s v="Standard Class"/>
    <s v="RO-19780"/>
    <s v="Rose O'Brian"/>
    <s v="Consumer"/>
    <s v="United States"/>
    <x v="12"/>
    <x v="5"/>
    <n v="77070"/>
    <s v="Central"/>
    <s v="FUR-CH-10002126"/>
    <x v="0"/>
    <x v="1"/>
    <s v="Hon Deluxe Fabric Upholstered Stacking Chairs"/>
    <n v="853.92999999999984"/>
    <n v="5"/>
    <n v="0.3"/>
    <n v="-24.397999999999911"/>
  </r>
  <r>
    <n v="8962"/>
    <x v="4468"/>
    <x v="3"/>
    <x v="920"/>
    <d v="2014-12-01T00:00:00"/>
    <s v="Standard Class"/>
    <s v="RO-19780"/>
    <s v="Rose O'Brian"/>
    <s v="Consumer"/>
    <s v="United States"/>
    <x v="12"/>
    <x v="5"/>
    <n v="77070"/>
    <s v="Central"/>
    <s v="OFF-AR-10001761"/>
    <x v="1"/>
    <x v="6"/>
    <s v="Avery Hi-Liter Smear-Safe Highlighters"/>
    <n v="18.687999999999999"/>
    <n v="4"/>
    <n v="0.2"/>
    <n v="3.7375999999999996"/>
  </r>
  <r>
    <n v="8963"/>
    <x v="4469"/>
    <x v="0"/>
    <x v="732"/>
    <d v="2013-11-08T00:00:00"/>
    <s v="First Class"/>
    <s v="LW-17125"/>
    <s v="Liz Willingham"/>
    <s v="Consumer"/>
    <s v="United States"/>
    <x v="173"/>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x v="173"/>
    <x v="17"/>
    <n v="23464"/>
    <s v="South"/>
    <s v="TEC-AC-10000057"/>
    <x v="2"/>
    <x v="11"/>
    <s v="Microsoft Natural Ergonomic Keyboard 4000"/>
    <n v="89.97"/>
    <n v="3"/>
    <n v="0"/>
    <n v="18.893699999999995"/>
  </r>
  <r>
    <n v="8965"/>
    <x v="4469"/>
    <x v="0"/>
    <x v="732"/>
    <d v="2013-11-08T00:00:00"/>
    <s v="First Class"/>
    <s v="LW-17125"/>
    <s v="Liz Willingham"/>
    <s v="Consumer"/>
    <s v="United States"/>
    <x v="173"/>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x v="12"/>
    <x v="5"/>
    <n v="77070"/>
    <s v="Central"/>
    <s v="OFF-BI-10000145"/>
    <x v="1"/>
    <x v="8"/>
    <s v="Zipper Ring Binder Pockets"/>
    <n v="1.2479999999999998"/>
    <n v="2"/>
    <n v="0.8"/>
    <n v="-1.934400000000001"/>
  </r>
  <r>
    <n v="8967"/>
    <x v="4471"/>
    <x v="0"/>
    <x v="54"/>
    <d v="2013-11-08T00:00:00"/>
    <s v="Standard Class"/>
    <s v="JP-16135"/>
    <s v="Julie Prescott"/>
    <s v="Home Office"/>
    <s v="United States"/>
    <x v="10"/>
    <x v="9"/>
    <n v="19120"/>
    <s v="East"/>
    <s v="TEC-AC-10000892"/>
    <x v="2"/>
    <x v="11"/>
    <s v="NETGEAR N750 Dual Band Wi-Fi Gigabit Router"/>
    <n v="72"/>
    <n v="1"/>
    <n v="0.2"/>
    <n v="14.399999999999999"/>
  </r>
  <r>
    <n v="8968"/>
    <x v="4471"/>
    <x v="0"/>
    <x v="54"/>
    <d v="2013-11-08T00:00:00"/>
    <s v="Standard Class"/>
    <s v="JP-16135"/>
    <s v="Julie Prescott"/>
    <s v="Home Office"/>
    <s v="United States"/>
    <x v="10"/>
    <x v="9"/>
    <n v="19120"/>
    <s v="East"/>
    <s v="FUR-CH-10004886"/>
    <x v="0"/>
    <x v="1"/>
    <s v="Bevis Steel Folding Chairs"/>
    <n v="470.15499999999997"/>
    <n v="7"/>
    <n v="0.3"/>
    <n v="-13.432999999999993"/>
  </r>
  <r>
    <n v="8969"/>
    <x v="4472"/>
    <x v="2"/>
    <x v="125"/>
    <d v="2012-01-01T00:00:00"/>
    <s v="First Class"/>
    <s v="DD-13570"/>
    <s v="Dorothy Dickinson"/>
    <s v="Consumer"/>
    <s v="United States"/>
    <x v="26"/>
    <x v="18"/>
    <n v="38109"/>
    <s v="South"/>
    <s v="OFF-ST-10002554"/>
    <x v="1"/>
    <x v="4"/>
    <s v="Tennsco Industrial Shelving"/>
    <n v="39.128"/>
    <n v="1"/>
    <n v="0.2"/>
    <n v="-8.803799999999999"/>
  </r>
  <r>
    <n v="8970"/>
    <x v="4473"/>
    <x v="3"/>
    <x v="574"/>
    <d v="2014-12-08T00:00:00"/>
    <s v="Standard Class"/>
    <s v="ES-14080"/>
    <s v="Erin Smith"/>
    <s v="Corporate"/>
    <s v="United States"/>
    <x v="80"/>
    <x v="24"/>
    <n v="44107"/>
    <s v="East"/>
    <s v="OFF-AR-10001662"/>
    <x v="1"/>
    <x v="6"/>
    <s v="Rogers Handheld Barrel Pencil Sharpener"/>
    <n v="19.728000000000002"/>
    <n v="9"/>
    <n v="0.2"/>
    <n v="1.7262000000000022"/>
  </r>
  <r>
    <n v="8971"/>
    <x v="4473"/>
    <x v="3"/>
    <x v="574"/>
    <d v="2014-12-08T00:00:00"/>
    <s v="Standard Class"/>
    <s v="ES-14080"/>
    <s v="Erin Smith"/>
    <s v="Corporate"/>
    <s v="United States"/>
    <x v="80"/>
    <x v="24"/>
    <n v="44107"/>
    <s v="East"/>
    <s v="TEC-PH-10004531"/>
    <x v="2"/>
    <x v="7"/>
    <s v="AT&amp;T CL2909"/>
    <n v="151.18799999999999"/>
    <n v="2"/>
    <n v="0.4"/>
    <n v="-25.198000000000008"/>
  </r>
  <r>
    <n v="8972"/>
    <x v="4474"/>
    <x v="3"/>
    <x v="668"/>
    <d v="2014-03-29T00:00:00"/>
    <s v="Standard Class"/>
    <s v="MV-17485"/>
    <s v="Mark Van Huff"/>
    <s v="Consumer"/>
    <s v="United States"/>
    <x v="20"/>
    <x v="15"/>
    <n v="10011"/>
    <s v="East"/>
    <s v="FUR-CH-10000665"/>
    <x v="0"/>
    <x v="1"/>
    <s v="Global Airflow Leather Mesh Back Chair, Black"/>
    <n v="271.76400000000001"/>
    <n v="2"/>
    <n v="0.1"/>
    <n v="60.391999999999967"/>
  </r>
  <r>
    <n v="8973"/>
    <x v="4475"/>
    <x v="2"/>
    <x v="84"/>
    <d v="2011-11-21T00:00:00"/>
    <s v="First Class"/>
    <s v="RD-19900"/>
    <s v="Ruben Dartt"/>
    <s v="Consumer"/>
    <s v="United States"/>
    <x v="10"/>
    <x v="9"/>
    <n v="19120"/>
    <s v="East"/>
    <s v="TEC-AC-10003023"/>
    <x v="2"/>
    <x v="11"/>
    <s v="Logitech G105 Gaming Keyboard"/>
    <n v="47.496000000000002"/>
    <n v="1"/>
    <n v="0.2"/>
    <n v="-1.187400000000002"/>
  </r>
  <r>
    <n v="8974"/>
    <x v="4476"/>
    <x v="3"/>
    <x v="1016"/>
    <d v="2014-04-28T00:00:00"/>
    <s v="Second Class"/>
    <s v="RL-19615"/>
    <s v="Rob Lucas"/>
    <s v="Consumer"/>
    <s v="United States"/>
    <x v="1"/>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x v="61"/>
    <x v="5"/>
    <n v="75220"/>
    <s v="Central"/>
    <s v="OFF-PA-10000477"/>
    <x v="1"/>
    <x v="10"/>
    <s v="Xerox 22"/>
    <n v="36.288000000000011"/>
    <n v="7"/>
    <n v="0.2"/>
    <n v="12.700800000000001"/>
  </r>
  <r>
    <n v="8976"/>
    <x v="4477"/>
    <x v="3"/>
    <x v="51"/>
    <d v="2014-11-27T00:00:00"/>
    <s v="First Class"/>
    <s v="JP-15460"/>
    <s v="Jennifer Patt"/>
    <s v="Corporate"/>
    <s v="United States"/>
    <x v="61"/>
    <x v="5"/>
    <n v="75220"/>
    <s v="Central"/>
    <s v="OFF-PA-10002923"/>
    <x v="1"/>
    <x v="10"/>
    <s v="Xerox 1942"/>
    <n v="78.304000000000002"/>
    <n v="2"/>
    <n v="0.2"/>
    <n v="29.363999999999997"/>
  </r>
  <r>
    <n v="8977"/>
    <x v="4477"/>
    <x v="3"/>
    <x v="51"/>
    <d v="2014-11-27T00:00:00"/>
    <s v="First Class"/>
    <s v="JP-15460"/>
    <s v="Jennifer Patt"/>
    <s v="Corporate"/>
    <s v="United States"/>
    <x v="61"/>
    <x v="5"/>
    <n v="75220"/>
    <s v="Central"/>
    <s v="FUR-TA-10003008"/>
    <x v="0"/>
    <x v="3"/>
    <s v="Lesro Round Back Collection Coffee Table, End Table"/>
    <n v="127.785"/>
    <n v="1"/>
    <n v="0.3"/>
    <n v="-31.033499999999989"/>
  </r>
  <r>
    <n v="8978"/>
    <x v="4477"/>
    <x v="3"/>
    <x v="51"/>
    <d v="2014-11-27T00:00:00"/>
    <s v="First Class"/>
    <s v="JP-15460"/>
    <s v="Jennifer Patt"/>
    <s v="Corporate"/>
    <s v="United States"/>
    <x v="61"/>
    <x v="5"/>
    <n v="75220"/>
    <s v="Central"/>
    <s v="OFF-BI-10003707"/>
    <x v="1"/>
    <x v="8"/>
    <s v="Aluminum Screw Posts"/>
    <n v="6.1039999999999983"/>
    <n v="2"/>
    <n v="0.8"/>
    <n v="-9.1560000000000006"/>
  </r>
  <r>
    <n v="8979"/>
    <x v="4478"/>
    <x v="2"/>
    <x v="935"/>
    <d v="2011-11-05T00:00:00"/>
    <s v="Second Class"/>
    <s v="DM-13345"/>
    <s v="Denise Monton"/>
    <s v="Corporate"/>
    <s v="United States"/>
    <x v="334"/>
    <x v="30"/>
    <n v="7050"/>
    <s v="East"/>
    <s v="OFF-BI-10000546"/>
    <x v="1"/>
    <x v="8"/>
    <s v="Avery Durable Binders"/>
    <n v="5.76"/>
    <n v="2"/>
    <n v="0"/>
    <n v="2.8224"/>
  </r>
  <r>
    <n v="8980"/>
    <x v="4479"/>
    <x v="1"/>
    <x v="324"/>
    <d v="2012-10-24T00:00:00"/>
    <s v="Second Class"/>
    <s v="CS-11860"/>
    <s v="Cari Schnelling"/>
    <s v="Consumer"/>
    <s v="United States"/>
    <x v="61"/>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x v="515"/>
    <x v="10"/>
    <n v="60441"/>
    <s v="Central"/>
    <s v="OFF-BI-10001196"/>
    <x v="1"/>
    <x v="8"/>
    <s v="Avery Flip-Chart Easel Binder, Black"/>
    <n v="8.9519999999999982"/>
    <n v="2"/>
    <n v="0.8"/>
    <n v="-14.770800000000001"/>
  </r>
  <r>
    <n v="8982"/>
    <x v="4481"/>
    <x v="0"/>
    <x v="1193"/>
    <d v="2013-03-13T00:00:00"/>
    <s v="Standard Class"/>
    <s v="LC-16870"/>
    <s v="Lena Cacioppo"/>
    <s v="Consumer"/>
    <s v="United States"/>
    <x v="22"/>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x v="22"/>
    <x v="10"/>
    <n v="60623"/>
    <s v="Central"/>
    <s v="OFF-BI-10004656"/>
    <x v="1"/>
    <x v="8"/>
    <s v="Peel &amp; Stick Add-On Corner Pockets"/>
    <n v="1.7279999999999998"/>
    <n v="4"/>
    <n v="0.8"/>
    <n v="-2.764800000000001"/>
  </r>
  <r>
    <n v="8984"/>
    <x v="4481"/>
    <x v="0"/>
    <x v="1193"/>
    <d v="2013-03-13T00:00:00"/>
    <s v="Standard Class"/>
    <s v="LC-16870"/>
    <s v="Lena Cacioppo"/>
    <s v="Consumer"/>
    <s v="United States"/>
    <x v="22"/>
    <x v="10"/>
    <n v="60623"/>
    <s v="Central"/>
    <s v="FUR-FU-10003773"/>
    <x v="0"/>
    <x v="5"/>
    <s v="Eldon Cleatmat Plus Chair Mats for High Pile Carpets"/>
    <n v="159.04"/>
    <n v="5"/>
    <n v="0.6"/>
    <n v="-194.82400000000001"/>
  </r>
  <r>
    <n v="8985"/>
    <x v="4481"/>
    <x v="0"/>
    <x v="1193"/>
    <d v="2013-03-13T00:00:00"/>
    <s v="Standard Class"/>
    <s v="LC-16870"/>
    <s v="Lena Cacioppo"/>
    <s v="Consumer"/>
    <s v="United States"/>
    <x v="22"/>
    <x v="10"/>
    <n v="60623"/>
    <s v="Central"/>
    <s v="FUR-TA-10000849"/>
    <x v="0"/>
    <x v="3"/>
    <s v="Bevis Rectangular Conference Tables"/>
    <n v="145.97999999999999"/>
    <n v="2"/>
    <n v="0.5"/>
    <n v="-99.266399999999976"/>
  </r>
  <r>
    <n v="8986"/>
    <x v="4482"/>
    <x v="1"/>
    <x v="155"/>
    <d v="2012-12-07T00:00:00"/>
    <s v="Standard Class"/>
    <s v="JG-15115"/>
    <s v="Jack Garza"/>
    <s v="Consumer"/>
    <s v="United States"/>
    <x v="108"/>
    <x v="3"/>
    <n v="28540"/>
    <s v="South"/>
    <s v="FUR-FU-10000222"/>
    <x v="0"/>
    <x v="5"/>
    <s v="Seth Thomas 16&quot; Steel Case Clock"/>
    <n v="77.951999999999998"/>
    <n v="3"/>
    <n v="0.2"/>
    <n v="12.667199999999994"/>
  </r>
  <r>
    <n v="8987"/>
    <x v="4482"/>
    <x v="1"/>
    <x v="155"/>
    <d v="2012-12-07T00:00:00"/>
    <s v="Standard Class"/>
    <s v="JG-15115"/>
    <s v="Jack Garza"/>
    <s v="Consumer"/>
    <s v="United States"/>
    <x v="108"/>
    <x v="3"/>
    <n v="28540"/>
    <s v="South"/>
    <s v="OFF-BI-10001718"/>
    <x v="1"/>
    <x v="8"/>
    <s v="GBC DocuBind P50 Personal Binding Machine"/>
    <n v="95.970000000000013"/>
    <n v="5"/>
    <n v="0.7"/>
    <n v="-73.57699999999997"/>
  </r>
  <r>
    <n v="8988"/>
    <x v="4482"/>
    <x v="1"/>
    <x v="155"/>
    <d v="2012-12-07T00:00:00"/>
    <s v="Standard Class"/>
    <s v="JG-15115"/>
    <s v="Jack Garza"/>
    <s v="Consumer"/>
    <s v="United States"/>
    <x v="108"/>
    <x v="3"/>
    <n v="28540"/>
    <s v="South"/>
    <s v="TEC-PH-10001700"/>
    <x v="2"/>
    <x v="7"/>
    <s v="Panasonic KX-TG6844B Expandable Digital Cordless Telephone"/>
    <n v="105.584"/>
    <n v="2"/>
    <n v="0.2"/>
    <n v="9.2386000000000053"/>
  </r>
  <r>
    <n v="8989"/>
    <x v="4482"/>
    <x v="1"/>
    <x v="155"/>
    <d v="2012-12-07T00:00:00"/>
    <s v="Standard Class"/>
    <s v="JG-15115"/>
    <s v="Jack Garza"/>
    <s v="Consumer"/>
    <s v="United States"/>
    <x v="108"/>
    <x v="3"/>
    <n v="28540"/>
    <s v="South"/>
    <s v="OFF-AR-10004078"/>
    <x v="1"/>
    <x v="6"/>
    <s v="Newell 312"/>
    <n v="9.3439999999999994"/>
    <n v="2"/>
    <n v="0.2"/>
    <n v="1.1679999999999997"/>
  </r>
  <r>
    <n v="8990"/>
    <x v="4483"/>
    <x v="1"/>
    <x v="100"/>
    <d v="2012-12-30T00:00:00"/>
    <s v="Standard Class"/>
    <s v="HM-14860"/>
    <s v="Harry Marie"/>
    <s v="Corporate"/>
    <s v="United States"/>
    <x v="24"/>
    <x v="25"/>
    <n v="65807"/>
    <s v="Central"/>
    <s v="FUR-FU-10003026"/>
    <x v="0"/>
    <x v="5"/>
    <s v="Eldon Regeneration Recycled Desk Accessories, Black"/>
    <n v="9.68"/>
    <n v="2"/>
    <n v="0"/>
    <n v="3.7751999999999999"/>
  </r>
  <r>
    <n v="8991"/>
    <x v="4483"/>
    <x v="1"/>
    <x v="100"/>
    <d v="2012-12-30T00:00:00"/>
    <s v="Standard Class"/>
    <s v="HM-14860"/>
    <s v="Harry Marie"/>
    <s v="Corporate"/>
    <s v="United States"/>
    <x v="24"/>
    <x v="25"/>
    <n v="65807"/>
    <s v="Central"/>
    <s v="TEC-CO-10003763"/>
    <x v="2"/>
    <x v="16"/>
    <s v="Canon PC1060 Personal Laser Copier"/>
    <n v="4899.93"/>
    <n v="7"/>
    <n v="0"/>
    <n v="2302.9670999999998"/>
  </r>
  <r>
    <n v="8992"/>
    <x v="4484"/>
    <x v="3"/>
    <x v="172"/>
    <d v="2014-10-07T00:00:00"/>
    <s v="Standard Class"/>
    <s v="TN-21040"/>
    <s v="Tanja Norvell"/>
    <s v="Home Office"/>
    <s v="United States"/>
    <x v="8"/>
    <x v="1"/>
    <n v="94110"/>
    <s v="West"/>
    <s v="TEC-AC-10004708"/>
    <x v="2"/>
    <x v="11"/>
    <s v="Sony 32GB Class 10 Micro SDHC R40 Memory Card"/>
    <n v="104.75"/>
    <n v="5"/>
    <n v="0"/>
    <n v="21.997499999999999"/>
  </r>
  <r>
    <n v="8993"/>
    <x v="4485"/>
    <x v="3"/>
    <x v="524"/>
    <d v="2014-10-22T00:00:00"/>
    <s v="Standard Class"/>
    <s v="VP-21760"/>
    <s v="Victoria Pisteka"/>
    <s v="Corporate"/>
    <s v="United States"/>
    <x v="29"/>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x v="29"/>
    <x v="18"/>
    <n v="38401"/>
    <s v="South"/>
    <s v="FUR-TA-10001950"/>
    <x v="0"/>
    <x v="3"/>
    <s v="Balt Solid Wood Round Tables"/>
    <n v="1875.258"/>
    <n v="7"/>
    <n v="0.4"/>
    <n v="-968.88329999999996"/>
  </r>
  <r>
    <n v="8995"/>
    <x v="4486"/>
    <x v="2"/>
    <x v="860"/>
    <d v="2011-08-17T00:00:00"/>
    <s v="First Class"/>
    <s v="CS-12355"/>
    <s v="Christine Sundaresam"/>
    <s v="Consumer"/>
    <s v="United States"/>
    <x v="389"/>
    <x v="2"/>
    <n v="33021"/>
    <s v="South"/>
    <s v="OFF-PA-10000312"/>
    <x v="1"/>
    <x v="10"/>
    <s v="Xerox 1955"/>
    <n v="91.360000000000014"/>
    <n v="5"/>
    <n v="0.2"/>
    <n v="29.691999999999993"/>
  </r>
  <r>
    <n v="8996"/>
    <x v="4486"/>
    <x v="2"/>
    <x v="860"/>
    <d v="2011-08-17T00:00:00"/>
    <s v="First Class"/>
    <s v="CS-12355"/>
    <s v="Christine Sundaresam"/>
    <s v="Consumer"/>
    <s v="United States"/>
    <x v="389"/>
    <x v="2"/>
    <n v="33021"/>
    <s v="South"/>
    <s v="OFF-AP-10004708"/>
    <x v="1"/>
    <x v="9"/>
    <s v="Fellowes Superior 10 Outlet Split Surge Protector"/>
    <n v="152.24"/>
    <n v="5"/>
    <n v="0.2"/>
    <n v="17.126999999999988"/>
  </r>
  <r>
    <n v="8997"/>
    <x v="4487"/>
    <x v="3"/>
    <x v="343"/>
    <d v="2014-11-14T00:00:00"/>
    <s v="First Class"/>
    <s v="PG-18820"/>
    <s v="Patrick Gardner"/>
    <s v="Consumer"/>
    <s v="United States"/>
    <x v="61"/>
    <x v="5"/>
    <n v="75081"/>
    <s v="Central"/>
    <s v="TEC-PH-10004531"/>
    <x v="2"/>
    <x v="7"/>
    <s v="OtterBox Commuter Series Case - iPhone 5 &amp; 5s"/>
    <n v="35.183999999999997"/>
    <n v="2"/>
    <n v="0.2"/>
    <n v="12.314399999999999"/>
  </r>
  <r>
    <n v="8998"/>
    <x v="4488"/>
    <x v="3"/>
    <x v="177"/>
    <d v="2014-03-21T00:00:00"/>
    <s v="Same Day"/>
    <s v="HG-14845"/>
    <s v="Harry Greene"/>
    <s v="Consumer"/>
    <s v="United States"/>
    <x v="12"/>
    <x v="5"/>
    <n v="77041"/>
    <s v="Central"/>
    <s v="OFF-PA-10000474"/>
    <x v="1"/>
    <x v="10"/>
    <s v="Staples"/>
    <n v="56.704000000000001"/>
    <n v="2"/>
    <n v="0.2"/>
    <n v="19.137599999999992"/>
  </r>
  <r>
    <n v="8999"/>
    <x v="4488"/>
    <x v="3"/>
    <x v="177"/>
    <d v="2014-03-21T00:00:00"/>
    <s v="Same Day"/>
    <s v="HG-14845"/>
    <s v="Harry Greene"/>
    <s v="Consumer"/>
    <s v="United States"/>
    <x v="12"/>
    <x v="5"/>
    <n v="77041"/>
    <s v="Central"/>
    <s v="OFF-PA-10002377"/>
    <x v="1"/>
    <x v="10"/>
    <s v="Xerox 1916"/>
    <n v="274.06400000000002"/>
    <n v="7"/>
    <n v="0.2"/>
    <n v="102.77399999999999"/>
  </r>
  <r>
    <n v="9000"/>
    <x v="4489"/>
    <x v="3"/>
    <x v="726"/>
    <d v="2014-05-18T00:00:00"/>
    <s v="Standard Class"/>
    <s v="MH-18115"/>
    <s v="Mick Hernandez"/>
    <s v="Home Office"/>
    <s v="United States"/>
    <x v="10"/>
    <x v="9"/>
    <n v="19140"/>
    <s v="East"/>
    <s v="FUR-CH-10001482"/>
    <x v="0"/>
    <x v="1"/>
    <s v="Office Star - Mesh Screen back chair with Vinyl seat"/>
    <n v="458.42999999999995"/>
    <n v="5"/>
    <n v="0.3"/>
    <n v="-124.431"/>
  </r>
  <r>
    <n v="9001"/>
    <x v="4490"/>
    <x v="2"/>
    <x v="169"/>
    <d v="2011-06-22T00:00:00"/>
    <s v="Same Day"/>
    <s v="TB-21280"/>
    <s v="Toby Braunhardt"/>
    <s v="Consumer"/>
    <s v="United States"/>
    <x v="42"/>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x v="406"/>
    <x v="32"/>
    <n v="30328"/>
    <s v="South"/>
    <s v="TEC-AC-10000199"/>
    <x v="2"/>
    <x v="11"/>
    <s v="Kingston Digital DataTraveler 8GB USB 2.0"/>
    <n v="5.95"/>
    <n v="1"/>
    <n v="0"/>
    <n v="0.83300000000000018"/>
  </r>
  <r>
    <n v="9003"/>
    <x v="4491"/>
    <x v="2"/>
    <x v="266"/>
    <d v="2011-12-09T00:00:00"/>
    <s v="Standard Class"/>
    <s v="EM-13825"/>
    <s v="Elizabeth Moffitt"/>
    <s v="Corporate"/>
    <s v="United States"/>
    <x v="406"/>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x v="258"/>
    <x v="4"/>
    <n v="99207"/>
    <s v="West"/>
    <s v="TEC-AC-10001767"/>
    <x v="2"/>
    <x v="11"/>
    <s v="SanDisk Ultra 64 GB MicroSDHC Class 10 Memory Card"/>
    <n v="239.94"/>
    <n v="6"/>
    <n v="0"/>
    <n v="26.393399999999986"/>
  </r>
  <r>
    <n v="9005"/>
    <x v="4492"/>
    <x v="1"/>
    <x v="57"/>
    <d v="2012-04-06T00:00:00"/>
    <s v="Same Day"/>
    <s v="JF-15415"/>
    <s v="Jennifer Ferguson"/>
    <s v="Consumer"/>
    <s v="United States"/>
    <x v="258"/>
    <x v="4"/>
    <n v="99207"/>
    <s v="West"/>
    <s v="OFF-AR-10002467"/>
    <x v="1"/>
    <x v="6"/>
    <s v="Dixon Ticonderoga Pencils"/>
    <n v="23.84"/>
    <n v="8"/>
    <n v="0"/>
    <n v="6.4368000000000016"/>
  </r>
  <r>
    <n v="9006"/>
    <x v="4493"/>
    <x v="3"/>
    <x v="551"/>
    <d v="2014-11-19T00:00:00"/>
    <s v="Same Day"/>
    <s v="NB-18655"/>
    <s v="Nona Balk"/>
    <s v="Corporate"/>
    <s v="United States"/>
    <x v="158"/>
    <x v="6"/>
    <n v="53209"/>
    <s v="Central"/>
    <s v="OFF-ST-10001321"/>
    <x v="1"/>
    <x v="4"/>
    <s v="Decoflex Hanging Personal Folder File, Blue"/>
    <n v="92.52"/>
    <n v="6"/>
    <n v="0"/>
    <n v="24.980400000000007"/>
  </r>
  <r>
    <n v="9007"/>
    <x v="4493"/>
    <x v="3"/>
    <x v="551"/>
    <d v="2014-11-19T00:00:00"/>
    <s v="Same Day"/>
    <s v="NB-18655"/>
    <s v="Nona Balk"/>
    <s v="Corporate"/>
    <s v="United States"/>
    <x v="158"/>
    <x v="6"/>
    <n v="53209"/>
    <s v="Central"/>
    <s v="OFF-ST-10000777"/>
    <x v="1"/>
    <x v="4"/>
    <s v="Companion Letter/Legal File, Black"/>
    <n v="37.76"/>
    <n v="1"/>
    <n v="0"/>
    <n v="10.572800000000001"/>
  </r>
  <r>
    <n v="9008"/>
    <x v="4493"/>
    <x v="3"/>
    <x v="551"/>
    <d v="2014-11-19T00:00:00"/>
    <s v="Same Day"/>
    <s v="NB-18655"/>
    <s v="Nona Balk"/>
    <s v="Corporate"/>
    <s v="United States"/>
    <x v="158"/>
    <x v="6"/>
    <n v="53209"/>
    <s v="Central"/>
    <s v="OFF-LA-10003720"/>
    <x v="1"/>
    <x v="2"/>
    <s v="Avery 487"/>
    <n v="7.38"/>
    <n v="2"/>
    <n v="0"/>
    <n v="3.4685999999999999"/>
  </r>
  <r>
    <n v="9009"/>
    <x v="4493"/>
    <x v="3"/>
    <x v="551"/>
    <d v="2014-11-19T00:00:00"/>
    <s v="Same Day"/>
    <s v="NB-18655"/>
    <s v="Nona Balk"/>
    <s v="Corporate"/>
    <s v="United States"/>
    <x v="158"/>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x v="54"/>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x v="114"/>
    <x v="19"/>
    <n v="35810"/>
    <s v="South"/>
    <s v="OFF-BI-10001787"/>
    <x v="1"/>
    <x v="8"/>
    <s v="Wilson Jones Four-Pocket Poly Binders"/>
    <n v="26.16"/>
    <n v="4"/>
    <n v="0"/>
    <n v="12.8184"/>
  </r>
  <r>
    <n v="9012"/>
    <x v="4496"/>
    <x v="1"/>
    <x v="139"/>
    <d v="2012-12-21T00:00:00"/>
    <s v="First Class"/>
    <s v="ED-13885"/>
    <s v="Emily Ducich"/>
    <s v="Home Office"/>
    <s v="United States"/>
    <x v="12"/>
    <x v="5"/>
    <n v="77036"/>
    <s v="Central"/>
    <s v="TEC-AC-10004353"/>
    <x v="2"/>
    <x v="11"/>
    <s v="Hypercom P1300 Pinpad"/>
    <n v="100.80000000000001"/>
    <n v="2"/>
    <n v="0.2"/>
    <n v="21.42"/>
  </r>
  <r>
    <n v="9013"/>
    <x v="4497"/>
    <x v="0"/>
    <x v="823"/>
    <d v="2013-02-22T00:00:00"/>
    <s v="First Class"/>
    <s v="EA-14035"/>
    <s v="Erin Ashbrook"/>
    <s v="Corporate"/>
    <s v="United States"/>
    <x v="20"/>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x v="1"/>
    <x v="1"/>
    <n v="90008"/>
    <s v="West"/>
    <s v="OFF-AR-10002766"/>
    <x v="1"/>
    <x v="6"/>
    <s v="Prang Drawing Pencil Set"/>
    <n v="13.899999999999999"/>
    <n v="5"/>
    <n v="0"/>
    <n v="3.7529999999999997"/>
  </r>
  <r>
    <n v="9015"/>
    <x v="4498"/>
    <x v="3"/>
    <x v="257"/>
    <d v="2014-03-23T00:00:00"/>
    <s v="Standard Class"/>
    <s v="BP-11050"/>
    <s v="Barry Pond"/>
    <s v="Corporate"/>
    <s v="United States"/>
    <x v="1"/>
    <x v="1"/>
    <n v="90008"/>
    <s v="West"/>
    <s v="OFF-EN-10003072"/>
    <x v="1"/>
    <x v="12"/>
    <s v="Peel &amp; Seel Envelopes"/>
    <n v="19.399999999999999"/>
    <n v="5"/>
    <n v="0"/>
    <n v="9.3120000000000012"/>
  </r>
  <r>
    <n v="9016"/>
    <x v="4499"/>
    <x v="0"/>
    <x v="907"/>
    <d v="2013-12-24T00:00:00"/>
    <s v="Standard Class"/>
    <s v="NS-18640"/>
    <s v="Noel Staavos"/>
    <s v="Corporate"/>
    <s v="United States"/>
    <x v="51"/>
    <x v="27"/>
    <n v="88220"/>
    <s v="West"/>
    <s v="OFF-BI-10001636"/>
    <x v="1"/>
    <x v="8"/>
    <s v="Ibico Plastic and Wire Spiral Binding Combs"/>
    <n v="13.488"/>
    <n v="2"/>
    <n v="0.2"/>
    <n v="4.3835999999999995"/>
  </r>
  <r>
    <n v="9017"/>
    <x v="4499"/>
    <x v="0"/>
    <x v="907"/>
    <d v="2013-12-24T00:00:00"/>
    <s v="Standard Class"/>
    <s v="NS-18640"/>
    <s v="Noel Staavos"/>
    <s v="Corporate"/>
    <s v="United States"/>
    <x v="51"/>
    <x v="27"/>
    <n v="88220"/>
    <s v="West"/>
    <s v="OFF-BI-10000948"/>
    <x v="1"/>
    <x v="8"/>
    <s v="GBC Laser Imprintable Binding System Covers, Desert Sand"/>
    <n v="11.416"/>
    <n v="1"/>
    <n v="0.2"/>
    <n v="3.8528999999999991"/>
  </r>
  <r>
    <n v="9018"/>
    <x v="4500"/>
    <x v="0"/>
    <x v="253"/>
    <d v="2013-03-29T00:00:00"/>
    <s v="Second Class"/>
    <s v="MV-17485"/>
    <s v="Mark Van Huff"/>
    <s v="Consumer"/>
    <s v="United States"/>
    <x v="449"/>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x v="449"/>
    <x v="45"/>
    <n v="83201"/>
    <s v="West"/>
    <s v="OFF-BI-10002215"/>
    <x v="1"/>
    <x v="8"/>
    <s v="Wilson Jones Hanging View Binder, White, 1&quot;"/>
    <n v="17.04"/>
    <n v="3"/>
    <n v="0.2"/>
    <n v="5.5379999999999985"/>
  </r>
  <r>
    <n v="9020"/>
    <x v="4501"/>
    <x v="2"/>
    <x v="757"/>
    <d v="2011-12-18T00:00:00"/>
    <s v="Second Class"/>
    <s v="LE-16810"/>
    <s v="Laurel Elliston"/>
    <s v="Consumer"/>
    <s v="United States"/>
    <x v="24"/>
    <x v="17"/>
    <n v="22153"/>
    <s v="South"/>
    <s v="TEC-AC-10001314"/>
    <x v="2"/>
    <x v="11"/>
    <s v="Case Logic 2.4GHz Wireless Keyboard"/>
    <n v="99.98"/>
    <n v="2"/>
    <n v="0"/>
    <n v="7.9983999999999895"/>
  </r>
  <r>
    <n v="9021"/>
    <x v="4501"/>
    <x v="2"/>
    <x v="757"/>
    <d v="2011-12-18T00:00:00"/>
    <s v="Second Class"/>
    <s v="LE-16810"/>
    <s v="Laurel Elliston"/>
    <s v="Consumer"/>
    <s v="United States"/>
    <x v="24"/>
    <x v="17"/>
    <n v="22153"/>
    <s v="South"/>
    <s v="FUR-FU-10002268"/>
    <x v="0"/>
    <x v="5"/>
    <s v="Ultra Door Push Plate"/>
    <n v="29.46"/>
    <n v="6"/>
    <n v="0"/>
    <n v="9.7217999999999982"/>
  </r>
  <r>
    <n v="9022"/>
    <x v="4502"/>
    <x v="1"/>
    <x v="219"/>
    <d v="2012-11-20T00:00:00"/>
    <s v="Standard Class"/>
    <s v="VP-21760"/>
    <s v="Victoria Pisteka"/>
    <s v="Corporate"/>
    <s v="United States"/>
    <x v="167"/>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x v="299"/>
    <x v="22"/>
    <n v="80525"/>
    <s v="West"/>
    <s v="FUR-FU-10001979"/>
    <x v="0"/>
    <x v="5"/>
    <s v="Dana Halogen Swing-Arm Architect Lamp"/>
    <n v="98.328000000000003"/>
    <n v="3"/>
    <n v="0.2"/>
    <n v="9.832800000000006"/>
  </r>
  <r>
    <n v="9024"/>
    <x v="4504"/>
    <x v="1"/>
    <x v="685"/>
    <d v="2012-07-02T00:00:00"/>
    <s v="First Class"/>
    <s v="SG-20470"/>
    <s v="Sheri Gordon"/>
    <s v="Consumer"/>
    <s v="United States"/>
    <x v="20"/>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x v="20"/>
    <x v="15"/>
    <n v="10035"/>
    <s v="East"/>
    <s v="TEC-AC-10002018"/>
    <x v="2"/>
    <x v="11"/>
    <s v="AmazonBasics 3-Button USB Wired Mouse"/>
    <n v="20.97"/>
    <n v="3"/>
    <n v="0"/>
    <n v="9.017100000000001"/>
  </r>
  <r>
    <n v="9026"/>
    <x v="4505"/>
    <x v="0"/>
    <x v="190"/>
    <d v="2013-07-03T00:00:00"/>
    <s v="Standard Class"/>
    <s v="VP-21760"/>
    <s v="Victoria Pisteka"/>
    <s v="Corporate"/>
    <s v="United States"/>
    <x v="20"/>
    <x v="15"/>
    <n v="10035"/>
    <s v="East"/>
    <s v="TEC-AC-10000397"/>
    <x v="2"/>
    <x v="11"/>
    <s v="Perixx PERIBOARD-512B, Ergonomic Split Keyboard"/>
    <n v="139.96"/>
    <n v="4"/>
    <n v="0"/>
    <n v="9.7972000000000037"/>
  </r>
  <r>
    <n v="9027"/>
    <x v="4505"/>
    <x v="0"/>
    <x v="190"/>
    <d v="2013-07-03T00:00:00"/>
    <s v="Standard Class"/>
    <s v="VP-21760"/>
    <s v="Victoria Pisteka"/>
    <s v="Corporate"/>
    <s v="United States"/>
    <x v="20"/>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x v="516"/>
    <x v="31"/>
    <n v="1752"/>
    <s v="East"/>
    <s v="FUR-FU-10002597"/>
    <x v="0"/>
    <x v="5"/>
    <s v="C-Line Magnetic Cubicle Keepers, Clear Polypropylene"/>
    <n v="14.82"/>
    <n v="3"/>
    <n v="0"/>
    <n v="6.224400000000001"/>
  </r>
  <r>
    <n v="9029"/>
    <x v="4506"/>
    <x v="0"/>
    <x v="42"/>
    <d v="2013-09-23T00:00:00"/>
    <s v="Standard Class"/>
    <s v="PO-18865"/>
    <s v="Patrick O'Donnell"/>
    <s v="Consumer"/>
    <s v="United States"/>
    <x v="516"/>
    <x v="31"/>
    <n v="1752"/>
    <s v="East"/>
    <s v="FUR-FU-10004864"/>
    <x v="0"/>
    <x v="5"/>
    <s v="Howard Miller 14-1/2&quot; Diameter Chrome Round Wall Clock"/>
    <n v="191.82"/>
    <n v="3"/>
    <n v="0"/>
    <n v="61.382399999999997"/>
  </r>
  <r>
    <n v="9030"/>
    <x v="4507"/>
    <x v="2"/>
    <x v="667"/>
    <d v="2011-07-23T00:00:00"/>
    <s v="Standard Class"/>
    <s v="JL-15130"/>
    <s v="Jack Lebron"/>
    <s v="Consumer"/>
    <s v="United States"/>
    <x v="106"/>
    <x v="15"/>
    <n v="10801"/>
    <s v="East"/>
    <s v="OFF-BI-10002103"/>
    <x v="1"/>
    <x v="8"/>
    <s v="Cardinal Slant-D Ring Binder, Heavy Gauge Vinyl"/>
    <n v="13.904"/>
    <n v="2"/>
    <n v="0.2"/>
    <n v="4.5187999999999997"/>
  </r>
  <r>
    <n v="9031"/>
    <x v="4508"/>
    <x v="3"/>
    <x v="853"/>
    <d v="2014-09-02T00:00:00"/>
    <s v="Same Day"/>
    <s v="RW-19540"/>
    <s v="Rick Wilson"/>
    <s v="Corporate"/>
    <s v="United States"/>
    <x v="4"/>
    <x v="4"/>
    <n v="98103"/>
    <s v="West"/>
    <s v="OFF-AP-10001005"/>
    <x v="1"/>
    <x v="9"/>
    <s v="Honeywell Quietcare HEPA Air Cleaner"/>
    <n v="314.60000000000002"/>
    <n v="4"/>
    <n v="0"/>
    <n v="103.81799999999998"/>
  </r>
  <r>
    <n v="9032"/>
    <x v="4508"/>
    <x v="3"/>
    <x v="853"/>
    <d v="2014-09-02T00:00:00"/>
    <s v="Same Day"/>
    <s v="RW-19540"/>
    <s v="Rick Wilson"/>
    <s v="Corporate"/>
    <s v="United States"/>
    <x v="4"/>
    <x v="4"/>
    <n v="98103"/>
    <s v="West"/>
    <s v="FUR-TA-10002607"/>
    <x v="0"/>
    <x v="3"/>
    <s v="KI Conference Tables"/>
    <n v="283.56"/>
    <n v="4"/>
    <n v="0"/>
    <n v="45.36960000000002"/>
  </r>
  <r>
    <n v="9033"/>
    <x v="4509"/>
    <x v="3"/>
    <x v="738"/>
    <d v="2014-06-27T00:00:00"/>
    <s v="Standard Class"/>
    <s v="RB-19465"/>
    <s v="Rick Bensley"/>
    <s v="Home Office"/>
    <s v="United States"/>
    <x v="66"/>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x v="115"/>
    <x v="36"/>
    <n v="72701"/>
    <s v="South"/>
    <s v="OFF-BI-10001359"/>
    <x v="1"/>
    <x v="8"/>
    <s v="GBC DocuBind TL300 Electric Binding System"/>
    <n v="1793.98"/>
    <n v="2"/>
    <n v="0"/>
    <n v="843.17059999999992"/>
  </r>
  <r>
    <n v="9035"/>
    <x v="4511"/>
    <x v="1"/>
    <x v="486"/>
    <d v="2012-10-05T00:00:00"/>
    <s v="Standard Class"/>
    <s v="EM-13960"/>
    <s v="Eric Murdock"/>
    <s v="Consumer"/>
    <s v="United States"/>
    <x v="94"/>
    <x v="10"/>
    <n v="62301"/>
    <s v="Central"/>
    <s v="OFF-BI-10003196"/>
    <x v="1"/>
    <x v="8"/>
    <s v="Accohide Poly Flexible Ring Binders"/>
    <n v="2.9919999999999995"/>
    <n v="4"/>
    <n v="0.8"/>
    <n v="-4.4880000000000013"/>
  </r>
  <r>
    <n v="9036"/>
    <x v="4511"/>
    <x v="1"/>
    <x v="486"/>
    <d v="2012-10-05T00:00:00"/>
    <s v="Standard Class"/>
    <s v="EM-13960"/>
    <s v="Eric Murdock"/>
    <s v="Consumer"/>
    <s v="United States"/>
    <x v="94"/>
    <x v="10"/>
    <n v="62301"/>
    <s v="Central"/>
    <s v="TEC-AC-10003657"/>
    <x v="2"/>
    <x v="11"/>
    <s v="Lenovo 17-Key USB Numeric Keypad"/>
    <n v="108.76800000000001"/>
    <n v="4"/>
    <n v="0.2"/>
    <n v="2.7191999999999901"/>
  </r>
  <r>
    <n v="9037"/>
    <x v="4512"/>
    <x v="1"/>
    <x v="1003"/>
    <d v="2012-04-10T00:00:00"/>
    <s v="First Class"/>
    <s v="RP-19390"/>
    <s v="Resi Pölking"/>
    <s v="Consumer"/>
    <s v="United States"/>
    <x v="20"/>
    <x v="15"/>
    <n v="10035"/>
    <s v="East"/>
    <s v="OFF-PA-10002262"/>
    <x v="1"/>
    <x v="10"/>
    <s v="Xerox 192"/>
    <n v="25.92"/>
    <n v="4"/>
    <n v="0"/>
    <n v="12.441600000000001"/>
  </r>
  <r>
    <n v="9038"/>
    <x v="4512"/>
    <x v="1"/>
    <x v="1003"/>
    <d v="2012-04-10T00:00:00"/>
    <s v="First Class"/>
    <s v="RP-19390"/>
    <s v="Resi Pölking"/>
    <s v="Consumer"/>
    <s v="United States"/>
    <x v="20"/>
    <x v="15"/>
    <n v="10035"/>
    <s v="East"/>
    <s v="OFF-ST-10002214"/>
    <x v="1"/>
    <x v="4"/>
    <s v="X-Rack File for Hanging Folders"/>
    <n v="22.58"/>
    <n v="2"/>
    <n v="0"/>
    <n v="5.8707999999999991"/>
  </r>
  <r>
    <n v="9039"/>
    <x v="4513"/>
    <x v="3"/>
    <x v="610"/>
    <d v="2014-11-22T00:00:00"/>
    <s v="Same Day"/>
    <s v="HZ-14950"/>
    <s v="Henia Zydlo"/>
    <s v="Consumer"/>
    <s v="United States"/>
    <x v="12"/>
    <x v="5"/>
    <n v="77095"/>
    <s v="Central"/>
    <s v="TEC-PH-10003555"/>
    <x v="2"/>
    <x v="7"/>
    <s v="Motorola HK250 Universal Bluetooth Headset"/>
    <n v="55.176000000000002"/>
    <n v="3"/>
    <n v="0.2"/>
    <n v="-12.414599999999997"/>
  </r>
  <r>
    <n v="9040"/>
    <x v="4514"/>
    <x v="0"/>
    <x v="907"/>
    <d v="2013-12-22T00:00:00"/>
    <s v="Standard Class"/>
    <s v="AB-10105"/>
    <s v="Adrian Barton"/>
    <s v="Consumer"/>
    <s v="United States"/>
    <x v="66"/>
    <x v="12"/>
    <n v="48205"/>
    <s v="Central"/>
    <s v="OFF-BI-10000545"/>
    <x v="1"/>
    <x v="8"/>
    <s v="GBC Ibimaster 500 Manual ProClick Binding System"/>
    <n v="9892.74"/>
    <n v="13"/>
    <n v="0"/>
    <n v="4946.37"/>
  </r>
  <r>
    <n v="9041"/>
    <x v="4515"/>
    <x v="2"/>
    <x v="111"/>
    <d v="2011-09-24T00:00:00"/>
    <s v="Standard Class"/>
    <s v="ND-18460"/>
    <s v="Neil Ducich"/>
    <s v="Corporate"/>
    <s v="United States"/>
    <x v="432"/>
    <x v="16"/>
    <n v="85224"/>
    <s v="West"/>
    <s v="FUR-TA-10004607"/>
    <x v="0"/>
    <x v="3"/>
    <s v="Hon 2111 Invitation Series Straight Table"/>
    <n v="73.915000000000006"/>
    <n v="1"/>
    <n v="0.5"/>
    <n v="-45.827300000000008"/>
  </r>
  <r>
    <n v="9042"/>
    <x v="4516"/>
    <x v="2"/>
    <x v="450"/>
    <d v="2011-10-03T00:00:00"/>
    <s v="Standard Class"/>
    <s v="XP-21865"/>
    <s v="Xylona Preis"/>
    <s v="Consumer"/>
    <s v="United States"/>
    <x v="389"/>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x v="1"/>
    <x v="1"/>
    <n v="90049"/>
    <s v="West"/>
    <s v="OFF-AP-10004532"/>
    <x v="1"/>
    <x v="9"/>
    <s v="Kensington 6 Outlet Guardian Standard Surge Protector"/>
    <n v="61.44"/>
    <n v="3"/>
    <n v="0"/>
    <n v="16.588799999999999"/>
  </r>
  <r>
    <n v="9044"/>
    <x v="4518"/>
    <x v="0"/>
    <x v="77"/>
    <d v="2013-11-14T00:00:00"/>
    <s v="Standard Class"/>
    <s v="ML-17395"/>
    <s v="Marina Lichtenstein"/>
    <s v="Corporate"/>
    <s v="United States"/>
    <x v="8"/>
    <x v="1"/>
    <n v="94122"/>
    <s v="West"/>
    <s v="TEC-AC-10003911"/>
    <x v="2"/>
    <x v="11"/>
    <s v="NETGEAR AC1750 Dual Band Gigabit Smart WiFi Router"/>
    <n v="479.97"/>
    <n v="3"/>
    <n v="0"/>
    <n v="163.18979999999999"/>
  </r>
  <r>
    <n v="9045"/>
    <x v="4519"/>
    <x v="3"/>
    <x v="819"/>
    <d v="2014-12-21T00:00:00"/>
    <s v="Second Class"/>
    <s v="KM-16225"/>
    <s v="Kalyca Meade"/>
    <s v="Corporate"/>
    <s v="United States"/>
    <x v="282"/>
    <x v="1"/>
    <n v="94086"/>
    <s v="West"/>
    <s v="OFF-BI-10003196"/>
    <x v="1"/>
    <x v="8"/>
    <s v="Accohide Poly Flexible Ring Binders"/>
    <n v="5.9840000000000009"/>
    <n v="2"/>
    <n v="0.2"/>
    <n v="2.2439999999999998"/>
  </r>
  <r>
    <n v="9046"/>
    <x v="4519"/>
    <x v="3"/>
    <x v="819"/>
    <d v="2014-12-21T00:00:00"/>
    <s v="Second Class"/>
    <s v="KM-16225"/>
    <s v="Kalyca Meade"/>
    <s v="Corporate"/>
    <s v="United States"/>
    <x v="282"/>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x v="282"/>
    <x v="1"/>
    <n v="94086"/>
    <s v="West"/>
    <s v="TEC-AC-10000057"/>
    <x v="2"/>
    <x v="11"/>
    <s v="Microsoft Natural Ergonomic Keyboard 4000"/>
    <n v="149.94999999999999"/>
    <n v="5"/>
    <n v="0"/>
    <n v="31.489499999999992"/>
  </r>
  <r>
    <n v="9048"/>
    <x v="4519"/>
    <x v="3"/>
    <x v="819"/>
    <d v="2014-12-21T00:00:00"/>
    <s v="Second Class"/>
    <s v="KM-16225"/>
    <s v="Kalyca Meade"/>
    <s v="Corporate"/>
    <s v="United States"/>
    <x v="282"/>
    <x v="1"/>
    <n v="94086"/>
    <s v="West"/>
    <s v="OFF-AR-10001988"/>
    <x v="1"/>
    <x v="6"/>
    <s v="Bulldog Table or Wall-Mount Pencil Sharpener"/>
    <n v="29.950000000000003"/>
    <n v="5"/>
    <n v="0"/>
    <n v="8.6854999999999993"/>
  </r>
  <r>
    <n v="9049"/>
    <x v="4519"/>
    <x v="3"/>
    <x v="819"/>
    <d v="2014-12-21T00:00:00"/>
    <s v="Second Class"/>
    <s v="KM-16225"/>
    <s v="Kalyca Meade"/>
    <s v="Corporate"/>
    <s v="United States"/>
    <x v="282"/>
    <x v="1"/>
    <n v="94086"/>
    <s v="West"/>
    <s v="OFF-LA-10003498"/>
    <x v="1"/>
    <x v="2"/>
    <s v="Avery 475"/>
    <n v="44.400000000000006"/>
    <n v="3"/>
    <n v="0"/>
    <n v="22.200000000000003"/>
  </r>
  <r>
    <n v="9050"/>
    <x v="4520"/>
    <x v="2"/>
    <x v="158"/>
    <d v="2011-09-25T00:00:00"/>
    <s v="Standard Class"/>
    <s v="SL-20155"/>
    <s v="Sara Luxemburg"/>
    <s v="Home Office"/>
    <s v="United States"/>
    <x v="20"/>
    <x v="15"/>
    <n v="10011"/>
    <s v="East"/>
    <s v="OFF-AR-10002956"/>
    <x v="1"/>
    <x v="6"/>
    <s v="Boston 16801 Nautilus Battery Pencil Sharpener"/>
    <n v="66.03"/>
    <n v="3"/>
    <n v="0"/>
    <n v="17.1678"/>
  </r>
  <r>
    <n v="9051"/>
    <x v="4521"/>
    <x v="1"/>
    <x v="1211"/>
    <d v="2012-05-22T00:00:00"/>
    <s v="Standard Class"/>
    <s v="AJ-10780"/>
    <s v="Anthony Jacobs"/>
    <s v="Corporate"/>
    <s v="United States"/>
    <x v="1"/>
    <x v="1"/>
    <n v="90004"/>
    <s v="West"/>
    <s v="OFF-PA-10003724"/>
    <x v="1"/>
    <x v="10"/>
    <s v="Wirebound Message Book, 4 per Page"/>
    <n v="10.86"/>
    <n v="2"/>
    <n v="0"/>
    <n v="5.3213999999999997"/>
  </r>
  <r>
    <n v="9052"/>
    <x v="4522"/>
    <x v="2"/>
    <x v="959"/>
    <d v="2011-03-31T00:00:00"/>
    <s v="Second Class"/>
    <s v="DK-12835"/>
    <s v="Damala Kotsonis"/>
    <s v="Corporate"/>
    <s v="United States"/>
    <x v="8"/>
    <x v="1"/>
    <n v="94122"/>
    <s v="West"/>
    <s v="OFF-AR-10004272"/>
    <x v="1"/>
    <x v="6"/>
    <s v="Newell 308"/>
    <n v="3.36"/>
    <n v="2"/>
    <n v="0"/>
    <n v="0.83999999999999986"/>
  </r>
  <r>
    <n v="9053"/>
    <x v="4522"/>
    <x v="2"/>
    <x v="959"/>
    <d v="2011-03-31T00:00:00"/>
    <s v="Second Class"/>
    <s v="DK-12835"/>
    <s v="Damala Kotsonis"/>
    <s v="Corporate"/>
    <s v="United States"/>
    <x v="8"/>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x v="8"/>
    <x v="1"/>
    <n v="94122"/>
    <s v="West"/>
    <s v="TEC-PH-10004100"/>
    <x v="2"/>
    <x v="7"/>
    <s v="Griffin GC17055 Auxiliary Audio Cable"/>
    <n v="28.783999999999999"/>
    <n v="2"/>
    <n v="0.2"/>
    <n v="2.878400000000001"/>
  </r>
  <r>
    <n v="9055"/>
    <x v="4523"/>
    <x v="3"/>
    <x v="585"/>
    <d v="2014-09-29T00:00:00"/>
    <s v="Standard Class"/>
    <s v="BK-11260"/>
    <s v="Berenike Kampe"/>
    <s v="Consumer"/>
    <s v="United States"/>
    <x v="157"/>
    <x v="1"/>
    <n v="92704"/>
    <s v="West"/>
    <s v="OFF-SU-10001218"/>
    <x v="1"/>
    <x v="14"/>
    <s v="Fiskars Softgrip Scissors"/>
    <n v="21.96"/>
    <n v="2"/>
    <n v="0"/>
    <n v="6.1488000000000014"/>
  </r>
  <r>
    <n v="9056"/>
    <x v="4524"/>
    <x v="1"/>
    <x v="811"/>
    <d v="2012-09-17T00:00:00"/>
    <s v="Second Class"/>
    <s v="CC-12670"/>
    <s v="Craig Carreira"/>
    <s v="Consumer"/>
    <s v="United States"/>
    <x v="4"/>
    <x v="4"/>
    <n v="98103"/>
    <s v="West"/>
    <s v="TEC-AC-10004209"/>
    <x v="2"/>
    <x v="11"/>
    <s v="Memorex Froggy Flash Drive 4 GB"/>
    <n v="21.98"/>
    <n v="2"/>
    <n v="0"/>
    <n v="8.5722000000000005"/>
  </r>
  <r>
    <n v="9057"/>
    <x v="4525"/>
    <x v="1"/>
    <x v="121"/>
    <d v="2012-11-04T00:00:00"/>
    <s v="First Class"/>
    <s v="ED-13885"/>
    <s v="Emily Ducich"/>
    <s v="Home Office"/>
    <s v="United States"/>
    <x v="20"/>
    <x v="15"/>
    <n v="10011"/>
    <s v="East"/>
    <s v="FUR-CH-10002073"/>
    <x v="0"/>
    <x v="1"/>
    <s v="Hon Olson Stacker Chairs"/>
    <n v="2621.3220000000001"/>
    <n v="11"/>
    <n v="0.1"/>
    <n v="553.39019999999982"/>
  </r>
  <r>
    <n v="9058"/>
    <x v="4526"/>
    <x v="1"/>
    <x v="1182"/>
    <d v="2012-10-24T00:00:00"/>
    <s v="Standard Class"/>
    <s v="SV-20785"/>
    <s v="Stewart Visinsky"/>
    <s v="Consumer"/>
    <s v="United States"/>
    <x v="1"/>
    <x v="1"/>
    <n v="90045"/>
    <s v="West"/>
    <s v="FUR-FU-10003424"/>
    <x v="0"/>
    <x v="5"/>
    <s v="Nu-Dell Oak Frame"/>
    <n v="74.759999999999991"/>
    <n v="7"/>
    <n v="0"/>
    <n v="23.923199999999994"/>
  </r>
  <r>
    <n v="9059"/>
    <x v="4526"/>
    <x v="1"/>
    <x v="1182"/>
    <d v="2012-10-24T00:00:00"/>
    <s v="Standard Class"/>
    <s v="SV-20785"/>
    <s v="Stewart Visinsky"/>
    <s v="Consumer"/>
    <s v="United States"/>
    <x v="1"/>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x v="4"/>
    <x v="4"/>
    <n v="98103"/>
    <s v="West"/>
    <s v="FUR-TA-10004619"/>
    <x v="0"/>
    <x v="3"/>
    <s v="Hon Non-Folding Utility Tables"/>
    <n v="1115.17"/>
    <n v="7"/>
    <n v="0"/>
    <n v="334.55099999999993"/>
  </r>
  <r>
    <n v="9061"/>
    <x v="4528"/>
    <x v="1"/>
    <x v="312"/>
    <d v="2012-11-21T00:00:00"/>
    <s v="First Class"/>
    <s v="CS-12250"/>
    <s v="Chris Selesnick"/>
    <s v="Corporate"/>
    <s v="United States"/>
    <x v="70"/>
    <x v="1"/>
    <n v="92024"/>
    <s v="West"/>
    <s v="OFF-BI-10002854"/>
    <x v="1"/>
    <x v="8"/>
    <s v="Performers Binder/Pad Holder, Black"/>
    <n v="89.696000000000012"/>
    <n v="4"/>
    <n v="0.2"/>
    <n v="33.635999999999996"/>
  </r>
  <r>
    <n v="9062"/>
    <x v="4528"/>
    <x v="1"/>
    <x v="312"/>
    <d v="2012-11-21T00:00:00"/>
    <s v="First Class"/>
    <s v="CS-12250"/>
    <s v="Chris Selesnick"/>
    <s v="Corporate"/>
    <s v="United States"/>
    <x v="70"/>
    <x v="1"/>
    <n v="92024"/>
    <s v="West"/>
    <s v="OFF-LA-10002762"/>
    <x v="1"/>
    <x v="2"/>
    <s v="Avery 485"/>
    <n v="50.12"/>
    <n v="4"/>
    <n v="0"/>
    <n v="23.556399999999996"/>
  </r>
  <r>
    <n v="9063"/>
    <x v="4529"/>
    <x v="0"/>
    <x v="1212"/>
    <d v="2013-03-07T00:00:00"/>
    <s v="Standard Class"/>
    <s v="RR-19525"/>
    <s v="Rick Reed"/>
    <s v="Corporate"/>
    <s v="United States"/>
    <x v="20"/>
    <x v="15"/>
    <n v="10035"/>
    <s v="East"/>
    <s v="OFF-FA-10003495"/>
    <x v="1"/>
    <x v="13"/>
    <s v="Staples"/>
    <n v="36.480000000000004"/>
    <n v="6"/>
    <n v="0"/>
    <n v="18.240000000000002"/>
  </r>
  <r>
    <n v="9064"/>
    <x v="4530"/>
    <x v="2"/>
    <x v="1005"/>
    <d v="2011-10-20T00:00:00"/>
    <s v="Standard Class"/>
    <s v="BD-11500"/>
    <s v="Bradley Drucker"/>
    <s v="Consumer"/>
    <s v="United States"/>
    <x v="22"/>
    <x v="10"/>
    <n v="60653"/>
    <s v="Central"/>
    <s v="OFF-PA-10002581"/>
    <x v="1"/>
    <x v="10"/>
    <s v="Xerox 1951"/>
    <n v="322.19200000000001"/>
    <n v="13"/>
    <n v="0.2"/>
    <n v="100.68499999999997"/>
  </r>
  <r>
    <n v="9065"/>
    <x v="4530"/>
    <x v="2"/>
    <x v="1005"/>
    <d v="2011-10-20T00:00:00"/>
    <s v="Standard Class"/>
    <s v="BD-11500"/>
    <s v="Bradley Drucker"/>
    <s v="Consumer"/>
    <s v="United States"/>
    <x v="22"/>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x v="22"/>
    <x v="10"/>
    <n v="60653"/>
    <s v="Central"/>
    <s v="OFF-PA-10001184"/>
    <x v="1"/>
    <x v="10"/>
    <s v="Xerox 1903"/>
    <n v="19.136000000000003"/>
    <n v="4"/>
    <n v="0.2"/>
    <n v="6.9367999999999999"/>
  </r>
  <r>
    <n v="9067"/>
    <x v="4531"/>
    <x v="3"/>
    <x v="1143"/>
    <d v="2014-05-31T00:00:00"/>
    <s v="Standard Class"/>
    <s v="BM-11785"/>
    <s v="Bryan Mills"/>
    <s v="Consumer"/>
    <s v="United States"/>
    <x v="193"/>
    <x v="17"/>
    <n v="22801"/>
    <s v="South"/>
    <s v="TEC-AC-10000521"/>
    <x v="2"/>
    <x v="11"/>
    <s v="Verbatim Slim CD and DVD Storage Cases, 50/Pack"/>
    <n v="23.08"/>
    <n v="2"/>
    <n v="0"/>
    <n v="6.9239999999999995"/>
  </r>
  <r>
    <n v="9068"/>
    <x v="4532"/>
    <x v="0"/>
    <x v="1084"/>
    <d v="2013-02-10T00:00:00"/>
    <s v="Standard Class"/>
    <s v="MS-17365"/>
    <s v="Maribeth Schnelling"/>
    <s v="Consumer"/>
    <s v="United States"/>
    <x v="196"/>
    <x v="39"/>
    <n v="20852"/>
    <s v="East"/>
    <s v="TEC-PH-10002890"/>
    <x v="2"/>
    <x v="7"/>
    <s v="AT&amp;T 17929 Lendline Telephone"/>
    <n v="90.48"/>
    <n v="2"/>
    <n v="0"/>
    <n v="23.524799999999999"/>
  </r>
  <r>
    <n v="9069"/>
    <x v="4533"/>
    <x v="0"/>
    <x v="476"/>
    <d v="2013-09-06T00:00:00"/>
    <s v="Second Class"/>
    <s v="BM-11140"/>
    <s v="Becky Martin"/>
    <s v="Consumer"/>
    <s v="United States"/>
    <x v="96"/>
    <x v="4"/>
    <n v="98198"/>
    <s v="West"/>
    <s v="FUR-CH-10003061"/>
    <x v="0"/>
    <x v="1"/>
    <s v="Global Leather Task Chair, Black"/>
    <n v="215.976"/>
    <n v="3"/>
    <n v="0.2"/>
    <n v="-2.6997000000000355"/>
  </r>
  <r>
    <n v="9070"/>
    <x v="4533"/>
    <x v="0"/>
    <x v="476"/>
    <d v="2013-09-06T00:00:00"/>
    <s v="Second Class"/>
    <s v="BM-11140"/>
    <s v="Becky Martin"/>
    <s v="Consumer"/>
    <s v="United States"/>
    <x v="96"/>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x v="10"/>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x v="38"/>
    <x v="14"/>
    <n v="47201"/>
    <s v="Central"/>
    <s v="OFF-ST-10002444"/>
    <x v="1"/>
    <x v="4"/>
    <s v="Recycled Eldon Regeneration Jumbo File"/>
    <n v="24.56"/>
    <n v="2"/>
    <n v="0"/>
    <n v="6.8767999999999994"/>
  </r>
  <r>
    <n v="9073"/>
    <x v="4536"/>
    <x v="0"/>
    <x v="913"/>
    <d v="2013-09-09T00:00:00"/>
    <s v="Standard Class"/>
    <s v="MB-18085"/>
    <s v="Mick Brown"/>
    <s v="Consumer"/>
    <s v="United States"/>
    <x v="24"/>
    <x v="25"/>
    <n v="65807"/>
    <s v="Central"/>
    <s v="OFF-EN-10003286"/>
    <x v="1"/>
    <x v="12"/>
    <s v="Staples"/>
    <n v="16.559999999999999"/>
    <n v="2"/>
    <n v="0"/>
    <n v="7.783199999999999"/>
  </r>
  <r>
    <n v="9074"/>
    <x v="4536"/>
    <x v="0"/>
    <x v="913"/>
    <d v="2013-09-09T00:00:00"/>
    <s v="Standard Class"/>
    <s v="MB-18085"/>
    <s v="Mick Brown"/>
    <s v="Consumer"/>
    <s v="United States"/>
    <x v="24"/>
    <x v="25"/>
    <n v="65807"/>
    <s v="Central"/>
    <s v="TEC-AC-10000109"/>
    <x v="2"/>
    <x v="11"/>
    <s v="Sony Micro Vault Click 16 GB USB 2.0 Flash Drive"/>
    <n v="279.95"/>
    <n v="5"/>
    <n v="0"/>
    <n v="67.188000000000017"/>
  </r>
  <r>
    <n v="9075"/>
    <x v="4537"/>
    <x v="2"/>
    <x v="419"/>
    <d v="2011-04-26T00:00:00"/>
    <s v="Standard Class"/>
    <s v="DB-13555"/>
    <s v="Dorothy Badders"/>
    <s v="Corporate"/>
    <s v="United States"/>
    <x v="0"/>
    <x v="0"/>
    <n v="42420"/>
    <s v="South"/>
    <s v="OFF-ST-10002574"/>
    <x v="1"/>
    <x v="4"/>
    <s v="SAFCO Commercial Wire Shelving, Black"/>
    <n v="828.83999999999992"/>
    <n v="6"/>
    <n v="0"/>
    <n v="0"/>
  </r>
  <r>
    <n v="9076"/>
    <x v="4538"/>
    <x v="1"/>
    <x v="599"/>
    <d v="2012-11-08T00:00:00"/>
    <s v="First Class"/>
    <s v="CB-12415"/>
    <s v="Christy Brittain"/>
    <s v="Consumer"/>
    <s v="United States"/>
    <x v="80"/>
    <x v="24"/>
    <n v="44107"/>
    <s v="East"/>
    <s v="OFF-BI-10000773"/>
    <x v="1"/>
    <x v="8"/>
    <s v="Insertable Tab Post Binder Dividers"/>
    <n v="7.218"/>
    <n v="3"/>
    <n v="0.7"/>
    <n v="-5.5338000000000012"/>
  </r>
  <r>
    <n v="9077"/>
    <x v="4538"/>
    <x v="1"/>
    <x v="599"/>
    <d v="2012-11-08T00:00:00"/>
    <s v="First Class"/>
    <s v="CB-12415"/>
    <s v="Christy Brittain"/>
    <s v="Consumer"/>
    <s v="United States"/>
    <x v="80"/>
    <x v="24"/>
    <n v="44107"/>
    <s v="East"/>
    <s v="OFF-SU-10004661"/>
    <x v="1"/>
    <x v="14"/>
    <s v="Acme Titanium Bonded Scissors"/>
    <n v="27.200000000000003"/>
    <n v="4"/>
    <n v="0.2"/>
    <n v="2.0399999999999991"/>
  </r>
  <r>
    <n v="9078"/>
    <x v="4539"/>
    <x v="2"/>
    <x v="935"/>
    <d v="2011-11-07T00:00:00"/>
    <s v="Standard Class"/>
    <s v="SP-20650"/>
    <s v="Stephanie Phelps"/>
    <s v="Corporate"/>
    <s v="United States"/>
    <x v="155"/>
    <x v="8"/>
    <n v="68104"/>
    <s v="Central"/>
    <s v="TEC-AC-10003280"/>
    <x v="2"/>
    <x v="11"/>
    <s v="Belkin F8E887 USB Wired Ergonomic Keyboard"/>
    <n v="89.97"/>
    <n v="3"/>
    <n v="0"/>
    <n v="18.893699999999995"/>
  </r>
  <r>
    <n v="9079"/>
    <x v="4540"/>
    <x v="0"/>
    <x v="595"/>
    <d v="2013-02-23T00:00:00"/>
    <s v="Standard Class"/>
    <s v="GW-14605"/>
    <s v="Giulietta Weimer"/>
    <s v="Consumer"/>
    <s v="United States"/>
    <x v="0"/>
    <x v="0"/>
    <n v="42420"/>
    <s v="South"/>
    <s v="FUR-FU-10003773"/>
    <x v="0"/>
    <x v="5"/>
    <s v="Eldon Cleatmat Plus Chair Mats for High Pile Carpets"/>
    <n v="318.08"/>
    <n v="4"/>
    <n v="0"/>
    <n v="34.988799999999969"/>
  </r>
  <r>
    <n v="9080"/>
    <x v="4540"/>
    <x v="0"/>
    <x v="595"/>
    <d v="2013-02-23T00:00:00"/>
    <s v="Standard Class"/>
    <s v="GW-14605"/>
    <s v="Giulietta Weimer"/>
    <s v="Consumer"/>
    <s v="United States"/>
    <x v="0"/>
    <x v="0"/>
    <n v="42420"/>
    <s v="South"/>
    <s v="OFF-BI-10002412"/>
    <x v="1"/>
    <x v="8"/>
    <s v="Wilson Jones “Snap” Scratch Pad Binder Tool for Ring Binders"/>
    <n v="5.8"/>
    <n v="1"/>
    <n v="0"/>
    <n v="2.61"/>
  </r>
  <r>
    <n v="9081"/>
    <x v="4541"/>
    <x v="3"/>
    <x v="220"/>
    <d v="2014-09-14T00:00:00"/>
    <s v="Second Class"/>
    <s v="KH-16630"/>
    <s v="Ken Heidel"/>
    <s v="Corporate"/>
    <s v="United States"/>
    <x v="157"/>
    <x v="1"/>
    <n v="92704"/>
    <s v="West"/>
    <s v="TEC-PH-10002564"/>
    <x v="2"/>
    <x v="7"/>
    <s v="OtterBox Defender Series Case - Samsung Galaxy S4"/>
    <n v="143.952"/>
    <n v="6"/>
    <n v="0.2"/>
    <n v="17.993999999999978"/>
  </r>
  <r>
    <n v="9082"/>
    <x v="4541"/>
    <x v="3"/>
    <x v="220"/>
    <d v="2014-09-14T00:00:00"/>
    <s v="Second Class"/>
    <s v="KH-16630"/>
    <s v="Ken Heidel"/>
    <s v="Corporate"/>
    <s v="United States"/>
    <x v="157"/>
    <x v="1"/>
    <n v="92704"/>
    <s v="West"/>
    <s v="OFF-PA-10002262"/>
    <x v="1"/>
    <x v="10"/>
    <s v="Xerox 192"/>
    <n v="19.440000000000001"/>
    <n v="3"/>
    <n v="0"/>
    <n v="9.3312000000000008"/>
  </r>
  <r>
    <n v="9083"/>
    <x v="4542"/>
    <x v="3"/>
    <x v="808"/>
    <d v="2014-11-07T00:00:00"/>
    <s v="Standard Class"/>
    <s v="BG-11035"/>
    <s v="Barry Gonzalez"/>
    <s v="Consumer"/>
    <s v="United States"/>
    <x v="24"/>
    <x v="17"/>
    <n v="22153"/>
    <s v="South"/>
    <s v="OFF-AR-10000246"/>
    <x v="1"/>
    <x v="6"/>
    <s v="Newell 318"/>
    <n v="5.56"/>
    <n v="2"/>
    <n v="0"/>
    <n v="1.4455999999999998"/>
  </r>
  <r>
    <n v="9084"/>
    <x v="4543"/>
    <x v="1"/>
    <x v="525"/>
    <d v="2012-02-08T00:00:00"/>
    <s v="First Class"/>
    <s v="LO-17170"/>
    <s v="Lori Olson"/>
    <s v="Corporate"/>
    <s v="United States"/>
    <x v="244"/>
    <x v="17"/>
    <n v="23434"/>
    <s v="South"/>
    <s v="OFF-ST-10002554"/>
    <x v="1"/>
    <x v="4"/>
    <s v="Tennsco Industrial Shelving"/>
    <n v="146.72999999999999"/>
    <n v="3"/>
    <n v="0"/>
    <n v="2.9346000000000032"/>
  </r>
  <r>
    <n v="9085"/>
    <x v="4543"/>
    <x v="1"/>
    <x v="525"/>
    <d v="2012-02-08T00:00:00"/>
    <s v="First Class"/>
    <s v="LO-17170"/>
    <s v="Lori Olson"/>
    <s v="Corporate"/>
    <s v="United States"/>
    <x v="244"/>
    <x v="17"/>
    <n v="23434"/>
    <s v="South"/>
    <s v="OFF-PA-10002751"/>
    <x v="1"/>
    <x v="10"/>
    <s v="Xerox 1920"/>
    <n v="29.900000000000002"/>
    <n v="5"/>
    <n v="0"/>
    <n v="13.454999999999998"/>
  </r>
  <r>
    <n v="9086"/>
    <x v="4544"/>
    <x v="0"/>
    <x v="545"/>
    <d v="2013-09-13T00:00:00"/>
    <s v="Second Class"/>
    <s v="DV-13465"/>
    <s v="Dianna Vittorini"/>
    <s v="Consumer"/>
    <s v="United States"/>
    <x v="1"/>
    <x v="1"/>
    <n v="90049"/>
    <s v="West"/>
    <s v="OFF-BI-10004318"/>
    <x v="1"/>
    <x v="8"/>
    <s v="Ibico EB-19 Dual Function Manual Binding System"/>
    <n v="276.78400000000005"/>
    <n v="2"/>
    <n v="0.2"/>
    <n v="89.954799999999992"/>
  </r>
  <r>
    <n v="9087"/>
    <x v="4545"/>
    <x v="0"/>
    <x v="182"/>
    <d v="2013-10-01T00:00:00"/>
    <s v="Standard Class"/>
    <s v="LR-17035"/>
    <s v="Lisa Ryan"/>
    <s v="Corporate"/>
    <s v="United States"/>
    <x v="12"/>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x v="12"/>
    <x v="5"/>
    <n v="77041"/>
    <s v="Central"/>
    <s v="FUR-CH-10000513"/>
    <x v="0"/>
    <x v="1"/>
    <s v="High-Back Leather Manager's Chair"/>
    <n v="454.96499999999997"/>
    <n v="5"/>
    <n v="0.3"/>
    <n v="-136.48950000000002"/>
  </r>
  <r>
    <n v="9089"/>
    <x v="4546"/>
    <x v="1"/>
    <x v="83"/>
    <d v="2012-12-20T00:00:00"/>
    <s v="Standard Class"/>
    <s v="RR-19525"/>
    <s v="Rick Reed"/>
    <s v="Corporate"/>
    <s v="United States"/>
    <x v="143"/>
    <x v="3"/>
    <n v="27511"/>
    <s v="South"/>
    <s v="TEC-PH-10001433"/>
    <x v="2"/>
    <x v="7"/>
    <s v="Cisco Small Business SPA 502G VoIP phone"/>
    <n v="246.16800000000001"/>
    <n v="3"/>
    <n v="0.2"/>
    <n v="21.539699999999996"/>
  </r>
  <r>
    <n v="9090"/>
    <x v="4547"/>
    <x v="0"/>
    <x v="42"/>
    <d v="2013-09-21T00:00:00"/>
    <s v="Second Class"/>
    <s v="TS-21610"/>
    <s v="Troy Staebel"/>
    <s v="Consumer"/>
    <s v="United States"/>
    <x v="24"/>
    <x v="24"/>
    <n v="45503"/>
    <s v="East"/>
    <s v="OFF-ST-10002790"/>
    <x v="1"/>
    <x v="4"/>
    <s v="Safco Industrial Shelving"/>
    <n v="295.39999999999998"/>
    <n v="5"/>
    <n v="0.2"/>
    <n v="-62.772499999999965"/>
  </r>
  <r>
    <n v="9091"/>
    <x v="4548"/>
    <x v="3"/>
    <x v="119"/>
    <d v="2014-10-16T00:00:00"/>
    <s v="First Class"/>
    <s v="AH-10210"/>
    <s v="Alan Hwang"/>
    <s v="Consumer"/>
    <s v="United States"/>
    <x v="103"/>
    <x v="0"/>
    <n v="40214"/>
    <s v="South"/>
    <s v="OFF-ST-10002974"/>
    <x v="1"/>
    <x v="4"/>
    <s v="Trav-L-File Heavy-Duty Shuttle II, Black"/>
    <n v="348.56"/>
    <n v="8"/>
    <n v="0"/>
    <n v="104.56799999999998"/>
  </r>
  <r>
    <n v="9092"/>
    <x v="4549"/>
    <x v="1"/>
    <x v="1141"/>
    <d v="2012-07-03T00:00:00"/>
    <s v="Second Class"/>
    <s v="DW-13585"/>
    <s v="Dorothy Wardle"/>
    <s v="Corporate"/>
    <s v="United States"/>
    <x v="21"/>
    <x v="24"/>
    <n v="45373"/>
    <s v="East"/>
    <s v="OFF-PA-10003177"/>
    <x v="1"/>
    <x v="10"/>
    <s v="Xerox 1999"/>
    <n v="15.552000000000003"/>
    <n v="3"/>
    <n v="0.2"/>
    <n v="5.4432"/>
  </r>
  <r>
    <n v="9093"/>
    <x v="4549"/>
    <x v="1"/>
    <x v="1141"/>
    <d v="2012-07-03T00:00:00"/>
    <s v="Second Class"/>
    <s v="DW-13585"/>
    <s v="Dorothy Wardle"/>
    <s v="Corporate"/>
    <s v="United States"/>
    <x v="21"/>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x v="66"/>
    <x v="12"/>
    <n v="48227"/>
    <s v="Central"/>
    <s v="TEC-PH-10001299"/>
    <x v="2"/>
    <x v="7"/>
    <s v="Polycom CX300 Desktop Phone USB VoIP phone"/>
    <n v="299.98"/>
    <n v="2"/>
    <n v="0"/>
    <n v="83.994400000000013"/>
  </r>
  <r>
    <n v="9095"/>
    <x v="4550"/>
    <x v="1"/>
    <x v="932"/>
    <d v="2012-06-05T00:00:00"/>
    <s v="Standard Class"/>
    <s v="AJ-10945"/>
    <s v="Ashley Jarboe"/>
    <s v="Consumer"/>
    <s v="United States"/>
    <x v="66"/>
    <x v="12"/>
    <n v="48227"/>
    <s v="Central"/>
    <s v="OFF-BI-10004224"/>
    <x v="1"/>
    <x v="8"/>
    <s v="Catalog Binders with Expanding Posts"/>
    <n v="403.68"/>
    <n v="6"/>
    <n v="0"/>
    <n v="181.65599999999998"/>
  </r>
  <r>
    <n v="9096"/>
    <x v="4550"/>
    <x v="1"/>
    <x v="932"/>
    <d v="2012-06-05T00:00:00"/>
    <s v="Standard Class"/>
    <s v="AJ-10945"/>
    <s v="Ashley Jarboe"/>
    <s v="Consumer"/>
    <s v="United States"/>
    <x v="66"/>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x v="66"/>
    <x v="12"/>
    <n v="48227"/>
    <s v="Central"/>
    <s v="OFF-LA-10004178"/>
    <x v="1"/>
    <x v="2"/>
    <s v="Avery 491"/>
    <n v="28.91"/>
    <n v="7"/>
    <n v="0"/>
    <n v="13.2986"/>
  </r>
  <r>
    <n v="9098"/>
    <x v="4551"/>
    <x v="2"/>
    <x v="791"/>
    <d v="2011-04-17T00:00:00"/>
    <s v="Standard Class"/>
    <s v="SV-20785"/>
    <s v="Stewart Visinsky"/>
    <s v="Consumer"/>
    <s v="United States"/>
    <x v="41"/>
    <x v="14"/>
    <n v="47401"/>
    <s v="Central"/>
    <s v="OFF-PA-10000289"/>
    <x v="1"/>
    <x v="10"/>
    <s v="Xerox 213"/>
    <n v="32.400000000000006"/>
    <n v="5"/>
    <n v="0"/>
    <n v="15.552000000000001"/>
  </r>
  <r>
    <n v="9099"/>
    <x v="4552"/>
    <x v="3"/>
    <x v="386"/>
    <d v="2014-10-17T00:00:00"/>
    <s v="Standard Class"/>
    <s v="MG-17650"/>
    <s v="Matthew Grinstein"/>
    <s v="Home Office"/>
    <s v="United States"/>
    <x v="61"/>
    <x v="5"/>
    <n v="75081"/>
    <s v="Central"/>
    <s v="TEC-PH-10002085"/>
    <x v="2"/>
    <x v="7"/>
    <s v="Clarity 53712"/>
    <n v="369.54399999999998"/>
    <n v="7"/>
    <n v="0.2"/>
    <n v="27.71580000000003"/>
  </r>
  <r>
    <n v="9100"/>
    <x v="4552"/>
    <x v="3"/>
    <x v="386"/>
    <d v="2014-10-17T00:00:00"/>
    <s v="Standard Class"/>
    <s v="MG-17650"/>
    <s v="Matthew Grinstein"/>
    <s v="Home Office"/>
    <s v="United States"/>
    <x v="61"/>
    <x v="5"/>
    <n v="75081"/>
    <s v="Central"/>
    <s v="OFF-PA-10001934"/>
    <x v="1"/>
    <x v="10"/>
    <s v="Xerox 1993"/>
    <n v="10.368000000000002"/>
    <n v="2"/>
    <n v="0.2"/>
    <n v="3.7584"/>
  </r>
  <r>
    <n v="9101"/>
    <x v="4552"/>
    <x v="3"/>
    <x v="386"/>
    <d v="2014-10-17T00:00:00"/>
    <s v="Standard Class"/>
    <s v="MG-17650"/>
    <s v="Matthew Grinstein"/>
    <s v="Home Office"/>
    <s v="United States"/>
    <x v="61"/>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x v="12"/>
    <x v="5"/>
    <n v="77041"/>
    <s v="Central"/>
    <s v="OFF-AR-10001683"/>
    <x v="1"/>
    <x v="6"/>
    <s v="Lumber Crayons"/>
    <n v="23.64"/>
    <n v="3"/>
    <n v="0.2"/>
    <n v="5.3190000000000008"/>
  </r>
  <r>
    <n v="9103"/>
    <x v="4553"/>
    <x v="1"/>
    <x v="209"/>
    <d v="2012-11-12T00:00:00"/>
    <s v="Standard Class"/>
    <s v="AB-10105"/>
    <s v="Adrian Barton"/>
    <s v="Consumer"/>
    <s v="United States"/>
    <x v="12"/>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x v="12"/>
    <x v="5"/>
    <n v="77041"/>
    <s v="Central"/>
    <s v="FUR-FU-10000193"/>
    <x v="0"/>
    <x v="5"/>
    <s v="Tenex Chairmats For Use with Hard Floors"/>
    <n v="64.959999999999994"/>
    <n v="5"/>
    <n v="0.6"/>
    <n v="-84.447999999999993"/>
  </r>
  <r>
    <n v="9105"/>
    <x v="4553"/>
    <x v="1"/>
    <x v="209"/>
    <d v="2012-11-12T00:00:00"/>
    <s v="Standard Class"/>
    <s v="AB-10105"/>
    <s v="Adrian Barton"/>
    <s v="Consumer"/>
    <s v="United States"/>
    <x v="12"/>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x v="12"/>
    <x v="5"/>
    <n v="77041"/>
    <s v="Central"/>
    <s v="OFF-ST-10000129"/>
    <x v="1"/>
    <x v="4"/>
    <s v="Fellowes Recycled Storage Drawers"/>
    <n v="177.64800000000002"/>
    <n v="2"/>
    <n v="0.2"/>
    <n v="-28.867800000000017"/>
  </r>
  <r>
    <n v="9107"/>
    <x v="4553"/>
    <x v="1"/>
    <x v="209"/>
    <d v="2012-11-12T00:00:00"/>
    <s v="Standard Class"/>
    <s v="AB-10105"/>
    <s v="Adrian Barton"/>
    <s v="Consumer"/>
    <s v="United States"/>
    <x v="12"/>
    <x v="5"/>
    <n v="77041"/>
    <s v="Central"/>
    <s v="TEC-MA-10001016"/>
    <x v="2"/>
    <x v="15"/>
    <s v="Canon PC170 Desktop Personal Copier"/>
    <n v="287.90999999999997"/>
    <n v="3"/>
    <n v="0.4"/>
    <n v="33.589499999999987"/>
  </r>
  <r>
    <n v="9108"/>
    <x v="4554"/>
    <x v="1"/>
    <x v="442"/>
    <d v="2012-05-28T00:00:00"/>
    <s v="First Class"/>
    <s v="MM-18280"/>
    <s v="Muhammed MacIntyre"/>
    <s v="Corporate"/>
    <s v="United States"/>
    <x v="319"/>
    <x v="5"/>
    <n v="76117"/>
    <s v="Central"/>
    <s v="OFF-SU-10002557"/>
    <x v="1"/>
    <x v="14"/>
    <s v="Fiskars Spring-Action Scissors"/>
    <n v="22.368000000000002"/>
    <n v="2"/>
    <n v="0.2"/>
    <n v="1.6776"/>
  </r>
  <r>
    <n v="9109"/>
    <x v="4554"/>
    <x v="1"/>
    <x v="442"/>
    <d v="2012-05-28T00:00:00"/>
    <s v="First Class"/>
    <s v="MM-18280"/>
    <s v="Muhammed MacIntyre"/>
    <s v="Corporate"/>
    <s v="United States"/>
    <x v="319"/>
    <x v="5"/>
    <n v="76117"/>
    <s v="Central"/>
    <s v="OFF-PA-10002160"/>
    <x v="1"/>
    <x v="10"/>
    <s v="Xerox 1978"/>
    <n v="32.368000000000002"/>
    <n v="7"/>
    <n v="0.2"/>
    <n v="11.733400000000001"/>
  </r>
  <r>
    <n v="9110"/>
    <x v="4554"/>
    <x v="1"/>
    <x v="442"/>
    <d v="2012-05-28T00:00:00"/>
    <s v="First Class"/>
    <s v="MM-18280"/>
    <s v="Muhammed MacIntyre"/>
    <s v="Corporate"/>
    <s v="United States"/>
    <x v="319"/>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x v="102"/>
    <x v="17"/>
    <n v="23223"/>
    <s v="South"/>
    <s v="OFF-EN-10003160"/>
    <x v="1"/>
    <x v="12"/>
    <s v="Pastel Pink Envelopes"/>
    <n v="36.4"/>
    <n v="5"/>
    <n v="0"/>
    <n v="17.472000000000001"/>
  </r>
  <r>
    <n v="9112"/>
    <x v="4555"/>
    <x v="2"/>
    <x v="303"/>
    <d v="2011-10-15T00:00:00"/>
    <s v="First Class"/>
    <s v="MA-17995"/>
    <s v="Michelle Arnett"/>
    <s v="Home Office"/>
    <s v="United States"/>
    <x v="102"/>
    <x v="17"/>
    <n v="23223"/>
    <s v="South"/>
    <s v="TEC-AC-10001542"/>
    <x v="2"/>
    <x v="11"/>
    <s v="SanDisk Cruzer 16 GB USB Flash Drive"/>
    <n v="22.96"/>
    <n v="2"/>
    <n v="0"/>
    <n v="4.3623999999999974"/>
  </r>
  <r>
    <n v="9113"/>
    <x v="4555"/>
    <x v="2"/>
    <x v="303"/>
    <d v="2011-10-15T00:00:00"/>
    <s v="First Class"/>
    <s v="MA-17995"/>
    <s v="Michelle Arnett"/>
    <s v="Home Office"/>
    <s v="United States"/>
    <x v="102"/>
    <x v="17"/>
    <n v="23223"/>
    <s v="South"/>
    <s v="OFF-ST-10003641"/>
    <x v="1"/>
    <x v="4"/>
    <s v="Space Solutions Industrial Galvanized Steel Shelving."/>
    <n v="315.2"/>
    <n v="4"/>
    <n v="0"/>
    <n v="6.3040000000000305"/>
  </r>
  <r>
    <n v="9114"/>
    <x v="4555"/>
    <x v="2"/>
    <x v="303"/>
    <d v="2011-10-15T00:00:00"/>
    <s v="First Class"/>
    <s v="MA-17995"/>
    <s v="Michelle Arnett"/>
    <s v="Home Office"/>
    <s v="United States"/>
    <x v="102"/>
    <x v="17"/>
    <n v="23223"/>
    <s v="South"/>
    <s v="OFF-BI-10002432"/>
    <x v="1"/>
    <x v="8"/>
    <s v="Wilson Jones Standard D-Ring Binders"/>
    <n v="15.18"/>
    <n v="3"/>
    <n v="0"/>
    <n v="7.1345999999999989"/>
  </r>
  <r>
    <n v="9115"/>
    <x v="4556"/>
    <x v="0"/>
    <x v="569"/>
    <d v="2013-02-10T00:00:00"/>
    <s v="Second Class"/>
    <s v="EB-13975"/>
    <s v="Erica Bern"/>
    <s v="Corporate"/>
    <s v="United States"/>
    <x v="1"/>
    <x v="1"/>
    <n v="90049"/>
    <s v="West"/>
    <s v="TEC-PH-10004094"/>
    <x v="2"/>
    <x v="7"/>
    <s v="Motorola L703CM"/>
    <n v="623.96"/>
    <n v="5"/>
    <n v="0.2"/>
    <n v="38.997500000000002"/>
  </r>
  <r>
    <n v="9116"/>
    <x v="4557"/>
    <x v="3"/>
    <x v="617"/>
    <d v="2014-01-25T00:00:00"/>
    <s v="Second Class"/>
    <s v="NS-18505"/>
    <s v="Neola Schneider"/>
    <s v="Consumer"/>
    <s v="United States"/>
    <x v="10"/>
    <x v="9"/>
    <n v="19140"/>
    <s v="East"/>
    <s v="TEC-PH-10001817"/>
    <x v="2"/>
    <x v="7"/>
    <s v="Wilson Electronics DB Pro Signal Booster"/>
    <n v="429.59999999999997"/>
    <n v="2"/>
    <n v="0.4"/>
    <n v="-93.079999999999984"/>
  </r>
  <r>
    <n v="9117"/>
    <x v="4557"/>
    <x v="3"/>
    <x v="617"/>
    <d v="2014-01-25T00:00:00"/>
    <s v="Second Class"/>
    <s v="NS-18505"/>
    <s v="Neola Schneider"/>
    <s v="Consumer"/>
    <s v="United States"/>
    <x v="10"/>
    <x v="9"/>
    <n v="19140"/>
    <s v="East"/>
    <s v="FUR-FU-10002759"/>
    <x v="0"/>
    <x v="5"/>
    <s v="12-1/2 Diameter Round Wall Clock"/>
    <n v="31.968000000000004"/>
    <n v="2"/>
    <n v="0.2"/>
    <n v="6.3935999999999993"/>
  </r>
  <r>
    <n v="9118"/>
    <x v="4557"/>
    <x v="3"/>
    <x v="617"/>
    <d v="2014-01-25T00:00:00"/>
    <s v="Second Class"/>
    <s v="NS-18505"/>
    <s v="Neola Schneider"/>
    <s v="Consumer"/>
    <s v="United States"/>
    <x v="10"/>
    <x v="9"/>
    <n v="19140"/>
    <s v="East"/>
    <s v="FUR-CH-10000309"/>
    <x v="0"/>
    <x v="1"/>
    <s v="Global Comet Stacking Arm Chair"/>
    <n v="887.27099999999984"/>
    <n v="3"/>
    <n v="0.3"/>
    <n v="-63.376499999999965"/>
  </r>
  <r>
    <n v="9119"/>
    <x v="4557"/>
    <x v="3"/>
    <x v="617"/>
    <d v="2014-01-25T00:00:00"/>
    <s v="Second Class"/>
    <s v="NS-18505"/>
    <s v="Neola Schneider"/>
    <s v="Consumer"/>
    <s v="United States"/>
    <x v="10"/>
    <x v="9"/>
    <n v="19140"/>
    <s v="East"/>
    <s v="OFF-PA-10003673"/>
    <x v="1"/>
    <x v="10"/>
    <s v="Strathmore Photo Mount Cards"/>
    <n v="21.696000000000002"/>
    <n v="4"/>
    <n v="0.2"/>
    <n v="7.0511999999999988"/>
  </r>
  <r>
    <n v="9120"/>
    <x v="4558"/>
    <x v="0"/>
    <x v="112"/>
    <d v="2013-06-13T00:00:00"/>
    <s v="Standard Class"/>
    <s v="RB-19795"/>
    <s v="Ross Baird"/>
    <s v="Home Office"/>
    <s v="United States"/>
    <x v="1"/>
    <x v="1"/>
    <n v="90036"/>
    <s v="West"/>
    <s v="OFF-LA-10000452"/>
    <x v="1"/>
    <x v="2"/>
    <s v="Avery 488"/>
    <n v="22.05"/>
    <n v="7"/>
    <n v="0"/>
    <n v="10.584"/>
  </r>
  <r>
    <n v="9121"/>
    <x v="4558"/>
    <x v="0"/>
    <x v="112"/>
    <d v="2013-06-13T00:00:00"/>
    <s v="Standard Class"/>
    <s v="RB-19795"/>
    <s v="Ross Baird"/>
    <s v="Home Office"/>
    <s v="United States"/>
    <x v="1"/>
    <x v="1"/>
    <n v="90036"/>
    <s v="West"/>
    <s v="OFF-PA-10000210"/>
    <x v="1"/>
    <x v="10"/>
    <s v="Xerox Blank Computer Paper"/>
    <n v="99.9"/>
    <n v="5"/>
    <n v="0"/>
    <n v="46.952999999999996"/>
  </r>
  <r>
    <n v="9122"/>
    <x v="4559"/>
    <x v="3"/>
    <x v="257"/>
    <d v="2014-03-21T00:00:00"/>
    <s v="Second Class"/>
    <s v="JK-15325"/>
    <s v="Jason Klamczynski"/>
    <s v="Corporate"/>
    <s v="United States"/>
    <x v="1"/>
    <x v="1"/>
    <n v="90032"/>
    <s v="West"/>
    <s v="OFF-AP-10000358"/>
    <x v="1"/>
    <x v="9"/>
    <s v="Fellowes Basic Home/Office Series Surge Protectors"/>
    <n v="90.86"/>
    <n v="7"/>
    <n v="0"/>
    <n v="26.349399999999992"/>
  </r>
  <r>
    <n v="9123"/>
    <x v="4560"/>
    <x v="3"/>
    <x v="221"/>
    <d v="2014-11-25T00:00:00"/>
    <s v="Same Day"/>
    <s v="PR-18880"/>
    <s v="Patrick Ryan"/>
    <s v="Consumer"/>
    <s v="United States"/>
    <x v="8"/>
    <x v="1"/>
    <n v="94109"/>
    <s v="West"/>
    <s v="OFF-PA-10002137"/>
    <x v="1"/>
    <x v="10"/>
    <s v="Southworth 100% Résumé Paper, 24lb."/>
    <n v="7.78"/>
    <n v="1"/>
    <n v="0"/>
    <n v="3.5009999999999994"/>
  </r>
  <r>
    <n v="9124"/>
    <x v="4561"/>
    <x v="0"/>
    <x v="491"/>
    <d v="2013-11-29T00:00:00"/>
    <s v="Second Class"/>
    <s v="EH-13945"/>
    <s v="Eric Hoffmann"/>
    <s v="Consumer"/>
    <s v="United States"/>
    <x v="10"/>
    <x v="9"/>
    <n v="19120"/>
    <s v="East"/>
    <s v="OFF-BI-10003364"/>
    <x v="1"/>
    <x v="8"/>
    <s v="Binding Machine Supplies"/>
    <n v="78.759000000000015"/>
    <n v="9"/>
    <n v="0.7"/>
    <n v="-57.75660000000002"/>
  </r>
  <r>
    <n v="9125"/>
    <x v="4562"/>
    <x v="0"/>
    <x v="298"/>
    <d v="2013-08-21T00:00:00"/>
    <s v="Second Class"/>
    <s v="MA-17560"/>
    <s v="Matt Abelman"/>
    <s v="Home Office"/>
    <s v="United States"/>
    <x v="12"/>
    <x v="5"/>
    <n v="77070"/>
    <s v="Central"/>
    <s v="FUR-FU-10001940"/>
    <x v="0"/>
    <x v="5"/>
    <s v="Staples"/>
    <n v="9.5519999999999996"/>
    <n v="3"/>
    <n v="0.6"/>
    <n v="-3.8207999999999984"/>
  </r>
  <r>
    <n v="9126"/>
    <x v="4562"/>
    <x v="0"/>
    <x v="298"/>
    <d v="2013-08-21T00:00:00"/>
    <s v="Second Class"/>
    <s v="MA-17560"/>
    <s v="Matt Abelman"/>
    <s v="Home Office"/>
    <s v="United States"/>
    <x v="12"/>
    <x v="5"/>
    <n v="77070"/>
    <s v="Central"/>
    <s v="FUR-FU-10000320"/>
    <x v="0"/>
    <x v="5"/>
    <s v="OIC Stacking Trays"/>
    <n v="5.3440000000000003"/>
    <n v="4"/>
    <n v="0.6"/>
    <n v="-2.1375999999999991"/>
  </r>
  <r>
    <n v="9127"/>
    <x v="4563"/>
    <x v="1"/>
    <x v="109"/>
    <d v="2012-12-03T00:00:00"/>
    <s v="Standard Class"/>
    <s v="MA-17995"/>
    <s v="Michelle Arnett"/>
    <s v="Home Office"/>
    <s v="United States"/>
    <x v="324"/>
    <x v="27"/>
    <n v="88001"/>
    <s v="West"/>
    <s v="OFF-AR-10004441"/>
    <x v="1"/>
    <x v="6"/>
    <s v="BIC Brite Liner Highlighters"/>
    <n v="8.2799999999999994"/>
    <n v="2"/>
    <n v="0"/>
    <n v="3.4775999999999998"/>
  </r>
  <r>
    <n v="9128"/>
    <x v="4564"/>
    <x v="3"/>
    <x v="1126"/>
    <d v="2014-06-02T00:00:00"/>
    <s v="Standard Class"/>
    <s v="JL-15505"/>
    <s v="Jeremy Lonsdale"/>
    <s v="Consumer"/>
    <s v="United States"/>
    <x v="12"/>
    <x v="5"/>
    <n v="77070"/>
    <s v="Central"/>
    <s v="OFF-ST-10002182"/>
    <x v="1"/>
    <x v="4"/>
    <s v="Iris 3-Drawer Stacking Bin, Black"/>
    <n v="50.135999999999996"/>
    <n v="3"/>
    <n v="0.2"/>
    <n v="-11.2806"/>
  </r>
  <r>
    <n v="9129"/>
    <x v="4565"/>
    <x v="3"/>
    <x v="507"/>
    <d v="2014-09-06T00:00:00"/>
    <s v="First Class"/>
    <s v="AS-10045"/>
    <s v="Aaron Smayling"/>
    <s v="Corporate"/>
    <s v="United States"/>
    <x v="252"/>
    <x v="21"/>
    <n v="97756"/>
    <s v="West"/>
    <s v="OFF-BI-10002931"/>
    <x v="1"/>
    <x v="8"/>
    <s v="Avery Trapezoid Extra Heavy Duty 4&quot; Binders"/>
    <n v="88.074000000000012"/>
    <n v="7"/>
    <n v="0.7"/>
    <n v="-58.71599999999998"/>
  </r>
  <r>
    <n v="9130"/>
    <x v="4566"/>
    <x v="0"/>
    <x v="830"/>
    <d v="2013-03-27T00:00:00"/>
    <s v="Second Class"/>
    <s v="DC-12850"/>
    <s v="Dan Campbell"/>
    <s v="Consumer"/>
    <s v="United States"/>
    <x v="138"/>
    <x v="24"/>
    <n v="44105"/>
    <s v="East"/>
    <s v="FUR-BO-10004357"/>
    <x v="0"/>
    <x v="0"/>
    <s v="O'Sullivan Living Dimensions 3-Shelf Bookcases"/>
    <n v="301.46999999999997"/>
    <n v="3"/>
    <n v="0.5"/>
    <n v="-241.17600000000002"/>
  </r>
  <r>
    <n v="9131"/>
    <x v="4566"/>
    <x v="0"/>
    <x v="830"/>
    <d v="2013-03-27T00:00:00"/>
    <s v="Second Class"/>
    <s v="DC-12850"/>
    <s v="Dan Campbell"/>
    <s v="Consumer"/>
    <s v="United States"/>
    <x v="138"/>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x v="517"/>
    <x v="39"/>
    <n v="20707"/>
    <s v="East"/>
    <s v="FUR-FU-10001473"/>
    <x v="0"/>
    <x v="5"/>
    <s v="DAX Wood Document Frame"/>
    <n v="27.46"/>
    <n v="2"/>
    <n v="0"/>
    <n v="9.8856000000000002"/>
  </r>
  <r>
    <n v="9133"/>
    <x v="4567"/>
    <x v="3"/>
    <x v="39"/>
    <d v="2014-06-02T00:00:00"/>
    <s v="Standard Class"/>
    <s v="MD-17860"/>
    <s v="Michael Dominguez"/>
    <s v="Corporate"/>
    <s v="United States"/>
    <x v="517"/>
    <x v="39"/>
    <n v="20707"/>
    <s v="East"/>
    <s v="OFF-AP-10001469"/>
    <x v="1"/>
    <x v="9"/>
    <s v="Fellowes 8 Outlet Superior Workstation Surge Protector"/>
    <n v="125.13"/>
    <n v="3"/>
    <n v="0"/>
    <n v="36.287699999999987"/>
  </r>
  <r>
    <n v="9134"/>
    <x v="4568"/>
    <x v="1"/>
    <x v="284"/>
    <d v="2012-09-04T00:00:00"/>
    <s v="Standard Class"/>
    <s v="RH-19510"/>
    <s v="Rick Huthwaite"/>
    <s v="Home Office"/>
    <s v="United States"/>
    <x v="70"/>
    <x v="1"/>
    <n v="92037"/>
    <s v="West"/>
    <s v="TEC-PH-10004447"/>
    <x v="2"/>
    <x v="7"/>
    <s v="Toshiba IPT2010-SD IP Telephone"/>
    <n v="555.96"/>
    <n v="5"/>
    <n v="0.2"/>
    <n v="41.697000000000003"/>
  </r>
  <r>
    <n v="9135"/>
    <x v="4569"/>
    <x v="0"/>
    <x v="408"/>
    <d v="2013-04-18T00:00:00"/>
    <s v="Standard Class"/>
    <s v="TB-21175"/>
    <s v="Thomas Boland"/>
    <s v="Corporate"/>
    <s v="United States"/>
    <x v="481"/>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x v="481"/>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x v="481"/>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x v="84"/>
    <x v="2"/>
    <n v="33710"/>
    <s v="South"/>
    <s v="OFF-BI-10000666"/>
    <x v="1"/>
    <x v="8"/>
    <s v="Surelock Post Binders"/>
    <n v="18.336000000000002"/>
    <n v="2"/>
    <n v="0.7"/>
    <n v="-12.224"/>
  </r>
  <r>
    <n v="9139"/>
    <x v="4570"/>
    <x v="2"/>
    <x v="563"/>
    <d v="2011-02-10T00:00:00"/>
    <s v="Standard Class"/>
    <s v="EB-13930"/>
    <s v="Eric Barreto"/>
    <s v="Consumer"/>
    <s v="United States"/>
    <x v="84"/>
    <x v="2"/>
    <n v="33710"/>
    <s v="South"/>
    <s v="TEC-PH-10002890"/>
    <x v="2"/>
    <x v="7"/>
    <s v="AT&amp;T 17929 Lendline Telephone"/>
    <n v="180.96"/>
    <n v="5"/>
    <n v="0.2"/>
    <n v="13.571999999999996"/>
  </r>
  <r>
    <n v="9140"/>
    <x v="4571"/>
    <x v="2"/>
    <x v="814"/>
    <d v="2011-09-08T00:00:00"/>
    <s v="Standard Class"/>
    <s v="BM-11785"/>
    <s v="Bryan Mills"/>
    <s v="Consumer"/>
    <s v="United States"/>
    <x v="452"/>
    <x v="10"/>
    <n v="60089"/>
    <s v="Central"/>
    <s v="TEC-AC-10000844"/>
    <x v="2"/>
    <x v="11"/>
    <s v="Logitech Gaming G510s - Keyboard"/>
    <n v="475.94400000000002"/>
    <n v="7"/>
    <n v="0.2"/>
    <n v="95.188799999999972"/>
  </r>
  <r>
    <n v="9141"/>
    <x v="4572"/>
    <x v="3"/>
    <x v="1033"/>
    <d v="2014-10-03T00:00:00"/>
    <s v="Second Class"/>
    <s v="BT-11530"/>
    <s v="Bradley Talbott"/>
    <s v="Home Office"/>
    <s v="United States"/>
    <x v="1"/>
    <x v="1"/>
    <n v="90049"/>
    <s v="West"/>
    <s v="TEC-AC-10002402"/>
    <x v="2"/>
    <x v="11"/>
    <s v="Razer Kraken PRO Over Ear PC and Music Headset"/>
    <n v="159.97999999999999"/>
    <n v="2"/>
    <n v="0"/>
    <n v="47.993999999999986"/>
  </r>
  <r>
    <n v="9142"/>
    <x v="4573"/>
    <x v="0"/>
    <x v="64"/>
    <d v="2013-09-08T00:00:00"/>
    <s v="First Class"/>
    <s v="FW-14395"/>
    <s v="Fred Wasserman"/>
    <s v="Corporate"/>
    <s v="United States"/>
    <x v="20"/>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x v="98"/>
    <x v="33"/>
    <n v="89115"/>
    <s v="West"/>
    <s v="OFF-BI-10004040"/>
    <x v="1"/>
    <x v="8"/>
    <s v="Wilson Jones Impact Binders"/>
    <n v="8.2880000000000003"/>
    <n v="2"/>
    <n v="0.2"/>
    <n v="3.0043999999999995"/>
  </r>
  <r>
    <n v="9144"/>
    <x v="4574"/>
    <x v="3"/>
    <x v="968"/>
    <d v="2014-05-27T00:00:00"/>
    <s v="Standard Class"/>
    <s v="RD-19480"/>
    <s v="Rick Duston"/>
    <s v="Consumer"/>
    <s v="United States"/>
    <x v="98"/>
    <x v="33"/>
    <n v="89115"/>
    <s v="West"/>
    <s v="TEC-PH-10004094"/>
    <x v="2"/>
    <x v="7"/>
    <s v="Motorola L703CM"/>
    <n v="1123.1280000000002"/>
    <n v="9"/>
    <n v="0.2"/>
    <n v="70.195499999999981"/>
  </r>
  <r>
    <n v="9145"/>
    <x v="4574"/>
    <x v="3"/>
    <x v="968"/>
    <d v="2014-05-27T00:00:00"/>
    <s v="Standard Class"/>
    <s v="RD-19480"/>
    <s v="Rick Duston"/>
    <s v="Consumer"/>
    <s v="United States"/>
    <x v="98"/>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x v="14"/>
    <x v="10"/>
    <n v="60540"/>
    <s v="Central"/>
    <s v="OFF-BI-10000138"/>
    <x v="1"/>
    <x v="8"/>
    <s v="Acco Translucent Poly Ring Binders"/>
    <n v="2.8079999999999989"/>
    <n v="3"/>
    <n v="0.8"/>
    <n v="-4.492799999999999"/>
  </r>
  <r>
    <n v="9147"/>
    <x v="4576"/>
    <x v="0"/>
    <x v="1156"/>
    <d v="2013-01-27T00:00:00"/>
    <s v="Standard Class"/>
    <s v="CB-12535"/>
    <s v="Claudia Bergmann"/>
    <s v="Corporate"/>
    <s v="United States"/>
    <x v="140"/>
    <x v="42"/>
    <s v="05408"/>
    <s v="East"/>
    <s v="TEC-AC-10002926"/>
    <x v="2"/>
    <x v="11"/>
    <s v="Logitech Wireless Marathon Mouse M705"/>
    <n v="99.98"/>
    <n v="2"/>
    <n v="0"/>
    <n v="42.991400000000006"/>
  </r>
  <r>
    <n v="9148"/>
    <x v="4576"/>
    <x v="0"/>
    <x v="1156"/>
    <d v="2013-01-27T00:00:00"/>
    <s v="Standard Class"/>
    <s v="CB-12535"/>
    <s v="Claudia Bergmann"/>
    <s v="Corporate"/>
    <s v="United States"/>
    <x v="140"/>
    <x v="42"/>
    <s v="05408"/>
    <s v="East"/>
    <s v="OFF-AR-10003477"/>
    <x v="1"/>
    <x v="6"/>
    <s v="4009 Highlighters"/>
    <n v="8.0400000000000009"/>
    <n v="6"/>
    <n v="0"/>
    <n v="2.7336"/>
  </r>
  <r>
    <n v="9149"/>
    <x v="4576"/>
    <x v="0"/>
    <x v="1156"/>
    <d v="2013-01-27T00:00:00"/>
    <s v="Standard Class"/>
    <s v="CB-12535"/>
    <s v="Claudia Bergmann"/>
    <s v="Corporate"/>
    <s v="United States"/>
    <x v="140"/>
    <x v="42"/>
    <s v="05408"/>
    <s v="East"/>
    <s v="OFF-ST-10001526"/>
    <x v="1"/>
    <x v="4"/>
    <s v="Iceberg Mobile Mega Data/Printer Cart "/>
    <n v="1564.29"/>
    <n v="13"/>
    <n v="0"/>
    <n v="406.71539999999993"/>
  </r>
  <r>
    <n v="9150"/>
    <x v="4577"/>
    <x v="2"/>
    <x v="106"/>
    <d v="2011-06-06T00:00:00"/>
    <s v="Standard Class"/>
    <s v="QJ-19255"/>
    <s v="Quincy Jones"/>
    <s v="Corporate"/>
    <s v="United States"/>
    <x v="66"/>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x v="66"/>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x v="418"/>
    <x v="16"/>
    <n v="85323"/>
    <s v="West"/>
    <s v="OFF-AR-10003179"/>
    <x v="1"/>
    <x v="6"/>
    <s v="Dixon Ticonderoga Core-Lock Colored Pencils"/>
    <n v="14.576000000000001"/>
    <n v="2"/>
    <n v="0.2"/>
    <n v="2.3685999999999989"/>
  </r>
  <r>
    <n v="9153"/>
    <x v="4578"/>
    <x v="1"/>
    <x v="496"/>
    <d v="2012-09-29T00:00:00"/>
    <s v="Second Class"/>
    <s v="KM-16720"/>
    <s v="Kunst Miller"/>
    <s v="Consumer"/>
    <s v="United States"/>
    <x v="418"/>
    <x v="16"/>
    <n v="85323"/>
    <s v="West"/>
    <s v="TEC-AC-10002345"/>
    <x v="2"/>
    <x v="11"/>
    <s v="HP Standard 104 key PS/2 Keyboard"/>
    <n v="23.200000000000003"/>
    <n v="2"/>
    <n v="0.2"/>
    <n v="1.4499999999999993"/>
  </r>
  <r>
    <n v="9154"/>
    <x v="4578"/>
    <x v="1"/>
    <x v="496"/>
    <d v="2012-09-29T00:00:00"/>
    <s v="Second Class"/>
    <s v="KM-16720"/>
    <s v="Kunst Miller"/>
    <s v="Consumer"/>
    <s v="United States"/>
    <x v="418"/>
    <x v="16"/>
    <n v="85323"/>
    <s v="West"/>
    <s v="OFF-AR-10001246"/>
    <x v="1"/>
    <x v="6"/>
    <s v="Newell 317"/>
    <n v="16.463999999999999"/>
    <n v="7"/>
    <n v="0.2"/>
    <n v="1.852199999999999"/>
  </r>
  <r>
    <n v="9155"/>
    <x v="4579"/>
    <x v="0"/>
    <x v="1147"/>
    <d v="2013-08-04T00:00:00"/>
    <s v="Second Class"/>
    <s v="KM-16660"/>
    <s v="Khloe Miller"/>
    <s v="Consumer"/>
    <s v="United States"/>
    <x v="10"/>
    <x v="9"/>
    <n v="19140"/>
    <s v="East"/>
    <s v="FUR-FU-10004864"/>
    <x v="0"/>
    <x v="5"/>
    <s v="Eldon 500 Class Desk Accessories"/>
    <n v="19.312000000000001"/>
    <n v="2"/>
    <n v="0.2"/>
    <n v="3.1382000000000003"/>
  </r>
  <r>
    <n v="9156"/>
    <x v="4580"/>
    <x v="2"/>
    <x v="1213"/>
    <d v="2011-01-29T00:00:00"/>
    <s v="Standard Class"/>
    <s v="IM-15055"/>
    <s v="Ionia McGrath"/>
    <s v="Consumer"/>
    <s v="United States"/>
    <x v="98"/>
    <x v="33"/>
    <n v="89115"/>
    <s v="West"/>
    <s v="OFF-PA-10001804"/>
    <x v="1"/>
    <x v="10"/>
    <s v="Xerox 195"/>
    <n v="40.08"/>
    <n v="6"/>
    <n v="0"/>
    <n v="19.238399999999999"/>
  </r>
  <r>
    <n v="9157"/>
    <x v="4581"/>
    <x v="2"/>
    <x v="472"/>
    <d v="2011-08-08T00:00:00"/>
    <s v="Standard Class"/>
    <s v="ML-17395"/>
    <s v="Marina Lichtenstein"/>
    <s v="Corporate"/>
    <s v="United States"/>
    <x v="294"/>
    <x v="43"/>
    <n v="4401"/>
    <s v="East"/>
    <s v="OFF-AP-10001271"/>
    <x v="1"/>
    <x v="9"/>
    <s v="Eureka The Boss Cordless Rechargeable Stick Vac"/>
    <n v="101.96"/>
    <n v="2"/>
    <n v="0"/>
    <n v="27.529200000000003"/>
  </r>
  <r>
    <n v="9158"/>
    <x v="4581"/>
    <x v="2"/>
    <x v="472"/>
    <d v="2011-08-08T00:00:00"/>
    <s v="Standard Class"/>
    <s v="ML-17395"/>
    <s v="Marina Lichtenstein"/>
    <s v="Corporate"/>
    <s v="United States"/>
    <x v="294"/>
    <x v="43"/>
    <n v="4401"/>
    <s v="East"/>
    <s v="OFF-PA-10004353"/>
    <x v="1"/>
    <x v="10"/>
    <s v="Southworth 25% Cotton Premium Laser Paper and Envelopes"/>
    <n v="259.74"/>
    <n v="13"/>
    <n v="0"/>
    <n v="124.6752"/>
  </r>
  <r>
    <n v="9159"/>
    <x v="4581"/>
    <x v="2"/>
    <x v="472"/>
    <d v="2011-08-08T00:00:00"/>
    <s v="Standard Class"/>
    <s v="ML-17395"/>
    <s v="Marina Lichtenstein"/>
    <s v="Corporate"/>
    <s v="United States"/>
    <x v="294"/>
    <x v="43"/>
    <n v="4401"/>
    <s v="East"/>
    <s v="TEC-AC-10002473"/>
    <x v="2"/>
    <x v="11"/>
    <s v="Maxell 4.7GB DVD-R"/>
    <n v="255.42"/>
    <n v="9"/>
    <n v="0"/>
    <n v="104.7222"/>
  </r>
  <r>
    <n v="9160"/>
    <x v="4582"/>
    <x v="0"/>
    <x v="888"/>
    <d v="2013-08-15T00:00:00"/>
    <s v="Standard Class"/>
    <s v="GH-14410"/>
    <s v="Gary Hansen"/>
    <s v="Home Office"/>
    <s v="United States"/>
    <x v="469"/>
    <x v="18"/>
    <n v="37075"/>
    <s v="South"/>
    <s v="OFF-BI-10003314"/>
    <x v="1"/>
    <x v="8"/>
    <s v="Tuff Stuff Recycled Round Ring Binders"/>
    <n v="4.338000000000001"/>
    <n v="3"/>
    <n v="0.7"/>
    <n v="-3.0366"/>
  </r>
  <r>
    <n v="9161"/>
    <x v="4582"/>
    <x v="0"/>
    <x v="888"/>
    <d v="2013-08-15T00:00:00"/>
    <s v="Standard Class"/>
    <s v="GH-14410"/>
    <s v="Gary Hansen"/>
    <s v="Home Office"/>
    <s v="United States"/>
    <x v="469"/>
    <x v="18"/>
    <n v="37075"/>
    <s v="South"/>
    <s v="OFF-BI-10004465"/>
    <x v="1"/>
    <x v="8"/>
    <s v="Avery Durable Slant Ring Binders"/>
    <n v="11.880000000000003"/>
    <n v="5"/>
    <n v="0.7"/>
    <n v="-7.9199999999999982"/>
  </r>
  <r>
    <n v="9162"/>
    <x v="4583"/>
    <x v="0"/>
    <x v="16"/>
    <d v="2013-12-13T00:00:00"/>
    <s v="Standard Class"/>
    <s v="AG-10900"/>
    <s v="Arthur Gainer"/>
    <s v="Consumer"/>
    <s v="United States"/>
    <x v="342"/>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x v="342"/>
    <x v="6"/>
    <n v="54703"/>
    <s v="Central"/>
    <s v="FUR-CH-10002335"/>
    <x v="0"/>
    <x v="1"/>
    <s v="Hon GuestStacker Chair"/>
    <n v="680.01"/>
    <n v="3"/>
    <n v="0"/>
    <n v="176.80260000000001"/>
  </r>
  <r>
    <n v="9164"/>
    <x v="4584"/>
    <x v="1"/>
    <x v="1214"/>
    <d v="2012-06-12T00:00:00"/>
    <s v="Standard Class"/>
    <s v="MG-17695"/>
    <s v="Maureen Gnade"/>
    <s v="Consumer"/>
    <s v="United States"/>
    <x v="22"/>
    <x v="10"/>
    <n v="60610"/>
    <s v="Central"/>
    <s v="TEC-AC-10003433"/>
    <x v="2"/>
    <x v="11"/>
    <s v="Maxell 4.7GB DVD+R 5/Pack"/>
    <n v="2.3760000000000003"/>
    <n v="3"/>
    <n v="0.2"/>
    <n v="0.74249999999999994"/>
  </r>
  <r>
    <n v="9165"/>
    <x v="4584"/>
    <x v="1"/>
    <x v="1214"/>
    <d v="2012-06-12T00:00:00"/>
    <s v="Standard Class"/>
    <s v="MG-17695"/>
    <s v="Maureen Gnade"/>
    <s v="Consumer"/>
    <s v="United States"/>
    <x v="22"/>
    <x v="10"/>
    <n v="60610"/>
    <s v="Central"/>
    <s v="OFF-AP-10003849"/>
    <x v="1"/>
    <x v="9"/>
    <s v="Hoover Shoulder Vac Commercial Portable Vacuum"/>
    <n v="143.12799999999996"/>
    <n v="2"/>
    <n v="0.8"/>
    <n v="-393.60200000000009"/>
  </r>
  <r>
    <n v="9166"/>
    <x v="4585"/>
    <x v="0"/>
    <x v="890"/>
    <d v="2013-06-27T00:00:00"/>
    <s v="Second Class"/>
    <s v="MJ-17740"/>
    <s v="Max Jones"/>
    <s v="Consumer"/>
    <s v="United States"/>
    <x v="70"/>
    <x v="1"/>
    <n v="92037"/>
    <s v="West"/>
    <s v="TEC-MA-10000984"/>
    <x v="2"/>
    <x v="15"/>
    <s v="Okidata MB760 Printer"/>
    <n v="4476.8"/>
    <n v="4"/>
    <n v="0.2"/>
    <n v="503.63999999999965"/>
  </r>
  <r>
    <n v="9167"/>
    <x v="4585"/>
    <x v="0"/>
    <x v="890"/>
    <d v="2013-06-27T00:00:00"/>
    <s v="Second Class"/>
    <s v="MJ-17740"/>
    <s v="Max Jones"/>
    <s v="Consumer"/>
    <s v="United States"/>
    <x v="70"/>
    <x v="1"/>
    <n v="92037"/>
    <s v="West"/>
    <s v="OFF-PA-10000418"/>
    <x v="1"/>
    <x v="10"/>
    <s v="Xerox 189"/>
    <n v="104.85"/>
    <n v="1"/>
    <n v="0"/>
    <n v="50.327999999999996"/>
  </r>
  <r>
    <n v="9168"/>
    <x v="4585"/>
    <x v="0"/>
    <x v="890"/>
    <d v="2013-06-27T00:00:00"/>
    <s v="Second Class"/>
    <s v="MJ-17740"/>
    <s v="Max Jones"/>
    <s v="Consumer"/>
    <s v="United States"/>
    <x v="70"/>
    <x v="1"/>
    <n v="92037"/>
    <s v="West"/>
    <s v="OFF-AP-10001242"/>
    <x v="1"/>
    <x v="9"/>
    <s v="APC 7 Outlet Network SurgeArrest Surge Protector"/>
    <n v="241.44"/>
    <n v="3"/>
    <n v="0"/>
    <n v="72.431999999999988"/>
  </r>
  <r>
    <n v="9169"/>
    <x v="4586"/>
    <x v="0"/>
    <x v="543"/>
    <d v="2013-03-20T00:00:00"/>
    <s v="Standard Class"/>
    <s v="SJ-20125"/>
    <s v="Sanjit Jacobs"/>
    <s v="Home Office"/>
    <s v="United States"/>
    <x v="25"/>
    <x v="35"/>
    <n v="39212"/>
    <s v="South"/>
    <s v="OFF-PA-10001954"/>
    <x v="1"/>
    <x v="10"/>
    <s v="Xerox 1964"/>
    <n v="319.76"/>
    <n v="14"/>
    <n v="0"/>
    <n v="147.08959999999999"/>
  </r>
  <r>
    <n v="9170"/>
    <x v="4586"/>
    <x v="0"/>
    <x v="543"/>
    <d v="2013-03-20T00:00:00"/>
    <s v="Standard Class"/>
    <s v="SJ-20125"/>
    <s v="Sanjit Jacobs"/>
    <s v="Home Office"/>
    <s v="United States"/>
    <x v="25"/>
    <x v="35"/>
    <n v="39212"/>
    <s v="South"/>
    <s v="OFF-PA-10001954"/>
    <x v="1"/>
    <x v="10"/>
    <s v="Xerox 1964"/>
    <n v="45.68"/>
    <n v="2"/>
    <n v="0"/>
    <n v="21.012799999999999"/>
  </r>
  <r>
    <n v="9171"/>
    <x v="4587"/>
    <x v="0"/>
    <x v="49"/>
    <d v="2013-12-02T00:00:00"/>
    <s v="Same Day"/>
    <s v="LB-16795"/>
    <s v="Laurel Beltran"/>
    <s v="Home Office"/>
    <s v="United States"/>
    <x v="475"/>
    <x v="1"/>
    <n v="93030"/>
    <s v="West"/>
    <s v="FUR-FU-10000448"/>
    <x v="0"/>
    <x v="5"/>
    <s v="Tenex Chairmats For Use With Carpeted Floors"/>
    <n v="31.96"/>
    <n v="2"/>
    <n v="0"/>
    <n v="1.597999999999999"/>
  </r>
  <r>
    <n v="9172"/>
    <x v="4587"/>
    <x v="0"/>
    <x v="49"/>
    <d v="2013-12-02T00:00:00"/>
    <s v="Same Day"/>
    <s v="LB-16795"/>
    <s v="Laurel Beltran"/>
    <s v="Home Office"/>
    <s v="United States"/>
    <x v="475"/>
    <x v="1"/>
    <n v="93030"/>
    <s v="West"/>
    <s v="OFF-PA-10001357"/>
    <x v="1"/>
    <x v="10"/>
    <s v="Xerox 1886"/>
    <n v="47.9"/>
    <n v="1"/>
    <n v="0"/>
    <n v="22.991999999999997"/>
  </r>
  <r>
    <n v="9173"/>
    <x v="4587"/>
    <x v="0"/>
    <x v="49"/>
    <d v="2013-12-02T00:00:00"/>
    <s v="Same Day"/>
    <s v="LB-16795"/>
    <s v="Laurel Beltran"/>
    <s v="Home Office"/>
    <s v="United States"/>
    <x v="475"/>
    <x v="1"/>
    <n v="93030"/>
    <s v="West"/>
    <s v="OFF-ST-10002292"/>
    <x v="1"/>
    <x v="4"/>
    <s v="Sauder Facets Collection Locker/File Cabinet, Sky Alder Finish"/>
    <n v="1112.94"/>
    <n v="3"/>
    <n v="0"/>
    <n v="222.58799999999991"/>
  </r>
  <r>
    <n v="9174"/>
    <x v="4587"/>
    <x v="0"/>
    <x v="49"/>
    <d v="2013-12-02T00:00:00"/>
    <s v="Same Day"/>
    <s v="LB-16795"/>
    <s v="Laurel Beltran"/>
    <s v="Home Office"/>
    <s v="United States"/>
    <x v="475"/>
    <x v="1"/>
    <n v="93030"/>
    <s v="West"/>
    <s v="OFF-EN-10001219"/>
    <x v="1"/>
    <x v="12"/>
    <s v="#10- 4 1/8&quot; x 9 1/2&quot; Security-Tint Envelopes"/>
    <n v="22.919999999999998"/>
    <n v="3"/>
    <n v="0"/>
    <n v="11.230799999999999"/>
  </r>
  <r>
    <n v="9175"/>
    <x v="4588"/>
    <x v="3"/>
    <x v="492"/>
    <d v="2014-06-15T00:00:00"/>
    <s v="Second Class"/>
    <s v="SB-20185"/>
    <s v="Sarah Brown"/>
    <s v="Consumer"/>
    <s v="United States"/>
    <x v="239"/>
    <x v="4"/>
    <n v="98031"/>
    <s v="West"/>
    <s v="TEC-PH-10002564"/>
    <x v="2"/>
    <x v="7"/>
    <s v="OtterBox Defender Series Case - Samsung Galaxy S4"/>
    <n v="71.975999999999999"/>
    <n v="3"/>
    <n v="0.2"/>
    <n v="8.9969999999999892"/>
  </r>
  <r>
    <n v="9176"/>
    <x v="4588"/>
    <x v="3"/>
    <x v="492"/>
    <d v="2014-06-15T00:00:00"/>
    <s v="Second Class"/>
    <s v="SB-20185"/>
    <s v="Sarah Brown"/>
    <s v="Consumer"/>
    <s v="United States"/>
    <x v="239"/>
    <x v="4"/>
    <n v="98031"/>
    <s v="West"/>
    <s v="OFF-PA-10001639"/>
    <x v="1"/>
    <x v="10"/>
    <s v="Xerox 203"/>
    <n v="19.440000000000001"/>
    <n v="3"/>
    <n v="0"/>
    <n v="9.3312000000000008"/>
  </r>
  <r>
    <n v="9177"/>
    <x v="4589"/>
    <x v="0"/>
    <x v="690"/>
    <d v="2013-03-25T00:00:00"/>
    <s v="Standard Class"/>
    <s v="CC-12610"/>
    <s v="Corey Catlett"/>
    <s v="Corporate"/>
    <s v="United States"/>
    <x v="316"/>
    <x v="18"/>
    <n v="37211"/>
    <s v="South"/>
    <s v="OFF-BI-10001153"/>
    <x v="1"/>
    <x v="8"/>
    <s v="Ibico Recycled Grain-Textured Covers"/>
    <n v="31.086000000000006"/>
    <n v="3"/>
    <n v="0.7"/>
    <n v="-20.72399999999999"/>
  </r>
  <r>
    <n v="9178"/>
    <x v="4590"/>
    <x v="0"/>
    <x v="696"/>
    <d v="2013-11-19T00:00:00"/>
    <s v="Standard Class"/>
    <s v="DP-13000"/>
    <s v="Darren Powers"/>
    <s v="Consumer"/>
    <s v="United States"/>
    <x v="20"/>
    <x v="15"/>
    <n v="10035"/>
    <s v="East"/>
    <s v="TEC-PH-10003356"/>
    <x v="2"/>
    <x v="7"/>
    <s v="SmartStand Mobile Device Holder, Assorted Colors"/>
    <n v="13.98"/>
    <n v="2"/>
    <n v="0"/>
    <n v="3.9144000000000005"/>
  </r>
  <r>
    <n v="9179"/>
    <x v="4590"/>
    <x v="0"/>
    <x v="696"/>
    <d v="2013-11-19T00:00:00"/>
    <s v="Standard Class"/>
    <s v="DP-13000"/>
    <s v="Darren Powers"/>
    <s v="Consumer"/>
    <s v="United States"/>
    <x v="20"/>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x v="223"/>
    <x v="1"/>
    <n v="92683"/>
    <s v="West"/>
    <s v="TEC-PH-10002415"/>
    <x v="2"/>
    <x v="7"/>
    <s v="Polycom VoiceStation 500 Conference phone"/>
    <n v="707.88"/>
    <n v="3"/>
    <n v="0.2"/>
    <n v="44.242500000000035"/>
  </r>
  <r>
    <n v="9181"/>
    <x v="4591"/>
    <x v="3"/>
    <x v="783"/>
    <d v="2014-08-12T00:00:00"/>
    <s v="Standard Class"/>
    <s v="JL-15505"/>
    <s v="Jeremy Lonsdale"/>
    <s v="Consumer"/>
    <s v="United States"/>
    <x v="223"/>
    <x v="1"/>
    <n v="92683"/>
    <s v="West"/>
    <s v="OFF-BI-10003355"/>
    <x v="1"/>
    <x v="8"/>
    <s v="Cardinal Holdit Business Card Pockets"/>
    <n v="11.952000000000002"/>
    <n v="3"/>
    <n v="0.2"/>
    <n v="4.1832000000000003"/>
  </r>
  <r>
    <n v="9182"/>
    <x v="4591"/>
    <x v="3"/>
    <x v="783"/>
    <d v="2014-08-12T00:00:00"/>
    <s v="Standard Class"/>
    <s v="JL-15505"/>
    <s v="Jeremy Lonsdale"/>
    <s v="Consumer"/>
    <s v="United States"/>
    <x v="223"/>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x v="223"/>
    <x v="1"/>
    <n v="92683"/>
    <s v="West"/>
    <s v="TEC-AC-10004803"/>
    <x v="2"/>
    <x v="11"/>
    <s v="Sony Micro Vault Click 4 GB USB 2.0 Flash Drive"/>
    <n v="55.76"/>
    <n v="4"/>
    <n v="0"/>
    <n v="7.8064000000000036"/>
  </r>
  <r>
    <n v="9184"/>
    <x v="4591"/>
    <x v="3"/>
    <x v="783"/>
    <d v="2014-08-12T00:00:00"/>
    <s v="Standard Class"/>
    <s v="JL-15505"/>
    <s v="Jeremy Lonsdale"/>
    <s v="Consumer"/>
    <s v="United States"/>
    <x v="223"/>
    <x v="1"/>
    <n v="92683"/>
    <s v="West"/>
    <s v="OFF-PA-10001970"/>
    <x v="1"/>
    <x v="10"/>
    <s v="Xerox 1881"/>
    <n v="24.56"/>
    <n v="2"/>
    <n v="0"/>
    <n v="11.543199999999999"/>
  </r>
  <r>
    <n v="9185"/>
    <x v="4591"/>
    <x v="3"/>
    <x v="783"/>
    <d v="2014-08-12T00:00:00"/>
    <s v="Standard Class"/>
    <s v="JL-15505"/>
    <s v="Jeremy Lonsdale"/>
    <s v="Consumer"/>
    <s v="United States"/>
    <x v="223"/>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x v="223"/>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x v="223"/>
    <x v="1"/>
    <n v="92683"/>
    <s v="West"/>
    <s v="OFF-AP-10002534"/>
    <x v="1"/>
    <x v="9"/>
    <s v="3.6 Cubic Foot Counter Height Office Refrigerator"/>
    <n v="1473.1"/>
    <n v="5"/>
    <n v="0"/>
    <n v="412.46800000000007"/>
  </r>
  <r>
    <n v="9188"/>
    <x v="4592"/>
    <x v="1"/>
    <x v="291"/>
    <d v="2012-08-25T00:00:00"/>
    <s v="Standard Class"/>
    <s v="SM-20320"/>
    <s v="Sean Miller"/>
    <s v="Home Office"/>
    <s v="United States"/>
    <x v="227"/>
    <x v="9"/>
    <n v="18103"/>
    <s v="East"/>
    <s v="OFF-SU-10001935"/>
    <x v="1"/>
    <x v="14"/>
    <s v="Staples"/>
    <n v="3.4880000000000004"/>
    <n v="2"/>
    <n v="0.2"/>
    <n v="-0.69760000000000066"/>
  </r>
  <r>
    <n v="9189"/>
    <x v="4592"/>
    <x v="1"/>
    <x v="291"/>
    <d v="2012-08-25T00:00:00"/>
    <s v="Standard Class"/>
    <s v="SM-20320"/>
    <s v="Sean Miller"/>
    <s v="Home Office"/>
    <s v="United States"/>
    <x v="227"/>
    <x v="9"/>
    <n v="18103"/>
    <s v="East"/>
    <s v="TEC-AC-10000290"/>
    <x v="2"/>
    <x v="11"/>
    <s v="Sabrent 4-Port USB 2.0 Hub"/>
    <n v="21.728000000000002"/>
    <n v="4"/>
    <n v="0.2"/>
    <n v="3.8024000000000004"/>
  </r>
  <r>
    <n v="9190"/>
    <x v="4592"/>
    <x v="1"/>
    <x v="291"/>
    <d v="2012-08-25T00:00:00"/>
    <s v="Standard Class"/>
    <s v="SM-20320"/>
    <s v="Sean Miller"/>
    <s v="Home Office"/>
    <s v="United States"/>
    <x v="227"/>
    <x v="9"/>
    <n v="18103"/>
    <s v="East"/>
    <s v="OFF-ST-10002574"/>
    <x v="1"/>
    <x v="4"/>
    <s v="SAFCO Commercial Wire Shelving, Black"/>
    <n v="663.072"/>
    <n v="6"/>
    <n v="0.2"/>
    <n v="-165.768"/>
  </r>
  <r>
    <n v="9191"/>
    <x v="4592"/>
    <x v="1"/>
    <x v="291"/>
    <d v="2012-08-25T00:00:00"/>
    <s v="Standard Class"/>
    <s v="SM-20320"/>
    <s v="Sean Miller"/>
    <s v="Home Office"/>
    <s v="United States"/>
    <x v="227"/>
    <x v="9"/>
    <n v="18103"/>
    <s v="East"/>
    <s v="OFF-BI-10004519"/>
    <x v="1"/>
    <x v="8"/>
    <s v="GBC DocuBind P100 Manual Binding Machine"/>
    <n v="99.588000000000008"/>
    <n v="2"/>
    <n v="0.7"/>
    <n v="-82.989999999999981"/>
  </r>
  <r>
    <n v="9192"/>
    <x v="4592"/>
    <x v="1"/>
    <x v="291"/>
    <d v="2012-08-25T00:00:00"/>
    <s v="Standard Class"/>
    <s v="SM-20320"/>
    <s v="Sean Miller"/>
    <s v="Home Office"/>
    <s v="United States"/>
    <x v="227"/>
    <x v="9"/>
    <n v="18103"/>
    <s v="East"/>
    <s v="OFF-PA-10003625"/>
    <x v="1"/>
    <x v="10"/>
    <s v="Xerox 1979"/>
    <n v="49.568000000000005"/>
    <n v="2"/>
    <n v="0.2"/>
    <n v="15.489999999999997"/>
  </r>
  <r>
    <n v="9193"/>
    <x v="4593"/>
    <x v="1"/>
    <x v="121"/>
    <d v="2012-11-07T00:00:00"/>
    <s v="Standard Class"/>
    <s v="BB-10990"/>
    <s v="Barry Blumstein"/>
    <s v="Corporate"/>
    <s v="United States"/>
    <x v="52"/>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x v="52"/>
    <x v="5"/>
    <n v="78207"/>
    <s v="Central"/>
    <s v="TEC-PH-10002200"/>
    <x v="2"/>
    <x v="7"/>
    <s v="Aastra 6757i CT Wireless VoIP phone"/>
    <n v="344.70400000000001"/>
    <n v="2"/>
    <n v="0.2"/>
    <n v="38.779199999999989"/>
  </r>
  <r>
    <n v="9195"/>
    <x v="4594"/>
    <x v="2"/>
    <x v="953"/>
    <d v="2011-12-06T00:00:00"/>
    <s v="Standard Class"/>
    <s v="PB-19150"/>
    <s v="Philip Brown"/>
    <s v="Consumer"/>
    <s v="United States"/>
    <x v="418"/>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x v="418"/>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x v="49"/>
    <x v="1"/>
    <n v="95123"/>
    <s v="West"/>
    <s v="OFF-PA-10004353"/>
    <x v="1"/>
    <x v="10"/>
    <s v="Southworth 25% Cotton Premium Laser Paper and Envelopes"/>
    <n v="39.96"/>
    <n v="2"/>
    <n v="0"/>
    <n v="19.180800000000001"/>
  </r>
  <r>
    <n v="9198"/>
    <x v="4595"/>
    <x v="2"/>
    <x v="1025"/>
    <d v="2011-05-15T00:00:00"/>
    <s v="Standard Class"/>
    <s v="GM-14680"/>
    <s v="Greg Matthias"/>
    <s v="Consumer"/>
    <s v="United States"/>
    <x v="49"/>
    <x v="1"/>
    <n v="95123"/>
    <s v="West"/>
    <s v="TEC-PH-10001817"/>
    <x v="2"/>
    <x v="7"/>
    <s v="Wilson Electronics DB Pro Signal Booster"/>
    <n v="1432.0000000000002"/>
    <n v="5"/>
    <n v="0.2"/>
    <n v="125.30000000000007"/>
  </r>
  <r>
    <n v="9199"/>
    <x v="4595"/>
    <x v="2"/>
    <x v="1025"/>
    <d v="2011-05-15T00:00:00"/>
    <s v="Standard Class"/>
    <s v="GM-14680"/>
    <s v="Greg Matthias"/>
    <s v="Consumer"/>
    <s v="United States"/>
    <x v="49"/>
    <x v="1"/>
    <n v="95123"/>
    <s v="West"/>
    <s v="OFF-SU-10004737"/>
    <x v="1"/>
    <x v="14"/>
    <s v="Acme Design Stainless Steel Bent Scissors"/>
    <n v="41.04"/>
    <n v="6"/>
    <n v="0"/>
    <n v="11.0808"/>
  </r>
  <r>
    <n v="9200"/>
    <x v="4595"/>
    <x v="2"/>
    <x v="1025"/>
    <d v="2011-05-15T00:00:00"/>
    <s v="Standard Class"/>
    <s v="GM-14680"/>
    <s v="Greg Matthias"/>
    <s v="Consumer"/>
    <s v="United States"/>
    <x v="49"/>
    <x v="1"/>
    <n v="95123"/>
    <s v="West"/>
    <s v="FUR-CH-10002320"/>
    <x v="0"/>
    <x v="1"/>
    <s v="Hon Pagoda Stacking Chairs"/>
    <n v="256.78400000000005"/>
    <n v="1"/>
    <n v="0.2"/>
    <n v="32.097999999999971"/>
  </r>
  <r>
    <n v="9201"/>
    <x v="4596"/>
    <x v="0"/>
    <x v="508"/>
    <d v="2013-10-21T00:00:00"/>
    <s v="First Class"/>
    <s v="NR-18550"/>
    <s v="Nick Radford"/>
    <s v="Consumer"/>
    <s v="United States"/>
    <x v="275"/>
    <x v="30"/>
    <n v="8861"/>
    <s v="East"/>
    <s v="FUR-BO-10001337"/>
    <x v="0"/>
    <x v="0"/>
    <s v="O'Sullivan Living Dimensions 2-Shelf Bookcases"/>
    <n v="120.98"/>
    <n v="1"/>
    <n v="0"/>
    <n v="12.097999999999999"/>
  </r>
  <r>
    <n v="9202"/>
    <x v="4596"/>
    <x v="0"/>
    <x v="508"/>
    <d v="2013-10-21T00:00:00"/>
    <s v="First Class"/>
    <s v="NR-18550"/>
    <s v="Nick Radford"/>
    <s v="Consumer"/>
    <s v="United States"/>
    <x v="275"/>
    <x v="30"/>
    <n v="8861"/>
    <s v="East"/>
    <s v="OFF-BI-10004584"/>
    <x v="1"/>
    <x v="8"/>
    <s v="GBC ProClick 150 Presentation Binding System"/>
    <n v="315.98"/>
    <n v="1"/>
    <n v="0"/>
    <n v="148.51060000000001"/>
  </r>
  <r>
    <n v="9203"/>
    <x v="4597"/>
    <x v="0"/>
    <x v="859"/>
    <d v="2013-11-04T00:00:00"/>
    <s v="Standard Class"/>
    <s v="EH-13765"/>
    <s v="Edward Hooks"/>
    <s v="Corporate"/>
    <s v="United States"/>
    <x v="20"/>
    <x v="15"/>
    <n v="10011"/>
    <s v="East"/>
    <s v="OFF-BI-10004817"/>
    <x v="1"/>
    <x v="8"/>
    <s v="GBC Personal VeloBind Strips"/>
    <n v="28.752000000000002"/>
    <n v="3"/>
    <n v="0.2"/>
    <n v="10.0632"/>
  </r>
  <r>
    <n v="9204"/>
    <x v="4597"/>
    <x v="0"/>
    <x v="859"/>
    <d v="2013-11-04T00:00:00"/>
    <s v="Standard Class"/>
    <s v="EH-13765"/>
    <s v="Edward Hooks"/>
    <s v="Corporate"/>
    <s v="United States"/>
    <x v="20"/>
    <x v="15"/>
    <n v="10011"/>
    <s v="East"/>
    <s v="OFF-AR-10004602"/>
    <x v="1"/>
    <x v="6"/>
    <s v="Boston KS Multi-Size Manual Pencil Sharpener"/>
    <n v="114.94999999999999"/>
    <n v="5"/>
    <n v="0"/>
    <n v="32.186000000000007"/>
  </r>
  <r>
    <n v="9205"/>
    <x v="4598"/>
    <x v="0"/>
    <x v="49"/>
    <d v="2013-12-06T00:00:00"/>
    <s v="Standard Class"/>
    <s v="FH-14365"/>
    <s v="Fred Hopkins"/>
    <s v="Corporate"/>
    <s v="United States"/>
    <x v="1"/>
    <x v="1"/>
    <n v="90004"/>
    <s v="West"/>
    <s v="OFF-AR-10001149"/>
    <x v="1"/>
    <x v="6"/>
    <s v="Sanford Colorific Colored Pencils, 12/Box"/>
    <n v="23.04"/>
    <n v="8"/>
    <n v="0"/>
    <n v="6.911999999999999"/>
  </r>
  <r>
    <n v="9206"/>
    <x v="4599"/>
    <x v="0"/>
    <x v="438"/>
    <d v="2013-04-22T00:00:00"/>
    <s v="Same Day"/>
    <s v="BT-11680"/>
    <s v="Brian Thompson"/>
    <s v="Consumer"/>
    <s v="United States"/>
    <x v="451"/>
    <x v="29"/>
    <n v="6460"/>
    <s v="East"/>
    <s v="OFF-AR-10004817"/>
    <x v="1"/>
    <x v="6"/>
    <s v="Colorific Watercolor Pencils"/>
    <n v="15.48"/>
    <n v="3"/>
    <n v="0"/>
    <n v="4.4891999999999985"/>
  </r>
  <r>
    <n v="9207"/>
    <x v="4599"/>
    <x v="0"/>
    <x v="438"/>
    <d v="2013-04-22T00:00:00"/>
    <s v="Same Day"/>
    <s v="BT-11680"/>
    <s v="Brian Thompson"/>
    <s v="Consumer"/>
    <s v="United States"/>
    <x v="451"/>
    <x v="29"/>
    <n v="6460"/>
    <s v="East"/>
    <s v="OFF-PA-10003797"/>
    <x v="1"/>
    <x v="10"/>
    <s v="Xerox 209"/>
    <n v="51.84"/>
    <n v="8"/>
    <n v="0"/>
    <n v="24.883200000000002"/>
  </r>
  <r>
    <n v="9208"/>
    <x v="4600"/>
    <x v="3"/>
    <x v="646"/>
    <d v="2014-08-08T00:00:00"/>
    <s v="Standard Class"/>
    <s v="AB-10105"/>
    <s v="Adrian Barton"/>
    <s v="Consumer"/>
    <s v="United States"/>
    <x v="41"/>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x v="4"/>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x v="140"/>
    <x v="23"/>
    <n v="52601"/>
    <s v="Central"/>
    <s v="OFF-EN-10003160"/>
    <x v="1"/>
    <x v="12"/>
    <s v="Pastel Pink Envelopes"/>
    <n v="7.28"/>
    <n v="1"/>
    <n v="0"/>
    <n v="3.4944000000000002"/>
  </r>
  <r>
    <n v="9211"/>
    <x v="4602"/>
    <x v="3"/>
    <x v="157"/>
    <d v="2014-12-15T00:00:00"/>
    <s v="Second Class"/>
    <s v="RS-19870"/>
    <s v="Roy Skaria"/>
    <s v="Home Office"/>
    <s v="United States"/>
    <x v="140"/>
    <x v="23"/>
    <n v="52601"/>
    <s v="Central"/>
    <s v="OFF-BI-10002012"/>
    <x v="1"/>
    <x v="8"/>
    <s v="Wilson Jones Easy Flow II Sheet Lifters"/>
    <n v="5.4"/>
    <n v="3"/>
    <n v="0"/>
    <n v="2.5920000000000001"/>
  </r>
  <r>
    <n v="9212"/>
    <x v="4603"/>
    <x v="1"/>
    <x v="948"/>
    <d v="2012-03-19T00:00:00"/>
    <s v="Standard Class"/>
    <s v="AI-10855"/>
    <s v="Arianne Irving"/>
    <s v="Consumer"/>
    <s v="United States"/>
    <x v="43"/>
    <x v="1"/>
    <n v="95661"/>
    <s v="West"/>
    <s v="OFF-PA-10002105"/>
    <x v="1"/>
    <x v="10"/>
    <s v="Xerox 223"/>
    <n v="19.440000000000001"/>
    <n v="3"/>
    <n v="0"/>
    <n v="9.3312000000000008"/>
  </r>
  <r>
    <n v="9213"/>
    <x v="4604"/>
    <x v="2"/>
    <x v="589"/>
    <d v="2011-12-15T00:00:00"/>
    <s v="Standard Class"/>
    <s v="DJ-13420"/>
    <s v="Denny Joy"/>
    <s v="Corporate"/>
    <s v="United States"/>
    <x v="8"/>
    <x v="1"/>
    <n v="94110"/>
    <s v="West"/>
    <s v="FUR-FU-10000397"/>
    <x v="0"/>
    <x v="5"/>
    <s v="Luxo Economy Swing Arm Lamp"/>
    <n v="39.880000000000003"/>
    <n v="2"/>
    <n v="0"/>
    <n v="11.166400000000003"/>
  </r>
  <r>
    <n v="9214"/>
    <x v="4604"/>
    <x v="2"/>
    <x v="589"/>
    <d v="2011-12-15T00:00:00"/>
    <s v="Standard Class"/>
    <s v="DJ-13420"/>
    <s v="Denny Joy"/>
    <s v="Corporate"/>
    <s v="United States"/>
    <x v="8"/>
    <x v="1"/>
    <n v="94110"/>
    <s v="West"/>
    <s v="FUR-FU-10000758"/>
    <x v="0"/>
    <x v="5"/>
    <s v="DAX Natural Wood-Tone Poster Frame"/>
    <n v="79.44"/>
    <n v="3"/>
    <n v="0"/>
    <n v="28.598399999999994"/>
  </r>
  <r>
    <n v="9215"/>
    <x v="4605"/>
    <x v="3"/>
    <x v="1033"/>
    <d v="2014-10-03T00:00:00"/>
    <s v="First Class"/>
    <s v="BF-10975"/>
    <s v="Barbara Fisher"/>
    <s v="Corporate"/>
    <s v="United States"/>
    <x v="10"/>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x v="1"/>
    <x v="1"/>
    <n v="90049"/>
    <s v="West"/>
    <s v="OFF-PA-10004451"/>
    <x v="1"/>
    <x v="10"/>
    <s v="Xerox 222"/>
    <n v="32.400000000000006"/>
    <n v="5"/>
    <n v="0"/>
    <n v="15.552000000000001"/>
  </r>
  <r>
    <n v="9217"/>
    <x v="4607"/>
    <x v="3"/>
    <x v="221"/>
    <d v="2014-12-01T00:00:00"/>
    <s v="Standard Class"/>
    <s v="JG-15310"/>
    <s v="Jason Gross"/>
    <s v="Corporate"/>
    <s v="United States"/>
    <x v="372"/>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x v="31"/>
    <x v="11"/>
    <n v="55407"/>
    <s v="Central"/>
    <s v="OFF-EN-10004459"/>
    <x v="1"/>
    <x v="12"/>
    <s v="Security-Tint Envelopes"/>
    <n v="15.28"/>
    <n v="2"/>
    <n v="0"/>
    <n v="7.4871999999999996"/>
  </r>
  <r>
    <n v="9219"/>
    <x v="4609"/>
    <x v="1"/>
    <x v="748"/>
    <d v="2012-08-20T00:00:00"/>
    <s v="Standard Class"/>
    <s v="JW-15955"/>
    <s v="Joni Wasserman"/>
    <s v="Consumer"/>
    <s v="United States"/>
    <x v="10"/>
    <x v="9"/>
    <n v="19120"/>
    <s v="East"/>
    <s v="OFF-ST-10002352"/>
    <x v="1"/>
    <x v="4"/>
    <s v="Iris Project Case"/>
    <n v="44.688000000000002"/>
    <n v="7"/>
    <n v="0.2"/>
    <n v="3.3515999999999977"/>
  </r>
  <r>
    <n v="9220"/>
    <x v="4609"/>
    <x v="1"/>
    <x v="748"/>
    <d v="2012-08-20T00:00:00"/>
    <s v="Standard Class"/>
    <s v="JW-15955"/>
    <s v="Joni Wasserman"/>
    <s v="Consumer"/>
    <s v="United States"/>
    <x v="10"/>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x v="240"/>
    <x v="28"/>
    <n v="70506"/>
    <s v="South"/>
    <s v="OFF-LA-10000248"/>
    <x v="1"/>
    <x v="2"/>
    <s v="Avery 52"/>
    <n v="11.07"/>
    <n v="3"/>
    <n v="0"/>
    <n v="5.2028999999999996"/>
  </r>
  <r>
    <n v="9222"/>
    <x v="4610"/>
    <x v="3"/>
    <x v="119"/>
    <d v="2014-10-15T00:00:00"/>
    <s v="First Class"/>
    <s v="MH-18025"/>
    <s v="Michelle Huthwaite"/>
    <s v="Consumer"/>
    <s v="United States"/>
    <x v="240"/>
    <x v="28"/>
    <n v="70506"/>
    <s v="South"/>
    <s v="FUR-TA-10003473"/>
    <x v="0"/>
    <x v="3"/>
    <s v="Bretford Rectangular Conference Table Tops"/>
    <n v="1504.52"/>
    <n v="4"/>
    <n v="0"/>
    <n v="346.03960000000006"/>
  </r>
  <r>
    <n v="9223"/>
    <x v="4610"/>
    <x v="3"/>
    <x v="119"/>
    <d v="2014-10-15T00:00:00"/>
    <s v="First Class"/>
    <s v="MH-18025"/>
    <s v="Michelle Huthwaite"/>
    <s v="Consumer"/>
    <s v="United States"/>
    <x v="240"/>
    <x v="28"/>
    <n v="70506"/>
    <s v="South"/>
    <s v="OFF-PA-10004355"/>
    <x v="1"/>
    <x v="10"/>
    <s v="Xerox 231"/>
    <n v="25.92"/>
    <n v="4"/>
    <n v="0"/>
    <n v="12.441600000000001"/>
  </r>
  <r>
    <n v="9224"/>
    <x v="4611"/>
    <x v="3"/>
    <x v="259"/>
    <d v="2014-11-05T00:00:00"/>
    <s v="Same Day"/>
    <s v="FM-14290"/>
    <s v="Frank Merwin"/>
    <s v="Home Office"/>
    <s v="United States"/>
    <x v="518"/>
    <x v="5"/>
    <n v="77803"/>
    <s v="Central"/>
    <s v="OFF-BI-10001308"/>
    <x v="1"/>
    <x v="8"/>
    <s v="GBC Standard Plastic Binding Systems' Combs"/>
    <n v="7.5359999999999987"/>
    <n v="6"/>
    <n v="0.8"/>
    <n v="-13.188000000000009"/>
  </r>
  <r>
    <n v="9225"/>
    <x v="4611"/>
    <x v="3"/>
    <x v="259"/>
    <d v="2014-11-05T00:00:00"/>
    <s v="Same Day"/>
    <s v="FM-14290"/>
    <s v="Frank Merwin"/>
    <s v="Home Office"/>
    <s v="United States"/>
    <x v="518"/>
    <x v="5"/>
    <n v="77803"/>
    <s v="Central"/>
    <s v="OFF-BI-10003094"/>
    <x v="1"/>
    <x v="8"/>
    <s v="Self-Adhesive Ring Binder Labels"/>
    <n v="1.4079999999999997"/>
    <n v="2"/>
    <n v="0.8"/>
    <n v="-2.3232000000000008"/>
  </r>
  <r>
    <n v="9226"/>
    <x v="4611"/>
    <x v="3"/>
    <x v="259"/>
    <d v="2014-11-05T00:00:00"/>
    <s v="Same Day"/>
    <s v="FM-14290"/>
    <s v="Frank Merwin"/>
    <s v="Home Office"/>
    <s v="United States"/>
    <x v="518"/>
    <x v="5"/>
    <n v="77803"/>
    <s v="Central"/>
    <s v="OFF-BI-10004040"/>
    <x v="1"/>
    <x v="8"/>
    <s v="Wilson Jones Impact Binders"/>
    <n v="4.1439999999999992"/>
    <n v="4"/>
    <n v="0.8"/>
    <n v="-6.4232000000000014"/>
  </r>
  <r>
    <n v="9227"/>
    <x v="4611"/>
    <x v="3"/>
    <x v="259"/>
    <d v="2014-11-05T00:00:00"/>
    <s v="Same Day"/>
    <s v="FM-14290"/>
    <s v="Frank Merwin"/>
    <s v="Home Office"/>
    <s v="United States"/>
    <x v="518"/>
    <x v="5"/>
    <n v="77803"/>
    <s v="Central"/>
    <s v="OFF-ST-10002485"/>
    <x v="1"/>
    <x v="4"/>
    <s v="Rogers Deluxe File Chest"/>
    <n v="52.751999999999995"/>
    <n v="3"/>
    <n v="0.2"/>
    <n v="-12.528600000000001"/>
  </r>
  <r>
    <n v="9228"/>
    <x v="4612"/>
    <x v="3"/>
    <x v="498"/>
    <d v="2014-03-25T00:00:00"/>
    <s v="Standard Class"/>
    <s v="GZ-14545"/>
    <s v="George Zrebassa"/>
    <s v="Corporate"/>
    <s v="United States"/>
    <x v="1"/>
    <x v="1"/>
    <n v="90008"/>
    <s v="West"/>
    <s v="OFF-AP-10001205"/>
    <x v="1"/>
    <x v="9"/>
    <s v="Belkin 5 Outlet SurgeMaster Power Centers"/>
    <n v="381.35999999999996"/>
    <n v="7"/>
    <n v="0"/>
    <n v="106.78080000000003"/>
  </r>
  <r>
    <n v="9229"/>
    <x v="4613"/>
    <x v="2"/>
    <x v="935"/>
    <d v="2011-11-03T00:00:00"/>
    <s v="Same Day"/>
    <s v="TC-21535"/>
    <s v="Tracy Collins"/>
    <s v="Home Office"/>
    <s v="United States"/>
    <x v="1"/>
    <x v="1"/>
    <n v="90049"/>
    <s v="West"/>
    <s v="OFF-AR-10001868"/>
    <x v="1"/>
    <x v="6"/>
    <s v="Prang Dustless Chalk Sticks"/>
    <n v="6.72"/>
    <n v="4"/>
    <n v="0"/>
    <n v="3.36"/>
  </r>
  <r>
    <n v="9230"/>
    <x v="4614"/>
    <x v="3"/>
    <x v="283"/>
    <d v="2014-07-27T00:00:00"/>
    <s v="First Class"/>
    <s v="TB-21520"/>
    <s v="Tracy Blumstein"/>
    <s v="Consumer"/>
    <s v="United States"/>
    <x v="1"/>
    <x v="1"/>
    <n v="90045"/>
    <s v="West"/>
    <s v="OFF-BI-10003429"/>
    <x v="1"/>
    <x v="8"/>
    <s v="Cardinal HOLDit! Binder Insert Strips,Extra Strips"/>
    <n v="15.192"/>
    <n v="3"/>
    <n v="0.2"/>
    <n v="5.5070999999999994"/>
  </r>
  <r>
    <n v="9231"/>
    <x v="4614"/>
    <x v="3"/>
    <x v="283"/>
    <d v="2014-07-27T00:00:00"/>
    <s v="First Class"/>
    <s v="TB-21520"/>
    <s v="Tracy Blumstein"/>
    <s v="Consumer"/>
    <s v="United States"/>
    <x v="1"/>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x v="42"/>
    <x v="16"/>
    <n v="85023"/>
    <s v="West"/>
    <s v="OFF-BI-10003650"/>
    <x v="1"/>
    <x v="8"/>
    <s v="GBC DocuBind 300 Electric Binding Machine"/>
    <n v="946.76400000000024"/>
    <n v="6"/>
    <n v="0.7"/>
    <n v="-694.29359999999997"/>
  </r>
  <r>
    <n v="9233"/>
    <x v="4616"/>
    <x v="0"/>
    <x v="476"/>
    <d v="2013-09-07T00:00:00"/>
    <s v="Standard Class"/>
    <s v="LR-16915"/>
    <s v="Lena Radford"/>
    <s v="Consumer"/>
    <s v="United States"/>
    <x v="1"/>
    <x v="1"/>
    <n v="90036"/>
    <s v="West"/>
    <s v="FUR-FU-10001889"/>
    <x v="0"/>
    <x v="5"/>
    <s v="Ultra Door Pull Handle"/>
    <n v="94.679999999999993"/>
    <n v="9"/>
    <n v="0"/>
    <n v="31.244399999999995"/>
  </r>
  <r>
    <n v="9234"/>
    <x v="4616"/>
    <x v="0"/>
    <x v="476"/>
    <d v="2013-09-07T00:00:00"/>
    <s v="Standard Class"/>
    <s v="LR-16915"/>
    <s v="Lena Radford"/>
    <s v="Consumer"/>
    <s v="United States"/>
    <x v="1"/>
    <x v="1"/>
    <n v="90036"/>
    <s v="West"/>
    <s v="OFF-ST-10000321"/>
    <x v="1"/>
    <x v="4"/>
    <s v="Akro Stacking Bins"/>
    <n v="23.669999999999998"/>
    <n v="3"/>
    <n v="0"/>
    <n v="0.94679999999999698"/>
  </r>
  <r>
    <n v="9235"/>
    <x v="4616"/>
    <x v="0"/>
    <x v="476"/>
    <d v="2013-09-07T00:00:00"/>
    <s v="Standard Class"/>
    <s v="LR-16915"/>
    <s v="Lena Radford"/>
    <s v="Consumer"/>
    <s v="United States"/>
    <x v="1"/>
    <x v="1"/>
    <n v="90036"/>
    <s v="West"/>
    <s v="TEC-PH-10001530"/>
    <x v="2"/>
    <x v="7"/>
    <s v="Cisco Unified IP Phone 7945G VoIP phone"/>
    <n v="1091.1680000000001"/>
    <n v="4"/>
    <n v="0.2"/>
    <n v="68.197999999999979"/>
  </r>
  <r>
    <n v="9236"/>
    <x v="4616"/>
    <x v="0"/>
    <x v="476"/>
    <d v="2013-09-07T00:00:00"/>
    <s v="Standard Class"/>
    <s v="LR-16915"/>
    <s v="Lena Radford"/>
    <s v="Consumer"/>
    <s v="United States"/>
    <x v="1"/>
    <x v="1"/>
    <n v="90036"/>
    <s v="West"/>
    <s v="OFF-AR-10004752"/>
    <x v="1"/>
    <x v="6"/>
    <s v="Blackstonian Pencils"/>
    <n v="18.689999999999998"/>
    <n v="7"/>
    <n v="0"/>
    <n v="5.2332000000000001"/>
  </r>
  <r>
    <n v="9237"/>
    <x v="4616"/>
    <x v="0"/>
    <x v="476"/>
    <d v="2013-09-07T00:00:00"/>
    <s v="Standard Class"/>
    <s v="LR-16915"/>
    <s v="Lena Radford"/>
    <s v="Consumer"/>
    <s v="United States"/>
    <x v="1"/>
    <x v="1"/>
    <n v="90036"/>
    <s v="West"/>
    <s v="FUR-TA-10001539"/>
    <x v="0"/>
    <x v="3"/>
    <s v="Chromcraft Rectangular Conference Tables"/>
    <n v="568.72800000000007"/>
    <n v="3"/>
    <n v="0.2"/>
    <n v="28.436399999999935"/>
  </r>
  <r>
    <n v="9238"/>
    <x v="4616"/>
    <x v="0"/>
    <x v="476"/>
    <d v="2013-09-07T00:00:00"/>
    <s v="Standard Class"/>
    <s v="LR-16915"/>
    <s v="Lena Radford"/>
    <s v="Consumer"/>
    <s v="United States"/>
    <x v="1"/>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x v="38"/>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x v="315"/>
    <x v="2"/>
    <n v="32303"/>
    <s v="South"/>
    <s v="OFF-PA-10001685"/>
    <x v="1"/>
    <x v="10"/>
    <s v="Staples"/>
    <n v="56.783999999999999"/>
    <n v="7"/>
    <n v="0.2"/>
    <n v="20.584200000000003"/>
  </r>
  <r>
    <n v="9241"/>
    <x v="4618"/>
    <x v="3"/>
    <x v="855"/>
    <d v="2014-11-03T00:00:00"/>
    <s v="Standard Class"/>
    <s v="NB-18655"/>
    <s v="Nona Balk"/>
    <s v="Corporate"/>
    <s v="United States"/>
    <x v="315"/>
    <x v="2"/>
    <n v="32303"/>
    <s v="South"/>
    <s v="OFF-BI-10001097"/>
    <x v="1"/>
    <x v="8"/>
    <s v="Avery Hole Reinforcements"/>
    <n v="5.6070000000000011"/>
    <n v="3"/>
    <n v="0.7"/>
    <n v="-3.9248999999999974"/>
  </r>
  <r>
    <n v="9242"/>
    <x v="4618"/>
    <x v="3"/>
    <x v="855"/>
    <d v="2014-11-03T00:00:00"/>
    <s v="Standard Class"/>
    <s v="NB-18655"/>
    <s v="Nona Balk"/>
    <s v="Corporate"/>
    <s v="United States"/>
    <x v="315"/>
    <x v="2"/>
    <n v="32303"/>
    <s v="South"/>
    <s v="OFF-AR-10001662"/>
    <x v="1"/>
    <x v="6"/>
    <s v="Rogers Handheld Barrel Pencil Sharpener"/>
    <n v="6.5760000000000005"/>
    <n v="3"/>
    <n v="0.2"/>
    <n v="0.57540000000000058"/>
  </r>
  <r>
    <n v="9243"/>
    <x v="4619"/>
    <x v="2"/>
    <x v="868"/>
    <d v="2011-07-14T00:00:00"/>
    <s v="Standard Class"/>
    <s v="DS-13030"/>
    <s v="Darrin Sayre"/>
    <s v="Home Office"/>
    <s v="United States"/>
    <x v="8"/>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x v="8"/>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x v="8"/>
    <x v="1"/>
    <n v="94122"/>
    <s v="West"/>
    <s v="OFF-AR-10003251"/>
    <x v="1"/>
    <x v="6"/>
    <s v="Prang Drawing Pencil Set"/>
    <n v="5.56"/>
    <n v="2"/>
    <n v="0"/>
    <n v="2.2239999999999998"/>
  </r>
  <r>
    <n v="9246"/>
    <x v="4619"/>
    <x v="2"/>
    <x v="868"/>
    <d v="2011-07-14T00:00:00"/>
    <s v="Standard Class"/>
    <s v="DS-13030"/>
    <s v="Darrin Sayre"/>
    <s v="Home Office"/>
    <s v="United States"/>
    <x v="8"/>
    <x v="1"/>
    <n v="94122"/>
    <s v="West"/>
    <s v="OFF-PA-10002365"/>
    <x v="1"/>
    <x v="10"/>
    <s v="Xerox 1967"/>
    <n v="32.400000000000006"/>
    <n v="5"/>
    <n v="0"/>
    <n v="15.552000000000001"/>
  </r>
  <r>
    <n v="9247"/>
    <x v="4620"/>
    <x v="3"/>
    <x v="1053"/>
    <d v="2014-05-27T00:00:00"/>
    <s v="Standard Class"/>
    <s v="VF-21715"/>
    <s v="Vicky Freymann"/>
    <s v="Home Office"/>
    <s v="United States"/>
    <x v="8"/>
    <x v="1"/>
    <n v="94109"/>
    <s v="West"/>
    <s v="OFF-AR-10003651"/>
    <x v="1"/>
    <x v="6"/>
    <s v="Newell 350"/>
    <n v="9.84"/>
    <n v="3"/>
    <n v="0"/>
    <n v="2.8535999999999988"/>
  </r>
  <r>
    <n v="9248"/>
    <x v="4620"/>
    <x v="3"/>
    <x v="1053"/>
    <d v="2014-05-27T00:00:00"/>
    <s v="Standard Class"/>
    <s v="VF-21715"/>
    <s v="Vicky Freymann"/>
    <s v="Home Office"/>
    <s v="United States"/>
    <x v="8"/>
    <x v="1"/>
    <n v="94109"/>
    <s v="West"/>
    <s v="OFF-AR-10003732"/>
    <x v="1"/>
    <x v="6"/>
    <s v="Newell 333"/>
    <n v="2.78"/>
    <n v="1"/>
    <n v="0"/>
    <n v="0.72279999999999989"/>
  </r>
  <r>
    <n v="9249"/>
    <x v="4621"/>
    <x v="0"/>
    <x v="338"/>
    <d v="2013-11-15T00:00:00"/>
    <s v="Standard Class"/>
    <s v="SW-20275"/>
    <s v="Scott Williamson"/>
    <s v="Consumer"/>
    <s v="United States"/>
    <x v="20"/>
    <x v="15"/>
    <n v="10009"/>
    <s v="East"/>
    <s v="OFF-BI-10002557"/>
    <x v="1"/>
    <x v="8"/>
    <s v="Presstex Flexible Ring Binders"/>
    <n v="3.64"/>
    <n v="1"/>
    <n v="0.2"/>
    <n v="1.3649999999999998"/>
  </r>
  <r>
    <n v="9250"/>
    <x v="4621"/>
    <x v="0"/>
    <x v="338"/>
    <d v="2013-11-15T00:00:00"/>
    <s v="Standard Class"/>
    <s v="SW-20275"/>
    <s v="Scott Williamson"/>
    <s v="Consumer"/>
    <s v="United States"/>
    <x v="20"/>
    <x v="15"/>
    <n v="10009"/>
    <s v="East"/>
    <s v="TEC-PH-10003691"/>
    <x v="2"/>
    <x v="7"/>
    <s v="BlackBerry Q10"/>
    <n v="881.93"/>
    <n v="7"/>
    <n v="0"/>
    <n v="220.48250000000002"/>
  </r>
  <r>
    <n v="9251"/>
    <x v="4622"/>
    <x v="0"/>
    <x v="499"/>
    <d v="2013-12-07T00:00:00"/>
    <s v="Standard Class"/>
    <s v="PW-19030"/>
    <s v="Pauline Webber"/>
    <s v="Corporate"/>
    <s v="United States"/>
    <x v="292"/>
    <x v="23"/>
    <n v="52302"/>
    <s v="Central"/>
    <s v="OFF-BI-10001107"/>
    <x v="1"/>
    <x v="8"/>
    <s v="GBC White Gloss Covers, Plain Front"/>
    <n v="115.84"/>
    <n v="8"/>
    <n v="0"/>
    <n v="54.444800000000001"/>
  </r>
  <r>
    <n v="9252"/>
    <x v="4623"/>
    <x v="3"/>
    <x v="580"/>
    <d v="2014-03-09T00:00:00"/>
    <s v="Standard Class"/>
    <s v="KD-16615"/>
    <s v="Ken Dana"/>
    <s v="Corporate"/>
    <s v="United States"/>
    <x v="1"/>
    <x v="1"/>
    <n v="90008"/>
    <s v="West"/>
    <s v="OFF-BI-10004224"/>
    <x v="1"/>
    <x v="8"/>
    <s v="Catalog Binders with Expanding Posts"/>
    <n v="107.64800000000001"/>
    <n v="2"/>
    <n v="0.2"/>
    <n v="33.639999999999986"/>
  </r>
  <r>
    <n v="9253"/>
    <x v="4624"/>
    <x v="3"/>
    <x v="397"/>
    <d v="2014-09-26T00:00:00"/>
    <s v="Second Class"/>
    <s v="DO-13645"/>
    <s v="Doug O'Connell"/>
    <s v="Consumer"/>
    <s v="United States"/>
    <x v="519"/>
    <x v="36"/>
    <n v="71603"/>
    <s v="South"/>
    <s v="TEC-AC-10001114"/>
    <x v="2"/>
    <x v="11"/>
    <s v="Microsoft Wireless Mobile Mouse 4000"/>
    <n v="199.95000000000002"/>
    <n v="5"/>
    <n v="0"/>
    <n v="63.983999999999988"/>
  </r>
  <r>
    <n v="9254"/>
    <x v="4624"/>
    <x v="3"/>
    <x v="397"/>
    <d v="2014-09-26T00:00:00"/>
    <s v="Second Class"/>
    <s v="DO-13645"/>
    <s v="Doug O'Connell"/>
    <s v="Consumer"/>
    <s v="United States"/>
    <x v="519"/>
    <x v="36"/>
    <n v="71603"/>
    <s v="South"/>
    <s v="OFF-PA-10002005"/>
    <x v="1"/>
    <x v="10"/>
    <s v="Xerox 225"/>
    <n v="12.96"/>
    <n v="2"/>
    <n v="0"/>
    <n v="6.2208000000000006"/>
  </r>
  <r>
    <n v="9255"/>
    <x v="4625"/>
    <x v="2"/>
    <x v="1058"/>
    <d v="2011-02-16T00:00:00"/>
    <s v="Second Class"/>
    <s v="GA-14725"/>
    <s v="Guy Armstrong"/>
    <s v="Consumer"/>
    <s v="United States"/>
    <x v="29"/>
    <x v="25"/>
    <n v="65203"/>
    <s v="Central"/>
    <s v="FUR-CH-10001146"/>
    <x v="0"/>
    <x v="1"/>
    <s v="Global Value Mid-Back Manager's Chair, Gray"/>
    <n v="60.89"/>
    <n v="1"/>
    <n v="0"/>
    <n v="15.222499999999997"/>
  </r>
  <r>
    <n v="9256"/>
    <x v="4625"/>
    <x v="2"/>
    <x v="1058"/>
    <d v="2011-02-16T00:00:00"/>
    <s v="Second Class"/>
    <s v="GA-14725"/>
    <s v="Guy Armstrong"/>
    <s v="Consumer"/>
    <s v="United States"/>
    <x v="29"/>
    <x v="25"/>
    <n v="65203"/>
    <s v="Central"/>
    <s v="OFF-LA-10004853"/>
    <x v="1"/>
    <x v="2"/>
    <s v="Avery 483"/>
    <n v="14.940000000000001"/>
    <n v="3"/>
    <n v="0"/>
    <n v="6.8723999999999998"/>
  </r>
  <r>
    <n v="9257"/>
    <x v="4625"/>
    <x v="2"/>
    <x v="1058"/>
    <d v="2011-02-16T00:00:00"/>
    <s v="Second Class"/>
    <s v="GA-14725"/>
    <s v="Guy Armstrong"/>
    <s v="Consumer"/>
    <s v="United States"/>
    <x v="29"/>
    <x v="25"/>
    <n v="65203"/>
    <s v="Central"/>
    <s v="OFF-BI-10004728"/>
    <x v="1"/>
    <x v="8"/>
    <s v="Wilson Jones Turn Tabs Binder Tool for Ring Binders"/>
    <n v="9.64"/>
    <n v="2"/>
    <n v="0"/>
    <n v="4.4344000000000001"/>
  </r>
  <r>
    <n v="9258"/>
    <x v="4625"/>
    <x v="2"/>
    <x v="1058"/>
    <d v="2011-02-16T00:00:00"/>
    <s v="Second Class"/>
    <s v="GA-14725"/>
    <s v="Guy Armstrong"/>
    <s v="Consumer"/>
    <s v="United States"/>
    <x v="29"/>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x v="29"/>
    <x v="25"/>
    <n v="65203"/>
    <s v="Central"/>
    <s v="OFF-BI-10004654"/>
    <x v="1"/>
    <x v="8"/>
    <s v="VariCap6 Expandable Binder"/>
    <n v="51.900000000000006"/>
    <n v="3"/>
    <n v="0"/>
    <n v="24.393000000000001"/>
  </r>
  <r>
    <n v="9260"/>
    <x v="4625"/>
    <x v="2"/>
    <x v="1058"/>
    <d v="2011-02-16T00:00:00"/>
    <s v="Second Class"/>
    <s v="GA-14725"/>
    <s v="Guy Armstrong"/>
    <s v="Consumer"/>
    <s v="United States"/>
    <x v="29"/>
    <x v="25"/>
    <n v="65203"/>
    <s v="Central"/>
    <s v="OFF-ST-10002583"/>
    <x v="1"/>
    <x v="4"/>
    <s v="Fellowes Neat Ideas Storage Cubes"/>
    <n v="64.959999999999994"/>
    <n v="2"/>
    <n v="0"/>
    <n v="2.598399999999998"/>
  </r>
  <r>
    <n v="9261"/>
    <x v="4626"/>
    <x v="3"/>
    <x v="343"/>
    <d v="2014-11-15T00:00:00"/>
    <s v="Second Class"/>
    <s v="JL-15505"/>
    <s v="Jeremy Lonsdale"/>
    <s v="Consumer"/>
    <s v="United States"/>
    <x v="520"/>
    <x v="44"/>
    <n v="57401"/>
    <s v="Central"/>
    <s v="OFF-SU-10004661"/>
    <x v="1"/>
    <x v="14"/>
    <s v="Acme Titanium Bonded Scissors"/>
    <n v="25.5"/>
    <n v="3"/>
    <n v="0"/>
    <n v="6.63"/>
  </r>
  <r>
    <n v="9262"/>
    <x v="4627"/>
    <x v="3"/>
    <x v="264"/>
    <d v="2014-09-03T00:00:00"/>
    <s v="Same Day"/>
    <s v="SU-20665"/>
    <s v="Stephanie Ulpright"/>
    <s v="Home Office"/>
    <s v="United States"/>
    <x v="4"/>
    <x v="4"/>
    <n v="98103"/>
    <s v="West"/>
    <s v="FUR-CH-10003061"/>
    <x v="0"/>
    <x v="1"/>
    <s v="Global Leather Task Chair, Black"/>
    <n v="215.976"/>
    <n v="3"/>
    <n v="0.2"/>
    <n v="-2.6997000000000355"/>
  </r>
  <r>
    <n v="9263"/>
    <x v="4628"/>
    <x v="1"/>
    <x v="330"/>
    <d v="2012-10-13T00:00:00"/>
    <s v="Standard Class"/>
    <s v="FM-14380"/>
    <s v="Fred McMath"/>
    <s v="Consumer"/>
    <s v="United States"/>
    <x v="66"/>
    <x v="12"/>
    <n v="48227"/>
    <s v="Central"/>
    <s v="FUR-CH-10000513"/>
    <x v="0"/>
    <x v="1"/>
    <s v="High-Back Leather Manager's Chair"/>
    <n v="389.97"/>
    <n v="3"/>
    <n v="0"/>
    <n v="35.097300000000004"/>
  </r>
  <r>
    <n v="9264"/>
    <x v="4628"/>
    <x v="1"/>
    <x v="330"/>
    <d v="2012-10-13T00:00:00"/>
    <s v="Standard Class"/>
    <s v="FM-14380"/>
    <s v="Fred McMath"/>
    <s v="Consumer"/>
    <s v="United States"/>
    <x v="66"/>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x v="26"/>
    <x v="18"/>
    <n v="38109"/>
    <s v="South"/>
    <s v="OFF-BI-10000216"/>
    <x v="1"/>
    <x v="8"/>
    <s v="Mead 1st Gear 2&quot; Zipper Binder, Asst. Colors"/>
    <n v="11.673000000000002"/>
    <n v="3"/>
    <n v="0.7"/>
    <n v="-7.782"/>
  </r>
  <r>
    <n v="9266"/>
    <x v="4629"/>
    <x v="3"/>
    <x v="221"/>
    <d v="2014-12-02T00:00:00"/>
    <s v="Standard Class"/>
    <s v="MY-17380"/>
    <s v="Maribeth Yedwab"/>
    <s v="Corporate"/>
    <s v="United States"/>
    <x v="26"/>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x v="226"/>
    <x v="33"/>
    <n v="89031"/>
    <s v="West"/>
    <s v="FUR-FU-10002111"/>
    <x v="0"/>
    <x v="5"/>
    <s v="Master Caster Door Stop, Large Brown"/>
    <n v="14.56"/>
    <n v="2"/>
    <n v="0"/>
    <n v="5.5327999999999999"/>
  </r>
  <r>
    <n v="9268"/>
    <x v="4631"/>
    <x v="1"/>
    <x v="12"/>
    <d v="2012-09-25T00:00:00"/>
    <s v="Same Day"/>
    <s v="CS-11950"/>
    <s v="Carlos Soltero"/>
    <s v="Consumer"/>
    <s v="United States"/>
    <x v="210"/>
    <x v="15"/>
    <n v="11520"/>
    <s v="East"/>
    <s v="FUR-CH-10001545"/>
    <x v="0"/>
    <x v="1"/>
    <s v="Hon Comfortask Task/Swivel Chairs"/>
    <n v="102.58200000000001"/>
    <n v="1"/>
    <n v="0.1"/>
    <n v="6.8388000000000009"/>
  </r>
  <r>
    <n v="9269"/>
    <x v="4631"/>
    <x v="1"/>
    <x v="12"/>
    <d v="2012-09-25T00:00:00"/>
    <s v="Same Day"/>
    <s v="CS-11950"/>
    <s v="Carlos Soltero"/>
    <s v="Consumer"/>
    <s v="United States"/>
    <x v="210"/>
    <x v="15"/>
    <n v="11520"/>
    <s v="East"/>
    <s v="OFF-PA-10002947"/>
    <x v="1"/>
    <x v="10"/>
    <s v="Xerox 1923"/>
    <n v="20.04"/>
    <n v="3"/>
    <n v="0"/>
    <n v="9.6191999999999993"/>
  </r>
  <r>
    <n v="9270"/>
    <x v="4632"/>
    <x v="3"/>
    <x v="170"/>
    <d v="2014-08-29T00:00:00"/>
    <s v="Standard Class"/>
    <s v="PK-19075"/>
    <s v="Pete Kriz"/>
    <s v="Consumer"/>
    <s v="United States"/>
    <x v="20"/>
    <x v="15"/>
    <n v="10035"/>
    <s v="East"/>
    <s v="OFF-BI-10003476"/>
    <x v="1"/>
    <x v="8"/>
    <s v="Avery Metallic Poly Binders"/>
    <n v="32.088000000000001"/>
    <n v="7"/>
    <n v="0.2"/>
    <n v="11.2308"/>
  </r>
  <r>
    <n v="9271"/>
    <x v="4632"/>
    <x v="3"/>
    <x v="170"/>
    <d v="2014-08-29T00:00:00"/>
    <s v="Standard Class"/>
    <s v="PK-19075"/>
    <s v="Pete Kriz"/>
    <s v="Consumer"/>
    <s v="United States"/>
    <x v="20"/>
    <x v="15"/>
    <n v="10035"/>
    <s v="East"/>
    <s v="OFF-BI-10001359"/>
    <x v="1"/>
    <x v="8"/>
    <s v="GBC DocuBind TL300 Electric Binding System"/>
    <n v="4305.5520000000006"/>
    <n v="6"/>
    <n v="0.2"/>
    <n v="1453.1237999999996"/>
  </r>
  <r>
    <n v="9272"/>
    <x v="4633"/>
    <x v="0"/>
    <x v="536"/>
    <d v="2013-05-18T00:00:00"/>
    <s v="Standard Class"/>
    <s v="HM-14860"/>
    <s v="Harry Marie"/>
    <s v="Corporate"/>
    <s v="United States"/>
    <x v="20"/>
    <x v="15"/>
    <n v="10024"/>
    <s v="East"/>
    <s v="FUR-FU-10000320"/>
    <x v="0"/>
    <x v="5"/>
    <s v="OIC Stacking Trays"/>
    <n v="10.02"/>
    <n v="3"/>
    <n v="0"/>
    <n v="4.4088000000000012"/>
  </r>
  <r>
    <n v="9273"/>
    <x v="4633"/>
    <x v="0"/>
    <x v="536"/>
    <d v="2013-05-18T00:00:00"/>
    <s v="Standard Class"/>
    <s v="HM-14860"/>
    <s v="Harry Marie"/>
    <s v="Corporate"/>
    <s v="United States"/>
    <x v="20"/>
    <x v="15"/>
    <n v="10024"/>
    <s v="East"/>
    <s v="TEC-PH-10001835"/>
    <x v="2"/>
    <x v="7"/>
    <s v="Jawbone JAMBOX Wireless Bluetooth Speaker"/>
    <n v="631.96"/>
    <n v="4"/>
    <n v="0"/>
    <n v="303.3408"/>
  </r>
  <r>
    <n v="9274"/>
    <x v="4634"/>
    <x v="3"/>
    <x v="264"/>
    <d v="2014-09-07T00:00:00"/>
    <s v="Standard Class"/>
    <s v="AH-10210"/>
    <s v="Alan Hwang"/>
    <s v="Consumer"/>
    <s v="United States"/>
    <x v="0"/>
    <x v="0"/>
    <n v="42420"/>
    <s v="South"/>
    <s v="OFF-BI-10003650"/>
    <x v="1"/>
    <x v="8"/>
    <s v="GBC DocuBind 300 Electric Binding Machine"/>
    <n v="1577.94"/>
    <n v="3"/>
    <n v="0"/>
    <n v="757.41120000000001"/>
  </r>
  <r>
    <n v="9275"/>
    <x v="4635"/>
    <x v="2"/>
    <x v="982"/>
    <d v="2011-10-10T00:00:00"/>
    <s v="Same Day"/>
    <s v="FC-14335"/>
    <s v="Fred Chung"/>
    <s v="Corporate"/>
    <s v="United States"/>
    <x v="305"/>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x v="478"/>
    <x v="2"/>
    <n v="33445"/>
    <s v="South"/>
    <s v="OFF-ST-10000532"/>
    <x v="1"/>
    <x v="4"/>
    <s v="Advantus Rolling Drawer Organizers"/>
    <n v="184.70400000000001"/>
    <n v="6"/>
    <n v="0.2"/>
    <n v="13.852799999999995"/>
  </r>
  <r>
    <n v="9277"/>
    <x v="4636"/>
    <x v="0"/>
    <x v="439"/>
    <d v="2013-05-30T00:00:00"/>
    <s v="Second Class"/>
    <s v="CP-12085"/>
    <s v="Cathy Prescott"/>
    <s v="Corporate"/>
    <s v="United States"/>
    <x v="478"/>
    <x v="2"/>
    <n v="33445"/>
    <s v="South"/>
    <s v="TEC-AC-10001267"/>
    <x v="2"/>
    <x v="11"/>
    <s v="Imation 32GB Pocket Pro USB 3.0 Flash Drive - 32 GB - Black - 1 P ..."/>
    <n v="47.92"/>
    <n v="2"/>
    <n v="0.2"/>
    <n v="11.98"/>
  </r>
  <r>
    <n v="9278"/>
    <x v="4637"/>
    <x v="3"/>
    <x v="96"/>
    <d v="2014-12-06T00:00:00"/>
    <s v="Standard Class"/>
    <s v="SC-20305"/>
    <s v="Sean Christensen"/>
    <s v="Consumer"/>
    <s v="United States"/>
    <x v="10"/>
    <x v="9"/>
    <n v="19140"/>
    <s v="East"/>
    <s v="OFF-LA-10004853"/>
    <x v="1"/>
    <x v="2"/>
    <s v="Avery 483"/>
    <n v="15.936000000000002"/>
    <n v="4"/>
    <n v="0.2"/>
    <n v="5.1791999999999998"/>
  </r>
  <r>
    <n v="9279"/>
    <x v="4637"/>
    <x v="3"/>
    <x v="96"/>
    <d v="2014-12-06T00:00:00"/>
    <s v="Standard Class"/>
    <s v="SC-20305"/>
    <s v="Sean Christensen"/>
    <s v="Consumer"/>
    <s v="United States"/>
    <x v="10"/>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x v="10"/>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x v="4"/>
    <x v="4"/>
    <n v="98105"/>
    <s v="West"/>
    <s v="FUR-BO-10002853"/>
    <x v="0"/>
    <x v="0"/>
    <s v="O'Sullivan 5-Shelf Heavy-Duty Bookcases"/>
    <n v="163.88"/>
    <n v="2"/>
    <n v="0"/>
    <n v="40.97"/>
  </r>
  <r>
    <n v="9282"/>
    <x v="4639"/>
    <x v="3"/>
    <x v="220"/>
    <d v="2014-09-16T00:00:00"/>
    <s v="Standard Class"/>
    <s v="CB-12025"/>
    <s v="Cassandra Brandow"/>
    <s v="Consumer"/>
    <s v="United States"/>
    <x v="102"/>
    <x v="17"/>
    <n v="23223"/>
    <s v="South"/>
    <s v="OFF-AP-10000027"/>
    <x v="1"/>
    <x v="9"/>
    <s v="Hoover Commercial SteamVac"/>
    <n v="67.900000000000006"/>
    <n v="5"/>
    <n v="0"/>
    <n v="20.369999999999997"/>
  </r>
  <r>
    <n v="9283"/>
    <x v="4640"/>
    <x v="0"/>
    <x v="945"/>
    <d v="2014-01-05T00:00:00"/>
    <s v="Standard Class"/>
    <s v="EH-14185"/>
    <s v="Evan Henry"/>
    <s v="Consumer"/>
    <s v="United States"/>
    <x v="487"/>
    <x v="2"/>
    <n v="33407"/>
    <s v="South"/>
    <s v="OFF-PA-10002421"/>
    <x v="1"/>
    <x v="10"/>
    <s v="Embossed Ink Jet Note Cards"/>
    <n v="72.224000000000004"/>
    <n v="4"/>
    <n v="0.2"/>
    <n v="25.278400000000001"/>
  </r>
  <r>
    <n v="9284"/>
    <x v="4641"/>
    <x v="3"/>
    <x v="264"/>
    <d v="2014-09-05T00:00:00"/>
    <s v="Second Class"/>
    <s v="LW-17215"/>
    <s v="Luke Weiss"/>
    <s v="Consumer"/>
    <s v="United States"/>
    <x v="299"/>
    <x v="22"/>
    <n v="80525"/>
    <s v="West"/>
    <s v="OFF-LA-10002475"/>
    <x v="1"/>
    <x v="2"/>
    <s v="Avery 519"/>
    <n v="11.696"/>
    <n v="2"/>
    <n v="0.2"/>
    <n v="3.9473999999999996"/>
  </r>
  <r>
    <n v="9285"/>
    <x v="4642"/>
    <x v="2"/>
    <x v="728"/>
    <d v="2011-11-23T00:00:00"/>
    <s v="Standard Class"/>
    <s v="MK-17905"/>
    <s v="Michael Kennedy"/>
    <s v="Corporate"/>
    <s v="United States"/>
    <x v="47"/>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x v="53"/>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x v="61"/>
    <x v="5"/>
    <n v="75081"/>
    <s v="Central"/>
    <s v="OFF-BI-10003166"/>
    <x v="1"/>
    <x v="8"/>
    <s v="GBC Plasticlear Binding Covers"/>
    <n v="6.8879999999999981"/>
    <n v="3"/>
    <n v="0.8"/>
    <n v="-11.020800000000005"/>
  </r>
  <r>
    <n v="9288"/>
    <x v="4644"/>
    <x v="3"/>
    <x v="249"/>
    <d v="2014-06-27T00:00:00"/>
    <s v="Standard Class"/>
    <s v="DB-13270"/>
    <s v="Deborah Brumfield"/>
    <s v="Home Office"/>
    <s v="United States"/>
    <x v="61"/>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x v="10"/>
    <x v="9"/>
    <n v="19134"/>
    <s v="East"/>
    <s v="FUR-CH-10003981"/>
    <x v="0"/>
    <x v="1"/>
    <s v="Global Commerce Series Low-Back Swivel/Tilt Chairs"/>
    <n v="1079.316"/>
    <n v="6"/>
    <n v="0.3"/>
    <n v="-15.418800000000203"/>
  </r>
  <r>
    <n v="9290"/>
    <x v="4646"/>
    <x v="2"/>
    <x v="488"/>
    <d v="2011-04-26T00:00:00"/>
    <s v="Second Class"/>
    <s v="NM-18445"/>
    <s v="Nathan Mautz"/>
    <s v="Home Office"/>
    <s v="United States"/>
    <x v="8"/>
    <x v="1"/>
    <n v="94109"/>
    <s v="West"/>
    <s v="OFF-PA-10001878"/>
    <x v="1"/>
    <x v="10"/>
    <s v="Xerox 1891"/>
    <n v="48.91"/>
    <n v="1"/>
    <n v="0"/>
    <n v="22.987699999999997"/>
  </r>
  <r>
    <n v="9291"/>
    <x v="4647"/>
    <x v="2"/>
    <x v="865"/>
    <d v="2011-09-25T00:00:00"/>
    <s v="First Class"/>
    <s v="TT-21220"/>
    <s v="Thomas Thornton"/>
    <s v="Consumer"/>
    <s v="United States"/>
    <x v="18"/>
    <x v="13"/>
    <n v="19901"/>
    <s v="East"/>
    <s v="OFF-AR-10002375"/>
    <x v="1"/>
    <x v="6"/>
    <s v="Newell 351"/>
    <n v="9.84"/>
    <n v="3"/>
    <n v="0"/>
    <n v="2.8535999999999988"/>
  </r>
  <r>
    <n v="9292"/>
    <x v="4647"/>
    <x v="2"/>
    <x v="865"/>
    <d v="2011-09-25T00:00:00"/>
    <s v="First Class"/>
    <s v="TT-21220"/>
    <s v="Thomas Thornton"/>
    <s v="Consumer"/>
    <s v="United States"/>
    <x v="18"/>
    <x v="13"/>
    <n v="19901"/>
    <s v="East"/>
    <s v="OFF-BI-10004965"/>
    <x v="1"/>
    <x v="8"/>
    <s v="Ibico Covers for Plastic or Wire Binding Elements"/>
    <n v="34.5"/>
    <n v="3"/>
    <n v="0"/>
    <n v="15.524999999999999"/>
  </r>
  <r>
    <n v="9293"/>
    <x v="4648"/>
    <x v="3"/>
    <x v="580"/>
    <d v="2014-03-03T00:00:00"/>
    <s v="Same Day"/>
    <s v="RS-19765"/>
    <s v="Roland Schwarz"/>
    <s v="Corporate"/>
    <s v="United States"/>
    <x v="435"/>
    <x v="5"/>
    <n v="76706"/>
    <s v="Central"/>
    <s v="OFF-BI-10004022"/>
    <x v="1"/>
    <x v="8"/>
    <s v="Acco Suede Grain Vinyl Round Ring Binder"/>
    <n v="0.55599999999999983"/>
    <n v="1"/>
    <n v="0.8"/>
    <n v="-0.94520000000000004"/>
  </r>
  <r>
    <n v="9294"/>
    <x v="4649"/>
    <x v="3"/>
    <x v="701"/>
    <d v="2014-11-22T00:00:00"/>
    <s v="Second Class"/>
    <s v="TB-21625"/>
    <s v="Trudy Brown"/>
    <s v="Consumer"/>
    <s v="United States"/>
    <x v="521"/>
    <x v="39"/>
    <n v="21740"/>
    <s v="East"/>
    <s v="OFF-BI-10000050"/>
    <x v="1"/>
    <x v="8"/>
    <s v="Angle-D Binders with Locking Rings, Label Holders"/>
    <n v="43.8"/>
    <n v="6"/>
    <n v="0"/>
    <n v="20.585999999999999"/>
  </r>
  <r>
    <n v="9295"/>
    <x v="4650"/>
    <x v="3"/>
    <x v="39"/>
    <d v="2014-06-02T00:00:00"/>
    <s v="Standard Class"/>
    <s v="AM-10360"/>
    <s v="Alice McCarthy"/>
    <s v="Corporate"/>
    <s v="United States"/>
    <x v="138"/>
    <x v="24"/>
    <n v="44105"/>
    <s v="East"/>
    <s v="OFF-PA-10002464"/>
    <x v="1"/>
    <x v="10"/>
    <s v="HP Office Recycled Paper (20Lb. and 87 Bright)"/>
    <n v="13.872000000000002"/>
    <n v="3"/>
    <n v="0.2"/>
    <n v="5.0286000000000008"/>
  </r>
  <r>
    <n v="9296"/>
    <x v="4650"/>
    <x v="3"/>
    <x v="39"/>
    <d v="2014-06-02T00:00:00"/>
    <s v="Standard Class"/>
    <s v="AM-10360"/>
    <s v="Alice McCarthy"/>
    <s v="Corporate"/>
    <s v="United States"/>
    <x v="138"/>
    <x v="24"/>
    <n v="44105"/>
    <s v="East"/>
    <s v="FUR-BO-10004709"/>
    <x v="0"/>
    <x v="0"/>
    <s v="Bush Westfield Collection Bookcases, Medium Cherry Finish"/>
    <n v="115.96"/>
    <n v="4"/>
    <n v="0.5"/>
    <n v="-64.937599999999989"/>
  </r>
  <r>
    <n v="9297"/>
    <x v="4651"/>
    <x v="1"/>
    <x v="24"/>
    <d v="2012-04-22T00:00:00"/>
    <s v="Second Class"/>
    <s v="MP-17965"/>
    <s v="Michael Paige"/>
    <s v="Corporate"/>
    <s v="United States"/>
    <x v="392"/>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x v="392"/>
    <x v="5"/>
    <n v="78501"/>
    <s v="Central"/>
    <s v="TEC-PH-10003357"/>
    <x v="2"/>
    <x v="7"/>
    <s v="Grandstream GXP2100 Mainstream Business Phone"/>
    <n v="244.768"/>
    <n v="4"/>
    <n v="0.2"/>
    <n v="24.476800000000004"/>
  </r>
  <r>
    <n v="9299"/>
    <x v="4651"/>
    <x v="1"/>
    <x v="24"/>
    <d v="2012-04-22T00:00:00"/>
    <s v="Second Class"/>
    <s v="MP-17965"/>
    <s v="Michael Paige"/>
    <s v="Corporate"/>
    <s v="United States"/>
    <x v="392"/>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x v="392"/>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x v="392"/>
    <x v="5"/>
    <n v="78501"/>
    <s v="Central"/>
    <s v="FUR-CH-10000225"/>
    <x v="0"/>
    <x v="1"/>
    <s v="Global Geo Office Task Chair, Gray"/>
    <n v="56.686"/>
    <n v="1"/>
    <n v="0.3"/>
    <n v="-20.245000000000008"/>
  </r>
  <r>
    <n v="9302"/>
    <x v="4651"/>
    <x v="1"/>
    <x v="24"/>
    <d v="2012-04-22T00:00:00"/>
    <s v="Second Class"/>
    <s v="MP-17965"/>
    <s v="Michael Paige"/>
    <s v="Corporate"/>
    <s v="United States"/>
    <x v="392"/>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x v="392"/>
    <x v="5"/>
    <n v="78501"/>
    <s v="Central"/>
    <s v="OFF-AR-10003481"/>
    <x v="1"/>
    <x v="6"/>
    <s v="Newell 348"/>
    <n v="7.8719999999999999"/>
    <n v="3"/>
    <n v="0.2"/>
    <n v="0.88559999999999883"/>
  </r>
  <r>
    <n v="9304"/>
    <x v="4651"/>
    <x v="1"/>
    <x v="24"/>
    <d v="2012-04-22T00:00:00"/>
    <s v="Second Class"/>
    <s v="MP-17965"/>
    <s v="Michael Paige"/>
    <s v="Corporate"/>
    <s v="United States"/>
    <x v="392"/>
    <x v="5"/>
    <n v="78501"/>
    <s v="Central"/>
    <s v="OFF-PA-10003936"/>
    <x v="1"/>
    <x v="10"/>
    <s v="Xerox 1994"/>
    <n v="15.552000000000003"/>
    <n v="3"/>
    <n v="0.2"/>
    <n v="5.4432"/>
  </r>
  <r>
    <n v="9305"/>
    <x v="4651"/>
    <x v="1"/>
    <x v="24"/>
    <d v="2012-04-22T00:00:00"/>
    <s v="Second Class"/>
    <s v="MP-17965"/>
    <s v="Michael Paige"/>
    <s v="Corporate"/>
    <s v="United States"/>
    <x v="392"/>
    <x v="5"/>
    <n v="78501"/>
    <s v="Central"/>
    <s v="OFF-BI-10000320"/>
    <x v="1"/>
    <x v="8"/>
    <s v="GBC Plastic Binding Combs"/>
    <n v="1.4759999999999998"/>
    <n v="1"/>
    <n v="0.8"/>
    <n v="-2.2877999999999998"/>
  </r>
  <r>
    <n v="9306"/>
    <x v="4652"/>
    <x v="1"/>
    <x v="444"/>
    <d v="2012-09-24T00:00:00"/>
    <s v="Standard Class"/>
    <s v="MH-17290"/>
    <s v="Marc Harrigan"/>
    <s v="Home Office"/>
    <s v="United States"/>
    <x v="364"/>
    <x v="27"/>
    <n v="87505"/>
    <s v="West"/>
    <s v="OFF-AR-10001972"/>
    <x v="1"/>
    <x v="6"/>
    <s v="Newell 323"/>
    <n v="8.4"/>
    <n v="5"/>
    <n v="0"/>
    <n v="2.1840000000000002"/>
  </r>
  <r>
    <n v="9307"/>
    <x v="4653"/>
    <x v="2"/>
    <x v="727"/>
    <d v="2011-03-30T00:00:00"/>
    <s v="Standard Class"/>
    <s v="CA-12265"/>
    <s v="Christina Anderson"/>
    <s v="Consumer"/>
    <s v="United States"/>
    <x v="8"/>
    <x v="1"/>
    <n v="94110"/>
    <s v="West"/>
    <s v="OFF-AR-10003829"/>
    <x v="1"/>
    <x v="6"/>
    <s v="Newell 35"/>
    <n v="6.56"/>
    <n v="2"/>
    <n v="0"/>
    <n v="1.9023999999999992"/>
  </r>
  <r>
    <n v="9308"/>
    <x v="4653"/>
    <x v="2"/>
    <x v="727"/>
    <d v="2011-03-30T00:00:00"/>
    <s v="Standard Class"/>
    <s v="CA-12265"/>
    <s v="Christina Anderson"/>
    <s v="Consumer"/>
    <s v="United States"/>
    <x v="8"/>
    <x v="1"/>
    <n v="94110"/>
    <s v="West"/>
    <s v="OFF-AR-10003338"/>
    <x v="1"/>
    <x v="6"/>
    <s v="Eberhard Faber 3 1/2&quot; Golf Pencils"/>
    <n v="14.88"/>
    <n v="2"/>
    <n v="0"/>
    <n v="3.7200000000000006"/>
  </r>
  <r>
    <n v="9309"/>
    <x v="4653"/>
    <x v="2"/>
    <x v="727"/>
    <d v="2011-03-30T00:00:00"/>
    <s v="Standard Class"/>
    <s v="CA-12265"/>
    <s v="Christina Anderson"/>
    <s v="Consumer"/>
    <s v="United States"/>
    <x v="8"/>
    <x v="1"/>
    <n v="94110"/>
    <s v="West"/>
    <s v="TEC-AC-10002558"/>
    <x v="2"/>
    <x v="11"/>
    <s v="Imation Swivel Flash Drive USB flash drive - 8 GB"/>
    <n v="45.48"/>
    <n v="4"/>
    <n v="0"/>
    <n v="15.917999999999999"/>
  </r>
  <r>
    <n v="9310"/>
    <x v="4653"/>
    <x v="2"/>
    <x v="727"/>
    <d v="2011-03-30T00:00:00"/>
    <s v="Standard Class"/>
    <s v="CA-12265"/>
    <s v="Christina Anderson"/>
    <s v="Consumer"/>
    <s v="United States"/>
    <x v="8"/>
    <x v="1"/>
    <n v="94110"/>
    <s v="West"/>
    <s v="OFF-AR-10000034"/>
    <x v="1"/>
    <x v="6"/>
    <s v="BIC Brite Liner Grip Highlighters, Assorted, 5/Pack"/>
    <n v="25.44"/>
    <n v="6"/>
    <n v="0"/>
    <n v="9.9215999999999998"/>
  </r>
  <r>
    <n v="9311"/>
    <x v="4654"/>
    <x v="0"/>
    <x v="370"/>
    <d v="2013-09-01T00:00:00"/>
    <s v="Standard Class"/>
    <s v="KD-16615"/>
    <s v="Ken Dana"/>
    <s v="Corporate"/>
    <s v="United States"/>
    <x v="20"/>
    <x v="15"/>
    <n v="10024"/>
    <s v="East"/>
    <s v="OFF-BI-10001510"/>
    <x v="1"/>
    <x v="8"/>
    <s v="Deluxe Heavy-Duty Vinyl Round Ring Binder"/>
    <n v="146.68800000000002"/>
    <n v="8"/>
    <n v="0.2"/>
    <n v="45.839999999999996"/>
  </r>
  <r>
    <n v="9312"/>
    <x v="4655"/>
    <x v="3"/>
    <x v="904"/>
    <d v="2014-03-13T00:00:00"/>
    <s v="Standard Class"/>
    <s v="DW-13540"/>
    <s v="Don Weiss"/>
    <s v="Consumer"/>
    <s v="United States"/>
    <x v="61"/>
    <x v="5"/>
    <n v="75220"/>
    <s v="Central"/>
    <s v="OFF-LA-10000134"/>
    <x v="1"/>
    <x v="2"/>
    <s v="Avery 511"/>
    <n v="4.9280000000000008"/>
    <n v="2"/>
    <n v="0.2"/>
    <n v="1.7247999999999997"/>
  </r>
  <r>
    <n v="9313"/>
    <x v="4655"/>
    <x v="3"/>
    <x v="904"/>
    <d v="2014-03-13T00:00:00"/>
    <s v="Standard Class"/>
    <s v="DW-13540"/>
    <s v="Don Weiss"/>
    <s v="Consumer"/>
    <s v="United States"/>
    <x v="61"/>
    <x v="5"/>
    <n v="75220"/>
    <s v="Central"/>
    <s v="OFF-AR-10000588"/>
    <x v="1"/>
    <x v="6"/>
    <s v="Newell 345"/>
    <n v="63.488"/>
    <n v="4"/>
    <n v="0.2"/>
    <n v="4.7616000000000014"/>
  </r>
  <r>
    <n v="9314"/>
    <x v="4656"/>
    <x v="1"/>
    <x v="1216"/>
    <d v="2012-11-11T00:00:00"/>
    <s v="Same Day"/>
    <s v="AG-10495"/>
    <s v="Andrew Gjertsen"/>
    <s v="Corporate"/>
    <s v="United States"/>
    <x v="66"/>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x v="66"/>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x v="10"/>
    <x v="9"/>
    <n v="19140"/>
    <s v="East"/>
    <s v="TEC-PH-10000141"/>
    <x v="2"/>
    <x v="7"/>
    <s v="Clearsounds A400"/>
    <n v="118.78199999999998"/>
    <n v="3"/>
    <n v="0.4"/>
    <n v="-27.715799999999994"/>
  </r>
  <r>
    <n v="9317"/>
    <x v="4657"/>
    <x v="0"/>
    <x v="41"/>
    <d v="2013-04-10T00:00:00"/>
    <s v="Standard Class"/>
    <s v="JH-16180"/>
    <s v="Justin Hirsh"/>
    <s v="Consumer"/>
    <s v="United States"/>
    <x v="10"/>
    <x v="9"/>
    <n v="19140"/>
    <s v="East"/>
    <s v="OFF-SU-10000646"/>
    <x v="1"/>
    <x v="14"/>
    <s v="Premier Automatic Letter Opener"/>
    <n v="769.18400000000008"/>
    <n v="4"/>
    <n v="0.2"/>
    <n v="-163.45159999999996"/>
  </r>
  <r>
    <n v="9318"/>
    <x v="4658"/>
    <x v="3"/>
    <x v="1217"/>
    <d v="2014-02-27T00:00:00"/>
    <s v="Standard Class"/>
    <s v="DK-13090"/>
    <s v="Dave Kipp"/>
    <s v="Consumer"/>
    <s v="United States"/>
    <x v="238"/>
    <x v="5"/>
    <n v="75007"/>
    <s v="Central"/>
    <s v="TEC-AC-10002076"/>
    <x v="2"/>
    <x v="11"/>
    <s v="Microsoft Natural Keyboard Elite"/>
    <n v="47.904000000000003"/>
    <n v="1"/>
    <n v="0.2"/>
    <n v="-2.9940000000000015"/>
  </r>
  <r>
    <n v="9319"/>
    <x v="4659"/>
    <x v="3"/>
    <x v="228"/>
    <d v="2014-07-26T00:00:00"/>
    <s v="Standard Class"/>
    <s v="AR-10825"/>
    <s v="Anthony Rawles"/>
    <s v="Corporate"/>
    <s v="United States"/>
    <x v="20"/>
    <x v="15"/>
    <n v="10009"/>
    <s v="East"/>
    <s v="OFF-PA-10000743"/>
    <x v="1"/>
    <x v="10"/>
    <s v="Xerox 1977"/>
    <n v="13.36"/>
    <n v="2"/>
    <n v="0"/>
    <n v="6.4127999999999998"/>
  </r>
  <r>
    <n v="9320"/>
    <x v="4659"/>
    <x v="3"/>
    <x v="228"/>
    <d v="2014-07-26T00:00:00"/>
    <s v="Standard Class"/>
    <s v="AR-10825"/>
    <s v="Anthony Rawles"/>
    <s v="Corporate"/>
    <s v="United States"/>
    <x v="20"/>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x v="20"/>
    <x v="15"/>
    <n v="10009"/>
    <s v="East"/>
    <s v="FUR-FU-10000747"/>
    <x v="0"/>
    <x v="5"/>
    <s v="Tenex B1-RE Series Chair Mats for Low Pile Carpets"/>
    <n v="183.92"/>
    <n v="4"/>
    <n v="0"/>
    <n v="31.266399999999976"/>
  </r>
  <r>
    <n v="9322"/>
    <x v="4660"/>
    <x v="0"/>
    <x v="254"/>
    <d v="2013-11-09T00:00:00"/>
    <s v="Standard Class"/>
    <s v="SM-20005"/>
    <s v="Sally Matthias"/>
    <s v="Consumer"/>
    <s v="United States"/>
    <x v="12"/>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x v="12"/>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x v="1"/>
    <x v="1"/>
    <n v="90036"/>
    <s v="West"/>
    <s v="OFF-PA-10003641"/>
    <x v="1"/>
    <x v="10"/>
    <s v="Xerox 1909"/>
    <n v="211.04"/>
    <n v="8"/>
    <n v="0"/>
    <n v="97.078399999999988"/>
  </r>
  <r>
    <n v="9325"/>
    <x v="4661"/>
    <x v="3"/>
    <x v="397"/>
    <d v="2014-09-30T00:00:00"/>
    <s v="Standard Class"/>
    <s v="DB-13660"/>
    <s v="Duane Benoit"/>
    <s v="Consumer"/>
    <s v="United States"/>
    <x v="1"/>
    <x v="1"/>
    <n v="90036"/>
    <s v="West"/>
    <s v="FUR-CH-10003973"/>
    <x v="0"/>
    <x v="1"/>
    <s v="GuestStacker Chair with Chrome Finish Legs"/>
    <n v="594.81600000000003"/>
    <n v="2"/>
    <n v="0.2"/>
    <n v="59.481600000000014"/>
  </r>
  <r>
    <n v="9326"/>
    <x v="4661"/>
    <x v="3"/>
    <x v="397"/>
    <d v="2014-09-30T00:00:00"/>
    <s v="Standard Class"/>
    <s v="DB-13660"/>
    <s v="Duane Benoit"/>
    <s v="Consumer"/>
    <s v="United States"/>
    <x v="1"/>
    <x v="1"/>
    <n v="90036"/>
    <s v="West"/>
    <s v="OFF-BI-10000977"/>
    <x v="1"/>
    <x v="8"/>
    <s v="Ibico Plastic Spiral Binding Combs"/>
    <n v="72.960000000000008"/>
    <n v="3"/>
    <n v="0.2"/>
    <n v="23.711999999999996"/>
  </r>
  <r>
    <n v="9327"/>
    <x v="4662"/>
    <x v="3"/>
    <x v="210"/>
    <d v="2014-09-11T00:00:00"/>
    <s v="First Class"/>
    <s v="PF-19225"/>
    <s v="Phillip Flathmann"/>
    <s v="Consumer"/>
    <s v="United States"/>
    <x v="156"/>
    <x v="4"/>
    <n v="98026"/>
    <s v="West"/>
    <s v="FUR-FU-10004053"/>
    <x v="0"/>
    <x v="5"/>
    <s v="DAX Two-Tone Silver Metal Document Frame"/>
    <n v="80.959999999999994"/>
    <n v="4"/>
    <n v="0"/>
    <n v="34.812800000000003"/>
  </r>
  <r>
    <n v="9328"/>
    <x v="4662"/>
    <x v="3"/>
    <x v="210"/>
    <d v="2014-09-11T00:00:00"/>
    <s v="First Class"/>
    <s v="PF-19225"/>
    <s v="Phillip Flathmann"/>
    <s v="Consumer"/>
    <s v="United States"/>
    <x v="156"/>
    <x v="4"/>
    <n v="98026"/>
    <s v="West"/>
    <s v="TEC-PH-10002033"/>
    <x v="2"/>
    <x v="7"/>
    <s v="Konftel 250 Conference phone - Charcoal black"/>
    <n v="455.71199999999999"/>
    <n v="2"/>
    <n v="0.2"/>
    <n v="34.178400000000011"/>
  </r>
  <r>
    <n v="9329"/>
    <x v="4662"/>
    <x v="3"/>
    <x v="210"/>
    <d v="2014-09-11T00:00:00"/>
    <s v="First Class"/>
    <s v="PF-19225"/>
    <s v="Phillip Flathmann"/>
    <s v="Consumer"/>
    <s v="United States"/>
    <x v="156"/>
    <x v="4"/>
    <n v="98026"/>
    <s v="West"/>
    <s v="OFF-AR-10004260"/>
    <x v="1"/>
    <x v="6"/>
    <s v="Boston 1799 Powerhouse Electric Pencil Sharpener"/>
    <n v="25.98"/>
    <n v="1"/>
    <n v="0"/>
    <n v="7.2744"/>
  </r>
  <r>
    <n v="9330"/>
    <x v="4663"/>
    <x v="1"/>
    <x v="109"/>
    <d v="2012-11-30T00:00:00"/>
    <s v="First Class"/>
    <s v="AJ-10945"/>
    <s v="Ashley Jarboe"/>
    <s v="Consumer"/>
    <s v="United States"/>
    <x v="8"/>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x v="20"/>
    <x v="15"/>
    <n v="10035"/>
    <s v="East"/>
    <s v="OFF-EN-10001539"/>
    <x v="1"/>
    <x v="12"/>
    <s v="Staples"/>
    <n v="15.56"/>
    <n v="2"/>
    <n v="0"/>
    <n v="7.3132000000000001"/>
  </r>
  <r>
    <n v="9332"/>
    <x v="4665"/>
    <x v="0"/>
    <x v="321"/>
    <d v="2013-10-04T00:00:00"/>
    <s v="Standard Class"/>
    <s v="ES-14080"/>
    <s v="Erin Smith"/>
    <s v="Corporate"/>
    <s v="United States"/>
    <x v="24"/>
    <x v="21"/>
    <n v="97477"/>
    <s v="West"/>
    <s v="TEC-PH-10001817"/>
    <x v="2"/>
    <x v="7"/>
    <s v="Wilson Electronics DB Pro Signal Booster"/>
    <n v="859.2"/>
    <n v="3"/>
    <n v="0.2"/>
    <n v="75.180000000000064"/>
  </r>
  <r>
    <n v="9333"/>
    <x v="4666"/>
    <x v="3"/>
    <x v="220"/>
    <d v="2014-09-14T00:00:00"/>
    <s v="Second Class"/>
    <s v="SS-20410"/>
    <s v="Shahid Shariari"/>
    <s v="Consumer"/>
    <s v="United States"/>
    <x v="430"/>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x v="430"/>
    <x v="0"/>
    <n v="40324"/>
    <s v="South"/>
    <s v="OFF-FA-10000992"/>
    <x v="1"/>
    <x v="13"/>
    <s v="Acco Clips to Go Binder Clips, 24 Clips in Two Sizes"/>
    <n v="14.2"/>
    <n v="4"/>
    <n v="0"/>
    <n v="6.6739999999999995"/>
  </r>
  <r>
    <n v="9335"/>
    <x v="4667"/>
    <x v="3"/>
    <x v="927"/>
    <d v="2014-05-03T00:00:00"/>
    <s v="First Class"/>
    <s v="AG-10900"/>
    <s v="Arthur Gainer"/>
    <s v="Consumer"/>
    <s v="United States"/>
    <x v="197"/>
    <x v="2"/>
    <n v="33065"/>
    <s v="South"/>
    <s v="FUR-BO-10001798"/>
    <x v="0"/>
    <x v="0"/>
    <s v="Bush Somerset Collection Bookcase"/>
    <n v="314.35199999999998"/>
    <n v="3"/>
    <n v="0.2"/>
    <n v="-15.71759999999999"/>
  </r>
  <r>
    <n v="9336"/>
    <x v="4667"/>
    <x v="3"/>
    <x v="927"/>
    <d v="2014-05-03T00:00:00"/>
    <s v="First Class"/>
    <s v="AG-10900"/>
    <s v="Arthur Gainer"/>
    <s v="Consumer"/>
    <s v="United States"/>
    <x v="197"/>
    <x v="2"/>
    <n v="33065"/>
    <s v="South"/>
    <s v="OFF-LA-10004409"/>
    <x v="1"/>
    <x v="2"/>
    <s v="Avery 492"/>
    <n v="4.6079999999999997"/>
    <n v="2"/>
    <n v="0.2"/>
    <n v="1.4975999999999996"/>
  </r>
  <r>
    <n v="9337"/>
    <x v="4668"/>
    <x v="3"/>
    <x v="118"/>
    <d v="2014-09-21T00:00:00"/>
    <s v="Standard Class"/>
    <s v="CY-12745"/>
    <s v="Craig Yedwab"/>
    <s v="Corporate"/>
    <s v="United States"/>
    <x v="8"/>
    <x v="1"/>
    <n v="94110"/>
    <s v="West"/>
    <s v="OFF-FA-10000621"/>
    <x v="1"/>
    <x v="13"/>
    <s v="OIC Colored Binder Clips, Assorted Sizes"/>
    <n v="17.899999999999999"/>
    <n v="5"/>
    <n v="0"/>
    <n v="8.7710000000000008"/>
  </r>
  <r>
    <n v="9338"/>
    <x v="4669"/>
    <x v="2"/>
    <x v="538"/>
    <d v="2011-10-22T00:00:00"/>
    <s v="Second Class"/>
    <s v="RP-19270"/>
    <s v="Rachel Payne"/>
    <s v="Corporate"/>
    <s v="United States"/>
    <x v="8"/>
    <x v="1"/>
    <n v="94110"/>
    <s v="West"/>
    <s v="OFF-BI-10003196"/>
    <x v="1"/>
    <x v="8"/>
    <s v="Accohide Poly Flexible Ring Binders"/>
    <n v="2.9920000000000004"/>
    <n v="1"/>
    <n v="0.2"/>
    <n v="1.1219999999999999"/>
  </r>
  <r>
    <n v="9339"/>
    <x v="4669"/>
    <x v="2"/>
    <x v="538"/>
    <d v="2011-10-22T00:00:00"/>
    <s v="Second Class"/>
    <s v="RP-19270"/>
    <s v="Rachel Payne"/>
    <s v="Corporate"/>
    <s v="United States"/>
    <x v="8"/>
    <x v="1"/>
    <n v="94110"/>
    <s v="West"/>
    <s v="OFF-BI-10003727"/>
    <x v="1"/>
    <x v="8"/>
    <s v="Avery Durable Slant Ring Binders With Label Holder"/>
    <n v="20.064"/>
    <n v="6"/>
    <n v="0.2"/>
    <n v="7.0223999999999993"/>
  </r>
  <r>
    <n v="9340"/>
    <x v="4669"/>
    <x v="2"/>
    <x v="538"/>
    <d v="2011-10-22T00:00:00"/>
    <s v="Second Class"/>
    <s v="RP-19270"/>
    <s v="Rachel Payne"/>
    <s v="Corporate"/>
    <s v="United States"/>
    <x v="8"/>
    <x v="1"/>
    <n v="94110"/>
    <s v="West"/>
    <s v="OFF-PA-10003228"/>
    <x v="1"/>
    <x v="10"/>
    <s v="Xerox 1917"/>
    <n v="146.72999999999999"/>
    <n v="3"/>
    <n v="0"/>
    <n v="68.963099999999997"/>
  </r>
  <r>
    <n v="9341"/>
    <x v="4669"/>
    <x v="2"/>
    <x v="538"/>
    <d v="2011-10-22T00:00:00"/>
    <s v="Second Class"/>
    <s v="RP-19270"/>
    <s v="Rachel Payne"/>
    <s v="Corporate"/>
    <s v="United States"/>
    <x v="8"/>
    <x v="1"/>
    <n v="94110"/>
    <s v="West"/>
    <s v="OFF-LA-10002787"/>
    <x v="1"/>
    <x v="2"/>
    <s v="Avery 480"/>
    <n v="18.75"/>
    <n v="5"/>
    <n v="0"/>
    <n v="9"/>
  </r>
  <r>
    <n v="9342"/>
    <x v="4669"/>
    <x v="2"/>
    <x v="538"/>
    <d v="2011-10-22T00:00:00"/>
    <s v="Second Class"/>
    <s v="RP-19270"/>
    <s v="Rachel Payne"/>
    <s v="Corporate"/>
    <s v="United States"/>
    <x v="8"/>
    <x v="1"/>
    <n v="94110"/>
    <s v="West"/>
    <s v="TEC-PH-10001305"/>
    <x v="2"/>
    <x v="7"/>
    <s v="Panasonic KX TS208W Corded phone"/>
    <n v="117.57600000000002"/>
    <n v="3"/>
    <n v="0.2"/>
    <n v="11.757600000000011"/>
  </r>
  <r>
    <n v="9343"/>
    <x v="4670"/>
    <x v="0"/>
    <x v="69"/>
    <d v="2013-03-19T00:00:00"/>
    <s v="Standard Class"/>
    <s v="DB-13360"/>
    <s v="Dennis Bolton"/>
    <s v="Home Office"/>
    <s v="United States"/>
    <x v="169"/>
    <x v="1"/>
    <n v="92503"/>
    <s v="West"/>
    <s v="OFF-BI-10001036"/>
    <x v="1"/>
    <x v="8"/>
    <s v="Cardinal EasyOpen D-Ring Binders"/>
    <n v="51.184000000000012"/>
    <n v="7"/>
    <n v="0.2"/>
    <n v="19.193999999999999"/>
  </r>
  <r>
    <n v="9344"/>
    <x v="4671"/>
    <x v="3"/>
    <x v="922"/>
    <d v="2014-02-21T00:00:00"/>
    <s v="First Class"/>
    <s v="CK-12325"/>
    <s v="Christine Kargatis"/>
    <s v="Home Office"/>
    <s v="United States"/>
    <x v="21"/>
    <x v="24"/>
    <n v="45373"/>
    <s v="East"/>
    <s v="FUR-TA-10001086"/>
    <x v="0"/>
    <x v="3"/>
    <s v="SAFCO PlanMaster Boards, 60w x 37-1/2d, White Melamine"/>
    <n v="455.97"/>
    <n v="5"/>
    <n v="0.4"/>
    <n v="-106.39299999999997"/>
  </r>
  <r>
    <n v="9345"/>
    <x v="4671"/>
    <x v="3"/>
    <x v="922"/>
    <d v="2014-02-21T00:00:00"/>
    <s v="First Class"/>
    <s v="CK-12325"/>
    <s v="Christine Kargatis"/>
    <s v="Home Office"/>
    <s v="United States"/>
    <x v="21"/>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x v="21"/>
    <x v="24"/>
    <n v="45373"/>
    <s v="East"/>
    <s v="TEC-PH-10000526"/>
    <x v="2"/>
    <x v="7"/>
    <s v="Vtech CS6719"/>
    <n v="57.593999999999994"/>
    <n v="1"/>
    <n v="0.4"/>
    <n v="-11.518799999999999"/>
  </r>
  <r>
    <n v="9347"/>
    <x v="4671"/>
    <x v="3"/>
    <x v="922"/>
    <d v="2014-02-21T00:00:00"/>
    <s v="First Class"/>
    <s v="CK-12325"/>
    <s v="Christine Kargatis"/>
    <s v="Home Office"/>
    <s v="United States"/>
    <x v="21"/>
    <x v="24"/>
    <n v="45373"/>
    <s v="East"/>
    <s v="FUR-FU-10004973"/>
    <x v="0"/>
    <x v="5"/>
    <s v="Flat Face Poster Frame"/>
    <n v="30.144000000000002"/>
    <n v="2"/>
    <n v="0.2"/>
    <n v="8.2896000000000001"/>
  </r>
  <r>
    <n v="9348"/>
    <x v="4671"/>
    <x v="3"/>
    <x v="922"/>
    <d v="2014-02-21T00:00:00"/>
    <s v="First Class"/>
    <s v="CK-12325"/>
    <s v="Christine Kargatis"/>
    <s v="Home Office"/>
    <s v="United States"/>
    <x v="21"/>
    <x v="24"/>
    <n v="45373"/>
    <s v="East"/>
    <s v="FUR-CH-10003981"/>
    <x v="0"/>
    <x v="1"/>
    <s v="Global Commerce Series Low-Back Swivel/Tilt Chairs"/>
    <n v="899.43"/>
    <n v="5"/>
    <n v="0.3"/>
    <n v="-12.84900000000016"/>
  </r>
  <r>
    <n v="9349"/>
    <x v="4672"/>
    <x v="0"/>
    <x v="596"/>
    <d v="2013-12-29T00:00:00"/>
    <s v="Standard Class"/>
    <s v="DN-13690"/>
    <s v="Duane Noonan"/>
    <s v="Consumer"/>
    <s v="United States"/>
    <x v="429"/>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x v="429"/>
    <x v="1"/>
    <n v="92553"/>
    <s v="West"/>
    <s v="FUR-FU-10001934"/>
    <x v="0"/>
    <x v="5"/>
    <s v="Magnifier Swing Arm Lamp"/>
    <n v="41.96"/>
    <n v="2"/>
    <n v="0"/>
    <n v="10.909600000000001"/>
  </r>
  <r>
    <n v="9351"/>
    <x v="4673"/>
    <x v="0"/>
    <x v="713"/>
    <d v="2013-09-28T00:00:00"/>
    <s v="Standard Class"/>
    <s v="DP-13105"/>
    <s v="Dave Poirier"/>
    <s v="Corporate"/>
    <s v="United States"/>
    <x v="4"/>
    <x v="4"/>
    <n v="98115"/>
    <s v="West"/>
    <s v="OFF-BI-10004970"/>
    <x v="1"/>
    <x v="8"/>
    <s v="ACCOHIDE 3-Ring Binder, Blue, 1&quot;"/>
    <n v="13.216000000000001"/>
    <n v="4"/>
    <n v="0.2"/>
    <n v="4.4603999999999999"/>
  </r>
  <r>
    <n v="9352"/>
    <x v="4673"/>
    <x v="0"/>
    <x v="713"/>
    <d v="2013-09-28T00:00:00"/>
    <s v="Standard Class"/>
    <s v="DP-13105"/>
    <s v="Dave Poirier"/>
    <s v="Corporate"/>
    <s v="United States"/>
    <x v="4"/>
    <x v="4"/>
    <n v="98115"/>
    <s v="West"/>
    <s v="FUR-CH-10003396"/>
    <x v="0"/>
    <x v="1"/>
    <s v="Global Deluxe Steno Chair"/>
    <n v="184.75200000000001"/>
    <n v="3"/>
    <n v="0.2"/>
    <n v="-20.784600000000012"/>
  </r>
  <r>
    <n v="9353"/>
    <x v="4674"/>
    <x v="3"/>
    <x v="241"/>
    <d v="2014-09-27T00:00:00"/>
    <s v="First Class"/>
    <s v="RO-19780"/>
    <s v="Rose O'Brian"/>
    <s v="Consumer"/>
    <s v="United States"/>
    <x v="22"/>
    <x v="10"/>
    <n v="60623"/>
    <s v="Central"/>
    <s v="FUR-CH-10003973"/>
    <x v="0"/>
    <x v="1"/>
    <s v="GuestStacker Chair with Chrome Finish Legs"/>
    <n v="520.46399999999994"/>
    <n v="2"/>
    <n v="0.3"/>
    <n v="-14.870399999999961"/>
  </r>
  <r>
    <n v="9354"/>
    <x v="4674"/>
    <x v="3"/>
    <x v="241"/>
    <d v="2014-09-27T00:00:00"/>
    <s v="First Class"/>
    <s v="RO-19780"/>
    <s v="Rose O'Brian"/>
    <s v="Consumer"/>
    <s v="United States"/>
    <x v="22"/>
    <x v="10"/>
    <n v="60623"/>
    <s v="Central"/>
    <s v="OFF-PA-10002109"/>
    <x v="1"/>
    <x v="10"/>
    <s v="Wirebound Voice Message Log Book"/>
    <n v="11.423999999999999"/>
    <n v="3"/>
    <n v="0.2"/>
    <n v="3.7127999999999988"/>
  </r>
  <r>
    <n v="9355"/>
    <x v="4675"/>
    <x v="1"/>
    <x v="494"/>
    <d v="2012-12-05T00:00:00"/>
    <s v="Standard Class"/>
    <s v="MA-17560"/>
    <s v="Matt Abelman"/>
    <s v="Home Office"/>
    <s v="United States"/>
    <x v="25"/>
    <x v="12"/>
    <n v="49201"/>
    <s v="Central"/>
    <s v="OFF-PA-10001826"/>
    <x v="1"/>
    <x v="10"/>
    <s v="Xerox 207"/>
    <n v="19.440000000000001"/>
    <n v="3"/>
    <n v="0"/>
    <n v="9.3312000000000008"/>
  </r>
  <r>
    <n v="9356"/>
    <x v="4675"/>
    <x v="1"/>
    <x v="494"/>
    <d v="2012-12-05T00:00:00"/>
    <s v="Standard Class"/>
    <s v="MA-17560"/>
    <s v="Matt Abelman"/>
    <s v="Home Office"/>
    <s v="United States"/>
    <x v="25"/>
    <x v="12"/>
    <n v="49201"/>
    <s v="Central"/>
    <s v="OFF-AR-10000823"/>
    <x v="1"/>
    <x v="6"/>
    <s v="Newell 307"/>
    <n v="3.64"/>
    <n v="2"/>
    <n v="0"/>
    <n v="1.0192000000000001"/>
  </r>
  <r>
    <n v="9357"/>
    <x v="4675"/>
    <x v="1"/>
    <x v="494"/>
    <d v="2012-12-05T00:00:00"/>
    <s v="Standard Class"/>
    <s v="MA-17560"/>
    <s v="Matt Abelman"/>
    <s v="Home Office"/>
    <s v="United States"/>
    <x v="25"/>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x v="20"/>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x v="20"/>
    <x v="15"/>
    <n v="10024"/>
    <s v="East"/>
    <s v="FUR-TA-10001095"/>
    <x v="0"/>
    <x v="3"/>
    <s v="Chromcraft Round Conference Tables"/>
    <n v="313.72199999999998"/>
    <n v="3"/>
    <n v="0.4"/>
    <n v="-99.34529999999998"/>
  </r>
  <r>
    <n v="9360"/>
    <x v="4676"/>
    <x v="0"/>
    <x v="967"/>
    <d v="2013-01-28T00:00:00"/>
    <s v="Second Class"/>
    <s v="JD-15895"/>
    <s v="Jonathan Doherty"/>
    <s v="Corporate"/>
    <s v="United States"/>
    <x v="20"/>
    <x v="15"/>
    <n v="10024"/>
    <s v="East"/>
    <s v="FUR-FU-10000747"/>
    <x v="0"/>
    <x v="5"/>
    <s v="Tenex B1-RE Series Chair Mats for Low Pile Carpets"/>
    <n v="45.98"/>
    <n v="1"/>
    <n v="0"/>
    <n v="7.816599999999994"/>
  </r>
  <r>
    <n v="9361"/>
    <x v="4676"/>
    <x v="0"/>
    <x v="967"/>
    <d v="2013-01-28T00:00:00"/>
    <s v="Second Class"/>
    <s v="JD-15895"/>
    <s v="Jonathan Doherty"/>
    <s v="Corporate"/>
    <s v="United States"/>
    <x v="20"/>
    <x v="15"/>
    <n v="10024"/>
    <s v="East"/>
    <s v="OFF-ST-10004337"/>
    <x v="1"/>
    <x v="4"/>
    <s v="SAFCO Commercial Wire Shelving, 72h"/>
    <n v="428.68"/>
    <n v="7"/>
    <n v="0"/>
    <n v="0"/>
  </r>
  <r>
    <n v="9362"/>
    <x v="4677"/>
    <x v="3"/>
    <x v="708"/>
    <d v="2014-03-26T00:00:00"/>
    <s v="Standard Class"/>
    <s v="PS-18970"/>
    <s v="Paul Stevenson"/>
    <s v="Home Office"/>
    <s v="United States"/>
    <x v="4"/>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x v="4"/>
    <x v="4"/>
    <n v="98105"/>
    <s v="West"/>
    <s v="OFF-FA-10004838"/>
    <x v="1"/>
    <x v="13"/>
    <s v="Super Bands, 12/Pack"/>
    <n v="13.020000000000001"/>
    <n v="7"/>
    <n v="0"/>
    <n v="0.3906000000000005"/>
  </r>
  <r>
    <n v="9364"/>
    <x v="4677"/>
    <x v="3"/>
    <x v="708"/>
    <d v="2014-03-26T00:00:00"/>
    <s v="Standard Class"/>
    <s v="PS-18970"/>
    <s v="Paul Stevenson"/>
    <s v="Home Office"/>
    <s v="United States"/>
    <x v="4"/>
    <x v="4"/>
    <n v="98105"/>
    <s v="West"/>
    <s v="FUR-FU-10002364"/>
    <x v="0"/>
    <x v="5"/>
    <s v="Eldon Expressions Wood Desk Accessories, Oak"/>
    <n v="22.14"/>
    <n v="3"/>
    <n v="0"/>
    <n v="6.4205999999999976"/>
  </r>
  <r>
    <n v="9365"/>
    <x v="4677"/>
    <x v="3"/>
    <x v="708"/>
    <d v="2014-03-26T00:00:00"/>
    <s v="Standard Class"/>
    <s v="PS-18970"/>
    <s v="Paul Stevenson"/>
    <s v="Home Office"/>
    <s v="United States"/>
    <x v="4"/>
    <x v="4"/>
    <n v="98105"/>
    <s v="West"/>
    <s v="OFF-ST-10001809"/>
    <x v="1"/>
    <x v="4"/>
    <s v="Fellowes Officeware Wire Shelving"/>
    <n v="359.32"/>
    <n v="4"/>
    <n v="0"/>
    <n v="7.1863999999999919"/>
  </r>
  <r>
    <n v="9366"/>
    <x v="4678"/>
    <x v="2"/>
    <x v="963"/>
    <d v="2011-08-25T00:00:00"/>
    <s v="First Class"/>
    <s v="JF-15415"/>
    <s v="Jennifer Ferguson"/>
    <s v="Consumer"/>
    <s v="United States"/>
    <x v="490"/>
    <x v="25"/>
    <n v="63301"/>
    <s v="Central"/>
    <s v="OFF-PA-10001846"/>
    <x v="1"/>
    <x v="10"/>
    <s v="Xerox 1899"/>
    <n v="11.56"/>
    <n v="2"/>
    <n v="0"/>
    <n v="5.6644000000000005"/>
  </r>
  <r>
    <n v="9367"/>
    <x v="4679"/>
    <x v="2"/>
    <x v="785"/>
    <d v="2011-06-13T00:00:00"/>
    <s v="Standard Class"/>
    <s v="RD-19480"/>
    <s v="Rick Duston"/>
    <s v="Consumer"/>
    <s v="United States"/>
    <x v="85"/>
    <x v="15"/>
    <n v="11561"/>
    <s v="East"/>
    <s v="OFF-BI-10003876"/>
    <x v="1"/>
    <x v="8"/>
    <s v="Green Canvas Binder for 8-1/2&quot; x 14&quot; Sheets"/>
    <n v="68.48"/>
    <n v="2"/>
    <n v="0.2"/>
    <n v="25.679999999999996"/>
  </r>
  <r>
    <n v="9368"/>
    <x v="4679"/>
    <x v="2"/>
    <x v="785"/>
    <d v="2011-06-13T00:00:00"/>
    <s v="Standard Class"/>
    <s v="RD-19480"/>
    <s v="Rick Duston"/>
    <s v="Consumer"/>
    <s v="United States"/>
    <x v="85"/>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x v="80"/>
    <x v="30"/>
    <n v="8701"/>
    <s v="East"/>
    <s v="OFF-PA-10004243"/>
    <x v="1"/>
    <x v="10"/>
    <s v="Xerox 1939"/>
    <n v="37.94"/>
    <n v="2"/>
    <n v="0"/>
    <n v="18.211199999999998"/>
  </r>
  <r>
    <n v="9370"/>
    <x v="4681"/>
    <x v="3"/>
    <x v="659"/>
    <d v="2014-11-10T00:00:00"/>
    <s v="Second Class"/>
    <s v="KN-16390"/>
    <s v="Katherine Nockton"/>
    <s v="Corporate"/>
    <s v="United States"/>
    <x v="183"/>
    <x v="39"/>
    <n v="20735"/>
    <s v="East"/>
    <s v="FUR-CH-10000422"/>
    <x v="0"/>
    <x v="1"/>
    <s v="Global Highback Leather Tilter in Burgundy"/>
    <n v="272.96999999999997"/>
    <n v="3"/>
    <n v="0"/>
    <n v="43.675200000000018"/>
  </r>
  <r>
    <n v="9371"/>
    <x v="4682"/>
    <x v="1"/>
    <x v="352"/>
    <d v="2012-05-31T00:00:00"/>
    <s v="First Class"/>
    <s v="VP-21760"/>
    <s v="Victoria Pisteka"/>
    <s v="Corporate"/>
    <s v="United States"/>
    <x v="38"/>
    <x v="24"/>
    <n v="43229"/>
    <s v="East"/>
    <s v="FUR-FU-10002506"/>
    <x v="0"/>
    <x v="5"/>
    <s v="Tensor &quot;Hersey Kiss&quot; Styled Floor Lamp"/>
    <n v="41.568000000000005"/>
    <n v="4"/>
    <n v="0.2"/>
    <n v="-4.1568000000000023"/>
  </r>
  <r>
    <n v="9372"/>
    <x v="4682"/>
    <x v="1"/>
    <x v="352"/>
    <d v="2012-05-31T00:00:00"/>
    <s v="First Class"/>
    <s v="VP-21760"/>
    <s v="Victoria Pisteka"/>
    <s v="Corporate"/>
    <s v="United States"/>
    <x v="38"/>
    <x v="24"/>
    <n v="43229"/>
    <s v="East"/>
    <s v="FUR-CH-10000863"/>
    <x v="0"/>
    <x v="1"/>
    <s v="Novimex Swivel Fabric Task Chair"/>
    <n v="317.05799999999999"/>
    <n v="3"/>
    <n v="0.3"/>
    <n v="-86.058600000000013"/>
  </r>
  <r>
    <n v="9373"/>
    <x v="4682"/>
    <x v="1"/>
    <x v="352"/>
    <d v="2012-05-31T00:00:00"/>
    <s v="First Class"/>
    <s v="VP-21760"/>
    <s v="Victoria Pisteka"/>
    <s v="Corporate"/>
    <s v="United States"/>
    <x v="38"/>
    <x v="24"/>
    <n v="43229"/>
    <s v="East"/>
    <s v="OFF-FA-10002988"/>
    <x v="1"/>
    <x v="13"/>
    <s v="Ideal Clamps"/>
    <n v="8.0399999999999991"/>
    <n v="5"/>
    <n v="0.2"/>
    <n v="2.9144999999999994"/>
  </r>
  <r>
    <n v="9374"/>
    <x v="4683"/>
    <x v="3"/>
    <x v="917"/>
    <d v="2014-05-12T00:00:00"/>
    <s v="Standard Class"/>
    <s v="CS-11950"/>
    <s v="Carlos Soltero"/>
    <s v="Consumer"/>
    <s v="United States"/>
    <x v="45"/>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x v="4"/>
    <x v="4"/>
    <n v="98105"/>
    <s v="West"/>
    <s v="OFF-SU-10002537"/>
    <x v="1"/>
    <x v="14"/>
    <s v="Acme Box Cutter Scissors"/>
    <n v="61.38"/>
    <n v="6"/>
    <n v="0"/>
    <n v="15.958800000000004"/>
  </r>
  <r>
    <n v="9376"/>
    <x v="4685"/>
    <x v="1"/>
    <x v="639"/>
    <d v="2012-12-19T00:00:00"/>
    <s v="Second Class"/>
    <s v="AJ-10945"/>
    <s v="Ashley Jarboe"/>
    <s v="Consumer"/>
    <s v="United States"/>
    <x v="1"/>
    <x v="1"/>
    <n v="90045"/>
    <s v="West"/>
    <s v="TEC-AC-10003063"/>
    <x v="2"/>
    <x v="11"/>
    <s v="Micro Innovations USB RF Wireless Keyboard with Mouse"/>
    <n v="50"/>
    <n v="2"/>
    <n v="0"/>
    <n v="10.5"/>
  </r>
  <r>
    <n v="9377"/>
    <x v="4686"/>
    <x v="3"/>
    <x v="53"/>
    <d v="2014-12-30T00:00:00"/>
    <s v="Standard Class"/>
    <s v="PO-18865"/>
    <s v="Patrick O'Donnell"/>
    <s v="Consumer"/>
    <s v="United States"/>
    <x v="522"/>
    <x v="30"/>
    <n v="7017"/>
    <s v="East"/>
    <s v="TEC-AC-10003237"/>
    <x v="2"/>
    <x v="11"/>
    <s v="Memorex Micro Travel Drive 4 GB"/>
    <n v="31.799999999999997"/>
    <n v="3"/>
    <n v="0"/>
    <n v="13.674000000000003"/>
  </r>
  <r>
    <n v="9378"/>
    <x v="4687"/>
    <x v="3"/>
    <x v="94"/>
    <d v="2014-12-22T00:00:00"/>
    <s v="Standard Class"/>
    <s v="DP-13105"/>
    <s v="Dave Poirier"/>
    <s v="Corporate"/>
    <s v="United States"/>
    <x v="342"/>
    <x v="6"/>
    <n v="54703"/>
    <s v="Central"/>
    <s v="OFF-ST-10001031"/>
    <x v="1"/>
    <x v="4"/>
    <s v="Adjustable Personal File Tote"/>
    <n v="32.56"/>
    <n v="2"/>
    <n v="0"/>
    <n v="8.465600000000002"/>
  </r>
  <r>
    <n v="9379"/>
    <x v="4688"/>
    <x v="0"/>
    <x v="1120"/>
    <d v="2013-05-16T00:00:00"/>
    <s v="Standard Class"/>
    <s v="GM-14500"/>
    <s v="Gene McClure"/>
    <s v="Consumer"/>
    <s v="United States"/>
    <x v="22"/>
    <x v="10"/>
    <n v="60610"/>
    <s v="Central"/>
    <s v="OFF-EN-10001535"/>
    <x v="1"/>
    <x v="12"/>
    <s v="Grip Seal Envelopes"/>
    <n v="7.0720000000000001"/>
    <n v="2"/>
    <n v="0.2"/>
    <n v="2.3868"/>
  </r>
  <r>
    <n v="9380"/>
    <x v="4689"/>
    <x v="2"/>
    <x v="851"/>
    <d v="2011-12-27T00:00:00"/>
    <s v="Second Class"/>
    <s v="CC-12670"/>
    <s v="Craig Carreira"/>
    <s v="Consumer"/>
    <s v="United States"/>
    <x v="67"/>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x v="67"/>
    <x v="2"/>
    <n v="33614"/>
    <s v="South"/>
    <s v="FUR-CH-10004698"/>
    <x v="0"/>
    <x v="1"/>
    <s v="Padded Folding Chairs, Black, 4/Carton"/>
    <n v="64.784000000000006"/>
    <n v="1"/>
    <n v="0.2"/>
    <n v="6.4784000000000042"/>
  </r>
  <r>
    <n v="9382"/>
    <x v="4689"/>
    <x v="2"/>
    <x v="851"/>
    <d v="2011-12-27T00:00:00"/>
    <s v="Second Class"/>
    <s v="CC-12670"/>
    <s v="Craig Carreira"/>
    <s v="Consumer"/>
    <s v="United States"/>
    <x v="67"/>
    <x v="2"/>
    <n v="33614"/>
    <s v="South"/>
    <s v="OFF-ST-10000078"/>
    <x v="1"/>
    <x v="4"/>
    <s v="Tennsco 6- and 18-Compartment Lockers"/>
    <n v="424.27200000000005"/>
    <n v="2"/>
    <n v="0.2"/>
    <n v="-10.60680000000005"/>
  </r>
  <r>
    <n v="9383"/>
    <x v="4689"/>
    <x v="2"/>
    <x v="851"/>
    <d v="2011-12-27T00:00:00"/>
    <s v="Second Class"/>
    <s v="CC-12670"/>
    <s v="Craig Carreira"/>
    <s v="Consumer"/>
    <s v="United States"/>
    <x v="67"/>
    <x v="2"/>
    <n v="33614"/>
    <s v="South"/>
    <s v="OFF-AR-10001868"/>
    <x v="1"/>
    <x v="6"/>
    <s v="Prang Dustless Chalk Sticks"/>
    <n v="1.3440000000000001"/>
    <n v="1"/>
    <n v="0.2"/>
    <n v="0.504"/>
  </r>
  <r>
    <n v="9384"/>
    <x v="4689"/>
    <x v="2"/>
    <x v="851"/>
    <d v="2011-12-27T00:00:00"/>
    <s v="Second Class"/>
    <s v="CC-12670"/>
    <s v="Craig Carreira"/>
    <s v="Consumer"/>
    <s v="United States"/>
    <x v="67"/>
    <x v="2"/>
    <n v="33614"/>
    <s v="South"/>
    <s v="OFF-ST-10004950"/>
    <x v="1"/>
    <x v="4"/>
    <s v="Acco Perma 3000 Stacking Storage Drawers"/>
    <n v="83.920000000000016"/>
    <n v="5"/>
    <n v="0.2"/>
    <n v="-1.049000000000003"/>
  </r>
  <r>
    <n v="9385"/>
    <x v="4690"/>
    <x v="3"/>
    <x v="938"/>
    <d v="2014-08-17T00:00:00"/>
    <s v="Standard Class"/>
    <s v="SJ-20125"/>
    <s v="Sanjit Jacobs"/>
    <s v="Home Office"/>
    <s v="United States"/>
    <x v="20"/>
    <x v="15"/>
    <n v="10009"/>
    <s v="East"/>
    <s v="OFF-PA-10003441"/>
    <x v="1"/>
    <x v="10"/>
    <s v="Xerox 226"/>
    <n v="25.92"/>
    <n v="4"/>
    <n v="0"/>
    <n v="12.441600000000001"/>
  </r>
  <r>
    <n v="9386"/>
    <x v="4691"/>
    <x v="3"/>
    <x v="151"/>
    <d v="2014-09-01T00:00:00"/>
    <s v="Standard Class"/>
    <s v="SF-20200"/>
    <s v="Sarah Foster"/>
    <s v="Consumer"/>
    <s v="United States"/>
    <x v="123"/>
    <x v="16"/>
    <n v="85204"/>
    <s v="West"/>
    <s v="FUR-FU-10004973"/>
    <x v="0"/>
    <x v="5"/>
    <s v="Flat Face Poster Frame"/>
    <n v="120.57600000000001"/>
    <n v="8"/>
    <n v="0.2"/>
    <n v="33.1584"/>
  </r>
  <r>
    <n v="9387"/>
    <x v="4692"/>
    <x v="3"/>
    <x v="617"/>
    <d v="2014-01-24T00:00:00"/>
    <s v="Standard Class"/>
    <s v="RM-19375"/>
    <s v="Raymond Messe"/>
    <s v="Consumer"/>
    <s v="United States"/>
    <x v="140"/>
    <x v="42"/>
    <s v="05408"/>
    <s v="East"/>
    <s v="OFF-PA-10000157"/>
    <x v="1"/>
    <x v="10"/>
    <s v="Xerox 191"/>
    <n v="79.92"/>
    <n v="4"/>
    <n v="0"/>
    <n v="37.562399999999997"/>
  </r>
  <r>
    <n v="9388"/>
    <x v="4692"/>
    <x v="3"/>
    <x v="617"/>
    <d v="2014-01-24T00:00:00"/>
    <s v="Standard Class"/>
    <s v="RM-19375"/>
    <s v="Raymond Messe"/>
    <s v="Consumer"/>
    <s v="United States"/>
    <x v="140"/>
    <x v="42"/>
    <s v="05408"/>
    <s v="East"/>
    <s v="OFF-PA-10001970"/>
    <x v="1"/>
    <x v="10"/>
    <s v="Xerox 1881"/>
    <n v="12.28"/>
    <n v="1"/>
    <n v="0"/>
    <n v="5.7715999999999994"/>
  </r>
  <r>
    <n v="9389"/>
    <x v="4692"/>
    <x v="3"/>
    <x v="617"/>
    <d v="2014-01-24T00:00:00"/>
    <s v="Standard Class"/>
    <s v="RM-19375"/>
    <s v="Raymond Messe"/>
    <s v="Consumer"/>
    <s v="United States"/>
    <x v="140"/>
    <x v="42"/>
    <s v="05408"/>
    <s v="East"/>
    <s v="OFF-AP-10000828"/>
    <x v="1"/>
    <x v="9"/>
    <s v="Avanti 4.4 Cu. Ft. Refrigerator"/>
    <n v="542.93999999999994"/>
    <n v="3"/>
    <n v="0"/>
    <n v="152.02319999999997"/>
  </r>
  <r>
    <n v="9390"/>
    <x v="4692"/>
    <x v="3"/>
    <x v="617"/>
    <d v="2014-01-24T00:00:00"/>
    <s v="Standard Class"/>
    <s v="RM-19375"/>
    <s v="Raymond Messe"/>
    <s v="Consumer"/>
    <s v="United States"/>
    <x v="140"/>
    <x v="42"/>
    <s v="05408"/>
    <s v="East"/>
    <s v="OFF-EN-10001509"/>
    <x v="1"/>
    <x v="12"/>
    <s v="Poly String Tie Envelopes"/>
    <n v="2.04"/>
    <n v="1"/>
    <n v="0"/>
    <n v="0.95879999999999987"/>
  </r>
  <r>
    <n v="9391"/>
    <x v="4693"/>
    <x v="1"/>
    <x v="974"/>
    <d v="2012-06-24T00:00:00"/>
    <s v="Standard Class"/>
    <s v="KM-16375"/>
    <s v="Katherine Murray"/>
    <s v="Home Office"/>
    <s v="United States"/>
    <x v="12"/>
    <x v="5"/>
    <n v="77070"/>
    <s v="Central"/>
    <s v="OFF-ST-10003692"/>
    <x v="1"/>
    <x v="4"/>
    <s v="Recycled Steel Personal File for Hanging File Folders"/>
    <n v="228.92"/>
    <n v="5"/>
    <n v="0.2"/>
    <n v="14.307499999999997"/>
  </r>
  <r>
    <n v="9392"/>
    <x v="4694"/>
    <x v="3"/>
    <x v="677"/>
    <d v="2014-03-17T00:00:00"/>
    <s v="First Class"/>
    <s v="FH-14275"/>
    <s v="Frank Hawley"/>
    <s v="Corporate"/>
    <s v="United States"/>
    <x v="34"/>
    <x v="10"/>
    <n v="60505"/>
    <s v="Central"/>
    <s v="TEC-PH-10004700"/>
    <x v="2"/>
    <x v="7"/>
    <s v="PowerGen Dual USB Car Charger"/>
    <n v="7.9920000000000009"/>
    <n v="1"/>
    <n v="0.2"/>
    <n v="2.5973999999999995"/>
  </r>
  <r>
    <n v="9393"/>
    <x v="4695"/>
    <x v="1"/>
    <x v="969"/>
    <d v="2012-10-25T00:00:00"/>
    <s v="Same Day"/>
    <s v="DG-13300"/>
    <s v="Deirdre Greer"/>
    <s v="Corporate"/>
    <s v="United States"/>
    <x v="60"/>
    <x v="22"/>
    <n v="80219"/>
    <s v="West"/>
    <s v="FUR-CH-10000422"/>
    <x v="0"/>
    <x v="1"/>
    <s v="Global Highback Leather Tilter in Burgundy"/>
    <n v="582.33600000000001"/>
    <n v="8"/>
    <n v="0.2"/>
    <n v="-29.116799999999955"/>
  </r>
  <r>
    <n v="9394"/>
    <x v="4696"/>
    <x v="2"/>
    <x v="59"/>
    <d v="2011-09-23T00:00:00"/>
    <s v="First Class"/>
    <s v="MW-18220"/>
    <s v="Mitch Webber"/>
    <s v="Consumer"/>
    <s v="United States"/>
    <x v="20"/>
    <x v="15"/>
    <n v="10011"/>
    <s v="East"/>
    <s v="TEC-PH-10003484"/>
    <x v="2"/>
    <x v="7"/>
    <s v="Ooma Telo VoIP Home Phone System"/>
    <n v="629.94999999999993"/>
    <n v="5"/>
    <n v="0"/>
    <n v="157.48750000000001"/>
  </r>
  <r>
    <n v="9395"/>
    <x v="4696"/>
    <x v="2"/>
    <x v="59"/>
    <d v="2011-09-23T00:00:00"/>
    <s v="First Class"/>
    <s v="MW-18220"/>
    <s v="Mitch Webber"/>
    <s v="Consumer"/>
    <s v="United States"/>
    <x v="20"/>
    <x v="15"/>
    <n v="10011"/>
    <s v="East"/>
    <s v="FUR-CH-10001394"/>
    <x v="0"/>
    <x v="1"/>
    <s v="Global Leather Executive Chair"/>
    <n v="631.78200000000004"/>
    <n v="2"/>
    <n v="0.1"/>
    <n v="140.39599999999993"/>
  </r>
  <r>
    <n v="9396"/>
    <x v="4696"/>
    <x v="2"/>
    <x v="59"/>
    <d v="2011-09-23T00:00:00"/>
    <s v="First Class"/>
    <s v="MW-18220"/>
    <s v="Mitch Webber"/>
    <s v="Consumer"/>
    <s v="United States"/>
    <x v="20"/>
    <x v="15"/>
    <n v="10011"/>
    <s v="East"/>
    <s v="FUR-BO-10002213"/>
    <x v="0"/>
    <x v="0"/>
    <s v="DMI Eclipse Executive Suite Bookcases"/>
    <n v="801.5680000000001"/>
    <n v="2"/>
    <n v="0.2"/>
    <n v="-10.019600000000054"/>
  </r>
  <r>
    <n v="9397"/>
    <x v="4696"/>
    <x v="2"/>
    <x v="59"/>
    <d v="2011-09-23T00:00:00"/>
    <s v="First Class"/>
    <s v="MW-18220"/>
    <s v="Mitch Webber"/>
    <s v="Consumer"/>
    <s v="United States"/>
    <x v="20"/>
    <x v="15"/>
    <n v="10011"/>
    <s v="East"/>
    <s v="OFF-LA-10002762"/>
    <x v="1"/>
    <x v="2"/>
    <s v="Avery 485"/>
    <n v="75.179999999999993"/>
    <n v="6"/>
    <n v="0"/>
    <n v="35.334599999999995"/>
  </r>
  <r>
    <n v="9398"/>
    <x v="4696"/>
    <x v="2"/>
    <x v="59"/>
    <d v="2011-09-23T00:00:00"/>
    <s v="First Class"/>
    <s v="MW-18220"/>
    <s v="Mitch Webber"/>
    <s v="Consumer"/>
    <s v="United States"/>
    <x v="20"/>
    <x v="15"/>
    <n v="10011"/>
    <s v="East"/>
    <s v="OFF-AP-10003842"/>
    <x v="1"/>
    <x v="9"/>
    <s v="Euro-Pro Shark Turbo Vacuum"/>
    <n v="30.98"/>
    <n v="1"/>
    <n v="0"/>
    <n v="8.0548000000000002"/>
  </r>
  <r>
    <n v="9399"/>
    <x v="4696"/>
    <x v="2"/>
    <x v="59"/>
    <d v="2011-09-23T00:00:00"/>
    <s v="First Class"/>
    <s v="MW-18220"/>
    <s v="Mitch Webber"/>
    <s v="Consumer"/>
    <s v="United States"/>
    <x v="20"/>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x v="523"/>
    <x v="10"/>
    <n v="60004"/>
    <s v="Central"/>
    <s v="OFF-AR-10003394"/>
    <x v="1"/>
    <x v="6"/>
    <s v="Newell 332"/>
    <n v="14.111999999999998"/>
    <n v="6"/>
    <n v="0.2"/>
    <n v="1.2348000000000008"/>
  </r>
  <r>
    <n v="9401"/>
    <x v="4698"/>
    <x v="1"/>
    <x v="1218"/>
    <d v="2012-09-21T00:00:00"/>
    <s v="Standard Class"/>
    <s v="BD-11500"/>
    <s v="Bradley Drucker"/>
    <s v="Consumer"/>
    <s v="United States"/>
    <x v="311"/>
    <x v="17"/>
    <n v="23602"/>
    <s v="South"/>
    <s v="OFF-EN-10001539"/>
    <x v="1"/>
    <x v="12"/>
    <s v="Staples"/>
    <n v="31.12"/>
    <n v="4"/>
    <n v="0"/>
    <n v="14.6264"/>
  </r>
  <r>
    <n v="9402"/>
    <x v="4699"/>
    <x v="2"/>
    <x v="1219"/>
    <d v="2011-06-28T00:00:00"/>
    <s v="Standard Class"/>
    <s v="LP-17080"/>
    <s v="Liz Pelletier"/>
    <s v="Consumer"/>
    <s v="United States"/>
    <x v="93"/>
    <x v="16"/>
    <n v="85705"/>
    <s v="West"/>
    <s v="FUR-FU-10001731"/>
    <x v="0"/>
    <x v="5"/>
    <s v="Acrylic Self-Standing Desk Frames"/>
    <n v="4.2720000000000002"/>
    <n v="2"/>
    <n v="0.2"/>
    <n v="0.96119999999999983"/>
  </r>
  <r>
    <n v="9403"/>
    <x v="4700"/>
    <x v="0"/>
    <x v="399"/>
    <d v="2013-08-18T00:00:00"/>
    <s v="Second Class"/>
    <s v="NP-18700"/>
    <s v="Nora Preis"/>
    <s v="Consumer"/>
    <s v="United States"/>
    <x v="20"/>
    <x v="15"/>
    <n v="10024"/>
    <s v="East"/>
    <s v="FUR-TA-10001095"/>
    <x v="0"/>
    <x v="3"/>
    <s v="Chromcraft Round Conference Tables"/>
    <n v="209.148"/>
    <n v="2"/>
    <n v="0.4"/>
    <n v="-66.230199999999996"/>
  </r>
  <r>
    <n v="9404"/>
    <x v="4700"/>
    <x v="0"/>
    <x v="399"/>
    <d v="2013-08-18T00:00:00"/>
    <s v="Second Class"/>
    <s v="NP-18700"/>
    <s v="Nora Preis"/>
    <s v="Consumer"/>
    <s v="United States"/>
    <x v="20"/>
    <x v="15"/>
    <n v="10024"/>
    <s v="East"/>
    <s v="OFF-ST-10000078"/>
    <x v="1"/>
    <x v="4"/>
    <s v="Tennsco 6- and 18-Compartment Lockers"/>
    <n v="1591.02"/>
    <n v="6"/>
    <n v="0"/>
    <n v="286.38359999999989"/>
  </r>
  <r>
    <n v="9405"/>
    <x v="4701"/>
    <x v="3"/>
    <x v="669"/>
    <d v="2014-04-18T00:00:00"/>
    <s v="Standard Class"/>
    <s v="DP-13105"/>
    <s v="Dave Poirier"/>
    <s v="Corporate"/>
    <s v="United States"/>
    <x v="10"/>
    <x v="9"/>
    <n v="19134"/>
    <s v="East"/>
    <s v="OFF-FA-10004076"/>
    <x v="1"/>
    <x v="13"/>
    <s v="Translucent Push Pins by OIC"/>
    <n v="7.92"/>
    <n v="5"/>
    <n v="0.2"/>
    <n v="1.6829999999999994"/>
  </r>
  <r>
    <n v="9406"/>
    <x v="4702"/>
    <x v="2"/>
    <x v="619"/>
    <d v="2011-03-17T00:00:00"/>
    <s v="First Class"/>
    <s v="RB-19465"/>
    <s v="Rick Bensley"/>
    <s v="Home Office"/>
    <s v="United States"/>
    <x v="22"/>
    <x v="10"/>
    <n v="60653"/>
    <s v="Central"/>
    <s v="TEC-MA-10003626"/>
    <x v="2"/>
    <x v="15"/>
    <s v="Hewlett-Packard Deskjet 6540 Color Inkjet Printer"/>
    <n v="574.91"/>
    <n v="2"/>
    <n v="0.3"/>
    <n v="156.04699999999997"/>
  </r>
  <r>
    <n v="9407"/>
    <x v="4702"/>
    <x v="2"/>
    <x v="619"/>
    <d v="2011-03-17T00:00:00"/>
    <s v="First Class"/>
    <s v="RB-19465"/>
    <s v="Rick Bensley"/>
    <s v="Home Office"/>
    <s v="United States"/>
    <x v="22"/>
    <x v="10"/>
    <n v="60653"/>
    <s v="Central"/>
    <s v="OFF-PA-10001215"/>
    <x v="1"/>
    <x v="10"/>
    <s v="Xerox 1963"/>
    <n v="8.4480000000000004"/>
    <n v="2"/>
    <n v="0.2"/>
    <n v="2.6399999999999997"/>
  </r>
  <r>
    <n v="9408"/>
    <x v="4703"/>
    <x v="3"/>
    <x v="585"/>
    <d v="2014-09-25T00:00:00"/>
    <s v="Second Class"/>
    <s v="LC-17140"/>
    <s v="Logan Currie"/>
    <s v="Consumer"/>
    <s v="United States"/>
    <x v="20"/>
    <x v="15"/>
    <n v="10035"/>
    <s v="East"/>
    <s v="TEC-AC-10002842"/>
    <x v="2"/>
    <x v="11"/>
    <s v="WD My Passport Ultra 2TB Portable External Hard Drive"/>
    <n v="1071"/>
    <n v="9"/>
    <n v="0"/>
    <n v="171.36000000000007"/>
  </r>
  <r>
    <n v="9409"/>
    <x v="4703"/>
    <x v="3"/>
    <x v="585"/>
    <d v="2014-09-25T00:00:00"/>
    <s v="Second Class"/>
    <s v="LC-17140"/>
    <s v="Logan Currie"/>
    <s v="Consumer"/>
    <s v="United States"/>
    <x v="20"/>
    <x v="15"/>
    <n v="10035"/>
    <s v="East"/>
    <s v="FUR-FU-10004864"/>
    <x v="0"/>
    <x v="5"/>
    <s v="Eldon 500 Class Desk Accessories"/>
    <n v="12.07"/>
    <n v="1"/>
    <n v="0"/>
    <n v="3.9831000000000003"/>
  </r>
  <r>
    <n v="9410"/>
    <x v="4704"/>
    <x v="3"/>
    <x v="389"/>
    <d v="2014-12-14T00:00:00"/>
    <s v="First Class"/>
    <s v="WB-21850"/>
    <s v="William Brown"/>
    <s v="Consumer"/>
    <s v="United States"/>
    <x v="10"/>
    <x v="9"/>
    <n v="19143"/>
    <s v="East"/>
    <s v="OFF-BI-10000014"/>
    <x v="1"/>
    <x v="8"/>
    <s v="Heavy-Duty E-Z-D Binders"/>
    <n v="3.2730000000000006"/>
    <n v="1"/>
    <n v="0.7"/>
    <n v="-2.5092999999999996"/>
  </r>
  <r>
    <n v="9411"/>
    <x v="4704"/>
    <x v="3"/>
    <x v="389"/>
    <d v="2014-12-14T00:00:00"/>
    <s v="First Class"/>
    <s v="WB-21850"/>
    <s v="William Brown"/>
    <s v="Consumer"/>
    <s v="United States"/>
    <x v="10"/>
    <x v="9"/>
    <n v="19143"/>
    <s v="East"/>
    <s v="FUR-FU-10001475"/>
    <x v="0"/>
    <x v="5"/>
    <s v="Contract Clock, 14&quot;, Brown"/>
    <n v="87.92"/>
    <n v="5"/>
    <n v="0.2"/>
    <n v="15.385999999999999"/>
  </r>
  <r>
    <n v="9412"/>
    <x v="4705"/>
    <x v="0"/>
    <x v="612"/>
    <d v="2013-03-15T00:00:00"/>
    <s v="Second Class"/>
    <s v="MH-17785"/>
    <s v="Maya Herman"/>
    <s v="Corporate"/>
    <s v="United States"/>
    <x v="220"/>
    <x v="16"/>
    <n v="85301"/>
    <s v="West"/>
    <s v="OFF-ST-10001272"/>
    <x v="1"/>
    <x v="4"/>
    <s v="Mini 13-1/2 Capacity Data Binder Rack, Pearl"/>
    <n v="104.69600000000001"/>
    <n v="1"/>
    <n v="0.2"/>
    <n v="6.5434999999999981"/>
  </r>
  <r>
    <n v="9413"/>
    <x v="4706"/>
    <x v="1"/>
    <x v="746"/>
    <d v="2012-01-29T00:00:00"/>
    <s v="First Class"/>
    <s v="SC-20305"/>
    <s v="Sean Christensen"/>
    <s v="Consumer"/>
    <s v="United States"/>
    <x v="1"/>
    <x v="1"/>
    <n v="90036"/>
    <s v="West"/>
    <s v="FUR-CH-10002024"/>
    <x v="0"/>
    <x v="1"/>
    <s v="HON 5400 Series Task Chairs for Big and Tall"/>
    <n v="2803.92"/>
    <n v="5"/>
    <n v="0.2"/>
    <n v="0"/>
  </r>
  <r>
    <n v="9414"/>
    <x v="4707"/>
    <x v="0"/>
    <x v="182"/>
    <d v="2013-09-28T00:00:00"/>
    <s v="First Class"/>
    <s v="MH-17620"/>
    <s v="Matt Hagelstein"/>
    <s v="Corporate"/>
    <s v="United States"/>
    <x v="12"/>
    <x v="5"/>
    <n v="77041"/>
    <s v="Central"/>
    <s v="OFF-BI-10004001"/>
    <x v="1"/>
    <x v="8"/>
    <s v="GBC Recycled VeloBinder Covers"/>
    <n v="6.8159999999999981"/>
    <n v="2"/>
    <n v="0.8"/>
    <n v="-11.587200000000003"/>
  </r>
  <r>
    <n v="9415"/>
    <x v="4708"/>
    <x v="1"/>
    <x v="1090"/>
    <d v="2012-10-22T00:00:00"/>
    <s v="Standard Class"/>
    <s v="JC-15775"/>
    <s v="John Castell"/>
    <s v="Consumer"/>
    <s v="United States"/>
    <x v="4"/>
    <x v="4"/>
    <n v="98115"/>
    <s v="West"/>
    <s v="TEC-PH-10004094"/>
    <x v="2"/>
    <x v="7"/>
    <s v="Motorola L703CM"/>
    <n v="249.58400000000003"/>
    <n v="2"/>
    <n v="0.2"/>
    <n v="15.598999999999997"/>
  </r>
  <r>
    <n v="9416"/>
    <x v="4708"/>
    <x v="1"/>
    <x v="1090"/>
    <d v="2012-10-22T00:00:00"/>
    <s v="Standard Class"/>
    <s v="JC-15775"/>
    <s v="John Castell"/>
    <s v="Consumer"/>
    <s v="United States"/>
    <x v="4"/>
    <x v="4"/>
    <n v="98115"/>
    <s v="West"/>
    <s v="OFF-PA-10001184"/>
    <x v="1"/>
    <x v="10"/>
    <s v="Xerox 1903"/>
    <n v="17.940000000000001"/>
    <n v="3"/>
    <n v="0"/>
    <n v="8.7906000000000013"/>
  </r>
  <r>
    <n v="9417"/>
    <x v="4708"/>
    <x v="1"/>
    <x v="1090"/>
    <d v="2012-10-22T00:00:00"/>
    <s v="Standard Class"/>
    <s v="JC-15775"/>
    <s v="John Castell"/>
    <s v="Consumer"/>
    <s v="United States"/>
    <x v="4"/>
    <x v="4"/>
    <n v="98115"/>
    <s v="West"/>
    <s v="FUR-FU-10002505"/>
    <x v="0"/>
    <x v="5"/>
    <s v="Eldon 100 Class Desk Accessories"/>
    <n v="10.11"/>
    <n v="3"/>
    <n v="0"/>
    <n v="3.2351999999999994"/>
  </r>
  <r>
    <n v="9418"/>
    <x v="4709"/>
    <x v="2"/>
    <x v="1220"/>
    <d v="2011-11-01T00:00:00"/>
    <s v="Standard Class"/>
    <s v="RD-19810"/>
    <s v="Ross DeVincentis"/>
    <s v="Home Office"/>
    <s v="United States"/>
    <x v="115"/>
    <x v="3"/>
    <n v="28314"/>
    <s v="South"/>
    <s v="OFF-PA-10001166"/>
    <x v="1"/>
    <x v="10"/>
    <s v="Xerox 2"/>
    <n v="10.368000000000002"/>
    <n v="2"/>
    <n v="0.2"/>
    <n v="3.6288"/>
  </r>
  <r>
    <n v="9419"/>
    <x v="4709"/>
    <x v="2"/>
    <x v="1220"/>
    <d v="2011-11-01T00:00:00"/>
    <s v="Standard Class"/>
    <s v="RD-19810"/>
    <s v="Ross DeVincentis"/>
    <s v="Home Office"/>
    <s v="United States"/>
    <x v="115"/>
    <x v="3"/>
    <n v="28314"/>
    <s v="South"/>
    <s v="OFF-PA-10000349"/>
    <x v="1"/>
    <x v="10"/>
    <s v="Staples"/>
    <n v="11.952000000000002"/>
    <n v="3"/>
    <n v="0.2"/>
    <n v="4.0338000000000003"/>
  </r>
  <r>
    <n v="9420"/>
    <x v="4710"/>
    <x v="3"/>
    <x v="280"/>
    <d v="2014-10-05T00:00:00"/>
    <s v="Second Class"/>
    <s v="SC-20695"/>
    <s v="Steve Chapman"/>
    <s v="Corporate"/>
    <s v="United States"/>
    <x v="12"/>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x v="12"/>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x v="8"/>
    <x v="1"/>
    <n v="94122"/>
    <s v="West"/>
    <s v="TEC-PH-10000441"/>
    <x v="2"/>
    <x v="7"/>
    <s v="VTech DS6151"/>
    <n v="604.75199999999995"/>
    <n v="6"/>
    <n v="0.2"/>
    <n v="60.475200000000058"/>
  </r>
  <r>
    <n v="9423"/>
    <x v="4711"/>
    <x v="2"/>
    <x v="149"/>
    <d v="2011-07-27T00:00:00"/>
    <s v="Standard Class"/>
    <s v="NC-18535"/>
    <s v="Nick Crebassa"/>
    <s v="Corporate"/>
    <s v="United States"/>
    <x v="8"/>
    <x v="1"/>
    <n v="94122"/>
    <s v="West"/>
    <s v="OFF-SU-10004664"/>
    <x v="1"/>
    <x v="14"/>
    <s v="Acme Softgrip Scissors"/>
    <n v="40.700000000000003"/>
    <n v="5"/>
    <n v="0"/>
    <n v="11.802999999999999"/>
  </r>
  <r>
    <n v="9424"/>
    <x v="4711"/>
    <x v="2"/>
    <x v="149"/>
    <d v="2011-07-27T00:00:00"/>
    <s v="Standard Class"/>
    <s v="NC-18535"/>
    <s v="Nick Crebassa"/>
    <s v="Corporate"/>
    <s v="United States"/>
    <x v="8"/>
    <x v="1"/>
    <n v="94122"/>
    <s v="West"/>
    <s v="TEC-PH-10004531"/>
    <x v="2"/>
    <x v="7"/>
    <s v="AT&amp;T CL2909"/>
    <n v="302.37599999999998"/>
    <n v="3"/>
    <n v="0.2"/>
    <n v="37.796999999999997"/>
  </r>
  <r>
    <n v="9425"/>
    <x v="4711"/>
    <x v="2"/>
    <x v="149"/>
    <d v="2011-07-27T00:00:00"/>
    <s v="Standard Class"/>
    <s v="NC-18535"/>
    <s v="Nick Crebassa"/>
    <s v="Corporate"/>
    <s v="United States"/>
    <x v="8"/>
    <x v="1"/>
    <n v="94122"/>
    <s v="West"/>
    <s v="TEC-AC-10002167"/>
    <x v="2"/>
    <x v="11"/>
    <s v="Imation 8gb Micro Traveldrive Usb 2.0 Flash Drive"/>
    <n v="45"/>
    <n v="3"/>
    <n v="0"/>
    <n v="4.9500000000000011"/>
  </r>
  <r>
    <n v="9426"/>
    <x v="4712"/>
    <x v="2"/>
    <x v="171"/>
    <d v="2011-09-17T00:00:00"/>
    <s v="Second Class"/>
    <s v="LW-17215"/>
    <s v="Luke Weiss"/>
    <s v="Consumer"/>
    <s v="United States"/>
    <x v="20"/>
    <x v="15"/>
    <n v="10035"/>
    <s v="East"/>
    <s v="FUR-CH-10002024"/>
    <x v="0"/>
    <x v="1"/>
    <s v="HON 5400 Series Task Chairs for Big and Tall"/>
    <n v="3785.2920000000004"/>
    <n v="6"/>
    <n v="0.1"/>
    <n v="420.58800000000019"/>
  </r>
  <r>
    <n v="9427"/>
    <x v="4713"/>
    <x v="0"/>
    <x v="306"/>
    <d v="2013-09-21T00:00:00"/>
    <s v="Standard Class"/>
    <s v="AH-10585"/>
    <s v="Angele Hood"/>
    <s v="Consumer"/>
    <s v="United States"/>
    <x v="4"/>
    <x v="4"/>
    <n v="98105"/>
    <s v="West"/>
    <s v="OFF-AR-10002445"/>
    <x v="1"/>
    <x v="6"/>
    <s v="SANFORD Major Accent Highlighters"/>
    <n v="35.4"/>
    <n v="5"/>
    <n v="0"/>
    <n v="13.452000000000002"/>
  </r>
  <r>
    <n v="9428"/>
    <x v="4714"/>
    <x v="2"/>
    <x v="501"/>
    <d v="2011-12-01T00:00:00"/>
    <s v="Standard Class"/>
    <s v="JO-15145"/>
    <s v="Jack O'Briant"/>
    <s v="Corporate"/>
    <s v="United States"/>
    <x v="198"/>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x v="114"/>
    <x v="5"/>
    <n v="77340"/>
    <s v="Central"/>
    <s v="FUR-CH-10000015"/>
    <x v="0"/>
    <x v="1"/>
    <s v="Hon Multipurpose Stacking Arm Chairs"/>
    <n v="1212.9599999999998"/>
    <n v="8"/>
    <n v="0.3"/>
    <n v="-69.311999999999898"/>
  </r>
  <r>
    <n v="9430"/>
    <x v="4716"/>
    <x v="1"/>
    <x v="834"/>
    <d v="2012-09-01T00:00:00"/>
    <s v="Standard Class"/>
    <s v="BP-11185"/>
    <s v="Ben Peterman"/>
    <s v="Corporate"/>
    <s v="United States"/>
    <x v="61"/>
    <x v="5"/>
    <n v="75081"/>
    <s v="Central"/>
    <s v="TEC-PH-10004165"/>
    <x v="2"/>
    <x v="7"/>
    <s v="Mitel MiVoice 5330e IP Phone"/>
    <n v="1099.96"/>
    <n v="5"/>
    <n v="0.2"/>
    <n v="82.496999999999957"/>
  </r>
  <r>
    <n v="9431"/>
    <x v="4716"/>
    <x v="1"/>
    <x v="834"/>
    <d v="2012-09-01T00:00:00"/>
    <s v="Standard Class"/>
    <s v="BP-11185"/>
    <s v="Ben Peterman"/>
    <s v="Corporate"/>
    <s v="United States"/>
    <x v="61"/>
    <x v="5"/>
    <n v="75081"/>
    <s v="Central"/>
    <s v="FUR-TA-10004607"/>
    <x v="0"/>
    <x v="3"/>
    <s v="Hon 2111 Invitation Series Straight Table"/>
    <n v="103.48100000000001"/>
    <n v="1"/>
    <n v="0.3"/>
    <n v="-16.261300000000006"/>
  </r>
  <r>
    <n v="9432"/>
    <x v="4717"/>
    <x v="1"/>
    <x v="974"/>
    <d v="2012-06-19T00:00:00"/>
    <s v="Same Day"/>
    <s v="PP-18955"/>
    <s v="Paul Prost"/>
    <s v="Home Office"/>
    <s v="United States"/>
    <x v="10"/>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x v="97"/>
    <x v="16"/>
    <n v="85345"/>
    <s v="West"/>
    <s v="TEC-AC-10002217"/>
    <x v="2"/>
    <x v="11"/>
    <s v="Imation Clip USB flash drive - 8 GB"/>
    <n v="30.080000000000002"/>
    <n v="2"/>
    <n v="0.2"/>
    <n v="-5.2640000000000002"/>
  </r>
  <r>
    <n v="9434"/>
    <x v="4718"/>
    <x v="1"/>
    <x v="493"/>
    <d v="2012-08-23T00:00:00"/>
    <s v="Standard Class"/>
    <s v="SC-20725"/>
    <s v="Steven Cartwright"/>
    <s v="Consumer"/>
    <s v="United States"/>
    <x v="97"/>
    <x v="16"/>
    <n v="85345"/>
    <s v="West"/>
    <s v="OFF-PA-10001937"/>
    <x v="1"/>
    <x v="10"/>
    <s v="Xerox 21"/>
    <n v="36.288000000000011"/>
    <n v="7"/>
    <n v="0.2"/>
    <n v="12.700800000000001"/>
  </r>
  <r>
    <n v="9435"/>
    <x v="4718"/>
    <x v="1"/>
    <x v="493"/>
    <d v="2012-08-23T00:00:00"/>
    <s v="Standard Class"/>
    <s v="SC-20725"/>
    <s v="Steven Cartwright"/>
    <s v="Consumer"/>
    <s v="United States"/>
    <x v="97"/>
    <x v="16"/>
    <n v="85345"/>
    <s v="West"/>
    <s v="OFF-AR-10000203"/>
    <x v="1"/>
    <x v="6"/>
    <s v="Newell 336"/>
    <n v="10.272000000000002"/>
    <n v="3"/>
    <n v="0.2"/>
    <n v="1.1555999999999984"/>
  </r>
  <r>
    <n v="9436"/>
    <x v="4718"/>
    <x v="1"/>
    <x v="493"/>
    <d v="2012-08-23T00:00:00"/>
    <s v="Standard Class"/>
    <s v="SC-20725"/>
    <s v="Steven Cartwright"/>
    <s v="Consumer"/>
    <s v="United States"/>
    <x v="97"/>
    <x v="16"/>
    <n v="85345"/>
    <s v="West"/>
    <s v="TEC-AC-10001142"/>
    <x v="2"/>
    <x v="11"/>
    <s v="First Data FD10 PIN Pad"/>
    <n v="252.8"/>
    <n v="4"/>
    <n v="0.2"/>
    <n v="-31.600000000000037"/>
  </r>
  <r>
    <n v="9437"/>
    <x v="4719"/>
    <x v="1"/>
    <x v="12"/>
    <d v="2012-09-25T00:00:00"/>
    <s v="Same Day"/>
    <s v="BM-11785"/>
    <s v="Bryan Mills"/>
    <s v="Consumer"/>
    <s v="United States"/>
    <x v="10"/>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x v="147"/>
    <x v="1"/>
    <n v="92054"/>
    <s v="West"/>
    <s v="OFF-PA-10000520"/>
    <x v="1"/>
    <x v="10"/>
    <s v="Xerox 201"/>
    <n v="12.96"/>
    <n v="2"/>
    <n v="0"/>
    <n v="6.2208000000000006"/>
  </r>
  <r>
    <n v="9439"/>
    <x v="4721"/>
    <x v="3"/>
    <x v="689"/>
    <d v="2014-08-06T00:00:00"/>
    <s v="Standard Class"/>
    <s v="GM-14680"/>
    <s v="Greg Matthias"/>
    <s v="Consumer"/>
    <s v="United States"/>
    <x v="10"/>
    <x v="9"/>
    <n v="19134"/>
    <s v="East"/>
    <s v="TEC-PH-10001079"/>
    <x v="2"/>
    <x v="7"/>
    <s v="Polycom SoundPoint Pro SE-225 Corded phone"/>
    <n v="285.57599999999996"/>
    <n v="4"/>
    <n v="0.4"/>
    <n v="-57.115200000000016"/>
  </r>
  <r>
    <n v="9440"/>
    <x v="4722"/>
    <x v="2"/>
    <x v="36"/>
    <d v="2011-10-17T00:00:00"/>
    <s v="Standard Class"/>
    <s v="BP-11050"/>
    <s v="Barry Pond"/>
    <s v="Corporate"/>
    <s v="United States"/>
    <x v="22"/>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x v="20"/>
    <x v="15"/>
    <n v="10035"/>
    <s v="East"/>
    <s v="OFF-PA-10001471"/>
    <x v="1"/>
    <x v="10"/>
    <s v="Strathmore Photo Frame Cards"/>
    <n v="14.62"/>
    <n v="2"/>
    <n v="0"/>
    <n v="6.7251999999999992"/>
  </r>
  <r>
    <n v="9442"/>
    <x v="4724"/>
    <x v="2"/>
    <x v="282"/>
    <d v="2011-12-31T00:00:00"/>
    <s v="Second Class"/>
    <s v="RE-19405"/>
    <s v="Ricardo Emerson"/>
    <s v="Consumer"/>
    <s v="United States"/>
    <x v="239"/>
    <x v="24"/>
    <n v="44240"/>
    <s v="East"/>
    <s v="OFF-AP-10003281"/>
    <x v="1"/>
    <x v="9"/>
    <s v="Acco 6 Outlet Guardian Standard Surge Suppressor"/>
    <n v="48.36"/>
    <n v="5"/>
    <n v="0.2"/>
    <n v="6.0449999999999946"/>
  </r>
  <r>
    <n v="9443"/>
    <x v="4725"/>
    <x v="3"/>
    <x v="104"/>
    <d v="2014-04-12T00:00:00"/>
    <s v="Standard Class"/>
    <s v="HR-14770"/>
    <s v="Hallie Redmond"/>
    <s v="Home Office"/>
    <s v="United States"/>
    <x v="108"/>
    <x v="2"/>
    <n v="32216"/>
    <s v="South"/>
    <s v="OFF-AR-10003156"/>
    <x v="1"/>
    <x v="6"/>
    <s v="50 Colored Long Pencils"/>
    <n v="16.256"/>
    <n v="2"/>
    <n v="0.2"/>
    <n v="1.2192000000000007"/>
  </r>
  <r>
    <n v="9444"/>
    <x v="4725"/>
    <x v="3"/>
    <x v="104"/>
    <d v="2014-04-12T00:00:00"/>
    <s v="Standard Class"/>
    <s v="HR-14770"/>
    <s v="Hallie Redmond"/>
    <s v="Home Office"/>
    <s v="United States"/>
    <x v="108"/>
    <x v="2"/>
    <n v="32216"/>
    <s v="South"/>
    <s v="TEC-PH-10000576"/>
    <x v="2"/>
    <x v="7"/>
    <s v="AT&amp;T 1080 Corded phone"/>
    <n v="219.18400000000003"/>
    <n v="2"/>
    <n v="0.2"/>
    <n v="19.178600000000003"/>
  </r>
  <r>
    <n v="9445"/>
    <x v="4726"/>
    <x v="1"/>
    <x v="1201"/>
    <d v="2012-03-02T00:00:00"/>
    <s v="First Class"/>
    <s v="TP-21565"/>
    <s v="Tracy Poddar"/>
    <s v="Corporate"/>
    <s v="United States"/>
    <x v="224"/>
    <x v="5"/>
    <n v="75019"/>
    <s v="Central"/>
    <s v="TEC-PH-10003215"/>
    <x v="2"/>
    <x v="7"/>
    <s v="Jackery Bar Premium Fast-charging Portable Charger"/>
    <n v="95.84"/>
    <n v="4"/>
    <n v="0.2"/>
    <n v="34.741999999999997"/>
  </r>
  <r>
    <n v="9446"/>
    <x v="4727"/>
    <x v="1"/>
    <x v="352"/>
    <d v="2012-06-03T00:00:00"/>
    <s v="Standard Class"/>
    <s v="KB-16315"/>
    <s v="Karl Braun"/>
    <s v="Consumer"/>
    <s v="United States"/>
    <x v="245"/>
    <x v="14"/>
    <n v="46203"/>
    <s v="Central"/>
    <s v="OFF-LA-10004484"/>
    <x v="1"/>
    <x v="2"/>
    <s v="Avery 476"/>
    <n v="12.39"/>
    <n v="3"/>
    <n v="0"/>
    <n v="5.6993999999999998"/>
  </r>
  <r>
    <n v="9447"/>
    <x v="4728"/>
    <x v="0"/>
    <x v="897"/>
    <d v="2013-09-29T00:00:00"/>
    <s v="Standard Class"/>
    <s v="AC-10660"/>
    <s v="Anna Chung"/>
    <s v="Consumer"/>
    <s v="United States"/>
    <x v="104"/>
    <x v="14"/>
    <n v="46226"/>
    <s v="Central"/>
    <s v="OFF-PA-10002245"/>
    <x v="1"/>
    <x v="10"/>
    <s v="Xerox 1895"/>
    <n v="35.880000000000003"/>
    <n v="6"/>
    <n v="0"/>
    <n v="16.146000000000001"/>
  </r>
  <r>
    <n v="9448"/>
    <x v="4729"/>
    <x v="3"/>
    <x v="837"/>
    <d v="2014-06-04T00:00:00"/>
    <s v="Standard Class"/>
    <s v="DN-13690"/>
    <s v="Duane Noonan"/>
    <s v="Consumer"/>
    <s v="United States"/>
    <x v="251"/>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x v="252"/>
    <x v="4"/>
    <n v="98052"/>
    <s v="West"/>
    <s v="OFF-LA-10002195"/>
    <x v="1"/>
    <x v="2"/>
    <s v="Avery 481"/>
    <n v="12.32"/>
    <n v="4"/>
    <n v="0"/>
    <n v="5.9135999999999997"/>
  </r>
  <r>
    <n v="9450"/>
    <x v="4731"/>
    <x v="2"/>
    <x v="78"/>
    <d v="2011-09-13T00:00:00"/>
    <s v="Standard Class"/>
    <s v="TS-21340"/>
    <s v="Toby Swindell"/>
    <s v="Consumer"/>
    <s v="United States"/>
    <x v="8"/>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x v="258"/>
    <x v="4"/>
    <n v="99207"/>
    <s v="West"/>
    <s v="OFF-ST-10004963"/>
    <x v="1"/>
    <x v="4"/>
    <s v="Eldon Gobal File Keepers"/>
    <n v="136.26"/>
    <n v="9"/>
    <n v="0"/>
    <n v="5.4503999999999913"/>
  </r>
  <r>
    <n v="9452"/>
    <x v="4733"/>
    <x v="1"/>
    <x v="694"/>
    <d v="2012-10-05T00:00:00"/>
    <s v="Standard Class"/>
    <s v="RP-19855"/>
    <s v="Roy Phan"/>
    <s v="Corporate"/>
    <s v="United States"/>
    <x v="1"/>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x v="1"/>
    <x v="1"/>
    <n v="90032"/>
    <s v="West"/>
    <s v="OFF-BI-10004001"/>
    <x v="1"/>
    <x v="8"/>
    <s v="GBC Recycled VeloBinder Covers"/>
    <n v="81.792000000000002"/>
    <n v="6"/>
    <n v="0.2"/>
    <n v="26.582399999999986"/>
  </r>
  <r>
    <n v="9454"/>
    <x v="4733"/>
    <x v="1"/>
    <x v="694"/>
    <d v="2012-10-05T00:00:00"/>
    <s v="Standard Class"/>
    <s v="RP-19855"/>
    <s v="Roy Phan"/>
    <s v="Corporate"/>
    <s v="United States"/>
    <x v="1"/>
    <x v="1"/>
    <n v="90032"/>
    <s v="West"/>
    <s v="OFF-SU-10004884"/>
    <x v="1"/>
    <x v="14"/>
    <s v="Acme Galleria Hot Forged Steel Scissors with Colored Handles"/>
    <n v="47.19"/>
    <n v="3"/>
    <n v="0"/>
    <n v="13.685099999999995"/>
  </r>
  <r>
    <n v="9455"/>
    <x v="4733"/>
    <x v="1"/>
    <x v="694"/>
    <d v="2012-10-05T00:00:00"/>
    <s v="Standard Class"/>
    <s v="RP-19855"/>
    <s v="Roy Phan"/>
    <s v="Corporate"/>
    <s v="United States"/>
    <x v="1"/>
    <x v="1"/>
    <n v="90032"/>
    <s v="West"/>
    <s v="TEC-PH-10003555"/>
    <x v="2"/>
    <x v="7"/>
    <s v="Motorola HK250 Universal Bluetooth Headset"/>
    <n v="36.783999999999999"/>
    <n v="2"/>
    <n v="0.2"/>
    <n v="-8.2763999999999971"/>
  </r>
  <r>
    <n v="9456"/>
    <x v="4734"/>
    <x v="0"/>
    <x v="950"/>
    <d v="2013-06-20T00:00:00"/>
    <s v="Second Class"/>
    <s v="JL-15175"/>
    <s v="James Lanier"/>
    <s v="Home Office"/>
    <s v="United States"/>
    <x v="346"/>
    <x v="18"/>
    <n v="37421"/>
    <s v="South"/>
    <s v="TEC-MA-10003493"/>
    <x v="2"/>
    <x v="15"/>
    <s v="Penpower WorldCard Pro Card Scanner"/>
    <n v="91.474999999999994"/>
    <n v="1"/>
    <n v="0.5"/>
    <n v="-1.8294999999999959"/>
  </r>
  <r>
    <n v="9457"/>
    <x v="4735"/>
    <x v="3"/>
    <x v="837"/>
    <d v="2014-06-04T00:00:00"/>
    <s v="Standard Class"/>
    <s v="BW-11110"/>
    <s v="Bart Watters"/>
    <s v="Corporate"/>
    <s v="United States"/>
    <x v="247"/>
    <x v="3"/>
    <n v="27405"/>
    <s v="South"/>
    <s v="TEC-AC-10002380"/>
    <x v="2"/>
    <x v="11"/>
    <s v="Sony 8GB Class 10 Micro SDHC R40 Memory Card"/>
    <n v="27.192"/>
    <n v="3"/>
    <n v="0.2"/>
    <n v="0.33989999999999654"/>
  </r>
  <r>
    <n v="9458"/>
    <x v="4735"/>
    <x v="3"/>
    <x v="837"/>
    <d v="2014-06-04T00:00:00"/>
    <s v="Standard Class"/>
    <s v="BW-11110"/>
    <s v="Bart Watters"/>
    <s v="Corporate"/>
    <s v="United States"/>
    <x v="247"/>
    <x v="3"/>
    <n v="27405"/>
    <s v="South"/>
    <s v="OFF-BI-10004209"/>
    <x v="1"/>
    <x v="8"/>
    <s v="Fellowes Twister Kit, Gray/Clear, 3/pkg"/>
    <n v="12.059999999999999"/>
    <n v="5"/>
    <n v="0.7"/>
    <n v="-10.050000000000001"/>
  </r>
  <r>
    <n v="9459"/>
    <x v="4736"/>
    <x v="2"/>
    <x v="1148"/>
    <d v="2011-10-14T00:00:00"/>
    <s v="Standard Class"/>
    <s v="SJ-20500"/>
    <s v="Shirley Jackson"/>
    <s v="Consumer"/>
    <s v="United States"/>
    <x v="8"/>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x v="8"/>
    <x v="1"/>
    <n v="94122"/>
    <s v="West"/>
    <s v="TEC-PH-10002583"/>
    <x v="2"/>
    <x v="7"/>
    <s v="iOttie HLCRIO102 Car Mount"/>
    <n v="15.991999999999999"/>
    <n v="1"/>
    <n v="0.2"/>
    <n v="-2.9985000000000022"/>
  </r>
  <r>
    <n v="9461"/>
    <x v="4737"/>
    <x v="2"/>
    <x v="664"/>
    <d v="2011-11-22T00:00:00"/>
    <s v="Second Class"/>
    <s v="FG-14260"/>
    <s v="Frank Gastineau"/>
    <s v="Home Office"/>
    <s v="United States"/>
    <x v="20"/>
    <x v="15"/>
    <n v="10024"/>
    <s v="East"/>
    <s v="OFF-PA-10003591"/>
    <x v="1"/>
    <x v="10"/>
    <s v="Southworth 100% Cotton The Best Paper"/>
    <n v="34.44"/>
    <n v="3"/>
    <n v="0"/>
    <n v="17.22"/>
  </r>
  <r>
    <n v="9462"/>
    <x v="4738"/>
    <x v="2"/>
    <x v="538"/>
    <d v="2011-10-24T00:00:00"/>
    <s v="Standard Class"/>
    <s v="EH-14125"/>
    <s v="Eugene Hildebrand"/>
    <s v="Home Office"/>
    <s v="United States"/>
    <x v="80"/>
    <x v="1"/>
    <n v="90712"/>
    <s v="West"/>
    <s v="TEC-PH-10004922"/>
    <x v="2"/>
    <x v="7"/>
    <s v="RCA Visys Integrated PBX 8-Line Router"/>
    <n v="321.55200000000002"/>
    <n v="6"/>
    <n v="0.2"/>
    <n v="20.097000000000008"/>
  </r>
  <r>
    <n v="9463"/>
    <x v="4739"/>
    <x v="3"/>
    <x v="920"/>
    <d v="2014-12-01T00:00:00"/>
    <s v="Second Class"/>
    <s v="BS-11590"/>
    <s v="Brendan Sweed"/>
    <s v="Corporate"/>
    <s v="United States"/>
    <x v="103"/>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x v="38"/>
    <x v="24"/>
    <n v="43229"/>
    <s v="East"/>
    <s v="OFF-AR-10003560"/>
    <x v="1"/>
    <x v="6"/>
    <s v="Zebra Zazzle Fluorescent Highlighters"/>
    <n v="19.456000000000003"/>
    <n v="4"/>
    <n v="0.2"/>
    <n v="3.4047999999999981"/>
  </r>
  <r>
    <n v="9465"/>
    <x v="4741"/>
    <x v="2"/>
    <x v="1059"/>
    <d v="2011-12-25T00:00:00"/>
    <s v="Standard Class"/>
    <s v="JC-15775"/>
    <s v="John Castell"/>
    <s v="Consumer"/>
    <s v="United States"/>
    <x v="46"/>
    <x v="13"/>
    <n v="19711"/>
    <s v="East"/>
    <s v="OFF-LA-10004409"/>
    <x v="1"/>
    <x v="2"/>
    <s v="Avery 492"/>
    <n v="17.28"/>
    <n v="6"/>
    <n v="0"/>
    <n v="7.9487999999999985"/>
  </r>
  <r>
    <n v="9466"/>
    <x v="4742"/>
    <x v="0"/>
    <x v="258"/>
    <d v="2013-11-24T00:00:00"/>
    <s v="Standard Class"/>
    <s v="JM-15265"/>
    <s v="Janet Molinari"/>
    <s v="Corporate"/>
    <s v="United States"/>
    <x v="4"/>
    <x v="4"/>
    <n v="98115"/>
    <s v="West"/>
    <s v="FUR-FU-10000448"/>
    <x v="0"/>
    <x v="5"/>
    <s v="Tenex Chairmats For Use With Carpeted Floors"/>
    <n v="31.96"/>
    <n v="2"/>
    <n v="0"/>
    <n v="1.597999999999999"/>
  </r>
  <r>
    <n v="9467"/>
    <x v="4743"/>
    <x v="3"/>
    <x v="60"/>
    <d v="2014-11-11T00:00:00"/>
    <s v="Second Class"/>
    <s v="CD-12280"/>
    <s v="Christina DeMoss"/>
    <s v="Consumer"/>
    <s v="United States"/>
    <x v="20"/>
    <x v="15"/>
    <n v="10024"/>
    <s v="East"/>
    <s v="OFF-BI-10002735"/>
    <x v="1"/>
    <x v="8"/>
    <s v="GBC Prestige Therm-A-Bind Covers"/>
    <n v="164.68800000000002"/>
    <n v="6"/>
    <n v="0.2"/>
    <n v="55.582200000000007"/>
  </r>
  <r>
    <n v="9468"/>
    <x v="4743"/>
    <x v="3"/>
    <x v="60"/>
    <d v="2014-11-11T00:00:00"/>
    <s v="Second Class"/>
    <s v="CD-12280"/>
    <s v="Christina DeMoss"/>
    <s v="Consumer"/>
    <s v="United States"/>
    <x v="20"/>
    <x v="15"/>
    <n v="10024"/>
    <s v="East"/>
    <s v="FUR-TA-10003469"/>
    <x v="0"/>
    <x v="3"/>
    <s v="Balt Split Level Computer Training Table"/>
    <n v="166.5"/>
    <n v="2"/>
    <n v="0.4"/>
    <n v="-66.599999999999994"/>
  </r>
  <r>
    <n v="9469"/>
    <x v="4743"/>
    <x v="3"/>
    <x v="60"/>
    <d v="2014-11-11T00:00:00"/>
    <s v="Second Class"/>
    <s v="CD-12280"/>
    <s v="Christina DeMoss"/>
    <s v="Consumer"/>
    <s v="United States"/>
    <x v="20"/>
    <x v="15"/>
    <n v="10024"/>
    <s v="East"/>
    <s v="OFF-PA-10001870"/>
    <x v="1"/>
    <x v="10"/>
    <s v="Xerox 202"/>
    <n v="12.96"/>
    <n v="2"/>
    <n v="0"/>
    <n v="6.2208000000000006"/>
  </r>
  <r>
    <n v="9470"/>
    <x v="4743"/>
    <x v="3"/>
    <x v="60"/>
    <d v="2014-11-11T00:00:00"/>
    <s v="Second Class"/>
    <s v="CD-12280"/>
    <s v="Christina DeMoss"/>
    <s v="Consumer"/>
    <s v="United States"/>
    <x v="20"/>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x v="20"/>
    <x v="15"/>
    <n v="10024"/>
    <s v="East"/>
    <s v="TEC-PH-10001448"/>
    <x v="2"/>
    <x v="7"/>
    <s v="Anker Astro 15000mAh USB Portable Charger"/>
    <n v="99.98"/>
    <n v="2"/>
    <n v="0"/>
    <n v="3.9991999999999877"/>
  </r>
  <r>
    <n v="9472"/>
    <x v="4743"/>
    <x v="3"/>
    <x v="60"/>
    <d v="2014-11-11T00:00:00"/>
    <s v="Second Class"/>
    <s v="CD-12280"/>
    <s v="Christina DeMoss"/>
    <s v="Consumer"/>
    <s v="United States"/>
    <x v="20"/>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x v="20"/>
    <x v="15"/>
    <n v="10024"/>
    <s v="East"/>
    <s v="FUR-CH-10004875"/>
    <x v="0"/>
    <x v="1"/>
    <s v="Harbour Creations 67200 Series Stacking Chairs"/>
    <n v="128.12400000000002"/>
    <n v="2"/>
    <n v="0.1"/>
    <n v="24.2012"/>
  </r>
  <r>
    <n v="9474"/>
    <x v="4743"/>
    <x v="3"/>
    <x v="60"/>
    <d v="2014-11-11T00:00:00"/>
    <s v="Second Class"/>
    <s v="CD-12280"/>
    <s v="Christina DeMoss"/>
    <s v="Consumer"/>
    <s v="United States"/>
    <x v="20"/>
    <x v="15"/>
    <n v="10024"/>
    <s v="East"/>
    <s v="FUR-FU-10004245"/>
    <x v="0"/>
    <x v="5"/>
    <s v="Career Cubicle Clock, 8 1/4&quot;, Black"/>
    <n v="101.4"/>
    <n v="5"/>
    <n v="0"/>
    <n v="38.532000000000004"/>
  </r>
  <r>
    <n v="9475"/>
    <x v="4744"/>
    <x v="1"/>
    <x v="70"/>
    <d v="2012-06-05T00:00:00"/>
    <s v="Second Class"/>
    <s v="JM-15265"/>
    <s v="Janet Molinari"/>
    <s v="Corporate"/>
    <s v="United States"/>
    <x v="22"/>
    <x v="10"/>
    <n v="60653"/>
    <s v="Central"/>
    <s v="OFF-LA-10000443"/>
    <x v="1"/>
    <x v="2"/>
    <s v="Avery 501"/>
    <n v="5.9039999999999999"/>
    <n v="2"/>
    <n v="0.2"/>
    <n v="1.9925999999999999"/>
  </r>
  <r>
    <n v="9476"/>
    <x v="4744"/>
    <x v="1"/>
    <x v="70"/>
    <d v="2012-06-05T00:00:00"/>
    <s v="Second Class"/>
    <s v="JM-15265"/>
    <s v="Janet Molinari"/>
    <s v="Corporate"/>
    <s v="United States"/>
    <x v="22"/>
    <x v="10"/>
    <n v="60653"/>
    <s v="Central"/>
    <s v="OFF-PA-10001125"/>
    <x v="1"/>
    <x v="10"/>
    <s v="Xerox 1988"/>
    <n v="173.48800000000003"/>
    <n v="7"/>
    <n v="0.2"/>
    <n v="54.214999999999982"/>
  </r>
  <r>
    <n v="9477"/>
    <x v="4744"/>
    <x v="1"/>
    <x v="70"/>
    <d v="2012-06-05T00:00:00"/>
    <s v="Second Class"/>
    <s v="JM-15265"/>
    <s v="Janet Molinari"/>
    <s v="Corporate"/>
    <s v="United States"/>
    <x v="22"/>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x v="22"/>
    <x v="10"/>
    <n v="60653"/>
    <s v="Central"/>
    <s v="OFF-BI-10004364"/>
    <x v="1"/>
    <x v="8"/>
    <s v="Storex Dura Pro Binders"/>
    <n v="3.5639999999999992"/>
    <n v="3"/>
    <n v="0.8"/>
    <n v="-6.2370000000000019"/>
  </r>
  <r>
    <n v="9479"/>
    <x v="4745"/>
    <x v="2"/>
    <x v="557"/>
    <d v="2011-09-14T00:00:00"/>
    <s v="Standard Class"/>
    <s v="SS-20410"/>
    <s v="Shahid Shariari"/>
    <s v="Consumer"/>
    <s v="United States"/>
    <x v="524"/>
    <x v="10"/>
    <n v="60543"/>
    <s v="Central"/>
    <s v="OFF-FA-10000936"/>
    <x v="1"/>
    <x v="13"/>
    <s v="Acco Hot Clips Clips to Go"/>
    <n v="13.16"/>
    <n v="5"/>
    <n v="0.2"/>
    <n v="4.1124999999999998"/>
  </r>
  <r>
    <n v="9480"/>
    <x v="4745"/>
    <x v="2"/>
    <x v="557"/>
    <d v="2011-09-14T00:00:00"/>
    <s v="Standard Class"/>
    <s v="SS-20410"/>
    <s v="Shahid Shariari"/>
    <s v="Consumer"/>
    <s v="United States"/>
    <x v="524"/>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x v="524"/>
    <x v="10"/>
    <n v="60543"/>
    <s v="Central"/>
    <s v="OFF-BI-10004632"/>
    <x v="1"/>
    <x v="8"/>
    <s v="Ibico Hi-Tech Manual Binding System"/>
    <n v="304.98999999999995"/>
    <n v="5"/>
    <n v="0.8"/>
    <n v="-533.73250000000007"/>
  </r>
  <r>
    <n v="9482"/>
    <x v="4746"/>
    <x v="3"/>
    <x v="44"/>
    <d v="2014-11-13T00:00:00"/>
    <s v="Standard Class"/>
    <s v="HG-14845"/>
    <s v="Harry Greene"/>
    <s v="Consumer"/>
    <s v="United States"/>
    <x v="61"/>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x v="10"/>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x v="1"/>
    <x v="1"/>
    <n v="90008"/>
    <s v="West"/>
    <s v="OFF-AR-10004757"/>
    <x v="1"/>
    <x v="6"/>
    <s v="Crayola Colored Pencils"/>
    <n v="19.68"/>
    <n v="6"/>
    <n v="0"/>
    <n v="6.4943999999999988"/>
  </r>
  <r>
    <n v="9485"/>
    <x v="4749"/>
    <x v="0"/>
    <x v="499"/>
    <d v="2013-12-05T00:00:00"/>
    <s v="Second Class"/>
    <s v="MY-18295"/>
    <s v="Muhammed Yedwab"/>
    <s v="Corporate"/>
    <s v="United States"/>
    <x v="12"/>
    <x v="5"/>
    <n v="77036"/>
    <s v="Central"/>
    <s v="FUR-BO-10003893"/>
    <x v="0"/>
    <x v="0"/>
    <s v="Sauder Camden County Collection Library"/>
    <n v="781.86399999999992"/>
    <n v="10"/>
    <n v="0.32"/>
    <n v="-137.97600000000008"/>
  </r>
  <r>
    <n v="9486"/>
    <x v="4749"/>
    <x v="0"/>
    <x v="499"/>
    <d v="2013-12-05T00:00:00"/>
    <s v="Second Class"/>
    <s v="MY-18295"/>
    <s v="Muhammed Yedwab"/>
    <s v="Corporate"/>
    <s v="United States"/>
    <x v="12"/>
    <x v="5"/>
    <n v="77036"/>
    <s v="Central"/>
    <s v="OFF-PA-10003893"/>
    <x v="1"/>
    <x v="10"/>
    <s v="Xerox 1962"/>
    <n v="30.816000000000003"/>
    <n v="9"/>
    <n v="0.2"/>
    <n v="9.6299999999999955"/>
  </r>
  <r>
    <n v="9487"/>
    <x v="4750"/>
    <x v="3"/>
    <x v="386"/>
    <d v="2014-10-13T00:00:00"/>
    <s v="Same Day"/>
    <s v="NF-18385"/>
    <s v="Natalie Fritzler"/>
    <s v="Consumer"/>
    <s v="United States"/>
    <x v="320"/>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x v="267"/>
    <x v="30"/>
    <n v="7501"/>
    <s v="East"/>
    <s v="OFF-FA-10001561"/>
    <x v="1"/>
    <x v="13"/>
    <s v="Stockwell Push Pins"/>
    <n v="6.5400000000000009"/>
    <n v="3"/>
    <n v="0"/>
    <n v="2.1581999999999999"/>
  </r>
  <r>
    <n v="9489"/>
    <x v="4752"/>
    <x v="1"/>
    <x v="486"/>
    <d v="2012-10-04T00:00:00"/>
    <s v="First Class"/>
    <s v="EM-13960"/>
    <s v="Eric Murdock"/>
    <s v="Consumer"/>
    <s v="United States"/>
    <x v="32"/>
    <x v="21"/>
    <n v="97206"/>
    <s v="West"/>
    <s v="TEC-PH-10001817"/>
    <x v="2"/>
    <x v="7"/>
    <s v="Wilson Electronics DB Pro Signal Booster"/>
    <n v="572.80000000000007"/>
    <n v="2"/>
    <n v="0.2"/>
    <n v="50.120000000000033"/>
  </r>
  <r>
    <n v="9490"/>
    <x v="4753"/>
    <x v="0"/>
    <x v="1222"/>
    <d v="2013-08-12T00:00:00"/>
    <s v="Standard Class"/>
    <s v="MF-17665"/>
    <s v="Maureen Fritzler"/>
    <s v="Corporate"/>
    <s v="United States"/>
    <x v="114"/>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x v="8"/>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x v="8"/>
    <x v="1"/>
    <n v="94110"/>
    <s v="West"/>
    <s v="OFF-AR-10000817"/>
    <x v="1"/>
    <x v="6"/>
    <s v="Manco Dry-Lighter Erasable Highlighter"/>
    <n v="9.120000000000001"/>
    <n v="3"/>
    <n v="0"/>
    <n v="3.1007999999999996"/>
  </r>
  <r>
    <n v="9493"/>
    <x v="4755"/>
    <x v="3"/>
    <x v="659"/>
    <d v="2014-11-08T00:00:00"/>
    <s v="Same Day"/>
    <s v="EC-14050"/>
    <s v="Erin Creighton"/>
    <s v="Consumer"/>
    <s v="United States"/>
    <x v="268"/>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x v="387"/>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x v="387"/>
    <x v="26"/>
    <n v="74012"/>
    <s v="Central"/>
    <s v="OFF-BI-10004364"/>
    <x v="1"/>
    <x v="8"/>
    <s v="Storex Dura Pro Binders"/>
    <n v="11.88"/>
    <n v="2"/>
    <n v="0"/>
    <n v="5.3460000000000001"/>
  </r>
  <r>
    <n v="9496"/>
    <x v="4757"/>
    <x v="0"/>
    <x v="536"/>
    <d v="2013-05-17T00:00:00"/>
    <s v="Standard Class"/>
    <s v="VM-21835"/>
    <s v="Vivian Mathis"/>
    <s v="Consumer"/>
    <s v="United States"/>
    <x v="133"/>
    <x v="1"/>
    <n v="92691"/>
    <s v="West"/>
    <s v="TEC-AC-10004518"/>
    <x v="2"/>
    <x v="11"/>
    <s v="Memorex Mini Travel Drive 32 GB USB 2.0 Flash Drive"/>
    <n v="120"/>
    <n v="6"/>
    <n v="0"/>
    <n v="46.800000000000004"/>
  </r>
  <r>
    <n v="9497"/>
    <x v="4757"/>
    <x v="0"/>
    <x v="536"/>
    <d v="2013-05-17T00:00:00"/>
    <s v="Standard Class"/>
    <s v="VM-21835"/>
    <s v="Vivian Mathis"/>
    <s v="Consumer"/>
    <s v="United States"/>
    <x v="133"/>
    <x v="1"/>
    <n v="92691"/>
    <s v="West"/>
    <s v="OFF-AP-10002222"/>
    <x v="1"/>
    <x v="9"/>
    <s v="Staples"/>
    <n v="8.67"/>
    <n v="1"/>
    <n v="0"/>
    <n v="2.3409000000000004"/>
  </r>
  <r>
    <n v="9498"/>
    <x v="4758"/>
    <x v="3"/>
    <x v="60"/>
    <d v="2014-11-08T00:00:00"/>
    <s v="First Class"/>
    <s v="AB-10060"/>
    <s v="Adam Bellavance"/>
    <s v="Home Office"/>
    <s v="United States"/>
    <x v="382"/>
    <x v="14"/>
    <n v="46142"/>
    <s v="Central"/>
    <s v="OFF-PA-10002615"/>
    <x v="1"/>
    <x v="10"/>
    <s v="Ampad Gold Fibre Wirebound Steno Books, 6&quot; x 9&quot;, Gregg Ruled"/>
    <n v="4.41"/>
    <n v="1"/>
    <n v="0"/>
    <n v="2.0286"/>
  </r>
  <r>
    <n v="9499"/>
    <x v="4758"/>
    <x v="3"/>
    <x v="60"/>
    <d v="2014-11-08T00:00:00"/>
    <s v="First Class"/>
    <s v="AB-10060"/>
    <s v="Adam Bellavance"/>
    <s v="Home Office"/>
    <s v="United States"/>
    <x v="382"/>
    <x v="14"/>
    <n v="46142"/>
    <s v="Central"/>
    <s v="OFF-PA-10000565"/>
    <x v="1"/>
    <x v="10"/>
    <s v="Staples"/>
    <n v="167.94"/>
    <n v="3"/>
    <n v="0"/>
    <n v="82.290599999999998"/>
  </r>
  <r>
    <n v="9500"/>
    <x v="4758"/>
    <x v="3"/>
    <x v="60"/>
    <d v="2014-11-08T00:00:00"/>
    <s v="First Class"/>
    <s v="AB-10060"/>
    <s v="Adam Bellavance"/>
    <s v="Home Office"/>
    <s v="United States"/>
    <x v="382"/>
    <x v="14"/>
    <n v="46142"/>
    <s v="Central"/>
    <s v="OFF-PA-10003673"/>
    <x v="1"/>
    <x v="10"/>
    <s v="Strathmore Photo Mount Cards"/>
    <n v="67.8"/>
    <n v="10"/>
    <n v="0"/>
    <n v="31.187999999999999"/>
  </r>
  <r>
    <n v="9501"/>
    <x v="4759"/>
    <x v="0"/>
    <x v="439"/>
    <d v="2013-05-31T00:00:00"/>
    <s v="Standard Class"/>
    <s v="CM-12235"/>
    <s v="Chris McAfee"/>
    <s v="Consumer"/>
    <s v="United States"/>
    <x v="158"/>
    <x v="6"/>
    <n v="53209"/>
    <s v="Central"/>
    <s v="FUR-FU-10002088"/>
    <x v="0"/>
    <x v="5"/>
    <s v="Nu-Dell Float Frame 11 x 14 1/2"/>
    <n v="26.94"/>
    <n v="3"/>
    <n v="0"/>
    <n v="11.314800000000002"/>
  </r>
  <r>
    <n v="9502"/>
    <x v="4760"/>
    <x v="1"/>
    <x v="312"/>
    <d v="2012-11-24T00:00:00"/>
    <s v="Standard Class"/>
    <s v="KW-16570"/>
    <s v="Kelly Williams"/>
    <s v="Consumer"/>
    <s v="United States"/>
    <x v="8"/>
    <x v="1"/>
    <n v="94109"/>
    <s v="West"/>
    <s v="FUR-FU-10001546"/>
    <x v="0"/>
    <x v="5"/>
    <s v="Dana Swing-Arm Lamps"/>
    <n v="32.04"/>
    <n v="3"/>
    <n v="0"/>
    <n v="8.01"/>
  </r>
  <r>
    <n v="9503"/>
    <x v="4761"/>
    <x v="0"/>
    <x v="183"/>
    <d v="2013-04-30T00:00:00"/>
    <s v="Standard Class"/>
    <s v="MM-17920"/>
    <s v="Michael Moore"/>
    <s v="Consumer"/>
    <s v="United States"/>
    <x v="410"/>
    <x v="15"/>
    <n v="13440"/>
    <s v="East"/>
    <s v="OFF-AR-10000614"/>
    <x v="1"/>
    <x v="6"/>
    <s v="Barrel Sharpener"/>
    <n v="32.129999999999995"/>
    <n v="9"/>
    <n v="0"/>
    <n v="8.3537999999999997"/>
  </r>
  <r>
    <n v="9504"/>
    <x v="4761"/>
    <x v="0"/>
    <x v="183"/>
    <d v="2013-04-30T00:00:00"/>
    <s v="Standard Class"/>
    <s v="MM-17920"/>
    <s v="Michael Moore"/>
    <s v="Consumer"/>
    <s v="United States"/>
    <x v="410"/>
    <x v="15"/>
    <n v="13440"/>
    <s v="East"/>
    <s v="OFF-AR-10003190"/>
    <x v="1"/>
    <x v="6"/>
    <s v="Newell 32"/>
    <n v="2.88"/>
    <n v="1"/>
    <n v="0"/>
    <n v="0.80640000000000001"/>
  </r>
  <r>
    <n v="9505"/>
    <x v="4762"/>
    <x v="0"/>
    <x v="500"/>
    <d v="2013-10-19T00:00:00"/>
    <s v="Standard Class"/>
    <s v="PW-19030"/>
    <s v="Pauline Webber"/>
    <s v="Corporate"/>
    <s v="United States"/>
    <x v="20"/>
    <x v="15"/>
    <n v="10009"/>
    <s v="East"/>
    <s v="TEC-PH-10004094"/>
    <x v="2"/>
    <x v="7"/>
    <s v="Motorola L703CM"/>
    <n v="1091.93"/>
    <n v="7"/>
    <n v="0"/>
    <n v="272.98250000000002"/>
  </r>
  <r>
    <n v="9506"/>
    <x v="4762"/>
    <x v="0"/>
    <x v="500"/>
    <d v="2013-10-19T00:00:00"/>
    <s v="Standard Class"/>
    <s v="PW-19030"/>
    <s v="Pauline Webber"/>
    <s v="Corporate"/>
    <s v="United States"/>
    <x v="20"/>
    <x v="15"/>
    <n v="10009"/>
    <s v="East"/>
    <s v="OFF-PA-10001970"/>
    <x v="1"/>
    <x v="10"/>
    <s v="Xerox 1908"/>
    <n v="111.96"/>
    <n v="2"/>
    <n v="0"/>
    <n v="54.860399999999998"/>
  </r>
  <r>
    <n v="9507"/>
    <x v="4763"/>
    <x v="2"/>
    <x v="267"/>
    <d v="2011-04-07T00:00:00"/>
    <s v="Second Class"/>
    <s v="RD-19900"/>
    <s v="Ruben Dartt"/>
    <s v="Consumer"/>
    <s v="United States"/>
    <x v="363"/>
    <x v="12"/>
    <n v="48127"/>
    <s v="Central"/>
    <s v="OFF-AR-10002952"/>
    <x v="1"/>
    <x v="6"/>
    <s v="Stanley Contemporary Battery Pencil Sharpeners"/>
    <n v="26.7"/>
    <n v="2"/>
    <n v="0"/>
    <n v="7.4759999999999991"/>
  </r>
  <r>
    <n v="9508"/>
    <x v="4763"/>
    <x v="2"/>
    <x v="267"/>
    <d v="2011-04-07T00:00:00"/>
    <s v="Second Class"/>
    <s v="RD-19900"/>
    <s v="Ruben Dartt"/>
    <s v="Consumer"/>
    <s v="United States"/>
    <x v="363"/>
    <x v="12"/>
    <n v="48127"/>
    <s v="Central"/>
    <s v="OFF-BI-10004209"/>
    <x v="1"/>
    <x v="8"/>
    <s v="Fellowes Twister Kit, Gray/Clear, 3/pkg"/>
    <n v="40.199999999999996"/>
    <n v="5"/>
    <n v="0"/>
    <n v="18.089999999999996"/>
  </r>
  <r>
    <n v="9509"/>
    <x v="4763"/>
    <x v="2"/>
    <x v="267"/>
    <d v="2011-04-07T00:00:00"/>
    <s v="Second Class"/>
    <s v="RD-19900"/>
    <s v="Ruben Dartt"/>
    <s v="Consumer"/>
    <s v="United States"/>
    <x v="363"/>
    <x v="12"/>
    <n v="48127"/>
    <s v="Central"/>
    <s v="OFF-AR-10004685"/>
    <x v="1"/>
    <x v="6"/>
    <s v="Binney &amp; Smith Crayola Metallic Colored Pencils, 8-Color Set"/>
    <n v="13.89"/>
    <n v="3"/>
    <n v="0"/>
    <n v="4.5836999999999994"/>
  </r>
  <r>
    <n v="9510"/>
    <x v="4763"/>
    <x v="2"/>
    <x v="267"/>
    <d v="2011-04-07T00:00:00"/>
    <s v="Second Class"/>
    <s v="RD-19900"/>
    <s v="Ruben Dartt"/>
    <s v="Consumer"/>
    <s v="United States"/>
    <x v="363"/>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x v="20"/>
    <x v="15"/>
    <n v="10024"/>
    <s v="East"/>
    <s v="OFF-AR-10002399"/>
    <x v="1"/>
    <x v="6"/>
    <s v="Dixon Prang Watercolor Pencils, 10-Color Set with Brush"/>
    <n v="38.339999999999996"/>
    <n v="9"/>
    <n v="0"/>
    <n v="15.7194"/>
  </r>
  <r>
    <n v="9512"/>
    <x v="4765"/>
    <x v="2"/>
    <x v="637"/>
    <d v="2011-12-16T00:00:00"/>
    <s v="First Class"/>
    <s v="CS-11845"/>
    <s v="Cari Sayre"/>
    <s v="Corporate"/>
    <s v="United States"/>
    <x v="22"/>
    <x v="10"/>
    <n v="60623"/>
    <s v="Central"/>
    <s v="OFF-BI-10002353"/>
    <x v="1"/>
    <x v="8"/>
    <s v="GBC VeloBind Cover Sets"/>
    <n v="9.2639999999999976"/>
    <n v="3"/>
    <n v="0.8"/>
    <n v="-13.895999999999997"/>
  </r>
  <r>
    <n v="9513"/>
    <x v="4766"/>
    <x v="3"/>
    <x v="1109"/>
    <d v="2014-06-04T00:00:00"/>
    <s v="Second Class"/>
    <s v="KT-16480"/>
    <s v="Kean Thornton"/>
    <s v="Consumer"/>
    <s v="United States"/>
    <x v="61"/>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x v="233"/>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x v="108"/>
    <x v="2"/>
    <n v="32216"/>
    <s v="South"/>
    <s v="OFF-PA-10000176"/>
    <x v="1"/>
    <x v="10"/>
    <s v="Xerox 1887"/>
    <n v="91.055999999999997"/>
    <n v="6"/>
    <n v="0.2"/>
    <n v="31.869599999999995"/>
  </r>
  <r>
    <n v="9516"/>
    <x v="4769"/>
    <x v="2"/>
    <x v="1223"/>
    <d v="2011-02-25T00:00:00"/>
    <s v="Standard Class"/>
    <s v="DL-13315"/>
    <s v="Delfina Latchford"/>
    <s v="Consumer"/>
    <s v="United States"/>
    <x v="22"/>
    <x v="10"/>
    <n v="60653"/>
    <s v="Central"/>
    <s v="OFF-AR-10003631"/>
    <x v="1"/>
    <x v="6"/>
    <s v="Staples"/>
    <n v="54.207999999999998"/>
    <n v="14"/>
    <n v="0.2"/>
    <n v="8.808799999999998"/>
  </r>
  <r>
    <n v="9517"/>
    <x v="4770"/>
    <x v="1"/>
    <x v="252"/>
    <d v="2012-08-26T00:00:00"/>
    <s v="Second Class"/>
    <s v="MS-17710"/>
    <s v="Maurice Satty"/>
    <s v="Consumer"/>
    <s v="United States"/>
    <x v="256"/>
    <x v="24"/>
    <n v="43402"/>
    <s v="East"/>
    <s v="TEC-PH-10000923"/>
    <x v="2"/>
    <x v="7"/>
    <s v="Belkin SportFit Armband For iPhone 5s/5c, Fuchsia"/>
    <n v="26.981999999999999"/>
    <n v="3"/>
    <n v="0.4"/>
    <n v="4.0472999999999999"/>
  </r>
  <r>
    <n v="9518"/>
    <x v="4770"/>
    <x v="1"/>
    <x v="252"/>
    <d v="2012-08-26T00:00:00"/>
    <s v="Second Class"/>
    <s v="MS-17710"/>
    <s v="Maurice Satty"/>
    <s v="Consumer"/>
    <s v="United States"/>
    <x v="256"/>
    <x v="24"/>
    <n v="43402"/>
    <s v="East"/>
    <s v="OFF-LA-10003190"/>
    <x v="1"/>
    <x v="2"/>
    <s v="Avery 474"/>
    <n v="6.911999999999999"/>
    <n v="3"/>
    <n v="0.2"/>
    <n v="2.5056000000000003"/>
  </r>
  <r>
    <n v="9519"/>
    <x v="4770"/>
    <x v="1"/>
    <x v="252"/>
    <d v="2012-08-26T00:00:00"/>
    <s v="Second Class"/>
    <s v="MS-17710"/>
    <s v="Maurice Satty"/>
    <s v="Consumer"/>
    <s v="United States"/>
    <x v="256"/>
    <x v="24"/>
    <n v="43402"/>
    <s v="East"/>
    <s v="OFF-ST-10003208"/>
    <x v="1"/>
    <x v="4"/>
    <s v="Adjustable Depth Letter/Legal Cart"/>
    <n v="435.50400000000002"/>
    <n v="3"/>
    <n v="0.2"/>
    <n v="48.994199999999921"/>
  </r>
  <r>
    <n v="9520"/>
    <x v="4771"/>
    <x v="3"/>
    <x v="540"/>
    <d v="2014-05-13T00:00:00"/>
    <s v="Second Class"/>
    <s v="MM-18055"/>
    <s v="Michelle Moray"/>
    <s v="Consumer"/>
    <s v="United States"/>
    <x v="8"/>
    <x v="1"/>
    <n v="94110"/>
    <s v="West"/>
    <s v="OFF-AP-10000692"/>
    <x v="1"/>
    <x v="9"/>
    <s v="Fellowes Mighty 8 Compact Surge Protector"/>
    <n v="81.08"/>
    <n v="4"/>
    <n v="0"/>
    <n v="22.702400000000004"/>
  </r>
  <r>
    <n v="9521"/>
    <x v="4772"/>
    <x v="0"/>
    <x v="1084"/>
    <d v="2013-02-09T00:00:00"/>
    <s v="Standard Class"/>
    <s v="JB-15400"/>
    <s v="Jennifer Braxton"/>
    <s v="Corporate"/>
    <s v="United States"/>
    <x v="1"/>
    <x v="1"/>
    <n v="90049"/>
    <s v="West"/>
    <s v="OFF-ST-10004180"/>
    <x v="1"/>
    <x v="4"/>
    <s v="Safco Commercial Shelving"/>
    <n v="93.02"/>
    <n v="2"/>
    <n v="0"/>
    <n v="3.720799999999997"/>
  </r>
  <r>
    <n v="9522"/>
    <x v="4773"/>
    <x v="2"/>
    <x v="174"/>
    <d v="2011-12-25T00:00:00"/>
    <s v="Standard Class"/>
    <s v="SG-20605"/>
    <s v="Speros Goranitis"/>
    <s v="Consumer"/>
    <s v="United States"/>
    <x v="22"/>
    <x v="10"/>
    <n v="60623"/>
    <s v="Central"/>
    <s v="TEC-PH-10002817"/>
    <x v="2"/>
    <x v="7"/>
    <s v="RCA ViSYS 25425RE1 Corded phone"/>
    <n v="323.97600000000006"/>
    <n v="3"/>
    <n v="0.2"/>
    <n v="36.44729999999997"/>
  </r>
  <r>
    <n v="9523"/>
    <x v="4773"/>
    <x v="2"/>
    <x v="174"/>
    <d v="2011-12-25T00:00:00"/>
    <s v="Standard Class"/>
    <s v="SG-20605"/>
    <s v="Speros Goranitis"/>
    <s v="Consumer"/>
    <s v="United States"/>
    <x v="22"/>
    <x v="10"/>
    <n v="60623"/>
    <s v="Central"/>
    <s v="OFF-PA-10000295"/>
    <x v="1"/>
    <x v="10"/>
    <s v="Xerox 229"/>
    <n v="15.552000000000003"/>
    <n v="3"/>
    <n v="0.2"/>
    <n v="5.4432"/>
  </r>
  <r>
    <n v="9524"/>
    <x v="4773"/>
    <x v="2"/>
    <x v="174"/>
    <d v="2011-12-25T00:00:00"/>
    <s v="Standard Class"/>
    <s v="SG-20605"/>
    <s v="Speros Goranitis"/>
    <s v="Consumer"/>
    <s v="United States"/>
    <x v="22"/>
    <x v="10"/>
    <n v="60623"/>
    <s v="Central"/>
    <s v="OFF-ST-10000419"/>
    <x v="1"/>
    <x v="4"/>
    <s v="Rogers Jumbo File, Granite"/>
    <n v="32.591999999999999"/>
    <n v="3"/>
    <n v="0.2"/>
    <n v="-7.7406000000000006"/>
  </r>
  <r>
    <n v="9525"/>
    <x v="4774"/>
    <x v="3"/>
    <x v="256"/>
    <d v="2014-12-07T00:00:00"/>
    <s v="First Class"/>
    <s v="PB-18805"/>
    <s v="Patrick Bzostek"/>
    <s v="Home Office"/>
    <s v="United States"/>
    <x v="4"/>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x v="4"/>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x v="4"/>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x v="4"/>
    <x v="4"/>
    <n v="98115"/>
    <s v="West"/>
    <s v="OFF-BI-10001543"/>
    <x v="1"/>
    <x v="8"/>
    <s v="GBC VeloBinder Manual Binding System"/>
    <n v="172.75200000000001"/>
    <n v="6"/>
    <n v="0.2"/>
    <n v="60.463200000000015"/>
  </r>
  <r>
    <n v="9529"/>
    <x v="4774"/>
    <x v="3"/>
    <x v="256"/>
    <d v="2014-12-07T00:00:00"/>
    <s v="First Class"/>
    <s v="PB-18805"/>
    <s v="Patrick Bzostek"/>
    <s v="Home Office"/>
    <s v="United States"/>
    <x v="4"/>
    <x v="4"/>
    <n v="98115"/>
    <s v="West"/>
    <s v="OFF-BI-10002071"/>
    <x v="1"/>
    <x v="8"/>
    <s v="Fellowes Black Plastic Comb Bindings"/>
    <n v="9.2959999999999994"/>
    <n v="2"/>
    <n v="0.2"/>
    <n v="3.0211999999999994"/>
  </r>
  <r>
    <n v="9530"/>
    <x v="4775"/>
    <x v="3"/>
    <x v="668"/>
    <d v="2014-03-26T00:00:00"/>
    <s v="Same Day"/>
    <s v="AC-10615"/>
    <s v="Ann Chong"/>
    <s v="Corporate"/>
    <s v="United States"/>
    <x v="486"/>
    <x v="5"/>
    <n v="77705"/>
    <s v="Central"/>
    <s v="OFF-ST-10002352"/>
    <x v="1"/>
    <x v="4"/>
    <s v="Iris Project Case"/>
    <n v="12.768000000000001"/>
    <n v="2"/>
    <n v="0.2"/>
    <n v="0.95759999999999934"/>
  </r>
  <r>
    <n v="9531"/>
    <x v="4776"/>
    <x v="3"/>
    <x v="141"/>
    <d v="2014-07-13T00:00:00"/>
    <s v="Standard Class"/>
    <s v="MR-17545"/>
    <s v="Mathew Reese"/>
    <s v="Home Office"/>
    <s v="United States"/>
    <x v="4"/>
    <x v="4"/>
    <n v="98103"/>
    <s v="West"/>
    <s v="OFF-PA-10003127"/>
    <x v="1"/>
    <x v="10"/>
    <s v="Staples"/>
    <n v="52.76"/>
    <n v="2"/>
    <n v="0"/>
    <n v="24.269599999999997"/>
  </r>
  <r>
    <n v="9532"/>
    <x v="4777"/>
    <x v="3"/>
    <x v="40"/>
    <d v="2014-11-01T00:00:00"/>
    <s v="Standard Class"/>
    <s v="BF-11215"/>
    <s v="Benjamin Farhat"/>
    <s v="Home Office"/>
    <s v="United States"/>
    <x v="61"/>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x v="20"/>
    <x v="15"/>
    <n v="10011"/>
    <s v="East"/>
    <s v="FUR-CH-10000553"/>
    <x v="0"/>
    <x v="1"/>
    <s v="Metal Folding Chairs, Beige, 4/Carton"/>
    <n v="427.64400000000001"/>
    <n v="14"/>
    <n v="0.1"/>
    <n v="80.777199999999979"/>
  </r>
  <r>
    <n v="9534"/>
    <x v="4778"/>
    <x v="0"/>
    <x v="189"/>
    <d v="2013-11-01T00:00:00"/>
    <s v="Standard Class"/>
    <s v="BW-11200"/>
    <s v="Ben Wallace"/>
    <s v="Consumer"/>
    <s v="United States"/>
    <x v="20"/>
    <x v="15"/>
    <n v="10011"/>
    <s v="East"/>
    <s v="OFF-FA-10000134"/>
    <x v="1"/>
    <x v="13"/>
    <s v="Advantus Push Pins, Aluminum Head"/>
    <n v="40.669999999999995"/>
    <n v="7"/>
    <n v="0"/>
    <n v="12.607699999999999"/>
  </r>
  <r>
    <n v="9535"/>
    <x v="4778"/>
    <x v="0"/>
    <x v="189"/>
    <d v="2013-11-01T00:00:00"/>
    <s v="Standard Class"/>
    <s v="BW-11200"/>
    <s v="Ben Wallace"/>
    <s v="Consumer"/>
    <s v="United States"/>
    <x v="20"/>
    <x v="15"/>
    <n v="10011"/>
    <s v="East"/>
    <s v="OFF-ST-10000636"/>
    <x v="1"/>
    <x v="4"/>
    <s v="Rogers Profile Extra Capacity Storage Tub"/>
    <n v="33.479999999999997"/>
    <n v="2"/>
    <n v="0"/>
    <n v="1.3391999999999982"/>
  </r>
  <r>
    <n v="9536"/>
    <x v="4778"/>
    <x v="0"/>
    <x v="189"/>
    <d v="2013-11-01T00:00:00"/>
    <s v="Standard Class"/>
    <s v="BW-11200"/>
    <s v="Ben Wallace"/>
    <s v="Consumer"/>
    <s v="United States"/>
    <x v="20"/>
    <x v="15"/>
    <n v="10011"/>
    <s v="East"/>
    <s v="OFF-BI-10002949"/>
    <x v="1"/>
    <x v="8"/>
    <s v="Prestige Round Ring Binders"/>
    <n v="9.7280000000000015"/>
    <n v="2"/>
    <n v="0.2"/>
    <n v="3.283199999999999"/>
  </r>
  <r>
    <n v="9537"/>
    <x v="4779"/>
    <x v="3"/>
    <x v="492"/>
    <d v="2014-06-15T00:00:00"/>
    <s v="Second Class"/>
    <s v="TS-21610"/>
    <s v="Troy Staebel"/>
    <s v="Consumer"/>
    <s v="United States"/>
    <x v="22"/>
    <x v="10"/>
    <n v="60610"/>
    <s v="Central"/>
    <s v="FUR-FU-10002364"/>
    <x v="0"/>
    <x v="5"/>
    <s v="Eldon Expressions Wood Desk Accessories, Oak"/>
    <n v="8.8559999999999999"/>
    <n v="3"/>
    <n v="0.6"/>
    <n v="-6.8634000000000013"/>
  </r>
  <r>
    <n v="9538"/>
    <x v="4780"/>
    <x v="0"/>
    <x v="477"/>
    <d v="2013-09-28T00:00:00"/>
    <s v="First Class"/>
    <s v="AS-10045"/>
    <s v="Aaron Smayling"/>
    <s v="Corporate"/>
    <s v="United States"/>
    <x v="8"/>
    <x v="1"/>
    <n v="94110"/>
    <s v="West"/>
    <s v="FUR-BO-10002613"/>
    <x v="0"/>
    <x v="0"/>
    <s v="Atlantic Metals Mobile 4-Shelf Bookcases, Custom Colors"/>
    <n v="477.666"/>
    <n v="2"/>
    <n v="0.15"/>
    <n v="84.293999999999969"/>
  </r>
  <r>
    <n v="9539"/>
    <x v="4781"/>
    <x v="3"/>
    <x v="210"/>
    <d v="2014-09-10T00:00:00"/>
    <s v="First Class"/>
    <s v="AA-10375"/>
    <s v="Allen Armold"/>
    <s v="Consumer"/>
    <s v="United States"/>
    <x v="205"/>
    <x v="34"/>
    <n v="2908"/>
    <s v="East"/>
    <s v="OFF-PA-10002659"/>
    <x v="1"/>
    <x v="10"/>
    <s v="Avoid Verbal Orders Carbonless Minifold Book"/>
    <n v="16.899999999999999"/>
    <n v="5"/>
    <n v="0"/>
    <n v="7.7739999999999991"/>
  </r>
  <r>
    <n v="9540"/>
    <x v="4781"/>
    <x v="3"/>
    <x v="210"/>
    <d v="2014-09-10T00:00:00"/>
    <s v="First Class"/>
    <s v="AA-10375"/>
    <s v="Allen Armold"/>
    <s v="Consumer"/>
    <s v="United States"/>
    <x v="205"/>
    <x v="34"/>
    <n v="2908"/>
    <s v="East"/>
    <s v="OFF-PA-10000157"/>
    <x v="1"/>
    <x v="10"/>
    <s v="Xerox 191"/>
    <n v="39.96"/>
    <n v="2"/>
    <n v="0"/>
    <n v="18.781199999999998"/>
  </r>
  <r>
    <n v="9541"/>
    <x v="4782"/>
    <x v="1"/>
    <x v="1224"/>
    <d v="2012-05-16T00:00:00"/>
    <s v="Second Class"/>
    <s v="PS-18970"/>
    <s v="Paul Stevenson"/>
    <s v="Home Office"/>
    <s v="United States"/>
    <x v="42"/>
    <x v="16"/>
    <n v="85023"/>
    <s v="West"/>
    <s v="FUR-CH-10004540"/>
    <x v="0"/>
    <x v="1"/>
    <s v="Global Chrome Stack Chair"/>
    <n v="191.96800000000002"/>
    <n v="7"/>
    <n v="0.2"/>
    <n v="16.797200000000004"/>
  </r>
  <r>
    <n v="9542"/>
    <x v="4783"/>
    <x v="1"/>
    <x v="705"/>
    <d v="2012-08-10T00:00:00"/>
    <s v="Standard Class"/>
    <s v="RP-19270"/>
    <s v="Rachel Payne"/>
    <s v="Corporate"/>
    <s v="United States"/>
    <x v="12"/>
    <x v="5"/>
    <n v="77095"/>
    <s v="Central"/>
    <s v="OFF-LA-10004544"/>
    <x v="1"/>
    <x v="2"/>
    <s v="Avery 505"/>
    <n v="35.520000000000003"/>
    <n v="3"/>
    <n v="0.2"/>
    <n v="13.320000000000002"/>
  </r>
  <r>
    <n v="9543"/>
    <x v="4783"/>
    <x v="1"/>
    <x v="705"/>
    <d v="2012-08-10T00:00:00"/>
    <s v="Standard Class"/>
    <s v="RP-19270"/>
    <s v="Rachel Payne"/>
    <s v="Corporate"/>
    <s v="United States"/>
    <x v="12"/>
    <x v="5"/>
    <n v="77095"/>
    <s v="Central"/>
    <s v="OFF-BI-10001097"/>
    <x v="1"/>
    <x v="8"/>
    <s v="Avery Hole Reinforcements"/>
    <n v="6.2299999999999986"/>
    <n v="5"/>
    <n v="0.8"/>
    <n v="-9.6565000000000047"/>
  </r>
  <r>
    <n v="9544"/>
    <x v="4783"/>
    <x v="1"/>
    <x v="705"/>
    <d v="2012-08-10T00:00:00"/>
    <s v="Standard Class"/>
    <s v="RP-19270"/>
    <s v="Rachel Payne"/>
    <s v="Corporate"/>
    <s v="United States"/>
    <x v="12"/>
    <x v="5"/>
    <n v="77095"/>
    <s v="Central"/>
    <s v="OFF-PA-10003302"/>
    <x v="1"/>
    <x v="10"/>
    <s v="Xerox 1906"/>
    <n v="56.704000000000001"/>
    <n v="2"/>
    <n v="0.2"/>
    <n v="19.137599999999992"/>
  </r>
  <r>
    <n v="9545"/>
    <x v="4783"/>
    <x v="1"/>
    <x v="705"/>
    <d v="2012-08-10T00:00:00"/>
    <s v="Standard Class"/>
    <s v="RP-19270"/>
    <s v="Rachel Payne"/>
    <s v="Corporate"/>
    <s v="United States"/>
    <x v="12"/>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x v="38"/>
    <x v="14"/>
    <n v="47201"/>
    <s v="Central"/>
    <s v="TEC-AC-10003433"/>
    <x v="2"/>
    <x v="11"/>
    <s v="Maxell 4.7GB DVD+R 5/Pack"/>
    <n v="1.98"/>
    <n v="2"/>
    <n v="0"/>
    <n v="0.89100000000000001"/>
  </r>
  <r>
    <n v="9547"/>
    <x v="4784"/>
    <x v="2"/>
    <x v="194"/>
    <d v="2011-11-02T00:00:00"/>
    <s v="Standard Class"/>
    <s v="NC-18625"/>
    <s v="Noah Childs"/>
    <s v="Corporate"/>
    <s v="United States"/>
    <x v="38"/>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x v="10"/>
    <x v="9"/>
    <n v="19134"/>
    <s v="East"/>
    <s v="OFF-PA-10004610"/>
    <x v="1"/>
    <x v="10"/>
    <s v="Xerox 1900"/>
    <n v="6.8480000000000008"/>
    <n v="2"/>
    <n v="0.2"/>
    <n v="2.1399999999999992"/>
  </r>
  <r>
    <n v="9549"/>
    <x v="4785"/>
    <x v="0"/>
    <x v="1133"/>
    <d v="2013-06-21T00:00:00"/>
    <s v="Second Class"/>
    <s v="SC-20770"/>
    <s v="Stewart Carmichael"/>
    <s v="Corporate"/>
    <s v="United States"/>
    <x v="10"/>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x v="10"/>
    <x v="9"/>
    <n v="19134"/>
    <s v="East"/>
    <s v="OFF-AP-10001394"/>
    <x v="1"/>
    <x v="9"/>
    <s v="Harmony Air Purifier"/>
    <n v="453.6"/>
    <n v="3"/>
    <n v="0.2"/>
    <n v="90.71999999999997"/>
  </r>
  <r>
    <n v="9551"/>
    <x v="4786"/>
    <x v="1"/>
    <x v="910"/>
    <d v="2012-05-06T00:00:00"/>
    <s v="First Class"/>
    <s v="NF-18595"/>
    <s v="Nicole Fjeld"/>
    <s v="Home Office"/>
    <s v="United States"/>
    <x v="49"/>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x v="10"/>
    <x v="9"/>
    <n v="19140"/>
    <s v="East"/>
    <s v="OFF-ST-10001526"/>
    <x v="1"/>
    <x v="4"/>
    <s v="Iceberg Mobile Mega Data/Printer Cart "/>
    <n v="577.58400000000006"/>
    <n v="6"/>
    <n v="0.2"/>
    <n v="43.318799999999953"/>
  </r>
  <r>
    <n v="9553"/>
    <x v="4788"/>
    <x v="1"/>
    <x v="1051"/>
    <d v="2012-06-03T00:00:00"/>
    <s v="Standard Class"/>
    <s v="BD-11560"/>
    <s v="Brendan Dodson"/>
    <s v="Home Office"/>
    <s v="United States"/>
    <x v="24"/>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x v="266"/>
    <x v="22"/>
    <n v="80020"/>
    <s v="West"/>
    <s v="FUR-FU-10000246"/>
    <x v="0"/>
    <x v="5"/>
    <s v="Aluminum Document Frame"/>
    <n v="68.432000000000016"/>
    <n v="7"/>
    <n v="0.2"/>
    <n v="8.5539999999999878"/>
  </r>
  <r>
    <n v="9555"/>
    <x v="4790"/>
    <x v="1"/>
    <x v="109"/>
    <d v="2012-12-02T00:00:00"/>
    <s v="Standard Class"/>
    <s v="EB-14110"/>
    <s v="Eugene Barchas"/>
    <s v="Consumer"/>
    <s v="United States"/>
    <x v="38"/>
    <x v="24"/>
    <n v="43229"/>
    <s v="East"/>
    <s v="FUR-FU-10003799"/>
    <x v="0"/>
    <x v="5"/>
    <s v="Seth Thomas 13 1/2&quot; Wall Clock"/>
    <n v="71.12"/>
    <n v="5"/>
    <n v="0.2"/>
    <n v="9.7789999999999964"/>
  </r>
  <r>
    <n v="9556"/>
    <x v="4790"/>
    <x v="1"/>
    <x v="109"/>
    <d v="2012-12-02T00:00:00"/>
    <s v="Standard Class"/>
    <s v="EB-14110"/>
    <s v="Eugene Barchas"/>
    <s v="Consumer"/>
    <s v="United States"/>
    <x v="38"/>
    <x v="24"/>
    <n v="43229"/>
    <s v="East"/>
    <s v="OFF-FA-10003021"/>
    <x v="1"/>
    <x v="13"/>
    <s v="Staples"/>
    <n v="3.008"/>
    <n v="2"/>
    <n v="0.2"/>
    <n v="0.56399999999999983"/>
  </r>
  <r>
    <n v="9557"/>
    <x v="4791"/>
    <x v="1"/>
    <x v="155"/>
    <d v="2012-12-05T00:00:00"/>
    <s v="Second Class"/>
    <s v="HP-14815"/>
    <s v="Harold Pawlan"/>
    <s v="Home Office"/>
    <s v="United States"/>
    <x v="3"/>
    <x v="38"/>
    <n v="3301"/>
    <s v="East"/>
    <s v="OFF-PA-10003656"/>
    <x v="1"/>
    <x v="10"/>
    <s v="Xerox 1935"/>
    <n v="184.66"/>
    <n v="7"/>
    <n v="0"/>
    <n v="84.943599999999989"/>
  </r>
  <r>
    <n v="9558"/>
    <x v="4792"/>
    <x v="2"/>
    <x v="1136"/>
    <d v="2011-10-19T00:00:00"/>
    <s v="Second Class"/>
    <s v="EB-14170"/>
    <s v="Evan Bailliet"/>
    <s v="Consumer"/>
    <s v="United States"/>
    <x v="12"/>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x v="46"/>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x v="46"/>
    <x v="24"/>
    <n v="43055"/>
    <s v="East"/>
    <s v="OFF-ST-10002554"/>
    <x v="1"/>
    <x v="4"/>
    <s v="Tennsco Industrial Shelving"/>
    <n v="195.64"/>
    <n v="5"/>
    <n v="0.2"/>
    <n v="-44.018999999999991"/>
  </r>
  <r>
    <n v="9561"/>
    <x v="4793"/>
    <x v="0"/>
    <x v="973"/>
    <d v="2013-05-06T00:00:00"/>
    <s v="First Class"/>
    <s v="SM-20905"/>
    <s v="Susan MacKendrick"/>
    <s v="Consumer"/>
    <s v="United States"/>
    <x v="46"/>
    <x v="24"/>
    <n v="43055"/>
    <s v="East"/>
    <s v="FUR-FU-10001876"/>
    <x v="0"/>
    <x v="5"/>
    <s v="Computer Room Manger, 14&quot;"/>
    <n v="51.967999999999996"/>
    <n v="2"/>
    <n v="0.2"/>
    <n v="10.393599999999998"/>
  </r>
  <r>
    <n v="9562"/>
    <x v="4793"/>
    <x v="0"/>
    <x v="973"/>
    <d v="2013-05-06T00:00:00"/>
    <s v="First Class"/>
    <s v="SM-20905"/>
    <s v="Susan MacKendrick"/>
    <s v="Consumer"/>
    <s v="United States"/>
    <x v="46"/>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x v="46"/>
    <x v="24"/>
    <n v="43055"/>
    <s v="East"/>
    <s v="TEC-MA-10003589"/>
    <x v="2"/>
    <x v="15"/>
    <s v="Cisco 8961 IP Phone Charcoal"/>
    <n v="224.93700000000004"/>
    <n v="3"/>
    <n v="0.7"/>
    <n v="-164.9538"/>
  </r>
  <r>
    <n v="9564"/>
    <x v="4793"/>
    <x v="0"/>
    <x v="973"/>
    <d v="2013-05-06T00:00:00"/>
    <s v="First Class"/>
    <s v="SM-20905"/>
    <s v="Susan MacKendrick"/>
    <s v="Consumer"/>
    <s v="United States"/>
    <x v="46"/>
    <x v="24"/>
    <n v="43055"/>
    <s v="East"/>
    <s v="OFF-LA-10000081"/>
    <x v="1"/>
    <x v="2"/>
    <s v="Avery 496"/>
    <n v="6"/>
    <n v="2"/>
    <n v="0.2"/>
    <n v="2.0999999999999996"/>
  </r>
  <r>
    <n v="9565"/>
    <x v="4794"/>
    <x v="1"/>
    <x v="932"/>
    <d v="2012-06-08T00:00:00"/>
    <s v="Standard Class"/>
    <s v="CG-12040"/>
    <s v="Catherine Glotzbach"/>
    <s v="Home Office"/>
    <s v="United States"/>
    <x v="1"/>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x v="67"/>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x v="67"/>
    <x v="2"/>
    <n v="33614"/>
    <s v="South"/>
    <s v="OFF-BI-10001636"/>
    <x v="1"/>
    <x v="8"/>
    <s v="Ibico Plastic and Wire Spiral Binding Combs"/>
    <n v="12.645000000000001"/>
    <n v="5"/>
    <n v="0.7"/>
    <n v="-10.116"/>
  </r>
  <r>
    <n v="9568"/>
    <x v="4795"/>
    <x v="2"/>
    <x v="691"/>
    <d v="2011-03-31T00:00:00"/>
    <s v="Same Day"/>
    <s v="TG-21640"/>
    <s v="Trudy Glocke"/>
    <s v="Consumer"/>
    <s v="United States"/>
    <x v="67"/>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x v="9"/>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x v="38"/>
    <x v="24"/>
    <n v="43229"/>
    <s v="East"/>
    <s v="OFF-BI-10003196"/>
    <x v="1"/>
    <x v="8"/>
    <s v="Accohide Poly Flexible Ring Binders"/>
    <n v="6.732000000000002"/>
    <n v="6"/>
    <n v="0.7"/>
    <n v="-4.4879999999999978"/>
  </r>
  <r>
    <n v="9571"/>
    <x v="4797"/>
    <x v="1"/>
    <x v="496"/>
    <d v="2012-09-24T00:00:00"/>
    <s v="Same Day"/>
    <s v="MB-17305"/>
    <s v="Maria Bertelson"/>
    <s v="Consumer"/>
    <s v="United States"/>
    <x v="38"/>
    <x v="24"/>
    <n v="43229"/>
    <s v="East"/>
    <s v="OFF-ST-10001172"/>
    <x v="1"/>
    <x v="4"/>
    <s v="Tennsco Lockers, Sand"/>
    <n v="33.568000000000005"/>
    <n v="2"/>
    <n v="0.2"/>
    <n v="1.6783999999999981"/>
  </r>
  <r>
    <n v="9572"/>
    <x v="4797"/>
    <x v="1"/>
    <x v="496"/>
    <d v="2012-09-24T00:00:00"/>
    <s v="Same Day"/>
    <s v="MB-17305"/>
    <s v="Maria Bertelson"/>
    <s v="Consumer"/>
    <s v="United States"/>
    <x v="38"/>
    <x v="24"/>
    <n v="43229"/>
    <s v="East"/>
    <s v="OFF-EN-10003068"/>
    <x v="1"/>
    <x v="12"/>
    <s v="#6 3/4 Gummed Flap White Envelopes"/>
    <n v="15.840000000000002"/>
    <n v="2"/>
    <n v="0.2"/>
    <n v="5.5439999999999987"/>
  </r>
  <r>
    <n v="9573"/>
    <x v="4797"/>
    <x v="1"/>
    <x v="496"/>
    <d v="2012-09-24T00:00:00"/>
    <s v="Same Day"/>
    <s v="MB-17305"/>
    <s v="Maria Bertelson"/>
    <s v="Consumer"/>
    <s v="United States"/>
    <x v="38"/>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x v="38"/>
    <x v="24"/>
    <n v="43229"/>
    <s v="East"/>
    <s v="OFF-AR-10003504"/>
    <x v="1"/>
    <x v="6"/>
    <s v="Newell 347"/>
    <n v="17.12"/>
    <n v="5"/>
    <n v="0.2"/>
    <n v="1.9259999999999975"/>
  </r>
  <r>
    <n v="9575"/>
    <x v="4798"/>
    <x v="1"/>
    <x v="863"/>
    <d v="2012-08-13T00:00:00"/>
    <s v="Same Day"/>
    <s v="SF-20065"/>
    <s v="Sandra Flanagan"/>
    <s v="Consumer"/>
    <s v="United States"/>
    <x v="225"/>
    <x v="1"/>
    <n v="91767"/>
    <s v="West"/>
    <s v="FUR-FU-10001889"/>
    <x v="0"/>
    <x v="5"/>
    <s v="Ultra Door Pull Handle"/>
    <n v="31.56"/>
    <n v="3"/>
    <n v="0"/>
    <n v="10.4148"/>
  </r>
  <r>
    <n v="9576"/>
    <x v="4799"/>
    <x v="1"/>
    <x v="989"/>
    <d v="2012-05-28T00:00:00"/>
    <s v="Second Class"/>
    <s v="PS-18760"/>
    <s v="Pamela Stobb"/>
    <s v="Consumer"/>
    <s v="United States"/>
    <x v="52"/>
    <x v="5"/>
    <n v="78207"/>
    <s v="Central"/>
    <s v="FUR-CH-10000863"/>
    <x v="0"/>
    <x v="1"/>
    <s v="Novimex Swivel Fabric Task Chair"/>
    <n v="105.68599999999999"/>
    <n v="1"/>
    <n v="0.3"/>
    <n v="-28.686199999999999"/>
  </r>
  <r>
    <n v="9577"/>
    <x v="4799"/>
    <x v="1"/>
    <x v="989"/>
    <d v="2012-05-28T00:00:00"/>
    <s v="Second Class"/>
    <s v="PS-18760"/>
    <s v="Pamela Stobb"/>
    <s v="Consumer"/>
    <s v="United States"/>
    <x v="52"/>
    <x v="5"/>
    <n v="78207"/>
    <s v="Central"/>
    <s v="TEC-MA-10004679"/>
    <x v="2"/>
    <x v="15"/>
    <s v="StarTech.com 10/100 VDSL2 Ethernet Extender Kit"/>
    <n v="399.53999999999996"/>
    <n v="2"/>
    <n v="0.4"/>
    <n v="-79.908000000000015"/>
  </r>
  <r>
    <n v="9578"/>
    <x v="4799"/>
    <x v="1"/>
    <x v="989"/>
    <d v="2012-05-28T00:00:00"/>
    <s v="Second Class"/>
    <s v="PS-18760"/>
    <s v="Pamela Stobb"/>
    <s v="Consumer"/>
    <s v="United States"/>
    <x v="52"/>
    <x v="5"/>
    <n v="78207"/>
    <s v="Central"/>
    <s v="FUR-CH-10004754"/>
    <x v="0"/>
    <x v="1"/>
    <s v="Global Stack Chair with Arms, Black"/>
    <n v="104.93"/>
    <n v="5"/>
    <n v="0.3"/>
    <n v="-4.4969999999999999"/>
  </r>
  <r>
    <n v="9579"/>
    <x v="4800"/>
    <x v="3"/>
    <x v="32"/>
    <d v="2014-09-17T00:00:00"/>
    <s v="First Class"/>
    <s v="RB-19705"/>
    <s v="Roger Barcio"/>
    <s v="Home Office"/>
    <s v="United States"/>
    <x v="20"/>
    <x v="15"/>
    <n v="10035"/>
    <s v="East"/>
    <s v="TEC-PH-10004586"/>
    <x v="2"/>
    <x v="7"/>
    <s v="Wilson SignalBoost 841262 DB PRO Amplifier Kit"/>
    <n v="1079.8499999999999"/>
    <n v="3"/>
    <n v="0"/>
    <n v="323.95499999999993"/>
  </r>
  <r>
    <n v="9580"/>
    <x v="4800"/>
    <x v="3"/>
    <x v="32"/>
    <d v="2014-09-17T00:00:00"/>
    <s v="First Class"/>
    <s v="RB-19705"/>
    <s v="Roger Barcio"/>
    <s v="Home Office"/>
    <s v="United States"/>
    <x v="20"/>
    <x v="15"/>
    <n v="10035"/>
    <s v="East"/>
    <s v="OFF-ST-10001370"/>
    <x v="1"/>
    <x v="4"/>
    <s v="Sensible Storage WireTech Storage Systems"/>
    <n v="70.98"/>
    <n v="1"/>
    <n v="0"/>
    <n v="3.5489999999999924"/>
  </r>
  <r>
    <n v="9581"/>
    <x v="4800"/>
    <x v="3"/>
    <x v="32"/>
    <d v="2014-09-17T00:00:00"/>
    <s v="First Class"/>
    <s v="RB-19705"/>
    <s v="Roger Barcio"/>
    <s v="Home Office"/>
    <s v="United States"/>
    <x v="20"/>
    <x v="15"/>
    <n v="10035"/>
    <s v="East"/>
    <s v="OFF-AR-10001988"/>
    <x v="1"/>
    <x v="6"/>
    <s v="Bulldog Table or Wall-Mount Pencil Sharpener"/>
    <n v="29.950000000000003"/>
    <n v="5"/>
    <n v="0"/>
    <n v="8.6854999999999993"/>
  </r>
  <r>
    <n v="9582"/>
    <x v="4800"/>
    <x v="3"/>
    <x v="32"/>
    <d v="2014-09-17T00:00:00"/>
    <s v="First Class"/>
    <s v="RB-19705"/>
    <s v="Roger Barcio"/>
    <s v="Home Office"/>
    <s v="United States"/>
    <x v="20"/>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x v="10"/>
    <x v="9"/>
    <n v="19120"/>
    <s v="East"/>
    <s v="OFF-FA-10002988"/>
    <x v="1"/>
    <x v="13"/>
    <s v="Ideal Clamps"/>
    <n v="9.6479999999999997"/>
    <n v="6"/>
    <n v="0.2"/>
    <n v="3.4973999999999998"/>
  </r>
  <r>
    <n v="9584"/>
    <x v="4802"/>
    <x v="3"/>
    <x v="643"/>
    <d v="2014-06-28T00:00:00"/>
    <s v="Second Class"/>
    <s v="SB-20185"/>
    <s v="Sarah Brown"/>
    <s v="Consumer"/>
    <s v="United States"/>
    <x v="20"/>
    <x v="15"/>
    <n v="10024"/>
    <s v="East"/>
    <s v="FUR-BO-10002213"/>
    <x v="0"/>
    <x v="0"/>
    <s v="DMI Eclipse Executive Suite Bookcases"/>
    <n v="400.78400000000005"/>
    <n v="1"/>
    <n v="0.2"/>
    <n v="-5.0098000000000269"/>
  </r>
  <r>
    <n v="9585"/>
    <x v="4803"/>
    <x v="3"/>
    <x v="775"/>
    <d v="2014-08-28T00:00:00"/>
    <s v="First Class"/>
    <s v="HJ-14875"/>
    <s v="Heather Jas"/>
    <s v="Home Office"/>
    <s v="United States"/>
    <x v="66"/>
    <x v="12"/>
    <n v="48234"/>
    <s v="Central"/>
    <s v="OFF-ST-10000344"/>
    <x v="1"/>
    <x v="4"/>
    <s v="Neat Ideas Personal Hanging Folder Files, Black"/>
    <n v="53.72"/>
    <n v="4"/>
    <n v="0"/>
    <n v="13.967199999999998"/>
  </r>
  <r>
    <n v="9586"/>
    <x v="4804"/>
    <x v="0"/>
    <x v="370"/>
    <d v="2013-08-29T00:00:00"/>
    <s v="First Class"/>
    <s v="SV-20815"/>
    <s v="Stuart Van"/>
    <s v="Corporate"/>
    <s v="United States"/>
    <x v="100"/>
    <x v="2"/>
    <n v="33142"/>
    <s v="South"/>
    <s v="OFF-PA-10002319"/>
    <x v="1"/>
    <x v="10"/>
    <s v="Xerox 1944"/>
    <n v="31.007999999999999"/>
    <n v="1"/>
    <n v="0.2"/>
    <n v="11.240400000000001"/>
  </r>
  <r>
    <n v="9587"/>
    <x v="4805"/>
    <x v="0"/>
    <x v="741"/>
    <d v="2013-11-19T00:00:00"/>
    <s v="Same Day"/>
    <s v="BE-11410"/>
    <s v="Bobby Elias"/>
    <s v="Consumer"/>
    <s v="United States"/>
    <x v="3"/>
    <x v="1"/>
    <n v="94521"/>
    <s v="West"/>
    <s v="OFF-BI-10002437"/>
    <x v="1"/>
    <x v="8"/>
    <s v="Recycled Premium Regency Composition Covers"/>
    <n v="61.120000000000005"/>
    <n v="5"/>
    <n v="0.2"/>
    <n v="22.155999999999999"/>
  </r>
  <r>
    <n v="9588"/>
    <x v="4806"/>
    <x v="3"/>
    <x v="827"/>
    <d v="2014-04-23T00:00:00"/>
    <s v="Standard Class"/>
    <s v="BM-11575"/>
    <s v="Brendan Murry"/>
    <s v="Corporate"/>
    <s v="United States"/>
    <x v="22"/>
    <x v="10"/>
    <n v="60653"/>
    <s v="Central"/>
    <s v="OFF-ST-10001418"/>
    <x v="1"/>
    <x v="4"/>
    <s v="Carina Media Storage Towers in Natural &amp; Black"/>
    <n v="195.136"/>
    <n v="4"/>
    <n v="0.2"/>
    <n v="-43.9056"/>
  </r>
  <r>
    <n v="9589"/>
    <x v="4807"/>
    <x v="3"/>
    <x v="283"/>
    <d v="2014-07-29T00:00:00"/>
    <s v="Standard Class"/>
    <s v="AZ-10750"/>
    <s v="Annie Zypern"/>
    <s v="Consumer"/>
    <s v="United States"/>
    <x v="320"/>
    <x v="10"/>
    <n v="60090"/>
    <s v="Central"/>
    <s v="OFF-AR-10000380"/>
    <x v="1"/>
    <x v="6"/>
    <s v="Hunt PowerHouse Electric Pencil Sharpener, Blue"/>
    <n v="121.536"/>
    <n v="4"/>
    <n v="0.2"/>
    <n v="15.191999999999979"/>
  </r>
  <r>
    <n v="9590"/>
    <x v="4808"/>
    <x v="2"/>
    <x v="218"/>
    <d v="2011-05-15T00:00:00"/>
    <s v="Standard Class"/>
    <s v="HD-14785"/>
    <s v="Harold Dahlen"/>
    <s v="Home Office"/>
    <s v="United States"/>
    <x v="22"/>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x v="22"/>
    <x v="10"/>
    <n v="60610"/>
    <s v="Central"/>
    <s v="OFF-BI-10002026"/>
    <x v="1"/>
    <x v="8"/>
    <s v="Avery Arch Ring Binders"/>
    <n v="104.57999999999998"/>
    <n v="9"/>
    <n v="0.8"/>
    <n v="-172.55700000000007"/>
  </r>
  <r>
    <n v="9592"/>
    <x v="4809"/>
    <x v="0"/>
    <x v="1062"/>
    <d v="2013-08-02T00:00:00"/>
    <s v="Standard Class"/>
    <s v="BF-11005"/>
    <s v="Barry Franz"/>
    <s v="Home Office"/>
    <s v="United States"/>
    <x v="45"/>
    <x v="5"/>
    <n v="77506"/>
    <s v="Central"/>
    <s v="FUR-FU-10003691"/>
    <x v="0"/>
    <x v="5"/>
    <s v="Eldon Image Series Desk Accessories, Ebony"/>
    <n v="24.700000000000003"/>
    <n v="5"/>
    <n v="0.6"/>
    <n v="-9.8799999999999955"/>
  </r>
  <r>
    <n v="9593"/>
    <x v="4809"/>
    <x v="0"/>
    <x v="1062"/>
    <d v="2013-08-02T00:00:00"/>
    <s v="Standard Class"/>
    <s v="BF-11005"/>
    <s v="Barry Franz"/>
    <s v="Home Office"/>
    <s v="United States"/>
    <x v="45"/>
    <x v="5"/>
    <n v="77506"/>
    <s v="Central"/>
    <s v="FUR-FU-10003806"/>
    <x v="0"/>
    <x v="5"/>
    <s v="Tenex Chairmat w/ Average Lip, 45&quot; x 53&quot;"/>
    <n v="302.72000000000003"/>
    <n v="5"/>
    <n v="0.6"/>
    <n v="-378.40000000000009"/>
  </r>
  <r>
    <n v="9594"/>
    <x v="4810"/>
    <x v="3"/>
    <x v="32"/>
    <d v="2014-09-20T00:00:00"/>
    <s v="Standard Class"/>
    <s v="HZ-14950"/>
    <s v="Henia Zydlo"/>
    <s v="Consumer"/>
    <s v="United States"/>
    <x v="20"/>
    <x v="15"/>
    <n v="10024"/>
    <s v="East"/>
    <s v="OFF-PA-10002741"/>
    <x v="1"/>
    <x v="10"/>
    <s v="Xerox 1980"/>
    <n v="8.56"/>
    <n v="2"/>
    <n v="0"/>
    <n v="3.8519999999999994"/>
  </r>
  <r>
    <n v="9595"/>
    <x v="4810"/>
    <x v="3"/>
    <x v="32"/>
    <d v="2014-09-20T00:00:00"/>
    <s v="Standard Class"/>
    <s v="HZ-14950"/>
    <s v="Henia Zydlo"/>
    <s v="Consumer"/>
    <s v="United States"/>
    <x v="20"/>
    <x v="15"/>
    <n v="10024"/>
    <s v="East"/>
    <s v="OFF-PA-10003845"/>
    <x v="1"/>
    <x v="10"/>
    <s v="Xerox 1987"/>
    <n v="11.56"/>
    <n v="2"/>
    <n v="0"/>
    <n v="5.6644000000000005"/>
  </r>
  <r>
    <n v="9596"/>
    <x v="4811"/>
    <x v="3"/>
    <x v="714"/>
    <d v="2014-01-30T00:00:00"/>
    <s v="Standard Class"/>
    <s v="KD-16495"/>
    <s v="Keith Dawkins"/>
    <s v="Corporate"/>
    <s v="United States"/>
    <x v="49"/>
    <x v="1"/>
    <n v="95123"/>
    <s v="West"/>
    <s v="OFF-AP-10001492"/>
    <x v="1"/>
    <x v="9"/>
    <s v="Acco Six-Outlet Power Strip, 4' Cord Length"/>
    <n v="25.86"/>
    <n v="3"/>
    <n v="0"/>
    <n v="6.7236000000000002"/>
  </r>
  <r>
    <n v="9597"/>
    <x v="4811"/>
    <x v="3"/>
    <x v="714"/>
    <d v="2014-01-30T00:00:00"/>
    <s v="Standard Class"/>
    <s v="KD-16495"/>
    <s v="Keith Dawkins"/>
    <s v="Corporate"/>
    <s v="United States"/>
    <x v="49"/>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x v="49"/>
    <x v="1"/>
    <n v="95123"/>
    <s v="West"/>
    <s v="TEC-PH-10000193"/>
    <x v="2"/>
    <x v="7"/>
    <s v="Jensen SMPS-640 - speaker phone"/>
    <n v="110.352"/>
    <n v="3"/>
    <n v="0.2"/>
    <n v="8.2763999999999953"/>
  </r>
  <r>
    <n v="9599"/>
    <x v="4812"/>
    <x v="1"/>
    <x v="444"/>
    <d v="2012-09-23T00:00:00"/>
    <s v="Standard Class"/>
    <s v="FC-14245"/>
    <s v="Frank Carlisle"/>
    <s v="Home Office"/>
    <s v="United States"/>
    <x v="301"/>
    <x v="1"/>
    <n v="95823"/>
    <s v="West"/>
    <s v="FUR-FU-10003464"/>
    <x v="0"/>
    <x v="5"/>
    <s v="Seth Thomas 8 1/2&quot; Cubicle Clock"/>
    <n v="60.84"/>
    <n v="3"/>
    <n v="0"/>
    <n v="19.468799999999998"/>
  </r>
  <r>
    <n v="9600"/>
    <x v="4813"/>
    <x v="1"/>
    <x v="1225"/>
    <d v="2012-04-18T00:00:00"/>
    <s v="Standard Class"/>
    <s v="TP-21130"/>
    <s v="Theone Pippenger"/>
    <s v="Consumer"/>
    <s v="United States"/>
    <x v="24"/>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x v="511"/>
    <x v="5"/>
    <n v="76063"/>
    <s v="Central"/>
    <s v="OFF-PA-10003848"/>
    <x v="1"/>
    <x v="10"/>
    <s v="Xerox 1997"/>
    <n v="41.472000000000008"/>
    <n v="8"/>
    <n v="0.2"/>
    <n v="14.5152"/>
  </r>
  <r>
    <n v="9602"/>
    <x v="4815"/>
    <x v="0"/>
    <x v="913"/>
    <d v="2013-09-10T00:00:00"/>
    <s v="Standard Class"/>
    <s v="JP-15520"/>
    <s v="Jeremy Pistek"/>
    <s v="Consumer"/>
    <s v="United States"/>
    <x v="186"/>
    <x v="36"/>
    <n v="72401"/>
    <s v="South"/>
    <s v="OFF-PA-10001357"/>
    <x v="1"/>
    <x v="10"/>
    <s v="Xerox 1886"/>
    <n v="239.5"/>
    <n v="5"/>
    <n v="0"/>
    <n v="114.95999999999998"/>
  </r>
  <r>
    <n v="9603"/>
    <x v="4816"/>
    <x v="2"/>
    <x v="946"/>
    <d v="2011-05-22T00:00:00"/>
    <s v="First Class"/>
    <s v="TD-20995"/>
    <s v="Tamara Dahlen"/>
    <s v="Consumer"/>
    <s v="United States"/>
    <x v="173"/>
    <x v="17"/>
    <n v="23464"/>
    <s v="South"/>
    <s v="OFF-SU-10004737"/>
    <x v="1"/>
    <x v="14"/>
    <s v="Acme Design Stainless Steel Bent Scissors"/>
    <n v="34.200000000000003"/>
    <n v="5"/>
    <n v="0"/>
    <n v="9.234"/>
  </r>
  <r>
    <n v="9604"/>
    <x v="4817"/>
    <x v="0"/>
    <x v="26"/>
    <d v="2013-06-24T00:00:00"/>
    <s v="Standard Class"/>
    <s v="DM-13345"/>
    <s v="Denise Monton"/>
    <s v="Corporate"/>
    <s v="United States"/>
    <x v="30"/>
    <x v="15"/>
    <n v="14609"/>
    <s v="East"/>
    <s v="FUR-TA-10003715"/>
    <x v="0"/>
    <x v="3"/>
    <s v="Hon 2111 Invitation Series Corner Table"/>
    <n v="376.86599999999999"/>
    <n v="3"/>
    <n v="0.4"/>
    <n v="-213.55740000000006"/>
  </r>
  <r>
    <n v="9605"/>
    <x v="4818"/>
    <x v="1"/>
    <x v="121"/>
    <d v="2012-11-05T00:00:00"/>
    <s v="First Class"/>
    <s v="EG-13900"/>
    <s v="Emily Grady"/>
    <s v="Consumer"/>
    <s v="United States"/>
    <x v="269"/>
    <x v="17"/>
    <n v="23320"/>
    <s v="South"/>
    <s v="OFF-AP-10003099"/>
    <x v="1"/>
    <x v="9"/>
    <s v="Eureka Hand Vacuum, Bagless"/>
    <n v="197.72"/>
    <n v="4"/>
    <n v="0"/>
    <n v="55.36160000000001"/>
  </r>
  <r>
    <n v="9606"/>
    <x v="4819"/>
    <x v="3"/>
    <x v="259"/>
    <d v="2014-11-10T00:00:00"/>
    <s v="Standard Class"/>
    <s v="HG-14965"/>
    <s v="Henry Goldwyn"/>
    <s v="Corporate"/>
    <s v="United States"/>
    <x v="152"/>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x v="152"/>
    <x v="24"/>
    <n v="43130"/>
    <s v="East"/>
    <s v="OFF-ST-10002344"/>
    <x v="1"/>
    <x v="4"/>
    <s v="Carina 42&quot;Hx23 3/4&quot;W Media Storage Unit"/>
    <n v="194.35200000000003"/>
    <n v="3"/>
    <n v="0.2"/>
    <n v="-43.729199999999992"/>
  </r>
  <r>
    <n v="9608"/>
    <x v="4820"/>
    <x v="3"/>
    <x v="256"/>
    <d v="2014-12-09T00:00:00"/>
    <s v="Second Class"/>
    <s v="BF-11080"/>
    <s v="Bart Folk"/>
    <s v="Consumer"/>
    <s v="United States"/>
    <x v="20"/>
    <x v="15"/>
    <n v="10024"/>
    <s v="East"/>
    <s v="OFF-PA-10000007"/>
    <x v="1"/>
    <x v="10"/>
    <s v="Telephone Message Books with Fax/Mobile Section, 4 1/4&quot; x 6&quot;"/>
    <n v="21.6"/>
    <n v="6"/>
    <n v="0"/>
    <n v="9.9359999999999999"/>
  </r>
  <r>
    <n v="9609"/>
    <x v="4820"/>
    <x v="3"/>
    <x v="256"/>
    <d v="2014-12-09T00:00:00"/>
    <s v="Second Class"/>
    <s v="BF-11080"/>
    <s v="Bart Folk"/>
    <s v="Consumer"/>
    <s v="United States"/>
    <x v="20"/>
    <x v="15"/>
    <n v="10024"/>
    <s v="East"/>
    <s v="OFF-LA-10000248"/>
    <x v="1"/>
    <x v="2"/>
    <s v="Avery 52"/>
    <n v="11.07"/>
    <n v="3"/>
    <n v="0"/>
    <n v="5.2028999999999996"/>
  </r>
  <r>
    <n v="9610"/>
    <x v="4821"/>
    <x v="0"/>
    <x v="458"/>
    <d v="2013-05-20T00:00:00"/>
    <s v="Second Class"/>
    <s v="SC-20095"/>
    <s v="Sanjit Chand"/>
    <s v="Consumer"/>
    <s v="United States"/>
    <x v="1"/>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x v="1"/>
    <x v="1"/>
    <n v="90045"/>
    <s v="West"/>
    <s v="OFF-LA-10002195"/>
    <x v="1"/>
    <x v="2"/>
    <s v="Avery 481"/>
    <n v="27.72"/>
    <n v="9"/>
    <n v="0"/>
    <n v="13.3056"/>
  </r>
  <r>
    <n v="9612"/>
    <x v="4822"/>
    <x v="3"/>
    <x v="1200"/>
    <d v="2014-10-31T00:00:00"/>
    <s v="Standard Class"/>
    <s v="CS-11950"/>
    <s v="Carlos Soltero"/>
    <s v="Consumer"/>
    <s v="United States"/>
    <x v="25"/>
    <x v="35"/>
    <n v="39212"/>
    <s v="South"/>
    <s v="OFF-FA-10000735"/>
    <x v="1"/>
    <x v="13"/>
    <s v="Staples"/>
    <n v="11.68"/>
    <n v="4"/>
    <n v="0"/>
    <n v="5.2559999999999993"/>
  </r>
  <r>
    <n v="9613"/>
    <x v="4823"/>
    <x v="0"/>
    <x v="31"/>
    <d v="2013-09-23T00:00:00"/>
    <s v="Standard Class"/>
    <s v="BD-11320"/>
    <s v="Bill Donatelli"/>
    <s v="Consumer"/>
    <s v="United States"/>
    <x v="350"/>
    <x v="1"/>
    <n v="95695"/>
    <s v="West"/>
    <s v="TEC-PH-10001299"/>
    <x v="2"/>
    <x v="7"/>
    <s v="Polycom CX300 Desktop Phone USB VoIP phone"/>
    <n v="239.98400000000004"/>
    <n v="2"/>
    <n v="0.2"/>
    <n v="23.998400000000004"/>
  </r>
  <r>
    <n v="9614"/>
    <x v="4824"/>
    <x v="2"/>
    <x v="7"/>
    <d v="2011-11-13T00:00:00"/>
    <s v="First Class"/>
    <s v="MZ-17515"/>
    <s v="Mary Zewe"/>
    <s v="Corporate"/>
    <s v="United States"/>
    <x v="4"/>
    <x v="4"/>
    <n v="98115"/>
    <s v="West"/>
    <s v="OFF-AP-10002892"/>
    <x v="1"/>
    <x v="9"/>
    <s v="Belkin F5C206VTEL 6 Outlet Surge"/>
    <n v="22.98"/>
    <n v="1"/>
    <n v="0"/>
    <n v="6.8939999999999984"/>
  </r>
  <r>
    <n v="9615"/>
    <x v="4824"/>
    <x v="2"/>
    <x v="7"/>
    <d v="2011-11-13T00:00:00"/>
    <s v="First Class"/>
    <s v="MZ-17515"/>
    <s v="Mary Zewe"/>
    <s v="Corporate"/>
    <s v="United States"/>
    <x v="4"/>
    <x v="4"/>
    <n v="98115"/>
    <s v="West"/>
    <s v="TEC-AC-10002718"/>
    <x v="2"/>
    <x v="11"/>
    <s v="Belkin Standard 104 key USB Keyboard"/>
    <n v="102.13"/>
    <n v="7"/>
    <n v="0"/>
    <n v="15.319499999999996"/>
  </r>
  <r>
    <n v="9616"/>
    <x v="4824"/>
    <x v="2"/>
    <x v="7"/>
    <d v="2011-11-13T00:00:00"/>
    <s v="First Class"/>
    <s v="MZ-17515"/>
    <s v="Mary Zewe"/>
    <s v="Corporate"/>
    <s v="United States"/>
    <x v="4"/>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x v="1"/>
    <x v="1"/>
    <n v="90049"/>
    <s v="West"/>
    <s v="OFF-AR-10002255"/>
    <x v="1"/>
    <x v="6"/>
    <s v="Newell 346"/>
    <n v="5.76"/>
    <n v="2"/>
    <n v="0"/>
    <n v="1.6703999999999999"/>
  </r>
  <r>
    <n v="9618"/>
    <x v="4826"/>
    <x v="3"/>
    <x v="673"/>
    <d v="2014-11-22T00:00:00"/>
    <s v="Standard Class"/>
    <s v="BS-11380"/>
    <s v="Bill Stewart"/>
    <s v="Corporate"/>
    <s v="United States"/>
    <x v="256"/>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x v="256"/>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x v="256"/>
    <x v="24"/>
    <n v="43402"/>
    <s v="East"/>
    <s v="TEC-AC-10002335"/>
    <x v="2"/>
    <x v="11"/>
    <s v="Logitech Media Keyboard K200"/>
    <n v="139.96000000000004"/>
    <n v="5"/>
    <n v="0.2"/>
    <n v="-1.7495000000000118"/>
  </r>
  <r>
    <n v="9621"/>
    <x v="4827"/>
    <x v="2"/>
    <x v="467"/>
    <d v="2011-09-30T00:00:00"/>
    <s v="Standard Class"/>
    <s v="DA-13450"/>
    <s v="Dianna Arnett"/>
    <s v="Home Office"/>
    <s v="United States"/>
    <x v="152"/>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x v="152"/>
    <x v="24"/>
    <n v="43130"/>
    <s v="East"/>
    <s v="TEC-AC-10002370"/>
    <x v="2"/>
    <x v="11"/>
    <s v="Maxell CD-R Discs"/>
    <n v="3.1520000000000001"/>
    <n v="2"/>
    <n v="0.2"/>
    <n v="0.47279999999999966"/>
  </r>
  <r>
    <n v="9623"/>
    <x v="4827"/>
    <x v="2"/>
    <x v="467"/>
    <d v="2011-09-30T00:00:00"/>
    <s v="Standard Class"/>
    <s v="DA-13450"/>
    <s v="Dianna Arnett"/>
    <s v="Home Office"/>
    <s v="United States"/>
    <x v="152"/>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x v="61"/>
    <x v="5"/>
    <n v="75220"/>
    <s v="Central"/>
    <s v="OFF-AP-10000240"/>
    <x v="1"/>
    <x v="9"/>
    <s v="Belkin F9G930V10-GRY 9 Outlet Surge"/>
    <n v="21.391999999999992"/>
    <n v="2"/>
    <n v="0.8"/>
    <n v="-54.549600000000012"/>
  </r>
  <r>
    <n v="9625"/>
    <x v="4828"/>
    <x v="3"/>
    <x v="222"/>
    <d v="2014-07-01T00:00:00"/>
    <s v="First Class"/>
    <s v="ME-17725"/>
    <s v="Max Engle"/>
    <s v="Consumer"/>
    <s v="United States"/>
    <x v="61"/>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x v="61"/>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x v="270"/>
    <x v="5"/>
    <n v="79424"/>
    <s v="Central"/>
    <s v="OFF-PA-10001846"/>
    <x v="1"/>
    <x v="10"/>
    <s v="Xerox 1899"/>
    <n v="9.2480000000000011"/>
    <n v="2"/>
    <n v="0.2"/>
    <n v="3.3524000000000003"/>
  </r>
  <r>
    <n v="9628"/>
    <x v="4830"/>
    <x v="2"/>
    <x v="533"/>
    <d v="2011-11-27T00:00:00"/>
    <s v="Standard Class"/>
    <s v="BT-11440"/>
    <s v="Bobby Trafton"/>
    <s v="Consumer"/>
    <s v="United States"/>
    <x v="66"/>
    <x v="12"/>
    <n v="48227"/>
    <s v="Central"/>
    <s v="OFF-BI-10002049"/>
    <x v="1"/>
    <x v="8"/>
    <s v="UniKeep View Case Binders"/>
    <n v="14.669999999999998"/>
    <n v="3"/>
    <n v="0"/>
    <n v="6.7481999999999989"/>
  </r>
  <r>
    <n v="9629"/>
    <x v="4831"/>
    <x v="2"/>
    <x v="286"/>
    <d v="2011-01-19T00:00:00"/>
    <s v="Standard Class"/>
    <s v="MM-17920"/>
    <s v="Michael Moore"/>
    <s v="Consumer"/>
    <s v="United States"/>
    <x v="46"/>
    <x v="24"/>
    <n v="43055"/>
    <s v="East"/>
    <s v="OFF-PA-10002947"/>
    <x v="1"/>
    <x v="10"/>
    <s v="Xerox 1923"/>
    <n v="37.408000000000001"/>
    <n v="7"/>
    <n v="0.2"/>
    <n v="13.0928"/>
  </r>
  <r>
    <n v="9630"/>
    <x v="4831"/>
    <x v="2"/>
    <x v="286"/>
    <d v="2011-01-19T00:00:00"/>
    <s v="Standard Class"/>
    <s v="MM-17920"/>
    <s v="Michael Moore"/>
    <s v="Consumer"/>
    <s v="United States"/>
    <x v="46"/>
    <x v="24"/>
    <n v="43055"/>
    <s v="East"/>
    <s v="OFF-BI-10003476"/>
    <x v="1"/>
    <x v="8"/>
    <s v="Avery Metallic Poly Binders"/>
    <n v="3.4380000000000006"/>
    <n v="2"/>
    <n v="0.7"/>
    <n v="-2.5212000000000003"/>
  </r>
  <r>
    <n v="9631"/>
    <x v="4832"/>
    <x v="0"/>
    <x v="1207"/>
    <d v="2013-06-07T00:00:00"/>
    <s v="Standard Class"/>
    <s v="NM-18520"/>
    <s v="Neoma Murray"/>
    <s v="Consumer"/>
    <s v="United States"/>
    <x v="20"/>
    <x v="15"/>
    <n v="10011"/>
    <s v="East"/>
    <s v="OFF-BI-10002609"/>
    <x v="1"/>
    <x v="8"/>
    <s v="Avery Hidden Tab Dividers for Binding Systems"/>
    <n v="7.1519999999999992"/>
    <n v="3"/>
    <n v="0.2"/>
    <n v="2.3243999999999994"/>
  </r>
  <r>
    <n v="9632"/>
    <x v="4832"/>
    <x v="0"/>
    <x v="1207"/>
    <d v="2013-06-07T00:00:00"/>
    <s v="Standard Class"/>
    <s v="NM-18520"/>
    <s v="Neoma Murray"/>
    <s v="Consumer"/>
    <s v="United States"/>
    <x v="20"/>
    <x v="15"/>
    <n v="10011"/>
    <s v="East"/>
    <s v="TEC-PH-10003215"/>
    <x v="2"/>
    <x v="7"/>
    <s v="Jackery Bar Premium Fast-charging Portable Charger"/>
    <n v="179.7"/>
    <n v="6"/>
    <n v="0"/>
    <n v="88.052999999999997"/>
  </r>
  <r>
    <n v="9633"/>
    <x v="4833"/>
    <x v="3"/>
    <x v="778"/>
    <d v="2014-02-18T00:00:00"/>
    <s v="Standard Class"/>
    <s v="MH-17455"/>
    <s v="Mark Hamilton"/>
    <s v="Consumer"/>
    <s v="United States"/>
    <x v="31"/>
    <x v="11"/>
    <n v="55407"/>
    <s v="Central"/>
    <s v="OFF-AP-10004785"/>
    <x v="1"/>
    <x v="9"/>
    <s v="Holmes Replacement Filter for HEPA Air Cleaner, Medium Room"/>
    <n v="90.64"/>
    <n v="8"/>
    <n v="0"/>
    <n v="38.975200000000008"/>
  </r>
  <r>
    <n v="9634"/>
    <x v="4834"/>
    <x v="2"/>
    <x v="1005"/>
    <d v="2011-10-17T00:00:00"/>
    <s v="First Class"/>
    <s v="TC-21295"/>
    <s v="Toby Carlisle"/>
    <s v="Consumer"/>
    <s v="United States"/>
    <x v="231"/>
    <x v="31"/>
    <n v="2149"/>
    <s v="East"/>
    <s v="TEC-AC-10000865"/>
    <x v="2"/>
    <x v="11"/>
    <s v="WD My Passport Ultra 500GB Portable External Hard Drive"/>
    <n v="177"/>
    <n v="3"/>
    <n v="0"/>
    <n v="30.089999999999982"/>
  </r>
  <r>
    <n v="9635"/>
    <x v="4834"/>
    <x v="2"/>
    <x v="1005"/>
    <d v="2011-10-17T00:00:00"/>
    <s v="First Class"/>
    <s v="TC-21295"/>
    <s v="Toby Carlisle"/>
    <s v="Consumer"/>
    <s v="United States"/>
    <x v="231"/>
    <x v="31"/>
    <n v="2149"/>
    <s v="East"/>
    <s v="OFF-ST-10000615"/>
    <x v="1"/>
    <x v="4"/>
    <s v="SimpliFile Personal File, Black Granite, 15w x 6-15/16d x 11-1/4h"/>
    <n v="79.45"/>
    <n v="7"/>
    <n v="0"/>
    <n v="22.246000000000006"/>
  </r>
  <r>
    <n v="9636"/>
    <x v="4834"/>
    <x v="2"/>
    <x v="1005"/>
    <d v="2011-10-17T00:00:00"/>
    <s v="First Class"/>
    <s v="TC-21295"/>
    <s v="Toby Carlisle"/>
    <s v="Consumer"/>
    <s v="United States"/>
    <x v="231"/>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x v="4"/>
    <x v="4"/>
    <n v="98105"/>
    <s v="West"/>
    <s v="FUR-FU-10003553"/>
    <x v="0"/>
    <x v="5"/>
    <s v="Howard Miller 13-1/2&quot; Diameter Rosebrook Wall Clock"/>
    <n v="137.54"/>
    <n v="2"/>
    <n v="0"/>
    <n v="55.016000000000005"/>
  </r>
  <r>
    <n v="9638"/>
    <x v="4835"/>
    <x v="2"/>
    <x v="728"/>
    <d v="2011-11-25T00:00:00"/>
    <s v="Standard Class"/>
    <s v="MH-17785"/>
    <s v="Maya Herman"/>
    <s v="Corporate"/>
    <s v="United States"/>
    <x v="4"/>
    <x v="4"/>
    <n v="98105"/>
    <s v="West"/>
    <s v="FUR-TA-10003008"/>
    <x v="0"/>
    <x v="3"/>
    <s v="Lesro Round Back Collection Coffee Table, End Table"/>
    <n v="730.2"/>
    <n v="4"/>
    <n v="0"/>
    <n v="94.926000000000045"/>
  </r>
  <r>
    <n v="9639"/>
    <x v="4836"/>
    <x v="3"/>
    <x v="105"/>
    <d v="2014-11-16T00:00:00"/>
    <s v="Second Class"/>
    <s v="EP-13915"/>
    <s v="Emily Phan"/>
    <s v="Consumer"/>
    <s v="United States"/>
    <x v="1"/>
    <x v="1"/>
    <n v="90032"/>
    <s v="West"/>
    <s v="OFF-PA-10001846"/>
    <x v="1"/>
    <x v="10"/>
    <s v="Xerox 1899"/>
    <n v="11.56"/>
    <n v="2"/>
    <n v="0"/>
    <n v="5.6644000000000005"/>
  </r>
  <r>
    <n v="9640"/>
    <x v="4837"/>
    <x v="1"/>
    <x v="1226"/>
    <d v="2012-01-31T00:00:00"/>
    <s v="Second Class"/>
    <s v="JH-15985"/>
    <s v="Joseph Holt"/>
    <s v="Consumer"/>
    <s v="United States"/>
    <x v="3"/>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x v="4"/>
    <x v="4"/>
    <n v="98103"/>
    <s v="West"/>
    <s v="OFF-AR-10000390"/>
    <x v="1"/>
    <x v="6"/>
    <s v="Newell Chalk Holder"/>
    <n v="20.65"/>
    <n v="5"/>
    <n v="0"/>
    <n v="9.4989999999999988"/>
  </r>
  <r>
    <n v="9642"/>
    <x v="4838"/>
    <x v="2"/>
    <x v="1009"/>
    <d v="2011-03-12T00:00:00"/>
    <s v="Standard Class"/>
    <s v="CM-12715"/>
    <s v="Craig Molinari"/>
    <s v="Corporate"/>
    <s v="United States"/>
    <x v="4"/>
    <x v="4"/>
    <n v="98103"/>
    <s v="West"/>
    <s v="OFF-ST-10000934"/>
    <x v="1"/>
    <x v="4"/>
    <s v="Contico 72&quot;H Heavy-Duty Storage System"/>
    <n v="204.89999999999998"/>
    <n v="5"/>
    <n v="0"/>
    <n v="0"/>
  </r>
  <r>
    <n v="9643"/>
    <x v="4838"/>
    <x v="2"/>
    <x v="1009"/>
    <d v="2011-03-12T00:00:00"/>
    <s v="Standard Class"/>
    <s v="CM-12715"/>
    <s v="Craig Molinari"/>
    <s v="Corporate"/>
    <s v="United States"/>
    <x v="4"/>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x v="4"/>
    <x v="4"/>
    <n v="98103"/>
    <s v="West"/>
    <s v="FUR-CH-10004495"/>
    <x v="0"/>
    <x v="1"/>
    <s v="Global Leather and Oak Executive Chair, Black"/>
    <n v="481.56800000000004"/>
    <n v="2"/>
    <n v="0.2"/>
    <n v="54.17639999999993"/>
  </r>
  <r>
    <n v="9645"/>
    <x v="4839"/>
    <x v="3"/>
    <x v="110"/>
    <d v="2014-06-14T00:00:00"/>
    <s v="Standard Class"/>
    <s v="FO-14305"/>
    <s v="Frank Olsen"/>
    <s v="Consumer"/>
    <s v="United States"/>
    <x v="220"/>
    <x v="16"/>
    <n v="85301"/>
    <s v="West"/>
    <s v="TEC-AC-10002006"/>
    <x v="2"/>
    <x v="11"/>
    <s v="Memorex Micro Travel Drive 16 GB"/>
    <n v="89.544000000000011"/>
    <n v="7"/>
    <n v="0.2"/>
    <n v="12.312299999999993"/>
  </r>
  <r>
    <n v="9646"/>
    <x v="4839"/>
    <x v="3"/>
    <x v="110"/>
    <d v="2014-06-14T00:00:00"/>
    <s v="Standard Class"/>
    <s v="FO-14305"/>
    <s v="Frank Olsen"/>
    <s v="Consumer"/>
    <s v="United States"/>
    <x v="220"/>
    <x v="16"/>
    <n v="85301"/>
    <s v="West"/>
    <s v="OFF-ST-10002485"/>
    <x v="1"/>
    <x v="4"/>
    <s v="Rogers Deluxe File Chest"/>
    <n v="35.167999999999999"/>
    <n v="2"/>
    <n v="0.2"/>
    <n v="-8.3524000000000012"/>
  </r>
  <r>
    <n v="9647"/>
    <x v="4839"/>
    <x v="3"/>
    <x v="110"/>
    <d v="2014-06-14T00:00:00"/>
    <s v="Standard Class"/>
    <s v="FO-14305"/>
    <s v="Frank Olsen"/>
    <s v="Consumer"/>
    <s v="United States"/>
    <x v="220"/>
    <x v="16"/>
    <n v="85301"/>
    <s v="West"/>
    <s v="OFF-BI-10000778"/>
    <x v="1"/>
    <x v="8"/>
    <s v="GBC VeloBinder Electric Binding Machine"/>
    <n v="72.588000000000008"/>
    <n v="2"/>
    <n v="0.7"/>
    <n v="-48.391999999999982"/>
  </r>
  <r>
    <n v="9648"/>
    <x v="4840"/>
    <x v="2"/>
    <x v="84"/>
    <d v="2011-11-24T00:00:00"/>
    <s v="Standard Class"/>
    <s v="MW-18220"/>
    <s v="Mitch Webber"/>
    <s v="Consumer"/>
    <s v="United States"/>
    <x v="525"/>
    <x v="11"/>
    <n v="55433"/>
    <s v="Central"/>
    <s v="OFF-ST-10000877"/>
    <x v="1"/>
    <x v="4"/>
    <s v="Recycled Steel Personal File for Standard File Folders"/>
    <n v="221.16"/>
    <n v="4"/>
    <n v="0"/>
    <n v="57.501599999999996"/>
  </r>
  <r>
    <n v="9649"/>
    <x v="4840"/>
    <x v="2"/>
    <x v="84"/>
    <d v="2011-11-24T00:00:00"/>
    <s v="Standard Class"/>
    <s v="MW-18220"/>
    <s v="Mitch Webber"/>
    <s v="Consumer"/>
    <s v="United States"/>
    <x v="525"/>
    <x v="11"/>
    <n v="55433"/>
    <s v="Central"/>
    <s v="TEC-PH-10002103"/>
    <x v="2"/>
    <x v="7"/>
    <s v="Jabra SPEAK 410"/>
    <n v="281.96999999999997"/>
    <n v="3"/>
    <n v="0"/>
    <n v="78.951599999999999"/>
  </r>
  <r>
    <n v="9650"/>
    <x v="4841"/>
    <x v="0"/>
    <x v="491"/>
    <d v="2013-12-01T00:00:00"/>
    <s v="Standard Class"/>
    <s v="MS-17365"/>
    <s v="Maribeth Schnelling"/>
    <s v="Consumer"/>
    <s v="United States"/>
    <x v="1"/>
    <x v="1"/>
    <n v="90045"/>
    <s v="West"/>
    <s v="FUR-BO-10002213"/>
    <x v="0"/>
    <x v="0"/>
    <s v="DMI Eclipse Executive Suite Bookcases"/>
    <n v="3406.6640000000002"/>
    <n v="8"/>
    <n v="0.15"/>
    <n v="160.31359999999984"/>
  </r>
  <r>
    <n v="9651"/>
    <x v="4841"/>
    <x v="0"/>
    <x v="491"/>
    <d v="2013-12-01T00:00:00"/>
    <s v="Standard Class"/>
    <s v="MS-17365"/>
    <s v="Maribeth Schnelling"/>
    <s v="Consumer"/>
    <s v="United States"/>
    <x v="1"/>
    <x v="1"/>
    <n v="90045"/>
    <s v="West"/>
    <s v="OFF-AR-10004269"/>
    <x v="1"/>
    <x v="6"/>
    <s v="Newell 31"/>
    <n v="37.17"/>
    <n v="9"/>
    <n v="0"/>
    <n v="10.4076"/>
  </r>
  <r>
    <n v="9652"/>
    <x v="4841"/>
    <x v="0"/>
    <x v="491"/>
    <d v="2013-12-01T00:00:00"/>
    <s v="Standard Class"/>
    <s v="MS-17365"/>
    <s v="Maribeth Schnelling"/>
    <s v="Consumer"/>
    <s v="United States"/>
    <x v="1"/>
    <x v="1"/>
    <n v="90045"/>
    <s v="West"/>
    <s v="OFF-AP-10000055"/>
    <x v="1"/>
    <x v="9"/>
    <s v="Belkin F9S820V06 8 Outlet Surge"/>
    <n v="64.959999999999994"/>
    <n v="2"/>
    <n v="0"/>
    <n v="19.487999999999992"/>
  </r>
  <r>
    <n v="9653"/>
    <x v="4841"/>
    <x v="0"/>
    <x v="491"/>
    <d v="2013-12-01T00:00:00"/>
    <s v="Standard Class"/>
    <s v="MS-17365"/>
    <s v="Maribeth Schnelling"/>
    <s v="Consumer"/>
    <s v="United States"/>
    <x v="1"/>
    <x v="1"/>
    <n v="90045"/>
    <s v="West"/>
    <s v="FUR-FU-10002937"/>
    <x v="0"/>
    <x v="5"/>
    <s v="GE 48&quot; Fluorescent Tube, Cool White Energy Saver, 34 Watts, 30/Box"/>
    <n v="595.38"/>
    <n v="6"/>
    <n v="0"/>
    <n v="297.69"/>
  </r>
  <r>
    <n v="9654"/>
    <x v="4842"/>
    <x v="3"/>
    <x v="205"/>
    <d v="2014-01-28T00:00:00"/>
    <s v="Standard Class"/>
    <s v="HP-14815"/>
    <s v="Harold Pawlan"/>
    <s v="Home Office"/>
    <s v="United States"/>
    <x v="93"/>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x v="93"/>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x v="20"/>
    <x v="15"/>
    <n v="10035"/>
    <s v="East"/>
    <s v="FUR-FU-10001876"/>
    <x v="0"/>
    <x v="5"/>
    <s v="Computer Room Manger, 14&quot;"/>
    <n v="97.44"/>
    <n v="3"/>
    <n v="0"/>
    <n v="35.078399999999995"/>
  </r>
  <r>
    <n v="9657"/>
    <x v="4843"/>
    <x v="2"/>
    <x v="358"/>
    <d v="2011-09-29T00:00:00"/>
    <s v="Standard Class"/>
    <s v="AS-10090"/>
    <s v="Adam Shillingsburg"/>
    <s v="Consumer"/>
    <s v="United States"/>
    <x v="20"/>
    <x v="15"/>
    <n v="10035"/>
    <s v="East"/>
    <s v="OFF-BI-10003355"/>
    <x v="1"/>
    <x v="8"/>
    <s v="Cardinal Holdit Business Card Pockets"/>
    <n v="3.9840000000000004"/>
    <n v="1"/>
    <n v="0.2"/>
    <n v="1.3944000000000001"/>
  </r>
  <r>
    <n v="9658"/>
    <x v="4843"/>
    <x v="2"/>
    <x v="358"/>
    <d v="2011-09-29T00:00:00"/>
    <s v="Standard Class"/>
    <s v="AS-10090"/>
    <s v="Adam Shillingsburg"/>
    <s v="Consumer"/>
    <s v="United States"/>
    <x v="20"/>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x v="20"/>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x v="225"/>
    <x v="1"/>
    <n v="91767"/>
    <s v="West"/>
    <s v="OFF-LA-10001982"/>
    <x v="1"/>
    <x v="2"/>
    <s v="Smead Alpha-Z Color-Coded Name Labels First Letter Starter Set"/>
    <n v="18.75"/>
    <n v="5"/>
    <n v="0"/>
    <n v="9"/>
  </r>
  <r>
    <n v="9661"/>
    <x v="4845"/>
    <x v="0"/>
    <x v="112"/>
    <d v="2013-06-12T00:00:00"/>
    <s v="Standard Class"/>
    <s v="ME-17320"/>
    <s v="Maria Etezadi"/>
    <s v="Home Office"/>
    <s v="United States"/>
    <x v="443"/>
    <x v="1"/>
    <n v="93101"/>
    <s v="West"/>
    <s v="TEC-PH-10001459"/>
    <x v="2"/>
    <x v="7"/>
    <s v="Samsung Galaxy Mega 6.3"/>
    <n v="3023.9280000000003"/>
    <n v="9"/>
    <n v="0.2"/>
    <n v="226.79460000000006"/>
  </r>
  <r>
    <n v="9662"/>
    <x v="4845"/>
    <x v="0"/>
    <x v="112"/>
    <d v="2013-06-12T00:00:00"/>
    <s v="Standard Class"/>
    <s v="ME-17320"/>
    <s v="Maria Etezadi"/>
    <s v="Home Office"/>
    <s v="United States"/>
    <x v="443"/>
    <x v="1"/>
    <n v="93101"/>
    <s v="West"/>
    <s v="TEC-AC-10002134"/>
    <x v="2"/>
    <x v="11"/>
    <s v="Rosewill 107 Normal Keys USB Wired Standard Keyboard"/>
    <n v="26.96"/>
    <n v="2"/>
    <n v="0"/>
    <n v="3.7744"/>
  </r>
  <r>
    <n v="9663"/>
    <x v="4845"/>
    <x v="0"/>
    <x v="112"/>
    <d v="2013-06-12T00:00:00"/>
    <s v="Standard Class"/>
    <s v="ME-17320"/>
    <s v="Maria Etezadi"/>
    <s v="Home Office"/>
    <s v="United States"/>
    <x v="443"/>
    <x v="1"/>
    <n v="93101"/>
    <s v="West"/>
    <s v="TEC-PH-10001760"/>
    <x v="2"/>
    <x v="7"/>
    <s v="Bose SoundLink Bluetooth Speaker"/>
    <n v="477.6"/>
    <n v="3"/>
    <n v="0.2"/>
    <n v="161.19000000000003"/>
  </r>
  <r>
    <n v="9664"/>
    <x v="4846"/>
    <x v="3"/>
    <x v="515"/>
    <d v="2014-09-06T00:00:00"/>
    <s v="Standard Class"/>
    <s v="MS-17770"/>
    <s v="Maxwell Schwartz"/>
    <s v="Consumer"/>
    <s v="United States"/>
    <x v="8"/>
    <x v="1"/>
    <n v="94109"/>
    <s v="West"/>
    <s v="OFF-ST-10001511"/>
    <x v="1"/>
    <x v="4"/>
    <s v="Space Solutions Commercial Steel Shelving"/>
    <n v="193.95000000000002"/>
    <n v="3"/>
    <n v="0"/>
    <n v="9.6974999999999838"/>
  </r>
  <r>
    <n v="9665"/>
    <x v="4847"/>
    <x v="1"/>
    <x v="214"/>
    <d v="2012-12-07T00:00:00"/>
    <s v="Same Day"/>
    <s v="KH-16690"/>
    <s v="Kristen Hastings"/>
    <s v="Corporate"/>
    <s v="United States"/>
    <x v="169"/>
    <x v="1"/>
    <n v="92503"/>
    <s v="West"/>
    <s v="OFF-PA-10003953"/>
    <x v="1"/>
    <x v="10"/>
    <s v="Xerox 218"/>
    <n v="12.96"/>
    <n v="2"/>
    <n v="0"/>
    <n v="6.2208000000000006"/>
  </r>
  <r>
    <n v="9666"/>
    <x v="4848"/>
    <x v="3"/>
    <x v="673"/>
    <d v="2014-11-21T00:00:00"/>
    <s v="Standard Class"/>
    <s v="LC-16885"/>
    <s v="Lena Creighton"/>
    <s v="Consumer"/>
    <s v="United States"/>
    <x v="1"/>
    <x v="1"/>
    <n v="90049"/>
    <s v="West"/>
    <s v="FUR-FU-10003268"/>
    <x v="0"/>
    <x v="5"/>
    <s v="Eldon Radial Chair Mat for Low to Medium Pile Carpets"/>
    <n v="119.94"/>
    <n v="3"/>
    <n v="0"/>
    <n v="23.987999999999996"/>
  </r>
  <r>
    <n v="9667"/>
    <x v="4848"/>
    <x v="3"/>
    <x v="673"/>
    <d v="2014-11-21T00:00:00"/>
    <s v="Standard Class"/>
    <s v="LC-16885"/>
    <s v="Lena Creighton"/>
    <s v="Consumer"/>
    <s v="United States"/>
    <x v="1"/>
    <x v="1"/>
    <n v="90049"/>
    <s v="West"/>
    <s v="FUR-FU-10001847"/>
    <x v="0"/>
    <x v="5"/>
    <s v="Eldon Image Series Black Desk Accessories"/>
    <n v="12.419999999999998"/>
    <n v="3"/>
    <n v="0"/>
    <n v="4.4711999999999996"/>
  </r>
  <r>
    <n v="9668"/>
    <x v="4849"/>
    <x v="0"/>
    <x v="131"/>
    <d v="2013-04-28T00:00:00"/>
    <s v="Standard Class"/>
    <s v="AF-10870"/>
    <s v="Art Ferguson"/>
    <s v="Consumer"/>
    <s v="United States"/>
    <x v="526"/>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x v="526"/>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x v="27"/>
    <x v="19"/>
    <n v="35601"/>
    <s v="South"/>
    <s v="OFF-LA-10001569"/>
    <x v="1"/>
    <x v="2"/>
    <s v="Avery 499"/>
    <n v="14.940000000000001"/>
    <n v="3"/>
    <n v="0"/>
    <n v="6.8723999999999998"/>
  </r>
  <r>
    <n v="9671"/>
    <x v="4851"/>
    <x v="1"/>
    <x v="863"/>
    <d v="2012-08-15T00:00:00"/>
    <s v="First Class"/>
    <s v="GK-14620"/>
    <s v="Grace Kelly"/>
    <s v="Corporate"/>
    <s v="United States"/>
    <x v="247"/>
    <x v="3"/>
    <n v="27405"/>
    <s v="South"/>
    <s v="OFF-AR-10001446"/>
    <x v="1"/>
    <x v="6"/>
    <s v="Newell 309"/>
    <n v="64.680000000000007"/>
    <n v="7"/>
    <n v="0.2"/>
    <n v="8.0849999999999973"/>
  </r>
  <r>
    <n v="9672"/>
    <x v="4852"/>
    <x v="3"/>
    <x v="38"/>
    <d v="2014-11-20T00:00:00"/>
    <s v="Standard Class"/>
    <s v="KL-16645"/>
    <s v="Ken Lonsdale"/>
    <s v="Consumer"/>
    <s v="United States"/>
    <x v="65"/>
    <x v="1"/>
    <n v="94568"/>
    <s v="West"/>
    <s v="TEC-PH-10003442"/>
    <x v="2"/>
    <x v="7"/>
    <s v="Samsung Replacement EH64AVFWE Premium Headset"/>
    <n v="22"/>
    <n v="5"/>
    <n v="0.2"/>
    <n v="1.375"/>
  </r>
  <r>
    <n v="9673"/>
    <x v="4853"/>
    <x v="0"/>
    <x v="443"/>
    <d v="2013-12-29T00:00:00"/>
    <s v="Standard Class"/>
    <s v="FM-14290"/>
    <s v="Frank Merwin"/>
    <s v="Home Office"/>
    <s v="United States"/>
    <x v="10"/>
    <x v="9"/>
    <n v="19143"/>
    <s v="East"/>
    <s v="OFF-PA-10000477"/>
    <x v="1"/>
    <x v="10"/>
    <s v="Xerox 1952"/>
    <n v="7.9680000000000009"/>
    <n v="2"/>
    <n v="0.2"/>
    <n v="2.6892000000000005"/>
  </r>
  <r>
    <n v="9674"/>
    <x v="4853"/>
    <x v="0"/>
    <x v="443"/>
    <d v="2013-12-29T00:00:00"/>
    <s v="Standard Class"/>
    <s v="FM-14290"/>
    <s v="Frank Merwin"/>
    <s v="Home Office"/>
    <s v="United States"/>
    <x v="10"/>
    <x v="9"/>
    <n v="19143"/>
    <s v="East"/>
    <s v="TEC-PH-10002645"/>
    <x v="2"/>
    <x v="7"/>
    <s v="LG G2"/>
    <n v="1499.9699999999998"/>
    <n v="5"/>
    <n v="0.4"/>
    <n v="-374.99250000000006"/>
  </r>
  <r>
    <n v="9675"/>
    <x v="4854"/>
    <x v="2"/>
    <x v="192"/>
    <d v="2011-07-24T00:00:00"/>
    <s v="Second Class"/>
    <s v="JL-15850"/>
    <s v="John Lucas"/>
    <s v="Consumer"/>
    <s v="United States"/>
    <x v="12"/>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x v="329"/>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x v="102"/>
    <x v="14"/>
    <n v="47374"/>
    <s v="Central"/>
    <s v="OFF-EN-10003862"/>
    <x v="1"/>
    <x v="12"/>
    <s v="Laser &amp; Ink Jet Business Envelopes"/>
    <n v="64.02"/>
    <n v="6"/>
    <n v="0"/>
    <n v="29.449199999999998"/>
  </r>
  <r>
    <n v="9678"/>
    <x v="4857"/>
    <x v="0"/>
    <x v="724"/>
    <d v="2013-04-24T00:00:00"/>
    <s v="Standard Class"/>
    <s v="CS-12490"/>
    <s v="Cindy Schnelling"/>
    <s v="Corporate"/>
    <s v="United States"/>
    <x v="20"/>
    <x v="15"/>
    <n v="10009"/>
    <s v="East"/>
    <s v="OFF-AR-10001573"/>
    <x v="1"/>
    <x v="6"/>
    <s v="American Pencil"/>
    <n v="6.99"/>
    <n v="3"/>
    <n v="0"/>
    <n v="2.027099999999999"/>
  </r>
  <r>
    <n v="9679"/>
    <x v="4857"/>
    <x v="0"/>
    <x v="724"/>
    <d v="2013-04-24T00:00:00"/>
    <s v="Standard Class"/>
    <s v="CS-12490"/>
    <s v="Cindy Schnelling"/>
    <s v="Corporate"/>
    <s v="United States"/>
    <x v="20"/>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x v="8"/>
    <x v="1"/>
    <n v="94122"/>
    <s v="West"/>
    <s v="OFF-ST-10000046"/>
    <x v="1"/>
    <x v="4"/>
    <s v="Fellowes Super Stor/Drawer Files"/>
    <n v="323.10000000000002"/>
    <n v="2"/>
    <n v="0"/>
    <n v="61.38900000000001"/>
  </r>
  <r>
    <n v="9681"/>
    <x v="4858"/>
    <x v="1"/>
    <x v="17"/>
    <d v="2012-12-31T00:00:00"/>
    <s v="Standard Class"/>
    <s v="AH-10030"/>
    <s v="Aaron Hawkins"/>
    <s v="Corporate"/>
    <s v="United States"/>
    <x v="8"/>
    <x v="1"/>
    <n v="94122"/>
    <s v="West"/>
    <s v="TEC-PH-10003505"/>
    <x v="2"/>
    <x v="7"/>
    <s v="Geemarc AmpliPOWER60"/>
    <n v="668.16"/>
    <n v="9"/>
    <n v="0.2"/>
    <n v="75.167999999999921"/>
  </r>
  <r>
    <n v="9682"/>
    <x v="4859"/>
    <x v="3"/>
    <x v="1096"/>
    <d v="2014-12-19T00:00:00"/>
    <s v="Standard Class"/>
    <s v="EP-13915"/>
    <s v="Emily Phan"/>
    <s v="Consumer"/>
    <s v="United States"/>
    <x v="8"/>
    <x v="1"/>
    <n v="94122"/>
    <s v="West"/>
    <s v="OFF-LA-10004559"/>
    <x v="1"/>
    <x v="2"/>
    <s v="Avery 49"/>
    <n v="8.64"/>
    <n v="3"/>
    <n v="0"/>
    <n v="4.2336"/>
  </r>
  <r>
    <n v="9683"/>
    <x v="4859"/>
    <x v="3"/>
    <x v="1096"/>
    <d v="2014-12-19T00:00:00"/>
    <s v="Standard Class"/>
    <s v="EP-13915"/>
    <s v="Emily Phan"/>
    <s v="Consumer"/>
    <s v="United States"/>
    <x v="8"/>
    <x v="1"/>
    <n v="94122"/>
    <s v="West"/>
    <s v="OFF-PA-10003172"/>
    <x v="1"/>
    <x v="10"/>
    <s v="Xerox 1996"/>
    <n v="38.880000000000003"/>
    <n v="6"/>
    <n v="0"/>
    <n v="18.662400000000002"/>
  </r>
  <r>
    <n v="9684"/>
    <x v="4859"/>
    <x v="3"/>
    <x v="1096"/>
    <d v="2014-12-19T00:00:00"/>
    <s v="Standard Class"/>
    <s v="EP-13915"/>
    <s v="Emily Phan"/>
    <s v="Consumer"/>
    <s v="United States"/>
    <x v="8"/>
    <x v="1"/>
    <n v="94122"/>
    <s v="West"/>
    <s v="FUR-FU-10001473"/>
    <x v="0"/>
    <x v="5"/>
    <s v="Eldon Executive Woodline II Desk Accessories, Mahogany"/>
    <n v="201.04"/>
    <n v="8"/>
    <n v="0"/>
    <n v="54.280799999999999"/>
  </r>
  <r>
    <n v="9685"/>
    <x v="4859"/>
    <x v="3"/>
    <x v="1096"/>
    <d v="2014-12-19T00:00:00"/>
    <s v="Standard Class"/>
    <s v="EP-13915"/>
    <s v="Emily Phan"/>
    <s v="Consumer"/>
    <s v="United States"/>
    <x v="8"/>
    <x v="1"/>
    <n v="94122"/>
    <s v="West"/>
    <s v="OFF-PA-10000232"/>
    <x v="1"/>
    <x v="10"/>
    <s v="Xerox 1975"/>
    <n v="12.96"/>
    <n v="2"/>
    <n v="0"/>
    <n v="6.3504000000000005"/>
  </r>
  <r>
    <n v="9686"/>
    <x v="4860"/>
    <x v="3"/>
    <x v="460"/>
    <d v="2014-01-05T00:00:00"/>
    <s v="Second Class"/>
    <s v="FW-14395"/>
    <s v="Fred Wasserman"/>
    <s v="Corporate"/>
    <s v="United States"/>
    <x v="1"/>
    <x v="1"/>
    <n v="90032"/>
    <s v="West"/>
    <s v="TEC-AC-10000682"/>
    <x v="2"/>
    <x v="11"/>
    <s v="Kensington K72356US Mouse-in-a-Box USB Desktop Mouse"/>
    <n v="16.59"/>
    <n v="1"/>
    <n v="0"/>
    <n v="5.8064999999999998"/>
  </r>
  <r>
    <n v="9687"/>
    <x v="4861"/>
    <x v="3"/>
    <x v="1109"/>
    <d v="2014-06-04T00:00:00"/>
    <s v="Standard Class"/>
    <s v="KA-16525"/>
    <s v="Kelly Andreada"/>
    <s v="Consumer"/>
    <s v="United States"/>
    <x v="70"/>
    <x v="1"/>
    <n v="92037"/>
    <s v="West"/>
    <s v="OFF-AR-10003405"/>
    <x v="1"/>
    <x v="6"/>
    <s v="Dixon My First Ticonderoga Pencil, #2"/>
    <n v="35.099999999999994"/>
    <n v="6"/>
    <n v="0"/>
    <n v="10.178999999999997"/>
  </r>
  <r>
    <n v="9688"/>
    <x v="4862"/>
    <x v="3"/>
    <x v="1033"/>
    <d v="2014-10-07T00:00:00"/>
    <s v="Standard Class"/>
    <s v="SC-20050"/>
    <s v="Sample Company A"/>
    <s v="Home Office"/>
    <s v="United States"/>
    <x v="81"/>
    <x v="5"/>
    <n v="76017"/>
    <s v="Central"/>
    <s v="OFF-BI-10000301"/>
    <x v="1"/>
    <x v="8"/>
    <s v="GBC Instant Report Kit"/>
    <n v="11.645999999999997"/>
    <n v="9"/>
    <n v="0.8"/>
    <n v="-17.469000000000005"/>
  </r>
  <r>
    <n v="9689"/>
    <x v="4863"/>
    <x v="3"/>
    <x v="308"/>
    <d v="2014-06-28T00:00:00"/>
    <s v="Standard Class"/>
    <s v="PG-18895"/>
    <s v="Paul Gonzalez"/>
    <s v="Consumer"/>
    <s v="United States"/>
    <x v="102"/>
    <x v="17"/>
    <n v="23223"/>
    <s v="South"/>
    <s v="OFF-PA-10001534"/>
    <x v="1"/>
    <x v="10"/>
    <s v="Xerox 230"/>
    <n v="32.400000000000006"/>
    <n v="5"/>
    <n v="0"/>
    <n v="15.552000000000001"/>
  </r>
  <r>
    <n v="9690"/>
    <x v="4863"/>
    <x v="3"/>
    <x v="308"/>
    <d v="2014-06-28T00:00:00"/>
    <s v="Standard Class"/>
    <s v="PG-18895"/>
    <s v="Paul Gonzalez"/>
    <s v="Consumer"/>
    <s v="United States"/>
    <x v="102"/>
    <x v="17"/>
    <n v="23223"/>
    <s v="South"/>
    <s v="TEC-PH-10003691"/>
    <x v="2"/>
    <x v="7"/>
    <s v="BlackBerry Q10"/>
    <n v="503.96"/>
    <n v="4"/>
    <n v="0"/>
    <n v="125.99000000000001"/>
  </r>
  <r>
    <n v="9691"/>
    <x v="4864"/>
    <x v="3"/>
    <x v="1095"/>
    <d v="2014-04-06T00:00:00"/>
    <s v="First Class"/>
    <s v="TA-21385"/>
    <s v="Tom Ashbrook"/>
    <s v="Home Office"/>
    <s v="United States"/>
    <x v="20"/>
    <x v="15"/>
    <n v="10035"/>
    <s v="East"/>
    <s v="OFF-AR-10001545"/>
    <x v="1"/>
    <x v="6"/>
    <s v="Newell 326"/>
    <n v="7.04"/>
    <n v="4"/>
    <n v="0"/>
    <n v="2.0415999999999999"/>
  </r>
  <r>
    <n v="9692"/>
    <x v="4865"/>
    <x v="1"/>
    <x v="50"/>
    <d v="2012-11-17T00:00:00"/>
    <s v="Standard Class"/>
    <s v="PO-18850"/>
    <s v="Patrick O'Brill"/>
    <s v="Consumer"/>
    <s v="United States"/>
    <x v="12"/>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x v="54"/>
    <x v="29"/>
    <n v="6824"/>
    <s v="East"/>
    <s v="OFF-ST-10001837"/>
    <x v="1"/>
    <x v="4"/>
    <s v="SAFCO Mobile Desk Side File, Wire Frame"/>
    <n v="470.35999999999996"/>
    <n v="11"/>
    <n v="0"/>
    <n v="122.2936"/>
  </r>
  <r>
    <n v="9694"/>
    <x v="4867"/>
    <x v="3"/>
    <x v="241"/>
    <d v="2014-09-29T00:00:00"/>
    <s v="Second Class"/>
    <s v="NK-18490"/>
    <s v="Neil Knudson"/>
    <s v="Home Office"/>
    <s v="United States"/>
    <x v="8"/>
    <x v="1"/>
    <n v="94110"/>
    <s v="West"/>
    <s v="OFF-PA-10000551"/>
    <x v="1"/>
    <x v="10"/>
    <s v="Array Memo Cubes"/>
    <n v="31.08"/>
    <n v="6"/>
    <n v="0"/>
    <n v="15.229199999999999"/>
  </r>
  <r>
    <n v="9695"/>
    <x v="4867"/>
    <x v="3"/>
    <x v="241"/>
    <d v="2014-09-29T00:00:00"/>
    <s v="Second Class"/>
    <s v="NK-18490"/>
    <s v="Neil Knudson"/>
    <s v="Home Office"/>
    <s v="United States"/>
    <x v="8"/>
    <x v="1"/>
    <n v="94110"/>
    <s v="West"/>
    <s v="OFF-SU-10001574"/>
    <x v="1"/>
    <x v="14"/>
    <s v="Acme Value Line Scissors"/>
    <n v="7.3"/>
    <n v="2"/>
    <n v="0"/>
    <n v="2.1899999999999995"/>
  </r>
  <r>
    <n v="9696"/>
    <x v="4868"/>
    <x v="0"/>
    <x v="25"/>
    <d v="2013-12-15T00:00:00"/>
    <s v="First Class"/>
    <s v="SC-20695"/>
    <s v="Steve Chapman"/>
    <s v="Corporate"/>
    <s v="United States"/>
    <x v="24"/>
    <x v="24"/>
    <n v="45503"/>
    <s v="East"/>
    <s v="OFF-AP-10002892"/>
    <x v="1"/>
    <x v="9"/>
    <s v="Belkin F5C206VTEL 6 Outlet Surge"/>
    <n v="73.536000000000001"/>
    <n v="4"/>
    <n v="0.2"/>
    <n v="9.1919999999999931"/>
  </r>
  <r>
    <n v="9697"/>
    <x v="4869"/>
    <x v="2"/>
    <x v="1227"/>
    <d v="2011-06-15T00:00:00"/>
    <s v="Second Class"/>
    <s v="HK-14890"/>
    <s v="Heather Kirkland"/>
    <s v="Corporate"/>
    <s v="United States"/>
    <x v="66"/>
    <x v="12"/>
    <n v="48234"/>
    <s v="Central"/>
    <s v="OFF-LA-10003930"/>
    <x v="1"/>
    <x v="2"/>
    <s v="Dot Matrix Printer Tape Reel Labels, White, 5000/Box"/>
    <n v="491.55"/>
    <n v="5"/>
    <n v="0"/>
    <n v="240.8595"/>
  </r>
  <r>
    <n v="9698"/>
    <x v="4870"/>
    <x v="0"/>
    <x v="21"/>
    <d v="2013-03-12T00:00:00"/>
    <s v="Same Day"/>
    <s v="BT-11485"/>
    <s v="Brad Thomas"/>
    <s v="Home Office"/>
    <s v="United States"/>
    <x v="10"/>
    <x v="9"/>
    <n v="19140"/>
    <s v="East"/>
    <s v="FUR-FU-10001037"/>
    <x v="0"/>
    <x v="5"/>
    <s v="DAX Charcoal/Nickel-Tone Document Frame, 5 x 7"/>
    <n v="30.336000000000002"/>
    <n v="4"/>
    <n v="0.2"/>
    <n v="9.48"/>
  </r>
  <r>
    <n v="9699"/>
    <x v="4871"/>
    <x v="3"/>
    <x v="934"/>
    <d v="2014-12-20T00:00:00"/>
    <s v="Standard Class"/>
    <s v="KM-16660"/>
    <s v="Khloe Miller"/>
    <s v="Consumer"/>
    <s v="United States"/>
    <x v="75"/>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x v="75"/>
    <x v="1"/>
    <n v="90301"/>
    <s v="West"/>
    <s v="OFF-AP-10000027"/>
    <x v="1"/>
    <x v="9"/>
    <s v="Hoover Commercial SteamVac"/>
    <n v="54.32"/>
    <n v="4"/>
    <n v="0"/>
    <n v="16.295999999999999"/>
  </r>
  <r>
    <n v="9701"/>
    <x v="4871"/>
    <x v="3"/>
    <x v="934"/>
    <d v="2014-12-20T00:00:00"/>
    <s v="Standard Class"/>
    <s v="KM-16660"/>
    <s v="Khloe Miller"/>
    <s v="Consumer"/>
    <s v="United States"/>
    <x v="75"/>
    <x v="1"/>
    <n v="90301"/>
    <s v="West"/>
    <s v="TEC-PH-10000675"/>
    <x v="2"/>
    <x v="7"/>
    <s v="Panasonic KX TS3282B Corded phone"/>
    <n v="196.77600000000001"/>
    <n v="3"/>
    <n v="0.2"/>
    <n v="14.758199999999995"/>
  </r>
  <r>
    <n v="9702"/>
    <x v="4872"/>
    <x v="0"/>
    <x v="859"/>
    <d v="2013-11-05T00:00:00"/>
    <s v="Standard Class"/>
    <s v="SP-20920"/>
    <s v="Susan Pistek"/>
    <s v="Consumer"/>
    <s v="United States"/>
    <x v="527"/>
    <x v="1"/>
    <n v="93405"/>
    <s v="West"/>
    <s v="OFF-FA-10003059"/>
    <x v="1"/>
    <x v="13"/>
    <s v="Assorted Color Push Pins"/>
    <n v="3.62"/>
    <n v="2"/>
    <n v="0"/>
    <n v="1.1945999999999999"/>
  </r>
  <r>
    <n v="9703"/>
    <x v="4873"/>
    <x v="3"/>
    <x v="689"/>
    <d v="2014-08-05T00:00:00"/>
    <s v="Standard Class"/>
    <s v="LB-16795"/>
    <s v="Laurel Beltran"/>
    <s v="Home Office"/>
    <s v="United States"/>
    <x v="40"/>
    <x v="13"/>
    <n v="19805"/>
    <s v="East"/>
    <s v="OFF-PA-10003256"/>
    <x v="1"/>
    <x v="10"/>
    <s v="Avery Personal Creations Heavyweight Cards"/>
    <n v="11.54"/>
    <n v="1"/>
    <n v="0"/>
    <n v="5.5391999999999992"/>
  </r>
  <r>
    <n v="9704"/>
    <x v="4873"/>
    <x v="3"/>
    <x v="689"/>
    <d v="2014-08-05T00:00:00"/>
    <s v="Standard Class"/>
    <s v="LB-16795"/>
    <s v="Laurel Beltran"/>
    <s v="Home Office"/>
    <s v="United States"/>
    <x v="40"/>
    <x v="13"/>
    <n v="19805"/>
    <s v="East"/>
    <s v="OFF-BI-10003656"/>
    <x v="1"/>
    <x v="8"/>
    <s v="Fellowes PB200 Plastic Comb Binding Machine"/>
    <n v="849.95"/>
    <n v="5"/>
    <n v="0"/>
    <n v="390.97699999999998"/>
  </r>
  <r>
    <n v="9705"/>
    <x v="4873"/>
    <x v="3"/>
    <x v="689"/>
    <d v="2014-08-05T00:00:00"/>
    <s v="Standard Class"/>
    <s v="LB-16795"/>
    <s v="Laurel Beltran"/>
    <s v="Home Office"/>
    <s v="United States"/>
    <x v="40"/>
    <x v="13"/>
    <n v="19805"/>
    <s v="East"/>
    <s v="OFF-BI-10002897"/>
    <x v="1"/>
    <x v="8"/>
    <s v="Black Avery Memo-Size 3-Ring Binder, 5 1/2&quot; x 8 1/2&quot;"/>
    <n v="11.01"/>
    <n v="3"/>
    <n v="0"/>
    <n v="5.3948999999999998"/>
  </r>
  <r>
    <n v="9706"/>
    <x v="4874"/>
    <x v="3"/>
    <x v="15"/>
    <d v="2014-10-24T00:00:00"/>
    <s v="Standard Class"/>
    <s v="JS-16030"/>
    <s v="Joy Smith"/>
    <s v="Consumer"/>
    <s v="United States"/>
    <x v="8"/>
    <x v="1"/>
    <n v="94122"/>
    <s v="West"/>
    <s v="OFF-BI-10004826"/>
    <x v="1"/>
    <x v="8"/>
    <s v="JM Magazine Binder"/>
    <n v="39.624000000000009"/>
    <n v="3"/>
    <n v="0.2"/>
    <n v="13.868400000000001"/>
  </r>
  <r>
    <n v="9707"/>
    <x v="4875"/>
    <x v="0"/>
    <x v="147"/>
    <d v="2013-10-28T00:00:00"/>
    <s v="Standard Class"/>
    <s v="CS-11950"/>
    <s v="Carlos Soltero"/>
    <s v="Consumer"/>
    <s v="United States"/>
    <x v="1"/>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x v="1"/>
    <x v="1"/>
    <n v="90045"/>
    <s v="West"/>
    <s v="OFF-AR-10000390"/>
    <x v="1"/>
    <x v="6"/>
    <s v="Newell Chalk Holder"/>
    <n v="12.39"/>
    <n v="3"/>
    <n v="0"/>
    <n v="5.6993999999999998"/>
  </r>
  <r>
    <n v="9709"/>
    <x v="4875"/>
    <x v="0"/>
    <x v="147"/>
    <d v="2013-10-28T00:00:00"/>
    <s v="Standard Class"/>
    <s v="CS-11950"/>
    <s v="Carlos Soltero"/>
    <s v="Consumer"/>
    <s v="United States"/>
    <x v="1"/>
    <x v="1"/>
    <n v="90045"/>
    <s v="West"/>
    <s v="FUR-FU-10003731"/>
    <x v="0"/>
    <x v="5"/>
    <s v="Eldon Expressions Wood and Plastic Desk Accessories, Oak"/>
    <n v="19.96"/>
    <n v="2"/>
    <n v="0"/>
    <n v="5.5888000000000009"/>
  </r>
  <r>
    <n v="9710"/>
    <x v="4875"/>
    <x v="0"/>
    <x v="147"/>
    <d v="2013-10-28T00:00:00"/>
    <s v="Standard Class"/>
    <s v="CS-11950"/>
    <s v="Carlos Soltero"/>
    <s v="Consumer"/>
    <s v="United States"/>
    <x v="1"/>
    <x v="1"/>
    <n v="90045"/>
    <s v="West"/>
    <s v="OFF-ST-10002743"/>
    <x v="1"/>
    <x v="4"/>
    <s v="SAFCO Boltless Steel Shelving"/>
    <n v="340.92"/>
    <n v="3"/>
    <n v="0"/>
    <n v="3.4091999999999842"/>
  </r>
  <r>
    <n v="9711"/>
    <x v="4876"/>
    <x v="2"/>
    <x v="1127"/>
    <d v="2011-11-10T00:00:00"/>
    <s v="Standard Class"/>
    <s v="MD-17350"/>
    <s v="Maribeth Dona"/>
    <s v="Consumer"/>
    <s v="United States"/>
    <x v="10"/>
    <x v="9"/>
    <n v="19143"/>
    <s v="East"/>
    <s v="FUR-FU-10001468"/>
    <x v="0"/>
    <x v="5"/>
    <s v="Tenex Antistatic Computer Chair Mats"/>
    <n v="273.56799999999998"/>
    <n v="2"/>
    <n v="0.2"/>
    <n v="-34.196000000000026"/>
  </r>
  <r>
    <n v="9712"/>
    <x v="4876"/>
    <x v="2"/>
    <x v="1127"/>
    <d v="2011-11-10T00:00:00"/>
    <s v="Standard Class"/>
    <s v="MD-17350"/>
    <s v="Maribeth Dona"/>
    <s v="Consumer"/>
    <s v="United States"/>
    <x v="10"/>
    <x v="9"/>
    <n v="19143"/>
    <s v="East"/>
    <s v="OFF-BI-10003684"/>
    <x v="1"/>
    <x v="8"/>
    <s v="Wilson Jones Legal Size Ring Binders"/>
    <n v="13.194000000000001"/>
    <n v="2"/>
    <n v="0.7"/>
    <n v="-8.7959999999999958"/>
  </r>
  <r>
    <n v="9713"/>
    <x v="4876"/>
    <x v="2"/>
    <x v="1127"/>
    <d v="2011-11-10T00:00:00"/>
    <s v="Standard Class"/>
    <s v="MD-17350"/>
    <s v="Maribeth Dona"/>
    <s v="Consumer"/>
    <s v="United States"/>
    <x v="10"/>
    <x v="9"/>
    <n v="19143"/>
    <s v="East"/>
    <s v="OFF-ST-10003716"/>
    <x v="1"/>
    <x v="4"/>
    <s v="Tennsco Double-Tier Lockers"/>
    <n v="1080.096"/>
    <n v="6"/>
    <n v="0.2"/>
    <n v="-94.508399999999995"/>
  </r>
  <r>
    <n v="9714"/>
    <x v="4876"/>
    <x v="2"/>
    <x v="1127"/>
    <d v="2011-11-10T00:00:00"/>
    <s v="Standard Class"/>
    <s v="MD-17350"/>
    <s v="Maribeth Dona"/>
    <s v="Consumer"/>
    <s v="United States"/>
    <x v="10"/>
    <x v="9"/>
    <n v="19143"/>
    <s v="East"/>
    <s v="TEC-AC-10001101"/>
    <x v="2"/>
    <x v="11"/>
    <s v="Sony 16GB Class 10 Micro SDHC R40 Memory Card"/>
    <n v="51.56"/>
    <n v="5"/>
    <n v="0.2"/>
    <n v="-6.4450000000000021"/>
  </r>
  <r>
    <n v="9715"/>
    <x v="4876"/>
    <x v="2"/>
    <x v="1127"/>
    <d v="2011-11-10T00:00:00"/>
    <s v="Standard Class"/>
    <s v="MD-17350"/>
    <s v="Maribeth Dona"/>
    <s v="Consumer"/>
    <s v="United States"/>
    <x v="10"/>
    <x v="9"/>
    <n v="19143"/>
    <s v="East"/>
    <s v="TEC-AC-10004864"/>
    <x v="2"/>
    <x v="11"/>
    <s v="Memorex Micro Travel Drive 32 GB"/>
    <n v="58.415999999999997"/>
    <n v="2"/>
    <n v="0.2"/>
    <n v="16.794600000000003"/>
  </r>
  <r>
    <n v="9716"/>
    <x v="4877"/>
    <x v="0"/>
    <x v="77"/>
    <d v="2013-11-13T00:00:00"/>
    <s v="Standard Class"/>
    <s v="LD-17005"/>
    <s v="Lisa DeCherney"/>
    <s v="Consumer"/>
    <s v="United States"/>
    <x v="8"/>
    <x v="1"/>
    <n v="94122"/>
    <s v="West"/>
    <s v="OFF-BI-10001543"/>
    <x v="1"/>
    <x v="8"/>
    <s v="GBC VeloBinder Manual Binding System"/>
    <n v="57.584000000000003"/>
    <n v="2"/>
    <n v="0.2"/>
    <n v="20.154400000000003"/>
  </r>
  <r>
    <n v="9717"/>
    <x v="4878"/>
    <x v="0"/>
    <x v="399"/>
    <d v="2013-08-15T00:00:00"/>
    <s v="Second Class"/>
    <s v="DB-13270"/>
    <s v="Deborah Brumfield"/>
    <s v="Home Office"/>
    <s v="United States"/>
    <x v="10"/>
    <x v="9"/>
    <n v="19134"/>
    <s v="East"/>
    <s v="OFF-AR-10000914"/>
    <x v="1"/>
    <x v="6"/>
    <s v="Boston 16765 Mini Stand Up Battery Pencil Sharpener"/>
    <n v="37.312000000000005"/>
    <n v="4"/>
    <n v="0.2"/>
    <n v="2.7984000000000027"/>
  </r>
  <r>
    <n v="9718"/>
    <x v="4879"/>
    <x v="0"/>
    <x v="198"/>
    <d v="2013-06-01T00:00:00"/>
    <s v="Same Day"/>
    <s v="AT-10735"/>
    <s v="Annie Thurman"/>
    <s v="Consumer"/>
    <s v="United States"/>
    <x v="12"/>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x v="12"/>
    <x v="5"/>
    <n v="77041"/>
    <s v="Central"/>
    <s v="TEC-AC-10000109"/>
    <x v="2"/>
    <x v="11"/>
    <s v="Sony Micro Vault Click 16 GB USB 2.0 Flash Drive"/>
    <n v="223.96"/>
    <n v="5"/>
    <n v="0.2"/>
    <n v="11.198000000000015"/>
  </r>
  <r>
    <n v="9720"/>
    <x v="4880"/>
    <x v="3"/>
    <x v="105"/>
    <d v="2014-11-15T00:00:00"/>
    <s v="Second Class"/>
    <s v="DK-13375"/>
    <s v="Dennis Kane"/>
    <s v="Consumer"/>
    <s v="United States"/>
    <x v="152"/>
    <x v="9"/>
    <n v="17602"/>
    <s v="East"/>
    <s v="OFF-ST-10002574"/>
    <x v="1"/>
    <x v="4"/>
    <s v="SAFCO Commercial Wire Shelving, Black"/>
    <n v="221.024"/>
    <n v="2"/>
    <n v="0.2"/>
    <n v="-55.256"/>
  </r>
  <r>
    <n v="9721"/>
    <x v="4881"/>
    <x v="0"/>
    <x v="897"/>
    <d v="2013-09-27T00:00:00"/>
    <s v="Standard Class"/>
    <s v="CS-12250"/>
    <s v="Chris Selesnick"/>
    <s v="Corporate"/>
    <s v="United States"/>
    <x v="124"/>
    <x v="6"/>
    <n v="54302"/>
    <s v="Central"/>
    <s v="FUR-FU-10002445"/>
    <x v="0"/>
    <x v="5"/>
    <s v="DAX Two-Tone Rosewood/Black Document Frame, Desktop, 5 x 7"/>
    <n v="18.96"/>
    <n v="2"/>
    <n v="0"/>
    <n v="7.5840000000000014"/>
  </r>
  <r>
    <n v="9722"/>
    <x v="4882"/>
    <x v="0"/>
    <x v="595"/>
    <d v="2013-02-20T00:00:00"/>
    <s v="Standard Class"/>
    <s v="JF-15565"/>
    <s v="Jill Fjeld"/>
    <s v="Consumer"/>
    <s v="United States"/>
    <x v="20"/>
    <x v="15"/>
    <n v="10024"/>
    <s v="East"/>
    <s v="FUR-CH-10001802"/>
    <x v="0"/>
    <x v="1"/>
    <s v="Hon Every-Day Chair Series Swivel Task Chairs"/>
    <n v="326.64600000000002"/>
    <n v="3"/>
    <n v="0.1"/>
    <n v="39.923399999999994"/>
  </r>
  <r>
    <n v="9723"/>
    <x v="4882"/>
    <x v="0"/>
    <x v="595"/>
    <d v="2013-02-20T00:00:00"/>
    <s v="Standard Class"/>
    <s v="JF-15565"/>
    <s v="Jill Fjeld"/>
    <s v="Consumer"/>
    <s v="United States"/>
    <x v="20"/>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x v="20"/>
    <x v="15"/>
    <n v="10011"/>
    <s v="East"/>
    <s v="OFF-BI-10003984"/>
    <x v="1"/>
    <x v="8"/>
    <s v="Lock-Up Easel 'Spel-Binder'"/>
    <n v="296.71200000000005"/>
    <n v="13"/>
    <n v="0.2"/>
    <n v="100.14029999999998"/>
  </r>
  <r>
    <n v="9725"/>
    <x v="4884"/>
    <x v="1"/>
    <x v="901"/>
    <d v="2012-12-11T00:00:00"/>
    <s v="Standard Class"/>
    <s v="TB-21250"/>
    <s v="Tim Brockman"/>
    <s v="Consumer"/>
    <s v="United States"/>
    <x v="41"/>
    <x v="10"/>
    <n v="61701"/>
    <s v="Central"/>
    <s v="OFF-EN-10004459"/>
    <x v="1"/>
    <x v="12"/>
    <s v="Security-Tint Envelopes"/>
    <n v="12.224"/>
    <n v="2"/>
    <n v="0.2"/>
    <n v="4.4311999999999996"/>
  </r>
  <r>
    <n v="9726"/>
    <x v="4885"/>
    <x v="3"/>
    <x v="697"/>
    <d v="2014-09-21T00:00:00"/>
    <s v="First Class"/>
    <s v="SC-20380"/>
    <s v="Shahid Collister"/>
    <s v="Consumer"/>
    <s v="United States"/>
    <x v="394"/>
    <x v="45"/>
    <n v="83704"/>
    <s v="West"/>
    <s v="TEC-AC-10001109"/>
    <x v="2"/>
    <x v="11"/>
    <s v="Logitech Trackman Marble Mouse"/>
    <n v="89.97"/>
    <n v="3"/>
    <n v="0"/>
    <n v="37.787400000000005"/>
  </r>
  <r>
    <n v="9727"/>
    <x v="4886"/>
    <x v="3"/>
    <x v="574"/>
    <d v="2014-12-05T00:00:00"/>
    <s v="First Class"/>
    <s v="KM-16720"/>
    <s v="Kunst Miller"/>
    <s v="Consumer"/>
    <s v="United States"/>
    <x v="90"/>
    <x v="31"/>
    <n v="1852"/>
    <s v="East"/>
    <s v="OFF-AP-10001293"/>
    <x v="1"/>
    <x v="9"/>
    <s v="Belkin 8 Outlet Surge Protector"/>
    <n v="286.85999999999996"/>
    <n v="7"/>
    <n v="0"/>
    <n v="80.320799999999991"/>
  </r>
  <r>
    <n v="9728"/>
    <x v="4886"/>
    <x v="3"/>
    <x v="574"/>
    <d v="2014-12-05T00:00:00"/>
    <s v="First Class"/>
    <s v="KM-16720"/>
    <s v="Kunst Miller"/>
    <s v="Consumer"/>
    <s v="United States"/>
    <x v="90"/>
    <x v="31"/>
    <n v="1852"/>
    <s v="East"/>
    <s v="TEC-PH-10004977"/>
    <x v="2"/>
    <x v="7"/>
    <s v="GE 30524EE4"/>
    <n v="979.95"/>
    <n v="5"/>
    <n v="0"/>
    <n v="284.18549999999993"/>
  </r>
  <r>
    <n v="9729"/>
    <x v="4886"/>
    <x v="3"/>
    <x v="574"/>
    <d v="2014-12-05T00:00:00"/>
    <s v="First Class"/>
    <s v="KM-16720"/>
    <s v="Kunst Miller"/>
    <s v="Consumer"/>
    <s v="United States"/>
    <x v="90"/>
    <x v="31"/>
    <n v="1852"/>
    <s v="East"/>
    <s v="OFF-SU-10001935"/>
    <x v="1"/>
    <x v="14"/>
    <s v="Staples"/>
    <n v="4.3600000000000003"/>
    <n v="2"/>
    <n v="0"/>
    <n v="0.17439999999999944"/>
  </r>
  <r>
    <n v="9730"/>
    <x v="4887"/>
    <x v="2"/>
    <x v="411"/>
    <d v="2011-10-04T00:00:00"/>
    <s v="Standard Class"/>
    <s v="EB-14170"/>
    <s v="Evan Bailliet"/>
    <s v="Consumer"/>
    <s v="United States"/>
    <x v="4"/>
    <x v="4"/>
    <n v="98115"/>
    <s v="West"/>
    <s v="OFF-BI-10001308"/>
    <x v="1"/>
    <x v="8"/>
    <s v="GBC Standard Plastic Binding Systems' Combs"/>
    <n v="10.048000000000002"/>
    <n v="2"/>
    <n v="0.2"/>
    <n v="3.1399999999999988"/>
  </r>
  <r>
    <n v="9731"/>
    <x v="4887"/>
    <x v="2"/>
    <x v="411"/>
    <d v="2011-10-04T00:00:00"/>
    <s v="Standard Class"/>
    <s v="EB-14170"/>
    <s v="Evan Bailliet"/>
    <s v="Consumer"/>
    <s v="United States"/>
    <x v="4"/>
    <x v="4"/>
    <n v="98115"/>
    <s v="West"/>
    <s v="OFF-ST-10000046"/>
    <x v="1"/>
    <x v="4"/>
    <s v="Fellowes Super Stor/Drawer Files"/>
    <n v="807.75"/>
    <n v="5"/>
    <n v="0"/>
    <n v="153.47250000000003"/>
  </r>
  <r>
    <n v="9732"/>
    <x v="4888"/>
    <x v="3"/>
    <x v="237"/>
    <d v="2014-11-20T00:00:00"/>
    <s v="Standard Class"/>
    <s v="JE-15715"/>
    <s v="Joe Elijah"/>
    <s v="Consumer"/>
    <s v="United States"/>
    <x v="1"/>
    <x v="1"/>
    <n v="90049"/>
    <s v="West"/>
    <s v="OFF-AR-10003504"/>
    <x v="1"/>
    <x v="6"/>
    <s v="Newell 347"/>
    <n v="34.24"/>
    <n v="8"/>
    <n v="0"/>
    <n v="9.9295999999999971"/>
  </r>
  <r>
    <n v="9733"/>
    <x v="4889"/>
    <x v="2"/>
    <x v="1071"/>
    <d v="2011-08-25T00:00:00"/>
    <s v="Standard Class"/>
    <s v="NC-18535"/>
    <s v="Nick Crebassa"/>
    <s v="Corporate"/>
    <s v="United States"/>
    <x v="409"/>
    <x v="17"/>
    <n v="23666"/>
    <s v="South"/>
    <s v="FUR-CH-10001797"/>
    <x v="0"/>
    <x v="1"/>
    <s v="Safco Chair Connectors, 6/Carton"/>
    <n v="500.23999999999995"/>
    <n v="13"/>
    <n v="0"/>
    <n v="145.06959999999992"/>
  </r>
  <r>
    <n v="9734"/>
    <x v="4889"/>
    <x v="2"/>
    <x v="1071"/>
    <d v="2011-08-25T00:00:00"/>
    <s v="Standard Class"/>
    <s v="NC-18535"/>
    <s v="Nick Crebassa"/>
    <s v="Corporate"/>
    <s v="United States"/>
    <x v="409"/>
    <x v="17"/>
    <n v="23666"/>
    <s v="South"/>
    <s v="OFF-PA-10000246"/>
    <x v="1"/>
    <x v="10"/>
    <s v="Riverleaf Stik-Withit Designer Note Cubes"/>
    <n v="20.12"/>
    <n v="2"/>
    <n v="0"/>
    <n v="9.2552000000000003"/>
  </r>
  <r>
    <n v="9735"/>
    <x v="4889"/>
    <x v="2"/>
    <x v="1071"/>
    <d v="2011-08-25T00:00:00"/>
    <s v="Standard Class"/>
    <s v="NC-18535"/>
    <s v="Nick Crebassa"/>
    <s v="Corporate"/>
    <s v="United States"/>
    <x v="409"/>
    <x v="17"/>
    <n v="23666"/>
    <s v="South"/>
    <s v="OFF-BI-10001359"/>
    <x v="1"/>
    <x v="8"/>
    <s v="GBC DocuBind TL300 Electric Binding System"/>
    <n v="896.99"/>
    <n v="1"/>
    <n v="0"/>
    <n v="421.58529999999996"/>
  </r>
  <r>
    <n v="9736"/>
    <x v="4890"/>
    <x v="2"/>
    <x v="84"/>
    <d v="2011-11-22T00:00:00"/>
    <s v="Second Class"/>
    <s v="AD-10180"/>
    <s v="Alan Dominguez"/>
    <s v="Home Office"/>
    <s v="United States"/>
    <x v="10"/>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x v="155"/>
    <x v="8"/>
    <n v="68104"/>
    <s v="Central"/>
    <s v="TEC-PH-10004667"/>
    <x v="2"/>
    <x v="7"/>
    <s v="Cisco 8x8 Inc. 6753i IP Business Phone System"/>
    <n v="269.98"/>
    <n v="2"/>
    <n v="0"/>
    <n v="72.894599999999997"/>
  </r>
  <r>
    <n v="9738"/>
    <x v="4892"/>
    <x v="3"/>
    <x v="633"/>
    <d v="2014-03-22T00:00:00"/>
    <s v="Standard Class"/>
    <s v="KD-16615"/>
    <s v="Ken Dana"/>
    <s v="Corporate"/>
    <s v="United States"/>
    <x v="1"/>
    <x v="1"/>
    <n v="90032"/>
    <s v="West"/>
    <s v="OFF-ST-10002615"/>
    <x v="1"/>
    <x v="4"/>
    <s v="Dual Level, Single-Width Filing Carts"/>
    <n v="310.12"/>
    <n v="2"/>
    <n v="0"/>
    <n v="80.631200000000007"/>
  </r>
  <r>
    <n v="9739"/>
    <x v="4892"/>
    <x v="3"/>
    <x v="633"/>
    <d v="2014-03-22T00:00:00"/>
    <s v="Standard Class"/>
    <s v="KD-16615"/>
    <s v="Ken Dana"/>
    <s v="Corporate"/>
    <s v="United States"/>
    <x v="1"/>
    <x v="1"/>
    <n v="90032"/>
    <s v="West"/>
    <s v="OFF-BI-10004236"/>
    <x v="1"/>
    <x v="8"/>
    <s v="XtraLife ClearVue Slant-D Ring Binder, White, 3&quot;"/>
    <n v="70.463999999999999"/>
    <n v="6"/>
    <n v="0.2"/>
    <n v="22.900799999999997"/>
  </r>
  <r>
    <n v="9740"/>
    <x v="4892"/>
    <x v="3"/>
    <x v="633"/>
    <d v="2014-03-22T00:00:00"/>
    <s v="Standard Class"/>
    <s v="KD-16615"/>
    <s v="Ken Dana"/>
    <s v="Corporate"/>
    <s v="United States"/>
    <x v="1"/>
    <x v="1"/>
    <n v="90032"/>
    <s v="West"/>
    <s v="OFF-BI-10001757"/>
    <x v="1"/>
    <x v="8"/>
    <s v="Pressboard Hanging Data Binders for Unburst Sheets"/>
    <n v="19.68"/>
    <n v="5"/>
    <n v="0.2"/>
    <n v="6.8879999999999981"/>
  </r>
  <r>
    <n v="9741"/>
    <x v="4892"/>
    <x v="3"/>
    <x v="633"/>
    <d v="2014-03-22T00:00:00"/>
    <s v="Standard Class"/>
    <s v="KD-16615"/>
    <s v="Ken Dana"/>
    <s v="Corporate"/>
    <s v="United States"/>
    <x v="1"/>
    <x v="1"/>
    <n v="90032"/>
    <s v="West"/>
    <s v="OFF-AP-10001154"/>
    <x v="1"/>
    <x v="9"/>
    <s v="Bionaire Personal Warm Mist Humidifier/Vaporizer"/>
    <n v="140.67000000000002"/>
    <n v="3"/>
    <n v="0"/>
    <n v="54.861300000000007"/>
  </r>
  <r>
    <n v="9742"/>
    <x v="4893"/>
    <x v="1"/>
    <x v="627"/>
    <d v="2012-11-12T00:00:00"/>
    <s v="Standard Class"/>
    <s v="QJ-19255"/>
    <s v="Quincy Jones"/>
    <s v="Corporate"/>
    <s v="United States"/>
    <x v="140"/>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x v="70"/>
    <x v="1"/>
    <n v="92037"/>
    <s v="West"/>
    <s v="OFF-LA-10001074"/>
    <x v="1"/>
    <x v="2"/>
    <s v="Round Specialty Laser Printer Labels"/>
    <n v="62.65"/>
    <n v="5"/>
    <n v="0"/>
    <n v="29.445499999999996"/>
  </r>
  <r>
    <n v="9744"/>
    <x v="4895"/>
    <x v="0"/>
    <x v="950"/>
    <d v="2013-06-23T00:00:00"/>
    <s v="Standard Class"/>
    <s v="JJ-15445"/>
    <s v="Jennifer Jackson"/>
    <s v="Consumer"/>
    <s v="United States"/>
    <x v="46"/>
    <x v="13"/>
    <n v="19711"/>
    <s v="East"/>
    <s v="OFF-LA-10001641"/>
    <x v="1"/>
    <x v="2"/>
    <s v="Avery 518"/>
    <n v="9.4499999999999993"/>
    <n v="3"/>
    <n v="0"/>
    <n v="4.5359999999999996"/>
  </r>
  <r>
    <n v="9745"/>
    <x v="4896"/>
    <x v="3"/>
    <x v="276"/>
    <d v="2014-01-26T00:00:00"/>
    <s v="Standard Class"/>
    <s v="BE-11410"/>
    <s v="Bobby Elias"/>
    <s v="Consumer"/>
    <s v="United States"/>
    <x v="34"/>
    <x v="10"/>
    <n v="60505"/>
    <s v="Central"/>
    <s v="OFF-EN-10002230"/>
    <x v="1"/>
    <x v="12"/>
    <s v="Airmail Envelopes"/>
    <n v="268.57600000000002"/>
    <n v="4"/>
    <n v="0.2"/>
    <n v="90.64439999999999"/>
  </r>
  <r>
    <n v="9746"/>
    <x v="4897"/>
    <x v="3"/>
    <x v="221"/>
    <d v="2014-11-25T00:00:00"/>
    <s v="Same Day"/>
    <s v="BP-11290"/>
    <s v="Beth Paige"/>
    <s v="Consumer"/>
    <s v="United States"/>
    <x v="1"/>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x v="1"/>
    <x v="1"/>
    <n v="90008"/>
    <s v="West"/>
    <s v="FUR-TA-10001676"/>
    <x v="0"/>
    <x v="3"/>
    <s v="Hon 61000 Series Interactive Training Tables"/>
    <n v="71.088000000000008"/>
    <n v="2"/>
    <n v="0.2"/>
    <n v="-1.7772000000000041"/>
  </r>
  <r>
    <n v="9748"/>
    <x v="4898"/>
    <x v="2"/>
    <x v="7"/>
    <d v="2011-11-15T00:00:00"/>
    <s v="Standard Class"/>
    <s v="BH-11710"/>
    <s v="Brosina Hoffman"/>
    <s v="Consumer"/>
    <s v="United States"/>
    <x v="22"/>
    <x v="10"/>
    <n v="60653"/>
    <s v="Central"/>
    <s v="FUR-FU-10000175"/>
    <x v="0"/>
    <x v="5"/>
    <s v="DAX Wood Document Frame."/>
    <n v="10.984000000000002"/>
    <n v="2"/>
    <n v="0.6"/>
    <n v="-7.9634"/>
  </r>
  <r>
    <n v="9749"/>
    <x v="4898"/>
    <x v="2"/>
    <x v="7"/>
    <d v="2011-11-15T00:00:00"/>
    <s v="Standard Class"/>
    <s v="BH-11710"/>
    <s v="Brosina Hoffman"/>
    <s v="Consumer"/>
    <s v="United States"/>
    <x v="22"/>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x v="18"/>
    <x v="38"/>
    <n v="3820"/>
    <s v="East"/>
    <s v="TEC-AC-10002567"/>
    <x v="2"/>
    <x v="11"/>
    <s v="Logitech G602 Wireless Gaming Mouse"/>
    <n v="159.97999999999999"/>
    <n v="2"/>
    <n v="0"/>
    <n v="57.592799999999997"/>
  </r>
  <r>
    <n v="9751"/>
    <x v="4900"/>
    <x v="0"/>
    <x v="1228"/>
    <d v="2013-10-16T00:00:00"/>
    <s v="Standard Class"/>
    <s v="EP-13915"/>
    <s v="Emily Phan"/>
    <s v="Consumer"/>
    <s v="United States"/>
    <x v="22"/>
    <x v="10"/>
    <n v="60610"/>
    <s v="Central"/>
    <s v="OFF-AR-10003183"/>
    <x v="1"/>
    <x v="6"/>
    <s v="Avery Fluorescent Highlighter Four-Color Set"/>
    <n v="5.3440000000000003"/>
    <n v="2"/>
    <n v="0.2"/>
    <n v="0.66799999999999948"/>
  </r>
  <r>
    <n v="9752"/>
    <x v="4900"/>
    <x v="0"/>
    <x v="1228"/>
    <d v="2013-10-16T00:00:00"/>
    <s v="Standard Class"/>
    <s v="EP-13915"/>
    <s v="Emily Phan"/>
    <s v="Consumer"/>
    <s v="United States"/>
    <x v="22"/>
    <x v="10"/>
    <n v="60610"/>
    <s v="Central"/>
    <s v="OFF-AR-10001446"/>
    <x v="1"/>
    <x v="6"/>
    <s v="Newell 309"/>
    <n v="27.72"/>
    <n v="3"/>
    <n v="0.2"/>
    <n v="3.4649999999999999"/>
  </r>
  <r>
    <n v="9753"/>
    <x v="4901"/>
    <x v="0"/>
    <x v="949"/>
    <d v="2013-07-03T00:00:00"/>
    <s v="First Class"/>
    <s v="NZ-18565"/>
    <s v="Nick Zandusky"/>
    <s v="Home Office"/>
    <s v="United States"/>
    <x v="4"/>
    <x v="4"/>
    <n v="98115"/>
    <s v="West"/>
    <s v="OFF-BI-10000145"/>
    <x v="1"/>
    <x v="8"/>
    <s v="Zipper Ring Binder Pockets"/>
    <n v="2.4960000000000004"/>
    <n v="1"/>
    <n v="0.2"/>
    <n v="0.90479999999999983"/>
  </r>
  <r>
    <n v="9754"/>
    <x v="4902"/>
    <x v="3"/>
    <x v="996"/>
    <d v="2014-03-30T00:00:00"/>
    <s v="Second Class"/>
    <s v="LC-16870"/>
    <s v="Lena Cacioppo"/>
    <s v="Consumer"/>
    <s v="United States"/>
    <x v="102"/>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x v="102"/>
    <x v="17"/>
    <n v="23223"/>
    <s v="South"/>
    <s v="OFF-BI-10001679"/>
    <x v="1"/>
    <x v="8"/>
    <s v="GBC Instant Index System for Binding Systems"/>
    <n v="17.760000000000002"/>
    <n v="2"/>
    <n v="0"/>
    <n v="8.8800000000000008"/>
  </r>
  <r>
    <n v="9756"/>
    <x v="4902"/>
    <x v="3"/>
    <x v="996"/>
    <d v="2014-03-30T00:00:00"/>
    <s v="Second Class"/>
    <s v="LC-16870"/>
    <s v="Lena Cacioppo"/>
    <s v="Consumer"/>
    <s v="United States"/>
    <x v="102"/>
    <x v="17"/>
    <n v="23223"/>
    <s v="South"/>
    <s v="OFF-ST-10001128"/>
    <x v="1"/>
    <x v="4"/>
    <s v="Carina Mini System Audio Rack, Model AR050B"/>
    <n v="332.94"/>
    <n v="3"/>
    <n v="0"/>
    <n v="9.9882000000000204"/>
  </r>
  <r>
    <n v="9757"/>
    <x v="4902"/>
    <x v="3"/>
    <x v="996"/>
    <d v="2014-03-30T00:00:00"/>
    <s v="Second Class"/>
    <s v="LC-16870"/>
    <s v="Lena Cacioppo"/>
    <s v="Consumer"/>
    <s v="United States"/>
    <x v="102"/>
    <x v="17"/>
    <n v="23223"/>
    <s v="South"/>
    <s v="FUR-TA-10002533"/>
    <x v="0"/>
    <x v="3"/>
    <s v="BPI Conference Tables"/>
    <n v="292.10000000000002"/>
    <n v="2"/>
    <n v="0"/>
    <n v="58.419999999999987"/>
  </r>
  <r>
    <n v="9758"/>
    <x v="4902"/>
    <x v="3"/>
    <x v="996"/>
    <d v="2014-03-30T00:00:00"/>
    <s v="Second Class"/>
    <s v="LC-16870"/>
    <s v="Lena Cacioppo"/>
    <s v="Consumer"/>
    <s v="United States"/>
    <x v="102"/>
    <x v="17"/>
    <n v="23223"/>
    <s v="South"/>
    <s v="TEC-PH-10004006"/>
    <x v="2"/>
    <x v="7"/>
    <s v="Panasonic KX - TS880B Telephone"/>
    <n v="206.1"/>
    <n v="5"/>
    <n v="0"/>
    <n v="55.647000000000006"/>
  </r>
  <r>
    <n v="9759"/>
    <x v="4902"/>
    <x v="3"/>
    <x v="996"/>
    <d v="2014-03-30T00:00:00"/>
    <s v="Second Class"/>
    <s v="LC-16870"/>
    <s v="Lena Cacioppo"/>
    <s v="Consumer"/>
    <s v="United States"/>
    <x v="102"/>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x v="8"/>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x v="528"/>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x v="4"/>
    <x v="4"/>
    <n v="98103"/>
    <s v="West"/>
    <s v="TEC-AC-10000736"/>
    <x v="2"/>
    <x v="11"/>
    <s v="Logitech G600 MMO Gaming Mouse"/>
    <n v="239.96999999999997"/>
    <n v="3"/>
    <n v="0"/>
    <n v="86.389199999999988"/>
  </r>
  <r>
    <n v="9763"/>
    <x v="4905"/>
    <x v="2"/>
    <x v="1047"/>
    <d v="2011-02-19T00:00:00"/>
    <s v="Standard Class"/>
    <s v="ML-17395"/>
    <s v="Marina Lichtenstein"/>
    <s v="Corporate"/>
    <s v="United States"/>
    <x v="4"/>
    <x v="4"/>
    <n v="98103"/>
    <s v="West"/>
    <s v="OFF-AP-10001293"/>
    <x v="1"/>
    <x v="9"/>
    <s v="Belkin 8 Outlet Surge Protector"/>
    <n v="81.96"/>
    <n v="2"/>
    <n v="0"/>
    <n v="22.948799999999999"/>
  </r>
  <r>
    <n v="9764"/>
    <x v="4905"/>
    <x v="2"/>
    <x v="1047"/>
    <d v="2011-02-19T00:00:00"/>
    <s v="Standard Class"/>
    <s v="ML-17395"/>
    <s v="Marina Lichtenstein"/>
    <s v="Corporate"/>
    <s v="United States"/>
    <x v="4"/>
    <x v="4"/>
    <n v="98103"/>
    <s v="West"/>
    <s v="OFF-SU-10000157"/>
    <x v="1"/>
    <x v="14"/>
    <s v="Compact Automatic Electric Letter Opener"/>
    <n v="238.62"/>
    <n v="2"/>
    <n v="0"/>
    <n v="4.7724000000000046"/>
  </r>
  <r>
    <n v="9765"/>
    <x v="4906"/>
    <x v="2"/>
    <x v="1229"/>
    <d v="2011-06-23T00:00:00"/>
    <s v="Standard Class"/>
    <s v="MC-18100"/>
    <s v="Mick Crebagga"/>
    <s v="Consumer"/>
    <s v="United States"/>
    <x v="1"/>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x v="209"/>
    <x v="29"/>
    <n v="6457"/>
    <s v="East"/>
    <s v="OFF-BI-10001757"/>
    <x v="1"/>
    <x v="8"/>
    <s v="Pressboard Hanging Data Binders for Unburst Sheets"/>
    <n v="9.84"/>
    <n v="2"/>
    <n v="0"/>
    <n v="4.7231999999999994"/>
  </r>
  <r>
    <n v="9767"/>
    <x v="4907"/>
    <x v="3"/>
    <x v="1230"/>
    <d v="2014-03-07T00:00:00"/>
    <s v="Standard Class"/>
    <s v="DB-13660"/>
    <s v="Duane Benoit"/>
    <s v="Consumer"/>
    <s v="United States"/>
    <x v="209"/>
    <x v="29"/>
    <n v="6457"/>
    <s v="East"/>
    <s v="OFF-PA-10002137"/>
    <x v="1"/>
    <x v="10"/>
    <s v="Southworth 100% Résumé Paper, 24lb."/>
    <n v="7.78"/>
    <n v="1"/>
    <n v="0"/>
    <n v="3.5009999999999994"/>
  </r>
  <r>
    <n v="9768"/>
    <x v="4908"/>
    <x v="3"/>
    <x v="34"/>
    <d v="2014-12-16T00:00:00"/>
    <s v="Standard Class"/>
    <s v="LW-17215"/>
    <s v="Luke Weiss"/>
    <s v="Consumer"/>
    <s v="United States"/>
    <x v="354"/>
    <x v="12"/>
    <n v="49505"/>
    <s v="Central"/>
    <s v="OFF-BI-10000088"/>
    <x v="1"/>
    <x v="8"/>
    <s v="GBC Imprintable Covers"/>
    <n v="54.900000000000006"/>
    <n v="5"/>
    <n v="0"/>
    <n v="26.901000000000003"/>
  </r>
  <r>
    <n v="9769"/>
    <x v="4909"/>
    <x v="3"/>
    <x v="226"/>
    <d v="2014-12-15T00:00:00"/>
    <s v="Standard Class"/>
    <s v="TC-21535"/>
    <s v="Tracy Collins"/>
    <s v="Home Office"/>
    <s v="United States"/>
    <x v="8"/>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x v="146"/>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x v="146"/>
    <x v="2"/>
    <n v="33012"/>
    <s v="South"/>
    <s v="OFF-PA-10001609"/>
    <x v="1"/>
    <x v="10"/>
    <s v="Tops Wirebound Message Log Books"/>
    <n v="10.528"/>
    <n v="4"/>
    <n v="0.2"/>
    <n v="3.4215999999999993"/>
  </r>
  <r>
    <n v="9772"/>
    <x v="4910"/>
    <x v="0"/>
    <x v="390"/>
    <d v="2013-12-01T00:00:00"/>
    <s v="Standard Class"/>
    <s v="SC-20050"/>
    <s v="Sample Company A"/>
    <s v="Home Office"/>
    <s v="United States"/>
    <x v="146"/>
    <x v="2"/>
    <n v="33012"/>
    <s v="South"/>
    <s v="OFF-AP-10002765"/>
    <x v="1"/>
    <x v="9"/>
    <s v="Fellowes Advanced Computer Series Surge Protectors"/>
    <n v="42.384"/>
    <n v="2"/>
    <n v="0.2"/>
    <n v="4.2384000000000022"/>
  </r>
  <r>
    <n v="9773"/>
    <x v="4911"/>
    <x v="0"/>
    <x v="894"/>
    <d v="2013-07-04T00:00:00"/>
    <s v="Same Day"/>
    <s v="FM-14215"/>
    <s v="Filia McAdams"/>
    <s v="Corporate"/>
    <s v="United States"/>
    <x v="10"/>
    <x v="9"/>
    <n v="19143"/>
    <s v="East"/>
    <s v="OFF-PA-10000167"/>
    <x v="1"/>
    <x v="10"/>
    <s v="Xerox 1925"/>
    <n v="123.92000000000002"/>
    <n v="5"/>
    <n v="0.2"/>
    <n v="38.724999999999994"/>
  </r>
  <r>
    <n v="9774"/>
    <x v="4912"/>
    <x v="0"/>
    <x v="190"/>
    <d v="2013-07-04T00:00:00"/>
    <s v="Standard Class"/>
    <s v="PF-19225"/>
    <s v="Phillip Flathmann"/>
    <s v="Consumer"/>
    <s v="United States"/>
    <x v="118"/>
    <x v="32"/>
    <n v="30318"/>
    <s v="South"/>
    <s v="TEC-PH-10004434"/>
    <x v="2"/>
    <x v="7"/>
    <s v="Cisco IP Phone 7961G VoIP phone - Dark gray"/>
    <n v="135.94999999999999"/>
    <n v="1"/>
    <n v="0"/>
    <n v="39.425499999999985"/>
  </r>
  <r>
    <n v="9775"/>
    <x v="4913"/>
    <x v="2"/>
    <x v="711"/>
    <d v="2011-07-30T00:00:00"/>
    <s v="Standard Class"/>
    <s v="LF-17185"/>
    <s v="Luke Foster"/>
    <s v="Consumer"/>
    <s v="United States"/>
    <x v="52"/>
    <x v="5"/>
    <n v="78207"/>
    <s v="Central"/>
    <s v="OFF-BI-10004995"/>
    <x v="1"/>
    <x v="8"/>
    <s v="GBC DocuBind P400 Electric Binding System"/>
    <n v="2177.5839999999994"/>
    <n v="8"/>
    <n v="0.8"/>
    <n v="-3701.8928000000014"/>
  </r>
  <r>
    <n v="9776"/>
    <x v="4913"/>
    <x v="2"/>
    <x v="711"/>
    <d v="2011-07-30T00:00:00"/>
    <s v="Standard Class"/>
    <s v="LF-17185"/>
    <s v="Luke Foster"/>
    <s v="Consumer"/>
    <s v="United States"/>
    <x v="52"/>
    <x v="5"/>
    <n v="78207"/>
    <s v="Central"/>
    <s v="FUR-FU-10004666"/>
    <x v="0"/>
    <x v="5"/>
    <s v="DAX Clear Channel Poster Frame"/>
    <n v="17.496000000000002"/>
    <n v="3"/>
    <n v="0.6"/>
    <n v="-10.060199999999998"/>
  </r>
  <r>
    <n v="9777"/>
    <x v="4913"/>
    <x v="2"/>
    <x v="711"/>
    <d v="2011-07-30T00:00:00"/>
    <s v="Standard Class"/>
    <s v="LF-17185"/>
    <s v="Luke Foster"/>
    <s v="Consumer"/>
    <s v="United States"/>
    <x v="52"/>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x v="52"/>
    <x v="5"/>
    <n v="78207"/>
    <s v="Central"/>
    <s v="TEC-AC-10002076"/>
    <x v="2"/>
    <x v="11"/>
    <s v="Microsoft Natural Keyboard Elite"/>
    <n v="431.13600000000002"/>
    <n v="9"/>
    <n v="0.2"/>
    <n v="-26.946000000000012"/>
  </r>
  <r>
    <n v="9779"/>
    <x v="4913"/>
    <x v="2"/>
    <x v="711"/>
    <d v="2011-07-30T00:00:00"/>
    <s v="Standard Class"/>
    <s v="LF-17185"/>
    <s v="Luke Foster"/>
    <s v="Consumer"/>
    <s v="United States"/>
    <x v="52"/>
    <x v="5"/>
    <n v="78207"/>
    <s v="Central"/>
    <s v="OFF-BI-10001679"/>
    <x v="1"/>
    <x v="8"/>
    <s v="GBC Instant Index System for Binding Systems"/>
    <n v="8.879999999999999"/>
    <n v="5"/>
    <n v="0.8"/>
    <n v="-13.32"/>
  </r>
  <r>
    <n v="9780"/>
    <x v="4913"/>
    <x v="2"/>
    <x v="711"/>
    <d v="2011-07-30T00:00:00"/>
    <s v="Standard Class"/>
    <s v="LF-17185"/>
    <s v="Luke Foster"/>
    <s v="Consumer"/>
    <s v="United States"/>
    <x v="52"/>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x v="85"/>
    <x v="15"/>
    <n v="11561"/>
    <s v="East"/>
    <s v="TEC-PH-10001944"/>
    <x v="2"/>
    <x v="7"/>
    <s v="Wi-Ex zBoost YX540 Cellular Phone Signal Booster"/>
    <n v="437.84999999999997"/>
    <n v="3"/>
    <n v="0"/>
    <n v="131.35499999999996"/>
  </r>
  <r>
    <n v="9782"/>
    <x v="4914"/>
    <x v="0"/>
    <x v="749"/>
    <d v="2013-09-19T00:00:00"/>
    <s v="Standard Class"/>
    <s v="CL-12565"/>
    <s v="Clay Ludtke"/>
    <s v="Consumer"/>
    <s v="United States"/>
    <x v="85"/>
    <x v="15"/>
    <n v="11561"/>
    <s v="East"/>
    <s v="OFF-BI-10004390"/>
    <x v="1"/>
    <x v="8"/>
    <s v="GBC DocuBind 200 Manual Binding Machine"/>
    <n v="673.5680000000001"/>
    <n v="2"/>
    <n v="0.2"/>
    <n v="252.58799999999999"/>
  </r>
  <r>
    <n v="9783"/>
    <x v="4915"/>
    <x v="1"/>
    <x v="70"/>
    <d v="2012-06-02T00:00:00"/>
    <s v="Second Class"/>
    <s v="EM-13825"/>
    <s v="Elizabeth Moffitt"/>
    <s v="Corporate"/>
    <s v="United States"/>
    <x v="267"/>
    <x v="30"/>
    <n v="7501"/>
    <s v="East"/>
    <s v="OFF-PA-10002120"/>
    <x v="1"/>
    <x v="10"/>
    <s v="Xerox 1889"/>
    <n v="274.8"/>
    <n v="5"/>
    <n v="0"/>
    <n v="134.65199999999999"/>
  </r>
  <r>
    <n v="9784"/>
    <x v="4915"/>
    <x v="1"/>
    <x v="70"/>
    <d v="2012-06-02T00:00:00"/>
    <s v="Second Class"/>
    <s v="EM-13825"/>
    <s v="Elizabeth Moffitt"/>
    <s v="Corporate"/>
    <s v="United States"/>
    <x v="267"/>
    <x v="30"/>
    <n v="7501"/>
    <s v="East"/>
    <s v="OFF-ST-10004340"/>
    <x v="1"/>
    <x v="4"/>
    <s v="Fellowes Mobile File Cart, Black"/>
    <n v="62.18"/>
    <n v="1"/>
    <n v="0"/>
    <n v="16.788600000000002"/>
  </r>
  <r>
    <n v="9785"/>
    <x v="4915"/>
    <x v="1"/>
    <x v="70"/>
    <d v="2012-06-02T00:00:00"/>
    <s v="Second Class"/>
    <s v="EM-13825"/>
    <s v="Elizabeth Moffitt"/>
    <s v="Corporate"/>
    <s v="United States"/>
    <x v="267"/>
    <x v="30"/>
    <n v="7501"/>
    <s v="East"/>
    <s v="FUR-FU-10001847"/>
    <x v="0"/>
    <x v="5"/>
    <s v="Eldon Image Series Black Desk Accessories"/>
    <n v="8.2799999999999994"/>
    <n v="2"/>
    <n v="0"/>
    <n v="2.9807999999999995"/>
  </r>
  <r>
    <n v="9786"/>
    <x v="4916"/>
    <x v="1"/>
    <x v="1231"/>
    <d v="2012-05-13T00:00:00"/>
    <s v="Standard Class"/>
    <s v="ME-17725"/>
    <s v="Max Engle"/>
    <s v="Consumer"/>
    <s v="United States"/>
    <x v="103"/>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x v="409"/>
    <x v="17"/>
    <n v="23666"/>
    <s v="South"/>
    <s v="FUR-CH-10004754"/>
    <x v="0"/>
    <x v="1"/>
    <s v="Global Stack Chair with Arms, Black"/>
    <n v="149.9"/>
    <n v="5"/>
    <n v="0"/>
    <n v="40.472999999999999"/>
  </r>
  <r>
    <n v="9788"/>
    <x v="4918"/>
    <x v="3"/>
    <x v="996"/>
    <d v="2014-04-02T00:00:00"/>
    <s v="Standard Class"/>
    <s v="CJ-12010"/>
    <s v="Caroline Jumper"/>
    <s v="Consumer"/>
    <s v="United States"/>
    <x v="12"/>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x v="12"/>
    <x v="5"/>
    <n v="77070"/>
    <s v="Central"/>
    <s v="FUR-CH-10004063"/>
    <x v="0"/>
    <x v="1"/>
    <s v="Global Deluxe High-Back Manager's Chair"/>
    <n v="600.55799999999999"/>
    <n v="3"/>
    <n v="0.3"/>
    <n v="-8.5794000000000779"/>
  </r>
  <r>
    <n v="9790"/>
    <x v="4918"/>
    <x v="3"/>
    <x v="996"/>
    <d v="2014-04-02T00:00:00"/>
    <s v="Standard Class"/>
    <s v="CJ-12010"/>
    <s v="Caroline Jumper"/>
    <s v="Consumer"/>
    <s v="United States"/>
    <x v="12"/>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x v="12"/>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x v="12"/>
    <x v="5"/>
    <n v="77070"/>
    <s v="Central"/>
    <s v="OFF-EN-10003134"/>
    <x v="1"/>
    <x v="12"/>
    <s v="Staples"/>
    <n v="56.063999999999993"/>
    <n v="6"/>
    <n v="0.2"/>
    <n v="21.024000000000001"/>
  </r>
  <r>
    <n v="9793"/>
    <x v="4919"/>
    <x v="2"/>
    <x v="371"/>
    <d v="2011-05-23T00:00:00"/>
    <s v="Second Class"/>
    <s v="KH-16360"/>
    <s v="Katherine Hughes"/>
    <s v="Consumer"/>
    <s v="United States"/>
    <x v="12"/>
    <x v="5"/>
    <n v="77070"/>
    <s v="Central"/>
    <s v="FUR-CH-10003396"/>
    <x v="0"/>
    <x v="1"/>
    <s v="Global Deluxe Steno Chair"/>
    <n v="107.77200000000001"/>
    <n v="2"/>
    <n v="0.3"/>
    <n v="-29.252400000000009"/>
  </r>
  <r>
    <n v="9794"/>
    <x v="4919"/>
    <x v="2"/>
    <x v="371"/>
    <d v="2011-05-23T00:00:00"/>
    <s v="Second Class"/>
    <s v="KH-16360"/>
    <s v="Katherine Hughes"/>
    <s v="Consumer"/>
    <s v="United States"/>
    <x v="12"/>
    <x v="5"/>
    <n v="77070"/>
    <s v="Central"/>
    <s v="OFF-PA-10001560"/>
    <x v="1"/>
    <x v="10"/>
    <s v="Adams Telephone Message Books, 5 1/4” x 11”"/>
    <n v="4.8320000000000007"/>
    <n v="1"/>
    <n v="0.2"/>
    <n v="1.6307999999999998"/>
  </r>
  <r>
    <n v="9795"/>
    <x v="4919"/>
    <x v="2"/>
    <x v="371"/>
    <d v="2011-05-23T00:00:00"/>
    <s v="Second Class"/>
    <s v="KH-16360"/>
    <s v="Katherine Hughes"/>
    <s v="Consumer"/>
    <s v="United States"/>
    <x v="12"/>
    <x v="5"/>
    <n v="77070"/>
    <s v="Central"/>
    <s v="OFF-BI-10000977"/>
    <x v="1"/>
    <x v="8"/>
    <s v="Ibico Plastic Spiral Binding Combs"/>
    <n v="18.239999999999995"/>
    <n v="3"/>
    <n v="0.8"/>
    <n v="-31.00800000000001"/>
  </r>
  <r>
    <n v="9796"/>
    <x v="4920"/>
    <x v="0"/>
    <x v="206"/>
    <d v="2013-05-29T00:00:00"/>
    <s v="Standard Class"/>
    <s v="SH-19975"/>
    <s v="Sally Hughsby"/>
    <s v="Corporate"/>
    <s v="United States"/>
    <x v="22"/>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x v="167"/>
    <x v="24"/>
    <n v="43615"/>
    <s v="East"/>
    <s v="OFF-AR-10001374"/>
    <x v="1"/>
    <x v="6"/>
    <s v="BIC Brite Liner Highlighters, Chisel Tip"/>
    <n v="10.368000000000002"/>
    <n v="2"/>
    <n v="0.2"/>
    <n v="1.5551999999999992"/>
  </r>
  <r>
    <n v="9798"/>
    <x v="4921"/>
    <x v="1"/>
    <x v="1026"/>
    <d v="2012-01-17T00:00:00"/>
    <s v="Standard Class"/>
    <s v="CS-12490"/>
    <s v="Cindy Schnelling"/>
    <s v="Corporate"/>
    <s v="United States"/>
    <x v="167"/>
    <x v="24"/>
    <n v="43615"/>
    <s v="East"/>
    <s v="TEC-PH-10004977"/>
    <x v="2"/>
    <x v="7"/>
    <s v="GE 30524EE4"/>
    <n v="235.18799999999999"/>
    <n v="2"/>
    <n v="0.4"/>
    <n v="-43.117800000000045"/>
  </r>
  <r>
    <n v="9799"/>
    <x v="4921"/>
    <x v="1"/>
    <x v="1026"/>
    <d v="2012-01-17T00:00:00"/>
    <s v="Standard Class"/>
    <s v="CS-12490"/>
    <s v="Cindy Schnelling"/>
    <s v="Corporate"/>
    <s v="United States"/>
    <x v="167"/>
    <x v="24"/>
    <n v="43615"/>
    <s v="East"/>
    <s v="TEC-PH-10000912"/>
    <x v="2"/>
    <x v="7"/>
    <s v="Anker 24W Portable Micro USB Car Charger"/>
    <n v="26.376000000000001"/>
    <n v="4"/>
    <n v="0.4"/>
    <n v="2.6375999999999991"/>
  </r>
  <r>
    <n v="9800"/>
    <x v="4921"/>
    <x v="1"/>
    <x v="1026"/>
    <d v="2012-01-17T00:00:00"/>
    <s v="Standard Class"/>
    <s v="CS-12490"/>
    <s v="Cindy Schnelling"/>
    <s v="Corporate"/>
    <s v="United States"/>
    <x v="167"/>
    <x v="24"/>
    <n v="43615"/>
    <s v="East"/>
    <s v="TEC-AC-10000487"/>
    <x v="2"/>
    <x v="11"/>
    <s v="SanDisk Cruzer 4 GB USB Flash Drive"/>
    <n v="10.384"/>
    <n v="2"/>
    <n v="0.2"/>
    <n v="2.2065999999999999"/>
  </r>
  <r>
    <n v="9801"/>
    <x v="4921"/>
    <x v="1"/>
    <x v="1026"/>
    <d v="2012-01-17T00:00:00"/>
    <s v="Standard Class"/>
    <s v="CS-12490"/>
    <s v="Cindy Schnelling"/>
    <s v="Corporate"/>
    <s v="United States"/>
    <x v="167"/>
    <x v="24"/>
    <n v="43615"/>
    <s v="East"/>
    <s v="TEC-PH-10002262"/>
    <x v="2"/>
    <x v="7"/>
    <s v="LG Electronics Tone+ HBS-730 Bluetooth Headset"/>
    <n v="107.11799999999999"/>
    <n v="3"/>
    <n v="0.4"/>
    <n v="-21.423599999999993"/>
  </r>
  <r>
    <n v="9802"/>
    <x v="4922"/>
    <x v="3"/>
    <x v="365"/>
    <d v="2014-10-07T00:00:00"/>
    <s v="Standard Class"/>
    <s v="JK-15730"/>
    <s v="Joe Kamberova"/>
    <s v="Consumer"/>
    <s v="United States"/>
    <x v="529"/>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x v="20"/>
    <x v="15"/>
    <n v="10024"/>
    <s v="East"/>
    <s v="OFF-BI-10004182"/>
    <x v="1"/>
    <x v="8"/>
    <s v="Economy Binders"/>
    <n v="3.3280000000000003"/>
    <n v="2"/>
    <n v="0.2"/>
    <n v="1.2064000000000001"/>
  </r>
  <r>
    <n v="9804"/>
    <x v="4923"/>
    <x v="1"/>
    <x v="1074"/>
    <d v="2012-07-20T00:00:00"/>
    <s v="Second Class"/>
    <s v="PJ-19015"/>
    <s v="Pauline Johnson"/>
    <s v="Consumer"/>
    <s v="United States"/>
    <x v="20"/>
    <x v="15"/>
    <n v="10024"/>
    <s v="East"/>
    <s v="TEC-PH-10002468"/>
    <x v="2"/>
    <x v="7"/>
    <s v="Plantronics CS 50-USB - headset - Convertible, Monaural"/>
    <n v="135.99"/>
    <n v="1"/>
    <n v="0"/>
    <n v="36.717300000000009"/>
  </r>
  <r>
    <n v="9805"/>
    <x v="4923"/>
    <x v="1"/>
    <x v="1074"/>
    <d v="2012-07-20T00:00:00"/>
    <s v="Second Class"/>
    <s v="PJ-19015"/>
    <s v="Pauline Johnson"/>
    <s v="Consumer"/>
    <s v="United States"/>
    <x v="20"/>
    <x v="15"/>
    <n v="10024"/>
    <s v="East"/>
    <s v="FUR-FU-10002364"/>
    <x v="0"/>
    <x v="5"/>
    <s v="Eldon Expressions Wood Desk Accessories, Oak"/>
    <n v="7.38"/>
    <n v="1"/>
    <n v="0"/>
    <n v="2.1401999999999992"/>
  </r>
  <r>
    <n v="9806"/>
    <x v="4924"/>
    <x v="0"/>
    <x v="147"/>
    <d v="2013-10-27T00:00:00"/>
    <s v="Standard Class"/>
    <s v="AP-10720"/>
    <s v="Anne Pryor"/>
    <s v="Home Office"/>
    <s v="United States"/>
    <x v="2"/>
    <x v="2"/>
    <n v="33311"/>
    <s v="South"/>
    <s v="FUR-FU-10002878"/>
    <x v="0"/>
    <x v="5"/>
    <s v="Seth Thomas 14&quot; Day/Date Wall Clock"/>
    <n v="45.568000000000005"/>
    <n v="2"/>
    <n v="0.2"/>
    <n v="9.6832000000000011"/>
  </r>
  <r>
    <n v="9807"/>
    <x v="4924"/>
    <x v="0"/>
    <x v="147"/>
    <d v="2013-10-27T00:00:00"/>
    <s v="Standard Class"/>
    <s v="AP-10720"/>
    <s v="Anne Pryor"/>
    <s v="Home Office"/>
    <s v="United States"/>
    <x v="2"/>
    <x v="2"/>
    <n v="33311"/>
    <s v="South"/>
    <s v="OFF-BI-10004817"/>
    <x v="1"/>
    <x v="8"/>
    <s v="GBC Personal VeloBind Strips"/>
    <n v="28.752000000000006"/>
    <n v="8"/>
    <n v="0.7"/>
    <n v="-21.084799999999994"/>
  </r>
  <r>
    <n v="9808"/>
    <x v="4925"/>
    <x v="3"/>
    <x v="944"/>
    <d v="2014-08-02T00:00:00"/>
    <s v="Second Class"/>
    <s v="JW-15955"/>
    <s v="Joni Wasserman"/>
    <s v="Consumer"/>
    <s v="United States"/>
    <x v="253"/>
    <x v="3"/>
    <n v="27604"/>
    <s v="South"/>
    <s v="FUR-CH-10001146"/>
    <x v="0"/>
    <x v="1"/>
    <s v="Global Value Mid-Back Manager's Chair, Gray"/>
    <n v="194.84800000000001"/>
    <n v="4"/>
    <n v="0.2"/>
    <n v="12.177999999999983"/>
  </r>
  <r>
    <n v="9809"/>
    <x v="4926"/>
    <x v="3"/>
    <x v="246"/>
    <d v="2014-07-27T00:00:00"/>
    <s v="Standard Class"/>
    <s v="PT-19090"/>
    <s v="Pete Takahito"/>
    <s v="Consumer"/>
    <s v="United States"/>
    <x v="22"/>
    <x v="10"/>
    <n v="60623"/>
    <s v="Central"/>
    <s v="OFF-BI-10001116"/>
    <x v="1"/>
    <x v="8"/>
    <s v="Wilson Jones 1&quot; Hanging DublLock Ring Binders"/>
    <n v="2.1119999999999997"/>
    <n v="2"/>
    <n v="0.8"/>
    <n v="-3.3792"/>
  </r>
  <r>
    <n v="9810"/>
    <x v="4927"/>
    <x v="2"/>
    <x v="845"/>
    <d v="2011-11-11T00:00:00"/>
    <s v="Second Class"/>
    <s v="TB-21595"/>
    <s v="Troy Blackwell"/>
    <s v="Consumer"/>
    <s v="United States"/>
    <x v="32"/>
    <x v="21"/>
    <n v="97206"/>
    <s v="West"/>
    <s v="OFF-PA-10000304"/>
    <x v="1"/>
    <x v="10"/>
    <s v="Xerox 1995"/>
    <n v="25.920000000000005"/>
    <n v="5"/>
    <n v="0.2"/>
    <n v="9.0719999999999992"/>
  </r>
  <r>
    <n v="9811"/>
    <x v="4927"/>
    <x v="2"/>
    <x v="845"/>
    <d v="2011-11-11T00:00:00"/>
    <s v="Second Class"/>
    <s v="TB-21595"/>
    <s v="Troy Blackwell"/>
    <s v="Consumer"/>
    <s v="United States"/>
    <x v="32"/>
    <x v="21"/>
    <n v="97206"/>
    <s v="West"/>
    <s v="OFF-AR-10002240"/>
    <x v="1"/>
    <x v="6"/>
    <s v="Panasonic KP-150 Electric Pencil Sharpener"/>
    <n v="120.76800000000001"/>
    <n v="4"/>
    <n v="0.2"/>
    <n v="9.0575999999999972"/>
  </r>
  <r>
    <n v="9812"/>
    <x v="4928"/>
    <x v="0"/>
    <x v="581"/>
    <d v="2013-12-01T00:00:00"/>
    <s v="First Class"/>
    <s v="CB-12025"/>
    <s v="Cassandra Brandow"/>
    <s v="Consumer"/>
    <s v="United States"/>
    <x v="522"/>
    <x v="30"/>
    <n v="7017"/>
    <s v="East"/>
    <s v="OFF-PA-10001246"/>
    <x v="1"/>
    <x v="10"/>
    <s v="Xerox 215"/>
    <n v="25.92"/>
    <n v="4"/>
    <n v="0"/>
    <n v="12.441600000000001"/>
  </r>
  <r>
    <n v="9813"/>
    <x v="4928"/>
    <x v="0"/>
    <x v="581"/>
    <d v="2013-12-01T00:00:00"/>
    <s v="First Class"/>
    <s v="CB-12025"/>
    <s v="Cassandra Brandow"/>
    <s v="Consumer"/>
    <s v="United States"/>
    <x v="522"/>
    <x v="30"/>
    <n v="7017"/>
    <s v="East"/>
    <s v="OFF-AR-10000658"/>
    <x v="1"/>
    <x v="6"/>
    <s v="Newell 324"/>
    <n v="34.650000000000006"/>
    <n v="3"/>
    <n v="0"/>
    <n v="9.702"/>
  </r>
  <r>
    <n v="9814"/>
    <x v="4928"/>
    <x v="0"/>
    <x v="581"/>
    <d v="2013-12-01T00:00:00"/>
    <s v="First Class"/>
    <s v="CB-12025"/>
    <s v="Cassandra Brandow"/>
    <s v="Consumer"/>
    <s v="United States"/>
    <x v="522"/>
    <x v="30"/>
    <n v="7017"/>
    <s v="East"/>
    <s v="OFF-PA-10000100"/>
    <x v="1"/>
    <x v="10"/>
    <s v="Xerox 1945"/>
    <n v="204.95000000000002"/>
    <n v="5"/>
    <n v="0"/>
    <n v="100.4255"/>
  </r>
  <r>
    <n v="9815"/>
    <x v="4928"/>
    <x v="0"/>
    <x v="581"/>
    <d v="2013-12-01T00:00:00"/>
    <s v="First Class"/>
    <s v="CB-12025"/>
    <s v="Cassandra Brandow"/>
    <s v="Consumer"/>
    <s v="United States"/>
    <x v="522"/>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x v="84"/>
    <x v="2"/>
    <n v="33710"/>
    <s v="South"/>
    <s v="OFF-PA-10002581"/>
    <x v="1"/>
    <x v="10"/>
    <s v="Xerox 1951"/>
    <n v="173.48800000000003"/>
    <n v="7"/>
    <n v="0.2"/>
    <n v="54.214999999999982"/>
  </r>
  <r>
    <n v="9817"/>
    <x v="4929"/>
    <x v="1"/>
    <x v="1214"/>
    <d v="2012-06-12T00:00:00"/>
    <s v="Standard Class"/>
    <s v="AG-10495"/>
    <s v="Andrew Gjertsen"/>
    <s v="Corporate"/>
    <s v="United States"/>
    <x v="84"/>
    <x v="2"/>
    <n v="33710"/>
    <s v="South"/>
    <s v="OFF-ST-10000046"/>
    <x v="1"/>
    <x v="4"/>
    <s v="Fellowes Super Stor/Drawer Files"/>
    <n v="516.96"/>
    <n v="4"/>
    <n v="0.2"/>
    <n v="-6.4619999999999891"/>
  </r>
  <r>
    <n v="9818"/>
    <x v="4929"/>
    <x v="1"/>
    <x v="1214"/>
    <d v="2012-06-12T00:00:00"/>
    <s v="Standard Class"/>
    <s v="AG-10495"/>
    <s v="Andrew Gjertsen"/>
    <s v="Corporate"/>
    <s v="United States"/>
    <x v="84"/>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x v="84"/>
    <x v="2"/>
    <n v="33710"/>
    <s v="South"/>
    <s v="OFF-AR-10003856"/>
    <x v="1"/>
    <x v="6"/>
    <s v="Newell 344"/>
    <n v="4.4479999999999995"/>
    <n v="2"/>
    <n v="0.2"/>
    <n v="0.3335999999999999"/>
  </r>
  <r>
    <n v="9820"/>
    <x v="4929"/>
    <x v="1"/>
    <x v="1214"/>
    <d v="2012-06-12T00:00:00"/>
    <s v="Standard Class"/>
    <s v="AG-10495"/>
    <s v="Andrew Gjertsen"/>
    <s v="Corporate"/>
    <s v="United States"/>
    <x v="84"/>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x v="84"/>
    <x v="2"/>
    <n v="33710"/>
    <s v="South"/>
    <s v="OFF-PA-10001215"/>
    <x v="1"/>
    <x v="10"/>
    <s v="Xerox 1963"/>
    <n v="42.24"/>
    <n v="10"/>
    <n v="0.2"/>
    <n v="13.199999999999998"/>
  </r>
  <r>
    <n v="9822"/>
    <x v="4929"/>
    <x v="1"/>
    <x v="1214"/>
    <d v="2012-06-12T00:00:00"/>
    <s v="Standard Class"/>
    <s v="AG-10495"/>
    <s v="Andrew Gjertsen"/>
    <s v="Corporate"/>
    <s v="United States"/>
    <x v="84"/>
    <x v="2"/>
    <n v="33710"/>
    <s v="South"/>
    <s v="OFF-BI-10002429"/>
    <x v="1"/>
    <x v="8"/>
    <s v="Premier Elliptical Ring Binder, Black"/>
    <n v="18.264000000000003"/>
    <n v="2"/>
    <n v="0.7"/>
    <n v="-13.393599999999999"/>
  </r>
  <r>
    <n v="9823"/>
    <x v="4930"/>
    <x v="2"/>
    <x v="860"/>
    <d v="2011-08-19T00:00:00"/>
    <s v="Standard Class"/>
    <s v="BD-11605"/>
    <s v="Brian Dahlen"/>
    <s v="Consumer"/>
    <s v="United States"/>
    <x v="8"/>
    <x v="1"/>
    <n v="94122"/>
    <s v="West"/>
    <s v="OFF-AP-10003287"/>
    <x v="1"/>
    <x v="9"/>
    <s v="Tripp Lite TLP810NET Broadband Surge for Modem/Fax"/>
    <n v="152.91"/>
    <n v="3"/>
    <n v="0"/>
    <n v="42.814799999999998"/>
  </r>
  <r>
    <n v="9824"/>
    <x v="4930"/>
    <x v="2"/>
    <x v="860"/>
    <d v="2011-08-19T00:00:00"/>
    <s v="Standard Class"/>
    <s v="BD-11605"/>
    <s v="Brian Dahlen"/>
    <s v="Consumer"/>
    <s v="United States"/>
    <x v="8"/>
    <x v="1"/>
    <n v="94122"/>
    <s v="West"/>
    <s v="OFF-PA-10000167"/>
    <x v="1"/>
    <x v="10"/>
    <s v="Xerox 1925"/>
    <n v="92.94"/>
    <n v="3"/>
    <n v="0"/>
    <n v="41.822999999999993"/>
  </r>
  <r>
    <n v="9825"/>
    <x v="4930"/>
    <x v="2"/>
    <x v="860"/>
    <d v="2011-08-19T00:00:00"/>
    <s v="Standard Class"/>
    <s v="BD-11605"/>
    <s v="Brian Dahlen"/>
    <s v="Consumer"/>
    <s v="United States"/>
    <x v="8"/>
    <x v="1"/>
    <n v="94122"/>
    <s v="West"/>
    <s v="OFF-BI-10002309"/>
    <x v="1"/>
    <x v="8"/>
    <s v="Avery Heavy-Duty EZD  Binder With Locking Rings"/>
    <n v="17.856000000000002"/>
    <n v="4"/>
    <n v="0.2"/>
    <n v="6.2495999999999992"/>
  </r>
  <r>
    <n v="9826"/>
    <x v="4930"/>
    <x v="2"/>
    <x v="860"/>
    <d v="2011-08-19T00:00:00"/>
    <s v="Standard Class"/>
    <s v="BD-11605"/>
    <s v="Brian Dahlen"/>
    <s v="Consumer"/>
    <s v="United States"/>
    <x v="8"/>
    <x v="1"/>
    <n v="94122"/>
    <s v="West"/>
    <s v="OFF-BI-10003638"/>
    <x v="1"/>
    <x v="8"/>
    <s v="GBC Durable Plastic Covers"/>
    <n v="46.440000000000005"/>
    <n v="3"/>
    <n v="0.2"/>
    <n v="15.092999999999998"/>
  </r>
  <r>
    <n v="9827"/>
    <x v="4930"/>
    <x v="2"/>
    <x v="860"/>
    <d v="2011-08-19T00:00:00"/>
    <s v="Standard Class"/>
    <s v="BD-11605"/>
    <s v="Brian Dahlen"/>
    <s v="Consumer"/>
    <s v="United States"/>
    <x v="8"/>
    <x v="1"/>
    <n v="94122"/>
    <s v="West"/>
    <s v="FUR-CH-10003833"/>
    <x v="0"/>
    <x v="1"/>
    <s v="Novimex Fabric Task Chair"/>
    <n v="195.136"/>
    <n v="4"/>
    <n v="0.2"/>
    <n v="-12.196000000000005"/>
  </r>
  <r>
    <n v="9828"/>
    <x v="4931"/>
    <x v="3"/>
    <x v="249"/>
    <d v="2014-06-27T00:00:00"/>
    <s v="Standard Class"/>
    <s v="JS-15685"/>
    <s v="Jim Sink"/>
    <s v="Corporate"/>
    <s v="United States"/>
    <x v="20"/>
    <x v="15"/>
    <n v="10035"/>
    <s v="East"/>
    <s v="OFF-ST-10001511"/>
    <x v="1"/>
    <x v="4"/>
    <s v="Space Solutions Commercial Steel Shelving"/>
    <n v="129.30000000000001"/>
    <n v="2"/>
    <n v="0"/>
    <n v="6.4649999999999892"/>
  </r>
  <r>
    <n v="9829"/>
    <x v="4931"/>
    <x v="3"/>
    <x v="249"/>
    <d v="2014-06-27T00:00:00"/>
    <s v="Standard Class"/>
    <s v="JS-15685"/>
    <s v="Jim Sink"/>
    <s v="Corporate"/>
    <s v="United States"/>
    <x v="20"/>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x v="35"/>
    <x v="3"/>
    <n v="28205"/>
    <s v="South"/>
    <s v="FUR-CH-10004218"/>
    <x v="0"/>
    <x v="1"/>
    <s v="Global Fabric Manager's Chair, Dark Gray"/>
    <n v="242.35200000000003"/>
    <n v="3"/>
    <n v="0.2"/>
    <n v="15.147000000000006"/>
  </r>
  <r>
    <n v="9831"/>
    <x v="4933"/>
    <x v="2"/>
    <x v="757"/>
    <d v="2011-12-18T00:00:00"/>
    <s v="Second Class"/>
    <s v="SC-20305"/>
    <s v="Sean Christensen"/>
    <s v="Consumer"/>
    <s v="United States"/>
    <x v="486"/>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x v="486"/>
    <x v="5"/>
    <n v="77705"/>
    <s v="Central"/>
    <s v="FUR-FU-10001706"/>
    <x v="0"/>
    <x v="5"/>
    <s v="Longer-Life Soft White Bulbs"/>
    <n v="8.6240000000000023"/>
    <n v="7"/>
    <n v="0.6"/>
    <n v="-2.5872000000000011"/>
  </r>
  <r>
    <n v="9833"/>
    <x v="4934"/>
    <x v="2"/>
    <x v="598"/>
    <d v="2011-05-22T00:00:00"/>
    <s v="Second Class"/>
    <s v="GA-14515"/>
    <s v="George Ashbrook"/>
    <s v="Consumer"/>
    <s v="United States"/>
    <x v="61"/>
    <x v="5"/>
    <n v="75220"/>
    <s v="Central"/>
    <s v="OFF-PA-10001526"/>
    <x v="1"/>
    <x v="10"/>
    <s v="Xerox 1949"/>
    <n v="3.9840000000000004"/>
    <n v="1"/>
    <n v="0.2"/>
    <n v="1.4442000000000004"/>
  </r>
  <r>
    <n v="9834"/>
    <x v="4935"/>
    <x v="3"/>
    <x v="32"/>
    <d v="2014-09-20T00:00:00"/>
    <s v="Standard Class"/>
    <s v="CY-12745"/>
    <s v="Craig Yedwab"/>
    <s v="Corporate"/>
    <s v="United States"/>
    <x v="24"/>
    <x v="24"/>
    <n v="45503"/>
    <s v="East"/>
    <s v="TEC-AC-10002001"/>
    <x v="2"/>
    <x v="11"/>
    <s v="Logitech Wireless Gaming Headset G930"/>
    <n v="895.94400000000019"/>
    <n v="7"/>
    <n v="0.2"/>
    <n v="190.38810000000001"/>
  </r>
  <r>
    <n v="9835"/>
    <x v="4936"/>
    <x v="0"/>
    <x v="1155"/>
    <d v="2013-10-13T00:00:00"/>
    <s v="First Class"/>
    <s v="WB-21850"/>
    <s v="William Brown"/>
    <s v="Consumer"/>
    <s v="United States"/>
    <x v="189"/>
    <x v="5"/>
    <n v="77571"/>
    <s v="Central"/>
    <s v="FUR-FU-10004963"/>
    <x v="0"/>
    <x v="5"/>
    <s v="Eldon 400 Class Desk Accessories, Black Carbon"/>
    <n v="14"/>
    <n v="4"/>
    <n v="0.6"/>
    <n v="-6.2999999999999972"/>
  </r>
  <r>
    <n v="9836"/>
    <x v="4936"/>
    <x v="0"/>
    <x v="1155"/>
    <d v="2013-10-13T00:00:00"/>
    <s v="First Class"/>
    <s v="WB-21850"/>
    <s v="William Brown"/>
    <s v="Consumer"/>
    <s v="United States"/>
    <x v="189"/>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x v="85"/>
    <x v="1"/>
    <n v="90805"/>
    <s v="West"/>
    <s v="OFF-PA-10000141"/>
    <x v="1"/>
    <x v="10"/>
    <s v="Ampad Evidence Wirebond Steno Books, 6&quot; x 9&quot;"/>
    <n v="10.9"/>
    <n v="5"/>
    <n v="0"/>
    <n v="5.1229999999999993"/>
  </r>
  <r>
    <n v="9838"/>
    <x v="4937"/>
    <x v="0"/>
    <x v="477"/>
    <d v="2013-10-02T00:00:00"/>
    <s v="Standard Class"/>
    <s v="DL-12865"/>
    <s v="Dan Lawera"/>
    <s v="Consumer"/>
    <s v="United States"/>
    <x v="85"/>
    <x v="1"/>
    <n v="90805"/>
    <s v="West"/>
    <s v="OFF-LA-10003923"/>
    <x v="1"/>
    <x v="2"/>
    <s v="Alphabetical Labels for Top Tab Filing"/>
    <n v="29.6"/>
    <n v="2"/>
    <n v="0"/>
    <n v="14.8"/>
  </r>
  <r>
    <n v="9839"/>
    <x v="4937"/>
    <x v="0"/>
    <x v="477"/>
    <d v="2013-10-02T00:00:00"/>
    <s v="Standard Class"/>
    <s v="DL-12865"/>
    <s v="Dan Lawera"/>
    <s v="Consumer"/>
    <s v="United States"/>
    <x v="85"/>
    <x v="1"/>
    <n v="90805"/>
    <s v="West"/>
    <s v="OFF-LA-10001771"/>
    <x v="1"/>
    <x v="2"/>
    <s v="Avery 513"/>
    <n v="4.9800000000000004"/>
    <n v="1"/>
    <n v="0"/>
    <n v="2.2907999999999999"/>
  </r>
  <r>
    <n v="9840"/>
    <x v="4937"/>
    <x v="0"/>
    <x v="477"/>
    <d v="2013-10-02T00:00:00"/>
    <s v="Standard Class"/>
    <s v="DL-12865"/>
    <s v="Dan Lawera"/>
    <s v="Consumer"/>
    <s v="United States"/>
    <x v="85"/>
    <x v="1"/>
    <n v="90805"/>
    <s v="West"/>
    <s v="TEC-CO-10001943"/>
    <x v="2"/>
    <x v="16"/>
    <s v="Canon PC-428 Personal Copier"/>
    <n v="479.97600000000006"/>
    <n v="3"/>
    <n v="0.2"/>
    <n v="161.99189999999999"/>
  </r>
  <r>
    <n v="9841"/>
    <x v="4937"/>
    <x v="0"/>
    <x v="477"/>
    <d v="2013-10-02T00:00:00"/>
    <s v="Standard Class"/>
    <s v="DL-12865"/>
    <s v="Dan Lawera"/>
    <s v="Consumer"/>
    <s v="United States"/>
    <x v="85"/>
    <x v="1"/>
    <n v="90805"/>
    <s v="West"/>
    <s v="TEC-PH-10003356"/>
    <x v="2"/>
    <x v="7"/>
    <s v="SmartStand Mobile Device Holder, Assorted Colors"/>
    <n v="44.736000000000004"/>
    <n v="8"/>
    <n v="0.2"/>
    <n v="4.4736000000000011"/>
  </r>
  <r>
    <n v="9842"/>
    <x v="4937"/>
    <x v="0"/>
    <x v="477"/>
    <d v="2013-10-02T00:00:00"/>
    <s v="Standard Class"/>
    <s v="DL-12865"/>
    <s v="Dan Lawera"/>
    <s v="Consumer"/>
    <s v="United States"/>
    <x v="85"/>
    <x v="1"/>
    <n v="90805"/>
    <s v="West"/>
    <s v="OFF-AR-10002255"/>
    <x v="1"/>
    <x v="6"/>
    <s v="Newell 346"/>
    <n v="5.76"/>
    <n v="2"/>
    <n v="0"/>
    <n v="1.6703999999999999"/>
  </r>
  <r>
    <n v="9843"/>
    <x v="4937"/>
    <x v="0"/>
    <x v="477"/>
    <d v="2013-10-02T00:00:00"/>
    <s v="Standard Class"/>
    <s v="DL-12865"/>
    <s v="Dan Lawera"/>
    <s v="Consumer"/>
    <s v="United States"/>
    <x v="85"/>
    <x v="1"/>
    <n v="90805"/>
    <s v="West"/>
    <s v="FUR-CH-10000665"/>
    <x v="0"/>
    <x v="1"/>
    <s v="Global Airflow Leather Mesh Back Chair, Black"/>
    <n v="483.13599999999997"/>
    <n v="4"/>
    <n v="0.2"/>
    <n v="60.391999999999939"/>
  </r>
  <r>
    <n v="9844"/>
    <x v="4938"/>
    <x v="2"/>
    <x v="561"/>
    <d v="2011-06-06T00:00:00"/>
    <s v="First Class"/>
    <s v="RE-19450"/>
    <s v="Richard Eichhorn"/>
    <s v="Consumer"/>
    <s v="United States"/>
    <x v="27"/>
    <x v="10"/>
    <n v="62521"/>
    <s v="Central"/>
    <s v="OFF-LA-10001771"/>
    <x v="1"/>
    <x v="2"/>
    <s v="Avery 513"/>
    <n v="15.936000000000002"/>
    <n v="4"/>
    <n v="0.2"/>
    <n v="5.1791999999999998"/>
  </r>
  <r>
    <n v="9845"/>
    <x v="4938"/>
    <x v="2"/>
    <x v="561"/>
    <d v="2011-06-06T00:00:00"/>
    <s v="First Class"/>
    <s v="RE-19450"/>
    <s v="Richard Eichhorn"/>
    <s v="Consumer"/>
    <s v="United States"/>
    <x v="27"/>
    <x v="10"/>
    <n v="62521"/>
    <s v="Central"/>
    <s v="FUR-FU-10001475"/>
    <x v="0"/>
    <x v="5"/>
    <s v="Contract Clock, 14&quot;, Brown"/>
    <n v="61.543999999999997"/>
    <n v="7"/>
    <n v="0.6"/>
    <n v="-40.003599999999999"/>
  </r>
  <r>
    <n v="9846"/>
    <x v="4938"/>
    <x v="2"/>
    <x v="561"/>
    <d v="2011-06-06T00:00:00"/>
    <s v="First Class"/>
    <s v="RE-19450"/>
    <s v="Richard Eichhorn"/>
    <s v="Consumer"/>
    <s v="United States"/>
    <x v="27"/>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x v="1"/>
    <x v="1"/>
    <n v="90008"/>
    <s v="West"/>
    <s v="OFF-AP-10001492"/>
    <x v="1"/>
    <x v="9"/>
    <s v="Acco Six-Outlet Power Strip, 4' Cord Length"/>
    <n v="43.099999999999994"/>
    <n v="5"/>
    <n v="0"/>
    <n v="11.206"/>
  </r>
  <r>
    <n v="9848"/>
    <x v="4939"/>
    <x v="3"/>
    <x v="264"/>
    <d v="2014-09-05T00:00:00"/>
    <s v="Second Class"/>
    <s v="MH-17290"/>
    <s v="Marc Harrigan"/>
    <s v="Home Office"/>
    <s v="United States"/>
    <x v="1"/>
    <x v="1"/>
    <n v="90008"/>
    <s v="West"/>
    <s v="FUR-FU-10004188"/>
    <x v="0"/>
    <x v="5"/>
    <s v="Luxo Professional Combination Clamp-On Lamps"/>
    <n v="511.5"/>
    <n v="5"/>
    <n v="0"/>
    <n v="132.99"/>
  </r>
  <r>
    <n v="9849"/>
    <x v="4939"/>
    <x v="3"/>
    <x v="264"/>
    <d v="2014-09-05T00:00:00"/>
    <s v="Second Class"/>
    <s v="MH-17290"/>
    <s v="Marc Harrigan"/>
    <s v="Home Office"/>
    <s v="United States"/>
    <x v="1"/>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x v="529"/>
    <x v="1"/>
    <n v="95240"/>
    <s v="West"/>
    <s v="OFF-AR-10002987"/>
    <x v="1"/>
    <x v="6"/>
    <s v="Prismacolor Color Pencil Set"/>
    <n v="39.68"/>
    <n v="2"/>
    <n v="0"/>
    <n v="16.268800000000002"/>
  </r>
  <r>
    <n v="9851"/>
    <x v="4941"/>
    <x v="0"/>
    <x v="440"/>
    <d v="2013-05-07T00:00:00"/>
    <s v="Standard Class"/>
    <s v="EH-13765"/>
    <s v="Edward Hooks"/>
    <s v="Corporate"/>
    <s v="United States"/>
    <x v="20"/>
    <x v="15"/>
    <n v="10009"/>
    <s v="East"/>
    <s v="FUR-FU-10000732"/>
    <x v="0"/>
    <x v="5"/>
    <s v="Eldon 200 Class Desk Accessories"/>
    <n v="12.56"/>
    <n v="2"/>
    <n v="0"/>
    <n v="4.0191999999999997"/>
  </r>
  <r>
    <n v="9852"/>
    <x v="4941"/>
    <x v="0"/>
    <x v="440"/>
    <d v="2013-05-07T00:00:00"/>
    <s v="Standard Class"/>
    <s v="EH-13765"/>
    <s v="Edward Hooks"/>
    <s v="Corporate"/>
    <s v="United States"/>
    <x v="20"/>
    <x v="15"/>
    <n v="10009"/>
    <s v="East"/>
    <s v="OFF-BI-10001670"/>
    <x v="1"/>
    <x v="8"/>
    <s v="Vinyl Sectional Post Binders"/>
    <n v="90.480000000000018"/>
    <n v="3"/>
    <n v="0.2"/>
    <n v="33.93"/>
  </r>
  <r>
    <n v="9853"/>
    <x v="4941"/>
    <x v="0"/>
    <x v="440"/>
    <d v="2013-05-07T00:00:00"/>
    <s v="Standard Class"/>
    <s v="EH-13765"/>
    <s v="Edward Hooks"/>
    <s v="Corporate"/>
    <s v="United States"/>
    <x v="20"/>
    <x v="15"/>
    <n v="10009"/>
    <s v="East"/>
    <s v="OFF-PA-10000533"/>
    <x v="1"/>
    <x v="10"/>
    <s v="Southworth Parchment Paper &amp; Envelopes"/>
    <n v="13.08"/>
    <n v="2"/>
    <n v="0"/>
    <n v="6.0167999999999999"/>
  </r>
  <r>
    <n v="9854"/>
    <x v="4941"/>
    <x v="0"/>
    <x v="440"/>
    <d v="2013-05-07T00:00:00"/>
    <s v="Standard Class"/>
    <s v="EH-13765"/>
    <s v="Edward Hooks"/>
    <s v="Corporate"/>
    <s v="United States"/>
    <x v="20"/>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x v="8"/>
    <x v="1"/>
    <n v="94109"/>
    <s v="West"/>
    <s v="FUR-FU-10002396"/>
    <x v="0"/>
    <x v="5"/>
    <s v="DAX Copper Panel Document Frame, 5 x 7 Size"/>
    <n v="50.32"/>
    <n v="4"/>
    <n v="0"/>
    <n v="21.134400000000003"/>
  </r>
  <r>
    <n v="9856"/>
    <x v="4942"/>
    <x v="3"/>
    <x v="249"/>
    <d v="2014-06-24T00:00:00"/>
    <s v="Standard Class"/>
    <s v="GA-14515"/>
    <s v="George Ashbrook"/>
    <s v="Consumer"/>
    <s v="United States"/>
    <x v="8"/>
    <x v="1"/>
    <n v="94109"/>
    <s v="West"/>
    <s v="OFF-PA-10004438"/>
    <x v="1"/>
    <x v="10"/>
    <s v="Xerox 1907"/>
    <n v="24.56"/>
    <n v="2"/>
    <n v="0"/>
    <n v="11.543199999999999"/>
  </r>
  <r>
    <n v="9857"/>
    <x v="4943"/>
    <x v="2"/>
    <x v="1232"/>
    <d v="2011-11-11T00:00:00"/>
    <s v="Standard Class"/>
    <s v="GA-14515"/>
    <s v="George Ashbrook"/>
    <s v="Consumer"/>
    <s v="United States"/>
    <x v="38"/>
    <x v="32"/>
    <n v="31907"/>
    <s v="South"/>
    <s v="OFF-PA-10000587"/>
    <x v="1"/>
    <x v="10"/>
    <s v="Array Parchment Paper, Assorted Colors"/>
    <n v="43.68"/>
    <n v="6"/>
    <n v="0"/>
    <n v="20.9664"/>
  </r>
  <r>
    <n v="9858"/>
    <x v="4944"/>
    <x v="1"/>
    <x v="514"/>
    <d v="2012-03-30T00:00:00"/>
    <s v="Standard Class"/>
    <s v="EB-13840"/>
    <s v="Ellis Ballard"/>
    <s v="Corporate"/>
    <s v="United States"/>
    <x v="4"/>
    <x v="4"/>
    <n v="98103"/>
    <s v="West"/>
    <s v="FUR-TA-10001889"/>
    <x v="0"/>
    <x v="3"/>
    <s v="Bush Advantage Collection Racetrack Conference Table"/>
    <n v="3393.68"/>
    <n v="8"/>
    <n v="0"/>
    <n v="610.86239999999998"/>
  </r>
  <r>
    <n v="9859"/>
    <x v="4945"/>
    <x v="3"/>
    <x v="424"/>
    <d v="2014-01-21T00:00:00"/>
    <s v="Standard Class"/>
    <s v="HR-14770"/>
    <s v="Hallie Redmond"/>
    <s v="Home Office"/>
    <s v="United States"/>
    <x v="102"/>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x v="102"/>
    <x v="14"/>
    <n v="47374"/>
    <s v="Central"/>
    <s v="OFF-FA-10003472"/>
    <x v="1"/>
    <x v="13"/>
    <s v="Bagged Rubber Bands"/>
    <n v="2.52"/>
    <n v="2"/>
    <n v="0"/>
    <n v="0.1008"/>
  </r>
  <r>
    <n v="9861"/>
    <x v="4945"/>
    <x v="3"/>
    <x v="424"/>
    <d v="2014-01-21T00:00:00"/>
    <s v="Standard Class"/>
    <s v="HR-14770"/>
    <s v="Hallie Redmond"/>
    <s v="Home Office"/>
    <s v="United States"/>
    <x v="102"/>
    <x v="14"/>
    <n v="47374"/>
    <s v="Central"/>
    <s v="TEC-PH-10000169"/>
    <x v="2"/>
    <x v="7"/>
    <s v="ARKON Windshield Dashboard Air Vent Car Mount Holder"/>
    <n v="67.8"/>
    <n v="4"/>
    <n v="0"/>
    <n v="1.3559999999999945"/>
  </r>
  <r>
    <n v="9862"/>
    <x v="4945"/>
    <x v="3"/>
    <x v="424"/>
    <d v="2014-01-21T00:00:00"/>
    <s v="Standard Class"/>
    <s v="HR-14770"/>
    <s v="Hallie Redmond"/>
    <s v="Home Office"/>
    <s v="United States"/>
    <x v="102"/>
    <x v="14"/>
    <n v="47374"/>
    <s v="Central"/>
    <s v="OFF-ST-10002562"/>
    <x v="1"/>
    <x v="4"/>
    <s v="Staples"/>
    <n v="18.760000000000002"/>
    <n v="2"/>
    <n v="0"/>
    <n v="5.2528000000000006"/>
  </r>
  <r>
    <n v="9863"/>
    <x v="4945"/>
    <x v="3"/>
    <x v="424"/>
    <d v="2014-01-21T00:00:00"/>
    <s v="Standard Class"/>
    <s v="HR-14770"/>
    <s v="Hallie Redmond"/>
    <s v="Home Office"/>
    <s v="United States"/>
    <x v="102"/>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x v="102"/>
    <x v="14"/>
    <n v="47374"/>
    <s v="Central"/>
    <s v="OFF-PA-10004156"/>
    <x v="1"/>
    <x v="10"/>
    <s v="Xerox 188"/>
    <n v="11.34"/>
    <n v="1"/>
    <n v="0"/>
    <n v="5.5565999999999995"/>
  </r>
  <r>
    <n v="9865"/>
    <x v="4945"/>
    <x v="3"/>
    <x v="424"/>
    <d v="2014-01-21T00:00:00"/>
    <s v="Standard Class"/>
    <s v="HR-14770"/>
    <s v="Hallie Redmond"/>
    <s v="Home Office"/>
    <s v="United States"/>
    <x v="102"/>
    <x v="14"/>
    <n v="47374"/>
    <s v="Central"/>
    <s v="TEC-AC-10004469"/>
    <x v="2"/>
    <x v="11"/>
    <s v="Microsoft Sculpt Comfort Mouse"/>
    <n v="159.80000000000001"/>
    <n v="4"/>
    <n v="0"/>
    <n v="70.312000000000012"/>
  </r>
  <r>
    <n v="9866"/>
    <x v="4945"/>
    <x v="3"/>
    <x v="424"/>
    <d v="2014-01-21T00:00:00"/>
    <s v="Standard Class"/>
    <s v="HR-14770"/>
    <s v="Hallie Redmond"/>
    <s v="Home Office"/>
    <s v="United States"/>
    <x v="102"/>
    <x v="14"/>
    <n v="47374"/>
    <s v="Central"/>
    <s v="FUR-FU-10001037"/>
    <x v="0"/>
    <x v="5"/>
    <s v="DAX Charcoal/Nickel-Tone Document Frame, 5 x 7"/>
    <n v="18.96"/>
    <n v="2"/>
    <n v="0"/>
    <n v="8.532"/>
  </r>
  <r>
    <n v="9867"/>
    <x v="4946"/>
    <x v="1"/>
    <x v="514"/>
    <d v="2012-03-28T00:00:00"/>
    <s v="Second Class"/>
    <s v="SM-20950"/>
    <s v="Suzanne McNair"/>
    <s v="Corporate"/>
    <s v="United States"/>
    <x v="20"/>
    <x v="15"/>
    <n v="10009"/>
    <s v="East"/>
    <s v="OFF-ST-10002615"/>
    <x v="1"/>
    <x v="4"/>
    <s v="Dual Level, Single-Width Filing Carts"/>
    <n v="1085.42"/>
    <n v="7"/>
    <n v="0"/>
    <n v="282.20920000000001"/>
  </r>
  <r>
    <n v="9868"/>
    <x v="4946"/>
    <x v="1"/>
    <x v="514"/>
    <d v="2012-03-28T00:00:00"/>
    <s v="Second Class"/>
    <s v="SM-20950"/>
    <s v="Suzanne McNair"/>
    <s v="Corporate"/>
    <s v="United States"/>
    <x v="20"/>
    <x v="15"/>
    <n v="10009"/>
    <s v="East"/>
    <s v="OFF-AP-10000595"/>
    <x v="1"/>
    <x v="9"/>
    <s v="Disposable Triple-Filter Dust Bags"/>
    <n v="13.11"/>
    <n v="3"/>
    <n v="0"/>
    <n v="3.4086000000000003"/>
  </r>
  <r>
    <n v="9869"/>
    <x v="4947"/>
    <x v="2"/>
    <x v="301"/>
    <d v="2011-11-03T00:00:00"/>
    <s v="First Class"/>
    <s v="EA-14035"/>
    <s v="Erin Ashbrook"/>
    <s v="Corporate"/>
    <s v="United States"/>
    <x v="530"/>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x v="530"/>
    <x v="24"/>
    <n v="45040"/>
    <s v="East"/>
    <s v="OFF-BI-10000494"/>
    <x v="1"/>
    <x v="8"/>
    <s v="Acco Economy Flexible Poly Round Ring Binder"/>
    <n v="3.1320000000000001"/>
    <n v="2"/>
    <n v="0.7"/>
    <n v="-2.6099999999999994"/>
  </r>
  <r>
    <n v="9871"/>
    <x v="4947"/>
    <x v="2"/>
    <x v="301"/>
    <d v="2011-11-03T00:00:00"/>
    <s v="First Class"/>
    <s v="EA-14035"/>
    <s v="Erin Ashbrook"/>
    <s v="Corporate"/>
    <s v="United States"/>
    <x v="530"/>
    <x v="24"/>
    <n v="45040"/>
    <s v="East"/>
    <s v="OFF-BI-10001658"/>
    <x v="1"/>
    <x v="8"/>
    <s v="GBC Standard Therm-A-Bind Covers"/>
    <n v="22.428000000000004"/>
    <n v="3"/>
    <n v="0.7"/>
    <n v="-17.942399999999992"/>
  </r>
  <r>
    <n v="9872"/>
    <x v="4948"/>
    <x v="3"/>
    <x v="833"/>
    <d v="2014-10-07T00:00:00"/>
    <s v="Same Day"/>
    <s v="MH-17455"/>
    <s v="Mark Hamilton"/>
    <s v="Consumer"/>
    <s v="United States"/>
    <x v="22"/>
    <x v="10"/>
    <n v="60623"/>
    <s v="Central"/>
    <s v="OFF-ST-10003208"/>
    <x v="1"/>
    <x v="4"/>
    <s v="Adjustable Depth Letter/Legal Cart"/>
    <n v="290.33600000000001"/>
    <n v="2"/>
    <n v="0.2"/>
    <n v="32.662799999999947"/>
  </r>
  <r>
    <n v="9873"/>
    <x v="4948"/>
    <x v="3"/>
    <x v="833"/>
    <d v="2014-10-07T00:00:00"/>
    <s v="Same Day"/>
    <s v="MH-17455"/>
    <s v="Mark Hamilton"/>
    <s v="Consumer"/>
    <s v="United States"/>
    <x v="22"/>
    <x v="10"/>
    <n v="60623"/>
    <s v="Central"/>
    <s v="OFF-AR-10004790"/>
    <x v="1"/>
    <x v="6"/>
    <s v="Staples"/>
    <n v="19.152000000000001"/>
    <n v="2"/>
    <n v="0.2"/>
    <n v="1.1969999999999992"/>
  </r>
  <r>
    <n v="9874"/>
    <x v="4949"/>
    <x v="0"/>
    <x v="107"/>
    <d v="2013-12-15T00:00:00"/>
    <s v="Standard Class"/>
    <s v="SL-20155"/>
    <s v="Sara Luxemburg"/>
    <s v="Home Office"/>
    <s v="United States"/>
    <x v="20"/>
    <x v="15"/>
    <n v="10024"/>
    <s v="East"/>
    <s v="OFF-PA-10004609"/>
    <x v="1"/>
    <x v="10"/>
    <s v="Xerox 221"/>
    <n v="6.48"/>
    <n v="1"/>
    <n v="0"/>
    <n v="3.1104000000000003"/>
  </r>
  <r>
    <n v="9875"/>
    <x v="4950"/>
    <x v="0"/>
    <x v="897"/>
    <d v="2013-09-25T00:00:00"/>
    <s v="Second Class"/>
    <s v="NP-18685"/>
    <s v="Nora Pelletier"/>
    <s v="Home Office"/>
    <s v="United States"/>
    <x v="215"/>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x v="20"/>
    <x v="15"/>
    <n v="10035"/>
    <s v="East"/>
    <s v="OFF-SU-10003936"/>
    <x v="1"/>
    <x v="14"/>
    <s v="Acme Serrated Blade Letter Opener"/>
    <n v="6.36"/>
    <n v="2"/>
    <n v="0"/>
    <n v="6.3600000000000101E-2"/>
  </r>
  <r>
    <n v="9877"/>
    <x v="4952"/>
    <x v="3"/>
    <x v="693"/>
    <d v="2014-04-22T00:00:00"/>
    <s v="First Class"/>
    <s v="BE-11455"/>
    <s v="Brad Eason"/>
    <s v="Home Office"/>
    <s v="United States"/>
    <x v="138"/>
    <x v="24"/>
    <n v="44105"/>
    <s v="East"/>
    <s v="OFF-ST-10000078"/>
    <x v="1"/>
    <x v="4"/>
    <s v="Tennsco 6- and 18-Compartment Lockers"/>
    <n v="848.5440000000001"/>
    <n v="4"/>
    <n v="0.2"/>
    <n v="-21.213600000000099"/>
  </r>
  <r>
    <n v="9878"/>
    <x v="4952"/>
    <x v="3"/>
    <x v="693"/>
    <d v="2014-04-22T00:00:00"/>
    <s v="First Class"/>
    <s v="BE-11455"/>
    <s v="Brad Eason"/>
    <s v="Home Office"/>
    <s v="United States"/>
    <x v="138"/>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x v="138"/>
    <x v="24"/>
    <n v="44105"/>
    <s v="East"/>
    <s v="TEC-PH-10004080"/>
    <x v="2"/>
    <x v="7"/>
    <s v="Avaya 5410 Digital phone"/>
    <n v="122.38199999999999"/>
    <n v="3"/>
    <n v="0.4"/>
    <n v="-24.476399999999998"/>
  </r>
  <r>
    <n v="9880"/>
    <x v="4953"/>
    <x v="0"/>
    <x v="1036"/>
    <d v="2013-08-26T00:00:00"/>
    <s v="Standard Class"/>
    <s v="JK-15370"/>
    <s v="Jay Kimmel"/>
    <s v="Consumer"/>
    <s v="United States"/>
    <x v="20"/>
    <x v="15"/>
    <n v="10035"/>
    <s v="East"/>
    <s v="FUR-CH-10002961"/>
    <x v="0"/>
    <x v="1"/>
    <s v="Leather Task Chair, Black"/>
    <n v="573.17399999999998"/>
    <n v="7"/>
    <n v="0.1"/>
    <n v="63.685999999999979"/>
  </r>
  <r>
    <n v="9881"/>
    <x v="4954"/>
    <x v="1"/>
    <x v="352"/>
    <d v="2012-05-31T00:00:00"/>
    <s v="First Class"/>
    <s v="CC-12100"/>
    <s v="Chad Cunningham"/>
    <s v="Home Office"/>
    <s v="United States"/>
    <x v="138"/>
    <x v="24"/>
    <n v="44105"/>
    <s v="East"/>
    <s v="OFF-PA-10000474"/>
    <x v="1"/>
    <x v="10"/>
    <s v="Staples"/>
    <n v="85.055999999999997"/>
    <n v="3"/>
    <n v="0.2"/>
    <n v="28.706399999999991"/>
  </r>
  <r>
    <n v="9882"/>
    <x v="4955"/>
    <x v="2"/>
    <x v="1132"/>
    <d v="2011-08-13T00:00:00"/>
    <s v="First Class"/>
    <s v="LL-16840"/>
    <s v="Lauren Leatherbury"/>
    <s v="Consumer"/>
    <s v="United States"/>
    <x v="318"/>
    <x v="32"/>
    <n v="30188"/>
    <s v="South"/>
    <s v="OFF-BI-10000138"/>
    <x v="1"/>
    <x v="8"/>
    <s v="Acco Translucent Poly Ring Binders"/>
    <n v="14.04"/>
    <n v="3"/>
    <n v="0"/>
    <n v="6.7392000000000003"/>
  </r>
  <r>
    <n v="9883"/>
    <x v="4955"/>
    <x v="2"/>
    <x v="1132"/>
    <d v="2011-08-13T00:00:00"/>
    <s v="First Class"/>
    <s v="LL-16840"/>
    <s v="Lauren Leatherbury"/>
    <s v="Consumer"/>
    <s v="United States"/>
    <x v="318"/>
    <x v="32"/>
    <n v="30188"/>
    <s v="South"/>
    <s v="TEC-AC-10000023"/>
    <x v="2"/>
    <x v="11"/>
    <s v="Maxell 74 Minute CD-R Spindle, 50/Pack"/>
    <n v="272.61"/>
    <n v="13"/>
    <n v="0"/>
    <n v="98.139599999999987"/>
  </r>
  <r>
    <n v="9884"/>
    <x v="4956"/>
    <x v="2"/>
    <x v="1234"/>
    <d v="2011-04-08T00:00:00"/>
    <s v="Standard Class"/>
    <s v="KE-16420"/>
    <s v="Katrina Edelman"/>
    <s v="Corporate"/>
    <s v="United States"/>
    <x v="1"/>
    <x v="1"/>
    <n v="90008"/>
    <s v="West"/>
    <s v="OFF-EN-10001415"/>
    <x v="1"/>
    <x v="12"/>
    <s v="Staples"/>
    <n v="11.16"/>
    <n v="2"/>
    <n v="0"/>
    <n v="5.58"/>
  </r>
  <r>
    <n v="9885"/>
    <x v="4956"/>
    <x v="2"/>
    <x v="1234"/>
    <d v="2011-04-08T00:00:00"/>
    <s v="Standard Class"/>
    <s v="KE-16420"/>
    <s v="Katrina Edelman"/>
    <s v="Corporate"/>
    <s v="United States"/>
    <x v="1"/>
    <x v="1"/>
    <n v="90008"/>
    <s v="West"/>
    <s v="TEC-AC-10001284"/>
    <x v="2"/>
    <x v="11"/>
    <s v="Enermax Briskie RF Wireless Keyboard and Mouse Combo"/>
    <n v="62.31"/>
    <n v="3"/>
    <n v="0"/>
    <n v="22.4316"/>
  </r>
  <r>
    <n v="9886"/>
    <x v="4956"/>
    <x v="2"/>
    <x v="1234"/>
    <d v="2011-04-08T00:00:00"/>
    <s v="Standard Class"/>
    <s v="KE-16420"/>
    <s v="Katrina Edelman"/>
    <s v="Corporate"/>
    <s v="United States"/>
    <x v="1"/>
    <x v="1"/>
    <n v="90008"/>
    <s v="West"/>
    <s v="TEC-AC-10000736"/>
    <x v="2"/>
    <x v="11"/>
    <s v="Logitech G600 MMO Gaming Mouse"/>
    <n v="159.97999999999999"/>
    <n v="2"/>
    <n v="0"/>
    <n v="57.592799999999997"/>
  </r>
  <r>
    <n v="9887"/>
    <x v="4957"/>
    <x v="2"/>
    <x v="1213"/>
    <d v="2011-01-28T00:00:00"/>
    <s v="Standard Class"/>
    <s v="SG-20605"/>
    <s v="Speros Goranitis"/>
    <s v="Consumer"/>
    <s v="United States"/>
    <x v="240"/>
    <x v="14"/>
    <n v="47905"/>
    <s v="Central"/>
    <s v="OFF-FA-10003467"/>
    <x v="1"/>
    <x v="13"/>
    <s v="Alliance Big Bands Rubber Bands, 12/Pack"/>
    <n v="5.9399999999999995"/>
    <n v="3"/>
    <n v="0"/>
    <n v="0"/>
  </r>
  <r>
    <n v="9888"/>
    <x v="4958"/>
    <x v="3"/>
    <x v="386"/>
    <d v="2014-10-16T00:00:00"/>
    <s v="First Class"/>
    <s v="CA-12265"/>
    <s v="Christina Anderson"/>
    <s v="Consumer"/>
    <s v="United States"/>
    <x v="20"/>
    <x v="15"/>
    <n v="10024"/>
    <s v="East"/>
    <s v="OFF-PA-10000477"/>
    <x v="1"/>
    <x v="10"/>
    <s v="Xerox 1952"/>
    <n v="9.9600000000000009"/>
    <n v="2"/>
    <n v="0"/>
    <n v="4.6812000000000005"/>
  </r>
  <r>
    <n v="9889"/>
    <x v="4959"/>
    <x v="1"/>
    <x v="816"/>
    <d v="2012-08-12T00:00:00"/>
    <s v="Standard Class"/>
    <s v="RD-19585"/>
    <s v="Rob Dowd"/>
    <s v="Consumer"/>
    <s v="United States"/>
    <x v="456"/>
    <x v="15"/>
    <n v="13501"/>
    <s v="East"/>
    <s v="TEC-AC-10000736"/>
    <x v="2"/>
    <x v="11"/>
    <s v="Logitech G600 MMO Gaming Mouse"/>
    <n v="79.989999999999995"/>
    <n v="1"/>
    <n v="0"/>
    <n v="28.796399999999998"/>
  </r>
  <r>
    <n v="9890"/>
    <x v="4960"/>
    <x v="3"/>
    <x v="498"/>
    <d v="2014-03-21T00:00:00"/>
    <s v="First Class"/>
    <s v="VG-21805"/>
    <s v="Vivek Grady"/>
    <s v="Corporate"/>
    <s v="United States"/>
    <x v="80"/>
    <x v="30"/>
    <n v="8701"/>
    <s v="East"/>
    <s v="OFF-AR-10002467"/>
    <x v="1"/>
    <x v="6"/>
    <s v="Dixon Ticonderoga Pencils"/>
    <n v="8.94"/>
    <n v="3"/>
    <n v="0"/>
    <n v="2.4138000000000006"/>
  </r>
  <r>
    <n v="9891"/>
    <x v="4961"/>
    <x v="0"/>
    <x v="197"/>
    <d v="2013-07-29T00:00:00"/>
    <s v="Second Class"/>
    <s v="SH-19975"/>
    <s v="Sally Hughsby"/>
    <s v="Corporate"/>
    <s v="United States"/>
    <x v="158"/>
    <x v="6"/>
    <n v="53209"/>
    <s v="Central"/>
    <s v="OFF-PA-10004996"/>
    <x v="1"/>
    <x v="10"/>
    <s v="Speediset Carbonless Redi-Letter 7&quot; x 8 1/2&quot;"/>
    <n v="20.62"/>
    <n v="2"/>
    <n v="0"/>
    <n v="9.6913999999999998"/>
  </r>
  <r>
    <n v="9892"/>
    <x v="4961"/>
    <x v="0"/>
    <x v="197"/>
    <d v="2013-07-29T00:00:00"/>
    <s v="Second Class"/>
    <s v="SH-19975"/>
    <s v="Sally Hughsby"/>
    <s v="Corporate"/>
    <s v="United States"/>
    <x v="158"/>
    <x v="6"/>
    <n v="53209"/>
    <s v="Central"/>
    <s v="TEC-AC-10003116"/>
    <x v="2"/>
    <x v="11"/>
    <s v="Memorex Froggy Flash Drive 8 GB"/>
    <n v="124.25"/>
    <n v="7"/>
    <n v="0"/>
    <n v="48.457499999999996"/>
  </r>
  <r>
    <n v="9893"/>
    <x v="4961"/>
    <x v="0"/>
    <x v="197"/>
    <d v="2013-07-29T00:00:00"/>
    <s v="Second Class"/>
    <s v="SH-19975"/>
    <s v="Sally Hughsby"/>
    <s v="Corporate"/>
    <s v="United States"/>
    <x v="158"/>
    <x v="6"/>
    <n v="53209"/>
    <s v="Central"/>
    <s v="TEC-PH-10002262"/>
    <x v="2"/>
    <x v="7"/>
    <s v="LG Electronics Tone+ HBS-730 Bluetooth Headset"/>
    <n v="297.55"/>
    <n v="5"/>
    <n v="0"/>
    <n v="83.314000000000021"/>
  </r>
  <r>
    <n v="9894"/>
    <x v="4961"/>
    <x v="0"/>
    <x v="197"/>
    <d v="2013-07-29T00:00:00"/>
    <s v="Second Class"/>
    <s v="SH-19975"/>
    <s v="Sally Hughsby"/>
    <s v="Corporate"/>
    <s v="United States"/>
    <x v="158"/>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x v="158"/>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x v="22"/>
    <x v="10"/>
    <n v="60623"/>
    <s v="Central"/>
    <s v="TEC-AC-10004859"/>
    <x v="2"/>
    <x v="11"/>
    <s v="Maxell Pro 80 Minute CD-R, 10/Pack"/>
    <n v="153.82400000000001"/>
    <n v="11"/>
    <n v="0.2"/>
    <n v="38.456000000000003"/>
  </r>
  <r>
    <n v="9897"/>
    <x v="4963"/>
    <x v="2"/>
    <x v="1103"/>
    <d v="2011-06-20T00:00:00"/>
    <s v="Second Class"/>
    <s v="JF-15415"/>
    <s v="Jennifer Ferguson"/>
    <s v="Consumer"/>
    <s v="United States"/>
    <x v="22"/>
    <x v="10"/>
    <n v="60653"/>
    <s v="Central"/>
    <s v="OFF-PA-10001725"/>
    <x v="1"/>
    <x v="10"/>
    <s v="Xerox 1892"/>
    <n v="62.015999999999998"/>
    <n v="2"/>
    <n v="0.2"/>
    <n v="22.480800000000002"/>
  </r>
  <r>
    <n v="9898"/>
    <x v="4964"/>
    <x v="0"/>
    <x v="112"/>
    <d v="2013-06-11T00:00:00"/>
    <s v="Standard Class"/>
    <s v="LP-17095"/>
    <s v="Liz Preis"/>
    <s v="Consumer"/>
    <s v="United States"/>
    <x v="54"/>
    <x v="24"/>
    <n v="45014"/>
    <s v="East"/>
    <s v="FUR-FU-10004306"/>
    <x v="0"/>
    <x v="5"/>
    <s v="Electrix Halogen Magnifier Lamp"/>
    <n v="466.32000000000005"/>
    <n v="3"/>
    <n v="0.2"/>
    <n v="34.97399999999999"/>
  </r>
  <r>
    <n v="9899"/>
    <x v="4964"/>
    <x v="0"/>
    <x v="112"/>
    <d v="2013-06-11T00:00:00"/>
    <s v="Standard Class"/>
    <s v="LP-17095"/>
    <s v="Liz Preis"/>
    <s v="Consumer"/>
    <s v="United States"/>
    <x v="54"/>
    <x v="24"/>
    <n v="45014"/>
    <s v="East"/>
    <s v="FUR-FU-10004845"/>
    <x v="0"/>
    <x v="5"/>
    <s v="Deflect-o EconoMat Nonstudded, No Bevel Mat"/>
    <n v="82.64"/>
    <n v="2"/>
    <n v="0.2"/>
    <n v="0"/>
  </r>
  <r>
    <n v="9900"/>
    <x v="4965"/>
    <x v="2"/>
    <x v="1176"/>
    <d v="2011-04-03T00:00:00"/>
    <s v="Standard Class"/>
    <s v="MP-18175"/>
    <s v="Mike Pelletier"/>
    <s v="Home Office"/>
    <s v="United States"/>
    <x v="24"/>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x v="103"/>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x v="103"/>
    <x v="22"/>
    <n v="80027"/>
    <s v="West"/>
    <s v="FUR-FU-10001037"/>
    <x v="0"/>
    <x v="5"/>
    <s v="DAX Charcoal/Nickel-Tone Document Frame, 5 x 7"/>
    <n v="22.752000000000002"/>
    <n v="3"/>
    <n v="0.2"/>
    <n v="7.1099999999999994"/>
  </r>
  <r>
    <n v="9903"/>
    <x v="4966"/>
    <x v="3"/>
    <x v="170"/>
    <d v="2014-08-26T00:00:00"/>
    <s v="Standard Class"/>
    <s v="SC-20845"/>
    <s v="Sung Chung"/>
    <s v="Consumer"/>
    <s v="United States"/>
    <x v="103"/>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x v="238"/>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x v="238"/>
    <x v="5"/>
    <n v="75007"/>
    <s v="Central"/>
    <s v="TEC-AC-10002567"/>
    <x v="2"/>
    <x v="11"/>
    <s v="Logitech G602 Wireless Gaming Mouse"/>
    <n v="127.98399999999999"/>
    <n v="2"/>
    <n v="0.2"/>
    <n v="25.596799999999998"/>
  </r>
  <r>
    <n v="9906"/>
    <x v="4968"/>
    <x v="1"/>
    <x v="1023"/>
    <d v="2012-09-15T00:00:00"/>
    <s v="First Class"/>
    <s v="KD-16615"/>
    <s v="Ken Dana"/>
    <s v="Corporate"/>
    <s v="United States"/>
    <x v="125"/>
    <x v="1"/>
    <n v="92804"/>
    <s v="West"/>
    <s v="FUR-FU-10004973"/>
    <x v="0"/>
    <x v="5"/>
    <s v="Flat Face Poster Frame"/>
    <n v="131.88"/>
    <n v="7"/>
    <n v="0"/>
    <n v="55.389600000000002"/>
  </r>
  <r>
    <n v="9907"/>
    <x v="4968"/>
    <x v="1"/>
    <x v="1023"/>
    <d v="2012-09-15T00:00:00"/>
    <s v="First Class"/>
    <s v="KD-16615"/>
    <s v="Ken Dana"/>
    <s v="Corporate"/>
    <s v="United States"/>
    <x v="125"/>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x v="125"/>
    <x v="1"/>
    <n v="92804"/>
    <s v="West"/>
    <s v="FUR-CH-10000155"/>
    <x v="0"/>
    <x v="1"/>
    <s v="Global Comet Stacking Armless Chair"/>
    <n v="717.72"/>
    <n v="3"/>
    <n v="0.2"/>
    <n v="71.77200000000002"/>
  </r>
  <r>
    <n v="9909"/>
    <x v="4968"/>
    <x v="1"/>
    <x v="1023"/>
    <d v="2012-09-15T00:00:00"/>
    <s v="First Class"/>
    <s v="KD-16615"/>
    <s v="Ken Dana"/>
    <s v="Corporate"/>
    <s v="United States"/>
    <x v="125"/>
    <x v="1"/>
    <n v="92804"/>
    <s v="West"/>
    <s v="FUR-FU-10002379"/>
    <x v="0"/>
    <x v="5"/>
    <s v="Eldon Econocleat Chair Mats for Low Pile Carpets"/>
    <n v="207.35"/>
    <n v="5"/>
    <n v="0"/>
    <n v="24.881999999999991"/>
  </r>
  <r>
    <n v="9910"/>
    <x v="4968"/>
    <x v="1"/>
    <x v="1023"/>
    <d v="2012-09-15T00:00:00"/>
    <s v="First Class"/>
    <s v="KD-16615"/>
    <s v="Ken Dana"/>
    <s v="Corporate"/>
    <s v="United States"/>
    <x v="125"/>
    <x v="1"/>
    <n v="92804"/>
    <s v="West"/>
    <s v="FUR-FU-10004018"/>
    <x v="0"/>
    <x v="5"/>
    <s v="Tensor Computer Mounted Lamp"/>
    <n v="44.67"/>
    <n v="3"/>
    <n v="0"/>
    <n v="12.060900000000002"/>
  </r>
  <r>
    <n v="9911"/>
    <x v="4968"/>
    <x v="1"/>
    <x v="1023"/>
    <d v="2012-09-15T00:00:00"/>
    <s v="First Class"/>
    <s v="KD-16615"/>
    <s v="Ken Dana"/>
    <s v="Corporate"/>
    <s v="United States"/>
    <x v="125"/>
    <x v="1"/>
    <n v="92804"/>
    <s v="West"/>
    <s v="OFF-PA-10000994"/>
    <x v="1"/>
    <x v="10"/>
    <s v="Xerox 1915"/>
    <n v="209.7"/>
    <n v="2"/>
    <n v="0"/>
    <n v="100.65599999999999"/>
  </r>
  <r>
    <n v="9912"/>
    <x v="4969"/>
    <x v="2"/>
    <x v="267"/>
    <d v="2011-04-09T00:00:00"/>
    <s v="Standard Class"/>
    <s v="RP-19855"/>
    <s v="Roy Phan"/>
    <s v="Corporate"/>
    <s v="United States"/>
    <x v="102"/>
    <x v="0"/>
    <n v="40475"/>
    <s v="South"/>
    <s v="OFF-BI-10002852"/>
    <x v="1"/>
    <x v="8"/>
    <s v="Ibico Standard Transparent Covers"/>
    <n v="115.36"/>
    <n v="7"/>
    <n v="0"/>
    <n v="56.526400000000002"/>
  </r>
  <r>
    <n v="9913"/>
    <x v="4970"/>
    <x v="1"/>
    <x v="998"/>
    <d v="2012-10-12T00:00:00"/>
    <s v="First Class"/>
    <s v="KN-16390"/>
    <s v="Katherine Nockton"/>
    <s v="Corporate"/>
    <s v="United States"/>
    <x v="443"/>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x v="443"/>
    <x v="1"/>
    <n v="93101"/>
    <s v="West"/>
    <s v="OFF-LA-10000414"/>
    <x v="1"/>
    <x v="2"/>
    <s v="Avery 503"/>
    <n v="31.049999999999997"/>
    <n v="3"/>
    <n v="0"/>
    <n v="14.904"/>
  </r>
  <r>
    <n v="9915"/>
    <x v="4971"/>
    <x v="3"/>
    <x v="926"/>
    <d v="2014-02-01T00:00:00"/>
    <s v="Second Class"/>
    <s v="TM-21010"/>
    <s v="Tamara Manning"/>
    <s v="Consumer"/>
    <s v="United States"/>
    <x v="292"/>
    <x v="23"/>
    <n v="52302"/>
    <s v="Central"/>
    <s v="OFF-PA-10003848"/>
    <x v="1"/>
    <x v="10"/>
    <s v="Xerox 1997"/>
    <n v="12.96"/>
    <n v="2"/>
    <n v="0"/>
    <n v="6.2208000000000006"/>
  </r>
  <r>
    <n v="9916"/>
    <x v="4971"/>
    <x v="3"/>
    <x v="926"/>
    <d v="2014-02-01T00:00:00"/>
    <s v="Second Class"/>
    <s v="TM-21010"/>
    <s v="Tamara Manning"/>
    <s v="Consumer"/>
    <s v="United States"/>
    <x v="292"/>
    <x v="23"/>
    <n v="52302"/>
    <s v="Central"/>
    <s v="OFF-PA-10000176"/>
    <x v="1"/>
    <x v="10"/>
    <s v="Xerox 1887"/>
    <n v="94.85"/>
    <n v="5"/>
    <n v="0"/>
    <n v="45.527999999999992"/>
  </r>
  <r>
    <n v="9917"/>
    <x v="4971"/>
    <x v="3"/>
    <x v="926"/>
    <d v="2014-02-01T00:00:00"/>
    <s v="Second Class"/>
    <s v="TM-21010"/>
    <s v="Tamara Manning"/>
    <s v="Consumer"/>
    <s v="United States"/>
    <x v="292"/>
    <x v="23"/>
    <n v="52302"/>
    <s v="Central"/>
    <s v="OFF-ST-10001590"/>
    <x v="1"/>
    <x v="4"/>
    <s v="Tenex Personal Project File with Scoop Front Design, Black"/>
    <n v="13.48"/>
    <n v="1"/>
    <n v="0"/>
    <n v="3.5047999999999995"/>
  </r>
  <r>
    <n v="9918"/>
    <x v="4971"/>
    <x v="3"/>
    <x v="926"/>
    <d v="2014-02-01T00:00:00"/>
    <s v="Second Class"/>
    <s v="TM-21010"/>
    <s v="Tamara Manning"/>
    <s v="Consumer"/>
    <s v="United States"/>
    <x v="292"/>
    <x v="23"/>
    <n v="52302"/>
    <s v="Central"/>
    <s v="FUR-FU-10000010"/>
    <x v="0"/>
    <x v="5"/>
    <s v="DAX Value U-Channel Document Frames, Easel Back"/>
    <n v="14.91"/>
    <n v="3"/>
    <n v="0"/>
    <n v="4.6220999999999997"/>
  </r>
  <r>
    <n v="9919"/>
    <x v="4972"/>
    <x v="1"/>
    <x v="496"/>
    <d v="2012-09-29T00:00:00"/>
    <s v="Standard Class"/>
    <s v="JF-15190"/>
    <s v="Jamie Frazer"/>
    <s v="Consumer"/>
    <s v="United States"/>
    <x v="20"/>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x v="518"/>
    <x v="5"/>
    <n v="77803"/>
    <s v="Central"/>
    <s v="FUR-CH-10000863"/>
    <x v="0"/>
    <x v="1"/>
    <s v="Novimex Swivel Fabric Task Chair"/>
    <n v="528.42999999999995"/>
    <n v="5"/>
    <n v="0.3"/>
    <n v="-143.43099999999998"/>
  </r>
  <r>
    <n v="9921"/>
    <x v="4973"/>
    <x v="0"/>
    <x v="543"/>
    <d v="2013-03-20T00:00:00"/>
    <s v="Standard Class"/>
    <s v="MY-18295"/>
    <s v="Muhammed Yedwab"/>
    <s v="Corporate"/>
    <s v="United States"/>
    <x v="518"/>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x v="59"/>
    <x v="24"/>
    <n v="44312"/>
    <s v="East"/>
    <s v="OFF-BI-10003350"/>
    <x v="1"/>
    <x v="8"/>
    <s v="Acco Expandable Hanging Binders"/>
    <n v="5.7420000000000009"/>
    <n v="3"/>
    <n v="0.7"/>
    <n v="-4.5935999999999986"/>
  </r>
  <r>
    <n v="9923"/>
    <x v="4975"/>
    <x v="3"/>
    <x v="636"/>
    <d v="2014-05-11T00:00:00"/>
    <s v="Standard Class"/>
    <s v="JF-15490"/>
    <s v="Jeremy Farry"/>
    <s v="Consumer"/>
    <s v="United States"/>
    <x v="22"/>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x v="20"/>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x v="20"/>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x v="20"/>
    <x v="15"/>
    <n v="10035"/>
    <s v="East"/>
    <s v="OFF-BI-10003656"/>
    <x v="1"/>
    <x v="8"/>
    <s v="Fellowes PB200 Plastic Comb Binding Machine"/>
    <n v="1087.9360000000001"/>
    <n v="8"/>
    <n v="0.2"/>
    <n v="353.5791999999999"/>
  </r>
  <r>
    <n v="9927"/>
    <x v="4976"/>
    <x v="1"/>
    <x v="305"/>
    <d v="2012-03-23T00:00:00"/>
    <s v="First Class"/>
    <s v="DH-13075"/>
    <s v="Dave Hallsten"/>
    <s v="Corporate"/>
    <s v="United States"/>
    <x v="20"/>
    <x v="15"/>
    <n v="10035"/>
    <s v="East"/>
    <s v="TEC-PH-10002310"/>
    <x v="2"/>
    <x v="7"/>
    <s v="Panasonic KX T7731-B Digital phone"/>
    <n v="199.98"/>
    <n v="2"/>
    <n v="0"/>
    <n v="53.994599999999991"/>
  </r>
  <r>
    <n v="9928"/>
    <x v="4976"/>
    <x v="1"/>
    <x v="305"/>
    <d v="2012-03-23T00:00:00"/>
    <s v="First Class"/>
    <s v="DH-13075"/>
    <s v="Dave Hallsten"/>
    <s v="Corporate"/>
    <s v="United States"/>
    <x v="20"/>
    <x v="15"/>
    <n v="10035"/>
    <s v="East"/>
    <s v="OFF-ST-10001172"/>
    <x v="1"/>
    <x v="4"/>
    <s v="Tennsco Lockers, Sand"/>
    <n v="83.92"/>
    <n v="4"/>
    <n v="0"/>
    <n v="20.140799999999999"/>
  </r>
  <r>
    <n v="9929"/>
    <x v="4977"/>
    <x v="0"/>
    <x v="913"/>
    <d v="2013-09-05T00:00:00"/>
    <s v="Same Day"/>
    <s v="IM-15055"/>
    <s v="Ionia McGrath"/>
    <s v="Consumer"/>
    <s v="United States"/>
    <x v="8"/>
    <x v="1"/>
    <n v="94122"/>
    <s v="West"/>
    <s v="FUR-FU-10000260"/>
    <x v="0"/>
    <x v="5"/>
    <s v="6&quot; Cubicle Wall Clock, Black"/>
    <n v="24.27"/>
    <n v="3"/>
    <n v="0"/>
    <n v="8.7371999999999996"/>
  </r>
  <r>
    <n v="9930"/>
    <x v="4977"/>
    <x v="0"/>
    <x v="913"/>
    <d v="2013-09-05T00:00:00"/>
    <s v="Same Day"/>
    <s v="IM-15055"/>
    <s v="Ionia McGrath"/>
    <s v="Consumer"/>
    <s v="United States"/>
    <x v="8"/>
    <x v="1"/>
    <n v="94122"/>
    <s v="West"/>
    <s v="TEC-CO-10003763"/>
    <x v="2"/>
    <x v="16"/>
    <s v="Canon PC1060 Personal Laser Copier"/>
    <n v="2799.9600000000005"/>
    <n v="5"/>
    <n v="0.2"/>
    <n v="944.98649999999986"/>
  </r>
  <r>
    <n v="9931"/>
    <x v="4978"/>
    <x v="1"/>
    <x v="50"/>
    <d v="2012-11-17T00:00:00"/>
    <s v="Standard Class"/>
    <s v="KH-16510"/>
    <s v="Keith Herrera"/>
    <s v="Consumer"/>
    <s v="United States"/>
    <x v="272"/>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x v="272"/>
    <x v="1"/>
    <n v="92404"/>
    <s v="West"/>
    <s v="FUR-BO-10004357"/>
    <x v="0"/>
    <x v="0"/>
    <s v="O'Sullivan Living Dimensions 3-Shelf Bookcases"/>
    <n v="683.33199999999999"/>
    <n v="4"/>
    <n v="0.15"/>
    <n v="-40.196000000000055"/>
  </r>
  <r>
    <n v="9933"/>
    <x v="4978"/>
    <x v="1"/>
    <x v="50"/>
    <d v="2012-11-17T00:00:00"/>
    <s v="Standard Class"/>
    <s v="KH-16510"/>
    <s v="Keith Herrera"/>
    <s v="Consumer"/>
    <s v="United States"/>
    <x v="272"/>
    <x v="1"/>
    <n v="92404"/>
    <s v="West"/>
    <s v="OFF-PA-10004610"/>
    <x v="1"/>
    <x v="10"/>
    <s v="Xerox 1900"/>
    <n v="29.96"/>
    <n v="7"/>
    <n v="0"/>
    <n v="13.481999999999998"/>
  </r>
  <r>
    <n v="9934"/>
    <x v="4979"/>
    <x v="2"/>
    <x v="384"/>
    <d v="2011-07-14T00:00:00"/>
    <s v="First Class"/>
    <s v="JK-15205"/>
    <s v="Jamie Kunitz"/>
    <s v="Consumer"/>
    <s v="United States"/>
    <x v="221"/>
    <x v="15"/>
    <n v="14304"/>
    <s v="East"/>
    <s v="TEC-PH-10004912"/>
    <x v="2"/>
    <x v="7"/>
    <s v="Cisco SPA112 2 Port Phone Adapter"/>
    <n v="164.85000000000002"/>
    <n v="3"/>
    <n v="0"/>
    <n v="47.806499999999993"/>
  </r>
  <r>
    <n v="9935"/>
    <x v="4980"/>
    <x v="0"/>
    <x v="281"/>
    <d v="2013-04-13T00:00:00"/>
    <s v="Standard Class"/>
    <s v="AS-10240"/>
    <s v="Alan Shonely"/>
    <s v="Consumer"/>
    <s v="United States"/>
    <x v="10"/>
    <x v="9"/>
    <n v="19120"/>
    <s v="East"/>
    <s v="OFF-AP-10003278"/>
    <x v="1"/>
    <x v="9"/>
    <s v="Belkin 7-Outlet SurgeMaster Home Series"/>
    <n v="33.528000000000006"/>
    <n v="3"/>
    <n v="0.2"/>
    <n v="2.5146000000000015"/>
  </r>
  <r>
    <n v="9936"/>
    <x v="4980"/>
    <x v="0"/>
    <x v="281"/>
    <d v="2013-04-13T00:00:00"/>
    <s v="Standard Class"/>
    <s v="AS-10240"/>
    <s v="Alan Shonely"/>
    <s v="Consumer"/>
    <s v="United States"/>
    <x v="10"/>
    <x v="9"/>
    <n v="19120"/>
    <s v="East"/>
    <s v="OFF-ST-10001627"/>
    <x v="1"/>
    <x v="4"/>
    <s v="Eldon Jumbo ProFile Portable File Boxes Graphite/Black"/>
    <n v="36.744"/>
    <n v="3"/>
    <n v="0.2"/>
    <n v="3.6744000000000039"/>
  </r>
  <r>
    <n v="9937"/>
    <x v="4981"/>
    <x v="3"/>
    <x v="92"/>
    <d v="2014-06-29T00:00:00"/>
    <s v="Standard Class"/>
    <s v="SC-20575"/>
    <s v="Sonia Cooley"/>
    <s v="Consumer"/>
    <s v="United States"/>
    <x v="395"/>
    <x v="34"/>
    <n v="2920"/>
    <s v="East"/>
    <s v="OFF-BI-10002735"/>
    <x v="1"/>
    <x v="8"/>
    <s v="GBC Prestige Therm-A-Bind Covers"/>
    <n v="102.93"/>
    <n v="3"/>
    <n v="0"/>
    <n v="48.377100000000006"/>
  </r>
  <r>
    <n v="9938"/>
    <x v="4982"/>
    <x v="0"/>
    <x v="1235"/>
    <d v="2013-06-07T00:00:00"/>
    <s v="Second Class"/>
    <s v="CP-12340"/>
    <s v="Christine Phan"/>
    <s v="Corporate"/>
    <s v="United States"/>
    <x v="1"/>
    <x v="1"/>
    <n v="90049"/>
    <s v="West"/>
    <s v="FUR-TA-10001676"/>
    <x v="0"/>
    <x v="3"/>
    <s v="Hon 61000 Series Interactive Training Tables"/>
    <n v="71.088000000000008"/>
    <n v="2"/>
    <n v="0.2"/>
    <n v="-1.7772000000000041"/>
  </r>
  <r>
    <n v="9939"/>
    <x v="4983"/>
    <x v="0"/>
    <x v="939"/>
    <d v="2013-12-18T00:00:00"/>
    <s v="Standard Class"/>
    <s v="NS-18640"/>
    <s v="Noel Staavos"/>
    <s v="Corporate"/>
    <s v="United States"/>
    <x v="20"/>
    <x v="15"/>
    <n v="10009"/>
    <s v="East"/>
    <s v="FUR-FU-10004864"/>
    <x v="0"/>
    <x v="5"/>
    <s v="Eldon 500 Class Desk Accessories"/>
    <n v="60.35"/>
    <n v="5"/>
    <n v="0"/>
    <n v="19.915500000000002"/>
  </r>
  <r>
    <n v="9940"/>
    <x v="4983"/>
    <x v="0"/>
    <x v="939"/>
    <d v="2013-12-18T00:00:00"/>
    <s v="Standard Class"/>
    <s v="NS-18640"/>
    <s v="Noel Staavos"/>
    <s v="Corporate"/>
    <s v="United States"/>
    <x v="20"/>
    <x v="15"/>
    <n v="10009"/>
    <s v="East"/>
    <s v="OFF-SU-10000952"/>
    <x v="1"/>
    <x v="14"/>
    <s v="Fiskars Home &amp; Office Scissors"/>
    <n v="35.520000000000003"/>
    <n v="4"/>
    <n v="0"/>
    <n v="9.9456000000000024"/>
  </r>
  <r>
    <n v="9941"/>
    <x v="4983"/>
    <x v="0"/>
    <x v="939"/>
    <d v="2013-12-18T00:00:00"/>
    <s v="Standard Class"/>
    <s v="NS-18640"/>
    <s v="Noel Staavos"/>
    <s v="Corporate"/>
    <s v="United States"/>
    <x v="20"/>
    <x v="15"/>
    <n v="10009"/>
    <s v="East"/>
    <s v="OFF-AR-10000462"/>
    <x v="1"/>
    <x v="6"/>
    <s v="Sanford Pocket Accent Highlighters"/>
    <n v="11.200000000000001"/>
    <n v="7"/>
    <n v="0"/>
    <n v="4.8160000000000007"/>
  </r>
  <r>
    <n v="9942"/>
    <x v="4984"/>
    <x v="3"/>
    <x v="221"/>
    <d v="2014-12-01T00:00:00"/>
    <s v="Standard Class"/>
    <s v="JL-15835"/>
    <s v="John Lee"/>
    <s v="Consumer"/>
    <s v="United States"/>
    <x v="8"/>
    <x v="1"/>
    <n v="94122"/>
    <s v="West"/>
    <s v="TEC-AC-10001772"/>
    <x v="2"/>
    <x v="11"/>
    <s v="Memorex Mini Travel Drive 16 GB USB 2.0 Flash Drive"/>
    <n v="223.58"/>
    <n v="14"/>
    <n v="0"/>
    <n v="87.196200000000005"/>
  </r>
  <r>
    <n v="9943"/>
    <x v="4985"/>
    <x v="2"/>
    <x v="129"/>
    <d v="2012-01-03T00:00:00"/>
    <s v="Standard Class"/>
    <s v="MD-17350"/>
    <s v="Maribeth Dona"/>
    <s v="Consumer"/>
    <s v="United States"/>
    <x v="125"/>
    <x v="1"/>
    <n v="92804"/>
    <s v="West"/>
    <s v="OFF-ST-10001128"/>
    <x v="1"/>
    <x v="4"/>
    <s v="Carina Mini System Audio Rack, Model AR050B"/>
    <n v="998.82"/>
    <n v="9"/>
    <n v="0"/>
    <n v="29.964600000000061"/>
  </r>
  <r>
    <n v="9944"/>
    <x v="4985"/>
    <x v="2"/>
    <x v="129"/>
    <d v="2012-01-03T00:00:00"/>
    <s v="Standard Class"/>
    <s v="MD-17350"/>
    <s v="Maribeth Dona"/>
    <s v="Consumer"/>
    <s v="United States"/>
    <x v="125"/>
    <x v="1"/>
    <n v="92804"/>
    <s v="West"/>
    <s v="OFF-SU-10002537"/>
    <x v="1"/>
    <x v="14"/>
    <s v="Acme Box Cutter Scissors"/>
    <n v="51.150000000000006"/>
    <n v="5"/>
    <n v="0"/>
    <n v="13.299000000000003"/>
  </r>
  <r>
    <n v="9945"/>
    <x v="4986"/>
    <x v="1"/>
    <x v="1236"/>
    <d v="2012-04-17T00:00:00"/>
    <s v="Second Class"/>
    <s v="RD-19660"/>
    <s v="Robert Dilbeck"/>
    <s v="Home Office"/>
    <s v="United States"/>
    <x v="4"/>
    <x v="4"/>
    <n v="98103"/>
    <s v="West"/>
    <s v="OFF-ST-10000419"/>
    <x v="1"/>
    <x v="4"/>
    <s v="Rogers Jumbo File, Granite"/>
    <n v="40.74"/>
    <n v="3"/>
    <n v="0"/>
    <n v="0.4073999999999991"/>
  </r>
  <r>
    <n v="9946"/>
    <x v="4987"/>
    <x v="2"/>
    <x v="1086"/>
    <d v="2011-03-06T00:00:00"/>
    <s v="Standard Class"/>
    <s v="NH-18610"/>
    <s v="Nicole Hansen"/>
    <s v="Corporate"/>
    <s v="United States"/>
    <x v="10"/>
    <x v="9"/>
    <n v="19120"/>
    <s v="East"/>
    <s v="OFF-PA-10000327"/>
    <x v="1"/>
    <x v="10"/>
    <s v="Xerox 1971"/>
    <n v="3.4240000000000004"/>
    <n v="1"/>
    <n v="0.2"/>
    <n v="1.0699999999999996"/>
  </r>
  <r>
    <n v="9947"/>
    <x v="4987"/>
    <x v="2"/>
    <x v="1086"/>
    <d v="2011-03-06T00:00:00"/>
    <s v="Standard Class"/>
    <s v="NH-18610"/>
    <s v="Nicole Hansen"/>
    <s v="Corporate"/>
    <s v="United States"/>
    <x v="10"/>
    <x v="9"/>
    <n v="19120"/>
    <s v="East"/>
    <s v="TEC-AC-10004353"/>
    <x v="2"/>
    <x v="11"/>
    <s v="Hypercom P1300 Pinpad"/>
    <n v="151.20000000000002"/>
    <n v="3"/>
    <n v="0.2"/>
    <n v="32.130000000000003"/>
  </r>
  <r>
    <n v="9948"/>
    <x v="4988"/>
    <x v="3"/>
    <x v="702"/>
    <d v="2014-06-04T00:00:00"/>
    <s v="Second Class"/>
    <s v="HW-14935"/>
    <s v="Helen Wasserman"/>
    <s v="Corporate"/>
    <s v="United States"/>
    <x v="245"/>
    <x v="14"/>
    <n v="46203"/>
    <s v="Central"/>
    <s v="FUR-CH-10003746"/>
    <x v="0"/>
    <x v="1"/>
    <s v="Hon 4070 Series Pagoda Round Back Stacking Chairs"/>
    <n v="1925.88"/>
    <n v="6"/>
    <n v="0"/>
    <n v="539.24639999999999"/>
  </r>
  <r>
    <n v="9949"/>
    <x v="4988"/>
    <x v="3"/>
    <x v="702"/>
    <d v="2014-06-04T00:00:00"/>
    <s v="Second Class"/>
    <s v="HW-14935"/>
    <s v="Helen Wasserman"/>
    <s v="Corporate"/>
    <s v="United States"/>
    <x v="245"/>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x v="245"/>
    <x v="14"/>
    <n v="46203"/>
    <s v="Central"/>
    <s v="TEC-AC-10004568"/>
    <x v="2"/>
    <x v="11"/>
    <s v="Maxell LTO Ultrium - 800 GB"/>
    <n v="83.97"/>
    <n v="3"/>
    <n v="0"/>
    <n v="15.954299999999993"/>
  </r>
  <r>
    <n v="9951"/>
    <x v="4988"/>
    <x v="3"/>
    <x v="702"/>
    <d v="2014-06-04T00:00:00"/>
    <s v="Second Class"/>
    <s v="HW-14935"/>
    <s v="Helen Wasserman"/>
    <s v="Corporate"/>
    <s v="United States"/>
    <x v="245"/>
    <x v="14"/>
    <n v="46203"/>
    <s v="Central"/>
    <s v="TEC-AC-10001714"/>
    <x v="2"/>
    <x v="11"/>
    <s v="Logitech MX Performance Wireless Mouse"/>
    <n v="39.89"/>
    <n v="1"/>
    <n v="0"/>
    <n v="14.7593"/>
  </r>
  <r>
    <n v="9952"/>
    <x v="4988"/>
    <x v="3"/>
    <x v="702"/>
    <d v="2014-06-04T00:00:00"/>
    <s v="Second Class"/>
    <s v="HW-14935"/>
    <s v="Helen Wasserman"/>
    <s v="Corporate"/>
    <s v="United States"/>
    <x v="245"/>
    <x v="14"/>
    <n v="46203"/>
    <s v="Central"/>
    <s v="OFF-BI-10002072"/>
    <x v="1"/>
    <x v="8"/>
    <s v="Cardinal Slant-D Ring Binders"/>
    <n v="17.38"/>
    <n v="2"/>
    <n v="0"/>
    <n v="8.69"/>
  </r>
  <r>
    <n v="9953"/>
    <x v="4989"/>
    <x v="1"/>
    <x v="639"/>
    <d v="2012-12-16T00:00:00"/>
    <s v="Second Class"/>
    <s v="DB-12970"/>
    <s v="Darren Budd"/>
    <s v="Corporate"/>
    <s v="United States"/>
    <x v="1"/>
    <x v="1"/>
    <n v="90045"/>
    <s v="West"/>
    <s v="OFF-BI-10001153"/>
    <x v="1"/>
    <x v="8"/>
    <s v="Ibico Recycled Grain-Textured Covers"/>
    <n v="55.264000000000003"/>
    <n v="2"/>
    <n v="0.2"/>
    <n v="20.723999999999997"/>
  </r>
  <r>
    <n v="9954"/>
    <x v="4989"/>
    <x v="1"/>
    <x v="639"/>
    <d v="2012-12-16T00:00:00"/>
    <s v="Second Class"/>
    <s v="DB-12970"/>
    <s v="Darren Budd"/>
    <s v="Corporate"/>
    <s v="United States"/>
    <x v="1"/>
    <x v="1"/>
    <n v="90045"/>
    <s v="West"/>
    <s v="OFF-PA-10004983"/>
    <x v="1"/>
    <x v="10"/>
    <s v="Xerox 23"/>
    <n v="6.48"/>
    <n v="1"/>
    <n v="0"/>
    <n v="3.1104000000000003"/>
  </r>
  <r>
    <n v="9955"/>
    <x v="4989"/>
    <x v="1"/>
    <x v="639"/>
    <d v="2012-12-16T00:00:00"/>
    <s v="Second Class"/>
    <s v="DB-12970"/>
    <s v="Darren Budd"/>
    <s v="Corporate"/>
    <s v="United States"/>
    <x v="1"/>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x v="1"/>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x v="106"/>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x v="106"/>
    <x v="15"/>
    <n v="10801"/>
    <s v="East"/>
    <s v="OFF-PA-10004039"/>
    <x v="1"/>
    <x v="10"/>
    <s v="Xerox 1882"/>
    <n v="223.92"/>
    <n v="4"/>
    <n v="0"/>
    <n v="109.7208"/>
  </r>
  <r>
    <n v="9959"/>
    <x v="4990"/>
    <x v="2"/>
    <x v="7"/>
    <d v="2011-11-17T00:00:00"/>
    <s v="Standard Class"/>
    <s v="KN-16705"/>
    <s v="Kristina Nunn"/>
    <s v="Home Office"/>
    <s v="United States"/>
    <x v="106"/>
    <x v="15"/>
    <n v="10801"/>
    <s v="East"/>
    <s v="OFF-SU-10001574"/>
    <x v="1"/>
    <x v="14"/>
    <s v="Acme Value Line Scissors"/>
    <n v="7.3"/>
    <n v="2"/>
    <n v="0"/>
    <n v="2.1899999999999995"/>
  </r>
  <r>
    <n v="9960"/>
    <x v="4991"/>
    <x v="3"/>
    <x v="833"/>
    <d v="2014-10-12T00:00:00"/>
    <s v="Standard Class"/>
    <s v="AJ-10945"/>
    <s v="Ashley Jarboe"/>
    <s v="Consumer"/>
    <s v="United States"/>
    <x v="432"/>
    <x v="16"/>
    <n v="85224"/>
    <s v="West"/>
    <s v="OFF-AR-10001761"/>
    <x v="1"/>
    <x v="6"/>
    <s v="Avery Hi-Liter Smear-Safe Highlighters"/>
    <n v="9.3439999999999994"/>
    <n v="2"/>
    <n v="0.2"/>
    <n v="1.8687999999999998"/>
  </r>
  <r>
    <n v="9961"/>
    <x v="4992"/>
    <x v="3"/>
    <x v="118"/>
    <d v="2014-09-19T00:00:00"/>
    <s v="Second Class"/>
    <s v="CL-12700"/>
    <s v="Craig Leslie"/>
    <s v="Home Office"/>
    <s v="United States"/>
    <x v="159"/>
    <x v="0"/>
    <n v="41042"/>
    <s v="South"/>
    <s v="TEC-AC-10002305"/>
    <x v="2"/>
    <x v="11"/>
    <s v="KeyTronic E03601U1 - Keyboard - Beige"/>
    <n v="18"/>
    <n v="1"/>
    <n v="0"/>
    <n v="3.2399999999999984"/>
  </r>
  <r>
    <n v="9962"/>
    <x v="4993"/>
    <x v="1"/>
    <x v="531"/>
    <d v="2012-03-22T00:00:00"/>
    <s v="First Class"/>
    <s v="CM-12655"/>
    <s v="Corinna Mitchell"/>
    <s v="Home Office"/>
    <s v="United States"/>
    <x v="12"/>
    <x v="5"/>
    <n v="77041"/>
    <s v="Central"/>
    <s v="OFF-PA-10000675"/>
    <x v="1"/>
    <x v="10"/>
    <s v="Xerox 1919"/>
    <n v="65.584000000000003"/>
    <n v="2"/>
    <n v="0.2"/>
    <n v="23.7742"/>
  </r>
  <r>
    <n v="9963"/>
    <x v="4993"/>
    <x v="1"/>
    <x v="531"/>
    <d v="2012-03-22T00:00:00"/>
    <s v="First Class"/>
    <s v="CM-12655"/>
    <s v="Corinna Mitchell"/>
    <s v="Home Office"/>
    <s v="United States"/>
    <x v="12"/>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x v="10"/>
    <x v="9"/>
    <n v="19140"/>
    <s v="East"/>
    <s v="OFF-PA-10003072"/>
    <x v="1"/>
    <x v="10"/>
    <s v="Eureka Recycled Copy Paper 8 1/2&quot; x 11&quot;, Ream"/>
    <n v="10.368000000000002"/>
    <n v="2"/>
    <n v="0.2"/>
    <n v="3.6288"/>
  </r>
  <r>
    <n v="9965"/>
    <x v="4995"/>
    <x v="0"/>
    <x v="5"/>
    <d v="2013-12-11T00:00:00"/>
    <s v="Second Class"/>
    <s v="HE-14800"/>
    <s v="Harold Engle"/>
    <s v="Corporate"/>
    <s v="United States"/>
    <x v="46"/>
    <x v="13"/>
    <n v="19711"/>
    <s v="East"/>
    <s v="FUR-FU-10002671"/>
    <x v="0"/>
    <x v="5"/>
    <s v="Electrix 20W Halogen Replacement Bulb for Zoom-In Desk Lamp"/>
    <n v="13.4"/>
    <n v="1"/>
    <n v="0"/>
    <n v="6.4319999999999995"/>
  </r>
  <r>
    <n v="9966"/>
    <x v="4995"/>
    <x v="0"/>
    <x v="5"/>
    <d v="2013-12-11T00:00:00"/>
    <s v="Second Class"/>
    <s v="HE-14800"/>
    <s v="Harold Engle"/>
    <s v="Corporate"/>
    <s v="United States"/>
    <x v="46"/>
    <x v="13"/>
    <n v="19711"/>
    <s v="East"/>
    <s v="OFF-PA-10000349"/>
    <x v="1"/>
    <x v="10"/>
    <s v="Staples"/>
    <n v="4.9800000000000004"/>
    <n v="1"/>
    <n v="0"/>
    <n v="2.3406000000000002"/>
  </r>
  <r>
    <n v="9967"/>
    <x v="4995"/>
    <x v="0"/>
    <x v="5"/>
    <d v="2013-12-11T00:00:00"/>
    <s v="Second Class"/>
    <s v="HE-14800"/>
    <s v="Harold Engle"/>
    <s v="Corporate"/>
    <s v="United States"/>
    <x v="46"/>
    <x v="13"/>
    <n v="19711"/>
    <s v="East"/>
    <s v="OFF-EN-10004483"/>
    <x v="1"/>
    <x v="12"/>
    <s v="#10 White Business Envelopes,4 1/8 x 9 1/2"/>
    <n v="109.69"/>
    <n v="7"/>
    <n v="0"/>
    <n v="51.554299999999991"/>
  </r>
  <r>
    <n v="9968"/>
    <x v="4996"/>
    <x v="3"/>
    <x v="157"/>
    <d v="2014-12-18T00:00:00"/>
    <s v="Standard Class"/>
    <s v="RB-19435"/>
    <s v="Richard Bierner"/>
    <s v="Consumer"/>
    <s v="United States"/>
    <x v="135"/>
    <x v="30"/>
    <n v="7060"/>
    <s v="East"/>
    <s v="OFF-BI-10004209"/>
    <x v="1"/>
    <x v="8"/>
    <s v="Fellowes Twister Kit, Gray/Clear, 3/pkg"/>
    <n v="40.199999999999996"/>
    <n v="5"/>
    <n v="0"/>
    <n v="18.089999999999996"/>
  </r>
  <r>
    <n v="9969"/>
    <x v="4996"/>
    <x v="3"/>
    <x v="157"/>
    <d v="2014-12-18T00:00:00"/>
    <s v="Standard Class"/>
    <s v="RB-19435"/>
    <s v="Richard Bierner"/>
    <s v="Consumer"/>
    <s v="United States"/>
    <x v="135"/>
    <x v="30"/>
    <n v="7060"/>
    <s v="East"/>
    <s v="OFF-BI-10004600"/>
    <x v="1"/>
    <x v="8"/>
    <s v="Ibico Ibimaster 300 Manual Binding System"/>
    <n v="735.98"/>
    <n v="2"/>
    <n v="0"/>
    <n v="331.19099999999997"/>
  </r>
  <r>
    <n v="9970"/>
    <x v="4996"/>
    <x v="3"/>
    <x v="157"/>
    <d v="2014-12-18T00:00:00"/>
    <s v="Standard Class"/>
    <s v="RB-19435"/>
    <s v="Richard Bierner"/>
    <s v="Consumer"/>
    <s v="United States"/>
    <x v="135"/>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x v="214"/>
    <x v="32"/>
    <n v="30080"/>
    <s v="South"/>
    <s v="OFF-BI-10002867"/>
    <x v="1"/>
    <x v="8"/>
    <s v="GBC Recycled Regency Composition Covers"/>
    <n v="119.56"/>
    <n v="2"/>
    <n v="0"/>
    <n v="54.997599999999991"/>
  </r>
  <r>
    <n v="9972"/>
    <x v="4997"/>
    <x v="1"/>
    <x v="1141"/>
    <d v="2012-07-02T00:00:00"/>
    <s v="Standard Class"/>
    <s v="MP-17470"/>
    <s v="Mark Packer"/>
    <s v="Home Office"/>
    <s v="United States"/>
    <x v="214"/>
    <x v="32"/>
    <n v="30080"/>
    <s v="South"/>
    <s v="OFF-AR-10000538"/>
    <x v="1"/>
    <x v="6"/>
    <s v="Boston Model 1800 Electric Pencil Sharpener, Gray"/>
    <n v="140.75"/>
    <n v="5"/>
    <n v="0"/>
    <n v="42.22499999999998"/>
  </r>
  <r>
    <n v="9973"/>
    <x v="4998"/>
    <x v="0"/>
    <x v="108"/>
    <d v="2013-09-18T00:00:00"/>
    <s v="Standard Class"/>
    <s v="RC-19960"/>
    <s v="Ryan Crowe"/>
    <s v="Consumer"/>
    <s v="United States"/>
    <x v="12"/>
    <x v="5"/>
    <n v="77041"/>
    <s v="Central"/>
    <s v="OFF-EN-10000056"/>
    <x v="1"/>
    <x v="12"/>
    <s v="Cameo Buff Policy Envelopes"/>
    <n v="99.567999999999998"/>
    <n v="2"/>
    <n v="0.2"/>
    <n v="33.604199999999992"/>
  </r>
  <r>
    <n v="9974"/>
    <x v="4999"/>
    <x v="0"/>
    <x v="409"/>
    <d v="2013-12-11T00:00:00"/>
    <s v="Standard Class"/>
    <s v="AP-10720"/>
    <s v="Anne Pryor"/>
    <s v="Home Office"/>
    <s v="United States"/>
    <x v="1"/>
    <x v="1"/>
    <n v="90032"/>
    <s v="West"/>
    <s v="TEC-PH-10004080"/>
    <x v="2"/>
    <x v="7"/>
    <s v="Avaya 5410 Digital phone"/>
    <n v="271.95999999999998"/>
    <n v="5"/>
    <n v="0.2"/>
    <n v="27.195999999999998"/>
  </r>
  <r>
    <n v="9975"/>
    <x v="4999"/>
    <x v="0"/>
    <x v="409"/>
    <d v="2013-12-11T00:00:00"/>
    <s v="Standard Class"/>
    <s v="AP-10720"/>
    <s v="Anne Pryor"/>
    <s v="Home Office"/>
    <s v="United States"/>
    <x v="1"/>
    <x v="1"/>
    <n v="90032"/>
    <s v="West"/>
    <s v="OFF-AR-10004752"/>
    <x v="1"/>
    <x v="6"/>
    <s v="Blackstonian Pencils"/>
    <n v="18.689999999999998"/>
    <n v="7"/>
    <n v="0"/>
    <n v="5.2332000000000001"/>
  </r>
  <r>
    <n v="9976"/>
    <x v="4999"/>
    <x v="0"/>
    <x v="409"/>
    <d v="2013-12-11T00:00:00"/>
    <s v="Standard Class"/>
    <s v="AP-10720"/>
    <s v="Anne Pryor"/>
    <s v="Home Office"/>
    <s v="United States"/>
    <x v="1"/>
    <x v="1"/>
    <n v="90032"/>
    <s v="West"/>
    <s v="OFF-PA-10000743"/>
    <x v="1"/>
    <x v="10"/>
    <s v="Xerox 1977"/>
    <n v="13.36"/>
    <n v="2"/>
    <n v="0"/>
    <n v="6.4127999999999998"/>
  </r>
  <r>
    <n v="9977"/>
    <x v="4999"/>
    <x v="0"/>
    <x v="409"/>
    <d v="2013-12-11T00:00:00"/>
    <s v="Standard Class"/>
    <s v="AP-10720"/>
    <s v="Anne Pryor"/>
    <s v="Home Office"/>
    <s v="United States"/>
    <x v="1"/>
    <x v="1"/>
    <n v="90032"/>
    <s v="West"/>
    <s v="TEC-PH-10002496"/>
    <x v="2"/>
    <x v="7"/>
    <s v="Cisco SPA301"/>
    <n v="249.58400000000003"/>
    <n v="2"/>
    <n v="0.2"/>
    <n v="31.197999999999986"/>
  </r>
  <r>
    <n v="9978"/>
    <x v="4999"/>
    <x v="0"/>
    <x v="409"/>
    <d v="2013-12-11T00:00:00"/>
    <s v="Standard Class"/>
    <s v="AP-10720"/>
    <s v="Anne Pryor"/>
    <s v="Home Office"/>
    <s v="United States"/>
    <x v="1"/>
    <x v="1"/>
    <n v="90032"/>
    <s v="West"/>
    <s v="OFF-FA-10003467"/>
    <x v="1"/>
    <x v="13"/>
    <s v="Alliance Big Bands Rubber Bands, 12/Pack"/>
    <n v="13.86"/>
    <n v="7"/>
    <n v="0"/>
    <n v="0"/>
  </r>
  <r>
    <n v="9979"/>
    <x v="4999"/>
    <x v="0"/>
    <x v="409"/>
    <d v="2013-12-11T00:00:00"/>
    <s v="Standard Class"/>
    <s v="AP-10720"/>
    <s v="Anne Pryor"/>
    <s v="Home Office"/>
    <s v="United States"/>
    <x v="1"/>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x v="1"/>
    <x v="1"/>
    <n v="90032"/>
    <s v="West"/>
    <s v="OFF-BI-10002026"/>
    <x v="1"/>
    <x v="8"/>
    <s v="Ibico Recycled Linen-Style Covers"/>
    <n v="437.47200000000009"/>
    <n v="14"/>
    <n v="0.2"/>
    <n v="153.11519999999999"/>
  </r>
  <r>
    <n v="9981"/>
    <x v="5000"/>
    <x v="1"/>
    <x v="684"/>
    <d v="2012-09-09T00:00:00"/>
    <s v="Second Class"/>
    <s v="SW-20455"/>
    <s v="Shaun Weien"/>
    <s v="Consumer"/>
    <s v="United States"/>
    <x v="240"/>
    <x v="28"/>
    <n v="70506"/>
    <s v="South"/>
    <s v="FUR-TA-10001039"/>
    <x v="0"/>
    <x v="3"/>
    <s v="KI Adjustable-Height Table"/>
    <n v="85.98"/>
    <n v="1"/>
    <n v="0"/>
    <n v="22.354800000000004"/>
  </r>
  <r>
    <n v="9982"/>
    <x v="5001"/>
    <x v="3"/>
    <x v="646"/>
    <d v="2014-08-07T00:00:00"/>
    <s v="First Class"/>
    <s v="TB-21055"/>
    <s v="Ted Butterfield"/>
    <s v="Consumer"/>
    <s v="United States"/>
    <x v="54"/>
    <x v="24"/>
    <n v="45014"/>
    <s v="East"/>
    <s v="OFF-LA-10004484"/>
    <x v="1"/>
    <x v="2"/>
    <s v="Avery 476"/>
    <n v="16.520000000000003"/>
    <n v="5"/>
    <n v="0.2"/>
    <n v="5.368999999999998"/>
  </r>
  <r>
    <n v="9983"/>
    <x v="5002"/>
    <x v="0"/>
    <x v="897"/>
    <d v="2013-09-29T00:00:00"/>
    <s v="Standard Class"/>
    <s v="RC-19960"/>
    <s v="Ryan Crowe"/>
    <s v="Consumer"/>
    <s v="United States"/>
    <x v="354"/>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x v="354"/>
    <x v="12"/>
    <n v="49505"/>
    <s v="Central"/>
    <s v="TEC-PH-10001305"/>
    <x v="2"/>
    <x v="7"/>
    <s v="Panasonic KX TS208W Corded phone"/>
    <n v="97.98"/>
    <n v="2"/>
    <n v="0"/>
    <n v="27.434400000000011"/>
  </r>
  <r>
    <n v="9985"/>
    <x v="5003"/>
    <x v="1"/>
    <x v="961"/>
    <d v="2012-05-23T00:00:00"/>
    <s v="Standard Class"/>
    <s v="DV-13465"/>
    <s v="Dianna Vittorini"/>
    <s v="Consumer"/>
    <s v="United States"/>
    <x v="85"/>
    <x v="15"/>
    <n v="11561"/>
    <s v="East"/>
    <s v="OFF-LA-10003766"/>
    <x v="1"/>
    <x v="2"/>
    <s v="Self-Adhesive Removable Labels"/>
    <n v="31.5"/>
    <n v="10"/>
    <n v="0"/>
    <n v="15.120000000000001"/>
  </r>
  <r>
    <n v="9986"/>
    <x v="5003"/>
    <x v="1"/>
    <x v="961"/>
    <d v="2012-05-23T00:00:00"/>
    <s v="Standard Class"/>
    <s v="DV-13465"/>
    <s v="Dianna Vittorini"/>
    <s v="Consumer"/>
    <s v="United States"/>
    <x v="85"/>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x v="1"/>
    <x v="1"/>
    <n v="90008"/>
    <s v="West"/>
    <s v="TEC-AC-10003399"/>
    <x v="2"/>
    <x v="11"/>
    <s v="Memorex Mini Travel Drive 64 GB USB 2.0 Flash Drive"/>
    <n v="36.24"/>
    <n v="1"/>
    <n v="0"/>
    <n v="15.220800000000001"/>
  </r>
  <r>
    <n v="9988"/>
    <x v="5005"/>
    <x v="3"/>
    <x v="701"/>
    <d v="2014-11-22T00:00:00"/>
    <s v="Standard Class"/>
    <s v="RA-19885"/>
    <s v="Ruben Ausman"/>
    <s v="Corporate"/>
    <s v="United States"/>
    <x v="417"/>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x v="417"/>
    <x v="32"/>
    <n v="30605"/>
    <s v="South"/>
    <s v="TEC-PH-10004006"/>
    <x v="2"/>
    <x v="7"/>
    <s v="Panasonic KX - TS880B Telephone"/>
    <n v="206.1"/>
    <n v="5"/>
    <n v="0"/>
    <n v="55.647000000000006"/>
  </r>
  <r>
    <n v="9990"/>
    <x v="5006"/>
    <x v="2"/>
    <x v="1237"/>
    <d v="2011-01-24T00:00:00"/>
    <s v="Second Class"/>
    <s v="TB-21400"/>
    <s v="Tom Boeckenhauer"/>
    <s v="Consumer"/>
    <s v="United States"/>
    <x v="100"/>
    <x v="2"/>
    <n v="33180"/>
    <s v="South"/>
    <s v="FUR-FU-10001889"/>
    <x v="0"/>
    <x v="5"/>
    <s v="Ultra Door Pull Handle"/>
    <n v="25.248000000000001"/>
    <n v="3"/>
    <n v="0.2"/>
    <n v="4.1027999999999993"/>
  </r>
  <r>
    <n v="9991"/>
    <x v="5007"/>
    <x v="3"/>
    <x v="425"/>
    <d v="2014-03-04T00:00:00"/>
    <s v="Standard Class"/>
    <s v="DB-13060"/>
    <s v="Dave Brooks"/>
    <s v="Consumer"/>
    <s v="United States"/>
    <x v="116"/>
    <x v="1"/>
    <n v="92627"/>
    <s v="West"/>
    <s v="FUR-FU-10000747"/>
    <x v="0"/>
    <x v="5"/>
    <s v="Tenex B1-RE Series Chair Mats for Low Pile Carpets"/>
    <n v="91.96"/>
    <n v="2"/>
    <n v="0"/>
    <n v="15.633199999999988"/>
  </r>
  <r>
    <n v="9992"/>
    <x v="5007"/>
    <x v="3"/>
    <x v="425"/>
    <d v="2014-03-04T00:00:00"/>
    <s v="Standard Class"/>
    <s v="DB-13060"/>
    <s v="Dave Brooks"/>
    <s v="Consumer"/>
    <s v="United States"/>
    <x v="116"/>
    <x v="1"/>
    <n v="92627"/>
    <s v="West"/>
    <s v="TEC-PH-10003645"/>
    <x v="2"/>
    <x v="7"/>
    <s v="Aastra 57i VoIP phone"/>
    <n v="258.57600000000002"/>
    <n v="2"/>
    <n v="0.2"/>
    <n v="19.393200000000007"/>
  </r>
  <r>
    <n v="9993"/>
    <x v="5007"/>
    <x v="3"/>
    <x v="425"/>
    <d v="2014-03-04T00:00:00"/>
    <s v="Standard Class"/>
    <s v="DB-13060"/>
    <s v="Dave Brooks"/>
    <s v="Consumer"/>
    <s v="United States"/>
    <x v="116"/>
    <x v="1"/>
    <n v="92627"/>
    <s v="West"/>
    <s v="OFF-PA-10004041"/>
    <x v="1"/>
    <x v="10"/>
    <s v="It's Hot Message Books with Stickers, 2 3/4&quot; x 5&quot;"/>
    <n v="29.6"/>
    <n v="4"/>
    <n v="0"/>
    <n v="13.32"/>
  </r>
  <r>
    <n v="9994"/>
    <x v="5008"/>
    <x v="3"/>
    <x v="464"/>
    <d v="2014-05-10T00:00:00"/>
    <s v="Second Class"/>
    <s v="CC-12220"/>
    <s v="Chris Cortes"/>
    <s v="Consumer"/>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E531A2-C166-4047-831D-8B2B88CE75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1">
    <field x="24"/>
  </rowFields>
  <rowItems count="5">
    <i>
      <x v="1"/>
    </i>
    <i>
      <x v="2"/>
    </i>
    <i>
      <x v="3"/>
    </i>
    <i>
      <x v="4"/>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4152B4-9AC6-4644-97CC-43BCBB324A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7A4606-B2B1-4735-B462-8B757617D7F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FD23CD-4223-41AA-A793-8175B6670D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1"/>
    </i>
    <i>
      <x v="2"/>
    </i>
    <i>
      <x v="3"/>
    </i>
    <i>
      <x v="4"/>
    </i>
    <i>
      <x v="5"/>
    </i>
    <i>
      <x v="6"/>
    </i>
    <i>
      <x v="7"/>
    </i>
    <i>
      <x v="8"/>
    </i>
    <i>
      <x v="9"/>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A57DC1-64F6-4185-AA1F-9D08925F073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1"/>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ECC41C-81CB-488F-A1D0-07FC13C3CCE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D42A42-8B1C-47F3-9FDA-082B8956050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G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115D0F-AED3-4F55-8A06-C3623731E29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DE0F77-BCB6-480F-9BDE-6812F6A199B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3:S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 fld="25" baseField="0" baseItem="0" numFmtId="10"/>
  </dataFields>
  <formats count="4">
    <format dxfId="3">
      <pivotArea collapsedLevelsAreSubtotals="1" fieldPosition="0">
        <references count="1">
          <reference field="22" count="1">
            <x v="1"/>
          </reference>
        </references>
      </pivotArea>
    </format>
    <format dxfId="2">
      <pivotArea collapsedLevelsAreSubtotals="1" fieldPosition="0">
        <references count="1">
          <reference field="22" count="11">
            <x v="2"/>
            <x v="3"/>
            <x v="4"/>
            <x v="5"/>
            <x v="6"/>
            <x v="7"/>
            <x v="8"/>
            <x v="9"/>
            <x v="10"/>
            <x v="11"/>
            <x v="12"/>
          </reference>
        </references>
      </pivotArea>
    </format>
    <format dxfId="1">
      <pivotArea grandRow="1" outline="0" collapsedLevelsAreSubtotals="1" fieldPosition="0"/>
    </format>
    <format dxfId="0">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A7D475-2D27-452E-91FB-6B4476C11C8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O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DC97B8-0D72-48A2-9C63-2912800BFFF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Quantity" fld="19" baseField="0" baseItem="0"/>
    <dataField name="Count of Order ID" fld="1" subtotal="count" baseField="0" baseItem="0"/>
    <dataField name="Sum of ProfitMArgin" fld="25" baseField="0" baseItem="0"/>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24E5F7-C0B3-418B-8405-461013B0AD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989538-6246-4987-847B-2A02A6C7FFBC}" sourceName="Year">
  <pivotTables>
    <pivotTable tabId="5" name="PivotTable3"/>
    <pivotTable tabId="3" name="PivotTable1"/>
    <pivotTable tabId="4" name="PivotTable2"/>
    <pivotTable tabId="6" name="PivotTable4"/>
    <pivotTable tabId="7" name="PivotTable7"/>
    <pivotTable tabId="13" name="PivotTable1"/>
  </pivotTables>
  <data>
    <tabular pivotCacheId="166393592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D0E976D-B89E-435E-90FB-D814D2E42A9C}" sourceName="State">
  <pivotTables>
    <pivotTable tabId="5" name="PivotTable3"/>
    <pivotTable tabId="11" name="PivotTable1"/>
    <pivotTable tabId="3" name="PivotTable1"/>
    <pivotTable tabId="4" name="PivotTable2"/>
    <pivotTable tabId="6" name="PivotTable4"/>
    <pivotTable tabId="7" name="PivotTable7"/>
    <pivotTable tabId="13" name="PivotTable1"/>
  </pivotTables>
  <data>
    <tabular pivotCacheId="1663935920">
      <items count="49">
        <i x="19" s="1"/>
        <i x="16" s="1"/>
        <i x="36" s="1"/>
        <i x="1" s="1"/>
        <i x="22" s="1"/>
        <i x="29" s="1"/>
        <i x="13" s="1"/>
        <i x="40" s="1"/>
        <i x="2" s="1"/>
        <i x="32" s="1"/>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292BB4-7A3D-4A23-A3A3-49CE92218AF1}" sourceName="Category">
  <pivotTables>
    <pivotTable tabId="5" name="PivotTable3"/>
    <pivotTable tabId="11" name="PivotTable1"/>
    <pivotTable tabId="3" name="PivotTable1"/>
    <pivotTable tabId="4" name="PivotTable2"/>
    <pivotTable tabId="6" name="PivotTable4"/>
    <pivotTable tabId="7" name="PivotTable7"/>
    <pivotTable tabId="13" name="PivotTable1"/>
  </pivotTables>
  <data>
    <tabular pivotCacheId="166393592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6A5770-9852-42F3-97A6-2D6D8B68E32F}" cache="Slicer_Year" caption="Year" rowHeight="234950"/>
  <slicer name="State" xr10:uid="{1F38C79F-F63C-4A53-A29E-FBBA392D31D2}" cache="Slicer_State" caption="State" startItem="21" rowHeight="234950"/>
  <slicer name="Category" xr10:uid="{1E17800D-88C3-4C6F-B8B8-E358B0E6F0D8}"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00B2437-F104-4838-AC80-25FCF9A292FD}" cache="Slicer_Year" caption="Year" style="SlicerStyleOther2" rowHeight="234950"/>
  <slicer name="State 1" xr10:uid="{FC1C2CC3-E187-4D30-B27A-FFAD3CFF1A04}" cache="Slicer_State" caption="State" style="SlicerStyleOther2" rowHeight="234950"/>
  <slicer name="Category 1" xr10:uid="{A5AB64E5-E2F9-4875-9F8E-434F505378E7}" cache="Slicer_Category" caption="Category"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466B98-EEDE-4FF8-ADC4-33141CA56A26}" name="Table2" displayName="Table2" ref="A1:V681" totalsRowShown="0">
  <autoFilter ref="A1:V681" xr:uid="{4A466B98-EEDE-4FF8-ADC4-33141CA56A26}"/>
  <tableColumns count="22">
    <tableColumn id="1" xr3:uid="{66B2CC10-D092-4CF7-89A2-183AB89FF1C8}" name="Row ID"/>
    <tableColumn id="2" xr3:uid="{CCE7F102-BD73-4923-85E1-43300C1D96E9}" name="Order ID"/>
    <tableColumn id="3" xr3:uid="{4F03E6DA-75F0-4D27-A988-E055897E39AA}" name="Year"/>
    <tableColumn id="4" xr3:uid="{6D20AD39-EFAE-4C9E-A941-C50580D5E193}" name="Order Date" dataDxfId="7"/>
    <tableColumn id="5" xr3:uid="{E676B7E0-413C-4E3E-99D6-31F98A24F9EE}" name="Ship Date" dataDxfId="6"/>
    <tableColumn id="6" xr3:uid="{EC124049-9D84-49D2-8AFD-213D549BC9AB}" name="Ship Mode"/>
    <tableColumn id="7" xr3:uid="{2475CA07-F91C-4B7C-9F11-A1192CBC4266}" name="Customer ID"/>
    <tableColumn id="8" xr3:uid="{C86DC26A-5B5A-403A-A14E-97BE5DE25784}" name="Customer Name"/>
    <tableColumn id="9" xr3:uid="{55FFDCD9-01FD-468A-9A5C-8E9CD7C02B83}" name="Segment"/>
    <tableColumn id="10" xr3:uid="{A89253DB-5CCC-444F-B9D1-33C54428FF95}" name="Country"/>
    <tableColumn id="11" xr3:uid="{A1090098-542A-4A28-9A94-C0836978D5D4}" name="City"/>
    <tableColumn id="12" xr3:uid="{47095F61-6658-4FC3-9CFE-1FE0BB3A86C8}" name="State"/>
    <tableColumn id="13" xr3:uid="{864FF72D-A294-4325-9EDA-A5B41D42993D}" name="Postal Code"/>
    <tableColumn id="14" xr3:uid="{69C9B3A9-A0AD-4CCE-82DC-8AE2EC28D259}" name="Region"/>
    <tableColumn id="15" xr3:uid="{8B75BE28-2E97-43F2-AA0B-910A607A5C61}" name="Product ID"/>
    <tableColumn id="16" xr3:uid="{A3EC9E04-A231-433D-884F-ADF21B05CA61}" name="Category"/>
    <tableColumn id="17" xr3:uid="{C27A54CA-49D4-4078-A3CC-FB0852C9AD64}" name="Sub-Category"/>
    <tableColumn id="18" xr3:uid="{B742BC1D-F931-4C18-901A-F423F719DF43}" name="Product Name"/>
    <tableColumn id="19" xr3:uid="{73DD9EB4-FAD8-4A8D-B0FE-A7FA2DA2A0E1}" name="Sales"/>
    <tableColumn id="20" xr3:uid="{26A906FC-D9FB-448A-92C8-FD16FE6A86D1}" name="Quantity"/>
    <tableColumn id="21" xr3:uid="{7505A703-C1F9-4520-9D2A-72DA4DDE14D0}" name="Discount"/>
    <tableColumn id="22" xr3:uid="{B379D610-A8CF-4A17-908B-306D8E9C92C6}"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DEAE20-0B0B-4E5B-B742-C6670A34BB00}" name="Table3" displayName="Table3" ref="A1:V388" totalsRowShown="0">
  <autoFilter ref="A1:V388" xr:uid="{F4DEAE20-0B0B-4E5B-B742-C6670A34BB00}"/>
  <tableColumns count="22">
    <tableColumn id="1" xr3:uid="{02C75F17-4044-47E3-B603-8270CA827178}" name="Row ID"/>
    <tableColumn id="2" xr3:uid="{DF6DC5C3-4275-40ED-8D1E-171BF8793ED8}" name="Order ID"/>
    <tableColumn id="3" xr3:uid="{108CFB66-5B76-4871-B690-CB89B553B393}" name="Year"/>
    <tableColumn id="4" xr3:uid="{E6C26830-3E4A-4473-8995-D2FB8539B6C1}" name="Order Date" dataDxfId="5"/>
    <tableColumn id="5" xr3:uid="{0566E035-63F2-4934-B740-69A4728D02C2}" name="Ship Date" dataDxfId="4"/>
    <tableColumn id="6" xr3:uid="{D386B9CD-6FFD-463F-BEB9-1850F20E04C9}" name="Ship Mode"/>
    <tableColumn id="7" xr3:uid="{6B433B3D-C74A-4665-8D51-E4FC8BCBE353}" name="Customer ID"/>
    <tableColumn id="8" xr3:uid="{C488DCEF-3BDA-4A32-83C7-BC4CE27D4184}" name="Customer Name"/>
    <tableColumn id="9" xr3:uid="{D9A2058B-9C84-486F-9455-3DFDF94F7EC6}" name="Segment"/>
    <tableColumn id="10" xr3:uid="{345B7B2B-6ABF-4FEC-BF43-DCD6C2DC4B0D}" name="Country"/>
    <tableColumn id="11" xr3:uid="{39B7F829-4A1F-4462-A155-47F3B539E957}" name="City"/>
    <tableColumn id="12" xr3:uid="{F2244CE7-434E-4023-9136-447ED6453B6E}" name="State"/>
    <tableColumn id="13" xr3:uid="{CC893009-539A-4371-B9A5-D328155AC82C}" name="Postal Code"/>
    <tableColumn id="14" xr3:uid="{8DC42192-C7A2-49CE-8E0A-68ACF2474766}" name="Region"/>
    <tableColumn id="15" xr3:uid="{59F99033-F13C-4668-A8BB-5748FFF703A5}" name="Product ID"/>
    <tableColumn id="16" xr3:uid="{1D20C8A3-792F-4855-BE2F-FDA054DCE691}" name="Category"/>
    <tableColumn id="17" xr3:uid="{79B39EE4-47FF-4992-9361-EA6DACE6F598}" name="Sub-Category"/>
    <tableColumn id="18" xr3:uid="{9A10847F-4577-435D-A7CD-C0532D926876}" name="Product Name"/>
    <tableColumn id="19" xr3:uid="{CAA04879-0985-4C88-83DB-6CF588FA6681}" name="Sales"/>
    <tableColumn id="20" xr3:uid="{1DC81B9F-F575-43D1-B1EC-19ACD62C7FB3}" name="Quantity"/>
    <tableColumn id="21" xr3:uid="{4C020D1A-C462-4B7B-AFE1-C043268357EC}" name="Discount"/>
    <tableColumn id="22" xr3:uid="{0E219234-3E47-443F-9710-002B645447AC}"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A9C7F-7D81-45E5-B596-545EB26D551D}">
  <dimension ref="A3:B8"/>
  <sheetViews>
    <sheetView workbookViewId="0">
      <selection activeCell="A3" sqref="A3"/>
    </sheetView>
  </sheetViews>
  <sheetFormatPr defaultRowHeight="14.4" x14ac:dyDescent="0.3"/>
  <cols>
    <col min="1" max="1" width="12.44140625" bestFit="1" customWidth="1"/>
    <col min="2" max="2" width="12" bestFit="1" customWidth="1"/>
  </cols>
  <sheetData>
    <row r="3" spans="1:2" x14ac:dyDescent="0.3">
      <c r="A3" s="6" t="s">
        <v>10933</v>
      </c>
      <c r="B3" s="7" t="s">
        <v>10951</v>
      </c>
    </row>
    <row r="4" spans="1:2" x14ac:dyDescent="0.3">
      <c r="A4" s="8" t="s">
        <v>10935</v>
      </c>
      <c r="B4" s="7">
        <v>164911.25049999991</v>
      </c>
    </row>
    <row r="5" spans="1:2" x14ac:dyDescent="0.3">
      <c r="A5" s="9" t="s">
        <v>10948</v>
      </c>
      <c r="B5" s="10">
        <v>143690.56900000005</v>
      </c>
    </row>
    <row r="6" spans="1:2" x14ac:dyDescent="0.3">
      <c r="A6" s="9" t="s">
        <v>10949</v>
      </c>
      <c r="B6" s="10">
        <v>192420.57400000014</v>
      </c>
    </row>
    <row r="7" spans="1:2" x14ac:dyDescent="0.3">
      <c r="A7" s="9" t="s">
        <v>10950</v>
      </c>
      <c r="B7" s="10">
        <v>237514.12100000004</v>
      </c>
    </row>
    <row r="8" spans="1:2" x14ac:dyDescent="0.3">
      <c r="A8" s="11" t="s">
        <v>10934</v>
      </c>
      <c r="B8" s="12">
        <v>738536.51450000016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24F81-90C9-4786-8520-AEFDEAE23E3A}">
  <dimension ref="A3:C16"/>
  <sheetViews>
    <sheetView workbookViewId="0">
      <selection activeCell="N19" sqref="N19"/>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10951</v>
      </c>
      <c r="C3" s="13" t="s">
        <v>10952</v>
      </c>
    </row>
    <row r="4" spans="1:3" x14ac:dyDescent="0.3">
      <c r="A4" s="8" t="s">
        <v>10936</v>
      </c>
      <c r="B4" s="5">
        <v>25733.761999999999</v>
      </c>
      <c r="C4" s="14">
        <v>4.6867287784578195E-2</v>
      </c>
    </row>
    <row r="5" spans="1:3" x14ac:dyDescent="0.3">
      <c r="A5" s="9" t="s">
        <v>10937</v>
      </c>
      <c r="B5" s="28">
        <v>20649.397000000008</v>
      </c>
      <c r="C5" s="15">
        <v>3.5541512470510787E-2</v>
      </c>
    </row>
    <row r="6" spans="1:3" x14ac:dyDescent="0.3">
      <c r="A6" s="9" t="s">
        <v>10938</v>
      </c>
      <c r="B6" s="28">
        <v>84776.493999999948</v>
      </c>
      <c r="C6" s="15">
        <v>9.1928804172853595E-2</v>
      </c>
    </row>
    <row r="7" spans="1:3" x14ac:dyDescent="0.3">
      <c r="A7" s="9" t="s">
        <v>10939</v>
      </c>
      <c r="B7" s="28">
        <v>58984.806000000004</v>
      </c>
      <c r="C7" s="15">
        <v>5.9122693552527222E-2</v>
      </c>
    </row>
    <row r="8" spans="1:3" x14ac:dyDescent="0.3">
      <c r="A8" s="9" t="s">
        <v>10940</v>
      </c>
      <c r="B8" s="28">
        <v>48103.198500000013</v>
      </c>
      <c r="C8" s="15">
        <v>5.8257733815312795E-2</v>
      </c>
    </row>
    <row r="9" spans="1:3" x14ac:dyDescent="0.3">
      <c r="A9" s="9" t="s">
        <v>10941</v>
      </c>
      <c r="B9" s="28">
        <v>51032.442499999997</v>
      </c>
      <c r="C9" s="15">
        <v>6.4890381123095253E-2</v>
      </c>
    </row>
    <row r="10" spans="1:3" x14ac:dyDescent="0.3">
      <c r="A10" s="9" t="s">
        <v>10942</v>
      </c>
      <c r="B10" s="28">
        <v>58708.66399999999</v>
      </c>
      <c r="C10" s="15">
        <v>7.352955196830635E-2</v>
      </c>
    </row>
    <row r="11" spans="1:3" x14ac:dyDescent="0.3">
      <c r="A11" s="9" t="s">
        <v>10943</v>
      </c>
      <c r="B11" s="28">
        <v>56618.253000000004</v>
      </c>
      <c r="C11" s="15">
        <v>8.5325297869077596E-2</v>
      </c>
    </row>
    <row r="12" spans="1:3" x14ac:dyDescent="0.3">
      <c r="A12" s="9" t="s">
        <v>10944</v>
      </c>
      <c r="B12" s="28">
        <v>71218.769499999966</v>
      </c>
      <c r="C12" s="15">
        <v>0.13105477015320185</v>
      </c>
    </row>
    <row r="13" spans="1:3" x14ac:dyDescent="0.3">
      <c r="A13" s="9" t="s">
        <v>10945</v>
      </c>
      <c r="B13" s="28">
        <v>53084.951499999945</v>
      </c>
      <c r="C13" s="15">
        <v>5.7389475497104409E-2</v>
      </c>
    </row>
    <row r="14" spans="1:3" x14ac:dyDescent="0.3">
      <c r="A14" s="9" t="s">
        <v>10946</v>
      </c>
      <c r="B14" s="28">
        <v>104898.10400000005</v>
      </c>
      <c r="C14" s="15">
        <v>0.18414669741231107</v>
      </c>
    </row>
    <row r="15" spans="1:3" x14ac:dyDescent="0.3">
      <c r="A15" s="9" t="s">
        <v>10947</v>
      </c>
      <c r="B15" s="28">
        <v>104727.67250000002</v>
      </c>
      <c r="C15" s="15">
        <v>0.11194579418112079</v>
      </c>
    </row>
    <row r="16" spans="1:3" x14ac:dyDescent="0.3">
      <c r="A16" s="11" t="s">
        <v>10934</v>
      </c>
      <c r="B16" s="29">
        <v>738536.51449999993</v>
      </c>
      <c r="C16" s="1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F942-C224-4C29-8346-B378B117CCB5}">
  <dimension ref="A3:B7"/>
  <sheetViews>
    <sheetView workbookViewId="0">
      <selection activeCell="A5" sqref="A5"/>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7">
        <v>0.31811881861936087</v>
      </c>
    </row>
    <row r="5" spans="1:2" x14ac:dyDescent="0.3">
      <c r="A5" s="9" t="s">
        <v>46</v>
      </c>
      <c r="B5" s="18">
        <v>0.3100073787888516</v>
      </c>
    </row>
    <row r="6" spans="1:2" x14ac:dyDescent="0.3">
      <c r="A6" s="9" t="s">
        <v>71</v>
      </c>
      <c r="B6" s="18">
        <v>0.37187380259178759</v>
      </c>
    </row>
    <row r="7" spans="1:2" x14ac:dyDescent="0.3">
      <c r="A7" s="11" t="s">
        <v>10934</v>
      </c>
      <c r="B7" s="1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D3269-B26E-407E-AFCB-11C111E0CC34}">
  <dimension ref="A3:F52"/>
  <sheetViews>
    <sheetView topLeftCell="A3" workbookViewId="0">
      <selection activeCell="P23" sqref="P23"/>
    </sheetView>
  </sheetViews>
  <sheetFormatPr defaultRowHeight="14.4" x14ac:dyDescent="0.3"/>
  <cols>
    <col min="1" max="1" width="17.33203125" bestFit="1" customWidth="1"/>
    <col min="2" max="2" width="12" bestFit="1" customWidth="1"/>
  </cols>
  <sheetData>
    <row r="3" spans="1:6" x14ac:dyDescent="0.3">
      <c r="A3" s="6" t="s">
        <v>10933</v>
      </c>
      <c r="B3" s="7" t="s">
        <v>10951</v>
      </c>
      <c r="E3" t="s">
        <v>10953</v>
      </c>
      <c r="F3" t="s">
        <v>18</v>
      </c>
    </row>
    <row r="4" spans="1:6" x14ac:dyDescent="0.3">
      <c r="A4" s="8" t="s">
        <v>358</v>
      </c>
      <c r="B4" s="7">
        <v>19510.639999999992</v>
      </c>
      <c r="E4" t="str">
        <f>A4</f>
        <v>Alabama</v>
      </c>
      <c r="F4">
        <f>GETPIVOTDATA("Sales",$A$3,"State",A4)</f>
        <v>19510.639999999992</v>
      </c>
    </row>
    <row r="5" spans="1:6" x14ac:dyDescent="0.3">
      <c r="A5" s="9" t="s">
        <v>310</v>
      </c>
      <c r="B5" s="10">
        <v>35282.000999999997</v>
      </c>
      <c r="E5" t="str">
        <f t="shared" ref="E5:E52" si="0">A5</f>
        <v>Arizona</v>
      </c>
      <c r="F5">
        <f t="shared" ref="F5:F52" si="1">GETPIVOTDATA("Sales",$A$3,"State",A5)</f>
        <v>35282.000999999997</v>
      </c>
    </row>
    <row r="6" spans="1:6" x14ac:dyDescent="0.3">
      <c r="A6" s="9" t="s">
        <v>1707</v>
      </c>
      <c r="B6" s="10">
        <v>11678.129999999997</v>
      </c>
      <c r="E6" t="str">
        <f t="shared" si="0"/>
        <v>Arkansas</v>
      </c>
      <c r="F6">
        <f t="shared" si="1"/>
        <v>11678.129999999997</v>
      </c>
    </row>
    <row r="7" spans="1:6" x14ac:dyDescent="0.3">
      <c r="A7" s="9" t="s">
        <v>43</v>
      </c>
      <c r="B7" s="10">
        <v>457687.63150000205</v>
      </c>
      <c r="E7" t="str">
        <f t="shared" si="0"/>
        <v>California</v>
      </c>
      <c r="F7">
        <f t="shared" si="1"/>
        <v>457687.63150000205</v>
      </c>
    </row>
    <row r="8" spans="1:6" x14ac:dyDescent="0.3">
      <c r="A8" s="9" t="s">
        <v>457</v>
      </c>
      <c r="B8" s="10">
        <v>32108.118000000013</v>
      </c>
      <c r="E8" t="str">
        <f t="shared" si="0"/>
        <v>Colorado</v>
      </c>
      <c r="F8">
        <f t="shared" si="1"/>
        <v>32108.118000000013</v>
      </c>
    </row>
    <row r="9" spans="1:6" x14ac:dyDescent="0.3">
      <c r="A9" s="9" t="s">
        <v>747</v>
      </c>
      <c r="B9" s="10">
        <v>13384.356999999996</v>
      </c>
      <c r="E9" t="str">
        <f t="shared" si="0"/>
        <v>Connecticut</v>
      </c>
      <c r="F9">
        <f t="shared" si="1"/>
        <v>13384.356999999996</v>
      </c>
    </row>
    <row r="10" spans="1:6" x14ac:dyDescent="0.3">
      <c r="A10" s="9" t="s">
        <v>245</v>
      </c>
      <c r="B10" s="10">
        <v>27451.069</v>
      </c>
      <c r="E10" t="str">
        <f t="shared" si="0"/>
        <v>Delaware</v>
      </c>
      <c r="F10">
        <f t="shared" si="1"/>
        <v>27451.069</v>
      </c>
    </row>
    <row r="11" spans="1:6" x14ac:dyDescent="0.3">
      <c r="A11" s="9" t="s">
        <v>3034</v>
      </c>
      <c r="B11" s="10">
        <v>2865.0199999999995</v>
      </c>
      <c r="E11" t="str">
        <f t="shared" si="0"/>
        <v>District of Columbia</v>
      </c>
      <c r="F11">
        <f t="shared" si="1"/>
        <v>2865.0199999999995</v>
      </c>
    </row>
    <row r="12" spans="1:6" x14ac:dyDescent="0.3">
      <c r="A12" s="9" t="s">
        <v>54</v>
      </c>
      <c r="B12" s="10">
        <v>89473.707999999897</v>
      </c>
      <c r="E12" t="str">
        <f t="shared" si="0"/>
        <v>Florida</v>
      </c>
      <c r="F12">
        <f t="shared" si="1"/>
        <v>89473.707999999897</v>
      </c>
    </row>
    <row r="13" spans="1:6" x14ac:dyDescent="0.3">
      <c r="A13" s="9" t="s">
        <v>1272</v>
      </c>
      <c r="B13" s="10">
        <v>49095.840000000026</v>
      </c>
      <c r="E13" t="str">
        <f t="shared" si="0"/>
        <v>Georgia</v>
      </c>
      <c r="F13">
        <f t="shared" si="1"/>
        <v>49095.840000000026</v>
      </c>
    </row>
    <row r="14" spans="1:6" x14ac:dyDescent="0.3">
      <c r="A14" s="11" t="s">
        <v>10934</v>
      </c>
      <c r="B14" s="12">
        <v>738536.51450000191</v>
      </c>
      <c r="E14" t="str">
        <f t="shared" si="0"/>
        <v>Grand Total</v>
      </c>
      <c r="F14" t="e">
        <f t="shared" si="1"/>
        <v>#REF!</v>
      </c>
    </row>
    <row r="15" spans="1:6" x14ac:dyDescent="0.3">
      <c r="E15">
        <f t="shared" si="0"/>
        <v>0</v>
      </c>
      <c r="F15" t="e">
        <f t="shared" si="1"/>
        <v>#REF!</v>
      </c>
    </row>
    <row r="16" spans="1:6" x14ac:dyDescent="0.3">
      <c r="E16">
        <f t="shared" si="0"/>
        <v>0</v>
      </c>
      <c r="F16" t="e">
        <f t="shared" si="1"/>
        <v>#REF!</v>
      </c>
    </row>
    <row r="17" spans="5:6" x14ac:dyDescent="0.3">
      <c r="E17">
        <f t="shared" si="0"/>
        <v>0</v>
      </c>
      <c r="F17" t="e">
        <f t="shared" si="1"/>
        <v>#REF!</v>
      </c>
    </row>
    <row r="18" spans="5:6" x14ac:dyDescent="0.3">
      <c r="E18">
        <f t="shared" si="0"/>
        <v>0</v>
      </c>
      <c r="F18" t="e">
        <f t="shared" si="1"/>
        <v>#REF!</v>
      </c>
    </row>
    <row r="19" spans="5:6" x14ac:dyDescent="0.3">
      <c r="E19">
        <f t="shared" si="0"/>
        <v>0</v>
      </c>
      <c r="F19" t="e">
        <f t="shared" si="1"/>
        <v>#REF!</v>
      </c>
    </row>
    <row r="20" spans="5:6" x14ac:dyDescent="0.3">
      <c r="E20">
        <f t="shared" si="0"/>
        <v>0</v>
      </c>
      <c r="F20" t="e">
        <f t="shared" si="1"/>
        <v>#REF!</v>
      </c>
    </row>
    <row r="21" spans="5:6" x14ac:dyDescent="0.3">
      <c r="E21">
        <f t="shared" si="0"/>
        <v>0</v>
      </c>
      <c r="F21" t="e">
        <f t="shared" si="1"/>
        <v>#REF!</v>
      </c>
    </row>
    <row r="22" spans="5:6" x14ac:dyDescent="0.3">
      <c r="E22">
        <f t="shared" si="0"/>
        <v>0</v>
      </c>
      <c r="F22" t="e">
        <f t="shared" si="1"/>
        <v>#REF!</v>
      </c>
    </row>
    <row r="23" spans="5:6" x14ac:dyDescent="0.3">
      <c r="E23">
        <f t="shared" si="0"/>
        <v>0</v>
      </c>
      <c r="F23" t="e">
        <f t="shared" si="1"/>
        <v>#REF!</v>
      </c>
    </row>
    <row r="24" spans="5:6" x14ac:dyDescent="0.3">
      <c r="E24">
        <f t="shared" si="0"/>
        <v>0</v>
      </c>
      <c r="F24" t="e">
        <f t="shared" si="1"/>
        <v>#REF!</v>
      </c>
    </row>
    <row r="25" spans="5:6" x14ac:dyDescent="0.3">
      <c r="E25">
        <f t="shared" si="0"/>
        <v>0</v>
      </c>
      <c r="F25" t="e">
        <f t="shared" si="1"/>
        <v>#REF!</v>
      </c>
    </row>
    <row r="26" spans="5:6" x14ac:dyDescent="0.3">
      <c r="E26">
        <f t="shared" si="0"/>
        <v>0</v>
      </c>
      <c r="F26" t="e">
        <f t="shared" si="1"/>
        <v>#REF!</v>
      </c>
    </row>
    <row r="27" spans="5:6" x14ac:dyDescent="0.3">
      <c r="E27">
        <f t="shared" si="0"/>
        <v>0</v>
      </c>
      <c r="F27" t="e">
        <f t="shared" si="1"/>
        <v>#REF!</v>
      </c>
    </row>
    <row r="28" spans="5:6" x14ac:dyDescent="0.3">
      <c r="E28">
        <f t="shared" si="0"/>
        <v>0</v>
      </c>
      <c r="F28" t="e">
        <f t="shared" si="1"/>
        <v>#REF!</v>
      </c>
    </row>
    <row r="29" spans="5:6" x14ac:dyDescent="0.3">
      <c r="E29">
        <f t="shared" si="0"/>
        <v>0</v>
      </c>
      <c r="F29" t="e">
        <f t="shared" si="1"/>
        <v>#REF!</v>
      </c>
    </row>
    <row r="30" spans="5:6" x14ac:dyDescent="0.3">
      <c r="E30">
        <f t="shared" si="0"/>
        <v>0</v>
      </c>
      <c r="F30" t="e">
        <f t="shared" si="1"/>
        <v>#REF!</v>
      </c>
    </row>
    <row r="31" spans="5:6" x14ac:dyDescent="0.3">
      <c r="E31">
        <f t="shared" si="0"/>
        <v>0</v>
      </c>
      <c r="F31" t="e">
        <f t="shared" si="1"/>
        <v>#REF!</v>
      </c>
    </row>
    <row r="32" spans="5:6" x14ac:dyDescent="0.3">
      <c r="E32">
        <f t="shared" si="0"/>
        <v>0</v>
      </c>
      <c r="F32" t="e">
        <f t="shared" si="1"/>
        <v>#REF!</v>
      </c>
    </row>
    <row r="33" spans="5:6" x14ac:dyDescent="0.3">
      <c r="E33">
        <f t="shared" si="0"/>
        <v>0</v>
      </c>
      <c r="F33" t="e">
        <f t="shared" si="1"/>
        <v>#REF!</v>
      </c>
    </row>
    <row r="34" spans="5:6" x14ac:dyDescent="0.3">
      <c r="E34">
        <f t="shared" si="0"/>
        <v>0</v>
      </c>
      <c r="F34" t="e">
        <f t="shared" si="1"/>
        <v>#REF!</v>
      </c>
    </row>
    <row r="35" spans="5:6" x14ac:dyDescent="0.3">
      <c r="E35">
        <f t="shared" si="0"/>
        <v>0</v>
      </c>
      <c r="F35" t="e">
        <f t="shared" si="1"/>
        <v>#REF!</v>
      </c>
    </row>
    <row r="36" spans="5:6" x14ac:dyDescent="0.3">
      <c r="E36">
        <f t="shared" si="0"/>
        <v>0</v>
      </c>
      <c r="F36" t="e">
        <f t="shared" si="1"/>
        <v>#REF!</v>
      </c>
    </row>
    <row r="37" spans="5:6" x14ac:dyDescent="0.3">
      <c r="E37">
        <f t="shared" si="0"/>
        <v>0</v>
      </c>
      <c r="F37" t="e">
        <f t="shared" si="1"/>
        <v>#REF!</v>
      </c>
    </row>
    <row r="38" spans="5:6" x14ac:dyDescent="0.3">
      <c r="E38">
        <f t="shared" si="0"/>
        <v>0</v>
      </c>
      <c r="F38" t="e">
        <f t="shared" si="1"/>
        <v>#REF!</v>
      </c>
    </row>
    <row r="39" spans="5:6" x14ac:dyDescent="0.3">
      <c r="E39">
        <f t="shared" si="0"/>
        <v>0</v>
      </c>
      <c r="F39" t="e">
        <f t="shared" si="1"/>
        <v>#REF!</v>
      </c>
    </row>
    <row r="40" spans="5:6" x14ac:dyDescent="0.3">
      <c r="E40">
        <f t="shared" si="0"/>
        <v>0</v>
      </c>
      <c r="F40" t="e">
        <f t="shared" si="1"/>
        <v>#REF!</v>
      </c>
    </row>
    <row r="41" spans="5:6" x14ac:dyDescent="0.3">
      <c r="E41">
        <f t="shared" si="0"/>
        <v>0</v>
      </c>
      <c r="F41" t="e">
        <f t="shared" si="1"/>
        <v>#REF!</v>
      </c>
    </row>
    <row r="42" spans="5:6" x14ac:dyDescent="0.3">
      <c r="E42">
        <f t="shared" si="0"/>
        <v>0</v>
      </c>
      <c r="F42" t="e">
        <f t="shared" si="1"/>
        <v>#REF!</v>
      </c>
    </row>
    <row r="43" spans="5:6" x14ac:dyDescent="0.3">
      <c r="E43">
        <f t="shared" si="0"/>
        <v>0</v>
      </c>
      <c r="F43" t="e">
        <f t="shared" si="1"/>
        <v>#REF!</v>
      </c>
    </row>
    <row r="44" spans="5:6" x14ac:dyDescent="0.3">
      <c r="E44">
        <f t="shared" si="0"/>
        <v>0</v>
      </c>
      <c r="F44" t="e">
        <f t="shared" si="1"/>
        <v>#REF!</v>
      </c>
    </row>
    <row r="45" spans="5:6" x14ac:dyDescent="0.3">
      <c r="E45">
        <f t="shared" si="0"/>
        <v>0</v>
      </c>
      <c r="F45" t="e">
        <f t="shared" si="1"/>
        <v>#REF!</v>
      </c>
    </row>
    <row r="46" spans="5:6" x14ac:dyDescent="0.3">
      <c r="E46">
        <f t="shared" si="0"/>
        <v>0</v>
      </c>
      <c r="F46" t="e">
        <f t="shared" si="1"/>
        <v>#REF!</v>
      </c>
    </row>
    <row r="47" spans="5:6" x14ac:dyDescent="0.3">
      <c r="E47">
        <f t="shared" si="0"/>
        <v>0</v>
      </c>
      <c r="F47" t="e">
        <f t="shared" si="1"/>
        <v>#REF!</v>
      </c>
    </row>
    <row r="48" spans="5:6" x14ac:dyDescent="0.3">
      <c r="E48">
        <f t="shared" si="0"/>
        <v>0</v>
      </c>
      <c r="F48" t="e">
        <f t="shared" si="1"/>
        <v>#REF!</v>
      </c>
    </row>
    <row r="49" spans="5:6" x14ac:dyDescent="0.3">
      <c r="E49">
        <f t="shared" si="0"/>
        <v>0</v>
      </c>
      <c r="F49" t="e">
        <f t="shared" si="1"/>
        <v>#REF!</v>
      </c>
    </row>
    <row r="50" spans="5:6" x14ac:dyDescent="0.3">
      <c r="E50">
        <f t="shared" si="0"/>
        <v>0</v>
      </c>
      <c r="F50" t="e">
        <f t="shared" si="1"/>
        <v>#REF!</v>
      </c>
    </row>
    <row r="51" spans="5:6" x14ac:dyDescent="0.3">
      <c r="E51">
        <f t="shared" si="0"/>
        <v>0</v>
      </c>
      <c r="F51" t="e">
        <f t="shared" si="1"/>
        <v>#REF!</v>
      </c>
    </row>
    <row r="52" spans="5:6" x14ac:dyDescent="0.3">
      <c r="E52">
        <f t="shared" si="0"/>
        <v>0</v>
      </c>
      <c r="F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D102-2785-48F7-8126-E317552791AA}">
  <dimension ref="A3:B9"/>
  <sheetViews>
    <sheetView workbookViewId="0">
      <selection activeCell="A3" sqref="A3"/>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72</v>
      </c>
      <c r="B4" s="7">
        <v>112785.90199999994</v>
      </c>
    </row>
    <row r="5" spans="1:2" x14ac:dyDescent="0.3">
      <c r="A5" s="9" t="s">
        <v>36</v>
      </c>
      <c r="B5" s="10">
        <v>102048.92999999985</v>
      </c>
    </row>
    <row r="6" spans="1:2" x14ac:dyDescent="0.3">
      <c r="A6" s="9" t="s">
        <v>59</v>
      </c>
      <c r="B6" s="10">
        <v>74177.477999999988</v>
      </c>
    </row>
    <row r="7" spans="1:2" x14ac:dyDescent="0.3">
      <c r="A7" s="9" t="s">
        <v>682</v>
      </c>
      <c r="B7" s="10">
        <v>63227.484000000004</v>
      </c>
    </row>
    <row r="8" spans="1:2" x14ac:dyDescent="0.3">
      <c r="A8" s="9" t="s">
        <v>56</v>
      </c>
      <c r="B8" s="10">
        <v>60673.482000000004</v>
      </c>
    </row>
    <row r="9" spans="1:2" x14ac:dyDescent="0.3">
      <c r="A9" s="11" t="s">
        <v>10934</v>
      </c>
      <c r="B9" s="12">
        <v>412913.27599999978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D5925-DECA-4D55-AEBC-17A7F38C6E91}">
  <dimension ref="A1:V681"/>
  <sheetViews>
    <sheetView topLeftCell="M1" workbookViewId="0">
      <selection activeCell="V1" sqref="V1:V1048576"/>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9963</v>
      </c>
      <c r="B2" t="s">
        <v>10916</v>
      </c>
      <c r="C2">
        <v>2012</v>
      </c>
      <c r="D2" s="20">
        <v>40987</v>
      </c>
      <c r="E2" s="20">
        <v>40990</v>
      </c>
      <c r="F2" t="s">
        <v>188</v>
      </c>
      <c r="G2" t="s">
        <v>3991</v>
      </c>
      <c r="H2" t="s">
        <v>3992</v>
      </c>
      <c r="I2" t="s">
        <v>102</v>
      </c>
      <c r="J2" t="s">
        <v>27</v>
      </c>
      <c r="K2" t="s">
        <v>184</v>
      </c>
      <c r="L2" t="s">
        <v>104</v>
      </c>
      <c r="M2">
        <v>77041</v>
      </c>
      <c r="N2" t="s">
        <v>105</v>
      </c>
      <c r="O2" t="s">
        <v>7052</v>
      </c>
      <c r="P2" t="s">
        <v>32</v>
      </c>
      <c r="Q2" t="s">
        <v>33</v>
      </c>
      <c r="R2" t="s">
        <v>7053</v>
      </c>
      <c r="S2">
        <v>383.46559999999994</v>
      </c>
      <c r="T2">
        <v>4</v>
      </c>
      <c r="U2">
        <v>0.32</v>
      </c>
      <c r="V2">
        <v>-67.670400000000001</v>
      </c>
    </row>
    <row r="3" spans="1:22" x14ac:dyDescent="0.3">
      <c r="A3">
        <v>9962</v>
      </c>
      <c r="B3" t="s">
        <v>10916</v>
      </c>
      <c r="C3">
        <v>2012</v>
      </c>
      <c r="D3" s="20">
        <v>40987</v>
      </c>
      <c r="E3" s="20">
        <v>40990</v>
      </c>
      <c r="F3" t="s">
        <v>188</v>
      </c>
      <c r="G3" t="s">
        <v>3991</v>
      </c>
      <c r="H3" t="s">
        <v>3992</v>
      </c>
      <c r="I3" t="s">
        <v>102</v>
      </c>
      <c r="J3" t="s">
        <v>27</v>
      </c>
      <c r="K3" t="s">
        <v>184</v>
      </c>
      <c r="L3" t="s">
        <v>104</v>
      </c>
      <c r="M3">
        <v>77041</v>
      </c>
      <c r="N3" t="s">
        <v>105</v>
      </c>
      <c r="O3" t="s">
        <v>4500</v>
      </c>
      <c r="P3" t="s">
        <v>46</v>
      </c>
      <c r="Q3" t="s">
        <v>90</v>
      </c>
      <c r="R3" t="s">
        <v>4501</v>
      </c>
      <c r="S3">
        <v>65.584000000000003</v>
      </c>
      <c r="T3">
        <v>2</v>
      </c>
      <c r="U3">
        <v>0.2</v>
      </c>
      <c r="V3">
        <v>23.7742</v>
      </c>
    </row>
    <row r="4" spans="1:22" x14ac:dyDescent="0.3">
      <c r="A4">
        <v>9947</v>
      </c>
      <c r="B4" t="s">
        <v>10910</v>
      </c>
      <c r="C4">
        <v>2011</v>
      </c>
      <c r="D4" s="20">
        <v>40604</v>
      </c>
      <c r="E4" s="20">
        <v>40608</v>
      </c>
      <c r="F4" t="s">
        <v>50</v>
      </c>
      <c r="G4" t="s">
        <v>3924</v>
      </c>
      <c r="H4" t="s">
        <v>3925</v>
      </c>
      <c r="I4" t="s">
        <v>41</v>
      </c>
      <c r="J4" t="s">
        <v>27</v>
      </c>
      <c r="K4" t="s">
        <v>146</v>
      </c>
      <c r="L4" t="s">
        <v>147</v>
      </c>
      <c r="M4">
        <v>19120</v>
      </c>
      <c r="N4" t="s">
        <v>148</v>
      </c>
      <c r="O4" t="s">
        <v>2829</v>
      </c>
      <c r="P4" t="s">
        <v>71</v>
      </c>
      <c r="Q4" t="s">
        <v>161</v>
      </c>
      <c r="R4" t="s">
        <v>2830</v>
      </c>
      <c r="S4">
        <v>151.20000000000002</v>
      </c>
      <c r="T4">
        <v>3</v>
      </c>
      <c r="U4">
        <v>0.2</v>
      </c>
      <c r="V4">
        <v>32.130000000000003</v>
      </c>
    </row>
    <row r="5" spans="1:22" x14ac:dyDescent="0.3">
      <c r="A5">
        <v>9946</v>
      </c>
      <c r="B5" t="s">
        <v>10910</v>
      </c>
      <c r="C5">
        <v>2011</v>
      </c>
      <c r="D5" s="20">
        <v>40604</v>
      </c>
      <c r="E5" s="20">
        <v>40608</v>
      </c>
      <c r="F5" t="s">
        <v>50</v>
      </c>
      <c r="G5" t="s">
        <v>3924</v>
      </c>
      <c r="H5" t="s">
        <v>3925</v>
      </c>
      <c r="I5" t="s">
        <v>41</v>
      </c>
      <c r="J5" t="s">
        <v>27</v>
      </c>
      <c r="K5" t="s">
        <v>146</v>
      </c>
      <c r="L5" t="s">
        <v>147</v>
      </c>
      <c r="M5">
        <v>19120</v>
      </c>
      <c r="N5" t="s">
        <v>148</v>
      </c>
      <c r="O5" t="s">
        <v>6097</v>
      </c>
      <c r="P5" t="s">
        <v>46</v>
      </c>
      <c r="Q5" t="s">
        <v>90</v>
      </c>
      <c r="R5" t="s">
        <v>6098</v>
      </c>
      <c r="S5">
        <v>3.4240000000000004</v>
      </c>
      <c r="T5">
        <v>1</v>
      </c>
      <c r="U5">
        <v>0.2</v>
      </c>
      <c r="V5">
        <v>1.0699999999999996</v>
      </c>
    </row>
    <row r="6" spans="1:22" x14ac:dyDescent="0.3">
      <c r="A6">
        <v>9928</v>
      </c>
      <c r="B6" t="s">
        <v>10897</v>
      </c>
      <c r="C6">
        <v>2012</v>
      </c>
      <c r="D6" s="20">
        <v>40988</v>
      </c>
      <c r="E6" s="20">
        <v>40991</v>
      </c>
      <c r="F6" t="s">
        <v>188</v>
      </c>
      <c r="G6" t="s">
        <v>6604</v>
      </c>
      <c r="H6" t="s">
        <v>6605</v>
      </c>
      <c r="I6" t="s">
        <v>41</v>
      </c>
      <c r="J6" t="s">
        <v>27</v>
      </c>
      <c r="K6" t="s">
        <v>266</v>
      </c>
      <c r="L6" t="s">
        <v>267</v>
      </c>
      <c r="M6">
        <v>10035</v>
      </c>
      <c r="N6" t="s">
        <v>148</v>
      </c>
      <c r="O6" t="s">
        <v>4907</v>
      </c>
      <c r="P6" t="s">
        <v>46</v>
      </c>
      <c r="Q6" t="s">
        <v>59</v>
      </c>
      <c r="R6" t="s">
        <v>4908</v>
      </c>
      <c r="S6">
        <v>83.92</v>
      </c>
      <c r="T6">
        <v>4</v>
      </c>
      <c r="U6">
        <v>0</v>
      </c>
      <c r="V6">
        <v>20.140799999999999</v>
      </c>
    </row>
    <row r="7" spans="1:22" x14ac:dyDescent="0.3">
      <c r="A7">
        <v>9927</v>
      </c>
      <c r="B7" t="s">
        <v>10897</v>
      </c>
      <c r="C7">
        <v>2012</v>
      </c>
      <c r="D7" s="20">
        <v>40988</v>
      </c>
      <c r="E7" s="20">
        <v>40991</v>
      </c>
      <c r="F7" t="s">
        <v>188</v>
      </c>
      <c r="G7" t="s">
        <v>6604</v>
      </c>
      <c r="H7" t="s">
        <v>6605</v>
      </c>
      <c r="I7" t="s">
        <v>41</v>
      </c>
      <c r="J7" t="s">
        <v>27</v>
      </c>
      <c r="K7" t="s">
        <v>266</v>
      </c>
      <c r="L7" t="s">
        <v>267</v>
      </c>
      <c r="M7">
        <v>10035</v>
      </c>
      <c r="N7" t="s">
        <v>148</v>
      </c>
      <c r="O7" t="s">
        <v>3782</v>
      </c>
      <c r="P7" t="s">
        <v>71</v>
      </c>
      <c r="Q7" t="s">
        <v>72</v>
      </c>
      <c r="R7" t="s">
        <v>3783</v>
      </c>
      <c r="S7">
        <v>199.98</v>
      </c>
      <c r="T7">
        <v>2</v>
      </c>
      <c r="U7">
        <v>0</v>
      </c>
      <c r="V7">
        <v>53.994599999999991</v>
      </c>
    </row>
    <row r="8" spans="1:22" x14ac:dyDescent="0.3">
      <c r="A8">
        <v>9926</v>
      </c>
      <c r="B8" t="s">
        <v>10897</v>
      </c>
      <c r="C8">
        <v>2012</v>
      </c>
      <c r="D8" s="20">
        <v>40988</v>
      </c>
      <c r="E8" s="20">
        <v>40991</v>
      </c>
      <c r="F8" t="s">
        <v>188</v>
      </c>
      <c r="G8" t="s">
        <v>6604</v>
      </c>
      <c r="H8" t="s">
        <v>6605</v>
      </c>
      <c r="I8" t="s">
        <v>41</v>
      </c>
      <c r="J8" t="s">
        <v>27</v>
      </c>
      <c r="K8" t="s">
        <v>266</v>
      </c>
      <c r="L8" t="s">
        <v>267</v>
      </c>
      <c r="M8">
        <v>10035</v>
      </c>
      <c r="N8" t="s">
        <v>148</v>
      </c>
      <c r="O8" t="s">
        <v>97</v>
      </c>
      <c r="P8" t="s">
        <v>46</v>
      </c>
      <c r="Q8" t="s">
        <v>75</v>
      </c>
      <c r="R8" t="s">
        <v>98</v>
      </c>
      <c r="S8">
        <v>1087.9360000000001</v>
      </c>
      <c r="T8">
        <v>8</v>
      </c>
      <c r="U8">
        <v>0.2</v>
      </c>
      <c r="V8">
        <v>353.5791999999999</v>
      </c>
    </row>
    <row r="9" spans="1:22" x14ac:dyDescent="0.3">
      <c r="A9">
        <v>9925</v>
      </c>
      <c r="B9" t="s">
        <v>10897</v>
      </c>
      <c r="C9">
        <v>2012</v>
      </c>
      <c r="D9" s="20">
        <v>40988</v>
      </c>
      <c r="E9" s="20">
        <v>40991</v>
      </c>
      <c r="F9" t="s">
        <v>188</v>
      </c>
      <c r="G9" t="s">
        <v>6604</v>
      </c>
      <c r="H9" t="s">
        <v>6605</v>
      </c>
      <c r="I9" t="s">
        <v>41</v>
      </c>
      <c r="J9" t="s">
        <v>27</v>
      </c>
      <c r="K9" t="s">
        <v>266</v>
      </c>
      <c r="L9" t="s">
        <v>267</v>
      </c>
      <c r="M9">
        <v>10035</v>
      </c>
      <c r="N9" t="s">
        <v>148</v>
      </c>
      <c r="O9" t="s">
        <v>1010</v>
      </c>
      <c r="P9" t="s">
        <v>46</v>
      </c>
      <c r="Q9" t="s">
        <v>173</v>
      </c>
      <c r="R9" t="s">
        <v>1011</v>
      </c>
      <c r="S9">
        <v>23.99</v>
      </c>
      <c r="T9">
        <v>1</v>
      </c>
      <c r="U9">
        <v>0</v>
      </c>
      <c r="V9">
        <v>11.994999999999999</v>
      </c>
    </row>
    <row r="10" spans="1:22" x14ac:dyDescent="0.3">
      <c r="A10">
        <v>9924</v>
      </c>
      <c r="B10" t="s">
        <v>10897</v>
      </c>
      <c r="C10">
        <v>2012</v>
      </c>
      <c r="D10" s="20">
        <v>40988</v>
      </c>
      <c r="E10" s="20">
        <v>40991</v>
      </c>
      <c r="F10" t="s">
        <v>188</v>
      </c>
      <c r="G10" t="s">
        <v>6604</v>
      </c>
      <c r="H10" t="s">
        <v>6605</v>
      </c>
      <c r="I10" t="s">
        <v>41</v>
      </c>
      <c r="J10" t="s">
        <v>27</v>
      </c>
      <c r="K10" t="s">
        <v>266</v>
      </c>
      <c r="L10" t="s">
        <v>267</v>
      </c>
      <c r="M10">
        <v>10035</v>
      </c>
      <c r="N10" t="s">
        <v>148</v>
      </c>
      <c r="O10" t="s">
        <v>1386</v>
      </c>
      <c r="P10" t="s">
        <v>46</v>
      </c>
      <c r="Q10" t="s">
        <v>75</v>
      </c>
      <c r="R10" t="s">
        <v>1387</v>
      </c>
      <c r="S10">
        <v>49.847999999999999</v>
      </c>
      <c r="T10">
        <v>3</v>
      </c>
      <c r="U10">
        <v>0.2</v>
      </c>
      <c r="V10">
        <v>16.823699999999999</v>
      </c>
    </row>
    <row r="11" spans="1:22" x14ac:dyDescent="0.3">
      <c r="A11">
        <v>9921</v>
      </c>
      <c r="B11" t="s">
        <v>10894</v>
      </c>
      <c r="C11">
        <v>2013</v>
      </c>
      <c r="D11" s="20">
        <v>41349</v>
      </c>
      <c r="E11" s="20">
        <v>41353</v>
      </c>
      <c r="F11" t="s">
        <v>50</v>
      </c>
      <c r="G11" t="s">
        <v>4193</v>
      </c>
      <c r="H11" t="s">
        <v>4194</v>
      </c>
      <c r="I11" t="s">
        <v>41</v>
      </c>
      <c r="J11" t="s">
        <v>27</v>
      </c>
      <c r="K11" t="s">
        <v>10498</v>
      </c>
      <c r="L11" t="s">
        <v>104</v>
      </c>
      <c r="M11">
        <v>77803</v>
      </c>
      <c r="N11" t="s">
        <v>105</v>
      </c>
      <c r="O11" t="s">
        <v>5781</v>
      </c>
      <c r="P11" t="s">
        <v>46</v>
      </c>
      <c r="Q11" t="s">
        <v>75</v>
      </c>
      <c r="R11" t="s">
        <v>5782</v>
      </c>
      <c r="S11">
        <v>22.385999999999996</v>
      </c>
      <c r="T11">
        <v>7</v>
      </c>
      <c r="U11">
        <v>0.8</v>
      </c>
      <c r="V11">
        <v>-35.817600000000013</v>
      </c>
    </row>
    <row r="12" spans="1:22" x14ac:dyDescent="0.3">
      <c r="A12">
        <v>9920</v>
      </c>
      <c r="B12" t="s">
        <v>10894</v>
      </c>
      <c r="C12">
        <v>2013</v>
      </c>
      <c r="D12" s="20">
        <v>41349</v>
      </c>
      <c r="E12" s="20">
        <v>41353</v>
      </c>
      <c r="F12" t="s">
        <v>50</v>
      </c>
      <c r="G12" t="s">
        <v>4193</v>
      </c>
      <c r="H12" t="s">
        <v>4194</v>
      </c>
      <c r="I12" t="s">
        <v>41</v>
      </c>
      <c r="J12" t="s">
        <v>27</v>
      </c>
      <c r="K12" t="s">
        <v>10498</v>
      </c>
      <c r="L12" t="s">
        <v>104</v>
      </c>
      <c r="M12">
        <v>77803</v>
      </c>
      <c r="N12" t="s">
        <v>105</v>
      </c>
      <c r="O12" t="s">
        <v>384</v>
      </c>
      <c r="P12" t="s">
        <v>32</v>
      </c>
      <c r="Q12" t="s">
        <v>36</v>
      </c>
      <c r="R12" t="s">
        <v>385</v>
      </c>
      <c r="S12">
        <v>528.42999999999995</v>
      </c>
      <c r="T12">
        <v>5</v>
      </c>
      <c r="U12">
        <v>0.3</v>
      </c>
      <c r="V12">
        <v>-143.43099999999998</v>
      </c>
    </row>
    <row r="13" spans="1:22" x14ac:dyDescent="0.3">
      <c r="A13">
        <v>9900</v>
      </c>
      <c r="B13" t="s">
        <v>10886</v>
      </c>
      <c r="C13">
        <v>2011</v>
      </c>
      <c r="D13" s="20">
        <v>40630</v>
      </c>
      <c r="E13" s="20">
        <v>40636</v>
      </c>
      <c r="F13" t="s">
        <v>50</v>
      </c>
      <c r="G13" t="s">
        <v>4082</v>
      </c>
      <c r="H13" t="s">
        <v>4083</v>
      </c>
      <c r="I13" t="s">
        <v>102</v>
      </c>
      <c r="J13" t="s">
        <v>27</v>
      </c>
      <c r="K13" t="s">
        <v>318</v>
      </c>
      <c r="L13" t="s">
        <v>498</v>
      </c>
      <c r="M13">
        <v>45503</v>
      </c>
      <c r="N13" t="s">
        <v>148</v>
      </c>
      <c r="O13" t="s">
        <v>2318</v>
      </c>
      <c r="P13" t="s">
        <v>32</v>
      </c>
      <c r="Q13" t="s">
        <v>56</v>
      </c>
      <c r="R13" t="s">
        <v>2319</v>
      </c>
      <c r="S13">
        <v>330.58800000000002</v>
      </c>
      <c r="T13">
        <v>1</v>
      </c>
      <c r="U13">
        <v>0.4</v>
      </c>
      <c r="V13">
        <v>-143.25480000000002</v>
      </c>
    </row>
    <row r="14" spans="1:22" x14ac:dyDescent="0.3">
      <c r="A14">
        <v>9890</v>
      </c>
      <c r="B14" t="s">
        <v>10881</v>
      </c>
      <c r="C14">
        <v>2014</v>
      </c>
      <c r="D14" s="20">
        <v>41718</v>
      </c>
      <c r="E14" s="20">
        <v>41719</v>
      </c>
      <c r="F14" t="s">
        <v>188</v>
      </c>
      <c r="G14" t="s">
        <v>4190</v>
      </c>
      <c r="H14" t="s">
        <v>4191</v>
      </c>
      <c r="I14" t="s">
        <v>41</v>
      </c>
      <c r="J14" t="s">
        <v>27</v>
      </c>
      <c r="K14" t="s">
        <v>1119</v>
      </c>
      <c r="L14" t="s">
        <v>788</v>
      </c>
      <c r="M14">
        <v>8701</v>
      </c>
      <c r="N14" t="s">
        <v>148</v>
      </c>
      <c r="O14" t="s">
        <v>7785</v>
      </c>
      <c r="P14" t="s">
        <v>46</v>
      </c>
      <c r="Q14" t="s">
        <v>68</v>
      </c>
      <c r="R14" t="s">
        <v>7786</v>
      </c>
      <c r="S14">
        <v>8.94</v>
      </c>
      <c r="T14">
        <v>3</v>
      </c>
      <c r="U14">
        <v>0</v>
      </c>
      <c r="V14">
        <v>2.4138000000000006</v>
      </c>
    </row>
    <row r="15" spans="1:22" x14ac:dyDescent="0.3">
      <c r="A15">
        <v>9868</v>
      </c>
      <c r="B15" t="s">
        <v>10866</v>
      </c>
      <c r="C15">
        <v>2012</v>
      </c>
      <c r="D15" s="20">
        <v>40994</v>
      </c>
      <c r="E15" s="20">
        <v>40996</v>
      </c>
      <c r="F15" t="s">
        <v>23</v>
      </c>
      <c r="G15" t="s">
        <v>3518</v>
      </c>
      <c r="H15" t="s">
        <v>3519</v>
      </c>
      <c r="I15" t="s">
        <v>41</v>
      </c>
      <c r="J15" t="s">
        <v>27</v>
      </c>
      <c r="K15" t="s">
        <v>266</v>
      </c>
      <c r="L15" t="s">
        <v>267</v>
      </c>
      <c r="M15">
        <v>10009</v>
      </c>
      <c r="N15" t="s">
        <v>148</v>
      </c>
      <c r="O15" t="s">
        <v>6506</v>
      </c>
      <c r="P15" t="s">
        <v>46</v>
      </c>
      <c r="Q15" t="s">
        <v>78</v>
      </c>
      <c r="R15" t="s">
        <v>6507</v>
      </c>
      <c r="S15">
        <v>13.11</v>
      </c>
      <c r="T15">
        <v>3</v>
      </c>
      <c r="U15">
        <v>0</v>
      </c>
      <c r="V15">
        <v>3.4086000000000003</v>
      </c>
    </row>
    <row r="16" spans="1:22" x14ac:dyDescent="0.3">
      <c r="A16">
        <v>9867</v>
      </c>
      <c r="B16" t="s">
        <v>10866</v>
      </c>
      <c r="C16">
        <v>2012</v>
      </c>
      <c r="D16" s="20">
        <v>40994</v>
      </c>
      <c r="E16" s="20">
        <v>40996</v>
      </c>
      <c r="F16" t="s">
        <v>23</v>
      </c>
      <c r="G16" t="s">
        <v>3518</v>
      </c>
      <c r="H16" t="s">
        <v>3519</v>
      </c>
      <c r="I16" t="s">
        <v>41</v>
      </c>
      <c r="J16" t="s">
        <v>27</v>
      </c>
      <c r="K16" t="s">
        <v>266</v>
      </c>
      <c r="L16" t="s">
        <v>267</v>
      </c>
      <c r="M16">
        <v>10009</v>
      </c>
      <c r="N16" t="s">
        <v>148</v>
      </c>
      <c r="O16" t="s">
        <v>6094</v>
      </c>
      <c r="P16" t="s">
        <v>46</v>
      </c>
      <c r="Q16" t="s">
        <v>59</v>
      </c>
      <c r="R16" t="s">
        <v>6095</v>
      </c>
      <c r="S16">
        <v>1085.42</v>
      </c>
      <c r="T16">
        <v>7</v>
      </c>
      <c r="U16">
        <v>0</v>
      </c>
      <c r="V16">
        <v>282.20920000000001</v>
      </c>
    </row>
    <row r="17" spans="1:22" x14ac:dyDescent="0.3">
      <c r="A17">
        <v>9858</v>
      </c>
      <c r="B17" t="s">
        <v>10864</v>
      </c>
      <c r="C17">
        <v>2012</v>
      </c>
      <c r="D17" s="20">
        <v>40994</v>
      </c>
      <c r="E17" s="20">
        <v>40998</v>
      </c>
      <c r="F17" t="s">
        <v>50</v>
      </c>
      <c r="G17" t="s">
        <v>1923</v>
      </c>
      <c r="H17" t="s">
        <v>1924</v>
      </c>
      <c r="I17" t="s">
        <v>41</v>
      </c>
      <c r="J17" t="s">
        <v>27</v>
      </c>
      <c r="K17" t="s">
        <v>95</v>
      </c>
      <c r="L17" t="s">
        <v>96</v>
      </c>
      <c r="M17">
        <v>98103</v>
      </c>
      <c r="N17" t="s">
        <v>44</v>
      </c>
      <c r="O17" t="s">
        <v>1601</v>
      </c>
      <c r="P17" t="s">
        <v>32</v>
      </c>
      <c r="Q17" t="s">
        <v>56</v>
      </c>
      <c r="R17" t="s">
        <v>1602</v>
      </c>
      <c r="S17">
        <v>3393.68</v>
      </c>
      <c r="T17">
        <v>8</v>
      </c>
      <c r="U17">
        <v>0</v>
      </c>
      <c r="V17">
        <v>610.86239999999998</v>
      </c>
    </row>
    <row r="18" spans="1:22" x14ac:dyDescent="0.3">
      <c r="A18">
        <v>9791</v>
      </c>
      <c r="B18" t="s">
        <v>10837</v>
      </c>
      <c r="C18">
        <v>2014</v>
      </c>
      <c r="D18" s="20">
        <v>41726</v>
      </c>
      <c r="E18" s="20">
        <v>41731</v>
      </c>
      <c r="F18" t="s">
        <v>50</v>
      </c>
      <c r="G18" t="s">
        <v>1453</v>
      </c>
      <c r="H18" t="s">
        <v>1454</v>
      </c>
      <c r="I18" t="s">
        <v>26</v>
      </c>
      <c r="J18" t="s">
        <v>27</v>
      </c>
      <c r="K18" t="s">
        <v>184</v>
      </c>
      <c r="L18" t="s">
        <v>104</v>
      </c>
      <c r="M18">
        <v>77070</v>
      </c>
      <c r="N18" t="s">
        <v>105</v>
      </c>
      <c r="O18" t="s">
        <v>5396</v>
      </c>
      <c r="P18" t="s">
        <v>32</v>
      </c>
      <c r="Q18" t="s">
        <v>36</v>
      </c>
      <c r="R18" t="s">
        <v>5397</v>
      </c>
      <c r="S18">
        <v>211.24599999999998</v>
      </c>
      <c r="T18">
        <v>2</v>
      </c>
      <c r="U18">
        <v>0.3</v>
      </c>
      <c r="V18">
        <v>-66.391599999999983</v>
      </c>
    </row>
    <row r="19" spans="1:22" x14ac:dyDescent="0.3">
      <c r="A19">
        <v>9790</v>
      </c>
      <c r="B19" t="s">
        <v>10837</v>
      </c>
      <c r="C19">
        <v>2014</v>
      </c>
      <c r="D19" s="20">
        <v>41726</v>
      </c>
      <c r="E19" s="20">
        <v>41731</v>
      </c>
      <c r="F19" t="s">
        <v>50</v>
      </c>
      <c r="G19" t="s">
        <v>1453</v>
      </c>
      <c r="H19" t="s">
        <v>1454</v>
      </c>
      <c r="I19" t="s">
        <v>26</v>
      </c>
      <c r="J19" t="s">
        <v>27</v>
      </c>
      <c r="K19" t="s">
        <v>184</v>
      </c>
      <c r="L19" t="s">
        <v>104</v>
      </c>
      <c r="M19">
        <v>77070</v>
      </c>
      <c r="N19" t="s">
        <v>105</v>
      </c>
      <c r="O19" t="s">
        <v>2531</v>
      </c>
      <c r="P19" t="s">
        <v>71</v>
      </c>
      <c r="Q19" t="s">
        <v>161</v>
      </c>
      <c r="R19" t="s">
        <v>2532</v>
      </c>
      <c r="S19">
        <v>39.992000000000004</v>
      </c>
      <c r="T19">
        <v>1</v>
      </c>
      <c r="U19">
        <v>0.2</v>
      </c>
      <c r="V19">
        <v>6.9985999999999997</v>
      </c>
    </row>
    <row r="20" spans="1:22" x14ac:dyDescent="0.3">
      <c r="A20">
        <v>9789</v>
      </c>
      <c r="B20" t="s">
        <v>10837</v>
      </c>
      <c r="C20">
        <v>2014</v>
      </c>
      <c r="D20" s="20">
        <v>41726</v>
      </c>
      <c r="E20" s="20">
        <v>41731</v>
      </c>
      <c r="F20" t="s">
        <v>50</v>
      </c>
      <c r="G20" t="s">
        <v>1453</v>
      </c>
      <c r="H20" t="s">
        <v>1454</v>
      </c>
      <c r="I20" t="s">
        <v>26</v>
      </c>
      <c r="J20" t="s">
        <v>27</v>
      </c>
      <c r="K20" t="s">
        <v>184</v>
      </c>
      <c r="L20" t="s">
        <v>104</v>
      </c>
      <c r="M20">
        <v>77070</v>
      </c>
      <c r="N20" t="s">
        <v>105</v>
      </c>
      <c r="O20" t="s">
        <v>533</v>
      </c>
      <c r="P20" t="s">
        <v>32</v>
      </c>
      <c r="Q20" t="s">
        <v>36</v>
      </c>
      <c r="R20" t="s">
        <v>534</v>
      </c>
      <c r="S20">
        <v>600.55799999999999</v>
      </c>
      <c r="T20">
        <v>3</v>
      </c>
      <c r="U20">
        <v>0.3</v>
      </c>
      <c r="V20">
        <v>-8.5794000000000779</v>
      </c>
    </row>
    <row r="21" spans="1:22" x14ac:dyDescent="0.3">
      <c r="A21">
        <v>9788</v>
      </c>
      <c r="B21" t="s">
        <v>10837</v>
      </c>
      <c r="C21">
        <v>2014</v>
      </c>
      <c r="D21" s="20">
        <v>41726</v>
      </c>
      <c r="E21" s="20">
        <v>41731</v>
      </c>
      <c r="F21" t="s">
        <v>50</v>
      </c>
      <c r="G21" t="s">
        <v>1453</v>
      </c>
      <c r="H21" t="s">
        <v>1454</v>
      </c>
      <c r="I21" t="s">
        <v>26</v>
      </c>
      <c r="J21" t="s">
        <v>27</v>
      </c>
      <c r="K21" t="s">
        <v>184</v>
      </c>
      <c r="L21" t="s">
        <v>104</v>
      </c>
      <c r="M21">
        <v>77070</v>
      </c>
      <c r="N21" t="s">
        <v>105</v>
      </c>
      <c r="O21" t="s">
        <v>3091</v>
      </c>
      <c r="P21" t="s">
        <v>32</v>
      </c>
      <c r="Q21" t="s">
        <v>33</v>
      </c>
      <c r="R21" t="s">
        <v>3092</v>
      </c>
      <c r="S21">
        <v>1023.3319999999999</v>
      </c>
      <c r="T21">
        <v>5</v>
      </c>
      <c r="U21">
        <v>0.32</v>
      </c>
      <c r="V21">
        <v>-30.098000000000127</v>
      </c>
    </row>
    <row r="22" spans="1:22" x14ac:dyDescent="0.3">
      <c r="A22">
        <v>9767</v>
      </c>
      <c r="B22" t="s">
        <v>10826</v>
      </c>
      <c r="C22">
        <v>2014</v>
      </c>
      <c r="D22" s="20">
        <v>41699</v>
      </c>
      <c r="E22" s="20">
        <v>41705</v>
      </c>
      <c r="F22" t="s">
        <v>50</v>
      </c>
      <c r="G22" t="s">
        <v>4743</v>
      </c>
      <c r="H22" t="s">
        <v>4744</v>
      </c>
      <c r="I22" t="s">
        <v>26</v>
      </c>
      <c r="J22" t="s">
        <v>27</v>
      </c>
      <c r="K22" t="s">
        <v>3687</v>
      </c>
      <c r="L22" t="s">
        <v>747</v>
      </c>
      <c r="M22">
        <v>6457</v>
      </c>
      <c r="N22" t="s">
        <v>148</v>
      </c>
      <c r="O22" t="s">
        <v>2197</v>
      </c>
      <c r="P22" t="s">
        <v>46</v>
      </c>
      <c r="Q22" t="s">
        <v>90</v>
      </c>
      <c r="R22" t="s">
        <v>2198</v>
      </c>
      <c r="S22">
        <v>7.78</v>
      </c>
      <c r="T22">
        <v>1</v>
      </c>
      <c r="U22">
        <v>0</v>
      </c>
      <c r="V22">
        <v>3.5009999999999994</v>
      </c>
    </row>
    <row r="23" spans="1:22" x14ac:dyDescent="0.3">
      <c r="A23">
        <v>9766</v>
      </c>
      <c r="B23" t="s">
        <v>10826</v>
      </c>
      <c r="C23">
        <v>2014</v>
      </c>
      <c r="D23" s="20">
        <v>41699</v>
      </c>
      <c r="E23" s="20">
        <v>41705</v>
      </c>
      <c r="F23" t="s">
        <v>50</v>
      </c>
      <c r="G23" t="s">
        <v>4743</v>
      </c>
      <c r="H23" t="s">
        <v>4744</v>
      </c>
      <c r="I23" t="s">
        <v>26</v>
      </c>
      <c r="J23" t="s">
        <v>27</v>
      </c>
      <c r="K23" t="s">
        <v>3687</v>
      </c>
      <c r="L23" t="s">
        <v>747</v>
      </c>
      <c r="M23">
        <v>6457</v>
      </c>
      <c r="N23" t="s">
        <v>148</v>
      </c>
      <c r="O23" t="s">
        <v>4737</v>
      </c>
      <c r="P23" t="s">
        <v>46</v>
      </c>
      <c r="Q23" t="s">
        <v>75</v>
      </c>
      <c r="R23" t="s">
        <v>4738</v>
      </c>
      <c r="S23">
        <v>9.84</v>
      </c>
      <c r="T23">
        <v>2</v>
      </c>
      <c r="U23">
        <v>0</v>
      </c>
      <c r="V23">
        <v>4.7231999999999994</v>
      </c>
    </row>
    <row r="24" spans="1:22" x14ac:dyDescent="0.3">
      <c r="A24">
        <v>9759</v>
      </c>
      <c r="B24" t="s">
        <v>10820</v>
      </c>
      <c r="C24">
        <v>2014</v>
      </c>
      <c r="D24" s="20">
        <v>41726</v>
      </c>
      <c r="E24" s="20">
        <v>41728</v>
      </c>
      <c r="F24" t="s">
        <v>23</v>
      </c>
      <c r="G24" t="s">
        <v>454</v>
      </c>
      <c r="H24" t="s">
        <v>455</v>
      </c>
      <c r="I24" t="s">
        <v>26</v>
      </c>
      <c r="J24" t="s">
        <v>27</v>
      </c>
      <c r="K24" t="s">
        <v>1464</v>
      </c>
      <c r="L24" t="s">
        <v>319</v>
      </c>
      <c r="M24">
        <v>23223</v>
      </c>
      <c r="N24" t="s">
        <v>30</v>
      </c>
      <c r="O24" t="s">
        <v>1028</v>
      </c>
      <c r="P24" t="s">
        <v>46</v>
      </c>
      <c r="Q24" t="s">
        <v>90</v>
      </c>
      <c r="R24" t="s">
        <v>1029</v>
      </c>
      <c r="S24">
        <v>17.64</v>
      </c>
      <c r="T24">
        <v>4</v>
      </c>
      <c r="U24">
        <v>0</v>
      </c>
      <c r="V24">
        <v>8.1143999999999998</v>
      </c>
    </row>
    <row r="25" spans="1:22" x14ac:dyDescent="0.3">
      <c r="A25">
        <v>9758</v>
      </c>
      <c r="B25" t="s">
        <v>10820</v>
      </c>
      <c r="C25">
        <v>2014</v>
      </c>
      <c r="D25" s="20">
        <v>41726</v>
      </c>
      <c r="E25" s="20">
        <v>41728</v>
      </c>
      <c r="F25" t="s">
        <v>23</v>
      </c>
      <c r="G25" t="s">
        <v>454</v>
      </c>
      <c r="H25" t="s">
        <v>455</v>
      </c>
      <c r="I25" t="s">
        <v>26</v>
      </c>
      <c r="J25" t="s">
        <v>27</v>
      </c>
      <c r="K25" t="s">
        <v>1464</v>
      </c>
      <c r="L25" t="s">
        <v>319</v>
      </c>
      <c r="M25">
        <v>23223</v>
      </c>
      <c r="N25" t="s">
        <v>30</v>
      </c>
      <c r="O25" t="s">
        <v>8856</v>
      </c>
      <c r="P25" t="s">
        <v>71</v>
      </c>
      <c r="Q25" t="s">
        <v>72</v>
      </c>
      <c r="R25" t="s">
        <v>8857</v>
      </c>
      <c r="S25">
        <v>206.1</v>
      </c>
      <c r="T25">
        <v>5</v>
      </c>
      <c r="U25">
        <v>0</v>
      </c>
      <c r="V25">
        <v>55.647000000000006</v>
      </c>
    </row>
    <row r="26" spans="1:22" x14ac:dyDescent="0.3">
      <c r="A26">
        <v>9757</v>
      </c>
      <c r="B26" t="s">
        <v>10820</v>
      </c>
      <c r="C26">
        <v>2014</v>
      </c>
      <c r="D26" s="20">
        <v>41726</v>
      </c>
      <c r="E26" s="20">
        <v>41728</v>
      </c>
      <c r="F26" t="s">
        <v>23</v>
      </c>
      <c r="G26" t="s">
        <v>454</v>
      </c>
      <c r="H26" t="s">
        <v>455</v>
      </c>
      <c r="I26" t="s">
        <v>26</v>
      </c>
      <c r="J26" t="s">
        <v>27</v>
      </c>
      <c r="K26" t="s">
        <v>1464</v>
      </c>
      <c r="L26" t="s">
        <v>319</v>
      </c>
      <c r="M26">
        <v>23223</v>
      </c>
      <c r="N26" t="s">
        <v>30</v>
      </c>
      <c r="O26" t="s">
        <v>1105</v>
      </c>
      <c r="P26" t="s">
        <v>32</v>
      </c>
      <c r="Q26" t="s">
        <v>56</v>
      </c>
      <c r="R26" t="s">
        <v>1106</v>
      </c>
      <c r="S26">
        <v>292.10000000000002</v>
      </c>
      <c r="T26">
        <v>2</v>
      </c>
      <c r="U26">
        <v>0</v>
      </c>
      <c r="V26">
        <v>58.419999999999987</v>
      </c>
    </row>
    <row r="27" spans="1:22" x14ac:dyDescent="0.3">
      <c r="A27">
        <v>9756</v>
      </c>
      <c r="B27" t="s">
        <v>10820</v>
      </c>
      <c r="C27">
        <v>2014</v>
      </c>
      <c r="D27" s="20">
        <v>41726</v>
      </c>
      <c r="E27" s="20">
        <v>41728</v>
      </c>
      <c r="F27" t="s">
        <v>23</v>
      </c>
      <c r="G27" t="s">
        <v>454</v>
      </c>
      <c r="H27" t="s">
        <v>455</v>
      </c>
      <c r="I27" t="s">
        <v>26</v>
      </c>
      <c r="J27" t="s">
        <v>27</v>
      </c>
      <c r="K27" t="s">
        <v>1464</v>
      </c>
      <c r="L27" t="s">
        <v>319</v>
      </c>
      <c r="M27">
        <v>23223</v>
      </c>
      <c r="N27" t="s">
        <v>30</v>
      </c>
      <c r="O27" t="s">
        <v>6009</v>
      </c>
      <c r="P27" t="s">
        <v>46</v>
      </c>
      <c r="Q27" t="s">
        <v>59</v>
      </c>
      <c r="R27" t="s">
        <v>6010</v>
      </c>
      <c r="S27">
        <v>332.94</v>
      </c>
      <c r="T27">
        <v>3</v>
      </c>
      <c r="U27">
        <v>0</v>
      </c>
      <c r="V27">
        <v>9.9882000000000204</v>
      </c>
    </row>
    <row r="28" spans="1:22" x14ac:dyDescent="0.3">
      <c r="A28">
        <v>9755</v>
      </c>
      <c r="B28" t="s">
        <v>10820</v>
      </c>
      <c r="C28">
        <v>2014</v>
      </c>
      <c r="D28" s="20">
        <v>41726</v>
      </c>
      <c r="E28" s="20">
        <v>41728</v>
      </c>
      <c r="F28" t="s">
        <v>23</v>
      </c>
      <c r="G28" t="s">
        <v>454</v>
      </c>
      <c r="H28" t="s">
        <v>455</v>
      </c>
      <c r="I28" t="s">
        <v>26</v>
      </c>
      <c r="J28" t="s">
        <v>27</v>
      </c>
      <c r="K28" t="s">
        <v>1464</v>
      </c>
      <c r="L28" t="s">
        <v>319</v>
      </c>
      <c r="M28">
        <v>23223</v>
      </c>
      <c r="N28" t="s">
        <v>30</v>
      </c>
      <c r="O28" t="s">
        <v>897</v>
      </c>
      <c r="P28" t="s">
        <v>46</v>
      </c>
      <c r="Q28" t="s">
        <v>75</v>
      </c>
      <c r="R28" t="s">
        <v>898</v>
      </c>
      <c r="S28">
        <v>17.760000000000002</v>
      </c>
      <c r="T28">
        <v>2</v>
      </c>
      <c r="U28">
        <v>0</v>
      </c>
      <c r="V28">
        <v>8.8800000000000008</v>
      </c>
    </row>
    <row r="29" spans="1:22" x14ac:dyDescent="0.3">
      <c r="A29">
        <v>9754</v>
      </c>
      <c r="B29" t="s">
        <v>10820</v>
      </c>
      <c r="C29">
        <v>2014</v>
      </c>
      <c r="D29" s="20">
        <v>41726</v>
      </c>
      <c r="E29" s="20">
        <v>41728</v>
      </c>
      <c r="F29" t="s">
        <v>23</v>
      </c>
      <c r="G29" t="s">
        <v>454</v>
      </c>
      <c r="H29" t="s">
        <v>455</v>
      </c>
      <c r="I29" t="s">
        <v>26</v>
      </c>
      <c r="J29" t="s">
        <v>27</v>
      </c>
      <c r="K29" t="s">
        <v>1464</v>
      </c>
      <c r="L29" t="s">
        <v>319</v>
      </c>
      <c r="M29">
        <v>23223</v>
      </c>
      <c r="N29" t="s">
        <v>30</v>
      </c>
      <c r="O29" t="s">
        <v>6844</v>
      </c>
      <c r="P29" t="s">
        <v>46</v>
      </c>
      <c r="Q29" t="s">
        <v>47</v>
      </c>
      <c r="R29" t="s">
        <v>6845</v>
      </c>
      <c r="S29">
        <v>8.26</v>
      </c>
      <c r="T29">
        <v>2</v>
      </c>
      <c r="U29">
        <v>0</v>
      </c>
      <c r="V29">
        <v>3.7995999999999999</v>
      </c>
    </row>
    <row r="30" spans="1:22" x14ac:dyDescent="0.3">
      <c r="A30">
        <v>9750</v>
      </c>
      <c r="B30" t="s">
        <v>10817</v>
      </c>
      <c r="C30">
        <v>2013</v>
      </c>
      <c r="D30" s="20">
        <v>41338</v>
      </c>
      <c r="E30" s="20">
        <v>41342</v>
      </c>
      <c r="F30" t="s">
        <v>50</v>
      </c>
      <c r="G30" t="s">
        <v>5459</v>
      </c>
      <c r="H30" t="s">
        <v>5460</v>
      </c>
      <c r="I30" t="s">
        <v>41</v>
      </c>
      <c r="J30" t="s">
        <v>27</v>
      </c>
      <c r="K30" t="s">
        <v>244</v>
      </c>
      <c r="L30" t="s">
        <v>2694</v>
      </c>
      <c r="M30">
        <v>3820</v>
      </c>
      <c r="N30" t="s">
        <v>148</v>
      </c>
      <c r="O30" t="s">
        <v>1662</v>
      </c>
      <c r="P30" t="s">
        <v>71</v>
      </c>
      <c r="Q30" t="s">
        <v>161</v>
      </c>
      <c r="R30" t="s">
        <v>1663</v>
      </c>
      <c r="S30">
        <v>159.97999999999999</v>
      </c>
      <c r="T30">
        <v>2</v>
      </c>
      <c r="U30">
        <v>0</v>
      </c>
      <c r="V30">
        <v>57.592799999999997</v>
      </c>
    </row>
    <row r="31" spans="1:22" x14ac:dyDescent="0.3">
      <c r="A31">
        <v>9741</v>
      </c>
      <c r="B31" t="s">
        <v>10810</v>
      </c>
      <c r="C31">
        <v>2014</v>
      </c>
      <c r="D31" s="20">
        <v>41715</v>
      </c>
      <c r="E31" s="20">
        <v>41720</v>
      </c>
      <c r="F31" t="s">
        <v>50</v>
      </c>
      <c r="G31" t="s">
        <v>5632</v>
      </c>
      <c r="H31" t="s">
        <v>5633</v>
      </c>
      <c r="I31" t="s">
        <v>41</v>
      </c>
      <c r="J31" t="s">
        <v>27</v>
      </c>
      <c r="K31" t="s">
        <v>42</v>
      </c>
      <c r="L31" t="s">
        <v>43</v>
      </c>
      <c r="M31">
        <v>90032</v>
      </c>
      <c r="N31" t="s">
        <v>44</v>
      </c>
      <c r="O31" t="s">
        <v>2296</v>
      </c>
      <c r="P31" t="s">
        <v>46</v>
      </c>
      <c r="Q31" t="s">
        <v>78</v>
      </c>
      <c r="R31" t="s">
        <v>2297</v>
      </c>
      <c r="S31">
        <v>140.67000000000002</v>
      </c>
      <c r="T31">
        <v>3</v>
      </c>
      <c r="U31">
        <v>0</v>
      </c>
      <c r="V31">
        <v>54.861300000000007</v>
      </c>
    </row>
    <row r="32" spans="1:22" x14ac:dyDescent="0.3">
      <c r="A32">
        <v>9740</v>
      </c>
      <c r="B32" t="s">
        <v>10810</v>
      </c>
      <c r="C32">
        <v>2014</v>
      </c>
      <c r="D32" s="20">
        <v>41715</v>
      </c>
      <c r="E32" s="20">
        <v>41720</v>
      </c>
      <c r="F32" t="s">
        <v>50</v>
      </c>
      <c r="G32" t="s">
        <v>5632</v>
      </c>
      <c r="H32" t="s">
        <v>5633</v>
      </c>
      <c r="I32" t="s">
        <v>41</v>
      </c>
      <c r="J32" t="s">
        <v>27</v>
      </c>
      <c r="K32" t="s">
        <v>42</v>
      </c>
      <c r="L32" t="s">
        <v>43</v>
      </c>
      <c r="M32">
        <v>90032</v>
      </c>
      <c r="N32" t="s">
        <v>44</v>
      </c>
      <c r="O32" t="s">
        <v>4737</v>
      </c>
      <c r="P32" t="s">
        <v>46</v>
      </c>
      <c r="Q32" t="s">
        <v>75</v>
      </c>
      <c r="R32" t="s">
        <v>4738</v>
      </c>
      <c r="S32">
        <v>19.68</v>
      </c>
      <c r="T32">
        <v>5</v>
      </c>
      <c r="U32">
        <v>0.2</v>
      </c>
      <c r="V32">
        <v>6.8879999999999981</v>
      </c>
    </row>
    <row r="33" spans="1:22" x14ac:dyDescent="0.3">
      <c r="A33">
        <v>9739</v>
      </c>
      <c r="B33" t="s">
        <v>10810</v>
      </c>
      <c r="C33">
        <v>2014</v>
      </c>
      <c r="D33" s="20">
        <v>41715</v>
      </c>
      <c r="E33" s="20">
        <v>41720</v>
      </c>
      <c r="F33" t="s">
        <v>50</v>
      </c>
      <c r="G33" t="s">
        <v>5632</v>
      </c>
      <c r="H33" t="s">
        <v>5633</v>
      </c>
      <c r="I33" t="s">
        <v>41</v>
      </c>
      <c r="J33" t="s">
        <v>27</v>
      </c>
      <c r="K33" t="s">
        <v>42</v>
      </c>
      <c r="L33" t="s">
        <v>43</v>
      </c>
      <c r="M33">
        <v>90032</v>
      </c>
      <c r="N33" t="s">
        <v>44</v>
      </c>
      <c r="O33" t="s">
        <v>3521</v>
      </c>
      <c r="P33" t="s">
        <v>46</v>
      </c>
      <c r="Q33" t="s">
        <v>75</v>
      </c>
      <c r="R33" t="s">
        <v>3522</v>
      </c>
      <c r="S33">
        <v>70.463999999999999</v>
      </c>
      <c r="T33">
        <v>6</v>
      </c>
      <c r="U33">
        <v>0.2</v>
      </c>
      <c r="V33">
        <v>22.900799999999997</v>
      </c>
    </row>
    <row r="34" spans="1:22" x14ac:dyDescent="0.3">
      <c r="A34">
        <v>9738</v>
      </c>
      <c r="B34" t="s">
        <v>10810</v>
      </c>
      <c r="C34">
        <v>2014</v>
      </c>
      <c r="D34" s="20">
        <v>41715</v>
      </c>
      <c r="E34" s="20">
        <v>41720</v>
      </c>
      <c r="F34" t="s">
        <v>50</v>
      </c>
      <c r="G34" t="s">
        <v>5632</v>
      </c>
      <c r="H34" t="s">
        <v>5633</v>
      </c>
      <c r="I34" t="s">
        <v>41</v>
      </c>
      <c r="J34" t="s">
        <v>27</v>
      </c>
      <c r="K34" t="s">
        <v>42</v>
      </c>
      <c r="L34" t="s">
        <v>43</v>
      </c>
      <c r="M34">
        <v>90032</v>
      </c>
      <c r="N34" t="s">
        <v>44</v>
      </c>
      <c r="O34" t="s">
        <v>6094</v>
      </c>
      <c r="P34" t="s">
        <v>46</v>
      </c>
      <c r="Q34" t="s">
        <v>59</v>
      </c>
      <c r="R34" t="s">
        <v>6095</v>
      </c>
      <c r="S34">
        <v>310.12</v>
      </c>
      <c r="T34">
        <v>2</v>
      </c>
      <c r="U34">
        <v>0</v>
      </c>
      <c r="V34">
        <v>80.631200000000007</v>
      </c>
    </row>
    <row r="35" spans="1:22" x14ac:dyDescent="0.3">
      <c r="A35">
        <v>9698</v>
      </c>
      <c r="B35" t="s">
        <v>10787</v>
      </c>
      <c r="C35">
        <v>2013</v>
      </c>
      <c r="D35" s="20">
        <v>41345</v>
      </c>
      <c r="E35" s="20">
        <v>41345</v>
      </c>
      <c r="F35" t="s">
        <v>1290</v>
      </c>
      <c r="G35" t="s">
        <v>3211</v>
      </c>
      <c r="H35" t="s">
        <v>3212</v>
      </c>
      <c r="I35" t="s">
        <v>102</v>
      </c>
      <c r="J35" t="s">
        <v>27</v>
      </c>
      <c r="K35" t="s">
        <v>146</v>
      </c>
      <c r="L35" t="s">
        <v>147</v>
      </c>
      <c r="M35">
        <v>19140</v>
      </c>
      <c r="N35" t="s">
        <v>148</v>
      </c>
      <c r="O35" t="s">
        <v>4745</v>
      </c>
      <c r="P35" t="s">
        <v>32</v>
      </c>
      <c r="Q35" t="s">
        <v>65</v>
      </c>
      <c r="R35" t="s">
        <v>4746</v>
      </c>
      <c r="S35">
        <v>30.336000000000002</v>
      </c>
      <c r="T35">
        <v>4</v>
      </c>
      <c r="U35">
        <v>0.2</v>
      </c>
      <c r="V35">
        <v>9.48</v>
      </c>
    </row>
    <row r="36" spans="1:22" x14ac:dyDescent="0.3">
      <c r="A36">
        <v>9660</v>
      </c>
      <c r="B36" t="s">
        <v>10758</v>
      </c>
      <c r="C36">
        <v>2011</v>
      </c>
      <c r="D36" s="20">
        <v>40628</v>
      </c>
      <c r="E36" s="20">
        <v>40632</v>
      </c>
      <c r="F36" t="s">
        <v>23</v>
      </c>
      <c r="G36" t="s">
        <v>3968</v>
      </c>
      <c r="H36" t="s">
        <v>3969</v>
      </c>
      <c r="I36" t="s">
        <v>26</v>
      </c>
      <c r="J36" t="s">
        <v>27</v>
      </c>
      <c r="K36" t="s">
        <v>4039</v>
      </c>
      <c r="L36" t="s">
        <v>43</v>
      </c>
      <c r="M36">
        <v>91767</v>
      </c>
      <c r="N36" t="s">
        <v>44</v>
      </c>
      <c r="O36" t="s">
        <v>6731</v>
      </c>
      <c r="P36" t="s">
        <v>46</v>
      </c>
      <c r="Q36" t="s">
        <v>47</v>
      </c>
      <c r="R36" t="s">
        <v>6732</v>
      </c>
      <c r="S36">
        <v>18.75</v>
      </c>
      <c r="T36">
        <v>5</v>
      </c>
      <c r="U36">
        <v>0</v>
      </c>
      <c r="V36">
        <v>9</v>
      </c>
    </row>
    <row r="37" spans="1:22" x14ac:dyDescent="0.3">
      <c r="A37">
        <v>9644</v>
      </c>
      <c r="B37" t="s">
        <v>10751</v>
      </c>
      <c r="C37">
        <v>2011</v>
      </c>
      <c r="D37" s="20">
        <v>40609</v>
      </c>
      <c r="E37" s="20">
        <v>40614</v>
      </c>
      <c r="F37" t="s">
        <v>50</v>
      </c>
      <c r="G37" t="s">
        <v>9528</v>
      </c>
      <c r="H37" t="s">
        <v>9529</v>
      </c>
      <c r="I37" t="s">
        <v>41</v>
      </c>
      <c r="J37" t="s">
        <v>27</v>
      </c>
      <c r="K37" t="s">
        <v>95</v>
      </c>
      <c r="L37" t="s">
        <v>96</v>
      </c>
      <c r="M37">
        <v>98103</v>
      </c>
      <c r="N37" t="s">
        <v>44</v>
      </c>
      <c r="O37" t="s">
        <v>6357</v>
      </c>
      <c r="P37" t="s">
        <v>32</v>
      </c>
      <c r="Q37" t="s">
        <v>36</v>
      </c>
      <c r="R37" t="s">
        <v>6358</v>
      </c>
      <c r="S37">
        <v>481.56800000000004</v>
      </c>
      <c r="T37">
        <v>2</v>
      </c>
      <c r="U37">
        <v>0.2</v>
      </c>
      <c r="V37">
        <v>54.17639999999993</v>
      </c>
    </row>
    <row r="38" spans="1:22" x14ac:dyDescent="0.3">
      <c r="A38">
        <v>9643</v>
      </c>
      <c r="B38" t="s">
        <v>10751</v>
      </c>
      <c r="C38">
        <v>2011</v>
      </c>
      <c r="D38" s="20">
        <v>40609</v>
      </c>
      <c r="E38" s="20">
        <v>40614</v>
      </c>
      <c r="F38" t="s">
        <v>50</v>
      </c>
      <c r="G38" t="s">
        <v>9528</v>
      </c>
      <c r="H38" t="s">
        <v>9529</v>
      </c>
      <c r="I38" t="s">
        <v>41</v>
      </c>
      <c r="J38" t="s">
        <v>27</v>
      </c>
      <c r="K38" t="s">
        <v>95</v>
      </c>
      <c r="L38" t="s">
        <v>96</v>
      </c>
      <c r="M38">
        <v>98103</v>
      </c>
      <c r="N38" t="s">
        <v>44</v>
      </c>
      <c r="O38" t="s">
        <v>10550</v>
      </c>
      <c r="P38" t="s">
        <v>32</v>
      </c>
      <c r="Q38" t="s">
        <v>36</v>
      </c>
      <c r="R38" t="s">
        <v>10551</v>
      </c>
      <c r="S38">
        <v>436.70400000000006</v>
      </c>
      <c r="T38">
        <v>6</v>
      </c>
      <c r="U38">
        <v>0.2</v>
      </c>
      <c r="V38">
        <v>21.835199999999986</v>
      </c>
    </row>
    <row r="39" spans="1:22" x14ac:dyDescent="0.3">
      <c r="A39">
        <v>9642</v>
      </c>
      <c r="B39" t="s">
        <v>10751</v>
      </c>
      <c r="C39">
        <v>2011</v>
      </c>
      <c r="D39" s="20">
        <v>40609</v>
      </c>
      <c r="E39" s="20">
        <v>40614</v>
      </c>
      <c r="F39" t="s">
        <v>50</v>
      </c>
      <c r="G39" t="s">
        <v>9528</v>
      </c>
      <c r="H39" t="s">
        <v>9529</v>
      </c>
      <c r="I39" t="s">
        <v>41</v>
      </c>
      <c r="J39" t="s">
        <v>27</v>
      </c>
      <c r="K39" t="s">
        <v>95</v>
      </c>
      <c r="L39" t="s">
        <v>96</v>
      </c>
      <c r="M39">
        <v>98103</v>
      </c>
      <c r="N39" t="s">
        <v>44</v>
      </c>
      <c r="O39" t="s">
        <v>1412</v>
      </c>
      <c r="P39" t="s">
        <v>46</v>
      </c>
      <c r="Q39" t="s">
        <v>59</v>
      </c>
      <c r="R39" t="s">
        <v>1413</v>
      </c>
      <c r="S39">
        <v>204.89999999999998</v>
      </c>
      <c r="T39">
        <v>5</v>
      </c>
      <c r="U39">
        <v>0</v>
      </c>
      <c r="V39">
        <v>0</v>
      </c>
    </row>
    <row r="40" spans="1:22" x14ac:dyDescent="0.3">
      <c r="A40">
        <v>9641</v>
      </c>
      <c r="B40" t="s">
        <v>10751</v>
      </c>
      <c r="C40">
        <v>2011</v>
      </c>
      <c r="D40" s="20">
        <v>40609</v>
      </c>
      <c r="E40" s="20">
        <v>40614</v>
      </c>
      <c r="F40" t="s">
        <v>50</v>
      </c>
      <c r="G40" t="s">
        <v>9528</v>
      </c>
      <c r="H40" t="s">
        <v>9529</v>
      </c>
      <c r="I40" t="s">
        <v>41</v>
      </c>
      <c r="J40" t="s">
        <v>27</v>
      </c>
      <c r="K40" t="s">
        <v>95</v>
      </c>
      <c r="L40" t="s">
        <v>96</v>
      </c>
      <c r="M40">
        <v>98103</v>
      </c>
      <c r="N40" t="s">
        <v>44</v>
      </c>
      <c r="O40" t="s">
        <v>472</v>
      </c>
      <c r="P40" t="s">
        <v>46</v>
      </c>
      <c r="Q40" t="s">
        <v>68</v>
      </c>
      <c r="R40" t="s">
        <v>473</v>
      </c>
      <c r="S40">
        <v>20.65</v>
      </c>
      <c r="T40">
        <v>5</v>
      </c>
      <c r="U40">
        <v>0</v>
      </c>
      <c r="V40">
        <v>9.4989999999999988</v>
      </c>
    </row>
    <row r="41" spans="1:22" x14ac:dyDescent="0.3">
      <c r="A41">
        <v>9568</v>
      </c>
      <c r="B41" t="s">
        <v>10706</v>
      </c>
      <c r="C41">
        <v>2011</v>
      </c>
      <c r="D41" s="20">
        <v>40633</v>
      </c>
      <c r="E41" s="20">
        <v>40633</v>
      </c>
      <c r="F41" t="s">
        <v>1290</v>
      </c>
      <c r="G41" t="s">
        <v>1945</v>
      </c>
      <c r="H41" t="s">
        <v>1946</v>
      </c>
      <c r="I41" t="s">
        <v>26</v>
      </c>
      <c r="J41" t="s">
        <v>27</v>
      </c>
      <c r="K41" t="s">
        <v>900</v>
      </c>
      <c r="L41" t="s">
        <v>54</v>
      </c>
      <c r="M41">
        <v>33614</v>
      </c>
      <c r="N41" t="s">
        <v>30</v>
      </c>
      <c r="O41" t="s">
        <v>782</v>
      </c>
      <c r="P41" t="s">
        <v>46</v>
      </c>
      <c r="Q41" t="s">
        <v>68</v>
      </c>
      <c r="R41" t="s">
        <v>783</v>
      </c>
      <c r="S41">
        <v>4.032</v>
      </c>
      <c r="T41">
        <v>2</v>
      </c>
      <c r="U41">
        <v>0.2</v>
      </c>
      <c r="V41">
        <v>1.0584000000000002</v>
      </c>
    </row>
    <row r="42" spans="1:22" x14ac:dyDescent="0.3">
      <c r="A42">
        <v>9567</v>
      </c>
      <c r="B42" t="s">
        <v>10706</v>
      </c>
      <c r="C42">
        <v>2011</v>
      </c>
      <c r="D42" s="20">
        <v>40633</v>
      </c>
      <c r="E42" s="20">
        <v>40633</v>
      </c>
      <c r="F42" t="s">
        <v>1290</v>
      </c>
      <c r="G42" t="s">
        <v>1945</v>
      </c>
      <c r="H42" t="s">
        <v>1946</v>
      </c>
      <c r="I42" t="s">
        <v>26</v>
      </c>
      <c r="J42" t="s">
        <v>27</v>
      </c>
      <c r="K42" t="s">
        <v>900</v>
      </c>
      <c r="L42" t="s">
        <v>54</v>
      </c>
      <c r="M42">
        <v>33614</v>
      </c>
      <c r="N42" t="s">
        <v>30</v>
      </c>
      <c r="O42" t="s">
        <v>2616</v>
      </c>
      <c r="P42" t="s">
        <v>46</v>
      </c>
      <c r="Q42" t="s">
        <v>75</v>
      </c>
      <c r="R42" t="s">
        <v>2617</v>
      </c>
      <c r="S42">
        <v>12.645000000000001</v>
      </c>
      <c r="T42">
        <v>5</v>
      </c>
      <c r="U42">
        <v>0.7</v>
      </c>
      <c r="V42">
        <v>-10.116</v>
      </c>
    </row>
    <row r="43" spans="1:22" x14ac:dyDescent="0.3">
      <c r="A43">
        <v>9566</v>
      </c>
      <c r="B43" t="s">
        <v>10706</v>
      </c>
      <c r="C43">
        <v>2011</v>
      </c>
      <c r="D43" s="20">
        <v>40633</v>
      </c>
      <c r="E43" s="20">
        <v>40633</v>
      </c>
      <c r="F43" t="s">
        <v>1290</v>
      </c>
      <c r="G43" t="s">
        <v>1945</v>
      </c>
      <c r="H43" t="s">
        <v>1946</v>
      </c>
      <c r="I43" t="s">
        <v>26</v>
      </c>
      <c r="J43" t="s">
        <v>27</v>
      </c>
      <c r="K43" t="s">
        <v>900</v>
      </c>
      <c r="L43" t="s">
        <v>54</v>
      </c>
      <c r="M43">
        <v>33614</v>
      </c>
      <c r="N43" t="s">
        <v>30</v>
      </c>
      <c r="O43" t="s">
        <v>942</v>
      </c>
      <c r="P43" t="s">
        <v>32</v>
      </c>
      <c r="Q43" t="s">
        <v>36</v>
      </c>
      <c r="R43" t="s">
        <v>943</v>
      </c>
      <c r="S43">
        <v>1125.4879999999998</v>
      </c>
      <c r="T43">
        <v>7</v>
      </c>
      <c r="U43">
        <v>0.2</v>
      </c>
      <c r="V43">
        <v>98.480200000000082</v>
      </c>
    </row>
    <row r="44" spans="1:22" x14ac:dyDescent="0.3">
      <c r="A44">
        <v>9530</v>
      </c>
      <c r="B44" t="s">
        <v>10682</v>
      </c>
      <c r="C44">
        <v>2014</v>
      </c>
      <c r="D44" s="20">
        <v>41723</v>
      </c>
      <c r="E44" s="20">
        <v>41724</v>
      </c>
      <c r="F44" t="s">
        <v>1290</v>
      </c>
      <c r="G44" t="s">
        <v>4808</v>
      </c>
      <c r="H44" t="s">
        <v>4809</v>
      </c>
      <c r="I44" t="s">
        <v>41</v>
      </c>
      <c r="J44" t="s">
        <v>27</v>
      </c>
      <c r="K44" t="s">
        <v>9147</v>
      </c>
      <c r="L44" t="s">
        <v>104</v>
      </c>
      <c r="M44">
        <v>77705</v>
      </c>
      <c r="N44" t="s">
        <v>105</v>
      </c>
      <c r="O44" t="s">
        <v>3355</v>
      </c>
      <c r="P44" t="s">
        <v>46</v>
      </c>
      <c r="Q44" t="s">
        <v>59</v>
      </c>
      <c r="R44" t="s">
        <v>3356</v>
      </c>
      <c r="S44">
        <v>12.768000000000001</v>
      </c>
      <c r="T44">
        <v>2</v>
      </c>
      <c r="U44">
        <v>0.2</v>
      </c>
      <c r="V44">
        <v>0.95759999999999934</v>
      </c>
    </row>
    <row r="45" spans="1:22" x14ac:dyDescent="0.3">
      <c r="A45">
        <v>9515</v>
      </c>
      <c r="B45" t="s">
        <v>10673</v>
      </c>
      <c r="C45">
        <v>2011</v>
      </c>
      <c r="D45" s="20">
        <v>40616</v>
      </c>
      <c r="E45" s="20">
        <v>40620</v>
      </c>
      <c r="F45" t="s">
        <v>50</v>
      </c>
      <c r="G45" t="s">
        <v>7338</v>
      </c>
      <c r="H45" t="s">
        <v>7339</v>
      </c>
      <c r="I45" t="s">
        <v>102</v>
      </c>
      <c r="J45" t="s">
        <v>27</v>
      </c>
      <c r="K45" t="s">
        <v>1521</v>
      </c>
      <c r="L45" t="s">
        <v>54</v>
      </c>
      <c r="M45">
        <v>32216</v>
      </c>
      <c r="N45" t="s">
        <v>30</v>
      </c>
      <c r="O45" t="s">
        <v>2498</v>
      </c>
      <c r="P45" t="s">
        <v>46</v>
      </c>
      <c r="Q45" t="s">
        <v>90</v>
      </c>
      <c r="R45" t="s">
        <v>2499</v>
      </c>
      <c r="S45">
        <v>91.055999999999997</v>
      </c>
      <c r="T45">
        <v>6</v>
      </c>
      <c r="U45">
        <v>0.2</v>
      </c>
      <c r="V45">
        <v>31.869599999999995</v>
      </c>
    </row>
    <row r="46" spans="1:22" x14ac:dyDescent="0.3">
      <c r="A46">
        <v>45</v>
      </c>
      <c r="B46" t="s">
        <v>225</v>
      </c>
      <c r="C46">
        <v>2013</v>
      </c>
      <c r="D46" s="20">
        <v>41345</v>
      </c>
      <c r="E46" s="20">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20">
        <v>41345</v>
      </c>
      <c r="E47" s="20">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9445</v>
      </c>
      <c r="B48" t="s">
        <v>10626</v>
      </c>
      <c r="C48">
        <v>2012</v>
      </c>
      <c r="D48" s="20">
        <v>40969</v>
      </c>
      <c r="E48" s="20">
        <v>40970</v>
      </c>
      <c r="F48" t="s">
        <v>188</v>
      </c>
      <c r="G48" t="s">
        <v>7263</v>
      </c>
      <c r="H48" t="s">
        <v>7264</v>
      </c>
      <c r="I48" t="s">
        <v>41</v>
      </c>
      <c r="J48" t="s">
        <v>27</v>
      </c>
      <c r="K48" t="s">
        <v>4013</v>
      </c>
      <c r="L48" t="s">
        <v>104</v>
      </c>
      <c r="M48">
        <v>75019</v>
      </c>
      <c r="N48" t="s">
        <v>105</v>
      </c>
      <c r="O48" t="s">
        <v>7161</v>
      </c>
      <c r="P48" t="s">
        <v>71</v>
      </c>
      <c r="Q48" t="s">
        <v>72</v>
      </c>
      <c r="R48" t="s">
        <v>7162</v>
      </c>
      <c r="S48">
        <v>95.84</v>
      </c>
      <c r="T48">
        <v>4</v>
      </c>
      <c r="U48">
        <v>0.2</v>
      </c>
      <c r="V48">
        <v>34.741999999999997</v>
      </c>
    </row>
    <row r="49" spans="1:22" x14ac:dyDescent="0.3">
      <c r="A49">
        <v>9412</v>
      </c>
      <c r="B49" t="s">
        <v>10603</v>
      </c>
      <c r="C49">
        <v>2013</v>
      </c>
      <c r="D49" s="20">
        <v>41344</v>
      </c>
      <c r="E49" s="20">
        <v>41348</v>
      </c>
      <c r="F49" t="s">
        <v>23</v>
      </c>
      <c r="G49" t="s">
        <v>1621</v>
      </c>
      <c r="H49" t="s">
        <v>1622</v>
      </c>
      <c r="I49" t="s">
        <v>41</v>
      </c>
      <c r="J49" t="s">
        <v>27</v>
      </c>
      <c r="K49" t="s">
        <v>3942</v>
      </c>
      <c r="L49" t="s">
        <v>310</v>
      </c>
      <c r="M49">
        <v>85301</v>
      </c>
      <c r="N49" t="s">
        <v>44</v>
      </c>
      <c r="O49" t="s">
        <v>2064</v>
      </c>
      <c r="P49" t="s">
        <v>46</v>
      </c>
      <c r="Q49" t="s">
        <v>59</v>
      </c>
      <c r="R49" t="s">
        <v>2065</v>
      </c>
      <c r="S49">
        <v>104.69600000000001</v>
      </c>
      <c r="T49">
        <v>1</v>
      </c>
      <c r="U49">
        <v>0.2</v>
      </c>
      <c r="V49">
        <v>6.5434999999999981</v>
      </c>
    </row>
    <row r="50" spans="1:22" x14ac:dyDescent="0.3">
      <c r="A50">
        <v>9407</v>
      </c>
      <c r="B50" t="s">
        <v>10600</v>
      </c>
      <c r="C50">
        <v>2011</v>
      </c>
      <c r="D50" s="20">
        <v>40616</v>
      </c>
      <c r="E50" s="20">
        <v>40619</v>
      </c>
      <c r="F50" t="s">
        <v>188</v>
      </c>
      <c r="G50" t="s">
        <v>440</v>
      </c>
      <c r="H50" t="s">
        <v>441</v>
      </c>
      <c r="I50" t="s">
        <v>102</v>
      </c>
      <c r="J50" t="s">
        <v>27</v>
      </c>
      <c r="K50" t="s">
        <v>303</v>
      </c>
      <c r="L50" t="s">
        <v>211</v>
      </c>
      <c r="M50">
        <v>60653</v>
      </c>
      <c r="N50" t="s">
        <v>105</v>
      </c>
      <c r="O50" t="s">
        <v>8221</v>
      </c>
      <c r="P50" t="s">
        <v>46</v>
      </c>
      <c r="Q50" t="s">
        <v>90</v>
      </c>
      <c r="R50" t="s">
        <v>8222</v>
      </c>
      <c r="S50">
        <v>8.4480000000000004</v>
      </c>
      <c r="T50">
        <v>2</v>
      </c>
      <c r="U50">
        <v>0.2</v>
      </c>
      <c r="V50">
        <v>2.6399999999999997</v>
      </c>
    </row>
    <row r="51" spans="1:22" x14ac:dyDescent="0.3">
      <c r="A51">
        <v>9406</v>
      </c>
      <c r="B51" t="s">
        <v>10600</v>
      </c>
      <c r="C51">
        <v>2011</v>
      </c>
      <c r="D51" s="20">
        <v>40616</v>
      </c>
      <c r="E51" s="20">
        <v>40619</v>
      </c>
      <c r="F51" t="s">
        <v>188</v>
      </c>
      <c r="G51" t="s">
        <v>440</v>
      </c>
      <c r="H51" t="s">
        <v>441</v>
      </c>
      <c r="I51" t="s">
        <v>102</v>
      </c>
      <c r="J51" t="s">
        <v>27</v>
      </c>
      <c r="K51" t="s">
        <v>303</v>
      </c>
      <c r="L51" t="s">
        <v>211</v>
      </c>
      <c r="M51">
        <v>60653</v>
      </c>
      <c r="N51" t="s">
        <v>105</v>
      </c>
      <c r="O51" t="s">
        <v>5841</v>
      </c>
      <c r="P51" t="s">
        <v>71</v>
      </c>
      <c r="Q51" t="s">
        <v>682</v>
      </c>
      <c r="R51" t="s">
        <v>5842</v>
      </c>
      <c r="S51">
        <v>574.91</v>
      </c>
      <c r="T51">
        <v>2</v>
      </c>
      <c r="U51">
        <v>0.3</v>
      </c>
      <c r="V51">
        <v>156.04699999999997</v>
      </c>
    </row>
    <row r="52" spans="1:22" x14ac:dyDescent="0.3">
      <c r="A52">
        <v>9392</v>
      </c>
      <c r="B52" t="s">
        <v>10589</v>
      </c>
      <c r="C52">
        <v>2014</v>
      </c>
      <c r="D52" s="20">
        <v>41712</v>
      </c>
      <c r="E52" s="20">
        <v>41715</v>
      </c>
      <c r="F52" t="s">
        <v>188</v>
      </c>
      <c r="G52" t="s">
        <v>3287</v>
      </c>
      <c r="H52" t="s">
        <v>3288</v>
      </c>
      <c r="I52" t="s">
        <v>41</v>
      </c>
      <c r="J52" t="s">
        <v>27</v>
      </c>
      <c r="K52" t="s">
        <v>456</v>
      </c>
      <c r="L52" t="s">
        <v>211</v>
      </c>
      <c r="M52">
        <v>60505</v>
      </c>
      <c r="N52" t="s">
        <v>105</v>
      </c>
      <c r="O52" t="s">
        <v>3342</v>
      </c>
      <c r="P52" t="s">
        <v>71</v>
      </c>
      <c r="Q52" t="s">
        <v>72</v>
      </c>
      <c r="R52" t="s">
        <v>3343</v>
      </c>
      <c r="S52">
        <v>7.9920000000000009</v>
      </c>
      <c r="T52">
        <v>1</v>
      </c>
      <c r="U52">
        <v>0.2</v>
      </c>
      <c r="V52">
        <v>2.5973999999999995</v>
      </c>
    </row>
    <row r="53" spans="1:22" x14ac:dyDescent="0.3">
      <c r="A53">
        <v>9365</v>
      </c>
      <c r="B53" t="s">
        <v>10569</v>
      </c>
      <c r="C53">
        <v>2014</v>
      </c>
      <c r="D53" s="20">
        <v>41720</v>
      </c>
      <c r="E53" s="20">
        <v>41724</v>
      </c>
      <c r="F53" t="s">
        <v>50</v>
      </c>
      <c r="G53" t="s">
        <v>301</v>
      </c>
      <c r="H53" t="s">
        <v>302</v>
      </c>
      <c r="I53" t="s">
        <v>102</v>
      </c>
      <c r="J53" t="s">
        <v>27</v>
      </c>
      <c r="K53" t="s">
        <v>95</v>
      </c>
      <c r="L53" t="s">
        <v>96</v>
      </c>
      <c r="M53">
        <v>98105</v>
      </c>
      <c r="N53" t="s">
        <v>44</v>
      </c>
      <c r="O53" t="s">
        <v>1689</v>
      </c>
      <c r="P53" t="s">
        <v>46</v>
      </c>
      <c r="Q53" t="s">
        <v>59</v>
      </c>
      <c r="R53" t="s">
        <v>1690</v>
      </c>
      <c r="S53">
        <v>359.32</v>
      </c>
      <c r="T53">
        <v>4</v>
      </c>
      <c r="U53">
        <v>0</v>
      </c>
      <c r="V53">
        <v>7.1863999999999919</v>
      </c>
    </row>
    <row r="54" spans="1:22" x14ac:dyDescent="0.3">
      <c r="A54">
        <v>9364</v>
      </c>
      <c r="B54" t="s">
        <v>10569</v>
      </c>
      <c r="C54">
        <v>2014</v>
      </c>
      <c r="D54" s="20">
        <v>41720</v>
      </c>
      <c r="E54" s="20">
        <v>41724</v>
      </c>
      <c r="F54" t="s">
        <v>50</v>
      </c>
      <c r="G54" t="s">
        <v>301</v>
      </c>
      <c r="H54" t="s">
        <v>302</v>
      </c>
      <c r="I54" t="s">
        <v>102</v>
      </c>
      <c r="J54" t="s">
        <v>27</v>
      </c>
      <c r="K54" t="s">
        <v>95</v>
      </c>
      <c r="L54" t="s">
        <v>96</v>
      </c>
      <c r="M54">
        <v>98105</v>
      </c>
      <c r="N54" t="s">
        <v>44</v>
      </c>
      <c r="O54" t="s">
        <v>5061</v>
      </c>
      <c r="P54" t="s">
        <v>32</v>
      </c>
      <c r="Q54" t="s">
        <v>65</v>
      </c>
      <c r="R54" t="s">
        <v>5062</v>
      </c>
      <c r="S54">
        <v>22.14</v>
      </c>
      <c r="T54">
        <v>3</v>
      </c>
      <c r="U54">
        <v>0</v>
      </c>
      <c r="V54">
        <v>6.4205999999999976</v>
      </c>
    </row>
    <row r="55" spans="1:22" x14ac:dyDescent="0.3">
      <c r="A55">
        <v>9363</v>
      </c>
      <c r="B55" t="s">
        <v>10569</v>
      </c>
      <c r="C55">
        <v>2014</v>
      </c>
      <c r="D55" s="20">
        <v>41720</v>
      </c>
      <c r="E55" s="20">
        <v>41724</v>
      </c>
      <c r="F55" t="s">
        <v>50</v>
      </c>
      <c r="G55" t="s">
        <v>301</v>
      </c>
      <c r="H55" t="s">
        <v>302</v>
      </c>
      <c r="I55" t="s">
        <v>102</v>
      </c>
      <c r="J55" t="s">
        <v>27</v>
      </c>
      <c r="K55" t="s">
        <v>95</v>
      </c>
      <c r="L55" t="s">
        <v>96</v>
      </c>
      <c r="M55">
        <v>98105</v>
      </c>
      <c r="N55" t="s">
        <v>44</v>
      </c>
      <c r="O55" t="s">
        <v>3138</v>
      </c>
      <c r="P55" t="s">
        <v>46</v>
      </c>
      <c r="Q55" t="s">
        <v>269</v>
      </c>
      <c r="R55" t="s">
        <v>3139</v>
      </c>
      <c r="S55">
        <v>13.020000000000001</v>
      </c>
      <c r="T55">
        <v>7</v>
      </c>
      <c r="U55">
        <v>0</v>
      </c>
      <c r="V55">
        <v>0.3906000000000005</v>
      </c>
    </row>
    <row r="56" spans="1:22" x14ac:dyDescent="0.3">
      <c r="A56">
        <v>9362</v>
      </c>
      <c r="B56" t="s">
        <v>10569</v>
      </c>
      <c r="C56">
        <v>2014</v>
      </c>
      <c r="D56" s="20">
        <v>41720</v>
      </c>
      <c r="E56" s="20">
        <v>41724</v>
      </c>
      <c r="F56" t="s">
        <v>50</v>
      </c>
      <c r="G56" t="s">
        <v>301</v>
      </c>
      <c r="H56" t="s">
        <v>302</v>
      </c>
      <c r="I56" t="s">
        <v>102</v>
      </c>
      <c r="J56" t="s">
        <v>27</v>
      </c>
      <c r="K56" t="s">
        <v>95</v>
      </c>
      <c r="L56" t="s">
        <v>96</v>
      </c>
      <c r="M56">
        <v>98105</v>
      </c>
      <c r="N56" t="s">
        <v>44</v>
      </c>
      <c r="O56" t="s">
        <v>255</v>
      </c>
      <c r="P56" t="s">
        <v>46</v>
      </c>
      <c r="Q56" t="s">
        <v>75</v>
      </c>
      <c r="R56" t="s">
        <v>256</v>
      </c>
      <c r="S56">
        <v>30.576000000000001</v>
      </c>
      <c r="T56">
        <v>6</v>
      </c>
      <c r="U56">
        <v>0.2</v>
      </c>
      <c r="V56">
        <v>10.3194</v>
      </c>
    </row>
    <row r="57" spans="1:22" x14ac:dyDescent="0.3">
      <c r="A57">
        <v>9343</v>
      </c>
      <c r="B57" t="s">
        <v>10562</v>
      </c>
      <c r="C57">
        <v>2013</v>
      </c>
      <c r="D57" s="20">
        <v>41347</v>
      </c>
      <c r="E57" s="20">
        <v>41352</v>
      </c>
      <c r="F57" t="s">
        <v>50</v>
      </c>
      <c r="G57" t="s">
        <v>7672</v>
      </c>
      <c r="H57" t="s">
        <v>7673</v>
      </c>
      <c r="I57" t="s">
        <v>102</v>
      </c>
      <c r="J57" t="s">
        <v>27</v>
      </c>
      <c r="K57" t="s">
        <v>2855</v>
      </c>
      <c r="L57" t="s">
        <v>43</v>
      </c>
      <c r="M57">
        <v>92503</v>
      </c>
      <c r="N57" t="s">
        <v>44</v>
      </c>
      <c r="O57" t="s">
        <v>2441</v>
      </c>
      <c r="P57" t="s">
        <v>46</v>
      </c>
      <c r="Q57" t="s">
        <v>75</v>
      </c>
      <c r="R57" t="s">
        <v>2442</v>
      </c>
      <c r="S57">
        <v>51.184000000000012</v>
      </c>
      <c r="T57">
        <v>7</v>
      </c>
      <c r="U57">
        <v>0.2</v>
      </c>
      <c r="V57">
        <v>19.193999999999999</v>
      </c>
    </row>
    <row r="58" spans="1:22" x14ac:dyDescent="0.3">
      <c r="A58">
        <v>9313</v>
      </c>
      <c r="B58" t="s">
        <v>10545</v>
      </c>
      <c r="C58">
        <v>2014</v>
      </c>
      <c r="D58" s="20">
        <v>41705</v>
      </c>
      <c r="E58" s="20">
        <v>41711</v>
      </c>
      <c r="F58" t="s">
        <v>50</v>
      </c>
      <c r="G58" t="s">
        <v>3178</v>
      </c>
      <c r="H58" t="s">
        <v>3179</v>
      </c>
      <c r="I58" t="s">
        <v>26</v>
      </c>
      <c r="J58" t="s">
        <v>27</v>
      </c>
      <c r="K58" t="s">
        <v>815</v>
      </c>
      <c r="L58" t="s">
        <v>104</v>
      </c>
      <c r="M58">
        <v>75220</v>
      </c>
      <c r="N58" t="s">
        <v>105</v>
      </c>
      <c r="O58" t="s">
        <v>1561</v>
      </c>
      <c r="P58" t="s">
        <v>46</v>
      </c>
      <c r="Q58" t="s">
        <v>68</v>
      </c>
      <c r="R58" t="s">
        <v>1562</v>
      </c>
      <c r="S58">
        <v>63.488</v>
      </c>
      <c r="T58">
        <v>4</v>
      </c>
      <c r="U58">
        <v>0.2</v>
      </c>
      <c r="V58">
        <v>4.7616000000000014</v>
      </c>
    </row>
    <row r="59" spans="1:22" x14ac:dyDescent="0.3">
      <c r="A59">
        <v>9312</v>
      </c>
      <c r="B59" t="s">
        <v>10545</v>
      </c>
      <c r="C59">
        <v>2014</v>
      </c>
      <c r="D59" s="20">
        <v>41705</v>
      </c>
      <c r="E59" s="20">
        <v>41711</v>
      </c>
      <c r="F59" t="s">
        <v>50</v>
      </c>
      <c r="G59" t="s">
        <v>3178</v>
      </c>
      <c r="H59" t="s">
        <v>3179</v>
      </c>
      <c r="I59" t="s">
        <v>26</v>
      </c>
      <c r="J59" t="s">
        <v>27</v>
      </c>
      <c r="K59" t="s">
        <v>815</v>
      </c>
      <c r="L59" t="s">
        <v>104</v>
      </c>
      <c r="M59">
        <v>75220</v>
      </c>
      <c r="N59" t="s">
        <v>105</v>
      </c>
      <c r="O59" t="s">
        <v>392</v>
      </c>
      <c r="P59" t="s">
        <v>46</v>
      </c>
      <c r="Q59" t="s">
        <v>47</v>
      </c>
      <c r="R59" t="s">
        <v>393</v>
      </c>
      <c r="S59">
        <v>4.9280000000000008</v>
      </c>
      <c r="T59">
        <v>2</v>
      </c>
      <c r="U59">
        <v>0.2</v>
      </c>
      <c r="V59">
        <v>1.7247999999999997</v>
      </c>
    </row>
    <row r="60" spans="1:22" x14ac:dyDescent="0.3">
      <c r="A60">
        <v>9310</v>
      </c>
      <c r="B60" t="s">
        <v>10543</v>
      </c>
      <c r="C60">
        <v>2011</v>
      </c>
      <c r="D60" s="20">
        <v>40627</v>
      </c>
      <c r="E60" s="20">
        <v>40632</v>
      </c>
      <c r="F60" t="s">
        <v>50</v>
      </c>
      <c r="G60" t="s">
        <v>2052</v>
      </c>
      <c r="H60" t="s">
        <v>2053</v>
      </c>
      <c r="I60" t="s">
        <v>26</v>
      </c>
      <c r="J60" t="s">
        <v>27</v>
      </c>
      <c r="K60" t="s">
        <v>127</v>
      </c>
      <c r="L60" t="s">
        <v>43</v>
      </c>
      <c r="M60">
        <v>94110</v>
      </c>
      <c r="N60" t="s">
        <v>44</v>
      </c>
      <c r="O60" t="s">
        <v>2949</v>
      </c>
      <c r="P60" t="s">
        <v>46</v>
      </c>
      <c r="Q60" t="s">
        <v>68</v>
      </c>
      <c r="R60" t="s">
        <v>2950</v>
      </c>
      <c r="S60">
        <v>25.44</v>
      </c>
      <c r="T60">
        <v>6</v>
      </c>
      <c r="U60">
        <v>0</v>
      </c>
      <c r="V60">
        <v>9.9215999999999998</v>
      </c>
    </row>
    <row r="61" spans="1:22" x14ac:dyDescent="0.3">
      <c r="A61">
        <v>9309</v>
      </c>
      <c r="B61" t="s">
        <v>10543</v>
      </c>
      <c r="C61">
        <v>2011</v>
      </c>
      <c r="D61" s="20">
        <v>40627</v>
      </c>
      <c r="E61" s="20">
        <v>40632</v>
      </c>
      <c r="F61" t="s">
        <v>50</v>
      </c>
      <c r="G61" t="s">
        <v>2052</v>
      </c>
      <c r="H61" t="s">
        <v>2053</v>
      </c>
      <c r="I61" t="s">
        <v>26</v>
      </c>
      <c r="J61" t="s">
        <v>27</v>
      </c>
      <c r="K61" t="s">
        <v>127</v>
      </c>
      <c r="L61" t="s">
        <v>43</v>
      </c>
      <c r="M61">
        <v>94110</v>
      </c>
      <c r="N61" t="s">
        <v>44</v>
      </c>
      <c r="O61" t="s">
        <v>6822</v>
      </c>
      <c r="P61" t="s">
        <v>71</v>
      </c>
      <c r="Q61" t="s">
        <v>161</v>
      </c>
      <c r="R61" t="s">
        <v>6823</v>
      </c>
      <c r="S61">
        <v>45.48</v>
      </c>
      <c r="T61">
        <v>4</v>
      </c>
      <c r="U61">
        <v>0</v>
      </c>
      <c r="V61">
        <v>15.917999999999999</v>
      </c>
    </row>
    <row r="62" spans="1:22" x14ac:dyDescent="0.3">
      <c r="A62">
        <v>9308</v>
      </c>
      <c r="B62" t="s">
        <v>10543</v>
      </c>
      <c r="C62">
        <v>2011</v>
      </c>
      <c r="D62" s="20">
        <v>40627</v>
      </c>
      <c r="E62" s="20">
        <v>40632</v>
      </c>
      <c r="F62" t="s">
        <v>50</v>
      </c>
      <c r="G62" t="s">
        <v>2052</v>
      </c>
      <c r="H62" t="s">
        <v>2053</v>
      </c>
      <c r="I62" t="s">
        <v>26</v>
      </c>
      <c r="J62" t="s">
        <v>27</v>
      </c>
      <c r="K62" t="s">
        <v>127</v>
      </c>
      <c r="L62" t="s">
        <v>43</v>
      </c>
      <c r="M62">
        <v>94110</v>
      </c>
      <c r="N62" t="s">
        <v>44</v>
      </c>
      <c r="O62" t="s">
        <v>6109</v>
      </c>
      <c r="P62" t="s">
        <v>46</v>
      </c>
      <c r="Q62" t="s">
        <v>68</v>
      </c>
      <c r="R62" t="s">
        <v>6110</v>
      </c>
      <c r="S62">
        <v>14.88</v>
      </c>
      <c r="T62">
        <v>2</v>
      </c>
      <c r="U62">
        <v>0</v>
      </c>
      <c r="V62">
        <v>3.7200000000000006</v>
      </c>
    </row>
    <row r="63" spans="1:22" x14ac:dyDescent="0.3">
      <c r="A63">
        <v>9307</v>
      </c>
      <c r="B63" t="s">
        <v>10543</v>
      </c>
      <c r="C63">
        <v>2011</v>
      </c>
      <c r="D63" s="20">
        <v>40627</v>
      </c>
      <c r="E63" s="20">
        <v>40632</v>
      </c>
      <c r="F63" t="s">
        <v>50</v>
      </c>
      <c r="G63" t="s">
        <v>2052</v>
      </c>
      <c r="H63" t="s">
        <v>2053</v>
      </c>
      <c r="I63" t="s">
        <v>26</v>
      </c>
      <c r="J63" t="s">
        <v>27</v>
      </c>
      <c r="K63" t="s">
        <v>127</v>
      </c>
      <c r="L63" t="s">
        <v>43</v>
      </c>
      <c r="M63">
        <v>94110</v>
      </c>
      <c r="N63" t="s">
        <v>44</v>
      </c>
      <c r="O63" t="s">
        <v>3716</v>
      </c>
      <c r="P63" t="s">
        <v>46</v>
      </c>
      <c r="Q63" t="s">
        <v>68</v>
      </c>
      <c r="R63" t="s">
        <v>3717</v>
      </c>
      <c r="S63">
        <v>6.56</v>
      </c>
      <c r="T63">
        <v>2</v>
      </c>
      <c r="U63">
        <v>0</v>
      </c>
      <c r="V63">
        <v>1.9023999999999992</v>
      </c>
    </row>
    <row r="64" spans="1:22" x14ac:dyDescent="0.3">
      <c r="A64">
        <v>9293</v>
      </c>
      <c r="B64" t="s">
        <v>10537</v>
      </c>
      <c r="C64">
        <v>2014</v>
      </c>
      <c r="D64" s="20">
        <v>41701</v>
      </c>
      <c r="E64" s="20">
        <v>41701</v>
      </c>
      <c r="F64" t="s">
        <v>1290</v>
      </c>
      <c r="G64" t="s">
        <v>2293</v>
      </c>
      <c r="H64" t="s">
        <v>2294</v>
      </c>
      <c r="I64" t="s">
        <v>41</v>
      </c>
      <c r="J64" t="s">
        <v>27</v>
      </c>
      <c r="K64" t="s">
        <v>8044</v>
      </c>
      <c r="L64" t="s">
        <v>104</v>
      </c>
      <c r="M64">
        <v>76706</v>
      </c>
      <c r="N64" t="s">
        <v>105</v>
      </c>
      <c r="O64" t="s">
        <v>2963</v>
      </c>
      <c r="P64" t="s">
        <v>46</v>
      </c>
      <c r="Q64" t="s">
        <v>75</v>
      </c>
      <c r="R64" t="s">
        <v>2964</v>
      </c>
      <c r="S64">
        <v>0.55599999999999983</v>
      </c>
      <c r="T64">
        <v>1</v>
      </c>
      <c r="U64">
        <v>0.8</v>
      </c>
      <c r="V64">
        <v>-0.94520000000000004</v>
      </c>
    </row>
    <row r="65" spans="1:22" x14ac:dyDescent="0.3">
      <c r="A65">
        <v>9252</v>
      </c>
      <c r="B65" t="s">
        <v>10510</v>
      </c>
      <c r="C65">
        <v>2014</v>
      </c>
      <c r="D65" s="20">
        <v>41701</v>
      </c>
      <c r="E65" s="20">
        <v>41707</v>
      </c>
      <c r="F65" t="s">
        <v>50</v>
      </c>
      <c r="G65" t="s">
        <v>5632</v>
      </c>
      <c r="H65" t="s">
        <v>5633</v>
      </c>
      <c r="I65" t="s">
        <v>41</v>
      </c>
      <c r="J65" t="s">
        <v>27</v>
      </c>
      <c r="K65" t="s">
        <v>42</v>
      </c>
      <c r="L65" t="s">
        <v>43</v>
      </c>
      <c r="M65">
        <v>90008</v>
      </c>
      <c r="N65" t="s">
        <v>44</v>
      </c>
      <c r="O65" t="s">
        <v>4299</v>
      </c>
      <c r="P65" t="s">
        <v>46</v>
      </c>
      <c r="Q65" t="s">
        <v>75</v>
      </c>
      <c r="R65" t="s">
        <v>4300</v>
      </c>
      <c r="S65">
        <v>107.64800000000001</v>
      </c>
      <c r="T65">
        <v>2</v>
      </c>
      <c r="U65">
        <v>0.2</v>
      </c>
      <c r="V65">
        <v>33.639999999999986</v>
      </c>
    </row>
    <row r="66" spans="1:22" x14ac:dyDescent="0.3">
      <c r="A66">
        <v>9228</v>
      </c>
      <c r="B66" t="s">
        <v>10499</v>
      </c>
      <c r="C66">
        <v>2014</v>
      </c>
      <c r="D66" s="20">
        <v>41718</v>
      </c>
      <c r="E66" s="20">
        <v>41723</v>
      </c>
      <c r="F66" t="s">
        <v>50</v>
      </c>
      <c r="G66" t="s">
        <v>3658</v>
      </c>
      <c r="H66" t="s">
        <v>3659</v>
      </c>
      <c r="I66" t="s">
        <v>41</v>
      </c>
      <c r="J66" t="s">
        <v>27</v>
      </c>
      <c r="K66" t="s">
        <v>42</v>
      </c>
      <c r="L66" t="s">
        <v>43</v>
      </c>
      <c r="M66">
        <v>90008</v>
      </c>
      <c r="N66" t="s">
        <v>44</v>
      </c>
      <c r="O66" t="s">
        <v>5367</v>
      </c>
      <c r="P66" t="s">
        <v>46</v>
      </c>
      <c r="Q66" t="s">
        <v>78</v>
      </c>
      <c r="R66" t="s">
        <v>5368</v>
      </c>
      <c r="S66">
        <v>381.35999999999996</v>
      </c>
      <c r="T66">
        <v>7</v>
      </c>
      <c r="U66">
        <v>0</v>
      </c>
      <c r="V66">
        <v>106.78080000000003</v>
      </c>
    </row>
    <row r="67" spans="1:22" x14ac:dyDescent="0.3">
      <c r="A67">
        <v>9212</v>
      </c>
      <c r="B67" t="s">
        <v>10487</v>
      </c>
      <c r="C67">
        <v>2012</v>
      </c>
      <c r="D67" s="20">
        <v>40982</v>
      </c>
      <c r="E67" s="20">
        <v>40987</v>
      </c>
      <c r="F67" t="s">
        <v>50</v>
      </c>
      <c r="G67" t="s">
        <v>4042</v>
      </c>
      <c r="H67" t="s">
        <v>4043</v>
      </c>
      <c r="I67" t="s">
        <v>26</v>
      </c>
      <c r="J67" t="s">
        <v>27</v>
      </c>
      <c r="K67" t="s">
        <v>566</v>
      </c>
      <c r="L67" t="s">
        <v>43</v>
      </c>
      <c r="M67">
        <v>95661</v>
      </c>
      <c r="N67" t="s">
        <v>44</v>
      </c>
      <c r="O67" t="s">
        <v>1094</v>
      </c>
      <c r="P67" t="s">
        <v>46</v>
      </c>
      <c r="Q67" t="s">
        <v>90</v>
      </c>
      <c r="R67" t="s">
        <v>1095</v>
      </c>
      <c r="S67">
        <v>19.440000000000001</v>
      </c>
      <c r="T67">
        <v>3</v>
      </c>
      <c r="U67">
        <v>0</v>
      </c>
      <c r="V67">
        <v>9.3312000000000008</v>
      </c>
    </row>
    <row r="68" spans="1:22" x14ac:dyDescent="0.3">
      <c r="A68">
        <v>9177</v>
      </c>
      <c r="B68" t="s">
        <v>10469</v>
      </c>
      <c r="C68">
        <v>2013</v>
      </c>
      <c r="D68" s="20">
        <v>41353</v>
      </c>
      <c r="E68" s="20">
        <v>41358</v>
      </c>
      <c r="F68" t="s">
        <v>50</v>
      </c>
      <c r="G68" t="s">
        <v>4952</v>
      </c>
      <c r="H68" t="s">
        <v>4953</v>
      </c>
      <c r="I68" t="s">
        <v>41</v>
      </c>
      <c r="J68" t="s">
        <v>27</v>
      </c>
      <c r="K68" t="s">
        <v>5661</v>
      </c>
      <c r="L68" t="s">
        <v>335</v>
      </c>
      <c r="M68">
        <v>37211</v>
      </c>
      <c r="N68" t="s">
        <v>30</v>
      </c>
      <c r="O68" t="s">
        <v>1206</v>
      </c>
      <c r="P68" t="s">
        <v>46</v>
      </c>
      <c r="Q68" t="s">
        <v>75</v>
      </c>
      <c r="R68" t="s">
        <v>1207</v>
      </c>
      <c r="S68">
        <v>31.086000000000006</v>
      </c>
      <c r="T68">
        <v>3</v>
      </c>
      <c r="U68">
        <v>0.7</v>
      </c>
      <c r="V68">
        <v>-20.72399999999999</v>
      </c>
    </row>
    <row r="69" spans="1:22" x14ac:dyDescent="0.3">
      <c r="A69">
        <v>9170</v>
      </c>
      <c r="B69" t="s">
        <v>10466</v>
      </c>
      <c r="C69">
        <v>2013</v>
      </c>
      <c r="D69" s="20">
        <v>41349</v>
      </c>
      <c r="E69" s="20">
        <v>41353</v>
      </c>
      <c r="F69" t="s">
        <v>50</v>
      </c>
      <c r="G69" t="s">
        <v>2656</v>
      </c>
      <c r="H69" t="s">
        <v>2657</v>
      </c>
      <c r="I69" t="s">
        <v>102</v>
      </c>
      <c r="J69" t="s">
        <v>27</v>
      </c>
      <c r="K69" t="s">
        <v>328</v>
      </c>
      <c r="L69" t="s">
        <v>1487</v>
      </c>
      <c r="M69">
        <v>39212</v>
      </c>
      <c r="N69" t="s">
        <v>30</v>
      </c>
      <c r="O69" t="s">
        <v>2344</v>
      </c>
      <c r="P69" t="s">
        <v>46</v>
      </c>
      <c r="Q69" t="s">
        <v>90</v>
      </c>
      <c r="R69" t="s">
        <v>2345</v>
      </c>
      <c r="S69">
        <v>45.68</v>
      </c>
      <c r="T69">
        <v>2</v>
      </c>
      <c r="U69">
        <v>0</v>
      </c>
      <c r="V69">
        <v>21.012799999999999</v>
      </c>
    </row>
    <row r="70" spans="1:22" x14ac:dyDescent="0.3">
      <c r="A70">
        <v>9169</v>
      </c>
      <c r="B70" t="s">
        <v>10466</v>
      </c>
      <c r="C70">
        <v>2013</v>
      </c>
      <c r="D70" s="20">
        <v>41349</v>
      </c>
      <c r="E70" s="20">
        <v>41353</v>
      </c>
      <c r="F70" t="s">
        <v>50</v>
      </c>
      <c r="G70" t="s">
        <v>2656</v>
      </c>
      <c r="H70" t="s">
        <v>2657</v>
      </c>
      <c r="I70" t="s">
        <v>102</v>
      </c>
      <c r="J70" t="s">
        <v>27</v>
      </c>
      <c r="K70" t="s">
        <v>328</v>
      </c>
      <c r="L70" t="s">
        <v>1487</v>
      </c>
      <c r="M70">
        <v>39212</v>
      </c>
      <c r="N70" t="s">
        <v>30</v>
      </c>
      <c r="O70" t="s">
        <v>2344</v>
      </c>
      <c r="P70" t="s">
        <v>46</v>
      </c>
      <c r="Q70" t="s">
        <v>90</v>
      </c>
      <c r="R70" t="s">
        <v>2345</v>
      </c>
      <c r="S70">
        <v>319.76</v>
      </c>
      <c r="T70">
        <v>14</v>
      </c>
      <c r="U70">
        <v>0</v>
      </c>
      <c r="V70">
        <v>147.08959999999999</v>
      </c>
    </row>
    <row r="71" spans="1:22" x14ac:dyDescent="0.3">
      <c r="A71">
        <v>9131</v>
      </c>
      <c r="B71" t="s">
        <v>10443</v>
      </c>
      <c r="C71">
        <v>2013</v>
      </c>
      <c r="D71" s="20">
        <v>41358</v>
      </c>
      <c r="E71" s="20">
        <v>41360</v>
      </c>
      <c r="F71" t="s">
        <v>23</v>
      </c>
      <c r="G71" t="s">
        <v>3535</v>
      </c>
      <c r="H71" t="s">
        <v>3536</v>
      </c>
      <c r="I71" t="s">
        <v>26</v>
      </c>
      <c r="J71" t="s">
        <v>27</v>
      </c>
      <c r="K71" t="s">
        <v>2180</v>
      </c>
      <c r="L71" t="s">
        <v>498</v>
      </c>
      <c r="M71">
        <v>44105</v>
      </c>
      <c r="N71" t="s">
        <v>148</v>
      </c>
      <c r="O71" t="s">
        <v>4521</v>
      </c>
      <c r="P71" t="s">
        <v>46</v>
      </c>
      <c r="Q71" t="s">
        <v>68</v>
      </c>
      <c r="R71" t="s">
        <v>4522</v>
      </c>
      <c r="S71">
        <v>18.656000000000002</v>
      </c>
      <c r="T71">
        <v>2</v>
      </c>
      <c r="U71">
        <v>0.2</v>
      </c>
      <c r="V71">
        <v>1.6324000000000014</v>
      </c>
    </row>
    <row r="72" spans="1:22" x14ac:dyDescent="0.3">
      <c r="A72">
        <v>9130</v>
      </c>
      <c r="B72" t="s">
        <v>10443</v>
      </c>
      <c r="C72">
        <v>2013</v>
      </c>
      <c r="D72" s="20">
        <v>41358</v>
      </c>
      <c r="E72" s="20">
        <v>41360</v>
      </c>
      <c r="F72" t="s">
        <v>23</v>
      </c>
      <c r="G72" t="s">
        <v>3535</v>
      </c>
      <c r="H72" t="s">
        <v>3536</v>
      </c>
      <c r="I72" t="s">
        <v>26</v>
      </c>
      <c r="J72" t="s">
        <v>27</v>
      </c>
      <c r="K72" t="s">
        <v>2180</v>
      </c>
      <c r="L72" t="s">
        <v>498</v>
      </c>
      <c r="M72">
        <v>44105</v>
      </c>
      <c r="N72" t="s">
        <v>148</v>
      </c>
      <c r="O72" t="s">
        <v>5658</v>
      </c>
      <c r="P72" t="s">
        <v>32</v>
      </c>
      <c r="Q72" t="s">
        <v>33</v>
      </c>
      <c r="R72" t="s">
        <v>5659</v>
      </c>
      <c r="S72">
        <v>301.46999999999997</v>
      </c>
      <c r="T72">
        <v>3</v>
      </c>
      <c r="U72">
        <v>0.5</v>
      </c>
      <c r="V72">
        <v>-241.17600000000002</v>
      </c>
    </row>
    <row r="73" spans="1:22" x14ac:dyDescent="0.3">
      <c r="A73">
        <v>9122</v>
      </c>
      <c r="B73" t="s">
        <v>10436</v>
      </c>
      <c r="C73">
        <v>2014</v>
      </c>
      <c r="D73" s="20">
        <v>41717</v>
      </c>
      <c r="E73" s="20">
        <v>41719</v>
      </c>
      <c r="F73" t="s">
        <v>23</v>
      </c>
      <c r="G73" t="s">
        <v>8157</v>
      </c>
      <c r="H73" t="s">
        <v>8158</v>
      </c>
      <c r="I73" t="s">
        <v>41</v>
      </c>
      <c r="J73" t="s">
        <v>27</v>
      </c>
      <c r="K73" t="s">
        <v>42</v>
      </c>
      <c r="L73" t="s">
        <v>43</v>
      </c>
      <c r="M73">
        <v>90032</v>
      </c>
      <c r="N73" t="s">
        <v>44</v>
      </c>
      <c r="O73" t="s">
        <v>437</v>
      </c>
      <c r="P73" t="s">
        <v>46</v>
      </c>
      <c r="Q73" t="s">
        <v>78</v>
      </c>
      <c r="R73" t="s">
        <v>438</v>
      </c>
      <c r="S73">
        <v>90.86</v>
      </c>
      <c r="T73">
        <v>7</v>
      </c>
      <c r="U73">
        <v>0</v>
      </c>
      <c r="V73">
        <v>26.349399999999992</v>
      </c>
    </row>
    <row r="74" spans="1:22" x14ac:dyDescent="0.3">
      <c r="A74">
        <v>9054</v>
      </c>
      <c r="B74" t="s">
        <v>10397</v>
      </c>
      <c r="C74">
        <v>2011</v>
      </c>
      <c r="D74" s="20">
        <v>40628</v>
      </c>
      <c r="E74" s="20">
        <v>40633</v>
      </c>
      <c r="F74" t="s">
        <v>23</v>
      </c>
      <c r="G74" t="s">
        <v>3856</v>
      </c>
      <c r="H74" t="s">
        <v>3857</v>
      </c>
      <c r="I74" t="s">
        <v>41</v>
      </c>
      <c r="J74" t="s">
        <v>27</v>
      </c>
      <c r="K74" t="s">
        <v>127</v>
      </c>
      <c r="L74" t="s">
        <v>43</v>
      </c>
      <c r="M74">
        <v>94122</v>
      </c>
      <c r="N74" t="s">
        <v>44</v>
      </c>
      <c r="O74" t="s">
        <v>8519</v>
      </c>
      <c r="P74" t="s">
        <v>71</v>
      </c>
      <c r="Q74" t="s">
        <v>72</v>
      </c>
      <c r="R74" t="s">
        <v>8520</v>
      </c>
      <c r="S74">
        <v>28.783999999999999</v>
      </c>
      <c r="T74">
        <v>2</v>
      </c>
      <c r="U74">
        <v>0.2</v>
      </c>
      <c r="V74">
        <v>2.878400000000001</v>
      </c>
    </row>
    <row r="75" spans="1:22" x14ac:dyDescent="0.3">
      <c r="A75">
        <v>9053</v>
      </c>
      <c r="B75" t="s">
        <v>10397</v>
      </c>
      <c r="C75">
        <v>2011</v>
      </c>
      <c r="D75" s="20">
        <v>40628</v>
      </c>
      <c r="E75" s="20">
        <v>40633</v>
      </c>
      <c r="F75" t="s">
        <v>23</v>
      </c>
      <c r="G75" t="s">
        <v>3856</v>
      </c>
      <c r="H75" t="s">
        <v>3857</v>
      </c>
      <c r="I75" t="s">
        <v>41</v>
      </c>
      <c r="J75" t="s">
        <v>27</v>
      </c>
      <c r="K75" t="s">
        <v>127</v>
      </c>
      <c r="L75" t="s">
        <v>43</v>
      </c>
      <c r="M75">
        <v>94122</v>
      </c>
      <c r="N75" t="s">
        <v>44</v>
      </c>
      <c r="O75" t="s">
        <v>232</v>
      </c>
      <c r="P75" t="s">
        <v>46</v>
      </c>
      <c r="Q75" t="s">
        <v>75</v>
      </c>
      <c r="R75" t="s">
        <v>233</v>
      </c>
      <c r="S75">
        <v>27.936000000000003</v>
      </c>
      <c r="T75">
        <v>4</v>
      </c>
      <c r="U75">
        <v>0.2</v>
      </c>
      <c r="V75">
        <v>9.4283999999999963</v>
      </c>
    </row>
    <row r="76" spans="1:22" x14ac:dyDescent="0.3">
      <c r="A76">
        <v>9052</v>
      </c>
      <c r="B76" t="s">
        <v>10397</v>
      </c>
      <c r="C76">
        <v>2011</v>
      </c>
      <c r="D76" s="20">
        <v>40628</v>
      </c>
      <c r="E76" s="20">
        <v>40633</v>
      </c>
      <c r="F76" t="s">
        <v>23</v>
      </c>
      <c r="G76" t="s">
        <v>3856</v>
      </c>
      <c r="H76" t="s">
        <v>3857</v>
      </c>
      <c r="I76" t="s">
        <v>41</v>
      </c>
      <c r="J76" t="s">
        <v>27</v>
      </c>
      <c r="K76" t="s">
        <v>127</v>
      </c>
      <c r="L76" t="s">
        <v>43</v>
      </c>
      <c r="M76">
        <v>94122</v>
      </c>
      <c r="N76" t="s">
        <v>44</v>
      </c>
      <c r="O76" t="s">
        <v>5013</v>
      </c>
      <c r="P76" t="s">
        <v>46</v>
      </c>
      <c r="Q76" t="s">
        <v>68</v>
      </c>
      <c r="R76" t="s">
        <v>5014</v>
      </c>
      <c r="S76">
        <v>3.36</v>
      </c>
      <c r="T76">
        <v>2</v>
      </c>
      <c r="U76">
        <v>0</v>
      </c>
      <c r="V76">
        <v>0.83999999999999986</v>
      </c>
    </row>
    <row r="77" spans="1:22" x14ac:dyDescent="0.3">
      <c r="A77">
        <v>9019</v>
      </c>
      <c r="B77" t="s">
        <v>10374</v>
      </c>
      <c r="C77">
        <v>2013</v>
      </c>
      <c r="D77" s="20">
        <v>41360</v>
      </c>
      <c r="E77" s="20">
        <v>41362</v>
      </c>
      <c r="F77" t="s">
        <v>23</v>
      </c>
      <c r="G77" t="s">
        <v>5248</v>
      </c>
      <c r="H77" t="s">
        <v>5249</v>
      </c>
      <c r="I77" t="s">
        <v>26</v>
      </c>
      <c r="J77" t="s">
        <v>27</v>
      </c>
      <c r="K77" t="s">
        <v>8414</v>
      </c>
      <c r="L77" t="s">
        <v>6260</v>
      </c>
      <c r="M77">
        <v>83201</v>
      </c>
      <c r="N77" t="s">
        <v>44</v>
      </c>
      <c r="O77" t="s">
        <v>132</v>
      </c>
      <c r="P77" t="s">
        <v>46</v>
      </c>
      <c r="Q77" t="s">
        <v>75</v>
      </c>
      <c r="R77" t="s">
        <v>133</v>
      </c>
      <c r="S77">
        <v>17.04</v>
      </c>
      <c r="T77">
        <v>3</v>
      </c>
      <c r="U77">
        <v>0.2</v>
      </c>
      <c r="V77">
        <v>5.5379999999999985</v>
      </c>
    </row>
    <row r="78" spans="1:22" x14ac:dyDescent="0.3">
      <c r="A78">
        <v>9018</v>
      </c>
      <c r="B78" t="s">
        <v>10374</v>
      </c>
      <c r="C78">
        <v>2013</v>
      </c>
      <c r="D78" s="20">
        <v>41360</v>
      </c>
      <c r="E78" s="20">
        <v>41362</v>
      </c>
      <c r="F78" t="s">
        <v>23</v>
      </c>
      <c r="G78" t="s">
        <v>5248</v>
      </c>
      <c r="H78" t="s">
        <v>5249</v>
      </c>
      <c r="I78" t="s">
        <v>26</v>
      </c>
      <c r="J78" t="s">
        <v>27</v>
      </c>
      <c r="K78" t="s">
        <v>8414</v>
      </c>
      <c r="L78" t="s">
        <v>6260</v>
      </c>
      <c r="M78">
        <v>83201</v>
      </c>
      <c r="N78" t="s">
        <v>44</v>
      </c>
      <c r="O78" t="s">
        <v>4004</v>
      </c>
      <c r="P78" t="s">
        <v>46</v>
      </c>
      <c r="Q78" t="s">
        <v>90</v>
      </c>
      <c r="R78" t="s">
        <v>4005</v>
      </c>
      <c r="S78">
        <v>17.64</v>
      </c>
      <c r="T78">
        <v>3</v>
      </c>
      <c r="U78">
        <v>0</v>
      </c>
      <c r="V78">
        <v>8.6435999999999993</v>
      </c>
    </row>
    <row r="79" spans="1:22" x14ac:dyDescent="0.3">
      <c r="A79">
        <v>9015</v>
      </c>
      <c r="B79" t="s">
        <v>10372</v>
      </c>
      <c r="C79">
        <v>2014</v>
      </c>
      <c r="D79" s="20">
        <v>41717</v>
      </c>
      <c r="E79" s="20">
        <v>41721</v>
      </c>
      <c r="F79" t="s">
        <v>50</v>
      </c>
      <c r="G79" t="s">
        <v>8554</v>
      </c>
      <c r="H79" t="s">
        <v>8555</v>
      </c>
      <c r="I79" t="s">
        <v>41</v>
      </c>
      <c r="J79" t="s">
        <v>27</v>
      </c>
      <c r="K79" t="s">
        <v>42</v>
      </c>
      <c r="L79" t="s">
        <v>43</v>
      </c>
      <c r="M79">
        <v>90008</v>
      </c>
      <c r="N79" t="s">
        <v>44</v>
      </c>
      <c r="O79" t="s">
        <v>3041</v>
      </c>
      <c r="P79" t="s">
        <v>46</v>
      </c>
      <c r="Q79" t="s">
        <v>173</v>
      </c>
      <c r="R79" t="s">
        <v>3042</v>
      </c>
      <c r="S79">
        <v>19.399999999999999</v>
      </c>
      <c r="T79">
        <v>5</v>
      </c>
      <c r="U79">
        <v>0</v>
      </c>
      <c r="V79">
        <v>9.3120000000000012</v>
      </c>
    </row>
    <row r="80" spans="1:22" x14ac:dyDescent="0.3">
      <c r="A80">
        <v>9014</v>
      </c>
      <c r="B80" t="s">
        <v>10372</v>
      </c>
      <c r="C80">
        <v>2014</v>
      </c>
      <c r="D80" s="20">
        <v>41717</v>
      </c>
      <c r="E80" s="20">
        <v>41721</v>
      </c>
      <c r="F80" t="s">
        <v>50</v>
      </c>
      <c r="G80" t="s">
        <v>8554</v>
      </c>
      <c r="H80" t="s">
        <v>8555</v>
      </c>
      <c r="I80" t="s">
        <v>41</v>
      </c>
      <c r="J80" t="s">
        <v>27</v>
      </c>
      <c r="K80" t="s">
        <v>42</v>
      </c>
      <c r="L80" t="s">
        <v>43</v>
      </c>
      <c r="M80">
        <v>90008</v>
      </c>
      <c r="N80" t="s">
        <v>44</v>
      </c>
      <c r="O80" t="s">
        <v>7185</v>
      </c>
      <c r="P80" t="s">
        <v>46</v>
      </c>
      <c r="Q80" t="s">
        <v>68</v>
      </c>
      <c r="R80" t="s">
        <v>4224</v>
      </c>
      <c r="S80">
        <v>13.899999999999999</v>
      </c>
      <c r="T80">
        <v>5</v>
      </c>
      <c r="U80">
        <v>0</v>
      </c>
      <c r="V80">
        <v>3.7529999999999997</v>
      </c>
    </row>
    <row r="81" spans="1:22" x14ac:dyDescent="0.3">
      <c r="A81">
        <v>8999</v>
      </c>
      <c r="B81" t="s">
        <v>10362</v>
      </c>
      <c r="C81">
        <v>2014</v>
      </c>
      <c r="D81" s="20">
        <v>41719</v>
      </c>
      <c r="E81" s="20">
        <v>41719</v>
      </c>
      <c r="F81" t="s">
        <v>1290</v>
      </c>
      <c r="G81" t="s">
        <v>6077</v>
      </c>
      <c r="H81" t="s">
        <v>6078</v>
      </c>
      <c r="I81" t="s">
        <v>26</v>
      </c>
      <c r="J81" t="s">
        <v>27</v>
      </c>
      <c r="K81" t="s">
        <v>184</v>
      </c>
      <c r="L81" t="s">
        <v>104</v>
      </c>
      <c r="M81">
        <v>77041</v>
      </c>
      <c r="N81" t="s">
        <v>105</v>
      </c>
      <c r="O81" t="s">
        <v>560</v>
      </c>
      <c r="P81" t="s">
        <v>46</v>
      </c>
      <c r="Q81" t="s">
        <v>90</v>
      </c>
      <c r="R81" t="s">
        <v>561</v>
      </c>
      <c r="S81">
        <v>274.06400000000002</v>
      </c>
      <c r="T81">
        <v>7</v>
      </c>
      <c r="U81">
        <v>0.2</v>
      </c>
      <c r="V81">
        <v>102.77399999999999</v>
      </c>
    </row>
    <row r="82" spans="1:22" x14ac:dyDescent="0.3">
      <c r="A82">
        <v>8998</v>
      </c>
      <c r="B82" t="s">
        <v>10362</v>
      </c>
      <c r="C82">
        <v>2014</v>
      </c>
      <c r="D82" s="20">
        <v>41719</v>
      </c>
      <c r="E82" s="20">
        <v>41719</v>
      </c>
      <c r="F82" t="s">
        <v>1290</v>
      </c>
      <c r="G82" t="s">
        <v>6077</v>
      </c>
      <c r="H82" t="s">
        <v>6078</v>
      </c>
      <c r="I82" t="s">
        <v>26</v>
      </c>
      <c r="J82" t="s">
        <v>27</v>
      </c>
      <c r="K82" t="s">
        <v>184</v>
      </c>
      <c r="L82" t="s">
        <v>104</v>
      </c>
      <c r="M82">
        <v>77041</v>
      </c>
      <c r="N82" t="s">
        <v>105</v>
      </c>
      <c r="O82" t="s">
        <v>1054</v>
      </c>
      <c r="P82" t="s">
        <v>46</v>
      </c>
      <c r="Q82" t="s">
        <v>90</v>
      </c>
      <c r="R82" t="s">
        <v>186</v>
      </c>
      <c r="S82">
        <v>56.704000000000001</v>
      </c>
      <c r="T82">
        <v>2</v>
      </c>
      <c r="U82">
        <v>0.2</v>
      </c>
      <c r="V82">
        <v>19.137599999999992</v>
      </c>
    </row>
    <row r="83" spans="1:22" x14ac:dyDescent="0.3">
      <c r="A83">
        <v>8985</v>
      </c>
      <c r="B83" t="s">
        <v>10355</v>
      </c>
      <c r="C83">
        <v>2013</v>
      </c>
      <c r="D83" s="20">
        <v>41340</v>
      </c>
      <c r="E83" s="20">
        <v>41346</v>
      </c>
      <c r="F83" t="s">
        <v>50</v>
      </c>
      <c r="G83" t="s">
        <v>454</v>
      </c>
      <c r="H83" t="s">
        <v>455</v>
      </c>
      <c r="I83" t="s">
        <v>26</v>
      </c>
      <c r="J83" t="s">
        <v>27</v>
      </c>
      <c r="K83" t="s">
        <v>303</v>
      </c>
      <c r="L83" t="s">
        <v>211</v>
      </c>
      <c r="M83">
        <v>60623</v>
      </c>
      <c r="N83" t="s">
        <v>105</v>
      </c>
      <c r="O83" t="s">
        <v>5504</v>
      </c>
      <c r="P83" t="s">
        <v>32</v>
      </c>
      <c r="Q83" t="s">
        <v>56</v>
      </c>
      <c r="R83" t="s">
        <v>5505</v>
      </c>
      <c r="S83">
        <v>145.97999999999999</v>
      </c>
      <c r="T83">
        <v>2</v>
      </c>
      <c r="U83">
        <v>0.5</v>
      </c>
      <c r="V83">
        <v>-99.266399999999976</v>
      </c>
    </row>
    <row r="84" spans="1:22" x14ac:dyDescent="0.3">
      <c r="A84">
        <v>8984</v>
      </c>
      <c r="B84" t="s">
        <v>10355</v>
      </c>
      <c r="C84">
        <v>2013</v>
      </c>
      <c r="D84" s="20">
        <v>41340</v>
      </c>
      <c r="E84" s="20">
        <v>41346</v>
      </c>
      <c r="F84" t="s">
        <v>50</v>
      </c>
      <c r="G84" t="s">
        <v>454</v>
      </c>
      <c r="H84" t="s">
        <v>455</v>
      </c>
      <c r="I84" t="s">
        <v>26</v>
      </c>
      <c r="J84" t="s">
        <v>27</v>
      </c>
      <c r="K84" t="s">
        <v>303</v>
      </c>
      <c r="L84" t="s">
        <v>211</v>
      </c>
      <c r="M84">
        <v>60623</v>
      </c>
      <c r="N84" t="s">
        <v>105</v>
      </c>
      <c r="O84" t="s">
        <v>553</v>
      </c>
      <c r="P84" t="s">
        <v>32</v>
      </c>
      <c r="Q84" t="s">
        <v>65</v>
      </c>
      <c r="R84" t="s">
        <v>554</v>
      </c>
      <c r="S84">
        <v>159.04</v>
      </c>
      <c r="T84">
        <v>5</v>
      </c>
      <c r="U84">
        <v>0.6</v>
      </c>
      <c r="V84">
        <v>-194.82400000000001</v>
      </c>
    </row>
    <row r="85" spans="1:22" x14ac:dyDescent="0.3">
      <c r="A85">
        <v>8983</v>
      </c>
      <c r="B85" t="s">
        <v>10355</v>
      </c>
      <c r="C85">
        <v>2013</v>
      </c>
      <c r="D85" s="20">
        <v>41340</v>
      </c>
      <c r="E85" s="20">
        <v>41346</v>
      </c>
      <c r="F85" t="s">
        <v>50</v>
      </c>
      <c r="G85" t="s">
        <v>454</v>
      </c>
      <c r="H85" t="s">
        <v>455</v>
      </c>
      <c r="I85" t="s">
        <v>26</v>
      </c>
      <c r="J85" t="s">
        <v>27</v>
      </c>
      <c r="K85" t="s">
        <v>303</v>
      </c>
      <c r="L85" t="s">
        <v>211</v>
      </c>
      <c r="M85">
        <v>60623</v>
      </c>
      <c r="N85" t="s">
        <v>105</v>
      </c>
      <c r="O85" t="s">
        <v>3391</v>
      </c>
      <c r="P85" t="s">
        <v>46</v>
      </c>
      <c r="Q85" t="s">
        <v>75</v>
      </c>
      <c r="R85" t="s">
        <v>3392</v>
      </c>
      <c r="S85">
        <v>1.7279999999999998</v>
      </c>
      <c r="T85">
        <v>4</v>
      </c>
      <c r="U85">
        <v>0.8</v>
      </c>
      <c r="V85">
        <v>-2.764800000000001</v>
      </c>
    </row>
    <row r="86" spans="1:22" x14ac:dyDescent="0.3">
      <c r="A86">
        <v>8982</v>
      </c>
      <c r="B86" t="s">
        <v>10355</v>
      </c>
      <c r="C86">
        <v>2013</v>
      </c>
      <c r="D86" s="20">
        <v>41340</v>
      </c>
      <c r="E86" s="20">
        <v>41346</v>
      </c>
      <c r="F86" t="s">
        <v>50</v>
      </c>
      <c r="G86" t="s">
        <v>454</v>
      </c>
      <c r="H86" t="s">
        <v>455</v>
      </c>
      <c r="I86" t="s">
        <v>26</v>
      </c>
      <c r="J86" t="s">
        <v>27</v>
      </c>
      <c r="K86" t="s">
        <v>303</v>
      </c>
      <c r="L86" t="s">
        <v>211</v>
      </c>
      <c r="M86">
        <v>60623</v>
      </c>
      <c r="N86" t="s">
        <v>105</v>
      </c>
      <c r="O86" t="s">
        <v>4091</v>
      </c>
      <c r="P86" t="s">
        <v>46</v>
      </c>
      <c r="Q86" t="s">
        <v>78</v>
      </c>
      <c r="R86" t="s">
        <v>4092</v>
      </c>
      <c r="S86">
        <v>2.3339999999999996</v>
      </c>
      <c r="T86">
        <v>3</v>
      </c>
      <c r="U86">
        <v>0.8</v>
      </c>
      <c r="V86">
        <v>-6.3018000000000001</v>
      </c>
    </row>
    <row r="87" spans="1:22" x14ac:dyDescent="0.3">
      <c r="A87">
        <v>8972</v>
      </c>
      <c r="B87" t="s">
        <v>10347</v>
      </c>
      <c r="C87">
        <v>2014</v>
      </c>
      <c r="D87" s="20">
        <v>41723</v>
      </c>
      <c r="E87" s="20">
        <v>41727</v>
      </c>
      <c r="F87" t="s">
        <v>50</v>
      </c>
      <c r="G87" t="s">
        <v>5248</v>
      </c>
      <c r="H87" t="s">
        <v>5249</v>
      </c>
      <c r="I87" t="s">
        <v>26</v>
      </c>
      <c r="J87" t="s">
        <v>27</v>
      </c>
      <c r="K87" t="s">
        <v>266</v>
      </c>
      <c r="L87" t="s">
        <v>267</v>
      </c>
      <c r="M87">
        <v>10011</v>
      </c>
      <c r="N87" t="s">
        <v>148</v>
      </c>
      <c r="O87" t="s">
        <v>2580</v>
      </c>
      <c r="P87" t="s">
        <v>32</v>
      </c>
      <c r="Q87" t="s">
        <v>36</v>
      </c>
      <c r="R87" t="s">
        <v>2581</v>
      </c>
      <c r="S87">
        <v>271.76400000000001</v>
      </c>
      <c r="T87">
        <v>2</v>
      </c>
      <c r="U87">
        <v>0.1</v>
      </c>
      <c r="V87">
        <v>60.391999999999967</v>
      </c>
    </row>
    <row r="88" spans="1:22" x14ac:dyDescent="0.3">
      <c r="A88">
        <v>8934</v>
      </c>
      <c r="B88" t="s">
        <v>10323</v>
      </c>
      <c r="C88">
        <v>2013</v>
      </c>
      <c r="D88" s="20">
        <v>41348</v>
      </c>
      <c r="E88" s="20">
        <v>41353</v>
      </c>
      <c r="F88" t="s">
        <v>50</v>
      </c>
      <c r="G88" t="s">
        <v>2167</v>
      </c>
      <c r="H88" t="s">
        <v>2168</v>
      </c>
      <c r="I88" t="s">
        <v>41</v>
      </c>
      <c r="J88" t="s">
        <v>27</v>
      </c>
      <c r="K88" t="s">
        <v>1844</v>
      </c>
      <c r="L88" t="s">
        <v>114</v>
      </c>
      <c r="M88">
        <v>54302</v>
      </c>
      <c r="N88" t="s">
        <v>105</v>
      </c>
      <c r="O88" t="s">
        <v>3505</v>
      </c>
      <c r="P88" t="s">
        <v>32</v>
      </c>
      <c r="Q88" t="s">
        <v>65</v>
      </c>
      <c r="R88" t="s">
        <v>3506</v>
      </c>
      <c r="S88">
        <v>16.739999999999998</v>
      </c>
      <c r="T88">
        <v>2</v>
      </c>
      <c r="U88">
        <v>0</v>
      </c>
      <c r="V88">
        <v>4.3523999999999994</v>
      </c>
    </row>
    <row r="89" spans="1:22" x14ac:dyDescent="0.3">
      <c r="A89">
        <v>8881</v>
      </c>
      <c r="B89" t="s">
        <v>10293</v>
      </c>
      <c r="C89">
        <v>2012</v>
      </c>
      <c r="D89" s="20">
        <v>40991</v>
      </c>
      <c r="E89" s="20">
        <v>40993</v>
      </c>
      <c r="F89" t="s">
        <v>188</v>
      </c>
      <c r="G89" t="s">
        <v>756</v>
      </c>
      <c r="H89" t="s">
        <v>757</v>
      </c>
      <c r="I89" t="s">
        <v>41</v>
      </c>
      <c r="J89" t="s">
        <v>27</v>
      </c>
      <c r="K89" t="s">
        <v>42</v>
      </c>
      <c r="L89" t="s">
        <v>43</v>
      </c>
      <c r="M89">
        <v>90008</v>
      </c>
      <c r="N89" t="s">
        <v>44</v>
      </c>
      <c r="O89" t="s">
        <v>4415</v>
      </c>
      <c r="P89" t="s">
        <v>71</v>
      </c>
      <c r="Q89" t="s">
        <v>161</v>
      </c>
      <c r="R89" t="s">
        <v>4416</v>
      </c>
      <c r="S89">
        <v>239.96999999999997</v>
      </c>
      <c r="T89">
        <v>3</v>
      </c>
      <c r="U89">
        <v>0</v>
      </c>
      <c r="V89">
        <v>86.389199999999988</v>
      </c>
    </row>
    <row r="90" spans="1:22" x14ac:dyDescent="0.3">
      <c r="A90">
        <v>8880</v>
      </c>
      <c r="B90" t="s">
        <v>10293</v>
      </c>
      <c r="C90">
        <v>2012</v>
      </c>
      <c r="D90" s="20">
        <v>40991</v>
      </c>
      <c r="E90" s="20">
        <v>40993</v>
      </c>
      <c r="F90" t="s">
        <v>188</v>
      </c>
      <c r="G90" t="s">
        <v>756</v>
      </c>
      <c r="H90" t="s">
        <v>757</v>
      </c>
      <c r="I90" t="s">
        <v>41</v>
      </c>
      <c r="J90" t="s">
        <v>27</v>
      </c>
      <c r="K90" t="s">
        <v>42</v>
      </c>
      <c r="L90" t="s">
        <v>43</v>
      </c>
      <c r="M90">
        <v>90008</v>
      </c>
      <c r="N90" t="s">
        <v>44</v>
      </c>
      <c r="O90" t="s">
        <v>697</v>
      </c>
      <c r="P90" t="s">
        <v>46</v>
      </c>
      <c r="Q90" t="s">
        <v>90</v>
      </c>
      <c r="R90" t="s">
        <v>5370</v>
      </c>
      <c r="S90">
        <v>192.72</v>
      </c>
      <c r="T90">
        <v>11</v>
      </c>
      <c r="U90">
        <v>0</v>
      </c>
      <c r="V90">
        <v>92.505599999999987</v>
      </c>
    </row>
    <row r="91" spans="1:22" x14ac:dyDescent="0.3">
      <c r="A91">
        <v>8825</v>
      </c>
      <c r="B91" t="s">
        <v>10261</v>
      </c>
      <c r="C91">
        <v>2014</v>
      </c>
      <c r="D91" s="20">
        <v>41720</v>
      </c>
      <c r="E91" s="20">
        <v>41722</v>
      </c>
      <c r="F91" t="s">
        <v>23</v>
      </c>
      <c r="G91" t="s">
        <v>274</v>
      </c>
      <c r="H91" t="s">
        <v>275</v>
      </c>
      <c r="I91" t="s">
        <v>26</v>
      </c>
      <c r="J91" t="s">
        <v>27</v>
      </c>
      <c r="K91" t="s">
        <v>4771</v>
      </c>
      <c r="L91" t="s">
        <v>147</v>
      </c>
      <c r="M91">
        <v>19601</v>
      </c>
      <c r="N91" t="s">
        <v>148</v>
      </c>
      <c r="O91" t="s">
        <v>1691</v>
      </c>
      <c r="P91" t="s">
        <v>46</v>
      </c>
      <c r="Q91" t="s">
        <v>173</v>
      </c>
      <c r="R91" t="s">
        <v>1692</v>
      </c>
      <c r="S91">
        <v>8.8559999999999999</v>
      </c>
      <c r="T91">
        <v>3</v>
      </c>
      <c r="U91">
        <v>0.2</v>
      </c>
      <c r="V91">
        <v>2.8781999999999992</v>
      </c>
    </row>
    <row r="92" spans="1:22" x14ac:dyDescent="0.3">
      <c r="A92">
        <v>8813</v>
      </c>
      <c r="B92" t="s">
        <v>10254</v>
      </c>
      <c r="C92">
        <v>2013</v>
      </c>
      <c r="D92" s="20">
        <v>41342</v>
      </c>
      <c r="E92" s="20">
        <v>41347</v>
      </c>
      <c r="F92" t="s">
        <v>50</v>
      </c>
      <c r="G92" t="s">
        <v>628</v>
      </c>
      <c r="H92" t="s">
        <v>629</v>
      </c>
      <c r="I92" t="s">
        <v>41</v>
      </c>
      <c r="J92" t="s">
        <v>27</v>
      </c>
      <c r="K92" t="s">
        <v>328</v>
      </c>
      <c r="L92" t="s">
        <v>238</v>
      </c>
      <c r="M92">
        <v>49201</v>
      </c>
      <c r="N92" t="s">
        <v>105</v>
      </c>
      <c r="O92" t="s">
        <v>7185</v>
      </c>
      <c r="P92" t="s">
        <v>46</v>
      </c>
      <c r="Q92" t="s">
        <v>68</v>
      </c>
      <c r="R92" t="s">
        <v>4224</v>
      </c>
      <c r="S92">
        <v>13.899999999999999</v>
      </c>
      <c r="T92">
        <v>5</v>
      </c>
      <c r="U92">
        <v>0</v>
      </c>
      <c r="V92">
        <v>3.7529999999999997</v>
      </c>
    </row>
    <row r="93" spans="1:22" x14ac:dyDescent="0.3">
      <c r="A93">
        <v>8812</v>
      </c>
      <c r="B93" t="s">
        <v>10254</v>
      </c>
      <c r="C93">
        <v>2013</v>
      </c>
      <c r="D93" s="20">
        <v>41342</v>
      </c>
      <c r="E93" s="20">
        <v>41347</v>
      </c>
      <c r="F93" t="s">
        <v>50</v>
      </c>
      <c r="G93" t="s">
        <v>628</v>
      </c>
      <c r="H93" t="s">
        <v>629</v>
      </c>
      <c r="I93" t="s">
        <v>41</v>
      </c>
      <c r="J93" t="s">
        <v>27</v>
      </c>
      <c r="K93" t="s">
        <v>328</v>
      </c>
      <c r="L93" t="s">
        <v>238</v>
      </c>
      <c r="M93">
        <v>49201</v>
      </c>
      <c r="N93" t="s">
        <v>105</v>
      </c>
      <c r="O93" t="s">
        <v>4575</v>
      </c>
      <c r="P93" t="s">
        <v>46</v>
      </c>
      <c r="Q93" t="s">
        <v>78</v>
      </c>
      <c r="R93" t="s">
        <v>4576</v>
      </c>
      <c r="S93">
        <v>207.14400000000001</v>
      </c>
      <c r="T93">
        <v>3</v>
      </c>
      <c r="U93">
        <v>0.1</v>
      </c>
      <c r="V93">
        <v>48.333599999999976</v>
      </c>
    </row>
    <row r="94" spans="1:22" x14ac:dyDescent="0.3">
      <c r="A94">
        <v>8792</v>
      </c>
      <c r="B94" t="s">
        <v>10242</v>
      </c>
      <c r="C94">
        <v>2014</v>
      </c>
      <c r="D94" s="20">
        <v>41717</v>
      </c>
      <c r="E94" s="20">
        <v>41723</v>
      </c>
      <c r="F94" t="s">
        <v>50</v>
      </c>
      <c r="G94" t="s">
        <v>5615</v>
      </c>
      <c r="H94" t="s">
        <v>5616</v>
      </c>
      <c r="I94" t="s">
        <v>26</v>
      </c>
      <c r="J94" t="s">
        <v>27</v>
      </c>
      <c r="K94" t="s">
        <v>184</v>
      </c>
      <c r="L94" t="s">
        <v>104</v>
      </c>
      <c r="M94">
        <v>77041</v>
      </c>
      <c r="N94" t="s">
        <v>105</v>
      </c>
      <c r="O94" t="s">
        <v>2584</v>
      </c>
      <c r="P94" t="s">
        <v>71</v>
      </c>
      <c r="Q94" t="s">
        <v>72</v>
      </c>
      <c r="R94" t="s">
        <v>2585</v>
      </c>
      <c r="S94">
        <v>537.54399999999998</v>
      </c>
      <c r="T94">
        <v>7</v>
      </c>
      <c r="U94">
        <v>0.2</v>
      </c>
      <c r="V94">
        <v>47.035099999999971</v>
      </c>
    </row>
    <row r="95" spans="1:22" x14ac:dyDescent="0.3">
      <c r="A95">
        <v>8785</v>
      </c>
      <c r="B95" t="s">
        <v>10238</v>
      </c>
      <c r="C95">
        <v>2014</v>
      </c>
      <c r="D95" s="20">
        <v>41716</v>
      </c>
      <c r="E95" s="20">
        <v>41722</v>
      </c>
      <c r="F95" t="s">
        <v>50</v>
      </c>
      <c r="G95" t="s">
        <v>2954</v>
      </c>
      <c r="H95" t="s">
        <v>2955</v>
      </c>
      <c r="I95" t="s">
        <v>102</v>
      </c>
      <c r="J95" t="s">
        <v>27</v>
      </c>
      <c r="K95" t="s">
        <v>5137</v>
      </c>
      <c r="L95" t="s">
        <v>335</v>
      </c>
      <c r="M95">
        <v>37918</v>
      </c>
      <c r="N95" t="s">
        <v>30</v>
      </c>
      <c r="O95" t="s">
        <v>4757</v>
      </c>
      <c r="P95" t="s">
        <v>46</v>
      </c>
      <c r="Q95" t="s">
        <v>47</v>
      </c>
      <c r="R95" t="s">
        <v>4758</v>
      </c>
      <c r="S95">
        <v>4.6079999999999997</v>
      </c>
      <c r="T95">
        <v>2</v>
      </c>
      <c r="U95">
        <v>0.2</v>
      </c>
      <c r="V95">
        <v>1.6704000000000001</v>
      </c>
    </row>
    <row r="96" spans="1:22" x14ac:dyDescent="0.3">
      <c r="A96">
        <v>8782</v>
      </c>
      <c r="B96" t="s">
        <v>10235</v>
      </c>
      <c r="C96">
        <v>2012</v>
      </c>
      <c r="D96" s="20">
        <v>40969</v>
      </c>
      <c r="E96" s="20">
        <v>40972</v>
      </c>
      <c r="F96" t="s">
        <v>188</v>
      </c>
      <c r="G96" t="s">
        <v>9528</v>
      </c>
      <c r="H96" t="s">
        <v>9529</v>
      </c>
      <c r="I96" t="s">
        <v>41</v>
      </c>
      <c r="J96" t="s">
        <v>27</v>
      </c>
      <c r="K96" t="s">
        <v>184</v>
      </c>
      <c r="L96" t="s">
        <v>104</v>
      </c>
      <c r="M96">
        <v>77070</v>
      </c>
      <c r="N96" t="s">
        <v>105</v>
      </c>
      <c r="O96" t="s">
        <v>3091</v>
      </c>
      <c r="P96" t="s">
        <v>32</v>
      </c>
      <c r="Q96" t="s">
        <v>33</v>
      </c>
      <c r="R96" t="s">
        <v>3092</v>
      </c>
      <c r="S96">
        <v>1227.9983999999999</v>
      </c>
      <c r="T96">
        <v>6</v>
      </c>
      <c r="U96">
        <v>0.32</v>
      </c>
      <c r="V96">
        <v>-36.117600000000152</v>
      </c>
    </row>
    <row r="97" spans="1:22" x14ac:dyDescent="0.3">
      <c r="A97">
        <v>8781</v>
      </c>
      <c r="B97" t="s">
        <v>10235</v>
      </c>
      <c r="C97">
        <v>2012</v>
      </c>
      <c r="D97" s="20">
        <v>40969</v>
      </c>
      <c r="E97" s="20">
        <v>40972</v>
      </c>
      <c r="F97" t="s">
        <v>188</v>
      </c>
      <c r="G97" t="s">
        <v>9528</v>
      </c>
      <c r="H97" t="s">
        <v>9529</v>
      </c>
      <c r="I97" t="s">
        <v>41</v>
      </c>
      <c r="J97" t="s">
        <v>27</v>
      </c>
      <c r="K97" t="s">
        <v>184</v>
      </c>
      <c r="L97" t="s">
        <v>104</v>
      </c>
      <c r="M97">
        <v>77070</v>
      </c>
      <c r="N97" t="s">
        <v>105</v>
      </c>
      <c r="O97" t="s">
        <v>5095</v>
      </c>
      <c r="P97" t="s">
        <v>46</v>
      </c>
      <c r="Q97" t="s">
        <v>68</v>
      </c>
      <c r="R97" t="s">
        <v>5096</v>
      </c>
      <c r="S97">
        <v>55.328000000000003</v>
      </c>
      <c r="T97">
        <v>2</v>
      </c>
      <c r="U97">
        <v>0.2</v>
      </c>
      <c r="V97">
        <v>6.2243999999999957</v>
      </c>
    </row>
    <row r="98" spans="1:22" x14ac:dyDescent="0.3">
      <c r="A98">
        <v>8780</v>
      </c>
      <c r="B98" t="s">
        <v>10234</v>
      </c>
      <c r="C98">
        <v>2012</v>
      </c>
      <c r="D98" s="20">
        <v>40988</v>
      </c>
      <c r="E98" s="20">
        <v>40990</v>
      </c>
      <c r="F98" t="s">
        <v>23</v>
      </c>
      <c r="G98" t="s">
        <v>2460</v>
      </c>
      <c r="H98" t="s">
        <v>2461</v>
      </c>
      <c r="I98" t="s">
        <v>26</v>
      </c>
      <c r="J98" t="s">
        <v>27</v>
      </c>
      <c r="K98" t="s">
        <v>1976</v>
      </c>
      <c r="L98" t="s">
        <v>420</v>
      </c>
      <c r="M98">
        <v>97301</v>
      </c>
      <c r="N98" t="s">
        <v>44</v>
      </c>
      <c r="O98" t="s">
        <v>2987</v>
      </c>
      <c r="P98" t="s">
        <v>46</v>
      </c>
      <c r="Q98" t="s">
        <v>59</v>
      </c>
      <c r="R98" t="s">
        <v>2988</v>
      </c>
      <c r="S98">
        <v>29.304000000000002</v>
      </c>
      <c r="T98">
        <v>3</v>
      </c>
      <c r="U98">
        <v>0.2</v>
      </c>
      <c r="V98">
        <v>2.5641000000000034</v>
      </c>
    </row>
    <row r="99" spans="1:22" x14ac:dyDescent="0.3">
      <c r="A99">
        <v>8726</v>
      </c>
      <c r="B99" t="s">
        <v>10205</v>
      </c>
      <c r="C99">
        <v>2014</v>
      </c>
      <c r="D99" s="20">
        <v>41717</v>
      </c>
      <c r="E99" s="20">
        <v>41722</v>
      </c>
      <c r="F99" t="s">
        <v>50</v>
      </c>
      <c r="G99" t="s">
        <v>2893</v>
      </c>
      <c r="H99" t="s">
        <v>2894</v>
      </c>
      <c r="I99" t="s">
        <v>26</v>
      </c>
      <c r="J99" t="s">
        <v>27</v>
      </c>
      <c r="K99" t="s">
        <v>95</v>
      </c>
      <c r="L99" t="s">
        <v>96</v>
      </c>
      <c r="M99">
        <v>98115</v>
      </c>
      <c r="N99" t="s">
        <v>44</v>
      </c>
      <c r="O99" t="s">
        <v>2662</v>
      </c>
      <c r="P99" t="s">
        <v>46</v>
      </c>
      <c r="Q99" t="s">
        <v>68</v>
      </c>
      <c r="R99" t="s">
        <v>2663</v>
      </c>
      <c r="S99">
        <v>46.2</v>
      </c>
      <c r="T99">
        <v>4</v>
      </c>
      <c r="U99">
        <v>0</v>
      </c>
      <c r="V99">
        <v>21.251999999999999</v>
      </c>
    </row>
    <row r="100" spans="1:22" x14ac:dyDescent="0.3">
      <c r="A100">
        <v>8712</v>
      </c>
      <c r="B100" t="s">
        <v>10198</v>
      </c>
      <c r="C100">
        <v>2011</v>
      </c>
      <c r="D100" s="20">
        <v>40605</v>
      </c>
      <c r="E100" s="20">
        <v>40609</v>
      </c>
      <c r="F100" t="s">
        <v>50</v>
      </c>
      <c r="G100" t="s">
        <v>3480</v>
      </c>
      <c r="H100" t="s">
        <v>3481</v>
      </c>
      <c r="I100" t="s">
        <v>26</v>
      </c>
      <c r="J100" t="s">
        <v>27</v>
      </c>
      <c r="K100" t="s">
        <v>947</v>
      </c>
      <c r="L100" t="s">
        <v>43</v>
      </c>
      <c r="M100">
        <v>92037</v>
      </c>
      <c r="N100" t="s">
        <v>44</v>
      </c>
      <c r="O100" t="s">
        <v>3804</v>
      </c>
      <c r="P100" t="s">
        <v>32</v>
      </c>
      <c r="Q100" t="s">
        <v>56</v>
      </c>
      <c r="R100" t="s">
        <v>3805</v>
      </c>
      <c r="S100">
        <v>626.35200000000009</v>
      </c>
      <c r="T100">
        <v>3</v>
      </c>
      <c r="U100">
        <v>0.2</v>
      </c>
      <c r="V100">
        <v>-23.488200000000091</v>
      </c>
    </row>
    <row r="101" spans="1:22" x14ac:dyDescent="0.3">
      <c r="A101">
        <v>8704</v>
      </c>
      <c r="B101" t="s">
        <v>10193</v>
      </c>
      <c r="C101">
        <v>2012</v>
      </c>
      <c r="D101" s="20">
        <v>40969</v>
      </c>
      <c r="E101" s="20">
        <v>40973</v>
      </c>
      <c r="F101" t="s">
        <v>50</v>
      </c>
      <c r="G101" t="s">
        <v>2178</v>
      </c>
      <c r="H101" t="s">
        <v>2179</v>
      </c>
      <c r="I101" t="s">
        <v>26</v>
      </c>
      <c r="J101" t="s">
        <v>27</v>
      </c>
      <c r="K101" t="s">
        <v>146</v>
      </c>
      <c r="L101" t="s">
        <v>147</v>
      </c>
      <c r="M101">
        <v>19120</v>
      </c>
      <c r="N101" t="s">
        <v>148</v>
      </c>
      <c r="O101" t="s">
        <v>4422</v>
      </c>
      <c r="P101" t="s">
        <v>46</v>
      </c>
      <c r="Q101" t="s">
        <v>78</v>
      </c>
      <c r="R101" t="s">
        <v>4423</v>
      </c>
      <c r="S101">
        <v>3.5520000000000005</v>
      </c>
      <c r="T101">
        <v>2</v>
      </c>
      <c r="U101">
        <v>0.2</v>
      </c>
      <c r="V101">
        <v>0.44399999999999973</v>
      </c>
    </row>
    <row r="102" spans="1:22" x14ac:dyDescent="0.3">
      <c r="A102">
        <v>8665</v>
      </c>
      <c r="B102" t="s">
        <v>10167</v>
      </c>
      <c r="C102">
        <v>2014</v>
      </c>
      <c r="D102" s="20">
        <v>41729</v>
      </c>
      <c r="E102" s="20">
        <v>41731</v>
      </c>
      <c r="F102" t="s">
        <v>23</v>
      </c>
      <c r="G102" t="s">
        <v>2243</v>
      </c>
      <c r="H102" t="s">
        <v>2244</v>
      </c>
      <c r="I102" t="s">
        <v>26</v>
      </c>
      <c r="J102" t="s">
        <v>27</v>
      </c>
      <c r="K102" t="s">
        <v>1119</v>
      </c>
      <c r="L102" t="s">
        <v>43</v>
      </c>
      <c r="M102">
        <v>90712</v>
      </c>
      <c r="N102" t="s">
        <v>44</v>
      </c>
      <c r="O102" t="s">
        <v>4628</v>
      </c>
      <c r="P102" t="s">
        <v>32</v>
      </c>
      <c r="Q102" t="s">
        <v>65</v>
      </c>
      <c r="R102" t="s">
        <v>4629</v>
      </c>
      <c r="S102">
        <v>94.2</v>
      </c>
      <c r="T102">
        <v>5</v>
      </c>
      <c r="U102">
        <v>0</v>
      </c>
      <c r="V102">
        <v>39.564000000000007</v>
      </c>
    </row>
    <row r="103" spans="1:22" x14ac:dyDescent="0.3">
      <c r="A103">
        <v>8619</v>
      </c>
      <c r="B103" t="s">
        <v>10142</v>
      </c>
      <c r="C103">
        <v>2014</v>
      </c>
      <c r="D103" s="20">
        <v>41702</v>
      </c>
      <c r="E103" s="20">
        <v>41707</v>
      </c>
      <c r="F103" t="s">
        <v>50</v>
      </c>
      <c r="G103" t="s">
        <v>3183</v>
      </c>
      <c r="H103" t="s">
        <v>3184</v>
      </c>
      <c r="I103" t="s">
        <v>41</v>
      </c>
      <c r="J103" t="s">
        <v>27</v>
      </c>
      <c r="K103" t="s">
        <v>42</v>
      </c>
      <c r="L103" t="s">
        <v>43</v>
      </c>
      <c r="M103">
        <v>90004</v>
      </c>
      <c r="N103" t="s">
        <v>44</v>
      </c>
      <c r="O103" t="s">
        <v>2803</v>
      </c>
      <c r="P103" t="s">
        <v>32</v>
      </c>
      <c r="Q103" t="s">
        <v>56</v>
      </c>
      <c r="R103" t="s">
        <v>2804</v>
      </c>
      <c r="S103">
        <v>399.67200000000003</v>
      </c>
      <c r="T103">
        <v>7</v>
      </c>
      <c r="U103">
        <v>0.2</v>
      </c>
      <c r="V103">
        <v>-14.987700000000061</v>
      </c>
    </row>
    <row r="104" spans="1:22" x14ac:dyDescent="0.3">
      <c r="A104">
        <v>8557</v>
      </c>
      <c r="B104" t="s">
        <v>10104</v>
      </c>
      <c r="C104">
        <v>2012</v>
      </c>
      <c r="D104" s="20">
        <v>40990</v>
      </c>
      <c r="E104" s="20">
        <v>40990</v>
      </c>
      <c r="F104" t="s">
        <v>1290</v>
      </c>
      <c r="G104" t="s">
        <v>2403</v>
      </c>
      <c r="H104" t="s">
        <v>2404</v>
      </c>
      <c r="I104" t="s">
        <v>26</v>
      </c>
      <c r="J104" t="s">
        <v>27</v>
      </c>
      <c r="K104" t="s">
        <v>6825</v>
      </c>
      <c r="L104" t="s">
        <v>54</v>
      </c>
      <c r="M104">
        <v>33317</v>
      </c>
      <c r="N104" t="s">
        <v>30</v>
      </c>
      <c r="O104" t="s">
        <v>8343</v>
      </c>
      <c r="P104" t="s">
        <v>46</v>
      </c>
      <c r="Q104" t="s">
        <v>59</v>
      </c>
      <c r="R104" t="s">
        <v>8344</v>
      </c>
      <c r="S104">
        <v>150.40799999999999</v>
      </c>
      <c r="T104">
        <v>9</v>
      </c>
      <c r="U104">
        <v>0.2</v>
      </c>
      <c r="V104">
        <v>-33.841799999999999</v>
      </c>
    </row>
    <row r="105" spans="1:22" x14ac:dyDescent="0.3">
      <c r="A105">
        <v>8556</v>
      </c>
      <c r="B105" t="s">
        <v>10104</v>
      </c>
      <c r="C105">
        <v>2012</v>
      </c>
      <c r="D105" s="20">
        <v>40990</v>
      </c>
      <c r="E105" s="20">
        <v>40990</v>
      </c>
      <c r="F105" t="s">
        <v>1290</v>
      </c>
      <c r="G105" t="s">
        <v>2403</v>
      </c>
      <c r="H105" t="s">
        <v>2404</v>
      </c>
      <c r="I105" t="s">
        <v>26</v>
      </c>
      <c r="J105" t="s">
        <v>27</v>
      </c>
      <c r="K105" t="s">
        <v>6825</v>
      </c>
      <c r="L105" t="s">
        <v>54</v>
      </c>
      <c r="M105">
        <v>33317</v>
      </c>
      <c r="N105" t="s">
        <v>30</v>
      </c>
      <c r="O105" t="s">
        <v>1662</v>
      </c>
      <c r="P105" t="s">
        <v>71</v>
      </c>
      <c r="Q105" t="s">
        <v>161</v>
      </c>
      <c r="R105" t="s">
        <v>1663</v>
      </c>
      <c r="S105">
        <v>447.94399999999996</v>
      </c>
      <c r="T105">
        <v>7</v>
      </c>
      <c r="U105">
        <v>0.2</v>
      </c>
      <c r="V105">
        <v>89.588799999999992</v>
      </c>
    </row>
    <row r="106" spans="1:22" x14ac:dyDescent="0.3">
      <c r="A106">
        <v>8547</v>
      </c>
      <c r="B106" t="s">
        <v>10097</v>
      </c>
      <c r="C106">
        <v>2013</v>
      </c>
      <c r="D106" s="20">
        <v>41361</v>
      </c>
      <c r="E106" s="20">
        <v>41365</v>
      </c>
      <c r="F106" t="s">
        <v>50</v>
      </c>
      <c r="G106" t="s">
        <v>878</v>
      </c>
      <c r="H106" t="s">
        <v>879</v>
      </c>
      <c r="I106" t="s">
        <v>41</v>
      </c>
      <c r="J106" t="s">
        <v>27</v>
      </c>
      <c r="K106" t="s">
        <v>497</v>
      </c>
      <c r="L106" t="s">
        <v>1272</v>
      </c>
      <c r="M106">
        <v>31907</v>
      </c>
      <c r="N106" t="s">
        <v>30</v>
      </c>
      <c r="O106" t="s">
        <v>6548</v>
      </c>
      <c r="P106" t="s">
        <v>46</v>
      </c>
      <c r="Q106" t="s">
        <v>75</v>
      </c>
      <c r="R106" t="s">
        <v>6549</v>
      </c>
      <c r="S106">
        <v>32.54</v>
      </c>
      <c r="T106">
        <v>2</v>
      </c>
      <c r="U106">
        <v>0</v>
      </c>
      <c r="V106">
        <v>15.944599999999998</v>
      </c>
    </row>
    <row r="107" spans="1:22" x14ac:dyDescent="0.3">
      <c r="A107">
        <v>8546</v>
      </c>
      <c r="B107" t="s">
        <v>10097</v>
      </c>
      <c r="C107">
        <v>2013</v>
      </c>
      <c r="D107" s="20">
        <v>41361</v>
      </c>
      <c r="E107" s="20">
        <v>41365</v>
      </c>
      <c r="F107" t="s">
        <v>50</v>
      </c>
      <c r="G107" t="s">
        <v>878</v>
      </c>
      <c r="H107" t="s">
        <v>879</v>
      </c>
      <c r="I107" t="s">
        <v>41</v>
      </c>
      <c r="J107" t="s">
        <v>27</v>
      </c>
      <c r="K107" t="s">
        <v>497</v>
      </c>
      <c r="L107" t="s">
        <v>1272</v>
      </c>
      <c r="M107">
        <v>31907</v>
      </c>
      <c r="N107" t="s">
        <v>30</v>
      </c>
      <c r="O107" t="s">
        <v>7111</v>
      </c>
      <c r="P107" t="s">
        <v>32</v>
      </c>
      <c r="Q107" t="s">
        <v>65</v>
      </c>
      <c r="R107" t="s">
        <v>7112</v>
      </c>
      <c r="S107">
        <v>39.92</v>
      </c>
      <c r="T107">
        <v>4</v>
      </c>
      <c r="U107">
        <v>0</v>
      </c>
      <c r="V107">
        <v>11.177600000000002</v>
      </c>
    </row>
    <row r="108" spans="1:22" x14ac:dyDescent="0.3">
      <c r="A108">
        <v>8545</v>
      </c>
      <c r="B108" t="s">
        <v>10097</v>
      </c>
      <c r="C108">
        <v>2013</v>
      </c>
      <c r="D108" s="20">
        <v>41361</v>
      </c>
      <c r="E108" s="20">
        <v>41365</v>
      </c>
      <c r="F108" t="s">
        <v>50</v>
      </c>
      <c r="G108" t="s">
        <v>878</v>
      </c>
      <c r="H108" t="s">
        <v>879</v>
      </c>
      <c r="I108" t="s">
        <v>41</v>
      </c>
      <c r="J108" t="s">
        <v>27</v>
      </c>
      <c r="K108" t="s">
        <v>497</v>
      </c>
      <c r="L108" t="s">
        <v>1272</v>
      </c>
      <c r="M108">
        <v>31907</v>
      </c>
      <c r="N108" t="s">
        <v>30</v>
      </c>
      <c r="O108" t="s">
        <v>7434</v>
      </c>
      <c r="P108" t="s">
        <v>32</v>
      </c>
      <c r="Q108" t="s">
        <v>65</v>
      </c>
      <c r="R108" t="s">
        <v>7435</v>
      </c>
      <c r="S108">
        <v>20.239999999999998</v>
      </c>
      <c r="T108">
        <v>1</v>
      </c>
      <c r="U108">
        <v>0</v>
      </c>
      <c r="V108">
        <v>8.7032000000000007</v>
      </c>
    </row>
    <row r="109" spans="1:22" x14ac:dyDescent="0.3">
      <c r="A109">
        <v>8541</v>
      </c>
      <c r="B109" t="s">
        <v>10094</v>
      </c>
      <c r="C109">
        <v>2014</v>
      </c>
      <c r="D109" s="20">
        <v>41708</v>
      </c>
      <c r="E109" s="20">
        <v>41712</v>
      </c>
      <c r="F109" t="s">
        <v>50</v>
      </c>
      <c r="G109" t="s">
        <v>407</v>
      </c>
      <c r="H109" t="s">
        <v>408</v>
      </c>
      <c r="I109" t="s">
        <v>26</v>
      </c>
      <c r="J109" t="s">
        <v>27</v>
      </c>
      <c r="K109" t="s">
        <v>42</v>
      </c>
      <c r="L109" t="s">
        <v>43</v>
      </c>
      <c r="M109">
        <v>90008</v>
      </c>
      <c r="N109" t="s">
        <v>44</v>
      </c>
      <c r="O109" t="s">
        <v>74</v>
      </c>
      <c r="P109" t="s">
        <v>46</v>
      </c>
      <c r="Q109" t="s">
        <v>75</v>
      </c>
      <c r="R109" t="s">
        <v>76</v>
      </c>
      <c r="S109">
        <v>30.84</v>
      </c>
      <c r="T109">
        <v>5</v>
      </c>
      <c r="U109">
        <v>0.2</v>
      </c>
      <c r="V109">
        <v>9.6374999999999993</v>
      </c>
    </row>
    <row r="110" spans="1:22" x14ac:dyDescent="0.3">
      <c r="A110">
        <v>8540</v>
      </c>
      <c r="B110" t="s">
        <v>10094</v>
      </c>
      <c r="C110">
        <v>2014</v>
      </c>
      <c r="D110" s="20">
        <v>41708</v>
      </c>
      <c r="E110" s="20">
        <v>41712</v>
      </c>
      <c r="F110" t="s">
        <v>50</v>
      </c>
      <c r="G110" t="s">
        <v>407</v>
      </c>
      <c r="H110" t="s">
        <v>408</v>
      </c>
      <c r="I110" t="s">
        <v>26</v>
      </c>
      <c r="J110" t="s">
        <v>27</v>
      </c>
      <c r="K110" t="s">
        <v>42</v>
      </c>
      <c r="L110" t="s">
        <v>43</v>
      </c>
      <c r="M110">
        <v>90008</v>
      </c>
      <c r="N110" t="s">
        <v>44</v>
      </c>
      <c r="O110" t="s">
        <v>5426</v>
      </c>
      <c r="P110" t="s">
        <v>71</v>
      </c>
      <c r="Q110" t="s">
        <v>1216</v>
      </c>
      <c r="R110" t="s">
        <v>5427</v>
      </c>
      <c r="S110">
        <v>479.98400000000004</v>
      </c>
      <c r="T110">
        <v>2</v>
      </c>
      <c r="U110">
        <v>0.2</v>
      </c>
      <c r="V110">
        <v>59.997999999999962</v>
      </c>
    </row>
    <row r="111" spans="1:22" x14ac:dyDescent="0.3">
      <c r="A111">
        <v>8529</v>
      </c>
      <c r="B111" t="s">
        <v>10086</v>
      </c>
      <c r="C111">
        <v>2014</v>
      </c>
      <c r="D111" s="20">
        <v>41715</v>
      </c>
      <c r="E111" s="20">
        <v>41715</v>
      </c>
      <c r="F111" t="s">
        <v>1290</v>
      </c>
      <c r="G111" t="s">
        <v>7106</v>
      </c>
      <c r="H111" t="s">
        <v>7107</v>
      </c>
      <c r="I111" t="s">
        <v>26</v>
      </c>
      <c r="J111" t="s">
        <v>27</v>
      </c>
      <c r="K111" t="s">
        <v>497</v>
      </c>
      <c r="L111" t="s">
        <v>498</v>
      </c>
      <c r="M111">
        <v>43229</v>
      </c>
      <c r="N111" t="s">
        <v>148</v>
      </c>
      <c r="O111" t="s">
        <v>1193</v>
      </c>
      <c r="P111" t="s">
        <v>46</v>
      </c>
      <c r="Q111" t="s">
        <v>59</v>
      </c>
      <c r="R111" t="s">
        <v>1194</v>
      </c>
      <c r="S111">
        <v>54.224000000000004</v>
      </c>
      <c r="T111">
        <v>2</v>
      </c>
      <c r="U111">
        <v>0.2</v>
      </c>
      <c r="V111">
        <v>3.3889999999999993</v>
      </c>
    </row>
    <row r="112" spans="1:22" x14ac:dyDescent="0.3">
      <c r="A112">
        <v>8528</v>
      </c>
      <c r="B112" t="s">
        <v>10086</v>
      </c>
      <c r="C112">
        <v>2014</v>
      </c>
      <c r="D112" s="20">
        <v>41715</v>
      </c>
      <c r="E112" s="20">
        <v>41715</v>
      </c>
      <c r="F112" t="s">
        <v>1290</v>
      </c>
      <c r="G112" t="s">
        <v>7106</v>
      </c>
      <c r="H112" t="s">
        <v>7107</v>
      </c>
      <c r="I112" t="s">
        <v>26</v>
      </c>
      <c r="J112" t="s">
        <v>27</v>
      </c>
      <c r="K112" t="s">
        <v>497</v>
      </c>
      <c r="L112" t="s">
        <v>498</v>
      </c>
      <c r="M112">
        <v>43229</v>
      </c>
      <c r="N112" t="s">
        <v>148</v>
      </c>
      <c r="O112" t="s">
        <v>1594</v>
      </c>
      <c r="P112" t="s">
        <v>71</v>
      </c>
      <c r="Q112" t="s">
        <v>161</v>
      </c>
      <c r="R112" t="s">
        <v>1595</v>
      </c>
      <c r="S112">
        <v>159.98400000000001</v>
      </c>
      <c r="T112">
        <v>2</v>
      </c>
      <c r="U112">
        <v>0.2</v>
      </c>
      <c r="V112">
        <v>43.995600000000003</v>
      </c>
    </row>
    <row r="113" spans="1:22" x14ac:dyDescent="0.3">
      <c r="A113">
        <v>8527</v>
      </c>
      <c r="B113" t="s">
        <v>10086</v>
      </c>
      <c r="C113">
        <v>2014</v>
      </c>
      <c r="D113" s="20">
        <v>41715</v>
      </c>
      <c r="E113" s="20">
        <v>41715</v>
      </c>
      <c r="F113" t="s">
        <v>1290</v>
      </c>
      <c r="G113" t="s">
        <v>7106</v>
      </c>
      <c r="H113" t="s">
        <v>7107</v>
      </c>
      <c r="I113" t="s">
        <v>26</v>
      </c>
      <c r="J113" t="s">
        <v>27</v>
      </c>
      <c r="K113" t="s">
        <v>497</v>
      </c>
      <c r="L113" t="s">
        <v>498</v>
      </c>
      <c r="M113">
        <v>43229</v>
      </c>
      <c r="N113" t="s">
        <v>148</v>
      </c>
      <c r="O113" t="s">
        <v>325</v>
      </c>
      <c r="P113" t="s">
        <v>46</v>
      </c>
      <c r="Q113" t="s">
        <v>75</v>
      </c>
      <c r="R113" t="s">
        <v>326</v>
      </c>
      <c r="S113">
        <v>5.1930000000000005</v>
      </c>
      <c r="T113">
        <v>3</v>
      </c>
      <c r="U113">
        <v>0.7</v>
      </c>
      <c r="V113">
        <v>-3.4619999999999997</v>
      </c>
    </row>
    <row r="114" spans="1:22" x14ac:dyDescent="0.3">
      <c r="A114">
        <v>8526</v>
      </c>
      <c r="B114" t="s">
        <v>10086</v>
      </c>
      <c r="C114">
        <v>2014</v>
      </c>
      <c r="D114" s="20">
        <v>41715</v>
      </c>
      <c r="E114" s="20">
        <v>41715</v>
      </c>
      <c r="F114" t="s">
        <v>1290</v>
      </c>
      <c r="G114" t="s">
        <v>7106</v>
      </c>
      <c r="H114" t="s">
        <v>7107</v>
      </c>
      <c r="I114" t="s">
        <v>26</v>
      </c>
      <c r="J114" t="s">
        <v>27</v>
      </c>
      <c r="K114" t="s">
        <v>497</v>
      </c>
      <c r="L114" t="s">
        <v>498</v>
      </c>
      <c r="M114">
        <v>43229</v>
      </c>
      <c r="N114" t="s">
        <v>148</v>
      </c>
      <c r="O114" t="s">
        <v>7621</v>
      </c>
      <c r="P114" t="s">
        <v>32</v>
      </c>
      <c r="Q114" t="s">
        <v>65</v>
      </c>
      <c r="R114" t="s">
        <v>7622</v>
      </c>
      <c r="S114">
        <v>51.264000000000003</v>
      </c>
      <c r="T114">
        <v>6</v>
      </c>
      <c r="U114">
        <v>0.2</v>
      </c>
      <c r="V114">
        <v>7.6895999999999933</v>
      </c>
    </row>
    <row r="115" spans="1:22" x14ac:dyDescent="0.3">
      <c r="A115">
        <v>8525</v>
      </c>
      <c r="B115" t="s">
        <v>10086</v>
      </c>
      <c r="C115">
        <v>2014</v>
      </c>
      <c r="D115" s="20">
        <v>41715</v>
      </c>
      <c r="E115" s="20">
        <v>41715</v>
      </c>
      <c r="F115" t="s">
        <v>1290</v>
      </c>
      <c r="G115" t="s">
        <v>7106</v>
      </c>
      <c r="H115" t="s">
        <v>7107</v>
      </c>
      <c r="I115" t="s">
        <v>26</v>
      </c>
      <c r="J115" t="s">
        <v>27</v>
      </c>
      <c r="K115" t="s">
        <v>497</v>
      </c>
      <c r="L115" t="s">
        <v>498</v>
      </c>
      <c r="M115">
        <v>43229</v>
      </c>
      <c r="N115" t="s">
        <v>148</v>
      </c>
      <c r="O115" t="s">
        <v>3899</v>
      </c>
      <c r="P115" t="s">
        <v>71</v>
      </c>
      <c r="Q115" t="s">
        <v>72</v>
      </c>
      <c r="R115" t="s">
        <v>3900</v>
      </c>
      <c r="S115">
        <v>44.375999999999998</v>
      </c>
      <c r="T115">
        <v>2</v>
      </c>
      <c r="U115">
        <v>0.4</v>
      </c>
      <c r="V115">
        <v>-7.3960000000000043</v>
      </c>
    </row>
    <row r="116" spans="1:22" x14ac:dyDescent="0.3">
      <c r="A116">
        <v>8508</v>
      </c>
      <c r="B116" t="s">
        <v>10074</v>
      </c>
      <c r="C116">
        <v>2013</v>
      </c>
      <c r="D116" s="20">
        <v>41342</v>
      </c>
      <c r="E116" s="20">
        <v>41346</v>
      </c>
      <c r="F116" t="s">
        <v>50</v>
      </c>
      <c r="G116" t="s">
        <v>2656</v>
      </c>
      <c r="H116" t="s">
        <v>2657</v>
      </c>
      <c r="I116" t="s">
        <v>102</v>
      </c>
      <c r="J116" t="s">
        <v>27</v>
      </c>
      <c r="K116" t="s">
        <v>815</v>
      </c>
      <c r="L116" t="s">
        <v>104</v>
      </c>
      <c r="M116">
        <v>75217</v>
      </c>
      <c r="N116" t="s">
        <v>105</v>
      </c>
      <c r="O116" t="s">
        <v>7752</v>
      </c>
      <c r="P116" t="s">
        <v>46</v>
      </c>
      <c r="Q116" t="s">
        <v>173</v>
      </c>
      <c r="R116" t="s">
        <v>7753</v>
      </c>
      <c r="S116">
        <v>146.352</v>
      </c>
      <c r="T116">
        <v>3</v>
      </c>
      <c r="U116">
        <v>0.2</v>
      </c>
      <c r="V116">
        <v>49.393799999999992</v>
      </c>
    </row>
    <row r="117" spans="1:22" x14ac:dyDescent="0.3">
      <c r="A117">
        <v>8507</v>
      </c>
      <c r="B117" t="s">
        <v>10074</v>
      </c>
      <c r="C117">
        <v>2013</v>
      </c>
      <c r="D117" s="20">
        <v>41342</v>
      </c>
      <c r="E117" s="20">
        <v>41346</v>
      </c>
      <c r="F117" t="s">
        <v>50</v>
      </c>
      <c r="G117" t="s">
        <v>2656</v>
      </c>
      <c r="H117" t="s">
        <v>2657</v>
      </c>
      <c r="I117" t="s">
        <v>102</v>
      </c>
      <c r="J117" t="s">
        <v>27</v>
      </c>
      <c r="K117" t="s">
        <v>815</v>
      </c>
      <c r="L117" t="s">
        <v>104</v>
      </c>
      <c r="M117">
        <v>75217</v>
      </c>
      <c r="N117" t="s">
        <v>105</v>
      </c>
      <c r="O117" t="s">
        <v>292</v>
      </c>
      <c r="P117" t="s">
        <v>71</v>
      </c>
      <c r="Q117" t="s">
        <v>161</v>
      </c>
      <c r="R117" t="s">
        <v>293</v>
      </c>
      <c r="S117">
        <v>27.96</v>
      </c>
      <c r="T117">
        <v>5</v>
      </c>
      <c r="U117">
        <v>0.2</v>
      </c>
      <c r="V117">
        <v>8.3880000000000035</v>
      </c>
    </row>
    <row r="118" spans="1:22" x14ac:dyDescent="0.3">
      <c r="A118">
        <v>8506</v>
      </c>
      <c r="B118" t="s">
        <v>10074</v>
      </c>
      <c r="C118">
        <v>2013</v>
      </c>
      <c r="D118" s="20">
        <v>41342</v>
      </c>
      <c r="E118" s="20">
        <v>41346</v>
      </c>
      <c r="F118" t="s">
        <v>50</v>
      </c>
      <c r="G118" t="s">
        <v>2656</v>
      </c>
      <c r="H118" t="s">
        <v>2657</v>
      </c>
      <c r="I118" t="s">
        <v>102</v>
      </c>
      <c r="J118" t="s">
        <v>27</v>
      </c>
      <c r="K118" t="s">
        <v>815</v>
      </c>
      <c r="L118" t="s">
        <v>104</v>
      </c>
      <c r="M118">
        <v>75217</v>
      </c>
      <c r="N118" t="s">
        <v>105</v>
      </c>
      <c r="O118" t="s">
        <v>4737</v>
      </c>
      <c r="P118" t="s">
        <v>46</v>
      </c>
      <c r="Q118" t="s">
        <v>75</v>
      </c>
      <c r="R118" t="s">
        <v>4738</v>
      </c>
      <c r="S118">
        <v>8.8559999999999981</v>
      </c>
      <c r="T118">
        <v>9</v>
      </c>
      <c r="U118">
        <v>0.8</v>
      </c>
      <c r="V118">
        <v>-14.169600000000003</v>
      </c>
    </row>
    <row r="119" spans="1:22" x14ac:dyDescent="0.3">
      <c r="A119">
        <v>118</v>
      </c>
      <c r="B119" t="s">
        <v>507</v>
      </c>
      <c r="C119">
        <v>2012</v>
      </c>
      <c r="D119" s="20">
        <v>40970</v>
      </c>
      <c r="E119" s="20">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8501</v>
      </c>
      <c r="B120" t="s">
        <v>10070</v>
      </c>
      <c r="C120">
        <v>2011</v>
      </c>
      <c r="D120" s="20">
        <v>40607</v>
      </c>
      <c r="E120" s="20">
        <v>40610</v>
      </c>
      <c r="F120" t="s">
        <v>23</v>
      </c>
      <c r="G120" t="s">
        <v>4126</v>
      </c>
      <c r="H120" t="s">
        <v>4127</v>
      </c>
      <c r="I120" t="s">
        <v>26</v>
      </c>
      <c r="J120" t="s">
        <v>27</v>
      </c>
      <c r="K120" t="s">
        <v>3189</v>
      </c>
      <c r="L120" t="s">
        <v>267</v>
      </c>
      <c r="M120">
        <v>10701</v>
      </c>
      <c r="N120" t="s">
        <v>148</v>
      </c>
      <c r="O120" t="s">
        <v>4749</v>
      </c>
      <c r="P120" t="s">
        <v>46</v>
      </c>
      <c r="Q120" t="s">
        <v>90</v>
      </c>
      <c r="R120" t="s">
        <v>4750</v>
      </c>
      <c r="S120">
        <v>97.82</v>
      </c>
      <c r="T120">
        <v>2</v>
      </c>
      <c r="U120">
        <v>0</v>
      </c>
      <c r="V120">
        <v>45.975399999999993</v>
      </c>
    </row>
    <row r="121" spans="1:22" x14ac:dyDescent="0.3">
      <c r="A121">
        <v>8500</v>
      </c>
      <c r="B121" t="s">
        <v>10070</v>
      </c>
      <c r="C121">
        <v>2011</v>
      </c>
      <c r="D121" s="20">
        <v>40607</v>
      </c>
      <c r="E121" s="20">
        <v>40610</v>
      </c>
      <c r="F121" t="s">
        <v>23</v>
      </c>
      <c r="G121" t="s">
        <v>4126</v>
      </c>
      <c r="H121" t="s">
        <v>4127</v>
      </c>
      <c r="I121" t="s">
        <v>26</v>
      </c>
      <c r="J121" t="s">
        <v>27</v>
      </c>
      <c r="K121" t="s">
        <v>3189</v>
      </c>
      <c r="L121" t="s">
        <v>267</v>
      </c>
      <c r="M121">
        <v>10701</v>
      </c>
      <c r="N121" t="s">
        <v>148</v>
      </c>
      <c r="O121" t="s">
        <v>5487</v>
      </c>
      <c r="P121" t="s">
        <v>46</v>
      </c>
      <c r="Q121" t="s">
        <v>75</v>
      </c>
      <c r="R121" t="s">
        <v>5488</v>
      </c>
      <c r="S121">
        <v>49.632000000000005</v>
      </c>
      <c r="T121">
        <v>6</v>
      </c>
      <c r="U121">
        <v>0.2</v>
      </c>
      <c r="V121">
        <v>16.750799999999998</v>
      </c>
    </row>
    <row r="122" spans="1:22" x14ac:dyDescent="0.3">
      <c r="A122">
        <v>8499</v>
      </c>
      <c r="B122" t="s">
        <v>10070</v>
      </c>
      <c r="C122">
        <v>2011</v>
      </c>
      <c r="D122" s="20">
        <v>40607</v>
      </c>
      <c r="E122" s="20">
        <v>40610</v>
      </c>
      <c r="F122" t="s">
        <v>23</v>
      </c>
      <c r="G122" t="s">
        <v>4126</v>
      </c>
      <c r="H122" t="s">
        <v>4127</v>
      </c>
      <c r="I122" t="s">
        <v>26</v>
      </c>
      <c r="J122" t="s">
        <v>27</v>
      </c>
      <c r="K122" t="s">
        <v>3189</v>
      </c>
      <c r="L122" t="s">
        <v>267</v>
      </c>
      <c r="M122">
        <v>10701</v>
      </c>
      <c r="N122" t="s">
        <v>148</v>
      </c>
      <c r="O122" t="s">
        <v>2574</v>
      </c>
      <c r="P122" t="s">
        <v>46</v>
      </c>
      <c r="Q122" t="s">
        <v>578</v>
      </c>
      <c r="R122" t="s">
        <v>2575</v>
      </c>
      <c r="S122">
        <v>18.62</v>
      </c>
      <c r="T122">
        <v>2</v>
      </c>
      <c r="U122">
        <v>0</v>
      </c>
      <c r="V122">
        <v>5.399799999999999</v>
      </c>
    </row>
    <row r="123" spans="1:22" x14ac:dyDescent="0.3">
      <c r="A123">
        <v>8498</v>
      </c>
      <c r="B123" t="s">
        <v>10070</v>
      </c>
      <c r="C123">
        <v>2011</v>
      </c>
      <c r="D123" s="20">
        <v>40607</v>
      </c>
      <c r="E123" s="20">
        <v>40610</v>
      </c>
      <c r="F123" t="s">
        <v>23</v>
      </c>
      <c r="G123" t="s">
        <v>4126</v>
      </c>
      <c r="H123" t="s">
        <v>4127</v>
      </c>
      <c r="I123" t="s">
        <v>26</v>
      </c>
      <c r="J123" t="s">
        <v>27</v>
      </c>
      <c r="K123" t="s">
        <v>3189</v>
      </c>
      <c r="L123" t="s">
        <v>267</v>
      </c>
      <c r="M123">
        <v>10701</v>
      </c>
      <c r="N123" t="s">
        <v>148</v>
      </c>
      <c r="O123" t="s">
        <v>1074</v>
      </c>
      <c r="P123" t="s">
        <v>71</v>
      </c>
      <c r="Q123" t="s">
        <v>161</v>
      </c>
      <c r="R123" t="s">
        <v>1075</v>
      </c>
      <c r="S123">
        <v>479.97</v>
      </c>
      <c r="T123">
        <v>3</v>
      </c>
      <c r="U123">
        <v>0</v>
      </c>
      <c r="V123">
        <v>177.58890000000002</v>
      </c>
    </row>
    <row r="124" spans="1:22" x14ac:dyDescent="0.3">
      <c r="A124">
        <v>8497</v>
      </c>
      <c r="B124" t="s">
        <v>10070</v>
      </c>
      <c r="C124">
        <v>2011</v>
      </c>
      <c r="D124" s="20">
        <v>40607</v>
      </c>
      <c r="E124" s="20">
        <v>40610</v>
      </c>
      <c r="F124" t="s">
        <v>23</v>
      </c>
      <c r="G124" t="s">
        <v>4126</v>
      </c>
      <c r="H124" t="s">
        <v>4127</v>
      </c>
      <c r="I124" t="s">
        <v>26</v>
      </c>
      <c r="J124" t="s">
        <v>27</v>
      </c>
      <c r="K124" t="s">
        <v>3189</v>
      </c>
      <c r="L124" t="s">
        <v>267</v>
      </c>
      <c r="M124">
        <v>10701</v>
      </c>
      <c r="N124" t="s">
        <v>148</v>
      </c>
      <c r="O124" t="s">
        <v>1561</v>
      </c>
      <c r="P124" t="s">
        <v>46</v>
      </c>
      <c r="Q124" t="s">
        <v>68</v>
      </c>
      <c r="R124" t="s">
        <v>1562</v>
      </c>
      <c r="S124">
        <v>59.519999999999996</v>
      </c>
      <c r="T124">
        <v>3</v>
      </c>
      <c r="U124">
        <v>0</v>
      </c>
      <c r="V124">
        <v>15.475200000000001</v>
      </c>
    </row>
    <row r="125" spans="1:22" x14ac:dyDescent="0.3">
      <c r="A125">
        <v>8488</v>
      </c>
      <c r="B125" t="s">
        <v>10063</v>
      </c>
      <c r="C125">
        <v>2014</v>
      </c>
      <c r="D125" s="20">
        <v>41726</v>
      </c>
      <c r="E125" s="20">
        <v>41730</v>
      </c>
      <c r="F125" t="s">
        <v>50</v>
      </c>
      <c r="G125" t="s">
        <v>10064</v>
      </c>
      <c r="H125" t="s">
        <v>10065</v>
      </c>
      <c r="I125" t="s">
        <v>102</v>
      </c>
      <c r="J125" t="s">
        <v>27</v>
      </c>
      <c r="K125" t="s">
        <v>3488</v>
      </c>
      <c r="L125" t="s">
        <v>43</v>
      </c>
      <c r="M125">
        <v>93727</v>
      </c>
      <c r="N125" t="s">
        <v>44</v>
      </c>
      <c r="O125" t="s">
        <v>8246</v>
      </c>
      <c r="P125" t="s">
        <v>46</v>
      </c>
      <c r="Q125" t="s">
        <v>90</v>
      </c>
      <c r="R125" t="s">
        <v>8247</v>
      </c>
      <c r="S125">
        <v>11.94</v>
      </c>
      <c r="T125">
        <v>3</v>
      </c>
      <c r="U125">
        <v>0</v>
      </c>
      <c r="V125">
        <v>5.97</v>
      </c>
    </row>
    <row r="126" spans="1:22" x14ac:dyDescent="0.3">
      <c r="A126">
        <v>8487</v>
      </c>
      <c r="B126" t="s">
        <v>10063</v>
      </c>
      <c r="C126">
        <v>2014</v>
      </c>
      <c r="D126" s="20">
        <v>41726</v>
      </c>
      <c r="E126" s="20">
        <v>41730</v>
      </c>
      <c r="F126" t="s">
        <v>50</v>
      </c>
      <c r="G126" t="s">
        <v>10064</v>
      </c>
      <c r="H126" t="s">
        <v>10065</v>
      </c>
      <c r="I126" t="s">
        <v>102</v>
      </c>
      <c r="J126" t="s">
        <v>27</v>
      </c>
      <c r="K126" t="s">
        <v>3488</v>
      </c>
      <c r="L126" t="s">
        <v>43</v>
      </c>
      <c r="M126">
        <v>93727</v>
      </c>
      <c r="N126" t="s">
        <v>44</v>
      </c>
      <c r="O126" t="s">
        <v>699</v>
      </c>
      <c r="P126" t="s">
        <v>46</v>
      </c>
      <c r="Q126" t="s">
        <v>90</v>
      </c>
      <c r="R126" t="s">
        <v>700</v>
      </c>
      <c r="S126">
        <v>110.96</v>
      </c>
      <c r="T126">
        <v>2</v>
      </c>
      <c r="U126">
        <v>0</v>
      </c>
      <c r="V126">
        <v>53.260799999999996</v>
      </c>
    </row>
    <row r="127" spans="1:22" x14ac:dyDescent="0.3">
      <c r="A127">
        <v>8486</v>
      </c>
      <c r="B127" t="s">
        <v>10063</v>
      </c>
      <c r="C127">
        <v>2014</v>
      </c>
      <c r="D127" s="20">
        <v>41726</v>
      </c>
      <c r="E127" s="20">
        <v>41730</v>
      </c>
      <c r="F127" t="s">
        <v>50</v>
      </c>
      <c r="G127" t="s">
        <v>10064</v>
      </c>
      <c r="H127" t="s">
        <v>10065</v>
      </c>
      <c r="I127" t="s">
        <v>102</v>
      </c>
      <c r="J127" t="s">
        <v>27</v>
      </c>
      <c r="K127" t="s">
        <v>3488</v>
      </c>
      <c r="L127" t="s">
        <v>43</v>
      </c>
      <c r="M127">
        <v>93727</v>
      </c>
      <c r="N127" t="s">
        <v>44</v>
      </c>
      <c r="O127" t="s">
        <v>5120</v>
      </c>
      <c r="P127" t="s">
        <v>46</v>
      </c>
      <c r="Q127" t="s">
        <v>90</v>
      </c>
      <c r="R127" t="s">
        <v>5121</v>
      </c>
      <c r="S127">
        <v>45.68</v>
      </c>
      <c r="T127">
        <v>2</v>
      </c>
      <c r="U127">
        <v>0</v>
      </c>
      <c r="V127">
        <v>21.012799999999999</v>
      </c>
    </row>
    <row r="128" spans="1:22" x14ac:dyDescent="0.3">
      <c r="A128">
        <v>8480</v>
      </c>
      <c r="B128" t="s">
        <v>10057</v>
      </c>
      <c r="C128">
        <v>2013</v>
      </c>
      <c r="D128" s="20">
        <v>41346</v>
      </c>
      <c r="E128" s="20">
        <v>41350</v>
      </c>
      <c r="F128" t="s">
        <v>50</v>
      </c>
      <c r="G128" t="s">
        <v>5023</v>
      </c>
      <c r="H128" t="s">
        <v>5024</v>
      </c>
      <c r="I128" t="s">
        <v>26</v>
      </c>
      <c r="J128" t="s">
        <v>27</v>
      </c>
      <c r="K128" t="s">
        <v>42</v>
      </c>
      <c r="L128" t="s">
        <v>43</v>
      </c>
      <c r="M128">
        <v>90036</v>
      </c>
      <c r="N128" t="s">
        <v>44</v>
      </c>
      <c r="O128" t="s">
        <v>7292</v>
      </c>
      <c r="P128" t="s">
        <v>46</v>
      </c>
      <c r="Q128" t="s">
        <v>90</v>
      </c>
      <c r="R128" t="s">
        <v>7293</v>
      </c>
      <c r="S128">
        <v>19.98</v>
      </c>
      <c r="T128">
        <v>2</v>
      </c>
      <c r="U128">
        <v>0</v>
      </c>
      <c r="V128">
        <v>8.9909999999999997</v>
      </c>
    </row>
    <row r="129" spans="1:22" x14ac:dyDescent="0.3">
      <c r="A129">
        <v>8464</v>
      </c>
      <c r="B129" t="s">
        <v>10043</v>
      </c>
      <c r="C129">
        <v>2011</v>
      </c>
      <c r="D129" s="20">
        <v>40630</v>
      </c>
      <c r="E129" s="20">
        <v>40634</v>
      </c>
      <c r="F129" t="s">
        <v>50</v>
      </c>
      <c r="G129" t="s">
        <v>5993</v>
      </c>
      <c r="H129" t="s">
        <v>5994</v>
      </c>
      <c r="I129" t="s">
        <v>102</v>
      </c>
      <c r="J129" t="s">
        <v>27</v>
      </c>
      <c r="K129" t="s">
        <v>5468</v>
      </c>
      <c r="L129" t="s">
        <v>668</v>
      </c>
      <c r="M129">
        <v>87105</v>
      </c>
      <c r="N129" t="s">
        <v>44</v>
      </c>
      <c r="O129" t="s">
        <v>737</v>
      </c>
      <c r="P129" t="s">
        <v>71</v>
      </c>
      <c r="Q129" t="s">
        <v>72</v>
      </c>
      <c r="R129" t="s">
        <v>738</v>
      </c>
      <c r="S129">
        <v>302.37599999999998</v>
      </c>
      <c r="T129">
        <v>3</v>
      </c>
      <c r="U129">
        <v>0.2</v>
      </c>
      <c r="V129">
        <v>22.678200000000018</v>
      </c>
    </row>
    <row r="130" spans="1:22" x14ac:dyDescent="0.3">
      <c r="A130">
        <v>8445</v>
      </c>
      <c r="B130" t="s">
        <v>10034</v>
      </c>
      <c r="C130">
        <v>2013</v>
      </c>
      <c r="D130" s="20">
        <v>41340</v>
      </c>
      <c r="E130" s="20">
        <v>41344</v>
      </c>
      <c r="F130" t="s">
        <v>50</v>
      </c>
      <c r="G130" t="s">
        <v>6180</v>
      </c>
      <c r="H130" t="s">
        <v>6181</v>
      </c>
      <c r="I130" t="s">
        <v>102</v>
      </c>
      <c r="J130" t="s">
        <v>27</v>
      </c>
      <c r="K130" t="s">
        <v>146</v>
      </c>
      <c r="L130" t="s">
        <v>147</v>
      </c>
      <c r="M130">
        <v>19120</v>
      </c>
      <c r="N130" t="s">
        <v>148</v>
      </c>
      <c r="O130" t="s">
        <v>2049</v>
      </c>
      <c r="P130" t="s">
        <v>71</v>
      </c>
      <c r="Q130" t="s">
        <v>72</v>
      </c>
      <c r="R130" t="s">
        <v>2050</v>
      </c>
      <c r="S130">
        <v>68.238</v>
      </c>
      <c r="T130">
        <v>3</v>
      </c>
      <c r="U130">
        <v>0.4</v>
      </c>
      <c r="V130">
        <v>-12.510300000000008</v>
      </c>
    </row>
    <row r="131" spans="1:22" x14ac:dyDescent="0.3">
      <c r="A131">
        <v>8444</v>
      </c>
      <c r="B131" t="s">
        <v>10034</v>
      </c>
      <c r="C131">
        <v>2013</v>
      </c>
      <c r="D131" s="20">
        <v>41340</v>
      </c>
      <c r="E131" s="20">
        <v>41344</v>
      </c>
      <c r="F131" t="s">
        <v>50</v>
      </c>
      <c r="G131" t="s">
        <v>6180</v>
      </c>
      <c r="H131" t="s">
        <v>6181</v>
      </c>
      <c r="I131" t="s">
        <v>102</v>
      </c>
      <c r="J131" t="s">
        <v>27</v>
      </c>
      <c r="K131" t="s">
        <v>146</v>
      </c>
      <c r="L131" t="s">
        <v>147</v>
      </c>
      <c r="M131">
        <v>19120</v>
      </c>
      <c r="N131" t="s">
        <v>148</v>
      </c>
      <c r="O131" t="s">
        <v>5217</v>
      </c>
      <c r="P131" t="s">
        <v>46</v>
      </c>
      <c r="Q131" t="s">
        <v>75</v>
      </c>
      <c r="R131" t="s">
        <v>5218</v>
      </c>
      <c r="S131">
        <v>2.0430000000000001</v>
      </c>
      <c r="T131">
        <v>1</v>
      </c>
      <c r="U131">
        <v>0.7</v>
      </c>
      <c r="V131">
        <v>-1.4981999999999998</v>
      </c>
    </row>
    <row r="132" spans="1:22" x14ac:dyDescent="0.3">
      <c r="A132">
        <v>8443</v>
      </c>
      <c r="B132" t="s">
        <v>10034</v>
      </c>
      <c r="C132">
        <v>2013</v>
      </c>
      <c r="D132" s="20">
        <v>41340</v>
      </c>
      <c r="E132" s="20">
        <v>41344</v>
      </c>
      <c r="F132" t="s">
        <v>50</v>
      </c>
      <c r="G132" t="s">
        <v>6180</v>
      </c>
      <c r="H132" t="s">
        <v>6181</v>
      </c>
      <c r="I132" t="s">
        <v>102</v>
      </c>
      <c r="J132" t="s">
        <v>27</v>
      </c>
      <c r="K132" t="s">
        <v>146</v>
      </c>
      <c r="L132" t="s">
        <v>147</v>
      </c>
      <c r="M132">
        <v>19120</v>
      </c>
      <c r="N132" t="s">
        <v>148</v>
      </c>
      <c r="O132" t="s">
        <v>3515</v>
      </c>
      <c r="P132" t="s">
        <v>71</v>
      </c>
      <c r="Q132" t="s">
        <v>72</v>
      </c>
      <c r="R132" t="s">
        <v>3516</v>
      </c>
      <c r="S132">
        <v>431.94</v>
      </c>
      <c r="T132">
        <v>2</v>
      </c>
      <c r="U132">
        <v>0.4</v>
      </c>
      <c r="V132">
        <v>-71.990000000000009</v>
      </c>
    </row>
    <row r="133" spans="1:22" x14ac:dyDescent="0.3">
      <c r="A133">
        <v>8440</v>
      </c>
      <c r="B133" t="s">
        <v>10031</v>
      </c>
      <c r="C133">
        <v>2014</v>
      </c>
      <c r="D133" s="20">
        <v>41713</v>
      </c>
      <c r="E133" s="20">
        <v>41716</v>
      </c>
      <c r="F133" t="s">
        <v>23</v>
      </c>
      <c r="G133" t="s">
        <v>2271</v>
      </c>
      <c r="H133" t="s">
        <v>2272</v>
      </c>
      <c r="I133" t="s">
        <v>41</v>
      </c>
      <c r="J133" t="s">
        <v>27</v>
      </c>
      <c r="K133" t="s">
        <v>303</v>
      </c>
      <c r="L133" t="s">
        <v>211</v>
      </c>
      <c r="M133">
        <v>60623</v>
      </c>
      <c r="N133" t="s">
        <v>105</v>
      </c>
      <c r="O133" t="s">
        <v>7547</v>
      </c>
      <c r="P133" t="s">
        <v>71</v>
      </c>
      <c r="Q133" t="s">
        <v>72</v>
      </c>
      <c r="R133" t="s">
        <v>7548</v>
      </c>
      <c r="S133">
        <v>49.616000000000007</v>
      </c>
      <c r="T133">
        <v>2</v>
      </c>
      <c r="U133">
        <v>0.2</v>
      </c>
      <c r="V133">
        <v>4.9615999999999989</v>
      </c>
    </row>
    <row r="134" spans="1:22" x14ac:dyDescent="0.3">
      <c r="A134">
        <v>8431</v>
      </c>
      <c r="B134" t="s">
        <v>10025</v>
      </c>
      <c r="C134">
        <v>2011</v>
      </c>
      <c r="D134" s="20">
        <v>40632</v>
      </c>
      <c r="E134" s="20">
        <v>40638</v>
      </c>
      <c r="F134" t="s">
        <v>50</v>
      </c>
      <c r="G134" t="s">
        <v>3302</v>
      </c>
      <c r="H134" t="s">
        <v>3303</v>
      </c>
      <c r="I134" t="s">
        <v>26</v>
      </c>
      <c r="J134" t="s">
        <v>27</v>
      </c>
      <c r="K134" t="s">
        <v>6122</v>
      </c>
      <c r="L134" t="s">
        <v>229</v>
      </c>
      <c r="M134">
        <v>55124</v>
      </c>
      <c r="N134" t="s">
        <v>105</v>
      </c>
      <c r="O134" t="s">
        <v>2164</v>
      </c>
      <c r="P134" t="s">
        <v>46</v>
      </c>
      <c r="Q134" t="s">
        <v>59</v>
      </c>
      <c r="R134" t="s">
        <v>2165</v>
      </c>
      <c r="S134">
        <v>129.30000000000001</v>
      </c>
      <c r="T134">
        <v>2</v>
      </c>
      <c r="U134">
        <v>0</v>
      </c>
      <c r="V134">
        <v>6.4649999999999892</v>
      </c>
    </row>
    <row r="135" spans="1:22" x14ac:dyDescent="0.3">
      <c r="A135">
        <v>8413</v>
      </c>
      <c r="B135" t="s">
        <v>10015</v>
      </c>
      <c r="C135">
        <v>2014</v>
      </c>
      <c r="D135" s="20">
        <v>41709</v>
      </c>
      <c r="E135" s="20">
        <v>41713</v>
      </c>
      <c r="F135" t="s">
        <v>50</v>
      </c>
      <c r="G135" t="s">
        <v>1704</v>
      </c>
      <c r="H135" t="s">
        <v>1705</v>
      </c>
      <c r="I135" t="s">
        <v>26</v>
      </c>
      <c r="J135" t="s">
        <v>27</v>
      </c>
      <c r="K135" t="s">
        <v>815</v>
      </c>
      <c r="L135" t="s">
        <v>104</v>
      </c>
      <c r="M135">
        <v>75217</v>
      </c>
      <c r="N135" t="s">
        <v>105</v>
      </c>
      <c r="O135" t="s">
        <v>2346</v>
      </c>
      <c r="P135" t="s">
        <v>32</v>
      </c>
      <c r="Q135" t="s">
        <v>56</v>
      </c>
      <c r="R135" t="s">
        <v>2347</v>
      </c>
      <c r="S135">
        <v>933.40800000000002</v>
      </c>
      <c r="T135">
        <v>4</v>
      </c>
      <c r="U135">
        <v>0.3</v>
      </c>
      <c r="V135">
        <v>-173.34719999999999</v>
      </c>
    </row>
    <row r="136" spans="1:22" x14ac:dyDescent="0.3">
      <c r="A136">
        <v>8382</v>
      </c>
      <c r="B136" t="s">
        <v>9993</v>
      </c>
      <c r="C136">
        <v>2013</v>
      </c>
      <c r="D136" s="20">
        <v>41351</v>
      </c>
      <c r="E136" s="20">
        <v>41353</v>
      </c>
      <c r="F136" t="s">
        <v>23</v>
      </c>
      <c r="G136" t="s">
        <v>6022</v>
      </c>
      <c r="H136" t="s">
        <v>6023</v>
      </c>
      <c r="I136" t="s">
        <v>26</v>
      </c>
      <c r="J136" t="s">
        <v>27</v>
      </c>
      <c r="K136" t="s">
        <v>127</v>
      </c>
      <c r="L136" t="s">
        <v>43</v>
      </c>
      <c r="M136">
        <v>94109</v>
      </c>
      <c r="N136" t="s">
        <v>44</v>
      </c>
      <c r="O136" t="s">
        <v>1977</v>
      </c>
      <c r="P136" t="s">
        <v>71</v>
      </c>
      <c r="Q136" t="s">
        <v>72</v>
      </c>
      <c r="R136" t="s">
        <v>1978</v>
      </c>
      <c r="S136">
        <v>84.784000000000006</v>
      </c>
      <c r="T136">
        <v>2</v>
      </c>
      <c r="U136">
        <v>0.2</v>
      </c>
      <c r="V136">
        <v>-20.136200000000006</v>
      </c>
    </row>
    <row r="137" spans="1:22" x14ac:dyDescent="0.3">
      <c r="A137">
        <v>8377</v>
      </c>
      <c r="B137" t="s">
        <v>9990</v>
      </c>
      <c r="C137">
        <v>2014</v>
      </c>
      <c r="D137" s="20">
        <v>41720</v>
      </c>
      <c r="E137" s="20">
        <v>41726</v>
      </c>
      <c r="F137" t="s">
        <v>50</v>
      </c>
      <c r="G137" t="s">
        <v>3884</v>
      </c>
      <c r="H137" t="s">
        <v>3885</v>
      </c>
      <c r="I137" t="s">
        <v>41</v>
      </c>
      <c r="J137" t="s">
        <v>27</v>
      </c>
      <c r="K137" t="s">
        <v>5956</v>
      </c>
      <c r="L137" t="s">
        <v>54</v>
      </c>
      <c r="M137">
        <v>33068</v>
      </c>
      <c r="N137" t="s">
        <v>30</v>
      </c>
      <c r="O137" t="s">
        <v>5944</v>
      </c>
      <c r="P137" t="s">
        <v>46</v>
      </c>
      <c r="Q137" t="s">
        <v>78</v>
      </c>
      <c r="R137" t="s">
        <v>5945</v>
      </c>
      <c r="S137">
        <v>64.384</v>
      </c>
      <c r="T137">
        <v>1</v>
      </c>
      <c r="U137">
        <v>0.2</v>
      </c>
      <c r="V137">
        <v>8.0479999999999983</v>
      </c>
    </row>
    <row r="138" spans="1:22" x14ac:dyDescent="0.3">
      <c r="A138">
        <v>8346</v>
      </c>
      <c r="B138" t="s">
        <v>9972</v>
      </c>
      <c r="C138">
        <v>2011</v>
      </c>
      <c r="D138" s="20">
        <v>40623</v>
      </c>
      <c r="E138" s="20">
        <v>40627</v>
      </c>
      <c r="F138" t="s">
        <v>50</v>
      </c>
      <c r="G138" t="s">
        <v>2520</v>
      </c>
      <c r="H138" t="s">
        <v>2521</v>
      </c>
      <c r="I138" t="s">
        <v>26</v>
      </c>
      <c r="J138" t="s">
        <v>27</v>
      </c>
      <c r="K138" t="s">
        <v>5137</v>
      </c>
      <c r="L138" t="s">
        <v>335</v>
      </c>
      <c r="M138">
        <v>37918</v>
      </c>
      <c r="N138" t="s">
        <v>30</v>
      </c>
      <c r="O138" t="s">
        <v>6128</v>
      </c>
      <c r="P138" t="s">
        <v>32</v>
      </c>
      <c r="Q138" t="s">
        <v>36</v>
      </c>
      <c r="R138" t="s">
        <v>6129</v>
      </c>
      <c r="S138">
        <v>218.376</v>
      </c>
      <c r="T138">
        <v>3</v>
      </c>
      <c r="U138">
        <v>0.2</v>
      </c>
      <c r="V138">
        <v>-10.918799999999983</v>
      </c>
    </row>
    <row r="139" spans="1:22" x14ac:dyDescent="0.3">
      <c r="A139">
        <v>8345</v>
      </c>
      <c r="B139" t="s">
        <v>9972</v>
      </c>
      <c r="C139">
        <v>2011</v>
      </c>
      <c r="D139" s="20">
        <v>40623</v>
      </c>
      <c r="E139" s="20">
        <v>40627</v>
      </c>
      <c r="F139" t="s">
        <v>50</v>
      </c>
      <c r="G139" t="s">
        <v>2520</v>
      </c>
      <c r="H139" t="s">
        <v>2521</v>
      </c>
      <c r="I139" t="s">
        <v>26</v>
      </c>
      <c r="J139" t="s">
        <v>27</v>
      </c>
      <c r="K139" t="s">
        <v>5137</v>
      </c>
      <c r="L139" t="s">
        <v>335</v>
      </c>
      <c r="M139">
        <v>37918</v>
      </c>
      <c r="N139" t="s">
        <v>30</v>
      </c>
      <c r="O139" t="s">
        <v>3928</v>
      </c>
      <c r="P139" t="s">
        <v>32</v>
      </c>
      <c r="Q139" t="s">
        <v>65</v>
      </c>
      <c r="R139" t="s">
        <v>3929</v>
      </c>
      <c r="S139">
        <v>32.952000000000005</v>
      </c>
      <c r="T139">
        <v>3</v>
      </c>
      <c r="U139">
        <v>0.2</v>
      </c>
      <c r="V139">
        <v>6.5903999999999989</v>
      </c>
    </row>
    <row r="140" spans="1:22" x14ac:dyDescent="0.3">
      <c r="A140">
        <v>8344</v>
      </c>
      <c r="B140" t="s">
        <v>9972</v>
      </c>
      <c r="C140">
        <v>2011</v>
      </c>
      <c r="D140" s="20">
        <v>40623</v>
      </c>
      <c r="E140" s="20">
        <v>40627</v>
      </c>
      <c r="F140" t="s">
        <v>50</v>
      </c>
      <c r="G140" t="s">
        <v>2520</v>
      </c>
      <c r="H140" t="s">
        <v>2521</v>
      </c>
      <c r="I140" t="s">
        <v>26</v>
      </c>
      <c r="J140" t="s">
        <v>27</v>
      </c>
      <c r="K140" t="s">
        <v>5137</v>
      </c>
      <c r="L140" t="s">
        <v>335</v>
      </c>
      <c r="M140">
        <v>37918</v>
      </c>
      <c r="N140" t="s">
        <v>30</v>
      </c>
      <c r="O140" t="s">
        <v>850</v>
      </c>
      <c r="P140" t="s">
        <v>46</v>
      </c>
      <c r="Q140" t="s">
        <v>47</v>
      </c>
      <c r="R140" t="s">
        <v>851</v>
      </c>
      <c r="S140">
        <v>59.20000000000001</v>
      </c>
      <c r="T140">
        <v>5</v>
      </c>
      <c r="U140">
        <v>0.2</v>
      </c>
      <c r="V140">
        <v>22.199999999999996</v>
      </c>
    </row>
    <row r="141" spans="1:22" x14ac:dyDescent="0.3">
      <c r="A141">
        <v>8335</v>
      </c>
      <c r="B141" t="s">
        <v>9961</v>
      </c>
      <c r="C141">
        <v>2013</v>
      </c>
      <c r="D141" s="20">
        <v>41343</v>
      </c>
      <c r="E141" s="20">
        <v>41346</v>
      </c>
      <c r="F141" t="s">
        <v>188</v>
      </c>
      <c r="G141" t="s">
        <v>4361</v>
      </c>
      <c r="H141" t="s">
        <v>4362</v>
      </c>
      <c r="I141" t="s">
        <v>26</v>
      </c>
      <c r="J141" t="s">
        <v>27</v>
      </c>
      <c r="K141" t="s">
        <v>9962</v>
      </c>
      <c r="L141" t="s">
        <v>1245</v>
      </c>
      <c r="M141">
        <v>1810</v>
      </c>
      <c r="N141" t="s">
        <v>148</v>
      </c>
      <c r="O141" t="s">
        <v>2209</v>
      </c>
      <c r="P141" t="s">
        <v>46</v>
      </c>
      <c r="Q141" t="s">
        <v>75</v>
      </c>
      <c r="R141" t="s">
        <v>3599</v>
      </c>
      <c r="S141">
        <v>51.8</v>
      </c>
      <c r="T141">
        <v>4</v>
      </c>
      <c r="U141">
        <v>0</v>
      </c>
      <c r="V141">
        <v>23.309999999999995</v>
      </c>
    </row>
    <row r="142" spans="1:22" x14ac:dyDescent="0.3">
      <c r="A142">
        <v>8334</v>
      </c>
      <c r="B142" t="s">
        <v>9961</v>
      </c>
      <c r="C142">
        <v>2013</v>
      </c>
      <c r="D142" s="20">
        <v>41343</v>
      </c>
      <c r="E142" s="20">
        <v>41346</v>
      </c>
      <c r="F142" t="s">
        <v>188</v>
      </c>
      <c r="G142" t="s">
        <v>4361</v>
      </c>
      <c r="H142" t="s">
        <v>4362</v>
      </c>
      <c r="I142" t="s">
        <v>26</v>
      </c>
      <c r="J142" t="s">
        <v>27</v>
      </c>
      <c r="K142" t="s">
        <v>9962</v>
      </c>
      <c r="L142" t="s">
        <v>1245</v>
      </c>
      <c r="M142">
        <v>1810</v>
      </c>
      <c r="N142" t="s">
        <v>148</v>
      </c>
      <c r="O142" t="s">
        <v>8732</v>
      </c>
      <c r="P142" t="s">
        <v>46</v>
      </c>
      <c r="Q142" t="s">
        <v>90</v>
      </c>
      <c r="R142" t="s">
        <v>8733</v>
      </c>
      <c r="S142">
        <v>17.940000000000001</v>
      </c>
      <c r="T142">
        <v>3</v>
      </c>
      <c r="U142">
        <v>0</v>
      </c>
      <c r="V142">
        <v>8.7906000000000013</v>
      </c>
    </row>
    <row r="143" spans="1:22" x14ac:dyDescent="0.3">
      <c r="A143">
        <v>8333</v>
      </c>
      <c r="B143" t="s">
        <v>9961</v>
      </c>
      <c r="C143">
        <v>2013</v>
      </c>
      <c r="D143" s="20">
        <v>41343</v>
      </c>
      <c r="E143" s="20">
        <v>41346</v>
      </c>
      <c r="F143" t="s">
        <v>188</v>
      </c>
      <c r="G143" t="s">
        <v>4361</v>
      </c>
      <c r="H143" t="s">
        <v>4362</v>
      </c>
      <c r="I143" t="s">
        <v>26</v>
      </c>
      <c r="J143" t="s">
        <v>27</v>
      </c>
      <c r="K143" t="s">
        <v>9962</v>
      </c>
      <c r="L143" t="s">
        <v>1245</v>
      </c>
      <c r="M143">
        <v>1810</v>
      </c>
      <c r="N143" t="s">
        <v>148</v>
      </c>
      <c r="O143" t="s">
        <v>1839</v>
      </c>
      <c r="P143" t="s">
        <v>32</v>
      </c>
      <c r="Q143" t="s">
        <v>36</v>
      </c>
      <c r="R143" t="s">
        <v>1840</v>
      </c>
      <c r="S143">
        <v>354.90000000000003</v>
      </c>
      <c r="T143">
        <v>5</v>
      </c>
      <c r="U143">
        <v>0</v>
      </c>
      <c r="V143">
        <v>88.725000000000023</v>
      </c>
    </row>
    <row r="144" spans="1:22" x14ac:dyDescent="0.3">
      <c r="A144">
        <v>8332</v>
      </c>
      <c r="B144" t="s">
        <v>9961</v>
      </c>
      <c r="C144">
        <v>2013</v>
      </c>
      <c r="D144" s="20">
        <v>41343</v>
      </c>
      <c r="E144" s="20">
        <v>41346</v>
      </c>
      <c r="F144" t="s">
        <v>188</v>
      </c>
      <c r="G144" t="s">
        <v>4361</v>
      </c>
      <c r="H144" t="s">
        <v>4362</v>
      </c>
      <c r="I144" t="s">
        <v>26</v>
      </c>
      <c r="J144" t="s">
        <v>27</v>
      </c>
      <c r="K144" t="s">
        <v>9962</v>
      </c>
      <c r="L144" t="s">
        <v>1245</v>
      </c>
      <c r="M144">
        <v>1810</v>
      </c>
      <c r="N144" t="s">
        <v>148</v>
      </c>
      <c r="O144" t="s">
        <v>2348</v>
      </c>
      <c r="P144" t="s">
        <v>46</v>
      </c>
      <c r="Q144" t="s">
        <v>59</v>
      </c>
      <c r="R144" t="s">
        <v>2349</v>
      </c>
      <c r="S144">
        <v>11.21</v>
      </c>
      <c r="T144">
        <v>1</v>
      </c>
      <c r="U144">
        <v>0</v>
      </c>
      <c r="V144">
        <v>3.3629999999999995</v>
      </c>
    </row>
    <row r="145" spans="1:22" x14ac:dyDescent="0.3">
      <c r="A145">
        <v>8311</v>
      </c>
      <c r="B145" t="s">
        <v>9947</v>
      </c>
      <c r="C145">
        <v>2011</v>
      </c>
      <c r="D145" s="20">
        <v>40603</v>
      </c>
      <c r="E145" s="20">
        <v>40609</v>
      </c>
      <c r="F145" t="s">
        <v>50</v>
      </c>
      <c r="G145" t="s">
        <v>4625</v>
      </c>
      <c r="H145" t="s">
        <v>4626</v>
      </c>
      <c r="I145" t="s">
        <v>26</v>
      </c>
      <c r="J145" t="s">
        <v>27</v>
      </c>
      <c r="K145" t="s">
        <v>184</v>
      </c>
      <c r="L145" t="s">
        <v>104</v>
      </c>
      <c r="M145">
        <v>77036</v>
      </c>
      <c r="N145" t="s">
        <v>105</v>
      </c>
      <c r="O145" t="s">
        <v>5276</v>
      </c>
      <c r="P145" t="s">
        <v>32</v>
      </c>
      <c r="Q145" t="s">
        <v>56</v>
      </c>
      <c r="R145" t="s">
        <v>5277</v>
      </c>
      <c r="S145">
        <v>376.50899999999996</v>
      </c>
      <c r="T145">
        <v>3</v>
      </c>
      <c r="U145">
        <v>0.3</v>
      </c>
      <c r="V145">
        <v>-43.029600000000045</v>
      </c>
    </row>
    <row r="146" spans="1:22" x14ac:dyDescent="0.3">
      <c r="A146">
        <v>8310</v>
      </c>
      <c r="B146" t="s">
        <v>9947</v>
      </c>
      <c r="C146">
        <v>2011</v>
      </c>
      <c r="D146" s="20">
        <v>40603</v>
      </c>
      <c r="E146" s="20">
        <v>40609</v>
      </c>
      <c r="F146" t="s">
        <v>50</v>
      </c>
      <c r="G146" t="s">
        <v>4625</v>
      </c>
      <c r="H146" t="s">
        <v>4626</v>
      </c>
      <c r="I146" t="s">
        <v>26</v>
      </c>
      <c r="J146" t="s">
        <v>27</v>
      </c>
      <c r="K146" t="s">
        <v>184</v>
      </c>
      <c r="L146" t="s">
        <v>104</v>
      </c>
      <c r="M146">
        <v>77036</v>
      </c>
      <c r="N146" t="s">
        <v>105</v>
      </c>
      <c r="O146" t="s">
        <v>5197</v>
      </c>
      <c r="P146" t="s">
        <v>46</v>
      </c>
      <c r="Q146" t="s">
        <v>59</v>
      </c>
      <c r="R146" t="s">
        <v>5198</v>
      </c>
      <c r="S146">
        <v>137.352</v>
      </c>
      <c r="T146">
        <v>3</v>
      </c>
      <c r="U146">
        <v>0.2</v>
      </c>
      <c r="V146">
        <v>8.5844999999999914</v>
      </c>
    </row>
    <row r="147" spans="1:22" x14ac:dyDescent="0.3">
      <c r="A147">
        <v>8300</v>
      </c>
      <c r="B147" t="s">
        <v>9940</v>
      </c>
      <c r="C147">
        <v>2011</v>
      </c>
      <c r="D147" s="20">
        <v>40613</v>
      </c>
      <c r="E147" s="20">
        <v>40617</v>
      </c>
      <c r="F147" t="s">
        <v>50</v>
      </c>
      <c r="G147" t="s">
        <v>5081</v>
      </c>
      <c r="H147" t="s">
        <v>5082</v>
      </c>
      <c r="I147" t="s">
        <v>26</v>
      </c>
      <c r="J147" t="s">
        <v>27</v>
      </c>
      <c r="K147" t="s">
        <v>566</v>
      </c>
      <c r="L147" t="s">
        <v>43</v>
      </c>
      <c r="M147">
        <v>95661</v>
      </c>
      <c r="N147" t="s">
        <v>44</v>
      </c>
      <c r="O147" t="s">
        <v>7011</v>
      </c>
      <c r="P147" t="s">
        <v>46</v>
      </c>
      <c r="Q147" t="s">
        <v>68</v>
      </c>
      <c r="R147" t="s">
        <v>7012</v>
      </c>
      <c r="S147">
        <v>7.98</v>
      </c>
      <c r="T147">
        <v>3</v>
      </c>
      <c r="U147">
        <v>0</v>
      </c>
      <c r="V147">
        <v>2.0747999999999998</v>
      </c>
    </row>
    <row r="148" spans="1:22" x14ac:dyDescent="0.3">
      <c r="A148">
        <v>8295</v>
      </c>
      <c r="B148" t="s">
        <v>9937</v>
      </c>
      <c r="C148">
        <v>2014</v>
      </c>
      <c r="D148" s="20">
        <v>41712</v>
      </c>
      <c r="E148" s="20">
        <v>41716</v>
      </c>
      <c r="F148" t="s">
        <v>50</v>
      </c>
      <c r="G148" t="s">
        <v>3003</v>
      </c>
      <c r="H148" t="s">
        <v>3004</v>
      </c>
      <c r="I148" t="s">
        <v>26</v>
      </c>
      <c r="J148" t="s">
        <v>27</v>
      </c>
      <c r="K148" t="s">
        <v>266</v>
      </c>
      <c r="L148" t="s">
        <v>267</v>
      </c>
      <c r="M148">
        <v>10011</v>
      </c>
      <c r="N148" t="s">
        <v>148</v>
      </c>
      <c r="O148" t="s">
        <v>4761</v>
      </c>
      <c r="P148" t="s">
        <v>71</v>
      </c>
      <c r="Q148" t="s">
        <v>72</v>
      </c>
      <c r="R148" t="s">
        <v>4762</v>
      </c>
      <c r="S148">
        <v>299.89999999999998</v>
      </c>
      <c r="T148">
        <v>2</v>
      </c>
      <c r="U148">
        <v>0</v>
      </c>
      <c r="V148">
        <v>74.974999999999994</v>
      </c>
    </row>
    <row r="149" spans="1:22" x14ac:dyDescent="0.3">
      <c r="A149">
        <v>8253</v>
      </c>
      <c r="B149" t="s">
        <v>9915</v>
      </c>
      <c r="C149">
        <v>2012</v>
      </c>
      <c r="D149" s="20">
        <v>40973</v>
      </c>
      <c r="E149" s="20">
        <v>40977</v>
      </c>
      <c r="F149" t="s">
        <v>23</v>
      </c>
      <c r="G149" t="s">
        <v>2757</v>
      </c>
      <c r="H149" t="s">
        <v>2758</v>
      </c>
      <c r="I149" t="s">
        <v>26</v>
      </c>
      <c r="J149" t="s">
        <v>27</v>
      </c>
      <c r="K149" t="s">
        <v>303</v>
      </c>
      <c r="L149" t="s">
        <v>211</v>
      </c>
      <c r="M149">
        <v>60653</v>
      </c>
      <c r="N149" t="s">
        <v>105</v>
      </c>
      <c r="O149" t="s">
        <v>524</v>
      </c>
      <c r="P149" t="s">
        <v>46</v>
      </c>
      <c r="Q149" t="s">
        <v>59</v>
      </c>
      <c r="R149" t="s">
        <v>525</v>
      </c>
      <c r="S149">
        <v>60.415999999999997</v>
      </c>
      <c r="T149">
        <v>2</v>
      </c>
      <c r="U149">
        <v>0.2</v>
      </c>
      <c r="V149">
        <v>6.0416000000000025</v>
      </c>
    </row>
    <row r="150" spans="1:22" x14ac:dyDescent="0.3">
      <c r="A150">
        <v>8252</v>
      </c>
      <c r="B150" t="s">
        <v>9915</v>
      </c>
      <c r="C150">
        <v>2012</v>
      </c>
      <c r="D150" s="20">
        <v>40973</v>
      </c>
      <c r="E150" s="20">
        <v>40977</v>
      </c>
      <c r="F150" t="s">
        <v>23</v>
      </c>
      <c r="G150" t="s">
        <v>2757</v>
      </c>
      <c r="H150" t="s">
        <v>2758</v>
      </c>
      <c r="I150" t="s">
        <v>26</v>
      </c>
      <c r="J150" t="s">
        <v>27</v>
      </c>
      <c r="K150" t="s">
        <v>303</v>
      </c>
      <c r="L150" t="s">
        <v>211</v>
      </c>
      <c r="M150">
        <v>60653</v>
      </c>
      <c r="N150" t="s">
        <v>105</v>
      </c>
      <c r="O150" t="s">
        <v>4420</v>
      </c>
      <c r="P150" t="s">
        <v>46</v>
      </c>
      <c r="Q150" t="s">
        <v>78</v>
      </c>
      <c r="R150" t="s">
        <v>4421</v>
      </c>
      <c r="S150">
        <v>180.97999999999996</v>
      </c>
      <c r="T150">
        <v>5</v>
      </c>
      <c r="U150">
        <v>0.8</v>
      </c>
      <c r="V150">
        <v>-470.548</v>
      </c>
    </row>
    <row r="151" spans="1:22" x14ac:dyDescent="0.3">
      <c r="A151">
        <v>8251</v>
      </c>
      <c r="B151" t="s">
        <v>9915</v>
      </c>
      <c r="C151">
        <v>2012</v>
      </c>
      <c r="D151" s="20">
        <v>40973</v>
      </c>
      <c r="E151" s="20">
        <v>40977</v>
      </c>
      <c r="F151" t="s">
        <v>23</v>
      </c>
      <c r="G151" t="s">
        <v>2757</v>
      </c>
      <c r="H151" t="s">
        <v>2758</v>
      </c>
      <c r="I151" t="s">
        <v>26</v>
      </c>
      <c r="J151" t="s">
        <v>27</v>
      </c>
      <c r="K151" t="s">
        <v>303</v>
      </c>
      <c r="L151" t="s">
        <v>211</v>
      </c>
      <c r="M151">
        <v>60653</v>
      </c>
      <c r="N151" t="s">
        <v>105</v>
      </c>
      <c r="O151" t="s">
        <v>1284</v>
      </c>
      <c r="P151" t="s">
        <v>32</v>
      </c>
      <c r="Q151" t="s">
        <v>65</v>
      </c>
      <c r="R151" t="s">
        <v>1285</v>
      </c>
      <c r="S151">
        <v>4.7119999999999997</v>
      </c>
      <c r="T151">
        <v>2</v>
      </c>
      <c r="U151">
        <v>0.6</v>
      </c>
      <c r="V151">
        <v>-1.8847999999999994</v>
      </c>
    </row>
    <row r="152" spans="1:22" x14ac:dyDescent="0.3">
      <c r="A152">
        <v>8250</v>
      </c>
      <c r="B152" t="s">
        <v>9915</v>
      </c>
      <c r="C152">
        <v>2012</v>
      </c>
      <c r="D152" s="20">
        <v>40973</v>
      </c>
      <c r="E152" s="20">
        <v>40977</v>
      </c>
      <c r="F152" t="s">
        <v>23</v>
      </c>
      <c r="G152" t="s">
        <v>2757</v>
      </c>
      <c r="H152" t="s">
        <v>2758</v>
      </c>
      <c r="I152" t="s">
        <v>26</v>
      </c>
      <c r="J152" t="s">
        <v>27</v>
      </c>
      <c r="K152" t="s">
        <v>303</v>
      </c>
      <c r="L152" t="s">
        <v>211</v>
      </c>
      <c r="M152">
        <v>60653</v>
      </c>
      <c r="N152" t="s">
        <v>105</v>
      </c>
      <c r="O152" t="s">
        <v>3542</v>
      </c>
      <c r="P152" t="s">
        <v>46</v>
      </c>
      <c r="Q152" t="s">
        <v>75</v>
      </c>
      <c r="R152" t="s">
        <v>3543</v>
      </c>
      <c r="S152">
        <v>11.211999999999998</v>
      </c>
      <c r="T152">
        <v>2</v>
      </c>
      <c r="U152">
        <v>0.8</v>
      </c>
      <c r="V152">
        <v>-16.818000000000005</v>
      </c>
    </row>
    <row r="153" spans="1:22" x14ac:dyDescent="0.3">
      <c r="A153">
        <v>152</v>
      </c>
      <c r="B153" t="s">
        <v>619</v>
      </c>
      <c r="C153">
        <v>2013</v>
      </c>
      <c r="D153" s="20">
        <v>41347</v>
      </c>
      <c r="E153" s="20">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20">
        <v>41347</v>
      </c>
      <c r="E154" s="20">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8160</v>
      </c>
      <c r="B155" t="s">
        <v>9865</v>
      </c>
      <c r="C155">
        <v>2013</v>
      </c>
      <c r="D155" s="20">
        <v>41343</v>
      </c>
      <c r="E155" s="20">
        <v>41347</v>
      </c>
      <c r="F155" t="s">
        <v>50</v>
      </c>
      <c r="G155" t="s">
        <v>440</v>
      </c>
      <c r="H155" t="s">
        <v>441</v>
      </c>
      <c r="I155" t="s">
        <v>102</v>
      </c>
      <c r="J155" t="s">
        <v>27</v>
      </c>
      <c r="K155" t="s">
        <v>8448</v>
      </c>
      <c r="L155" t="s">
        <v>747</v>
      </c>
      <c r="M155">
        <v>6460</v>
      </c>
      <c r="N155" t="s">
        <v>148</v>
      </c>
      <c r="O155" t="s">
        <v>992</v>
      </c>
      <c r="P155" t="s">
        <v>71</v>
      </c>
      <c r="Q155" t="s">
        <v>161</v>
      </c>
      <c r="R155" t="s">
        <v>993</v>
      </c>
      <c r="S155">
        <v>199.75</v>
      </c>
      <c r="T155">
        <v>5</v>
      </c>
      <c r="U155">
        <v>0</v>
      </c>
      <c r="V155">
        <v>87.890000000000015</v>
      </c>
    </row>
    <row r="156" spans="1:22" x14ac:dyDescent="0.3">
      <c r="A156">
        <v>8156</v>
      </c>
      <c r="B156" t="s">
        <v>9861</v>
      </c>
      <c r="C156">
        <v>2014</v>
      </c>
      <c r="D156" s="20">
        <v>41719</v>
      </c>
      <c r="E156" s="20">
        <v>41723</v>
      </c>
      <c r="F156" t="s">
        <v>50</v>
      </c>
      <c r="G156" t="s">
        <v>7418</v>
      </c>
      <c r="H156" t="s">
        <v>7419</v>
      </c>
      <c r="I156" t="s">
        <v>26</v>
      </c>
      <c r="J156" t="s">
        <v>27</v>
      </c>
      <c r="K156" t="s">
        <v>3687</v>
      </c>
      <c r="L156" t="s">
        <v>747</v>
      </c>
      <c r="M156">
        <v>6457</v>
      </c>
      <c r="N156" t="s">
        <v>148</v>
      </c>
      <c r="O156" t="s">
        <v>4072</v>
      </c>
      <c r="P156" t="s">
        <v>46</v>
      </c>
      <c r="Q156" t="s">
        <v>90</v>
      </c>
      <c r="R156" t="s">
        <v>4073</v>
      </c>
      <c r="S156">
        <v>61.96</v>
      </c>
      <c r="T156">
        <v>2</v>
      </c>
      <c r="U156">
        <v>0</v>
      </c>
      <c r="V156">
        <v>27.881999999999998</v>
      </c>
    </row>
    <row r="157" spans="1:22" x14ac:dyDescent="0.3">
      <c r="A157">
        <v>8155</v>
      </c>
      <c r="B157" t="s">
        <v>9861</v>
      </c>
      <c r="C157">
        <v>2014</v>
      </c>
      <c r="D157" s="20">
        <v>41719</v>
      </c>
      <c r="E157" s="20">
        <v>41723</v>
      </c>
      <c r="F157" t="s">
        <v>50</v>
      </c>
      <c r="G157" t="s">
        <v>7418</v>
      </c>
      <c r="H157" t="s">
        <v>7419</v>
      </c>
      <c r="I157" t="s">
        <v>26</v>
      </c>
      <c r="J157" t="s">
        <v>27</v>
      </c>
      <c r="K157" t="s">
        <v>3687</v>
      </c>
      <c r="L157" t="s">
        <v>747</v>
      </c>
      <c r="M157">
        <v>6457</v>
      </c>
      <c r="N157" t="s">
        <v>148</v>
      </c>
      <c r="O157" t="s">
        <v>4812</v>
      </c>
      <c r="P157" t="s">
        <v>71</v>
      </c>
      <c r="Q157" t="s">
        <v>161</v>
      </c>
      <c r="R157" t="s">
        <v>4813</v>
      </c>
      <c r="S157">
        <v>238</v>
      </c>
      <c r="T157">
        <v>2</v>
      </c>
      <c r="U157">
        <v>0</v>
      </c>
      <c r="V157">
        <v>38.080000000000013</v>
      </c>
    </row>
    <row r="158" spans="1:22" x14ac:dyDescent="0.3">
      <c r="A158">
        <v>8154</v>
      </c>
      <c r="B158" t="s">
        <v>9860</v>
      </c>
      <c r="C158">
        <v>2014</v>
      </c>
      <c r="D158" s="20">
        <v>41722</v>
      </c>
      <c r="E158" s="20">
        <v>41724</v>
      </c>
      <c r="F158" t="s">
        <v>188</v>
      </c>
      <c r="G158" t="s">
        <v>1558</v>
      </c>
      <c r="H158" t="s">
        <v>1559</v>
      </c>
      <c r="I158" t="s">
        <v>26</v>
      </c>
      <c r="J158" t="s">
        <v>27</v>
      </c>
      <c r="K158" t="s">
        <v>95</v>
      </c>
      <c r="L158" t="s">
        <v>96</v>
      </c>
      <c r="M158">
        <v>98115</v>
      </c>
      <c r="N158" t="s">
        <v>44</v>
      </c>
      <c r="O158" t="s">
        <v>5739</v>
      </c>
      <c r="P158" t="s">
        <v>71</v>
      </c>
      <c r="Q158" t="s">
        <v>1216</v>
      </c>
      <c r="R158" t="s">
        <v>5740</v>
      </c>
      <c r="S158">
        <v>13999.96</v>
      </c>
      <c r="T158">
        <v>4</v>
      </c>
      <c r="U158">
        <v>0</v>
      </c>
      <c r="V158">
        <v>6719.9807999999994</v>
      </c>
    </row>
    <row r="159" spans="1:22" x14ac:dyDescent="0.3">
      <c r="A159">
        <v>158</v>
      </c>
      <c r="B159" t="s">
        <v>642</v>
      </c>
      <c r="C159">
        <v>2011</v>
      </c>
      <c r="D159" s="20">
        <v>40603</v>
      </c>
      <c r="E159" s="20">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8153</v>
      </c>
      <c r="B160" t="s">
        <v>9860</v>
      </c>
      <c r="C160">
        <v>2014</v>
      </c>
      <c r="D160" s="20">
        <v>41722</v>
      </c>
      <c r="E160" s="20">
        <v>41724</v>
      </c>
      <c r="F160" t="s">
        <v>188</v>
      </c>
      <c r="G160" t="s">
        <v>1558</v>
      </c>
      <c r="H160" t="s">
        <v>1559</v>
      </c>
      <c r="I160" t="s">
        <v>26</v>
      </c>
      <c r="J160" t="s">
        <v>27</v>
      </c>
      <c r="K160" t="s">
        <v>95</v>
      </c>
      <c r="L160" t="s">
        <v>96</v>
      </c>
      <c r="M160">
        <v>98115</v>
      </c>
      <c r="N160" t="s">
        <v>44</v>
      </c>
      <c r="O160" t="s">
        <v>1865</v>
      </c>
      <c r="P160" t="s">
        <v>46</v>
      </c>
      <c r="Q160" t="s">
        <v>90</v>
      </c>
      <c r="R160" t="s">
        <v>1866</v>
      </c>
      <c r="S160">
        <v>20.04</v>
      </c>
      <c r="T160">
        <v>3</v>
      </c>
      <c r="U160">
        <v>0</v>
      </c>
      <c r="V160">
        <v>9.6191999999999993</v>
      </c>
    </row>
    <row r="161" spans="1:22" x14ac:dyDescent="0.3">
      <c r="A161">
        <v>8152</v>
      </c>
      <c r="B161" t="s">
        <v>9860</v>
      </c>
      <c r="C161">
        <v>2014</v>
      </c>
      <c r="D161" s="20">
        <v>41722</v>
      </c>
      <c r="E161" s="20">
        <v>41724</v>
      </c>
      <c r="F161" t="s">
        <v>188</v>
      </c>
      <c r="G161" t="s">
        <v>1558</v>
      </c>
      <c r="H161" t="s">
        <v>1559</v>
      </c>
      <c r="I161" t="s">
        <v>26</v>
      </c>
      <c r="J161" t="s">
        <v>27</v>
      </c>
      <c r="K161" t="s">
        <v>95</v>
      </c>
      <c r="L161" t="s">
        <v>96</v>
      </c>
      <c r="M161">
        <v>98115</v>
      </c>
      <c r="N161" t="s">
        <v>44</v>
      </c>
      <c r="O161" t="s">
        <v>2808</v>
      </c>
      <c r="P161" t="s">
        <v>46</v>
      </c>
      <c r="Q161" t="s">
        <v>59</v>
      </c>
      <c r="R161" t="s">
        <v>2809</v>
      </c>
      <c r="S161">
        <v>32.479999999999997</v>
      </c>
      <c r="T161">
        <v>2</v>
      </c>
      <c r="U161">
        <v>0</v>
      </c>
      <c r="V161">
        <v>4.8719999999999999</v>
      </c>
    </row>
    <row r="162" spans="1:22" x14ac:dyDescent="0.3">
      <c r="A162">
        <v>8101</v>
      </c>
      <c r="B162" t="s">
        <v>9828</v>
      </c>
      <c r="C162">
        <v>2013</v>
      </c>
      <c r="D162" s="20">
        <v>41344</v>
      </c>
      <c r="E162" s="20">
        <v>41347</v>
      </c>
      <c r="F162" t="s">
        <v>188</v>
      </c>
      <c r="G162" t="s">
        <v>4900</v>
      </c>
      <c r="H162" t="s">
        <v>4901</v>
      </c>
      <c r="I162" t="s">
        <v>102</v>
      </c>
      <c r="J162" t="s">
        <v>27</v>
      </c>
      <c r="K162" t="s">
        <v>42</v>
      </c>
      <c r="L162" t="s">
        <v>43</v>
      </c>
      <c r="M162">
        <v>90045</v>
      </c>
      <c r="N162" t="s">
        <v>44</v>
      </c>
      <c r="O162" t="s">
        <v>9829</v>
      </c>
      <c r="P162" t="s">
        <v>71</v>
      </c>
      <c r="Q162" t="s">
        <v>682</v>
      </c>
      <c r="R162" t="s">
        <v>9830</v>
      </c>
      <c r="S162">
        <v>3357.6000000000004</v>
      </c>
      <c r="T162">
        <v>3</v>
      </c>
      <c r="U162">
        <v>0.2</v>
      </c>
      <c r="V162">
        <v>377.72999999999956</v>
      </c>
    </row>
    <row r="163" spans="1:22" x14ac:dyDescent="0.3">
      <c r="A163">
        <v>8100</v>
      </c>
      <c r="B163" t="s">
        <v>9828</v>
      </c>
      <c r="C163">
        <v>2013</v>
      </c>
      <c r="D163" s="20">
        <v>41344</v>
      </c>
      <c r="E163" s="20">
        <v>41347</v>
      </c>
      <c r="F163" t="s">
        <v>188</v>
      </c>
      <c r="G163" t="s">
        <v>4900</v>
      </c>
      <c r="H163" t="s">
        <v>4901</v>
      </c>
      <c r="I163" t="s">
        <v>102</v>
      </c>
      <c r="J163" t="s">
        <v>27</v>
      </c>
      <c r="K163" t="s">
        <v>42</v>
      </c>
      <c r="L163" t="s">
        <v>43</v>
      </c>
      <c r="M163">
        <v>90045</v>
      </c>
      <c r="N163" t="s">
        <v>44</v>
      </c>
      <c r="O163" t="s">
        <v>4156</v>
      </c>
      <c r="P163" t="s">
        <v>71</v>
      </c>
      <c r="Q163" t="s">
        <v>161</v>
      </c>
      <c r="R163" t="s">
        <v>4157</v>
      </c>
      <c r="S163">
        <v>26.849999999999998</v>
      </c>
      <c r="T163">
        <v>3</v>
      </c>
      <c r="U163">
        <v>0</v>
      </c>
      <c r="V163">
        <v>5.101499999999997</v>
      </c>
    </row>
    <row r="164" spans="1:22" x14ac:dyDescent="0.3">
      <c r="A164">
        <v>8044</v>
      </c>
      <c r="B164" t="s">
        <v>9796</v>
      </c>
      <c r="C164">
        <v>2014</v>
      </c>
      <c r="D164" s="20">
        <v>41710</v>
      </c>
      <c r="E164" s="20">
        <v>41714</v>
      </c>
      <c r="F164" t="s">
        <v>50</v>
      </c>
      <c r="G164" t="s">
        <v>3227</v>
      </c>
      <c r="H164" t="s">
        <v>3228</v>
      </c>
      <c r="I164" t="s">
        <v>102</v>
      </c>
      <c r="J164" t="s">
        <v>27</v>
      </c>
      <c r="K164" t="s">
        <v>8794</v>
      </c>
      <c r="L164" t="s">
        <v>1245</v>
      </c>
      <c r="M164">
        <v>2138</v>
      </c>
      <c r="N164" t="s">
        <v>148</v>
      </c>
      <c r="O164" t="s">
        <v>9797</v>
      </c>
      <c r="P164" t="s">
        <v>32</v>
      </c>
      <c r="Q164" t="s">
        <v>65</v>
      </c>
      <c r="R164" t="s">
        <v>9798</v>
      </c>
      <c r="S164">
        <v>26.72</v>
      </c>
      <c r="T164">
        <v>1</v>
      </c>
      <c r="U164">
        <v>0</v>
      </c>
      <c r="V164">
        <v>11.756800000000002</v>
      </c>
    </row>
    <row r="165" spans="1:22" x14ac:dyDescent="0.3">
      <c r="A165">
        <v>8043</v>
      </c>
      <c r="B165" t="s">
        <v>9796</v>
      </c>
      <c r="C165">
        <v>2014</v>
      </c>
      <c r="D165" s="20">
        <v>41710</v>
      </c>
      <c r="E165" s="20">
        <v>41714</v>
      </c>
      <c r="F165" t="s">
        <v>50</v>
      </c>
      <c r="G165" t="s">
        <v>3227</v>
      </c>
      <c r="H165" t="s">
        <v>3228</v>
      </c>
      <c r="I165" t="s">
        <v>102</v>
      </c>
      <c r="J165" t="s">
        <v>27</v>
      </c>
      <c r="K165" t="s">
        <v>8794</v>
      </c>
      <c r="L165" t="s">
        <v>1245</v>
      </c>
      <c r="M165">
        <v>2138</v>
      </c>
      <c r="N165" t="s">
        <v>148</v>
      </c>
      <c r="O165" t="s">
        <v>1580</v>
      </c>
      <c r="P165" t="s">
        <v>71</v>
      </c>
      <c r="Q165" t="s">
        <v>161</v>
      </c>
      <c r="R165" t="s">
        <v>1581</v>
      </c>
      <c r="S165">
        <v>63.88</v>
      </c>
      <c r="T165">
        <v>4</v>
      </c>
      <c r="U165">
        <v>0</v>
      </c>
      <c r="V165">
        <v>24.913200000000003</v>
      </c>
    </row>
    <row r="166" spans="1:22" x14ac:dyDescent="0.3">
      <c r="A166">
        <v>8011</v>
      </c>
      <c r="B166" t="s">
        <v>9781</v>
      </c>
      <c r="C166">
        <v>2011</v>
      </c>
      <c r="D166" s="20">
        <v>40619</v>
      </c>
      <c r="E166" s="20">
        <v>40622</v>
      </c>
      <c r="F166" t="s">
        <v>23</v>
      </c>
      <c r="G166" t="s">
        <v>3601</v>
      </c>
      <c r="H166" t="s">
        <v>3602</v>
      </c>
      <c r="I166" t="s">
        <v>41</v>
      </c>
      <c r="J166" t="s">
        <v>27</v>
      </c>
      <c r="K166" t="s">
        <v>146</v>
      </c>
      <c r="L166" t="s">
        <v>147</v>
      </c>
      <c r="M166">
        <v>19134</v>
      </c>
      <c r="N166" t="s">
        <v>148</v>
      </c>
      <c r="O166" t="s">
        <v>3733</v>
      </c>
      <c r="P166" t="s">
        <v>46</v>
      </c>
      <c r="Q166" t="s">
        <v>90</v>
      </c>
      <c r="R166" t="s">
        <v>3734</v>
      </c>
      <c r="S166">
        <v>126.624</v>
      </c>
      <c r="T166">
        <v>6</v>
      </c>
      <c r="U166">
        <v>0.2</v>
      </c>
      <c r="V166">
        <v>41.152799999999992</v>
      </c>
    </row>
    <row r="167" spans="1:22" x14ac:dyDescent="0.3">
      <c r="A167">
        <v>7967</v>
      </c>
      <c r="B167" t="s">
        <v>9757</v>
      </c>
      <c r="C167">
        <v>2012</v>
      </c>
      <c r="D167" s="20">
        <v>40991</v>
      </c>
      <c r="E167" s="20">
        <v>40998</v>
      </c>
      <c r="F167" t="s">
        <v>50</v>
      </c>
      <c r="G167" t="s">
        <v>1383</v>
      </c>
      <c r="H167" t="s">
        <v>1384</v>
      </c>
      <c r="I167" t="s">
        <v>41</v>
      </c>
      <c r="J167" t="s">
        <v>27</v>
      </c>
      <c r="K167" t="s">
        <v>42</v>
      </c>
      <c r="L167" t="s">
        <v>43</v>
      </c>
      <c r="M167">
        <v>90049</v>
      </c>
      <c r="N167" t="s">
        <v>44</v>
      </c>
      <c r="O167" t="s">
        <v>5347</v>
      </c>
      <c r="P167" t="s">
        <v>46</v>
      </c>
      <c r="Q167" t="s">
        <v>90</v>
      </c>
      <c r="R167" t="s">
        <v>5348</v>
      </c>
      <c r="S167">
        <v>33.36</v>
      </c>
      <c r="T167">
        <v>4</v>
      </c>
      <c r="U167">
        <v>0</v>
      </c>
      <c r="V167">
        <v>16.68</v>
      </c>
    </row>
    <row r="168" spans="1:22" x14ac:dyDescent="0.3">
      <c r="A168">
        <v>7951</v>
      </c>
      <c r="B168" t="s">
        <v>9752</v>
      </c>
      <c r="C168">
        <v>2011</v>
      </c>
      <c r="D168" s="20">
        <v>40603</v>
      </c>
      <c r="E168" s="20">
        <v>40607</v>
      </c>
      <c r="F168" t="s">
        <v>50</v>
      </c>
      <c r="G168" t="s">
        <v>5523</v>
      </c>
      <c r="H168" t="s">
        <v>5524</v>
      </c>
      <c r="I168" t="s">
        <v>26</v>
      </c>
      <c r="J168" t="s">
        <v>27</v>
      </c>
      <c r="K168" t="s">
        <v>4172</v>
      </c>
      <c r="L168" t="s">
        <v>104</v>
      </c>
      <c r="M168">
        <v>79907</v>
      </c>
      <c r="N168" t="s">
        <v>105</v>
      </c>
      <c r="O168" t="s">
        <v>1563</v>
      </c>
      <c r="P168" t="s">
        <v>46</v>
      </c>
      <c r="Q168" t="s">
        <v>59</v>
      </c>
      <c r="R168" t="s">
        <v>1564</v>
      </c>
      <c r="S168">
        <v>129.55199999999999</v>
      </c>
      <c r="T168">
        <v>3</v>
      </c>
      <c r="U168">
        <v>0.2</v>
      </c>
      <c r="V168">
        <v>-22.671600000000005</v>
      </c>
    </row>
    <row r="169" spans="1:22" x14ac:dyDescent="0.3">
      <c r="A169">
        <v>7950</v>
      </c>
      <c r="B169" t="s">
        <v>9752</v>
      </c>
      <c r="C169">
        <v>2011</v>
      </c>
      <c r="D169" s="20">
        <v>40603</v>
      </c>
      <c r="E169" s="20">
        <v>40607</v>
      </c>
      <c r="F169" t="s">
        <v>50</v>
      </c>
      <c r="G169" t="s">
        <v>5523</v>
      </c>
      <c r="H169" t="s">
        <v>5524</v>
      </c>
      <c r="I169" t="s">
        <v>26</v>
      </c>
      <c r="J169" t="s">
        <v>27</v>
      </c>
      <c r="K169" t="s">
        <v>4172</v>
      </c>
      <c r="L169" t="s">
        <v>104</v>
      </c>
      <c r="M169">
        <v>79907</v>
      </c>
      <c r="N169" t="s">
        <v>105</v>
      </c>
      <c r="O169" t="s">
        <v>2932</v>
      </c>
      <c r="P169" t="s">
        <v>32</v>
      </c>
      <c r="Q169" t="s">
        <v>65</v>
      </c>
      <c r="R169" t="s">
        <v>2933</v>
      </c>
      <c r="S169">
        <v>63.552000000000007</v>
      </c>
      <c r="T169">
        <v>6</v>
      </c>
      <c r="U169">
        <v>0.6</v>
      </c>
      <c r="V169">
        <v>-34.953600000000002</v>
      </c>
    </row>
    <row r="170" spans="1:22" x14ac:dyDescent="0.3">
      <c r="A170">
        <v>7949</v>
      </c>
      <c r="B170" t="s">
        <v>9752</v>
      </c>
      <c r="C170">
        <v>2011</v>
      </c>
      <c r="D170" s="20">
        <v>40603</v>
      </c>
      <c r="E170" s="20">
        <v>40607</v>
      </c>
      <c r="F170" t="s">
        <v>50</v>
      </c>
      <c r="G170" t="s">
        <v>5523</v>
      </c>
      <c r="H170" t="s">
        <v>5524</v>
      </c>
      <c r="I170" t="s">
        <v>26</v>
      </c>
      <c r="J170" t="s">
        <v>27</v>
      </c>
      <c r="K170" t="s">
        <v>4172</v>
      </c>
      <c r="L170" t="s">
        <v>104</v>
      </c>
      <c r="M170">
        <v>79907</v>
      </c>
      <c r="N170" t="s">
        <v>105</v>
      </c>
      <c r="O170" t="s">
        <v>3375</v>
      </c>
      <c r="P170" t="s">
        <v>32</v>
      </c>
      <c r="Q170" t="s">
        <v>36</v>
      </c>
      <c r="R170" t="s">
        <v>3376</v>
      </c>
      <c r="S170">
        <v>362.24999999999994</v>
      </c>
      <c r="T170">
        <v>6</v>
      </c>
      <c r="U170">
        <v>0.3</v>
      </c>
      <c r="V170">
        <v>0</v>
      </c>
    </row>
    <row r="171" spans="1:22" x14ac:dyDescent="0.3">
      <c r="A171">
        <v>7948</v>
      </c>
      <c r="B171" t="s">
        <v>9752</v>
      </c>
      <c r="C171">
        <v>2011</v>
      </c>
      <c r="D171" s="20">
        <v>40603</v>
      </c>
      <c r="E171" s="20">
        <v>40607</v>
      </c>
      <c r="F171" t="s">
        <v>50</v>
      </c>
      <c r="G171" t="s">
        <v>5523</v>
      </c>
      <c r="H171" t="s">
        <v>5524</v>
      </c>
      <c r="I171" t="s">
        <v>26</v>
      </c>
      <c r="J171" t="s">
        <v>27</v>
      </c>
      <c r="K171" t="s">
        <v>4172</v>
      </c>
      <c r="L171" t="s">
        <v>104</v>
      </c>
      <c r="M171">
        <v>79907</v>
      </c>
      <c r="N171" t="s">
        <v>105</v>
      </c>
      <c r="O171" t="s">
        <v>4866</v>
      </c>
      <c r="P171" t="s">
        <v>46</v>
      </c>
      <c r="Q171" t="s">
        <v>269</v>
      </c>
      <c r="R171" t="s">
        <v>4867</v>
      </c>
      <c r="S171">
        <v>18.84</v>
      </c>
      <c r="T171">
        <v>5</v>
      </c>
      <c r="U171">
        <v>0.2</v>
      </c>
      <c r="V171">
        <v>-3.5324999999999998</v>
      </c>
    </row>
    <row r="172" spans="1:22" x14ac:dyDescent="0.3">
      <c r="A172">
        <v>7931</v>
      </c>
      <c r="B172" t="s">
        <v>9747</v>
      </c>
      <c r="C172">
        <v>2013</v>
      </c>
      <c r="D172" s="20">
        <v>41359</v>
      </c>
      <c r="E172" s="20">
        <v>41361</v>
      </c>
      <c r="F172" t="s">
        <v>23</v>
      </c>
      <c r="G172" t="s">
        <v>3856</v>
      </c>
      <c r="H172" t="s">
        <v>3857</v>
      </c>
      <c r="I172" t="s">
        <v>41</v>
      </c>
      <c r="J172" t="s">
        <v>27</v>
      </c>
      <c r="K172" t="s">
        <v>266</v>
      </c>
      <c r="L172" t="s">
        <v>267</v>
      </c>
      <c r="M172">
        <v>10024</v>
      </c>
      <c r="N172" t="s">
        <v>148</v>
      </c>
      <c r="O172" t="s">
        <v>4132</v>
      </c>
      <c r="P172" t="s">
        <v>46</v>
      </c>
      <c r="Q172" t="s">
        <v>68</v>
      </c>
      <c r="R172" t="s">
        <v>4133</v>
      </c>
      <c r="S172">
        <v>59.519999999999996</v>
      </c>
      <c r="T172">
        <v>3</v>
      </c>
      <c r="U172">
        <v>0</v>
      </c>
      <c r="V172">
        <v>17.855999999999995</v>
      </c>
    </row>
    <row r="173" spans="1:22" x14ac:dyDescent="0.3">
      <c r="A173">
        <v>7922</v>
      </c>
      <c r="B173" t="s">
        <v>9742</v>
      </c>
      <c r="C173">
        <v>2014</v>
      </c>
      <c r="D173" s="20">
        <v>41712</v>
      </c>
      <c r="E173" s="20">
        <v>41716</v>
      </c>
      <c r="F173" t="s">
        <v>50</v>
      </c>
      <c r="G173" t="s">
        <v>6221</v>
      </c>
      <c r="H173" t="s">
        <v>6222</v>
      </c>
      <c r="I173" t="s">
        <v>26</v>
      </c>
      <c r="J173" t="s">
        <v>27</v>
      </c>
      <c r="K173" t="s">
        <v>382</v>
      </c>
      <c r="L173" t="s">
        <v>2735</v>
      </c>
      <c r="M173">
        <v>21044</v>
      </c>
      <c r="N173" t="s">
        <v>148</v>
      </c>
      <c r="O173" t="s">
        <v>3567</v>
      </c>
      <c r="P173" t="s">
        <v>46</v>
      </c>
      <c r="Q173" t="s">
        <v>75</v>
      </c>
      <c r="R173" t="s">
        <v>3568</v>
      </c>
      <c r="S173">
        <v>174.3</v>
      </c>
      <c r="T173">
        <v>3</v>
      </c>
      <c r="U173">
        <v>0</v>
      </c>
      <c r="V173">
        <v>81.920999999999992</v>
      </c>
    </row>
    <row r="174" spans="1:22" x14ac:dyDescent="0.3">
      <c r="A174">
        <v>7878</v>
      </c>
      <c r="B174" t="s">
        <v>9717</v>
      </c>
      <c r="C174">
        <v>2012</v>
      </c>
      <c r="D174" s="20">
        <v>40980</v>
      </c>
      <c r="E174" s="20">
        <v>40986</v>
      </c>
      <c r="F174" t="s">
        <v>50</v>
      </c>
      <c r="G174" t="s">
        <v>3653</v>
      </c>
      <c r="H174" t="s">
        <v>3654</v>
      </c>
      <c r="I174" t="s">
        <v>26</v>
      </c>
      <c r="J174" t="s">
        <v>27</v>
      </c>
      <c r="K174" t="s">
        <v>467</v>
      </c>
      <c r="L174" t="s">
        <v>88</v>
      </c>
      <c r="M174">
        <v>28205</v>
      </c>
      <c r="N174" t="s">
        <v>30</v>
      </c>
      <c r="O174" t="s">
        <v>4139</v>
      </c>
      <c r="P174" t="s">
        <v>46</v>
      </c>
      <c r="Q174" t="s">
        <v>47</v>
      </c>
      <c r="R174" t="s">
        <v>4140</v>
      </c>
      <c r="S174">
        <v>5.04</v>
      </c>
      <c r="T174">
        <v>2</v>
      </c>
      <c r="U174">
        <v>0.2</v>
      </c>
      <c r="V174">
        <v>1.764</v>
      </c>
    </row>
    <row r="175" spans="1:22" x14ac:dyDescent="0.3">
      <c r="A175">
        <v>7861</v>
      </c>
      <c r="B175" t="s">
        <v>9706</v>
      </c>
      <c r="C175">
        <v>2014</v>
      </c>
      <c r="D175" s="20">
        <v>41701</v>
      </c>
      <c r="E175" s="20">
        <v>41705</v>
      </c>
      <c r="F175" t="s">
        <v>50</v>
      </c>
      <c r="G175" t="s">
        <v>2896</v>
      </c>
      <c r="H175" t="s">
        <v>2897</v>
      </c>
      <c r="I175" t="s">
        <v>26</v>
      </c>
      <c r="J175" t="s">
        <v>27</v>
      </c>
      <c r="K175" t="s">
        <v>3315</v>
      </c>
      <c r="L175" t="s">
        <v>498</v>
      </c>
      <c r="M175">
        <v>44221</v>
      </c>
      <c r="N175" t="s">
        <v>148</v>
      </c>
      <c r="O175" t="s">
        <v>4327</v>
      </c>
      <c r="P175" t="s">
        <v>46</v>
      </c>
      <c r="Q175" t="s">
        <v>75</v>
      </c>
      <c r="R175" t="s">
        <v>4328</v>
      </c>
      <c r="S175">
        <v>18.528000000000002</v>
      </c>
      <c r="T175">
        <v>4</v>
      </c>
      <c r="U175">
        <v>0.7</v>
      </c>
      <c r="V175">
        <v>-12.352</v>
      </c>
    </row>
    <row r="176" spans="1:22" x14ac:dyDescent="0.3">
      <c r="A176">
        <v>7841</v>
      </c>
      <c r="B176" t="s">
        <v>9695</v>
      </c>
      <c r="C176">
        <v>2011</v>
      </c>
      <c r="D176" s="20">
        <v>40630</v>
      </c>
      <c r="E176" s="20">
        <v>40635</v>
      </c>
      <c r="F176" t="s">
        <v>50</v>
      </c>
      <c r="G176" t="s">
        <v>5419</v>
      </c>
      <c r="H176" t="s">
        <v>5420</v>
      </c>
      <c r="I176" t="s">
        <v>26</v>
      </c>
      <c r="J176" t="s">
        <v>27</v>
      </c>
      <c r="K176" t="s">
        <v>1377</v>
      </c>
      <c r="L176" t="s">
        <v>489</v>
      </c>
      <c r="M176">
        <v>50315</v>
      </c>
      <c r="N176" t="s">
        <v>105</v>
      </c>
      <c r="O176" t="s">
        <v>4949</v>
      </c>
      <c r="P176" t="s">
        <v>32</v>
      </c>
      <c r="Q176" t="s">
        <v>56</v>
      </c>
      <c r="R176" t="s">
        <v>4950</v>
      </c>
      <c r="S176">
        <v>1184.72</v>
      </c>
      <c r="T176">
        <v>4</v>
      </c>
      <c r="U176">
        <v>0</v>
      </c>
      <c r="V176">
        <v>106.62480000000005</v>
      </c>
    </row>
    <row r="177" spans="1:22" x14ac:dyDescent="0.3">
      <c r="A177">
        <v>7840</v>
      </c>
      <c r="B177" t="s">
        <v>9695</v>
      </c>
      <c r="C177">
        <v>2011</v>
      </c>
      <c r="D177" s="20">
        <v>40630</v>
      </c>
      <c r="E177" s="20">
        <v>40635</v>
      </c>
      <c r="F177" t="s">
        <v>50</v>
      </c>
      <c r="G177" t="s">
        <v>5419</v>
      </c>
      <c r="H177" t="s">
        <v>5420</v>
      </c>
      <c r="I177" t="s">
        <v>26</v>
      </c>
      <c r="J177" t="s">
        <v>27</v>
      </c>
      <c r="K177" t="s">
        <v>1377</v>
      </c>
      <c r="L177" t="s">
        <v>489</v>
      </c>
      <c r="M177">
        <v>50315</v>
      </c>
      <c r="N177" t="s">
        <v>105</v>
      </c>
      <c r="O177" t="s">
        <v>172</v>
      </c>
      <c r="P177" t="s">
        <v>46</v>
      </c>
      <c r="Q177" t="s">
        <v>173</v>
      </c>
      <c r="R177" t="s">
        <v>174</v>
      </c>
      <c r="S177">
        <v>6.12</v>
      </c>
      <c r="T177">
        <v>3</v>
      </c>
      <c r="U177">
        <v>0</v>
      </c>
      <c r="V177">
        <v>2.8763999999999994</v>
      </c>
    </row>
    <row r="178" spans="1:22" x14ac:dyDescent="0.3">
      <c r="A178">
        <v>7802</v>
      </c>
      <c r="B178" t="s">
        <v>9677</v>
      </c>
      <c r="C178">
        <v>2011</v>
      </c>
      <c r="D178" s="20">
        <v>40626</v>
      </c>
      <c r="E178" s="20">
        <v>40631</v>
      </c>
      <c r="F178" t="s">
        <v>23</v>
      </c>
      <c r="G178" t="s">
        <v>3166</v>
      </c>
      <c r="H178" t="s">
        <v>3167</v>
      </c>
      <c r="I178" t="s">
        <v>26</v>
      </c>
      <c r="J178" t="s">
        <v>27</v>
      </c>
      <c r="K178" t="s">
        <v>3488</v>
      </c>
      <c r="L178" t="s">
        <v>43</v>
      </c>
      <c r="M178">
        <v>93727</v>
      </c>
      <c r="N178" t="s">
        <v>44</v>
      </c>
      <c r="O178" t="s">
        <v>7792</v>
      </c>
      <c r="P178" t="s">
        <v>32</v>
      </c>
      <c r="Q178" t="s">
        <v>65</v>
      </c>
      <c r="R178" t="s">
        <v>7793</v>
      </c>
      <c r="S178">
        <v>40.479999999999997</v>
      </c>
      <c r="T178">
        <v>2</v>
      </c>
      <c r="U178">
        <v>0</v>
      </c>
      <c r="V178">
        <v>14.572799999999997</v>
      </c>
    </row>
    <row r="179" spans="1:22" x14ac:dyDescent="0.3">
      <c r="A179">
        <v>7800</v>
      </c>
      <c r="B179" t="s">
        <v>9675</v>
      </c>
      <c r="C179">
        <v>2014</v>
      </c>
      <c r="D179" s="20">
        <v>41723</v>
      </c>
      <c r="E179" s="20">
        <v>41726</v>
      </c>
      <c r="F179" t="s">
        <v>188</v>
      </c>
      <c r="G179" t="s">
        <v>3389</v>
      </c>
      <c r="H179" t="s">
        <v>3390</v>
      </c>
      <c r="I179" t="s">
        <v>41</v>
      </c>
      <c r="J179" t="s">
        <v>27</v>
      </c>
      <c r="K179" t="s">
        <v>266</v>
      </c>
      <c r="L179" t="s">
        <v>267</v>
      </c>
      <c r="M179">
        <v>10035</v>
      </c>
      <c r="N179" t="s">
        <v>148</v>
      </c>
      <c r="O179" t="s">
        <v>1537</v>
      </c>
      <c r="P179" t="s">
        <v>32</v>
      </c>
      <c r="Q179" t="s">
        <v>36</v>
      </c>
      <c r="R179" t="s">
        <v>1538</v>
      </c>
      <c r="S179">
        <v>207.84600000000003</v>
      </c>
      <c r="T179">
        <v>3</v>
      </c>
      <c r="U179">
        <v>0.1</v>
      </c>
      <c r="V179">
        <v>2.3093999999999895</v>
      </c>
    </row>
    <row r="180" spans="1:22" x14ac:dyDescent="0.3">
      <c r="A180">
        <v>7799</v>
      </c>
      <c r="B180" t="s">
        <v>9675</v>
      </c>
      <c r="C180">
        <v>2014</v>
      </c>
      <c r="D180" s="20">
        <v>41723</v>
      </c>
      <c r="E180" s="20">
        <v>41726</v>
      </c>
      <c r="F180" t="s">
        <v>188</v>
      </c>
      <c r="G180" t="s">
        <v>3389</v>
      </c>
      <c r="H180" t="s">
        <v>3390</v>
      </c>
      <c r="I180" t="s">
        <v>41</v>
      </c>
      <c r="J180" t="s">
        <v>27</v>
      </c>
      <c r="K180" t="s">
        <v>266</v>
      </c>
      <c r="L180" t="s">
        <v>267</v>
      </c>
      <c r="M180">
        <v>10035</v>
      </c>
      <c r="N180" t="s">
        <v>148</v>
      </c>
      <c r="O180" t="s">
        <v>4589</v>
      </c>
      <c r="P180" t="s">
        <v>71</v>
      </c>
      <c r="Q180" t="s">
        <v>72</v>
      </c>
      <c r="R180" t="s">
        <v>4590</v>
      </c>
      <c r="S180">
        <v>469.99</v>
      </c>
      <c r="T180">
        <v>1</v>
      </c>
      <c r="U180">
        <v>0</v>
      </c>
      <c r="V180">
        <v>136.29709999999994</v>
      </c>
    </row>
    <row r="181" spans="1:22" x14ac:dyDescent="0.3">
      <c r="A181">
        <v>7798</v>
      </c>
      <c r="B181" t="s">
        <v>9675</v>
      </c>
      <c r="C181">
        <v>2014</v>
      </c>
      <c r="D181" s="20">
        <v>41723</v>
      </c>
      <c r="E181" s="20">
        <v>41726</v>
      </c>
      <c r="F181" t="s">
        <v>188</v>
      </c>
      <c r="G181" t="s">
        <v>3389</v>
      </c>
      <c r="H181" t="s">
        <v>3390</v>
      </c>
      <c r="I181" t="s">
        <v>41</v>
      </c>
      <c r="J181" t="s">
        <v>27</v>
      </c>
      <c r="K181" t="s">
        <v>266</v>
      </c>
      <c r="L181" t="s">
        <v>267</v>
      </c>
      <c r="M181">
        <v>10035</v>
      </c>
      <c r="N181" t="s">
        <v>148</v>
      </c>
      <c r="O181" t="s">
        <v>5581</v>
      </c>
      <c r="P181" t="s">
        <v>46</v>
      </c>
      <c r="Q181" t="s">
        <v>173</v>
      </c>
      <c r="R181" t="s">
        <v>5582</v>
      </c>
      <c r="S181">
        <v>47.01</v>
      </c>
      <c r="T181">
        <v>3</v>
      </c>
      <c r="U181">
        <v>0</v>
      </c>
      <c r="V181">
        <v>22.094699999999996</v>
      </c>
    </row>
    <row r="182" spans="1:22" x14ac:dyDescent="0.3">
      <c r="A182">
        <v>7782</v>
      </c>
      <c r="B182" t="s">
        <v>9665</v>
      </c>
      <c r="C182">
        <v>2012</v>
      </c>
      <c r="D182" s="20">
        <v>40976</v>
      </c>
      <c r="E182" s="20">
        <v>40980</v>
      </c>
      <c r="F182" t="s">
        <v>50</v>
      </c>
      <c r="G182" t="s">
        <v>3161</v>
      </c>
      <c r="H182" t="s">
        <v>3162</v>
      </c>
      <c r="I182" t="s">
        <v>26</v>
      </c>
      <c r="J182" t="s">
        <v>27</v>
      </c>
      <c r="K182" t="s">
        <v>303</v>
      </c>
      <c r="L182" t="s">
        <v>211</v>
      </c>
      <c r="M182">
        <v>60623</v>
      </c>
      <c r="N182" t="s">
        <v>105</v>
      </c>
      <c r="O182" t="s">
        <v>1102</v>
      </c>
      <c r="P182" t="s">
        <v>46</v>
      </c>
      <c r="Q182" t="s">
        <v>75</v>
      </c>
      <c r="R182" t="s">
        <v>1103</v>
      </c>
      <c r="S182">
        <v>8.5679999999999978</v>
      </c>
      <c r="T182">
        <v>3</v>
      </c>
      <c r="U182">
        <v>0.8</v>
      </c>
      <c r="V182">
        <v>-14.5656</v>
      </c>
    </row>
    <row r="183" spans="1:22" x14ac:dyDescent="0.3">
      <c r="A183">
        <v>7728</v>
      </c>
      <c r="B183" t="s">
        <v>9625</v>
      </c>
      <c r="C183">
        <v>2012</v>
      </c>
      <c r="D183" s="20">
        <v>40984</v>
      </c>
      <c r="E183" s="20">
        <v>40988</v>
      </c>
      <c r="F183" t="s">
        <v>23</v>
      </c>
      <c r="G183" t="s">
        <v>721</v>
      </c>
      <c r="H183" t="s">
        <v>722</v>
      </c>
      <c r="I183" t="s">
        <v>102</v>
      </c>
      <c r="J183" t="s">
        <v>27</v>
      </c>
      <c r="K183" t="s">
        <v>266</v>
      </c>
      <c r="L183" t="s">
        <v>267</v>
      </c>
      <c r="M183">
        <v>10009</v>
      </c>
      <c r="N183" t="s">
        <v>148</v>
      </c>
      <c r="O183" t="s">
        <v>7506</v>
      </c>
      <c r="P183" t="s">
        <v>46</v>
      </c>
      <c r="Q183" t="s">
        <v>68</v>
      </c>
      <c r="R183" t="s">
        <v>7507</v>
      </c>
      <c r="S183">
        <v>17.52</v>
      </c>
      <c r="T183">
        <v>3</v>
      </c>
      <c r="U183">
        <v>0</v>
      </c>
      <c r="V183">
        <v>6.3071999999999999</v>
      </c>
    </row>
    <row r="184" spans="1:22" x14ac:dyDescent="0.3">
      <c r="A184">
        <v>7695</v>
      </c>
      <c r="B184" t="s">
        <v>9607</v>
      </c>
      <c r="C184">
        <v>2013</v>
      </c>
      <c r="D184" s="20">
        <v>41356</v>
      </c>
      <c r="E184" s="20">
        <v>41356</v>
      </c>
      <c r="F184" t="s">
        <v>1290</v>
      </c>
      <c r="G184" t="s">
        <v>4266</v>
      </c>
      <c r="H184" t="s">
        <v>4267</v>
      </c>
      <c r="I184" t="s">
        <v>26</v>
      </c>
      <c r="J184" t="s">
        <v>27</v>
      </c>
      <c r="K184" t="s">
        <v>95</v>
      </c>
      <c r="L184" t="s">
        <v>96</v>
      </c>
      <c r="M184">
        <v>98103</v>
      </c>
      <c r="N184" t="s">
        <v>44</v>
      </c>
      <c r="O184" t="s">
        <v>4577</v>
      </c>
      <c r="P184" t="s">
        <v>32</v>
      </c>
      <c r="Q184" t="s">
        <v>36</v>
      </c>
      <c r="R184" t="s">
        <v>4578</v>
      </c>
      <c r="S184">
        <v>167.88800000000001</v>
      </c>
      <c r="T184">
        <v>7</v>
      </c>
      <c r="U184">
        <v>0.2</v>
      </c>
      <c r="V184">
        <v>14.690199999999997</v>
      </c>
    </row>
    <row r="185" spans="1:22" x14ac:dyDescent="0.3">
      <c r="A185">
        <v>7654</v>
      </c>
      <c r="B185" t="s">
        <v>9582</v>
      </c>
      <c r="C185">
        <v>2012</v>
      </c>
      <c r="D185" s="20">
        <v>40990</v>
      </c>
      <c r="E185" s="20">
        <v>40995</v>
      </c>
      <c r="F185" t="s">
        <v>50</v>
      </c>
      <c r="G185" t="s">
        <v>9583</v>
      </c>
      <c r="H185" t="s">
        <v>9584</v>
      </c>
      <c r="I185" t="s">
        <v>41</v>
      </c>
      <c r="J185" t="s">
        <v>27</v>
      </c>
      <c r="K185" t="s">
        <v>1681</v>
      </c>
      <c r="L185" t="s">
        <v>358</v>
      </c>
      <c r="M185">
        <v>35810</v>
      </c>
      <c r="N185" t="s">
        <v>30</v>
      </c>
      <c r="O185" t="s">
        <v>7500</v>
      </c>
      <c r="P185" t="s">
        <v>46</v>
      </c>
      <c r="Q185" t="s">
        <v>68</v>
      </c>
      <c r="R185" t="s">
        <v>7501</v>
      </c>
      <c r="S185">
        <v>19.559999999999999</v>
      </c>
      <c r="T185">
        <v>4</v>
      </c>
      <c r="U185">
        <v>0</v>
      </c>
      <c r="V185">
        <v>5.4768000000000008</v>
      </c>
    </row>
    <row r="186" spans="1:22" x14ac:dyDescent="0.3">
      <c r="A186">
        <v>7649</v>
      </c>
      <c r="B186" t="s">
        <v>9579</v>
      </c>
      <c r="C186">
        <v>2013</v>
      </c>
      <c r="D186" s="20">
        <v>41349</v>
      </c>
      <c r="E186" s="20">
        <v>41350</v>
      </c>
      <c r="F186" t="s">
        <v>188</v>
      </c>
      <c r="G186" t="s">
        <v>6751</v>
      </c>
      <c r="H186" t="s">
        <v>6752</v>
      </c>
      <c r="I186" t="s">
        <v>41</v>
      </c>
      <c r="J186" t="s">
        <v>27</v>
      </c>
      <c r="K186" t="s">
        <v>127</v>
      </c>
      <c r="L186" t="s">
        <v>43</v>
      </c>
      <c r="M186">
        <v>94110</v>
      </c>
      <c r="N186" t="s">
        <v>44</v>
      </c>
      <c r="O186" t="s">
        <v>3036</v>
      </c>
      <c r="P186" t="s">
        <v>32</v>
      </c>
      <c r="Q186" t="s">
        <v>36</v>
      </c>
      <c r="R186" t="s">
        <v>3037</v>
      </c>
      <c r="S186">
        <v>1352.0320000000002</v>
      </c>
      <c r="T186">
        <v>4</v>
      </c>
      <c r="U186">
        <v>0.2</v>
      </c>
      <c r="V186">
        <v>84.501999999999953</v>
      </c>
    </row>
    <row r="187" spans="1:22" x14ac:dyDescent="0.3">
      <c r="A187">
        <v>7648</v>
      </c>
      <c r="B187" t="s">
        <v>9579</v>
      </c>
      <c r="C187">
        <v>2013</v>
      </c>
      <c r="D187" s="20">
        <v>41349</v>
      </c>
      <c r="E187" s="20">
        <v>41350</v>
      </c>
      <c r="F187" t="s">
        <v>188</v>
      </c>
      <c r="G187" t="s">
        <v>6751</v>
      </c>
      <c r="H187" t="s">
        <v>6752</v>
      </c>
      <c r="I187" t="s">
        <v>41</v>
      </c>
      <c r="J187" t="s">
        <v>27</v>
      </c>
      <c r="K187" t="s">
        <v>127</v>
      </c>
      <c r="L187" t="s">
        <v>43</v>
      </c>
      <c r="M187">
        <v>94110</v>
      </c>
      <c r="N187" t="s">
        <v>44</v>
      </c>
      <c r="O187" t="s">
        <v>3122</v>
      </c>
      <c r="P187" t="s">
        <v>46</v>
      </c>
      <c r="Q187" t="s">
        <v>75</v>
      </c>
      <c r="R187" t="s">
        <v>3123</v>
      </c>
      <c r="S187">
        <v>4.5439999999999996</v>
      </c>
      <c r="T187">
        <v>2</v>
      </c>
      <c r="U187">
        <v>0.2</v>
      </c>
      <c r="V187">
        <v>1.6472</v>
      </c>
    </row>
    <row r="188" spans="1:22" x14ac:dyDescent="0.3">
      <c r="A188">
        <v>7641</v>
      </c>
      <c r="B188" t="s">
        <v>9573</v>
      </c>
      <c r="C188">
        <v>2014</v>
      </c>
      <c r="D188" s="20">
        <v>41701</v>
      </c>
      <c r="E188" s="20">
        <v>41707</v>
      </c>
      <c r="F188" t="s">
        <v>50</v>
      </c>
      <c r="G188" t="s">
        <v>5168</v>
      </c>
      <c r="H188" t="s">
        <v>5169</v>
      </c>
      <c r="I188" t="s">
        <v>41</v>
      </c>
      <c r="J188" t="s">
        <v>27</v>
      </c>
      <c r="K188" t="s">
        <v>606</v>
      </c>
      <c r="L188" t="s">
        <v>245</v>
      </c>
      <c r="M188">
        <v>19711</v>
      </c>
      <c r="N188" t="s">
        <v>148</v>
      </c>
      <c r="O188" t="s">
        <v>7922</v>
      </c>
      <c r="P188" t="s">
        <v>46</v>
      </c>
      <c r="Q188" t="s">
        <v>90</v>
      </c>
      <c r="R188" t="s">
        <v>186</v>
      </c>
      <c r="S188">
        <v>68.039999999999992</v>
      </c>
      <c r="T188">
        <v>6</v>
      </c>
      <c r="U188">
        <v>0</v>
      </c>
      <c r="V188">
        <v>33.339599999999997</v>
      </c>
    </row>
    <row r="189" spans="1:22" x14ac:dyDescent="0.3">
      <c r="A189">
        <v>7640</v>
      </c>
      <c r="B189" t="s">
        <v>9573</v>
      </c>
      <c r="C189">
        <v>2014</v>
      </c>
      <c r="D189" s="20">
        <v>41701</v>
      </c>
      <c r="E189" s="20">
        <v>41707</v>
      </c>
      <c r="F189" t="s">
        <v>50</v>
      </c>
      <c r="G189" t="s">
        <v>5168</v>
      </c>
      <c r="H189" t="s">
        <v>5169</v>
      </c>
      <c r="I189" t="s">
        <v>41</v>
      </c>
      <c r="J189" t="s">
        <v>27</v>
      </c>
      <c r="K189" t="s">
        <v>606</v>
      </c>
      <c r="L189" t="s">
        <v>245</v>
      </c>
      <c r="M189">
        <v>19711</v>
      </c>
      <c r="N189" t="s">
        <v>148</v>
      </c>
      <c r="O189" t="s">
        <v>6313</v>
      </c>
      <c r="P189" t="s">
        <v>32</v>
      </c>
      <c r="Q189" t="s">
        <v>33</v>
      </c>
      <c r="R189" t="s">
        <v>6314</v>
      </c>
      <c r="S189">
        <v>441.96</v>
      </c>
      <c r="T189">
        <v>2</v>
      </c>
      <c r="U189">
        <v>0</v>
      </c>
      <c r="V189">
        <v>101.6508</v>
      </c>
    </row>
    <row r="190" spans="1:22" x14ac:dyDescent="0.3">
      <c r="A190">
        <v>7639</v>
      </c>
      <c r="B190" t="s">
        <v>9573</v>
      </c>
      <c r="C190">
        <v>2014</v>
      </c>
      <c r="D190" s="20">
        <v>41701</v>
      </c>
      <c r="E190" s="20">
        <v>41707</v>
      </c>
      <c r="F190" t="s">
        <v>50</v>
      </c>
      <c r="G190" t="s">
        <v>5168</v>
      </c>
      <c r="H190" t="s">
        <v>5169</v>
      </c>
      <c r="I190" t="s">
        <v>41</v>
      </c>
      <c r="J190" t="s">
        <v>27</v>
      </c>
      <c r="K190" t="s">
        <v>606</v>
      </c>
      <c r="L190" t="s">
        <v>245</v>
      </c>
      <c r="M190">
        <v>19711</v>
      </c>
      <c r="N190" t="s">
        <v>148</v>
      </c>
      <c r="O190" t="s">
        <v>6103</v>
      </c>
      <c r="P190" t="s">
        <v>46</v>
      </c>
      <c r="Q190" t="s">
        <v>173</v>
      </c>
      <c r="R190" t="s">
        <v>186</v>
      </c>
      <c r="S190">
        <v>57.959999999999994</v>
      </c>
      <c r="T190">
        <v>7</v>
      </c>
      <c r="U190">
        <v>0</v>
      </c>
      <c r="V190">
        <v>27.241199999999996</v>
      </c>
    </row>
    <row r="191" spans="1:22" x14ac:dyDescent="0.3">
      <c r="A191">
        <v>7638</v>
      </c>
      <c r="B191" t="s">
        <v>9573</v>
      </c>
      <c r="C191">
        <v>2014</v>
      </c>
      <c r="D191" s="20">
        <v>41701</v>
      </c>
      <c r="E191" s="20">
        <v>41707</v>
      </c>
      <c r="F191" t="s">
        <v>50</v>
      </c>
      <c r="G191" t="s">
        <v>5168</v>
      </c>
      <c r="H191" t="s">
        <v>5169</v>
      </c>
      <c r="I191" t="s">
        <v>41</v>
      </c>
      <c r="J191" t="s">
        <v>27</v>
      </c>
      <c r="K191" t="s">
        <v>606</v>
      </c>
      <c r="L191" t="s">
        <v>245</v>
      </c>
      <c r="M191">
        <v>19711</v>
      </c>
      <c r="N191" t="s">
        <v>148</v>
      </c>
      <c r="O191" t="s">
        <v>6380</v>
      </c>
      <c r="P191" t="s">
        <v>46</v>
      </c>
      <c r="Q191" t="s">
        <v>68</v>
      </c>
      <c r="R191" t="s">
        <v>6381</v>
      </c>
      <c r="S191">
        <v>59.519999999999996</v>
      </c>
      <c r="T191">
        <v>3</v>
      </c>
      <c r="U191">
        <v>0</v>
      </c>
      <c r="V191">
        <v>15.475200000000001</v>
      </c>
    </row>
    <row r="192" spans="1:22" x14ac:dyDescent="0.3">
      <c r="A192">
        <v>7632</v>
      </c>
      <c r="B192" t="s">
        <v>9571</v>
      </c>
      <c r="C192">
        <v>2011</v>
      </c>
      <c r="D192" s="20">
        <v>40632</v>
      </c>
      <c r="E192" s="20">
        <v>40634</v>
      </c>
      <c r="F192" t="s">
        <v>188</v>
      </c>
      <c r="G192" t="s">
        <v>762</v>
      </c>
      <c r="H192" t="s">
        <v>763</v>
      </c>
      <c r="I192" t="s">
        <v>102</v>
      </c>
      <c r="J192" t="s">
        <v>27</v>
      </c>
      <c r="K192" t="s">
        <v>3152</v>
      </c>
      <c r="L192" t="s">
        <v>104</v>
      </c>
      <c r="M192">
        <v>78521</v>
      </c>
      <c r="N192" t="s">
        <v>105</v>
      </c>
      <c r="O192" t="s">
        <v>3102</v>
      </c>
      <c r="P192" t="s">
        <v>32</v>
      </c>
      <c r="Q192" t="s">
        <v>36</v>
      </c>
      <c r="R192" t="s">
        <v>3103</v>
      </c>
      <c r="S192">
        <v>127.30199999999999</v>
      </c>
      <c r="T192">
        <v>7</v>
      </c>
      <c r="U192">
        <v>0.3</v>
      </c>
      <c r="V192">
        <v>-9.0929999999999964</v>
      </c>
    </row>
    <row r="193" spans="1:22" x14ac:dyDescent="0.3">
      <c r="A193">
        <v>7631</v>
      </c>
      <c r="B193" t="s">
        <v>9571</v>
      </c>
      <c r="C193">
        <v>2011</v>
      </c>
      <c r="D193" s="20">
        <v>40632</v>
      </c>
      <c r="E193" s="20">
        <v>40634</v>
      </c>
      <c r="F193" t="s">
        <v>188</v>
      </c>
      <c r="G193" t="s">
        <v>762</v>
      </c>
      <c r="H193" t="s">
        <v>763</v>
      </c>
      <c r="I193" t="s">
        <v>102</v>
      </c>
      <c r="J193" t="s">
        <v>27</v>
      </c>
      <c r="K193" t="s">
        <v>3152</v>
      </c>
      <c r="L193" t="s">
        <v>104</v>
      </c>
      <c r="M193">
        <v>78521</v>
      </c>
      <c r="N193" t="s">
        <v>105</v>
      </c>
      <c r="O193" t="s">
        <v>3203</v>
      </c>
      <c r="P193" t="s">
        <v>71</v>
      </c>
      <c r="Q193" t="s">
        <v>72</v>
      </c>
      <c r="R193" t="s">
        <v>3204</v>
      </c>
      <c r="S193">
        <v>251.94400000000002</v>
      </c>
      <c r="T193">
        <v>7</v>
      </c>
      <c r="U193">
        <v>0.2</v>
      </c>
      <c r="V193">
        <v>88.180399999999977</v>
      </c>
    </row>
    <row r="194" spans="1:22" x14ac:dyDescent="0.3">
      <c r="A194">
        <v>7630</v>
      </c>
      <c r="B194" t="s">
        <v>9571</v>
      </c>
      <c r="C194">
        <v>2011</v>
      </c>
      <c r="D194" s="20">
        <v>40632</v>
      </c>
      <c r="E194" s="20">
        <v>40634</v>
      </c>
      <c r="F194" t="s">
        <v>188</v>
      </c>
      <c r="G194" t="s">
        <v>762</v>
      </c>
      <c r="H194" t="s">
        <v>763</v>
      </c>
      <c r="I194" t="s">
        <v>102</v>
      </c>
      <c r="J194" t="s">
        <v>27</v>
      </c>
      <c r="K194" t="s">
        <v>3152</v>
      </c>
      <c r="L194" t="s">
        <v>104</v>
      </c>
      <c r="M194">
        <v>78521</v>
      </c>
      <c r="N194" t="s">
        <v>105</v>
      </c>
      <c r="O194" t="s">
        <v>2158</v>
      </c>
      <c r="P194" t="s">
        <v>46</v>
      </c>
      <c r="Q194" t="s">
        <v>173</v>
      </c>
      <c r="R194" t="s">
        <v>2159</v>
      </c>
      <c r="S194">
        <v>335.72</v>
      </c>
      <c r="T194">
        <v>5</v>
      </c>
      <c r="U194">
        <v>0.2</v>
      </c>
      <c r="V194">
        <v>113.30549999999999</v>
      </c>
    </row>
    <row r="195" spans="1:22" x14ac:dyDescent="0.3">
      <c r="A195">
        <v>7588</v>
      </c>
      <c r="B195" t="s">
        <v>9548</v>
      </c>
      <c r="C195">
        <v>2011</v>
      </c>
      <c r="D195" s="20">
        <v>40623</v>
      </c>
      <c r="E195" s="20">
        <v>40627</v>
      </c>
      <c r="F195" t="s">
        <v>50</v>
      </c>
      <c r="G195" t="s">
        <v>1013</v>
      </c>
      <c r="H195" t="s">
        <v>1014</v>
      </c>
      <c r="I195" t="s">
        <v>41</v>
      </c>
      <c r="J195" t="s">
        <v>27</v>
      </c>
      <c r="K195" t="s">
        <v>318</v>
      </c>
      <c r="L195" t="s">
        <v>319</v>
      </c>
      <c r="M195">
        <v>22153</v>
      </c>
      <c r="N195" t="s">
        <v>30</v>
      </c>
      <c r="O195" t="s">
        <v>3127</v>
      </c>
      <c r="P195" t="s">
        <v>46</v>
      </c>
      <c r="Q195" t="s">
        <v>75</v>
      </c>
      <c r="R195" t="s">
        <v>3128</v>
      </c>
      <c r="S195">
        <v>122.94</v>
      </c>
      <c r="T195">
        <v>3</v>
      </c>
      <c r="U195">
        <v>0</v>
      </c>
      <c r="V195">
        <v>59.011199999999988</v>
      </c>
    </row>
    <row r="196" spans="1:22" x14ac:dyDescent="0.3">
      <c r="A196">
        <v>7587</v>
      </c>
      <c r="B196" t="s">
        <v>9548</v>
      </c>
      <c r="C196">
        <v>2011</v>
      </c>
      <c r="D196" s="20">
        <v>40623</v>
      </c>
      <c r="E196" s="20">
        <v>40627</v>
      </c>
      <c r="F196" t="s">
        <v>50</v>
      </c>
      <c r="G196" t="s">
        <v>1013</v>
      </c>
      <c r="H196" t="s">
        <v>1014</v>
      </c>
      <c r="I196" t="s">
        <v>41</v>
      </c>
      <c r="J196" t="s">
        <v>27</v>
      </c>
      <c r="K196" t="s">
        <v>318</v>
      </c>
      <c r="L196" t="s">
        <v>319</v>
      </c>
      <c r="M196">
        <v>22153</v>
      </c>
      <c r="N196" t="s">
        <v>30</v>
      </c>
      <c r="O196" t="s">
        <v>1468</v>
      </c>
      <c r="P196" t="s">
        <v>46</v>
      </c>
      <c r="Q196" t="s">
        <v>68</v>
      </c>
      <c r="R196" t="s">
        <v>1469</v>
      </c>
      <c r="S196">
        <v>9.32</v>
      </c>
      <c r="T196">
        <v>4</v>
      </c>
      <c r="U196">
        <v>0</v>
      </c>
      <c r="V196">
        <v>2.702799999999999</v>
      </c>
    </row>
    <row r="197" spans="1:22" x14ac:dyDescent="0.3">
      <c r="A197">
        <v>196</v>
      </c>
      <c r="B197" t="s">
        <v>776</v>
      </c>
      <c r="C197">
        <v>2011</v>
      </c>
      <c r="D197" s="20">
        <v>40623</v>
      </c>
      <c r="E197" s="20">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20">
        <v>40623</v>
      </c>
      <c r="E198" s="20">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7586</v>
      </c>
      <c r="B199" t="s">
        <v>9548</v>
      </c>
      <c r="C199">
        <v>2011</v>
      </c>
      <c r="D199" s="20">
        <v>40623</v>
      </c>
      <c r="E199" s="20">
        <v>40627</v>
      </c>
      <c r="F199" t="s">
        <v>50</v>
      </c>
      <c r="G199" t="s">
        <v>1013</v>
      </c>
      <c r="H199" t="s">
        <v>1014</v>
      </c>
      <c r="I199" t="s">
        <v>41</v>
      </c>
      <c r="J199" t="s">
        <v>27</v>
      </c>
      <c r="K199" t="s">
        <v>318</v>
      </c>
      <c r="L199" t="s">
        <v>319</v>
      </c>
      <c r="M199">
        <v>22153</v>
      </c>
      <c r="N199" t="s">
        <v>30</v>
      </c>
      <c r="O199" t="s">
        <v>4500</v>
      </c>
      <c r="P199" t="s">
        <v>46</v>
      </c>
      <c r="Q199" t="s">
        <v>90</v>
      </c>
      <c r="R199" t="s">
        <v>4501</v>
      </c>
      <c r="S199">
        <v>122.97</v>
      </c>
      <c r="T199">
        <v>3</v>
      </c>
      <c r="U199">
        <v>0</v>
      </c>
      <c r="V199">
        <v>60.255300000000005</v>
      </c>
    </row>
    <row r="200" spans="1:22" x14ac:dyDescent="0.3">
      <c r="A200">
        <v>7585</v>
      </c>
      <c r="B200" t="s">
        <v>9548</v>
      </c>
      <c r="C200">
        <v>2011</v>
      </c>
      <c r="D200" s="20">
        <v>40623</v>
      </c>
      <c r="E200" s="20">
        <v>40627</v>
      </c>
      <c r="F200" t="s">
        <v>50</v>
      </c>
      <c r="G200" t="s">
        <v>1013</v>
      </c>
      <c r="H200" t="s">
        <v>1014</v>
      </c>
      <c r="I200" t="s">
        <v>41</v>
      </c>
      <c r="J200" t="s">
        <v>27</v>
      </c>
      <c r="K200" t="s">
        <v>318</v>
      </c>
      <c r="L200" t="s">
        <v>319</v>
      </c>
      <c r="M200">
        <v>22153</v>
      </c>
      <c r="N200" t="s">
        <v>30</v>
      </c>
      <c r="O200" t="s">
        <v>6836</v>
      </c>
      <c r="P200" t="s">
        <v>46</v>
      </c>
      <c r="Q200" t="s">
        <v>47</v>
      </c>
      <c r="R200" t="s">
        <v>6837</v>
      </c>
      <c r="S200">
        <v>14.399999999999999</v>
      </c>
      <c r="T200">
        <v>5</v>
      </c>
      <c r="U200">
        <v>0</v>
      </c>
      <c r="V200">
        <v>6.6239999999999988</v>
      </c>
    </row>
    <row r="201" spans="1:22" x14ac:dyDescent="0.3">
      <c r="A201">
        <v>7584</v>
      </c>
      <c r="B201" t="s">
        <v>9548</v>
      </c>
      <c r="C201">
        <v>2011</v>
      </c>
      <c r="D201" s="20">
        <v>40623</v>
      </c>
      <c r="E201" s="20">
        <v>40627</v>
      </c>
      <c r="F201" t="s">
        <v>50</v>
      </c>
      <c r="G201" t="s">
        <v>1013</v>
      </c>
      <c r="H201" t="s">
        <v>1014</v>
      </c>
      <c r="I201" t="s">
        <v>41</v>
      </c>
      <c r="J201" t="s">
        <v>27</v>
      </c>
      <c r="K201" t="s">
        <v>318</v>
      </c>
      <c r="L201" t="s">
        <v>319</v>
      </c>
      <c r="M201">
        <v>22153</v>
      </c>
      <c r="N201" t="s">
        <v>30</v>
      </c>
      <c r="O201" t="s">
        <v>6887</v>
      </c>
      <c r="P201" t="s">
        <v>71</v>
      </c>
      <c r="Q201" t="s">
        <v>72</v>
      </c>
      <c r="R201" t="s">
        <v>6888</v>
      </c>
      <c r="S201">
        <v>3499.9300000000003</v>
      </c>
      <c r="T201">
        <v>7</v>
      </c>
      <c r="U201">
        <v>0</v>
      </c>
      <c r="V201">
        <v>909.98180000000025</v>
      </c>
    </row>
    <row r="202" spans="1:22" x14ac:dyDescent="0.3">
      <c r="A202">
        <v>7504</v>
      </c>
      <c r="B202" t="s">
        <v>9510</v>
      </c>
      <c r="C202">
        <v>2014</v>
      </c>
      <c r="D202" s="20">
        <v>41729</v>
      </c>
      <c r="E202" s="20">
        <v>41729</v>
      </c>
      <c r="F202" t="s">
        <v>1290</v>
      </c>
      <c r="G202" t="s">
        <v>4047</v>
      </c>
      <c r="H202" t="s">
        <v>4048</v>
      </c>
      <c r="I202" t="s">
        <v>26</v>
      </c>
      <c r="J202" t="s">
        <v>27</v>
      </c>
      <c r="K202" t="s">
        <v>42</v>
      </c>
      <c r="L202" t="s">
        <v>43</v>
      </c>
      <c r="M202">
        <v>90036</v>
      </c>
      <c r="N202" t="s">
        <v>44</v>
      </c>
      <c r="O202" t="s">
        <v>271</v>
      </c>
      <c r="P202" t="s">
        <v>71</v>
      </c>
      <c r="Q202" t="s">
        <v>72</v>
      </c>
      <c r="R202" t="s">
        <v>272</v>
      </c>
      <c r="S202">
        <v>164.79200000000003</v>
      </c>
      <c r="T202">
        <v>1</v>
      </c>
      <c r="U202">
        <v>0.2</v>
      </c>
      <c r="V202">
        <v>18.539099999999991</v>
      </c>
    </row>
    <row r="203" spans="1:22" x14ac:dyDescent="0.3">
      <c r="A203">
        <v>7503</v>
      </c>
      <c r="B203" t="s">
        <v>9510</v>
      </c>
      <c r="C203">
        <v>2014</v>
      </c>
      <c r="D203" s="20">
        <v>41729</v>
      </c>
      <c r="E203" s="20">
        <v>41729</v>
      </c>
      <c r="F203" t="s">
        <v>1290</v>
      </c>
      <c r="G203" t="s">
        <v>4047</v>
      </c>
      <c r="H203" t="s">
        <v>4048</v>
      </c>
      <c r="I203" t="s">
        <v>26</v>
      </c>
      <c r="J203" t="s">
        <v>27</v>
      </c>
      <c r="K203" t="s">
        <v>42</v>
      </c>
      <c r="L203" t="s">
        <v>43</v>
      </c>
      <c r="M203">
        <v>90036</v>
      </c>
      <c r="N203" t="s">
        <v>44</v>
      </c>
      <c r="O203" t="s">
        <v>5206</v>
      </c>
      <c r="P203" t="s">
        <v>46</v>
      </c>
      <c r="Q203" t="s">
        <v>68</v>
      </c>
      <c r="R203" t="s">
        <v>5207</v>
      </c>
      <c r="S203">
        <v>6.08</v>
      </c>
      <c r="T203">
        <v>2</v>
      </c>
      <c r="U203">
        <v>0</v>
      </c>
      <c r="V203">
        <v>2.0671999999999997</v>
      </c>
    </row>
    <row r="204" spans="1:22" x14ac:dyDescent="0.3">
      <c r="A204">
        <v>7439</v>
      </c>
      <c r="B204" t="s">
        <v>9479</v>
      </c>
      <c r="C204">
        <v>2012</v>
      </c>
      <c r="D204" s="20">
        <v>40992</v>
      </c>
      <c r="E204" s="20">
        <v>40995</v>
      </c>
      <c r="F204" t="s">
        <v>23</v>
      </c>
      <c r="G204" t="s">
        <v>3665</v>
      </c>
      <c r="H204" t="s">
        <v>3666</v>
      </c>
      <c r="I204" t="s">
        <v>41</v>
      </c>
      <c r="J204" t="s">
        <v>27</v>
      </c>
      <c r="K204" t="s">
        <v>7167</v>
      </c>
      <c r="L204" t="s">
        <v>96</v>
      </c>
      <c r="M204">
        <v>98042</v>
      </c>
      <c r="N204" t="s">
        <v>44</v>
      </c>
      <c r="O204" t="s">
        <v>6031</v>
      </c>
      <c r="P204" t="s">
        <v>32</v>
      </c>
      <c r="Q204" t="s">
        <v>65</v>
      </c>
      <c r="R204" t="s">
        <v>6032</v>
      </c>
      <c r="S204">
        <v>46.900000000000006</v>
      </c>
      <c r="T204">
        <v>5</v>
      </c>
      <c r="U204">
        <v>0</v>
      </c>
      <c r="V204">
        <v>13.132000000000001</v>
      </c>
    </row>
    <row r="205" spans="1:22" x14ac:dyDescent="0.3">
      <c r="A205">
        <v>7432</v>
      </c>
      <c r="B205" t="s">
        <v>9475</v>
      </c>
      <c r="C205">
        <v>2011</v>
      </c>
      <c r="D205" s="20">
        <v>40619</v>
      </c>
      <c r="E205" s="20">
        <v>40623</v>
      </c>
      <c r="F205" t="s">
        <v>50</v>
      </c>
      <c r="G205" t="s">
        <v>8728</v>
      </c>
      <c r="H205" t="s">
        <v>8729</v>
      </c>
      <c r="I205" t="s">
        <v>41</v>
      </c>
      <c r="J205" t="s">
        <v>27</v>
      </c>
      <c r="K205" t="s">
        <v>328</v>
      </c>
      <c r="L205" t="s">
        <v>1487</v>
      </c>
      <c r="M205">
        <v>39212</v>
      </c>
      <c r="N205" t="s">
        <v>30</v>
      </c>
      <c r="O205" t="s">
        <v>3619</v>
      </c>
      <c r="P205" t="s">
        <v>46</v>
      </c>
      <c r="Q205" t="s">
        <v>78</v>
      </c>
      <c r="R205" t="s">
        <v>3620</v>
      </c>
      <c r="S205">
        <v>32.67</v>
      </c>
      <c r="T205">
        <v>3</v>
      </c>
      <c r="U205">
        <v>0</v>
      </c>
      <c r="V205">
        <v>8.4942000000000011</v>
      </c>
    </row>
    <row r="206" spans="1:22" x14ac:dyDescent="0.3">
      <c r="A206">
        <v>7431</v>
      </c>
      <c r="B206" t="s">
        <v>9475</v>
      </c>
      <c r="C206">
        <v>2011</v>
      </c>
      <c r="D206" s="20">
        <v>40619</v>
      </c>
      <c r="E206" s="20">
        <v>40623</v>
      </c>
      <c r="F206" t="s">
        <v>50</v>
      </c>
      <c r="G206" t="s">
        <v>8728</v>
      </c>
      <c r="H206" t="s">
        <v>8729</v>
      </c>
      <c r="I206" t="s">
        <v>41</v>
      </c>
      <c r="J206" t="s">
        <v>27</v>
      </c>
      <c r="K206" t="s">
        <v>328</v>
      </c>
      <c r="L206" t="s">
        <v>1487</v>
      </c>
      <c r="M206">
        <v>39212</v>
      </c>
      <c r="N206" t="s">
        <v>30</v>
      </c>
      <c r="O206" t="s">
        <v>8167</v>
      </c>
      <c r="P206" t="s">
        <v>46</v>
      </c>
      <c r="Q206" t="s">
        <v>90</v>
      </c>
      <c r="R206" t="s">
        <v>8168</v>
      </c>
      <c r="S206">
        <v>16</v>
      </c>
      <c r="T206">
        <v>4</v>
      </c>
      <c r="U206">
        <v>0</v>
      </c>
      <c r="V206">
        <v>7.68</v>
      </c>
    </row>
    <row r="207" spans="1:22" x14ac:dyDescent="0.3">
      <c r="A207">
        <v>7430</v>
      </c>
      <c r="B207" t="s">
        <v>9475</v>
      </c>
      <c r="C207">
        <v>2011</v>
      </c>
      <c r="D207" s="20">
        <v>40619</v>
      </c>
      <c r="E207" s="20">
        <v>40623</v>
      </c>
      <c r="F207" t="s">
        <v>50</v>
      </c>
      <c r="G207" t="s">
        <v>8728</v>
      </c>
      <c r="H207" t="s">
        <v>8729</v>
      </c>
      <c r="I207" t="s">
        <v>41</v>
      </c>
      <c r="J207" t="s">
        <v>27</v>
      </c>
      <c r="K207" t="s">
        <v>328</v>
      </c>
      <c r="L207" t="s">
        <v>1487</v>
      </c>
      <c r="M207">
        <v>39212</v>
      </c>
      <c r="N207" t="s">
        <v>30</v>
      </c>
      <c r="O207" t="s">
        <v>918</v>
      </c>
      <c r="P207" t="s">
        <v>46</v>
      </c>
      <c r="Q207" t="s">
        <v>90</v>
      </c>
      <c r="R207" t="s">
        <v>919</v>
      </c>
      <c r="S207">
        <v>12.96</v>
      </c>
      <c r="T207">
        <v>2</v>
      </c>
      <c r="U207">
        <v>0</v>
      </c>
      <c r="V207">
        <v>6.3504000000000005</v>
      </c>
    </row>
    <row r="208" spans="1:22" x14ac:dyDescent="0.3">
      <c r="A208">
        <v>7429</v>
      </c>
      <c r="B208" t="s">
        <v>9475</v>
      </c>
      <c r="C208">
        <v>2011</v>
      </c>
      <c r="D208" s="20">
        <v>40619</v>
      </c>
      <c r="E208" s="20">
        <v>40623</v>
      </c>
      <c r="F208" t="s">
        <v>50</v>
      </c>
      <c r="G208" t="s">
        <v>8728</v>
      </c>
      <c r="H208" t="s">
        <v>8729</v>
      </c>
      <c r="I208" t="s">
        <v>41</v>
      </c>
      <c r="J208" t="s">
        <v>27</v>
      </c>
      <c r="K208" t="s">
        <v>328</v>
      </c>
      <c r="L208" t="s">
        <v>1487</v>
      </c>
      <c r="M208">
        <v>39212</v>
      </c>
      <c r="N208" t="s">
        <v>30</v>
      </c>
      <c r="O208" t="s">
        <v>1335</v>
      </c>
      <c r="P208" t="s">
        <v>46</v>
      </c>
      <c r="Q208" t="s">
        <v>75</v>
      </c>
      <c r="R208" t="s">
        <v>1336</v>
      </c>
      <c r="S208">
        <v>30.44</v>
      </c>
      <c r="T208">
        <v>2</v>
      </c>
      <c r="U208">
        <v>0</v>
      </c>
      <c r="V208">
        <v>14.9156</v>
      </c>
    </row>
    <row r="209" spans="1:22" x14ac:dyDescent="0.3">
      <c r="A209">
        <v>7428</v>
      </c>
      <c r="B209" t="s">
        <v>9475</v>
      </c>
      <c r="C209">
        <v>2011</v>
      </c>
      <c r="D209" s="20">
        <v>40619</v>
      </c>
      <c r="E209" s="20">
        <v>40623</v>
      </c>
      <c r="F209" t="s">
        <v>50</v>
      </c>
      <c r="G209" t="s">
        <v>8728</v>
      </c>
      <c r="H209" t="s">
        <v>8729</v>
      </c>
      <c r="I209" t="s">
        <v>41</v>
      </c>
      <c r="J209" t="s">
        <v>27</v>
      </c>
      <c r="K209" t="s">
        <v>328</v>
      </c>
      <c r="L209" t="s">
        <v>1487</v>
      </c>
      <c r="M209">
        <v>39212</v>
      </c>
      <c r="N209" t="s">
        <v>30</v>
      </c>
      <c r="O209" t="s">
        <v>2077</v>
      </c>
      <c r="P209" t="s">
        <v>46</v>
      </c>
      <c r="Q209" t="s">
        <v>75</v>
      </c>
      <c r="R209" t="s">
        <v>2078</v>
      </c>
      <c r="S209">
        <v>11.43</v>
      </c>
      <c r="T209">
        <v>3</v>
      </c>
      <c r="U209">
        <v>0</v>
      </c>
      <c r="V209">
        <v>5.3720999999999997</v>
      </c>
    </row>
    <row r="210" spans="1:22" x14ac:dyDescent="0.3">
      <c r="A210">
        <v>7423</v>
      </c>
      <c r="B210" t="s">
        <v>9470</v>
      </c>
      <c r="C210">
        <v>2013</v>
      </c>
      <c r="D210" s="20">
        <v>41347</v>
      </c>
      <c r="E210" s="20">
        <v>41349</v>
      </c>
      <c r="F210" t="s">
        <v>23</v>
      </c>
      <c r="G210" t="s">
        <v>355</v>
      </c>
      <c r="H210" t="s">
        <v>356</v>
      </c>
      <c r="I210" t="s">
        <v>41</v>
      </c>
      <c r="J210" t="s">
        <v>27</v>
      </c>
      <c r="K210" t="s">
        <v>146</v>
      </c>
      <c r="L210" t="s">
        <v>147</v>
      </c>
      <c r="M210">
        <v>19134</v>
      </c>
      <c r="N210" t="s">
        <v>148</v>
      </c>
      <c r="O210" t="s">
        <v>873</v>
      </c>
      <c r="P210" t="s">
        <v>71</v>
      </c>
      <c r="Q210" t="s">
        <v>682</v>
      </c>
      <c r="R210" t="s">
        <v>6749</v>
      </c>
      <c r="S210">
        <v>449.1</v>
      </c>
      <c r="T210">
        <v>3</v>
      </c>
      <c r="U210">
        <v>0.7</v>
      </c>
      <c r="V210">
        <v>-643.70999999999981</v>
      </c>
    </row>
    <row r="211" spans="1:22" x14ac:dyDescent="0.3">
      <c r="A211">
        <v>7422</v>
      </c>
      <c r="B211" t="s">
        <v>9470</v>
      </c>
      <c r="C211">
        <v>2013</v>
      </c>
      <c r="D211" s="20">
        <v>41347</v>
      </c>
      <c r="E211" s="20">
        <v>41349</v>
      </c>
      <c r="F211" t="s">
        <v>23</v>
      </c>
      <c r="G211" t="s">
        <v>355</v>
      </c>
      <c r="H211" t="s">
        <v>356</v>
      </c>
      <c r="I211" t="s">
        <v>41</v>
      </c>
      <c r="J211" t="s">
        <v>27</v>
      </c>
      <c r="K211" t="s">
        <v>146</v>
      </c>
      <c r="L211" t="s">
        <v>147</v>
      </c>
      <c r="M211">
        <v>19134</v>
      </c>
      <c r="N211" t="s">
        <v>148</v>
      </c>
      <c r="O211" t="s">
        <v>9471</v>
      </c>
      <c r="P211" t="s">
        <v>46</v>
      </c>
      <c r="Q211" t="s">
        <v>59</v>
      </c>
      <c r="R211" t="s">
        <v>9472</v>
      </c>
      <c r="S211">
        <v>126.08</v>
      </c>
      <c r="T211">
        <v>2</v>
      </c>
      <c r="U211">
        <v>0.2</v>
      </c>
      <c r="V211">
        <v>-28.367999999999984</v>
      </c>
    </row>
    <row r="212" spans="1:22" x14ac:dyDescent="0.3">
      <c r="A212">
        <v>7421</v>
      </c>
      <c r="B212" t="s">
        <v>9470</v>
      </c>
      <c r="C212">
        <v>2013</v>
      </c>
      <c r="D212" s="20">
        <v>41347</v>
      </c>
      <c r="E212" s="20">
        <v>41349</v>
      </c>
      <c r="F212" t="s">
        <v>23</v>
      </c>
      <c r="G212" t="s">
        <v>355</v>
      </c>
      <c r="H212" t="s">
        <v>356</v>
      </c>
      <c r="I212" t="s">
        <v>41</v>
      </c>
      <c r="J212" t="s">
        <v>27</v>
      </c>
      <c r="K212" t="s">
        <v>146</v>
      </c>
      <c r="L212" t="s">
        <v>147</v>
      </c>
      <c r="M212">
        <v>19134</v>
      </c>
      <c r="N212" t="s">
        <v>148</v>
      </c>
      <c r="O212" t="s">
        <v>4327</v>
      </c>
      <c r="P212" t="s">
        <v>46</v>
      </c>
      <c r="Q212" t="s">
        <v>75</v>
      </c>
      <c r="R212" t="s">
        <v>4328</v>
      </c>
      <c r="S212">
        <v>23.160000000000004</v>
      </c>
      <c r="T212">
        <v>5</v>
      </c>
      <c r="U212">
        <v>0.7</v>
      </c>
      <c r="V212">
        <v>-15.439999999999998</v>
      </c>
    </row>
    <row r="213" spans="1:22" x14ac:dyDescent="0.3">
      <c r="A213">
        <v>7420</v>
      </c>
      <c r="B213" t="s">
        <v>9470</v>
      </c>
      <c r="C213">
        <v>2013</v>
      </c>
      <c r="D213" s="20">
        <v>41347</v>
      </c>
      <c r="E213" s="20">
        <v>41349</v>
      </c>
      <c r="F213" t="s">
        <v>23</v>
      </c>
      <c r="G213" t="s">
        <v>355</v>
      </c>
      <c r="H213" t="s">
        <v>356</v>
      </c>
      <c r="I213" t="s">
        <v>41</v>
      </c>
      <c r="J213" t="s">
        <v>27</v>
      </c>
      <c r="K213" t="s">
        <v>146</v>
      </c>
      <c r="L213" t="s">
        <v>147</v>
      </c>
      <c r="M213">
        <v>19134</v>
      </c>
      <c r="N213" t="s">
        <v>148</v>
      </c>
      <c r="O213" t="s">
        <v>3688</v>
      </c>
      <c r="P213" t="s">
        <v>46</v>
      </c>
      <c r="Q213" t="s">
        <v>59</v>
      </c>
      <c r="R213" t="s">
        <v>3689</v>
      </c>
      <c r="S213">
        <v>552.55999999999995</v>
      </c>
      <c r="T213">
        <v>5</v>
      </c>
      <c r="U213">
        <v>0.2</v>
      </c>
      <c r="V213">
        <v>-138.13999999999999</v>
      </c>
    </row>
    <row r="214" spans="1:22" x14ac:dyDescent="0.3">
      <c r="A214">
        <v>7419</v>
      </c>
      <c r="B214" t="s">
        <v>9470</v>
      </c>
      <c r="C214">
        <v>2013</v>
      </c>
      <c r="D214" s="20">
        <v>41347</v>
      </c>
      <c r="E214" s="20">
        <v>41349</v>
      </c>
      <c r="F214" t="s">
        <v>23</v>
      </c>
      <c r="G214" t="s">
        <v>355</v>
      </c>
      <c r="H214" t="s">
        <v>356</v>
      </c>
      <c r="I214" t="s">
        <v>41</v>
      </c>
      <c r="J214" t="s">
        <v>27</v>
      </c>
      <c r="K214" t="s">
        <v>146</v>
      </c>
      <c r="L214" t="s">
        <v>147</v>
      </c>
      <c r="M214">
        <v>19134</v>
      </c>
      <c r="N214" t="s">
        <v>148</v>
      </c>
      <c r="O214" t="s">
        <v>6989</v>
      </c>
      <c r="P214" t="s">
        <v>46</v>
      </c>
      <c r="Q214" t="s">
        <v>75</v>
      </c>
      <c r="R214" t="s">
        <v>6990</v>
      </c>
      <c r="S214">
        <v>51.897000000000013</v>
      </c>
      <c r="T214">
        <v>1</v>
      </c>
      <c r="U214">
        <v>0.7</v>
      </c>
      <c r="V214">
        <v>-41.517600000000002</v>
      </c>
    </row>
    <row r="215" spans="1:22" x14ac:dyDescent="0.3">
      <c r="A215">
        <v>7418</v>
      </c>
      <c r="B215" t="s">
        <v>9470</v>
      </c>
      <c r="C215">
        <v>2013</v>
      </c>
      <c r="D215" s="20">
        <v>41347</v>
      </c>
      <c r="E215" s="20">
        <v>41349</v>
      </c>
      <c r="F215" t="s">
        <v>23</v>
      </c>
      <c r="G215" t="s">
        <v>355</v>
      </c>
      <c r="H215" t="s">
        <v>356</v>
      </c>
      <c r="I215" t="s">
        <v>41</v>
      </c>
      <c r="J215" t="s">
        <v>27</v>
      </c>
      <c r="K215" t="s">
        <v>146</v>
      </c>
      <c r="L215" t="s">
        <v>147</v>
      </c>
      <c r="M215">
        <v>19134</v>
      </c>
      <c r="N215" t="s">
        <v>148</v>
      </c>
      <c r="O215" t="s">
        <v>6651</v>
      </c>
      <c r="P215" t="s">
        <v>46</v>
      </c>
      <c r="Q215" t="s">
        <v>90</v>
      </c>
      <c r="R215" t="s">
        <v>6652</v>
      </c>
      <c r="S215">
        <v>41.240000000000009</v>
      </c>
      <c r="T215">
        <v>5</v>
      </c>
      <c r="U215">
        <v>0.2</v>
      </c>
      <c r="V215">
        <v>13.918499999999998</v>
      </c>
    </row>
    <row r="216" spans="1:22" x14ac:dyDescent="0.3">
      <c r="A216">
        <v>7417</v>
      </c>
      <c r="B216" t="s">
        <v>9470</v>
      </c>
      <c r="C216">
        <v>2013</v>
      </c>
      <c r="D216" s="20">
        <v>41347</v>
      </c>
      <c r="E216" s="20">
        <v>41349</v>
      </c>
      <c r="F216" t="s">
        <v>23</v>
      </c>
      <c r="G216" t="s">
        <v>355</v>
      </c>
      <c r="H216" t="s">
        <v>356</v>
      </c>
      <c r="I216" t="s">
        <v>41</v>
      </c>
      <c r="J216" t="s">
        <v>27</v>
      </c>
      <c r="K216" t="s">
        <v>146</v>
      </c>
      <c r="L216" t="s">
        <v>147</v>
      </c>
      <c r="M216">
        <v>19134</v>
      </c>
      <c r="N216" t="s">
        <v>148</v>
      </c>
      <c r="O216" t="s">
        <v>2791</v>
      </c>
      <c r="P216" t="s">
        <v>71</v>
      </c>
      <c r="Q216" t="s">
        <v>72</v>
      </c>
      <c r="R216" t="s">
        <v>2792</v>
      </c>
      <c r="S216">
        <v>539.91</v>
      </c>
      <c r="T216">
        <v>3</v>
      </c>
      <c r="U216">
        <v>0.4</v>
      </c>
      <c r="V216">
        <v>-116.98049999999998</v>
      </c>
    </row>
    <row r="217" spans="1:22" x14ac:dyDescent="0.3">
      <c r="A217">
        <v>7416</v>
      </c>
      <c r="B217" t="s">
        <v>9470</v>
      </c>
      <c r="C217">
        <v>2013</v>
      </c>
      <c r="D217" s="20">
        <v>41347</v>
      </c>
      <c r="E217" s="20">
        <v>41349</v>
      </c>
      <c r="F217" t="s">
        <v>23</v>
      </c>
      <c r="G217" t="s">
        <v>355</v>
      </c>
      <c r="H217" t="s">
        <v>356</v>
      </c>
      <c r="I217" t="s">
        <v>41</v>
      </c>
      <c r="J217" t="s">
        <v>27</v>
      </c>
      <c r="K217" t="s">
        <v>146</v>
      </c>
      <c r="L217" t="s">
        <v>147</v>
      </c>
      <c r="M217">
        <v>19134</v>
      </c>
      <c r="N217" t="s">
        <v>148</v>
      </c>
      <c r="O217" t="s">
        <v>6539</v>
      </c>
      <c r="P217" t="s">
        <v>71</v>
      </c>
      <c r="Q217" t="s">
        <v>161</v>
      </c>
      <c r="R217" t="s">
        <v>6540</v>
      </c>
      <c r="S217">
        <v>379.96000000000004</v>
      </c>
      <c r="T217">
        <v>5</v>
      </c>
      <c r="U217">
        <v>0.2</v>
      </c>
      <c r="V217">
        <v>47.494999999999919</v>
      </c>
    </row>
    <row r="218" spans="1:22" x14ac:dyDescent="0.3">
      <c r="A218">
        <v>7415</v>
      </c>
      <c r="B218" t="s">
        <v>9470</v>
      </c>
      <c r="C218">
        <v>2013</v>
      </c>
      <c r="D218" s="20">
        <v>41347</v>
      </c>
      <c r="E218" s="20">
        <v>41349</v>
      </c>
      <c r="F218" t="s">
        <v>23</v>
      </c>
      <c r="G218" t="s">
        <v>355</v>
      </c>
      <c r="H218" t="s">
        <v>356</v>
      </c>
      <c r="I218" t="s">
        <v>41</v>
      </c>
      <c r="J218" t="s">
        <v>27</v>
      </c>
      <c r="K218" t="s">
        <v>146</v>
      </c>
      <c r="L218" t="s">
        <v>147</v>
      </c>
      <c r="M218">
        <v>19134</v>
      </c>
      <c r="N218" t="s">
        <v>148</v>
      </c>
      <c r="O218" t="s">
        <v>686</v>
      </c>
      <c r="P218" t="s">
        <v>32</v>
      </c>
      <c r="Q218" t="s">
        <v>36</v>
      </c>
      <c r="R218" t="s">
        <v>687</v>
      </c>
      <c r="S218">
        <v>386.67999999999995</v>
      </c>
      <c r="T218">
        <v>2</v>
      </c>
      <c r="U218">
        <v>0.3</v>
      </c>
      <c r="V218">
        <v>-5.5240000000000293</v>
      </c>
    </row>
    <row r="219" spans="1:22" x14ac:dyDescent="0.3">
      <c r="A219">
        <v>7370</v>
      </c>
      <c r="B219" t="s">
        <v>9447</v>
      </c>
      <c r="C219">
        <v>2012</v>
      </c>
      <c r="D219" s="20">
        <v>40977</v>
      </c>
      <c r="E219" s="20">
        <v>40979</v>
      </c>
      <c r="F219" t="s">
        <v>23</v>
      </c>
      <c r="G219" t="s">
        <v>5215</v>
      </c>
      <c r="H219" t="s">
        <v>5216</v>
      </c>
      <c r="I219" t="s">
        <v>26</v>
      </c>
      <c r="J219" t="s">
        <v>27</v>
      </c>
      <c r="K219" t="s">
        <v>4588</v>
      </c>
      <c r="L219" t="s">
        <v>88</v>
      </c>
      <c r="M219">
        <v>27604</v>
      </c>
      <c r="N219" t="s">
        <v>30</v>
      </c>
      <c r="O219" t="s">
        <v>3060</v>
      </c>
      <c r="P219" t="s">
        <v>46</v>
      </c>
      <c r="Q219" t="s">
        <v>47</v>
      </c>
      <c r="R219" t="s">
        <v>3061</v>
      </c>
      <c r="S219">
        <v>4.6079999999999997</v>
      </c>
      <c r="T219">
        <v>2</v>
      </c>
      <c r="U219">
        <v>0.2</v>
      </c>
      <c r="V219">
        <v>1.6704000000000001</v>
      </c>
    </row>
    <row r="220" spans="1:22" x14ac:dyDescent="0.3">
      <c r="A220">
        <v>7353</v>
      </c>
      <c r="B220" t="s">
        <v>9438</v>
      </c>
      <c r="C220">
        <v>2014</v>
      </c>
      <c r="D220" s="20">
        <v>41715</v>
      </c>
      <c r="E220" s="20">
        <v>41717</v>
      </c>
      <c r="F220" t="s">
        <v>23</v>
      </c>
      <c r="G220" t="s">
        <v>3130</v>
      </c>
      <c r="H220" t="s">
        <v>3131</v>
      </c>
      <c r="I220" t="s">
        <v>102</v>
      </c>
      <c r="J220" t="s">
        <v>27</v>
      </c>
      <c r="K220" t="s">
        <v>1119</v>
      </c>
      <c r="L220" t="s">
        <v>498</v>
      </c>
      <c r="M220">
        <v>44107</v>
      </c>
      <c r="N220" t="s">
        <v>148</v>
      </c>
      <c r="O220" t="s">
        <v>3562</v>
      </c>
      <c r="P220" t="s">
        <v>71</v>
      </c>
      <c r="Q220" t="s">
        <v>72</v>
      </c>
      <c r="R220" t="s">
        <v>3563</v>
      </c>
      <c r="S220">
        <v>445.44</v>
      </c>
      <c r="T220">
        <v>8</v>
      </c>
      <c r="U220">
        <v>0.4</v>
      </c>
      <c r="V220">
        <v>-81.664000000000044</v>
      </c>
    </row>
    <row r="221" spans="1:22" x14ac:dyDescent="0.3">
      <c r="A221">
        <v>7349</v>
      </c>
      <c r="B221" t="s">
        <v>9434</v>
      </c>
      <c r="C221">
        <v>2011</v>
      </c>
      <c r="D221" s="20">
        <v>40605</v>
      </c>
      <c r="E221" s="20">
        <v>40609</v>
      </c>
      <c r="F221" t="s">
        <v>50</v>
      </c>
      <c r="G221" t="s">
        <v>6696</v>
      </c>
      <c r="H221" t="s">
        <v>6697</v>
      </c>
      <c r="I221" t="s">
        <v>26</v>
      </c>
      <c r="J221" t="s">
        <v>27</v>
      </c>
      <c r="K221" t="s">
        <v>184</v>
      </c>
      <c r="L221" t="s">
        <v>104</v>
      </c>
      <c r="M221">
        <v>77095</v>
      </c>
      <c r="N221" t="s">
        <v>105</v>
      </c>
      <c r="O221" t="s">
        <v>4871</v>
      </c>
      <c r="P221" t="s">
        <v>46</v>
      </c>
      <c r="Q221" t="s">
        <v>78</v>
      </c>
      <c r="R221" t="s">
        <v>4872</v>
      </c>
      <c r="S221">
        <v>176.77199999999996</v>
      </c>
      <c r="T221">
        <v>3</v>
      </c>
      <c r="U221">
        <v>0.8</v>
      </c>
      <c r="V221">
        <v>-459.60720000000003</v>
      </c>
    </row>
    <row r="222" spans="1:22" x14ac:dyDescent="0.3">
      <c r="A222">
        <v>7330</v>
      </c>
      <c r="B222" t="s">
        <v>9422</v>
      </c>
      <c r="C222">
        <v>2011</v>
      </c>
      <c r="D222" s="20">
        <v>40620</v>
      </c>
      <c r="E222" s="20">
        <v>40626</v>
      </c>
      <c r="F222" t="s">
        <v>50</v>
      </c>
      <c r="G222" t="s">
        <v>2798</v>
      </c>
      <c r="H222" t="s">
        <v>2799</v>
      </c>
      <c r="I222" t="s">
        <v>102</v>
      </c>
      <c r="J222" t="s">
        <v>27</v>
      </c>
      <c r="K222" t="s">
        <v>9423</v>
      </c>
      <c r="L222" t="s">
        <v>43</v>
      </c>
      <c r="M222">
        <v>91505</v>
      </c>
      <c r="N222" t="s">
        <v>44</v>
      </c>
      <c r="O222" t="s">
        <v>5000</v>
      </c>
      <c r="P222" t="s">
        <v>46</v>
      </c>
      <c r="Q222" t="s">
        <v>59</v>
      </c>
      <c r="R222" t="s">
        <v>5001</v>
      </c>
      <c r="S222">
        <v>1856.19</v>
      </c>
      <c r="T222">
        <v>7</v>
      </c>
      <c r="U222">
        <v>0</v>
      </c>
      <c r="V222">
        <v>334.11419999999987</v>
      </c>
    </row>
    <row r="223" spans="1:22" x14ac:dyDescent="0.3">
      <c r="A223">
        <v>7329</v>
      </c>
      <c r="B223" t="s">
        <v>9422</v>
      </c>
      <c r="C223">
        <v>2011</v>
      </c>
      <c r="D223" s="20">
        <v>40620</v>
      </c>
      <c r="E223" s="20">
        <v>40626</v>
      </c>
      <c r="F223" t="s">
        <v>50</v>
      </c>
      <c r="G223" t="s">
        <v>2798</v>
      </c>
      <c r="H223" t="s">
        <v>2799</v>
      </c>
      <c r="I223" t="s">
        <v>102</v>
      </c>
      <c r="J223" t="s">
        <v>27</v>
      </c>
      <c r="K223" t="s">
        <v>9423</v>
      </c>
      <c r="L223" t="s">
        <v>43</v>
      </c>
      <c r="M223">
        <v>91505</v>
      </c>
      <c r="N223" t="s">
        <v>44</v>
      </c>
      <c r="O223" t="s">
        <v>873</v>
      </c>
      <c r="P223" t="s">
        <v>71</v>
      </c>
      <c r="Q223" t="s">
        <v>682</v>
      </c>
      <c r="R223" t="s">
        <v>874</v>
      </c>
      <c r="S223">
        <v>1279.9680000000001</v>
      </c>
      <c r="T223">
        <v>4</v>
      </c>
      <c r="U223">
        <v>0.2</v>
      </c>
      <c r="V223">
        <v>415.98959999999994</v>
      </c>
    </row>
    <row r="224" spans="1:22" x14ac:dyDescent="0.3">
      <c r="A224">
        <v>7328</v>
      </c>
      <c r="B224" t="s">
        <v>9422</v>
      </c>
      <c r="C224">
        <v>2011</v>
      </c>
      <c r="D224" s="20">
        <v>40620</v>
      </c>
      <c r="E224" s="20">
        <v>40626</v>
      </c>
      <c r="F224" t="s">
        <v>50</v>
      </c>
      <c r="G224" t="s">
        <v>2798</v>
      </c>
      <c r="H224" t="s">
        <v>2799</v>
      </c>
      <c r="I224" t="s">
        <v>102</v>
      </c>
      <c r="J224" t="s">
        <v>27</v>
      </c>
      <c r="K224" t="s">
        <v>9423</v>
      </c>
      <c r="L224" t="s">
        <v>43</v>
      </c>
      <c r="M224">
        <v>91505</v>
      </c>
      <c r="N224" t="s">
        <v>44</v>
      </c>
      <c r="O224" t="s">
        <v>5212</v>
      </c>
      <c r="P224" t="s">
        <v>32</v>
      </c>
      <c r="Q224" t="s">
        <v>65</v>
      </c>
      <c r="R224" t="s">
        <v>5213</v>
      </c>
      <c r="S224">
        <v>111</v>
      </c>
      <c r="T224">
        <v>2</v>
      </c>
      <c r="U224">
        <v>0</v>
      </c>
      <c r="V224">
        <v>14.430000000000007</v>
      </c>
    </row>
    <row r="225" spans="1:22" x14ac:dyDescent="0.3">
      <c r="A225">
        <v>7306</v>
      </c>
      <c r="B225" t="s">
        <v>9408</v>
      </c>
      <c r="C225">
        <v>2011</v>
      </c>
      <c r="D225" s="20">
        <v>40631</v>
      </c>
      <c r="E225" s="20">
        <v>40635</v>
      </c>
      <c r="F225" t="s">
        <v>50</v>
      </c>
      <c r="G225" t="s">
        <v>1796</v>
      </c>
      <c r="H225" t="s">
        <v>1797</v>
      </c>
      <c r="I225" t="s">
        <v>26</v>
      </c>
      <c r="J225" t="s">
        <v>27</v>
      </c>
      <c r="K225" t="s">
        <v>4346</v>
      </c>
      <c r="L225" t="s">
        <v>104</v>
      </c>
      <c r="M225">
        <v>75023</v>
      </c>
      <c r="N225" t="s">
        <v>105</v>
      </c>
      <c r="O225" t="s">
        <v>1601</v>
      </c>
      <c r="P225" t="s">
        <v>32</v>
      </c>
      <c r="Q225" t="s">
        <v>56</v>
      </c>
      <c r="R225" t="s">
        <v>1602</v>
      </c>
      <c r="S225">
        <v>890.84099999999989</v>
      </c>
      <c r="T225">
        <v>3</v>
      </c>
      <c r="U225">
        <v>0.3</v>
      </c>
      <c r="V225">
        <v>-152.71559999999999</v>
      </c>
    </row>
    <row r="226" spans="1:22" x14ac:dyDescent="0.3">
      <c r="A226">
        <v>7249</v>
      </c>
      <c r="B226" t="s">
        <v>9371</v>
      </c>
      <c r="C226">
        <v>2011</v>
      </c>
      <c r="D226" s="20">
        <v>40605</v>
      </c>
      <c r="E226" s="20">
        <v>40610</v>
      </c>
      <c r="F226" t="s">
        <v>50</v>
      </c>
      <c r="G226" t="s">
        <v>2725</v>
      </c>
      <c r="H226" t="s">
        <v>2726</v>
      </c>
      <c r="I226" t="s">
        <v>41</v>
      </c>
      <c r="J226" t="s">
        <v>27</v>
      </c>
      <c r="K226" t="s">
        <v>497</v>
      </c>
      <c r="L226" t="s">
        <v>498</v>
      </c>
      <c r="M226">
        <v>43229</v>
      </c>
      <c r="N226" t="s">
        <v>148</v>
      </c>
      <c r="O226" t="s">
        <v>2730</v>
      </c>
      <c r="P226" t="s">
        <v>46</v>
      </c>
      <c r="Q226" t="s">
        <v>59</v>
      </c>
      <c r="R226" t="s">
        <v>2731</v>
      </c>
      <c r="S226">
        <v>44.672000000000004</v>
      </c>
      <c r="T226">
        <v>8</v>
      </c>
      <c r="U226">
        <v>0.2</v>
      </c>
      <c r="V226">
        <v>-10.051200000000003</v>
      </c>
    </row>
    <row r="227" spans="1:22" x14ac:dyDescent="0.3">
      <c r="A227">
        <v>7248</v>
      </c>
      <c r="B227" t="s">
        <v>9371</v>
      </c>
      <c r="C227">
        <v>2011</v>
      </c>
      <c r="D227" s="20">
        <v>40605</v>
      </c>
      <c r="E227" s="20">
        <v>40610</v>
      </c>
      <c r="F227" t="s">
        <v>50</v>
      </c>
      <c r="G227" t="s">
        <v>2725</v>
      </c>
      <c r="H227" t="s">
        <v>2726</v>
      </c>
      <c r="I227" t="s">
        <v>41</v>
      </c>
      <c r="J227" t="s">
        <v>27</v>
      </c>
      <c r="K227" t="s">
        <v>497</v>
      </c>
      <c r="L227" t="s">
        <v>498</v>
      </c>
      <c r="M227">
        <v>43229</v>
      </c>
      <c r="N227" t="s">
        <v>148</v>
      </c>
      <c r="O227" t="s">
        <v>1443</v>
      </c>
      <c r="P227" t="s">
        <v>32</v>
      </c>
      <c r="Q227" t="s">
        <v>33</v>
      </c>
      <c r="R227" t="s">
        <v>1444</v>
      </c>
      <c r="S227">
        <v>302.45</v>
      </c>
      <c r="T227">
        <v>5</v>
      </c>
      <c r="U227">
        <v>0.5</v>
      </c>
      <c r="V227">
        <v>-199.61700000000002</v>
      </c>
    </row>
    <row r="228" spans="1:22" x14ac:dyDescent="0.3">
      <c r="A228">
        <v>7247</v>
      </c>
      <c r="B228" t="s">
        <v>9371</v>
      </c>
      <c r="C228">
        <v>2011</v>
      </c>
      <c r="D228" s="20">
        <v>40605</v>
      </c>
      <c r="E228" s="20">
        <v>40610</v>
      </c>
      <c r="F228" t="s">
        <v>50</v>
      </c>
      <c r="G228" t="s">
        <v>2725</v>
      </c>
      <c r="H228" t="s">
        <v>2726</v>
      </c>
      <c r="I228" t="s">
        <v>41</v>
      </c>
      <c r="J228" t="s">
        <v>27</v>
      </c>
      <c r="K228" t="s">
        <v>497</v>
      </c>
      <c r="L228" t="s">
        <v>498</v>
      </c>
      <c r="M228">
        <v>43229</v>
      </c>
      <c r="N228" t="s">
        <v>148</v>
      </c>
      <c r="O228" t="s">
        <v>8125</v>
      </c>
      <c r="P228" t="s">
        <v>46</v>
      </c>
      <c r="Q228" t="s">
        <v>47</v>
      </c>
      <c r="R228" t="s">
        <v>8126</v>
      </c>
      <c r="S228">
        <v>15.120000000000001</v>
      </c>
      <c r="T228">
        <v>3</v>
      </c>
      <c r="U228">
        <v>0.2</v>
      </c>
      <c r="V228">
        <v>4.9139999999999988</v>
      </c>
    </row>
    <row r="229" spans="1:22" x14ac:dyDescent="0.3">
      <c r="A229">
        <v>7236</v>
      </c>
      <c r="B229" t="s">
        <v>9361</v>
      </c>
      <c r="C229">
        <v>2013</v>
      </c>
      <c r="D229" s="20">
        <v>41342</v>
      </c>
      <c r="E229" s="20">
        <v>41346</v>
      </c>
      <c r="F229" t="s">
        <v>50</v>
      </c>
      <c r="G229" t="s">
        <v>6173</v>
      </c>
      <c r="H229" t="s">
        <v>6174</v>
      </c>
      <c r="I229" t="s">
        <v>26</v>
      </c>
      <c r="J229" t="s">
        <v>27</v>
      </c>
      <c r="K229" t="s">
        <v>266</v>
      </c>
      <c r="L229" t="s">
        <v>267</v>
      </c>
      <c r="M229">
        <v>10011</v>
      </c>
      <c r="N229" t="s">
        <v>148</v>
      </c>
      <c r="O229" t="s">
        <v>5374</v>
      </c>
      <c r="P229" t="s">
        <v>46</v>
      </c>
      <c r="Q229" t="s">
        <v>75</v>
      </c>
      <c r="R229" t="s">
        <v>5375</v>
      </c>
      <c r="S229">
        <v>69.456000000000003</v>
      </c>
      <c r="T229">
        <v>2</v>
      </c>
      <c r="U229">
        <v>0.2</v>
      </c>
      <c r="V229">
        <v>22.573199999999996</v>
      </c>
    </row>
    <row r="230" spans="1:22" x14ac:dyDescent="0.3">
      <c r="A230">
        <v>7235</v>
      </c>
      <c r="B230" t="s">
        <v>9361</v>
      </c>
      <c r="C230">
        <v>2013</v>
      </c>
      <c r="D230" s="20">
        <v>41342</v>
      </c>
      <c r="E230" s="20">
        <v>41346</v>
      </c>
      <c r="F230" t="s">
        <v>50</v>
      </c>
      <c r="G230" t="s">
        <v>6173</v>
      </c>
      <c r="H230" t="s">
        <v>6174</v>
      </c>
      <c r="I230" t="s">
        <v>26</v>
      </c>
      <c r="J230" t="s">
        <v>27</v>
      </c>
      <c r="K230" t="s">
        <v>266</v>
      </c>
      <c r="L230" t="s">
        <v>267</v>
      </c>
      <c r="M230">
        <v>10011</v>
      </c>
      <c r="N230" t="s">
        <v>148</v>
      </c>
      <c r="O230" t="s">
        <v>2127</v>
      </c>
      <c r="P230" t="s">
        <v>46</v>
      </c>
      <c r="Q230" t="s">
        <v>90</v>
      </c>
      <c r="R230" t="s">
        <v>2128</v>
      </c>
      <c r="S230">
        <v>12.96</v>
      </c>
      <c r="T230">
        <v>2</v>
      </c>
      <c r="U230">
        <v>0</v>
      </c>
      <c r="V230">
        <v>6.3504000000000005</v>
      </c>
    </row>
    <row r="231" spans="1:22" x14ac:dyDescent="0.3">
      <c r="A231">
        <v>7234</v>
      </c>
      <c r="B231" t="s">
        <v>9361</v>
      </c>
      <c r="C231">
        <v>2013</v>
      </c>
      <c r="D231" s="20">
        <v>41342</v>
      </c>
      <c r="E231" s="20">
        <v>41346</v>
      </c>
      <c r="F231" t="s">
        <v>50</v>
      </c>
      <c r="G231" t="s">
        <v>6173</v>
      </c>
      <c r="H231" t="s">
        <v>6174</v>
      </c>
      <c r="I231" t="s">
        <v>26</v>
      </c>
      <c r="J231" t="s">
        <v>27</v>
      </c>
      <c r="K231" t="s">
        <v>266</v>
      </c>
      <c r="L231" t="s">
        <v>267</v>
      </c>
      <c r="M231">
        <v>10011</v>
      </c>
      <c r="N231" t="s">
        <v>148</v>
      </c>
      <c r="O231" t="s">
        <v>1492</v>
      </c>
      <c r="P231" t="s">
        <v>32</v>
      </c>
      <c r="Q231" t="s">
        <v>65</v>
      </c>
      <c r="R231" t="s">
        <v>1493</v>
      </c>
      <c r="S231">
        <v>113.6</v>
      </c>
      <c r="T231">
        <v>8</v>
      </c>
      <c r="U231">
        <v>0</v>
      </c>
      <c r="V231">
        <v>44.304000000000002</v>
      </c>
    </row>
    <row r="232" spans="1:22" x14ac:dyDescent="0.3">
      <c r="A232">
        <v>7233</v>
      </c>
      <c r="B232" t="s">
        <v>9360</v>
      </c>
      <c r="C232">
        <v>2014</v>
      </c>
      <c r="D232" s="20">
        <v>41712</v>
      </c>
      <c r="E232" s="20">
        <v>41714</v>
      </c>
      <c r="F232" t="s">
        <v>188</v>
      </c>
      <c r="G232" t="s">
        <v>5523</v>
      </c>
      <c r="H232" t="s">
        <v>5524</v>
      </c>
      <c r="I232" t="s">
        <v>26</v>
      </c>
      <c r="J232" t="s">
        <v>27</v>
      </c>
      <c r="K232" t="s">
        <v>746</v>
      </c>
      <c r="L232" t="s">
        <v>747</v>
      </c>
      <c r="M232">
        <v>6824</v>
      </c>
      <c r="N232" t="s">
        <v>148</v>
      </c>
      <c r="O232" t="s">
        <v>3865</v>
      </c>
      <c r="P232" t="s">
        <v>46</v>
      </c>
      <c r="Q232" t="s">
        <v>90</v>
      </c>
      <c r="R232" t="s">
        <v>3866</v>
      </c>
      <c r="S232">
        <v>27.12</v>
      </c>
      <c r="T232">
        <v>4</v>
      </c>
      <c r="U232">
        <v>0</v>
      </c>
      <c r="V232">
        <v>12.475199999999999</v>
      </c>
    </row>
    <row r="233" spans="1:22" x14ac:dyDescent="0.3">
      <c r="A233">
        <v>7232</v>
      </c>
      <c r="B233" t="s">
        <v>9360</v>
      </c>
      <c r="C233">
        <v>2014</v>
      </c>
      <c r="D233" s="20">
        <v>41712</v>
      </c>
      <c r="E233" s="20">
        <v>41714</v>
      </c>
      <c r="F233" t="s">
        <v>188</v>
      </c>
      <c r="G233" t="s">
        <v>5523</v>
      </c>
      <c r="H233" t="s">
        <v>5524</v>
      </c>
      <c r="I233" t="s">
        <v>26</v>
      </c>
      <c r="J233" t="s">
        <v>27</v>
      </c>
      <c r="K233" t="s">
        <v>746</v>
      </c>
      <c r="L233" t="s">
        <v>747</v>
      </c>
      <c r="M233">
        <v>6824</v>
      </c>
      <c r="N233" t="s">
        <v>148</v>
      </c>
      <c r="O233" t="s">
        <v>8777</v>
      </c>
      <c r="P233" t="s">
        <v>46</v>
      </c>
      <c r="Q233" t="s">
        <v>78</v>
      </c>
      <c r="R233" t="s">
        <v>8778</v>
      </c>
      <c r="S233">
        <v>465.16</v>
      </c>
      <c r="T233">
        <v>2</v>
      </c>
      <c r="U233">
        <v>0</v>
      </c>
      <c r="V233">
        <v>120.94159999999999</v>
      </c>
    </row>
    <row r="234" spans="1:22" x14ac:dyDescent="0.3">
      <c r="A234">
        <v>7231</v>
      </c>
      <c r="B234" t="s">
        <v>9360</v>
      </c>
      <c r="C234">
        <v>2014</v>
      </c>
      <c r="D234" s="20">
        <v>41712</v>
      </c>
      <c r="E234" s="20">
        <v>41714</v>
      </c>
      <c r="F234" t="s">
        <v>188</v>
      </c>
      <c r="G234" t="s">
        <v>5523</v>
      </c>
      <c r="H234" t="s">
        <v>5524</v>
      </c>
      <c r="I234" t="s">
        <v>26</v>
      </c>
      <c r="J234" t="s">
        <v>27</v>
      </c>
      <c r="K234" t="s">
        <v>746</v>
      </c>
      <c r="L234" t="s">
        <v>747</v>
      </c>
      <c r="M234">
        <v>6824</v>
      </c>
      <c r="N234" t="s">
        <v>148</v>
      </c>
      <c r="O234" t="s">
        <v>4327</v>
      </c>
      <c r="P234" t="s">
        <v>46</v>
      </c>
      <c r="Q234" t="s">
        <v>75</v>
      </c>
      <c r="R234" t="s">
        <v>4328</v>
      </c>
      <c r="S234">
        <v>30.88</v>
      </c>
      <c r="T234">
        <v>2</v>
      </c>
      <c r="U234">
        <v>0</v>
      </c>
      <c r="V234">
        <v>15.44</v>
      </c>
    </row>
    <row r="235" spans="1:22" x14ac:dyDescent="0.3">
      <c r="A235">
        <v>7177</v>
      </c>
      <c r="B235" t="s">
        <v>9327</v>
      </c>
      <c r="C235">
        <v>2014</v>
      </c>
      <c r="D235" s="20">
        <v>41725</v>
      </c>
      <c r="E235" s="20">
        <v>41729</v>
      </c>
      <c r="F235" t="s">
        <v>50</v>
      </c>
      <c r="G235" t="s">
        <v>819</v>
      </c>
      <c r="H235" t="s">
        <v>820</v>
      </c>
      <c r="I235" t="s">
        <v>41</v>
      </c>
      <c r="J235" t="s">
        <v>27</v>
      </c>
      <c r="K235" t="s">
        <v>184</v>
      </c>
      <c r="L235" t="s">
        <v>104</v>
      </c>
      <c r="M235">
        <v>77070</v>
      </c>
      <c r="N235" t="s">
        <v>105</v>
      </c>
      <c r="O235" t="s">
        <v>4076</v>
      </c>
      <c r="P235" t="s">
        <v>46</v>
      </c>
      <c r="Q235" t="s">
        <v>59</v>
      </c>
      <c r="R235" t="s">
        <v>4077</v>
      </c>
      <c r="S235">
        <v>32.231999999999999</v>
      </c>
      <c r="T235">
        <v>3</v>
      </c>
      <c r="U235">
        <v>0.2</v>
      </c>
      <c r="V235">
        <v>2.4173999999999989</v>
      </c>
    </row>
    <row r="236" spans="1:22" x14ac:dyDescent="0.3">
      <c r="A236">
        <v>7176</v>
      </c>
      <c r="B236" t="s">
        <v>9327</v>
      </c>
      <c r="C236">
        <v>2014</v>
      </c>
      <c r="D236" s="20">
        <v>41725</v>
      </c>
      <c r="E236" s="20">
        <v>41729</v>
      </c>
      <c r="F236" t="s">
        <v>50</v>
      </c>
      <c r="G236" t="s">
        <v>819</v>
      </c>
      <c r="H236" t="s">
        <v>820</v>
      </c>
      <c r="I236" t="s">
        <v>41</v>
      </c>
      <c r="J236" t="s">
        <v>27</v>
      </c>
      <c r="K236" t="s">
        <v>184</v>
      </c>
      <c r="L236" t="s">
        <v>104</v>
      </c>
      <c r="M236">
        <v>77070</v>
      </c>
      <c r="N236" t="s">
        <v>105</v>
      </c>
      <c r="O236" t="s">
        <v>5367</v>
      </c>
      <c r="P236" t="s">
        <v>46</v>
      </c>
      <c r="Q236" t="s">
        <v>78</v>
      </c>
      <c r="R236" t="s">
        <v>5368</v>
      </c>
      <c r="S236">
        <v>87.167999999999978</v>
      </c>
      <c r="T236">
        <v>8</v>
      </c>
      <c r="U236">
        <v>0.8</v>
      </c>
      <c r="V236">
        <v>-226.63679999999999</v>
      </c>
    </row>
    <row r="237" spans="1:22" x14ac:dyDescent="0.3">
      <c r="A237">
        <v>7175</v>
      </c>
      <c r="B237" t="s">
        <v>9327</v>
      </c>
      <c r="C237">
        <v>2014</v>
      </c>
      <c r="D237" s="20">
        <v>41725</v>
      </c>
      <c r="E237" s="20">
        <v>41729</v>
      </c>
      <c r="F237" t="s">
        <v>50</v>
      </c>
      <c r="G237" t="s">
        <v>819</v>
      </c>
      <c r="H237" t="s">
        <v>820</v>
      </c>
      <c r="I237" t="s">
        <v>41</v>
      </c>
      <c r="J237" t="s">
        <v>27</v>
      </c>
      <c r="K237" t="s">
        <v>184</v>
      </c>
      <c r="L237" t="s">
        <v>104</v>
      </c>
      <c r="M237">
        <v>77070</v>
      </c>
      <c r="N237" t="s">
        <v>105</v>
      </c>
      <c r="O237" t="s">
        <v>5415</v>
      </c>
      <c r="P237" t="s">
        <v>46</v>
      </c>
      <c r="Q237" t="s">
        <v>90</v>
      </c>
      <c r="R237" t="s">
        <v>5416</v>
      </c>
      <c r="S237">
        <v>74.352000000000004</v>
      </c>
      <c r="T237">
        <v>3</v>
      </c>
      <c r="U237">
        <v>0.2</v>
      </c>
      <c r="V237">
        <v>23.234999999999992</v>
      </c>
    </row>
    <row r="238" spans="1:22" x14ac:dyDescent="0.3">
      <c r="A238">
        <v>7174</v>
      </c>
      <c r="B238" t="s">
        <v>9327</v>
      </c>
      <c r="C238">
        <v>2014</v>
      </c>
      <c r="D238" s="20">
        <v>41725</v>
      </c>
      <c r="E238" s="20">
        <v>41729</v>
      </c>
      <c r="F238" t="s">
        <v>50</v>
      </c>
      <c r="G238" t="s">
        <v>819</v>
      </c>
      <c r="H238" t="s">
        <v>820</v>
      </c>
      <c r="I238" t="s">
        <v>41</v>
      </c>
      <c r="J238" t="s">
        <v>27</v>
      </c>
      <c r="K238" t="s">
        <v>184</v>
      </c>
      <c r="L238" t="s">
        <v>104</v>
      </c>
      <c r="M238">
        <v>77070</v>
      </c>
      <c r="N238" t="s">
        <v>105</v>
      </c>
      <c r="O238" t="s">
        <v>1380</v>
      </c>
      <c r="P238" t="s">
        <v>71</v>
      </c>
      <c r="Q238" t="s">
        <v>1216</v>
      </c>
      <c r="R238" t="s">
        <v>1381</v>
      </c>
      <c r="S238">
        <v>2399.96</v>
      </c>
      <c r="T238">
        <v>5</v>
      </c>
      <c r="U238">
        <v>0.2</v>
      </c>
      <c r="V238">
        <v>569.99050000000011</v>
      </c>
    </row>
    <row r="239" spans="1:22" x14ac:dyDescent="0.3">
      <c r="A239">
        <v>7173</v>
      </c>
      <c r="B239" t="s">
        <v>9327</v>
      </c>
      <c r="C239">
        <v>2014</v>
      </c>
      <c r="D239" s="20">
        <v>41725</v>
      </c>
      <c r="E239" s="20">
        <v>41729</v>
      </c>
      <c r="F239" t="s">
        <v>50</v>
      </c>
      <c r="G239" t="s">
        <v>819</v>
      </c>
      <c r="H239" t="s">
        <v>820</v>
      </c>
      <c r="I239" t="s">
        <v>41</v>
      </c>
      <c r="J239" t="s">
        <v>27</v>
      </c>
      <c r="K239" t="s">
        <v>184</v>
      </c>
      <c r="L239" t="s">
        <v>104</v>
      </c>
      <c r="M239">
        <v>77070</v>
      </c>
      <c r="N239" t="s">
        <v>105</v>
      </c>
      <c r="O239" t="s">
        <v>1414</v>
      </c>
      <c r="P239" t="s">
        <v>71</v>
      </c>
      <c r="Q239" t="s">
        <v>161</v>
      </c>
      <c r="R239" t="s">
        <v>1415</v>
      </c>
      <c r="S239">
        <v>143.96</v>
      </c>
      <c r="T239">
        <v>5</v>
      </c>
      <c r="U239">
        <v>0.2</v>
      </c>
      <c r="V239">
        <v>1.7995000000000019</v>
      </c>
    </row>
    <row r="240" spans="1:22" x14ac:dyDescent="0.3">
      <c r="A240">
        <v>7159</v>
      </c>
      <c r="B240" t="s">
        <v>9317</v>
      </c>
      <c r="C240">
        <v>2013</v>
      </c>
      <c r="D240" s="20">
        <v>41362</v>
      </c>
      <c r="E240" s="20">
        <v>41365</v>
      </c>
      <c r="F240" t="s">
        <v>23</v>
      </c>
      <c r="G240" t="s">
        <v>3525</v>
      </c>
      <c r="H240" t="s">
        <v>3526</v>
      </c>
      <c r="I240" t="s">
        <v>26</v>
      </c>
      <c r="J240" t="s">
        <v>27</v>
      </c>
      <c r="K240" t="s">
        <v>42</v>
      </c>
      <c r="L240" t="s">
        <v>43</v>
      </c>
      <c r="M240">
        <v>90032</v>
      </c>
      <c r="N240" t="s">
        <v>44</v>
      </c>
      <c r="O240" t="s">
        <v>9318</v>
      </c>
      <c r="P240" t="s">
        <v>46</v>
      </c>
      <c r="Q240" t="s">
        <v>90</v>
      </c>
      <c r="R240" t="s">
        <v>9319</v>
      </c>
      <c r="S240">
        <v>5.98</v>
      </c>
      <c r="T240">
        <v>1</v>
      </c>
      <c r="U240">
        <v>0</v>
      </c>
      <c r="V240">
        <v>2.9302000000000001</v>
      </c>
    </row>
    <row r="241" spans="1:22" x14ac:dyDescent="0.3">
      <c r="A241">
        <v>7158</v>
      </c>
      <c r="B241" t="s">
        <v>9317</v>
      </c>
      <c r="C241">
        <v>2013</v>
      </c>
      <c r="D241" s="20">
        <v>41362</v>
      </c>
      <c r="E241" s="20">
        <v>41365</v>
      </c>
      <c r="F241" t="s">
        <v>23</v>
      </c>
      <c r="G241" t="s">
        <v>3525</v>
      </c>
      <c r="H241" t="s">
        <v>3526</v>
      </c>
      <c r="I241" t="s">
        <v>26</v>
      </c>
      <c r="J241" t="s">
        <v>27</v>
      </c>
      <c r="K241" t="s">
        <v>42</v>
      </c>
      <c r="L241" t="s">
        <v>43</v>
      </c>
      <c r="M241">
        <v>90032</v>
      </c>
      <c r="N241" t="s">
        <v>44</v>
      </c>
      <c r="O241" t="s">
        <v>885</v>
      </c>
      <c r="P241" t="s">
        <v>46</v>
      </c>
      <c r="Q241" t="s">
        <v>59</v>
      </c>
      <c r="R241" t="s">
        <v>886</v>
      </c>
      <c r="S241">
        <v>87.92</v>
      </c>
      <c r="T241">
        <v>4</v>
      </c>
      <c r="U241">
        <v>0</v>
      </c>
      <c r="V241">
        <v>0.87919999999999732</v>
      </c>
    </row>
    <row r="242" spans="1:22" x14ac:dyDescent="0.3">
      <c r="A242">
        <v>7147</v>
      </c>
      <c r="B242" t="s">
        <v>9308</v>
      </c>
      <c r="C242">
        <v>2014</v>
      </c>
      <c r="D242" s="20">
        <v>41710</v>
      </c>
      <c r="E242" s="20">
        <v>41715</v>
      </c>
      <c r="F242" t="s">
        <v>50</v>
      </c>
      <c r="G242" t="s">
        <v>8228</v>
      </c>
      <c r="H242" t="s">
        <v>8229</v>
      </c>
      <c r="I242" t="s">
        <v>102</v>
      </c>
      <c r="J242" t="s">
        <v>27</v>
      </c>
      <c r="K242" t="s">
        <v>146</v>
      </c>
      <c r="L242" t="s">
        <v>147</v>
      </c>
      <c r="M242">
        <v>19140</v>
      </c>
      <c r="N242" t="s">
        <v>148</v>
      </c>
      <c r="O242" t="s">
        <v>8943</v>
      </c>
      <c r="P242" t="s">
        <v>46</v>
      </c>
      <c r="Q242" t="s">
        <v>59</v>
      </c>
      <c r="R242" t="s">
        <v>8944</v>
      </c>
      <c r="S242">
        <v>43.28</v>
      </c>
      <c r="T242">
        <v>1</v>
      </c>
      <c r="U242">
        <v>0.2</v>
      </c>
      <c r="V242">
        <v>3.2460000000000022</v>
      </c>
    </row>
    <row r="243" spans="1:22" x14ac:dyDescent="0.3">
      <c r="A243">
        <v>7146</v>
      </c>
      <c r="B243" t="s">
        <v>9308</v>
      </c>
      <c r="C243">
        <v>2014</v>
      </c>
      <c r="D243" s="20">
        <v>41710</v>
      </c>
      <c r="E243" s="20">
        <v>41715</v>
      </c>
      <c r="F243" t="s">
        <v>50</v>
      </c>
      <c r="G243" t="s">
        <v>8228</v>
      </c>
      <c r="H243" t="s">
        <v>8229</v>
      </c>
      <c r="I243" t="s">
        <v>102</v>
      </c>
      <c r="J243" t="s">
        <v>27</v>
      </c>
      <c r="K243" t="s">
        <v>146</v>
      </c>
      <c r="L243" t="s">
        <v>147</v>
      </c>
      <c r="M243">
        <v>19140</v>
      </c>
      <c r="N243" t="s">
        <v>148</v>
      </c>
      <c r="O243" t="s">
        <v>3273</v>
      </c>
      <c r="P243" t="s">
        <v>32</v>
      </c>
      <c r="Q243" t="s">
        <v>56</v>
      </c>
      <c r="R243" t="s">
        <v>3274</v>
      </c>
      <c r="S243">
        <v>154.76400000000001</v>
      </c>
      <c r="T243">
        <v>3</v>
      </c>
      <c r="U243">
        <v>0.4</v>
      </c>
      <c r="V243">
        <v>-46.429200000000023</v>
      </c>
    </row>
    <row r="244" spans="1:22" x14ac:dyDescent="0.3">
      <c r="A244">
        <v>7145</v>
      </c>
      <c r="B244" t="s">
        <v>9308</v>
      </c>
      <c r="C244">
        <v>2014</v>
      </c>
      <c r="D244" s="20">
        <v>41710</v>
      </c>
      <c r="E244" s="20">
        <v>41715</v>
      </c>
      <c r="F244" t="s">
        <v>50</v>
      </c>
      <c r="G244" t="s">
        <v>8228</v>
      </c>
      <c r="H244" t="s">
        <v>8229</v>
      </c>
      <c r="I244" t="s">
        <v>102</v>
      </c>
      <c r="J244" t="s">
        <v>27</v>
      </c>
      <c r="K244" t="s">
        <v>146</v>
      </c>
      <c r="L244" t="s">
        <v>147</v>
      </c>
      <c r="M244">
        <v>19140</v>
      </c>
      <c r="N244" t="s">
        <v>148</v>
      </c>
      <c r="O244" t="s">
        <v>462</v>
      </c>
      <c r="P244" t="s">
        <v>46</v>
      </c>
      <c r="Q244" t="s">
        <v>75</v>
      </c>
      <c r="R244" t="s">
        <v>463</v>
      </c>
      <c r="S244">
        <v>12.294</v>
      </c>
      <c r="T244">
        <v>1</v>
      </c>
      <c r="U244">
        <v>0.7</v>
      </c>
      <c r="V244">
        <v>-8.6057999999999986</v>
      </c>
    </row>
    <row r="245" spans="1:22" x14ac:dyDescent="0.3">
      <c r="A245">
        <v>7144</v>
      </c>
      <c r="B245" t="s">
        <v>9308</v>
      </c>
      <c r="C245">
        <v>2014</v>
      </c>
      <c r="D245" s="20">
        <v>41710</v>
      </c>
      <c r="E245" s="20">
        <v>41715</v>
      </c>
      <c r="F245" t="s">
        <v>50</v>
      </c>
      <c r="G245" t="s">
        <v>8228</v>
      </c>
      <c r="H245" t="s">
        <v>8229</v>
      </c>
      <c r="I245" t="s">
        <v>102</v>
      </c>
      <c r="J245" t="s">
        <v>27</v>
      </c>
      <c r="K245" t="s">
        <v>146</v>
      </c>
      <c r="L245" t="s">
        <v>147</v>
      </c>
      <c r="M245">
        <v>19140</v>
      </c>
      <c r="N245" t="s">
        <v>148</v>
      </c>
      <c r="O245" t="s">
        <v>5628</v>
      </c>
      <c r="P245" t="s">
        <v>71</v>
      </c>
      <c r="Q245" t="s">
        <v>72</v>
      </c>
      <c r="R245" t="s">
        <v>5629</v>
      </c>
      <c r="S245">
        <v>776.84999999999991</v>
      </c>
      <c r="T245">
        <v>5</v>
      </c>
      <c r="U245">
        <v>0.4</v>
      </c>
      <c r="V245">
        <v>-181.26499999999999</v>
      </c>
    </row>
    <row r="246" spans="1:22" x14ac:dyDescent="0.3">
      <c r="A246">
        <v>7018</v>
      </c>
      <c r="B246" t="s">
        <v>9242</v>
      </c>
      <c r="C246">
        <v>2011</v>
      </c>
      <c r="D246" s="20">
        <v>40613</v>
      </c>
      <c r="E246" s="20">
        <v>40615</v>
      </c>
      <c r="F246" t="s">
        <v>23</v>
      </c>
      <c r="G246" t="s">
        <v>4427</v>
      </c>
      <c r="H246" t="s">
        <v>4428</v>
      </c>
      <c r="I246" t="s">
        <v>41</v>
      </c>
      <c r="J246" t="s">
        <v>27</v>
      </c>
      <c r="K246" t="s">
        <v>1464</v>
      </c>
      <c r="L246" t="s">
        <v>29</v>
      </c>
      <c r="M246">
        <v>40475</v>
      </c>
      <c r="N246" t="s">
        <v>30</v>
      </c>
      <c r="O246" t="s">
        <v>6164</v>
      </c>
      <c r="P246" t="s">
        <v>46</v>
      </c>
      <c r="Q246" t="s">
        <v>90</v>
      </c>
      <c r="R246" t="s">
        <v>6165</v>
      </c>
      <c r="S246">
        <v>14.940000000000001</v>
      </c>
      <c r="T246">
        <v>3</v>
      </c>
      <c r="U246">
        <v>0</v>
      </c>
      <c r="V246">
        <v>7.0218000000000007</v>
      </c>
    </row>
    <row r="247" spans="1:22" x14ac:dyDescent="0.3">
      <c r="A247">
        <v>7017</v>
      </c>
      <c r="B247" t="s">
        <v>9242</v>
      </c>
      <c r="C247">
        <v>2011</v>
      </c>
      <c r="D247" s="20">
        <v>40613</v>
      </c>
      <c r="E247" s="20">
        <v>40615</v>
      </c>
      <c r="F247" t="s">
        <v>23</v>
      </c>
      <c r="G247" t="s">
        <v>4427</v>
      </c>
      <c r="H247" t="s">
        <v>4428</v>
      </c>
      <c r="I247" t="s">
        <v>41</v>
      </c>
      <c r="J247" t="s">
        <v>27</v>
      </c>
      <c r="K247" t="s">
        <v>1464</v>
      </c>
      <c r="L247" t="s">
        <v>29</v>
      </c>
      <c r="M247">
        <v>40475</v>
      </c>
      <c r="N247" t="s">
        <v>30</v>
      </c>
      <c r="O247" t="s">
        <v>1818</v>
      </c>
      <c r="P247" t="s">
        <v>71</v>
      </c>
      <c r="Q247" t="s">
        <v>72</v>
      </c>
      <c r="R247" t="s">
        <v>1819</v>
      </c>
      <c r="S247">
        <v>587.97</v>
      </c>
      <c r="T247">
        <v>3</v>
      </c>
      <c r="U247">
        <v>0</v>
      </c>
      <c r="V247">
        <v>164.63160000000005</v>
      </c>
    </row>
    <row r="248" spans="1:22" x14ac:dyDescent="0.3">
      <c r="A248">
        <v>7016</v>
      </c>
      <c r="B248" t="s">
        <v>9242</v>
      </c>
      <c r="C248">
        <v>2011</v>
      </c>
      <c r="D248" s="20">
        <v>40613</v>
      </c>
      <c r="E248" s="20">
        <v>40615</v>
      </c>
      <c r="F248" t="s">
        <v>23</v>
      </c>
      <c r="G248" t="s">
        <v>4427</v>
      </c>
      <c r="H248" t="s">
        <v>4428</v>
      </c>
      <c r="I248" t="s">
        <v>41</v>
      </c>
      <c r="J248" t="s">
        <v>27</v>
      </c>
      <c r="K248" t="s">
        <v>1464</v>
      </c>
      <c r="L248" t="s">
        <v>29</v>
      </c>
      <c r="M248">
        <v>40475</v>
      </c>
      <c r="N248" t="s">
        <v>30</v>
      </c>
      <c r="O248" t="s">
        <v>2635</v>
      </c>
      <c r="P248" t="s">
        <v>71</v>
      </c>
      <c r="Q248" t="s">
        <v>161</v>
      </c>
      <c r="R248" t="s">
        <v>2636</v>
      </c>
      <c r="S248">
        <v>32.96</v>
      </c>
      <c r="T248">
        <v>2</v>
      </c>
      <c r="U248">
        <v>0</v>
      </c>
      <c r="V248">
        <v>14.172800000000002</v>
      </c>
    </row>
    <row r="249" spans="1:22" x14ac:dyDescent="0.3">
      <c r="A249">
        <v>7015</v>
      </c>
      <c r="B249" t="s">
        <v>9242</v>
      </c>
      <c r="C249">
        <v>2011</v>
      </c>
      <c r="D249" s="20">
        <v>40613</v>
      </c>
      <c r="E249" s="20">
        <v>40615</v>
      </c>
      <c r="F249" t="s">
        <v>23</v>
      </c>
      <c r="G249" t="s">
        <v>4427</v>
      </c>
      <c r="H249" t="s">
        <v>4428</v>
      </c>
      <c r="I249" t="s">
        <v>41</v>
      </c>
      <c r="J249" t="s">
        <v>27</v>
      </c>
      <c r="K249" t="s">
        <v>1464</v>
      </c>
      <c r="L249" t="s">
        <v>29</v>
      </c>
      <c r="M249">
        <v>40475</v>
      </c>
      <c r="N249" t="s">
        <v>30</v>
      </c>
      <c r="O249" t="s">
        <v>1607</v>
      </c>
      <c r="P249" t="s">
        <v>46</v>
      </c>
      <c r="Q249" t="s">
        <v>78</v>
      </c>
      <c r="R249" t="s">
        <v>1608</v>
      </c>
      <c r="S249">
        <v>146.76</v>
      </c>
      <c r="T249">
        <v>3</v>
      </c>
      <c r="U249">
        <v>0</v>
      </c>
      <c r="V249">
        <v>38.157600000000002</v>
      </c>
    </row>
    <row r="250" spans="1:22" x14ac:dyDescent="0.3">
      <c r="A250">
        <v>7002</v>
      </c>
      <c r="B250" t="s">
        <v>9233</v>
      </c>
      <c r="C250">
        <v>2012</v>
      </c>
      <c r="D250" s="20">
        <v>40998</v>
      </c>
      <c r="E250" s="20">
        <v>41002</v>
      </c>
      <c r="F250" t="s">
        <v>50</v>
      </c>
      <c r="G250" t="s">
        <v>5993</v>
      </c>
      <c r="H250" t="s">
        <v>5994</v>
      </c>
      <c r="I250" t="s">
        <v>102</v>
      </c>
      <c r="J250" t="s">
        <v>27</v>
      </c>
      <c r="K250" t="s">
        <v>9234</v>
      </c>
      <c r="L250" t="s">
        <v>211</v>
      </c>
      <c r="M250">
        <v>61761</v>
      </c>
      <c r="N250" t="s">
        <v>105</v>
      </c>
      <c r="O250" t="s">
        <v>6956</v>
      </c>
      <c r="P250" t="s">
        <v>32</v>
      </c>
      <c r="Q250" t="s">
        <v>36</v>
      </c>
      <c r="R250" t="s">
        <v>6957</v>
      </c>
      <c r="S250">
        <v>366.74399999999997</v>
      </c>
      <c r="T250">
        <v>4</v>
      </c>
      <c r="U250">
        <v>0.3</v>
      </c>
      <c r="V250">
        <v>-110.02320000000003</v>
      </c>
    </row>
    <row r="251" spans="1:22" x14ac:dyDescent="0.3">
      <c r="A251">
        <v>6924</v>
      </c>
      <c r="B251" t="s">
        <v>9178</v>
      </c>
      <c r="C251">
        <v>2012</v>
      </c>
      <c r="D251" s="20">
        <v>40984</v>
      </c>
      <c r="E251" s="20">
        <v>40987</v>
      </c>
      <c r="F251" t="s">
        <v>23</v>
      </c>
      <c r="G251" t="s">
        <v>3166</v>
      </c>
      <c r="H251" t="s">
        <v>3167</v>
      </c>
      <c r="I251" t="s">
        <v>26</v>
      </c>
      <c r="J251" t="s">
        <v>27</v>
      </c>
      <c r="K251" t="s">
        <v>1560</v>
      </c>
      <c r="L251" t="s">
        <v>358</v>
      </c>
      <c r="M251">
        <v>36830</v>
      </c>
      <c r="N251" t="s">
        <v>30</v>
      </c>
      <c r="O251" t="s">
        <v>1691</v>
      </c>
      <c r="P251" t="s">
        <v>46</v>
      </c>
      <c r="Q251" t="s">
        <v>173</v>
      </c>
      <c r="R251" t="s">
        <v>1692</v>
      </c>
      <c r="S251">
        <v>7.38</v>
      </c>
      <c r="T251">
        <v>2</v>
      </c>
      <c r="U251">
        <v>0</v>
      </c>
      <c r="V251">
        <v>3.3947999999999996</v>
      </c>
    </row>
    <row r="252" spans="1:22" x14ac:dyDescent="0.3">
      <c r="A252">
        <v>6923</v>
      </c>
      <c r="B252" t="s">
        <v>9178</v>
      </c>
      <c r="C252">
        <v>2012</v>
      </c>
      <c r="D252" s="20">
        <v>40984</v>
      </c>
      <c r="E252" s="20">
        <v>40987</v>
      </c>
      <c r="F252" t="s">
        <v>23</v>
      </c>
      <c r="G252" t="s">
        <v>3166</v>
      </c>
      <c r="H252" t="s">
        <v>3167</v>
      </c>
      <c r="I252" t="s">
        <v>26</v>
      </c>
      <c r="J252" t="s">
        <v>27</v>
      </c>
      <c r="K252" t="s">
        <v>1560</v>
      </c>
      <c r="L252" t="s">
        <v>358</v>
      </c>
      <c r="M252">
        <v>36830</v>
      </c>
      <c r="N252" t="s">
        <v>30</v>
      </c>
      <c r="O252" t="s">
        <v>1971</v>
      </c>
      <c r="P252" t="s">
        <v>46</v>
      </c>
      <c r="Q252" t="s">
        <v>47</v>
      </c>
      <c r="R252" t="s">
        <v>1972</v>
      </c>
      <c r="S252">
        <v>491.55</v>
      </c>
      <c r="T252">
        <v>5</v>
      </c>
      <c r="U252">
        <v>0</v>
      </c>
      <c r="V252">
        <v>240.8595</v>
      </c>
    </row>
    <row r="253" spans="1:22" x14ac:dyDescent="0.3">
      <c r="A253">
        <v>6809</v>
      </c>
      <c r="B253" t="s">
        <v>9111</v>
      </c>
      <c r="C253">
        <v>2012</v>
      </c>
      <c r="D253" s="20">
        <v>40999</v>
      </c>
      <c r="E253" s="20">
        <v>41004</v>
      </c>
      <c r="F253" t="s">
        <v>50</v>
      </c>
      <c r="G253" t="s">
        <v>1574</v>
      </c>
      <c r="H253" t="s">
        <v>1575</v>
      </c>
      <c r="I253" t="s">
        <v>41</v>
      </c>
      <c r="J253" t="s">
        <v>27</v>
      </c>
      <c r="K253" t="s">
        <v>184</v>
      </c>
      <c r="L253" t="s">
        <v>104</v>
      </c>
      <c r="M253">
        <v>77095</v>
      </c>
      <c r="N253" t="s">
        <v>105</v>
      </c>
      <c r="O253" t="s">
        <v>7092</v>
      </c>
      <c r="P253" t="s">
        <v>32</v>
      </c>
      <c r="Q253" t="s">
        <v>65</v>
      </c>
      <c r="R253" t="s">
        <v>7093</v>
      </c>
      <c r="S253">
        <v>22.38</v>
      </c>
      <c r="T253">
        <v>3</v>
      </c>
      <c r="U253">
        <v>0.6</v>
      </c>
      <c r="V253">
        <v>-7.8330000000000055</v>
      </c>
    </row>
    <row r="254" spans="1:22" x14ac:dyDescent="0.3">
      <c r="A254">
        <v>6808</v>
      </c>
      <c r="B254" t="s">
        <v>9111</v>
      </c>
      <c r="C254">
        <v>2012</v>
      </c>
      <c r="D254" s="20">
        <v>40999</v>
      </c>
      <c r="E254" s="20">
        <v>41004</v>
      </c>
      <c r="F254" t="s">
        <v>50</v>
      </c>
      <c r="G254" t="s">
        <v>1574</v>
      </c>
      <c r="H254" t="s">
        <v>1575</v>
      </c>
      <c r="I254" t="s">
        <v>41</v>
      </c>
      <c r="J254" t="s">
        <v>27</v>
      </c>
      <c r="K254" t="s">
        <v>184</v>
      </c>
      <c r="L254" t="s">
        <v>104</v>
      </c>
      <c r="M254">
        <v>77095</v>
      </c>
      <c r="N254" t="s">
        <v>105</v>
      </c>
      <c r="O254" t="s">
        <v>1730</v>
      </c>
      <c r="P254" t="s">
        <v>46</v>
      </c>
      <c r="Q254" t="s">
        <v>90</v>
      </c>
      <c r="R254" t="s">
        <v>1731</v>
      </c>
      <c r="S254">
        <v>98.376000000000005</v>
      </c>
      <c r="T254">
        <v>3</v>
      </c>
      <c r="U254">
        <v>0.2</v>
      </c>
      <c r="V254">
        <v>35.661300000000004</v>
      </c>
    </row>
    <row r="255" spans="1:22" x14ac:dyDescent="0.3">
      <c r="A255">
        <v>6776</v>
      </c>
      <c r="B255" t="s">
        <v>9089</v>
      </c>
      <c r="C255">
        <v>2012</v>
      </c>
      <c r="D255" s="20">
        <v>40997</v>
      </c>
      <c r="E255" s="20">
        <v>41003</v>
      </c>
      <c r="F255" t="s">
        <v>50</v>
      </c>
      <c r="G255" t="s">
        <v>3694</v>
      </c>
      <c r="H255" t="s">
        <v>3695</v>
      </c>
      <c r="I255" t="s">
        <v>26</v>
      </c>
      <c r="J255" t="s">
        <v>27</v>
      </c>
      <c r="K255" t="s">
        <v>266</v>
      </c>
      <c r="L255" t="s">
        <v>267</v>
      </c>
      <c r="M255">
        <v>10024</v>
      </c>
      <c r="N255" t="s">
        <v>148</v>
      </c>
      <c r="O255" t="s">
        <v>1028</v>
      </c>
      <c r="P255" t="s">
        <v>46</v>
      </c>
      <c r="Q255" t="s">
        <v>90</v>
      </c>
      <c r="R255" t="s">
        <v>1029</v>
      </c>
      <c r="S255">
        <v>17.64</v>
      </c>
      <c r="T255">
        <v>4</v>
      </c>
      <c r="U255">
        <v>0</v>
      </c>
      <c r="V255">
        <v>8.1143999999999998</v>
      </c>
    </row>
    <row r="256" spans="1:22" x14ac:dyDescent="0.3">
      <c r="A256">
        <v>6689</v>
      </c>
      <c r="B256" t="s">
        <v>9033</v>
      </c>
      <c r="C256">
        <v>2014</v>
      </c>
      <c r="D256" s="20">
        <v>41709</v>
      </c>
      <c r="E256" s="20">
        <v>41714</v>
      </c>
      <c r="F256" t="s">
        <v>23</v>
      </c>
      <c r="G256" t="s">
        <v>6482</v>
      </c>
      <c r="H256" t="s">
        <v>6483</v>
      </c>
      <c r="I256" t="s">
        <v>41</v>
      </c>
      <c r="J256" t="s">
        <v>27</v>
      </c>
      <c r="K256" t="s">
        <v>127</v>
      </c>
      <c r="L256" t="s">
        <v>43</v>
      </c>
      <c r="M256">
        <v>94109</v>
      </c>
      <c r="N256" t="s">
        <v>44</v>
      </c>
      <c r="O256" t="s">
        <v>4515</v>
      </c>
      <c r="P256" t="s">
        <v>71</v>
      </c>
      <c r="Q256" t="s">
        <v>161</v>
      </c>
      <c r="R256" t="s">
        <v>4516</v>
      </c>
      <c r="S256">
        <v>111.96</v>
      </c>
      <c r="T256">
        <v>4</v>
      </c>
      <c r="U256">
        <v>0</v>
      </c>
      <c r="V256">
        <v>21.27239999999999</v>
      </c>
    </row>
    <row r="257" spans="1:22" x14ac:dyDescent="0.3">
      <c r="A257">
        <v>6610</v>
      </c>
      <c r="B257" t="s">
        <v>8988</v>
      </c>
      <c r="C257">
        <v>2012</v>
      </c>
      <c r="D257" s="20">
        <v>40978</v>
      </c>
      <c r="E257" s="20">
        <v>40978</v>
      </c>
      <c r="F257" t="s">
        <v>1290</v>
      </c>
      <c r="G257" t="s">
        <v>135</v>
      </c>
      <c r="H257" t="s">
        <v>136</v>
      </c>
      <c r="I257" t="s">
        <v>41</v>
      </c>
      <c r="J257" t="s">
        <v>27</v>
      </c>
      <c r="K257" t="s">
        <v>3213</v>
      </c>
      <c r="L257" t="s">
        <v>2735</v>
      </c>
      <c r="M257">
        <v>20735</v>
      </c>
      <c r="N257" t="s">
        <v>148</v>
      </c>
      <c r="O257" t="s">
        <v>1297</v>
      </c>
      <c r="P257" t="s">
        <v>46</v>
      </c>
      <c r="Q257" t="s">
        <v>59</v>
      </c>
      <c r="R257" t="s">
        <v>1298</v>
      </c>
      <c r="S257">
        <v>89.820000000000007</v>
      </c>
      <c r="T257">
        <v>6</v>
      </c>
      <c r="U257">
        <v>0</v>
      </c>
      <c r="V257">
        <v>25.149600000000007</v>
      </c>
    </row>
    <row r="258" spans="1:22" x14ac:dyDescent="0.3">
      <c r="A258">
        <v>6591</v>
      </c>
      <c r="B258" t="s">
        <v>8977</v>
      </c>
      <c r="C258">
        <v>2011</v>
      </c>
      <c r="D258" s="20">
        <v>40625</v>
      </c>
      <c r="E258" s="20">
        <v>40628</v>
      </c>
      <c r="F258" t="s">
        <v>188</v>
      </c>
      <c r="G258" t="s">
        <v>6472</v>
      </c>
      <c r="H258" t="s">
        <v>6473</v>
      </c>
      <c r="I258" t="s">
        <v>26</v>
      </c>
      <c r="J258" t="s">
        <v>27</v>
      </c>
      <c r="K258" t="s">
        <v>8978</v>
      </c>
      <c r="L258" t="s">
        <v>54</v>
      </c>
      <c r="M258">
        <v>33445</v>
      </c>
      <c r="N258" t="s">
        <v>30</v>
      </c>
      <c r="O258" t="s">
        <v>2414</v>
      </c>
      <c r="P258" t="s">
        <v>46</v>
      </c>
      <c r="Q258" t="s">
        <v>47</v>
      </c>
      <c r="R258" t="s">
        <v>2415</v>
      </c>
      <c r="S258">
        <v>9.9120000000000008</v>
      </c>
      <c r="T258">
        <v>3</v>
      </c>
      <c r="U258">
        <v>0.2</v>
      </c>
      <c r="V258">
        <v>3.2213999999999996</v>
      </c>
    </row>
    <row r="259" spans="1:22" x14ac:dyDescent="0.3">
      <c r="A259">
        <v>6577</v>
      </c>
      <c r="B259" t="s">
        <v>8969</v>
      </c>
      <c r="C259">
        <v>2014</v>
      </c>
      <c r="D259" s="20">
        <v>41702</v>
      </c>
      <c r="E259" s="20">
        <v>41707</v>
      </c>
      <c r="F259" t="s">
        <v>50</v>
      </c>
      <c r="G259" t="s">
        <v>6942</v>
      </c>
      <c r="H259" t="s">
        <v>6943</v>
      </c>
      <c r="I259" t="s">
        <v>26</v>
      </c>
      <c r="J259" t="s">
        <v>27</v>
      </c>
      <c r="K259" t="s">
        <v>42</v>
      </c>
      <c r="L259" t="s">
        <v>43</v>
      </c>
      <c r="M259">
        <v>90008</v>
      </c>
      <c r="N259" t="s">
        <v>44</v>
      </c>
      <c r="O259" t="s">
        <v>281</v>
      </c>
      <c r="P259" t="s">
        <v>32</v>
      </c>
      <c r="Q259" t="s">
        <v>36</v>
      </c>
      <c r="R259" t="s">
        <v>282</v>
      </c>
      <c r="S259">
        <v>170.35200000000003</v>
      </c>
      <c r="T259">
        <v>3</v>
      </c>
      <c r="U259">
        <v>0.2</v>
      </c>
      <c r="V259">
        <v>-17.035200000000003</v>
      </c>
    </row>
    <row r="260" spans="1:22" x14ac:dyDescent="0.3">
      <c r="A260">
        <v>6576</v>
      </c>
      <c r="B260" t="s">
        <v>8969</v>
      </c>
      <c r="C260">
        <v>2014</v>
      </c>
      <c r="D260" s="20">
        <v>41702</v>
      </c>
      <c r="E260" s="20">
        <v>41707</v>
      </c>
      <c r="F260" t="s">
        <v>50</v>
      </c>
      <c r="G260" t="s">
        <v>6942</v>
      </c>
      <c r="H260" t="s">
        <v>6943</v>
      </c>
      <c r="I260" t="s">
        <v>26</v>
      </c>
      <c r="J260" t="s">
        <v>27</v>
      </c>
      <c r="K260" t="s">
        <v>42</v>
      </c>
      <c r="L260" t="s">
        <v>43</v>
      </c>
      <c r="M260">
        <v>90008</v>
      </c>
      <c r="N260" t="s">
        <v>44</v>
      </c>
      <c r="O260" t="s">
        <v>6687</v>
      </c>
      <c r="P260" t="s">
        <v>71</v>
      </c>
      <c r="Q260" t="s">
        <v>161</v>
      </c>
      <c r="R260" t="s">
        <v>6688</v>
      </c>
      <c r="S260">
        <v>1049.44</v>
      </c>
      <c r="T260">
        <v>8</v>
      </c>
      <c r="U260">
        <v>0</v>
      </c>
      <c r="V260">
        <v>440.76480000000004</v>
      </c>
    </row>
    <row r="261" spans="1:22" x14ac:dyDescent="0.3">
      <c r="A261">
        <v>6549</v>
      </c>
      <c r="B261" t="s">
        <v>8952</v>
      </c>
      <c r="C261">
        <v>2011</v>
      </c>
      <c r="D261" s="20">
        <v>40603</v>
      </c>
      <c r="E261" s="20">
        <v>40607</v>
      </c>
      <c r="F261" t="s">
        <v>50</v>
      </c>
      <c r="G261" t="s">
        <v>6036</v>
      </c>
      <c r="H261" t="s">
        <v>6037</v>
      </c>
      <c r="I261" t="s">
        <v>102</v>
      </c>
      <c r="J261" t="s">
        <v>27</v>
      </c>
      <c r="K261" t="s">
        <v>5480</v>
      </c>
      <c r="L261" t="s">
        <v>211</v>
      </c>
      <c r="M261">
        <v>60126</v>
      </c>
      <c r="N261" t="s">
        <v>105</v>
      </c>
      <c r="O261" t="s">
        <v>8333</v>
      </c>
      <c r="P261" t="s">
        <v>46</v>
      </c>
      <c r="Q261" t="s">
        <v>90</v>
      </c>
      <c r="R261" t="s">
        <v>8334</v>
      </c>
      <c r="S261">
        <v>17.472000000000001</v>
      </c>
      <c r="T261">
        <v>3</v>
      </c>
      <c r="U261">
        <v>0.2</v>
      </c>
      <c r="V261">
        <v>5.6783999999999981</v>
      </c>
    </row>
    <row r="262" spans="1:22" x14ac:dyDescent="0.3">
      <c r="A262">
        <v>6548</v>
      </c>
      <c r="B262" t="s">
        <v>8952</v>
      </c>
      <c r="C262">
        <v>2011</v>
      </c>
      <c r="D262" s="20">
        <v>40603</v>
      </c>
      <c r="E262" s="20">
        <v>40607</v>
      </c>
      <c r="F262" t="s">
        <v>50</v>
      </c>
      <c r="G262" t="s">
        <v>6036</v>
      </c>
      <c r="H262" t="s">
        <v>6037</v>
      </c>
      <c r="I262" t="s">
        <v>102</v>
      </c>
      <c r="J262" t="s">
        <v>27</v>
      </c>
      <c r="K262" t="s">
        <v>5480</v>
      </c>
      <c r="L262" t="s">
        <v>211</v>
      </c>
      <c r="M262">
        <v>60126</v>
      </c>
      <c r="N262" t="s">
        <v>105</v>
      </c>
      <c r="O262" t="s">
        <v>384</v>
      </c>
      <c r="P262" t="s">
        <v>32</v>
      </c>
      <c r="Q262" t="s">
        <v>36</v>
      </c>
      <c r="R262" t="s">
        <v>385</v>
      </c>
      <c r="S262">
        <v>634.11599999999999</v>
      </c>
      <c r="T262">
        <v>6</v>
      </c>
      <c r="U262">
        <v>0.3</v>
      </c>
      <c r="V262">
        <v>-172.11720000000003</v>
      </c>
    </row>
    <row r="263" spans="1:22" x14ac:dyDescent="0.3">
      <c r="A263">
        <v>6515</v>
      </c>
      <c r="B263" t="s">
        <v>8935</v>
      </c>
      <c r="C263">
        <v>2014</v>
      </c>
      <c r="D263" s="20">
        <v>41705</v>
      </c>
      <c r="E263" s="20">
        <v>41709</v>
      </c>
      <c r="F263" t="s">
        <v>50</v>
      </c>
      <c r="G263" t="s">
        <v>8233</v>
      </c>
      <c r="H263" t="s">
        <v>8234</v>
      </c>
      <c r="I263" t="s">
        <v>102</v>
      </c>
      <c r="J263" t="s">
        <v>27</v>
      </c>
      <c r="K263" t="s">
        <v>127</v>
      </c>
      <c r="L263" t="s">
        <v>43</v>
      </c>
      <c r="M263">
        <v>94109</v>
      </c>
      <c r="N263" t="s">
        <v>44</v>
      </c>
      <c r="O263" t="s">
        <v>3748</v>
      </c>
      <c r="P263" t="s">
        <v>71</v>
      </c>
      <c r="Q263" t="s">
        <v>72</v>
      </c>
      <c r="R263" t="s">
        <v>3749</v>
      </c>
      <c r="S263">
        <v>206.38400000000001</v>
      </c>
      <c r="T263">
        <v>2</v>
      </c>
      <c r="U263">
        <v>0.2</v>
      </c>
      <c r="V263">
        <v>23.218199999999996</v>
      </c>
    </row>
    <row r="264" spans="1:22" x14ac:dyDescent="0.3">
      <c r="A264">
        <v>6514</v>
      </c>
      <c r="B264" t="s">
        <v>8935</v>
      </c>
      <c r="C264">
        <v>2014</v>
      </c>
      <c r="D264" s="20">
        <v>41705</v>
      </c>
      <c r="E264" s="20">
        <v>41709</v>
      </c>
      <c r="F264" t="s">
        <v>50</v>
      </c>
      <c r="G264" t="s">
        <v>8233</v>
      </c>
      <c r="H264" t="s">
        <v>8234</v>
      </c>
      <c r="I264" t="s">
        <v>102</v>
      </c>
      <c r="J264" t="s">
        <v>27</v>
      </c>
      <c r="K264" t="s">
        <v>127</v>
      </c>
      <c r="L264" t="s">
        <v>43</v>
      </c>
      <c r="M264">
        <v>94109</v>
      </c>
      <c r="N264" t="s">
        <v>44</v>
      </c>
      <c r="O264" t="s">
        <v>6536</v>
      </c>
      <c r="P264" t="s">
        <v>46</v>
      </c>
      <c r="Q264" t="s">
        <v>90</v>
      </c>
      <c r="R264" t="s">
        <v>6537</v>
      </c>
      <c r="S264">
        <v>286.93</v>
      </c>
      <c r="T264">
        <v>7</v>
      </c>
      <c r="U264">
        <v>0</v>
      </c>
      <c r="V264">
        <v>140.59569999999999</v>
      </c>
    </row>
    <row r="265" spans="1:22" x14ac:dyDescent="0.3">
      <c r="A265">
        <v>6513</v>
      </c>
      <c r="B265" t="s">
        <v>8935</v>
      </c>
      <c r="C265">
        <v>2014</v>
      </c>
      <c r="D265" s="20">
        <v>41705</v>
      </c>
      <c r="E265" s="20">
        <v>41709</v>
      </c>
      <c r="F265" t="s">
        <v>50</v>
      </c>
      <c r="G265" t="s">
        <v>8233</v>
      </c>
      <c r="H265" t="s">
        <v>8234</v>
      </c>
      <c r="I265" t="s">
        <v>102</v>
      </c>
      <c r="J265" t="s">
        <v>27</v>
      </c>
      <c r="K265" t="s">
        <v>127</v>
      </c>
      <c r="L265" t="s">
        <v>43</v>
      </c>
      <c r="M265">
        <v>94109</v>
      </c>
      <c r="N265" t="s">
        <v>44</v>
      </c>
      <c r="O265" t="s">
        <v>5610</v>
      </c>
      <c r="P265" t="s">
        <v>46</v>
      </c>
      <c r="Q265" t="s">
        <v>47</v>
      </c>
      <c r="R265" t="s">
        <v>5611</v>
      </c>
      <c r="S265">
        <v>11.52</v>
      </c>
      <c r="T265">
        <v>4</v>
      </c>
      <c r="U265">
        <v>0</v>
      </c>
      <c r="V265">
        <v>5.6448</v>
      </c>
    </row>
    <row r="266" spans="1:22" x14ac:dyDescent="0.3">
      <c r="A266">
        <v>6512</v>
      </c>
      <c r="B266" t="s">
        <v>8935</v>
      </c>
      <c r="C266">
        <v>2014</v>
      </c>
      <c r="D266" s="20">
        <v>41705</v>
      </c>
      <c r="E266" s="20">
        <v>41709</v>
      </c>
      <c r="F266" t="s">
        <v>50</v>
      </c>
      <c r="G266" t="s">
        <v>8233</v>
      </c>
      <c r="H266" t="s">
        <v>8234</v>
      </c>
      <c r="I266" t="s">
        <v>102</v>
      </c>
      <c r="J266" t="s">
        <v>27</v>
      </c>
      <c r="K266" t="s">
        <v>127</v>
      </c>
      <c r="L266" t="s">
        <v>43</v>
      </c>
      <c r="M266">
        <v>94109</v>
      </c>
      <c r="N266" t="s">
        <v>44</v>
      </c>
      <c r="O266" t="s">
        <v>2743</v>
      </c>
      <c r="P266" t="s">
        <v>46</v>
      </c>
      <c r="Q266" t="s">
        <v>68</v>
      </c>
      <c r="R266" t="s">
        <v>2744</v>
      </c>
      <c r="S266">
        <v>23.88</v>
      </c>
      <c r="T266">
        <v>6</v>
      </c>
      <c r="U266">
        <v>0</v>
      </c>
      <c r="V266">
        <v>8.1191999999999993</v>
      </c>
    </row>
    <row r="267" spans="1:22" x14ac:dyDescent="0.3">
      <c r="A267">
        <v>6489</v>
      </c>
      <c r="B267" t="s">
        <v>8920</v>
      </c>
      <c r="C267">
        <v>2012</v>
      </c>
      <c r="D267" s="20">
        <v>40989</v>
      </c>
      <c r="E267" s="20">
        <v>40994</v>
      </c>
      <c r="F267" t="s">
        <v>50</v>
      </c>
      <c r="G267" t="s">
        <v>4129</v>
      </c>
      <c r="H267" t="s">
        <v>4130</v>
      </c>
      <c r="I267" t="s">
        <v>26</v>
      </c>
      <c r="J267" t="s">
        <v>27</v>
      </c>
      <c r="K267" t="s">
        <v>1521</v>
      </c>
      <c r="L267" t="s">
        <v>88</v>
      </c>
      <c r="M267">
        <v>28540</v>
      </c>
      <c r="N267" t="s">
        <v>30</v>
      </c>
      <c r="O267" t="s">
        <v>633</v>
      </c>
      <c r="P267" t="s">
        <v>46</v>
      </c>
      <c r="Q267" t="s">
        <v>90</v>
      </c>
      <c r="R267" t="s">
        <v>634</v>
      </c>
      <c r="S267">
        <v>295.45600000000002</v>
      </c>
      <c r="T267">
        <v>14</v>
      </c>
      <c r="U267">
        <v>0.2</v>
      </c>
      <c r="V267">
        <v>96.023199999999974</v>
      </c>
    </row>
    <row r="268" spans="1:22" x14ac:dyDescent="0.3">
      <c r="A268">
        <v>6488</v>
      </c>
      <c r="B268" t="s">
        <v>8920</v>
      </c>
      <c r="C268">
        <v>2012</v>
      </c>
      <c r="D268" s="20">
        <v>40989</v>
      </c>
      <c r="E268" s="20">
        <v>40994</v>
      </c>
      <c r="F268" t="s">
        <v>50</v>
      </c>
      <c r="G268" t="s">
        <v>4129</v>
      </c>
      <c r="H268" t="s">
        <v>4130</v>
      </c>
      <c r="I268" t="s">
        <v>26</v>
      </c>
      <c r="J268" t="s">
        <v>27</v>
      </c>
      <c r="K268" t="s">
        <v>1521</v>
      </c>
      <c r="L268" t="s">
        <v>88</v>
      </c>
      <c r="M268">
        <v>28540</v>
      </c>
      <c r="N268" t="s">
        <v>30</v>
      </c>
      <c r="O268" t="s">
        <v>5771</v>
      </c>
      <c r="P268" t="s">
        <v>46</v>
      </c>
      <c r="Q268" t="s">
        <v>75</v>
      </c>
      <c r="R268" t="s">
        <v>5772</v>
      </c>
      <c r="S268">
        <v>12.843000000000002</v>
      </c>
      <c r="T268">
        <v>3</v>
      </c>
      <c r="U268">
        <v>0.7</v>
      </c>
      <c r="V268">
        <v>-9.8462999999999994</v>
      </c>
    </row>
    <row r="269" spans="1:22" x14ac:dyDescent="0.3">
      <c r="A269">
        <v>6487</v>
      </c>
      <c r="B269" t="s">
        <v>8920</v>
      </c>
      <c r="C269">
        <v>2012</v>
      </c>
      <c r="D269" s="20">
        <v>40989</v>
      </c>
      <c r="E269" s="20">
        <v>40994</v>
      </c>
      <c r="F269" t="s">
        <v>50</v>
      </c>
      <c r="G269" t="s">
        <v>4129</v>
      </c>
      <c r="H269" t="s">
        <v>4130</v>
      </c>
      <c r="I269" t="s">
        <v>26</v>
      </c>
      <c r="J269" t="s">
        <v>27</v>
      </c>
      <c r="K269" t="s">
        <v>1521</v>
      </c>
      <c r="L269" t="s">
        <v>88</v>
      </c>
      <c r="M269">
        <v>28540</v>
      </c>
      <c r="N269" t="s">
        <v>30</v>
      </c>
      <c r="O269" t="s">
        <v>937</v>
      </c>
      <c r="P269" t="s">
        <v>46</v>
      </c>
      <c r="Q269" t="s">
        <v>78</v>
      </c>
      <c r="R269" t="s">
        <v>938</v>
      </c>
      <c r="S269">
        <v>962.07999999999993</v>
      </c>
      <c r="T269">
        <v>4</v>
      </c>
      <c r="U269">
        <v>0.2</v>
      </c>
      <c r="V269">
        <v>156.33799999999997</v>
      </c>
    </row>
    <row r="270" spans="1:22" x14ac:dyDescent="0.3">
      <c r="A270">
        <v>6474</v>
      </c>
      <c r="B270" t="s">
        <v>8916</v>
      </c>
      <c r="C270">
        <v>2013</v>
      </c>
      <c r="D270" s="20">
        <v>41352</v>
      </c>
      <c r="E270" s="20">
        <v>41354</v>
      </c>
      <c r="F270" t="s">
        <v>23</v>
      </c>
      <c r="G270" t="s">
        <v>643</v>
      </c>
      <c r="H270" t="s">
        <v>644</v>
      </c>
      <c r="I270" t="s">
        <v>26</v>
      </c>
      <c r="J270" t="s">
        <v>27</v>
      </c>
      <c r="K270" t="s">
        <v>382</v>
      </c>
      <c r="L270" t="s">
        <v>335</v>
      </c>
      <c r="M270">
        <v>38401</v>
      </c>
      <c r="N270" t="s">
        <v>30</v>
      </c>
      <c r="O270" t="s">
        <v>3776</v>
      </c>
      <c r="P270" t="s">
        <v>46</v>
      </c>
      <c r="Q270" t="s">
        <v>78</v>
      </c>
      <c r="R270" t="s">
        <v>3777</v>
      </c>
      <c r="S270">
        <v>871.80000000000007</v>
      </c>
      <c r="T270">
        <v>3</v>
      </c>
      <c r="U270">
        <v>0.2</v>
      </c>
      <c r="V270">
        <v>87.180000000000092</v>
      </c>
    </row>
    <row r="271" spans="1:22" x14ac:dyDescent="0.3">
      <c r="A271">
        <v>6449</v>
      </c>
      <c r="B271" t="s">
        <v>8902</v>
      </c>
      <c r="C271">
        <v>2014</v>
      </c>
      <c r="D271" s="20">
        <v>41703</v>
      </c>
      <c r="E271" s="20">
        <v>41705</v>
      </c>
      <c r="F271" t="s">
        <v>23</v>
      </c>
      <c r="G271" t="s">
        <v>4176</v>
      </c>
      <c r="H271" t="s">
        <v>4177</v>
      </c>
      <c r="I271" t="s">
        <v>102</v>
      </c>
      <c r="J271" t="s">
        <v>27</v>
      </c>
      <c r="K271" t="s">
        <v>184</v>
      </c>
      <c r="L271" t="s">
        <v>104</v>
      </c>
      <c r="M271">
        <v>77095</v>
      </c>
      <c r="N271" t="s">
        <v>105</v>
      </c>
      <c r="O271" t="s">
        <v>1482</v>
      </c>
      <c r="P271" t="s">
        <v>46</v>
      </c>
      <c r="Q271" t="s">
        <v>59</v>
      </c>
      <c r="R271" t="s">
        <v>1483</v>
      </c>
      <c r="S271">
        <v>8.7200000000000006</v>
      </c>
      <c r="T271">
        <v>1</v>
      </c>
      <c r="U271">
        <v>0.2</v>
      </c>
      <c r="V271">
        <v>0.65399999999999947</v>
      </c>
    </row>
    <row r="272" spans="1:22" x14ac:dyDescent="0.3">
      <c r="A272">
        <v>6448</v>
      </c>
      <c r="B272" t="s">
        <v>8902</v>
      </c>
      <c r="C272">
        <v>2014</v>
      </c>
      <c r="D272" s="20">
        <v>41703</v>
      </c>
      <c r="E272" s="20">
        <v>41705</v>
      </c>
      <c r="F272" t="s">
        <v>23</v>
      </c>
      <c r="G272" t="s">
        <v>4176</v>
      </c>
      <c r="H272" t="s">
        <v>4177</v>
      </c>
      <c r="I272" t="s">
        <v>102</v>
      </c>
      <c r="J272" t="s">
        <v>27</v>
      </c>
      <c r="K272" t="s">
        <v>184</v>
      </c>
      <c r="L272" t="s">
        <v>104</v>
      </c>
      <c r="M272">
        <v>77095</v>
      </c>
      <c r="N272" t="s">
        <v>105</v>
      </c>
      <c r="O272" t="s">
        <v>4386</v>
      </c>
      <c r="P272" t="s">
        <v>46</v>
      </c>
      <c r="Q272" t="s">
        <v>47</v>
      </c>
      <c r="R272" t="s">
        <v>4387</v>
      </c>
      <c r="S272">
        <v>2.4640000000000004</v>
      </c>
      <c r="T272">
        <v>1</v>
      </c>
      <c r="U272">
        <v>0.2</v>
      </c>
      <c r="V272">
        <v>0.86239999999999983</v>
      </c>
    </row>
    <row r="273" spans="1:22" x14ac:dyDescent="0.3">
      <c r="A273">
        <v>6447</v>
      </c>
      <c r="B273" t="s">
        <v>8902</v>
      </c>
      <c r="C273">
        <v>2014</v>
      </c>
      <c r="D273" s="20">
        <v>41703</v>
      </c>
      <c r="E273" s="20">
        <v>41705</v>
      </c>
      <c r="F273" t="s">
        <v>23</v>
      </c>
      <c r="G273" t="s">
        <v>4176</v>
      </c>
      <c r="H273" t="s">
        <v>4177</v>
      </c>
      <c r="I273" t="s">
        <v>102</v>
      </c>
      <c r="J273" t="s">
        <v>27</v>
      </c>
      <c r="K273" t="s">
        <v>184</v>
      </c>
      <c r="L273" t="s">
        <v>104</v>
      </c>
      <c r="M273">
        <v>77095</v>
      </c>
      <c r="N273" t="s">
        <v>105</v>
      </c>
      <c r="O273" t="s">
        <v>170</v>
      </c>
      <c r="P273" t="s">
        <v>32</v>
      </c>
      <c r="Q273" t="s">
        <v>65</v>
      </c>
      <c r="R273" t="s">
        <v>171</v>
      </c>
      <c r="S273">
        <v>103.50000000000001</v>
      </c>
      <c r="T273">
        <v>5</v>
      </c>
      <c r="U273">
        <v>0.6</v>
      </c>
      <c r="V273">
        <v>-77.625</v>
      </c>
    </row>
    <row r="274" spans="1:22" x14ac:dyDescent="0.3">
      <c r="A274">
        <v>6446</v>
      </c>
      <c r="B274" t="s">
        <v>8901</v>
      </c>
      <c r="C274">
        <v>2012</v>
      </c>
      <c r="D274" s="20">
        <v>40973</v>
      </c>
      <c r="E274" s="20">
        <v>40978</v>
      </c>
      <c r="F274" t="s">
        <v>50</v>
      </c>
      <c r="G274" t="s">
        <v>3072</v>
      </c>
      <c r="H274" t="s">
        <v>3073</v>
      </c>
      <c r="I274" t="s">
        <v>26</v>
      </c>
      <c r="J274" t="s">
        <v>27</v>
      </c>
      <c r="K274" t="s">
        <v>303</v>
      </c>
      <c r="L274" t="s">
        <v>211</v>
      </c>
      <c r="M274">
        <v>60623</v>
      </c>
      <c r="N274" t="s">
        <v>105</v>
      </c>
      <c r="O274" t="s">
        <v>4313</v>
      </c>
      <c r="P274" t="s">
        <v>46</v>
      </c>
      <c r="Q274" t="s">
        <v>269</v>
      </c>
      <c r="R274" t="s">
        <v>4314</v>
      </c>
      <c r="S274">
        <v>7.1039999999999992</v>
      </c>
      <c r="T274">
        <v>6</v>
      </c>
      <c r="U274">
        <v>0.2</v>
      </c>
      <c r="V274">
        <v>2.4863999999999997</v>
      </c>
    </row>
    <row r="275" spans="1:22" x14ac:dyDescent="0.3">
      <c r="A275">
        <v>6435</v>
      </c>
      <c r="B275" t="s">
        <v>8896</v>
      </c>
      <c r="C275">
        <v>2012</v>
      </c>
      <c r="D275" s="20">
        <v>40998</v>
      </c>
      <c r="E275" s="20">
        <v>41003</v>
      </c>
      <c r="F275" t="s">
        <v>50</v>
      </c>
      <c r="G275" t="s">
        <v>6751</v>
      </c>
      <c r="H275" t="s">
        <v>6752</v>
      </c>
      <c r="I275" t="s">
        <v>41</v>
      </c>
      <c r="J275" t="s">
        <v>27</v>
      </c>
      <c r="K275" t="s">
        <v>303</v>
      </c>
      <c r="L275" t="s">
        <v>211</v>
      </c>
      <c r="M275">
        <v>60610</v>
      </c>
      <c r="N275" t="s">
        <v>105</v>
      </c>
      <c r="O275" t="s">
        <v>5833</v>
      </c>
      <c r="P275" t="s">
        <v>71</v>
      </c>
      <c r="Q275" t="s">
        <v>72</v>
      </c>
      <c r="R275" t="s">
        <v>5834</v>
      </c>
      <c r="S275">
        <v>180.96</v>
      </c>
      <c r="T275">
        <v>5</v>
      </c>
      <c r="U275">
        <v>0.2</v>
      </c>
      <c r="V275">
        <v>13.571999999999996</v>
      </c>
    </row>
    <row r="276" spans="1:22" x14ac:dyDescent="0.3">
      <c r="A276">
        <v>6434</v>
      </c>
      <c r="B276" t="s">
        <v>8896</v>
      </c>
      <c r="C276">
        <v>2012</v>
      </c>
      <c r="D276" s="20">
        <v>40998</v>
      </c>
      <c r="E276" s="20">
        <v>41003</v>
      </c>
      <c r="F276" t="s">
        <v>50</v>
      </c>
      <c r="G276" t="s">
        <v>6751</v>
      </c>
      <c r="H276" t="s">
        <v>6752</v>
      </c>
      <c r="I276" t="s">
        <v>41</v>
      </c>
      <c r="J276" t="s">
        <v>27</v>
      </c>
      <c r="K276" t="s">
        <v>303</v>
      </c>
      <c r="L276" t="s">
        <v>211</v>
      </c>
      <c r="M276">
        <v>60610</v>
      </c>
      <c r="N276" t="s">
        <v>105</v>
      </c>
      <c r="O276" t="s">
        <v>4004</v>
      </c>
      <c r="P276" t="s">
        <v>46</v>
      </c>
      <c r="Q276" t="s">
        <v>90</v>
      </c>
      <c r="R276" t="s">
        <v>4005</v>
      </c>
      <c r="S276">
        <v>23.52</v>
      </c>
      <c r="T276">
        <v>5</v>
      </c>
      <c r="U276">
        <v>0.2</v>
      </c>
      <c r="V276">
        <v>8.5259999999999998</v>
      </c>
    </row>
    <row r="277" spans="1:22" x14ac:dyDescent="0.3">
      <c r="A277">
        <v>6418</v>
      </c>
      <c r="B277" t="s">
        <v>8885</v>
      </c>
      <c r="C277">
        <v>2013</v>
      </c>
      <c r="D277" s="20">
        <v>41342</v>
      </c>
      <c r="E277" s="20">
        <v>41346</v>
      </c>
      <c r="F277" t="s">
        <v>50</v>
      </c>
      <c r="G277" t="s">
        <v>3147</v>
      </c>
      <c r="H277" t="s">
        <v>3148</v>
      </c>
      <c r="I277" t="s">
        <v>26</v>
      </c>
      <c r="J277" t="s">
        <v>27</v>
      </c>
      <c r="K277" t="s">
        <v>146</v>
      </c>
      <c r="L277" t="s">
        <v>147</v>
      </c>
      <c r="M277">
        <v>19120</v>
      </c>
      <c r="N277" t="s">
        <v>148</v>
      </c>
      <c r="O277" t="s">
        <v>4067</v>
      </c>
      <c r="P277" t="s">
        <v>46</v>
      </c>
      <c r="Q277" t="s">
        <v>269</v>
      </c>
      <c r="R277" t="s">
        <v>4068</v>
      </c>
      <c r="S277">
        <v>5.9840000000000009</v>
      </c>
      <c r="T277">
        <v>2</v>
      </c>
      <c r="U277">
        <v>0.2</v>
      </c>
      <c r="V277">
        <v>-1.3463999999999998</v>
      </c>
    </row>
    <row r="278" spans="1:22" x14ac:dyDescent="0.3">
      <c r="A278">
        <v>6417</v>
      </c>
      <c r="B278" t="s">
        <v>8885</v>
      </c>
      <c r="C278">
        <v>2013</v>
      </c>
      <c r="D278" s="20">
        <v>41342</v>
      </c>
      <c r="E278" s="20">
        <v>41346</v>
      </c>
      <c r="F278" t="s">
        <v>50</v>
      </c>
      <c r="G278" t="s">
        <v>3147</v>
      </c>
      <c r="H278" t="s">
        <v>3148</v>
      </c>
      <c r="I278" t="s">
        <v>26</v>
      </c>
      <c r="J278" t="s">
        <v>27</v>
      </c>
      <c r="K278" t="s">
        <v>146</v>
      </c>
      <c r="L278" t="s">
        <v>147</v>
      </c>
      <c r="M278">
        <v>19120</v>
      </c>
      <c r="N278" t="s">
        <v>148</v>
      </c>
      <c r="O278" t="s">
        <v>5833</v>
      </c>
      <c r="P278" t="s">
        <v>71</v>
      </c>
      <c r="Q278" t="s">
        <v>72</v>
      </c>
      <c r="R278" t="s">
        <v>5834</v>
      </c>
      <c r="S278">
        <v>108.57600000000001</v>
      </c>
      <c r="T278">
        <v>4</v>
      </c>
      <c r="U278">
        <v>0.4</v>
      </c>
      <c r="V278">
        <v>-25.334400000000002</v>
      </c>
    </row>
    <row r="279" spans="1:22" x14ac:dyDescent="0.3">
      <c r="A279">
        <v>6383</v>
      </c>
      <c r="B279" t="s">
        <v>8867</v>
      </c>
      <c r="C279">
        <v>2013</v>
      </c>
      <c r="D279" s="20">
        <v>41363</v>
      </c>
      <c r="E279" s="20">
        <v>41367</v>
      </c>
      <c r="F279" t="s">
        <v>50</v>
      </c>
      <c r="G279" t="s">
        <v>1553</v>
      </c>
      <c r="H279" t="s">
        <v>1554</v>
      </c>
      <c r="I279" t="s">
        <v>26</v>
      </c>
      <c r="J279" t="s">
        <v>27</v>
      </c>
      <c r="K279" t="s">
        <v>318</v>
      </c>
      <c r="L279" t="s">
        <v>498</v>
      </c>
      <c r="M279">
        <v>45503</v>
      </c>
      <c r="N279" t="s">
        <v>148</v>
      </c>
      <c r="O279" t="s">
        <v>5424</v>
      </c>
      <c r="P279" t="s">
        <v>71</v>
      </c>
      <c r="Q279" t="s">
        <v>72</v>
      </c>
      <c r="R279" t="s">
        <v>5425</v>
      </c>
      <c r="S279">
        <v>158.37599999999998</v>
      </c>
      <c r="T279">
        <v>4</v>
      </c>
      <c r="U279">
        <v>0.4</v>
      </c>
      <c r="V279">
        <v>-36.954399999999993</v>
      </c>
    </row>
    <row r="280" spans="1:22" x14ac:dyDescent="0.3">
      <c r="A280">
        <v>6382</v>
      </c>
      <c r="B280" t="s">
        <v>8867</v>
      </c>
      <c r="C280">
        <v>2013</v>
      </c>
      <c r="D280" s="20">
        <v>41363</v>
      </c>
      <c r="E280" s="20">
        <v>41367</v>
      </c>
      <c r="F280" t="s">
        <v>50</v>
      </c>
      <c r="G280" t="s">
        <v>1553</v>
      </c>
      <c r="H280" t="s">
        <v>1554</v>
      </c>
      <c r="I280" t="s">
        <v>26</v>
      </c>
      <c r="J280" t="s">
        <v>27</v>
      </c>
      <c r="K280" t="s">
        <v>318</v>
      </c>
      <c r="L280" t="s">
        <v>498</v>
      </c>
      <c r="M280">
        <v>45503</v>
      </c>
      <c r="N280" t="s">
        <v>148</v>
      </c>
      <c r="O280" t="s">
        <v>2232</v>
      </c>
      <c r="P280" t="s">
        <v>32</v>
      </c>
      <c r="Q280" t="s">
        <v>33</v>
      </c>
      <c r="R280" t="s">
        <v>2233</v>
      </c>
      <c r="S280">
        <v>299.97499999999997</v>
      </c>
      <c r="T280">
        <v>5</v>
      </c>
      <c r="U280">
        <v>0.5</v>
      </c>
      <c r="V280">
        <v>-167.98600000000002</v>
      </c>
    </row>
    <row r="281" spans="1:22" x14ac:dyDescent="0.3">
      <c r="A281">
        <v>6346</v>
      </c>
      <c r="B281" t="s">
        <v>8840</v>
      </c>
      <c r="C281">
        <v>2012</v>
      </c>
      <c r="D281" s="20">
        <v>40975</v>
      </c>
      <c r="E281" s="20">
        <v>40978</v>
      </c>
      <c r="F281" t="s">
        <v>188</v>
      </c>
      <c r="G281" t="s">
        <v>6140</v>
      </c>
      <c r="H281" t="s">
        <v>6141</v>
      </c>
      <c r="I281" t="s">
        <v>102</v>
      </c>
      <c r="J281" t="s">
        <v>27</v>
      </c>
      <c r="K281" t="s">
        <v>606</v>
      </c>
      <c r="L281" t="s">
        <v>245</v>
      </c>
      <c r="M281">
        <v>19711</v>
      </c>
      <c r="N281" t="s">
        <v>148</v>
      </c>
      <c r="O281" t="s">
        <v>7055</v>
      </c>
      <c r="P281" t="s">
        <v>71</v>
      </c>
      <c r="Q281" t="s">
        <v>72</v>
      </c>
      <c r="R281" t="s">
        <v>7056</v>
      </c>
      <c r="S281">
        <v>587.97</v>
      </c>
      <c r="T281">
        <v>3</v>
      </c>
      <c r="U281">
        <v>0</v>
      </c>
      <c r="V281">
        <v>170.51129999999998</v>
      </c>
    </row>
    <row r="282" spans="1:22" x14ac:dyDescent="0.3">
      <c r="A282">
        <v>6345</v>
      </c>
      <c r="B282" t="s">
        <v>8840</v>
      </c>
      <c r="C282">
        <v>2012</v>
      </c>
      <c r="D282" s="20">
        <v>40975</v>
      </c>
      <c r="E282" s="20">
        <v>40978</v>
      </c>
      <c r="F282" t="s">
        <v>188</v>
      </c>
      <c r="G282" t="s">
        <v>6140</v>
      </c>
      <c r="H282" t="s">
        <v>6141</v>
      </c>
      <c r="I282" t="s">
        <v>102</v>
      </c>
      <c r="J282" t="s">
        <v>27</v>
      </c>
      <c r="K282" t="s">
        <v>606</v>
      </c>
      <c r="L282" t="s">
        <v>245</v>
      </c>
      <c r="M282">
        <v>19711</v>
      </c>
      <c r="N282" t="s">
        <v>148</v>
      </c>
      <c r="O282" t="s">
        <v>3931</v>
      </c>
      <c r="P282" t="s">
        <v>46</v>
      </c>
      <c r="Q282" t="s">
        <v>75</v>
      </c>
      <c r="R282" t="s">
        <v>3932</v>
      </c>
      <c r="S282">
        <v>69.28</v>
      </c>
      <c r="T282">
        <v>2</v>
      </c>
      <c r="U282">
        <v>0</v>
      </c>
      <c r="V282">
        <v>33.254399999999997</v>
      </c>
    </row>
    <row r="283" spans="1:22" x14ac:dyDescent="0.3">
      <c r="A283">
        <v>6344</v>
      </c>
      <c r="B283" t="s">
        <v>8840</v>
      </c>
      <c r="C283">
        <v>2012</v>
      </c>
      <c r="D283" s="20">
        <v>40975</v>
      </c>
      <c r="E283" s="20">
        <v>40978</v>
      </c>
      <c r="F283" t="s">
        <v>188</v>
      </c>
      <c r="G283" t="s">
        <v>6140</v>
      </c>
      <c r="H283" t="s">
        <v>6141</v>
      </c>
      <c r="I283" t="s">
        <v>102</v>
      </c>
      <c r="J283" t="s">
        <v>27</v>
      </c>
      <c r="K283" t="s">
        <v>606</v>
      </c>
      <c r="L283" t="s">
        <v>245</v>
      </c>
      <c r="M283">
        <v>19711</v>
      </c>
      <c r="N283" t="s">
        <v>148</v>
      </c>
      <c r="O283" t="s">
        <v>1335</v>
      </c>
      <c r="P283" t="s">
        <v>46</v>
      </c>
      <c r="Q283" t="s">
        <v>75</v>
      </c>
      <c r="R283" t="s">
        <v>1336</v>
      </c>
      <c r="S283">
        <v>30.44</v>
      </c>
      <c r="T283">
        <v>2</v>
      </c>
      <c r="U283">
        <v>0</v>
      </c>
      <c r="V283">
        <v>14.9156</v>
      </c>
    </row>
    <row r="284" spans="1:22" x14ac:dyDescent="0.3">
      <c r="A284">
        <v>6343</v>
      </c>
      <c r="B284" t="s">
        <v>8840</v>
      </c>
      <c r="C284">
        <v>2012</v>
      </c>
      <c r="D284" s="20">
        <v>40975</v>
      </c>
      <c r="E284" s="20">
        <v>40978</v>
      </c>
      <c r="F284" t="s">
        <v>188</v>
      </c>
      <c r="G284" t="s">
        <v>6140</v>
      </c>
      <c r="H284" t="s">
        <v>6141</v>
      </c>
      <c r="I284" t="s">
        <v>102</v>
      </c>
      <c r="J284" t="s">
        <v>27</v>
      </c>
      <c r="K284" t="s">
        <v>606</v>
      </c>
      <c r="L284" t="s">
        <v>245</v>
      </c>
      <c r="M284">
        <v>19711</v>
      </c>
      <c r="N284" t="s">
        <v>148</v>
      </c>
      <c r="O284" t="s">
        <v>992</v>
      </c>
      <c r="P284" t="s">
        <v>71</v>
      </c>
      <c r="Q284" t="s">
        <v>161</v>
      </c>
      <c r="R284" t="s">
        <v>993</v>
      </c>
      <c r="S284">
        <v>119.85000000000001</v>
      </c>
      <c r="T284">
        <v>3</v>
      </c>
      <c r="U284">
        <v>0</v>
      </c>
      <c r="V284">
        <v>52.734000000000009</v>
      </c>
    </row>
    <row r="285" spans="1:22" x14ac:dyDescent="0.3">
      <c r="A285">
        <v>6291</v>
      </c>
      <c r="B285" t="s">
        <v>8809</v>
      </c>
      <c r="C285">
        <v>2012</v>
      </c>
      <c r="D285" s="20">
        <v>40981</v>
      </c>
      <c r="E285" s="20">
        <v>40986</v>
      </c>
      <c r="F285" t="s">
        <v>23</v>
      </c>
      <c r="G285" t="s">
        <v>3116</v>
      </c>
      <c r="H285" t="s">
        <v>3117</v>
      </c>
      <c r="I285" t="s">
        <v>102</v>
      </c>
      <c r="J285" t="s">
        <v>27</v>
      </c>
      <c r="K285" t="s">
        <v>8488</v>
      </c>
      <c r="L285" t="s">
        <v>43</v>
      </c>
      <c r="M285">
        <v>95928</v>
      </c>
      <c r="N285" t="s">
        <v>44</v>
      </c>
      <c r="O285" t="s">
        <v>1994</v>
      </c>
      <c r="P285" t="s">
        <v>32</v>
      </c>
      <c r="Q285" t="s">
        <v>65</v>
      </c>
      <c r="R285" t="s">
        <v>1995</v>
      </c>
      <c r="S285">
        <v>327.76</v>
      </c>
      <c r="T285">
        <v>8</v>
      </c>
      <c r="U285">
        <v>0</v>
      </c>
      <c r="V285">
        <v>91.772800000000018</v>
      </c>
    </row>
    <row r="286" spans="1:22" x14ac:dyDescent="0.3">
      <c r="A286">
        <v>6290</v>
      </c>
      <c r="B286" t="s">
        <v>8809</v>
      </c>
      <c r="C286">
        <v>2012</v>
      </c>
      <c r="D286" s="20">
        <v>40981</v>
      </c>
      <c r="E286" s="20">
        <v>40986</v>
      </c>
      <c r="F286" t="s">
        <v>23</v>
      </c>
      <c r="G286" t="s">
        <v>3116</v>
      </c>
      <c r="H286" t="s">
        <v>3117</v>
      </c>
      <c r="I286" t="s">
        <v>102</v>
      </c>
      <c r="J286" t="s">
        <v>27</v>
      </c>
      <c r="K286" t="s">
        <v>8488</v>
      </c>
      <c r="L286" t="s">
        <v>43</v>
      </c>
      <c r="M286">
        <v>95928</v>
      </c>
      <c r="N286" t="s">
        <v>44</v>
      </c>
      <c r="O286" t="s">
        <v>533</v>
      </c>
      <c r="P286" t="s">
        <v>32</v>
      </c>
      <c r="Q286" t="s">
        <v>36</v>
      </c>
      <c r="R286" t="s">
        <v>534</v>
      </c>
      <c r="S286">
        <v>915.13600000000008</v>
      </c>
      <c r="T286">
        <v>4</v>
      </c>
      <c r="U286">
        <v>0.2</v>
      </c>
      <c r="V286">
        <v>102.95279999999988</v>
      </c>
    </row>
    <row r="287" spans="1:22" x14ac:dyDescent="0.3">
      <c r="A287">
        <v>6259</v>
      </c>
      <c r="B287" t="s">
        <v>8785</v>
      </c>
      <c r="C287">
        <v>2012</v>
      </c>
      <c r="D287" s="20">
        <v>40996</v>
      </c>
      <c r="E287" s="20">
        <v>40998</v>
      </c>
      <c r="F287" t="s">
        <v>23</v>
      </c>
      <c r="G287" t="s">
        <v>5105</v>
      </c>
      <c r="H287" t="s">
        <v>5106</v>
      </c>
      <c r="I287" t="s">
        <v>26</v>
      </c>
      <c r="J287" t="s">
        <v>27</v>
      </c>
      <c r="K287" t="s">
        <v>266</v>
      </c>
      <c r="L287" t="s">
        <v>267</v>
      </c>
      <c r="M287">
        <v>10009</v>
      </c>
      <c r="N287" t="s">
        <v>148</v>
      </c>
      <c r="O287" t="s">
        <v>2576</v>
      </c>
      <c r="P287" t="s">
        <v>46</v>
      </c>
      <c r="Q287" t="s">
        <v>173</v>
      </c>
      <c r="R287" t="s">
        <v>2577</v>
      </c>
      <c r="S287">
        <v>22.919999999999998</v>
      </c>
      <c r="T287">
        <v>3</v>
      </c>
      <c r="U287">
        <v>0</v>
      </c>
      <c r="V287">
        <v>11.230799999999999</v>
      </c>
    </row>
    <row r="288" spans="1:22" x14ac:dyDescent="0.3">
      <c r="A288">
        <v>6167</v>
      </c>
      <c r="B288" t="s">
        <v>8723</v>
      </c>
      <c r="C288">
        <v>2011</v>
      </c>
      <c r="D288" s="20">
        <v>40621</v>
      </c>
      <c r="E288" s="20">
        <v>40623</v>
      </c>
      <c r="F288" t="s">
        <v>188</v>
      </c>
      <c r="G288" t="s">
        <v>1779</v>
      </c>
      <c r="H288" t="s">
        <v>1780</v>
      </c>
      <c r="I288" t="s">
        <v>41</v>
      </c>
      <c r="J288" t="s">
        <v>27</v>
      </c>
      <c r="K288" t="s">
        <v>1792</v>
      </c>
      <c r="L288" t="s">
        <v>54</v>
      </c>
      <c r="M288">
        <v>33801</v>
      </c>
      <c r="N288" t="s">
        <v>30</v>
      </c>
      <c r="O288" t="s">
        <v>8674</v>
      </c>
      <c r="P288" t="s">
        <v>71</v>
      </c>
      <c r="Q288" t="s">
        <v>161</v>
      </c>
      <c r="R288" t="s">
        <v>8675</v>
      </c>
      <c r="S288">
        <v>170.24</v>
      </c>
      <c r="T288">
        <v>2</v>
      </c>
      <c r="U288">
        <v>0.2</v>
      </c>
      <c r="V288">
        <v>53.199999999999989</v>
      </c>
    </row>
    <row r="289" spans="1:22" x14ac:dyDescent="0.3">
      <c r="A289">
        <v>6166</v>
      </c>
      <c r="B289" t="s">
        <v>8723</v>
      </c>
      <c r="C289">
        <v>2011</v>
      </c>
      <c r="D289" s="20">
        <v>40621</v>
      </c>
      <c r="E289" s="20">
        <v>40623</v>
      </c>
      <c r="F289" t="s">
        <v>188</v>
      </c>
      <c r="G289" t="s">
        <v>1779</v>
      </c>
      <c r="H289" t="s">
        <v>1780</v>
      </c>
      <c r="I289" t="s">
        <v>41</v>
      </c>
      <c r="J289" t="s">
        <v>27</v>
      </c>
      <c r="K289" t="s">
        <v>1792</v>
      </c>
      <c r="L289" t="s">
        <v>54</v>
      </c>
      <c r="M289">
        <v>33801</v>
      </c>
      <c r="N289" t="s">
        <v>30</v>
      </c>
      <c r="O289" t="s">
        <v>7631</v>
      </c>
      <c r="P289" t="s">
        <v>32</v>
      </c>
      <c r="Q289" t="s">
        <v>65</v>
      </c>
      <c r="R289" t="s">
        <v>7632</v>
      </c>
      <c r="S289">
        <v>20.016000000000002</v>
      </c>
      <c r="T289">
        <v>3</v>
      </c>
      <c r="U289">
        <v>0.2</v>
      </c>
      <c r="V289">
        <v>5.5044000000000013</v>
      </c>
    </row>
    <row r="290" spans="1:22" x14ac:dyDescent="0.3">
      <c r="A290">
        <v>6165</v>
      </c>
      <c r="B290" t="s">
        <v>8723</v>
      </c>
      <c r="C290">
        <v>2011</v>
      </c>
      <c r="D290" s="20">
        <v>40621</v>
      </c>
      <c r="E290" s="20">
        <v>40623</v>
      </c>
      <c r="F290" t="s">
        <v>188</v>
      </c>
      <c r="G290" t="s">
        <v>1779</v>
      </c>
      <c r="H290" t="s">
        <v>1780</v>
      </c>
      <c r="I290" t="s">
        <v>41</v>
      </c>
      <c r="J290" t="s">
        <v>27</v>
      </c>
      <c r="K290" t="s">
        <v>1792</v>
      </c>
      <c r="L290" t="s">
        <v>54</v>
      </c>
      <c r="M290">
        <v>33801</v>
      </c>
      <c r="N290" t="s">
        <v>30</v>
      </c>
      <c r="O290" t="s">
        <v>4098</v>
      </c>
      <c r="P290" t="s">
        <v>32</v>
      </c>
      <c r="Q290" t="s">
        <v>65</v>
      </c>
      <c r="R290" t="s">
        <v>1285</v>
      </c>
      <c r="S290">
        <v>4.9920000000000009</v>
      </c>
      <c r="T290">
        <v>3</v>
      </c>
      <c r="U290">
        <v>0.2</v>
      </c>
      <c r="V290">
        <v>1.3728000000000002</v>
      </c>
    </row>
    <row r="291" spans="1:22" x14ac:dyDescent="0.3">
      <c r="A291">
        <v>6164</v>
      </c>
      <c r="B291" t="s">
        <v>8723</v>
      </c>
      <c r="C291">
        <v>2011</v>
      </c>
      <c r="D291" s="20">
        <v>40621</v>
      </c>
      <c r="E291" s="20">
        <v>40623</v>
      </c>
      <c r="F291" t="s">
        <v>188</v>
      </c>
      <c r="G291" t="s">
        <v>1779</v>
      </c>
      <c r="H291" t="s">
        <v>1780</v>
      </c>
      <c r="I291" t="s">
        <v>41</v>
      </c>
      <c r="J291" t="s">
        <v>27</v>
      </c>
      <c r="K291" t="s">
        <v>1792</v>
      </c>
      <c r="L291" t="s">
        <v>54</v>
      </c>
      <c r="M291">
        <v>33801</v>
      </c>
      <c r="N291" t="s">
        <v>30</v>
      </c>
      <c r="O291" t="s">
        <v>5813</v>
      </c>
      <c r="P291" t="s">
        <v>46</v>
      </c>
      <c r="Q291" t="s">
        <v>75</v>
      </c>
      <c r="R291" t="s">
        <v>5814</v>
      </c>
      <c r="S291">
        <v>33.57</v>
      </c>
      <c r="T291">
        <v>5</v>
      </c>
      <c r="U291">
        <v>0.7</v>
      </c>
      <c r="V291">
        <v>-25.737000000000002</v>
      </c>
    </row>
    <row r="292" spans="1:22" x14ac:dyDescent="0.3">
      <c r="A292">
        <v>6163</v>
      </c>
      <c r="B292" t="s">
        <v>8723</v>
      </c>
      <c r="C292">
        <v>2011</v>
      </c>
      <c r="D292" s="20">
        <v>40621</v>
      </c>
      <c r="E292" s="20">
        <v>40623</v>
      </c>
      <c r="F292" t="s">
        <v>188</v>
      </c>
      <c r="G292" t="s">
        <v>1779</v>
      </c>
      <c r="H292" t="s">
        <v>1780</v>
      </c>
      <c r="I292" t="s">
        <v>41</v>
      </c>
      <c r="J292" t="s">
        <v>27</v>
      </c>
      <c r="K292" t="s">
        <v>1792</v>
      </c>
      <c r="L292" t="s">
        <v>54</v>
      </c>
      <c r="M292">
        <v>33801</v>
      </c>
      <c r="N292" t="s">
        <v>30</v>
      </c>
      <c r="O292" t="s">
        <v>1482</v>
      </c>
      <c r="P292" t="s">
        <v>46</v>
      </c>
      <c r="Q292" t="s">
        <v>59</v>
      </c>
      <c r="R292" t="s">
        <v>1483</v>
      </c>
      <c r="S292">
        <v>26.160000000000004</v>
      </c>
      <c r="T292">
        <v>3</v>
      </c>
      <c r="U292">
        <v>0.2</v>
      </c>
      <c r="V292">
        <v>1.961999999999998</v>
      </c>
    </row>
    <row r="293" spans="1:22" x14ac:dyDescent="0.3">
      <c r="A293">
        <v>6162</v>
      </c>
      <c r="B293" t="s">
        <v>8723</v>
      </c>
      <c r="C293">
        <v>2011</v>
      </c>
      <c r="D293" s="20">
        <v>40621</v>
      </c>
      <c r="E293" s="20">
        <v>40623</v>
      </c>
      <c r="F293" t="s">
        <v>188</v>
      </c>
      <c r="G293" t="s">
        <v>1779</v>
      </c>
      <c r="H293" t="s">
        <v>1780</v>
      </c>
      <c r="I293" t="s">
        <v>41</v>
      </c>
      <c r="J293" t="s">
        <v>27</v>
      </c>
      <c r="K293" t="s">
        <v>1792</v>
      </c>
      <c r="L293" t="s">
        <v>54</v>
      </c>
      <c r="M293">
        <v>33801</v>
      </c>
      <c r="N293" t="s">
        <v>30</v>
      </c>
      <c r="O293" t="s">
        <v>4562</v>
      </c>
      <c r="P293" t="s">
        <v>46</v>
      </c>
      <c r="Q293" t="s">
        <v>47</v>
      </c>
      <c r="R293" t="s">
        <v>4563</v>
      </c>
      <c r="S293">
        <v>11.808</v>
      </c>
      <c r="T293">
        <v>4</v>
      </c>
      <c r="U293">
        <v>0.2</v>
      </c>
      <c r="V293">
        <v>3.9851999999999999</v>
      </c>
    </row>
    <row r="294" spans="1:22" x14ac:dyDescent="0.3">
      <c r="A294">
        <v>6161</v>
      </c>
      <c r="B294" t="s">
        <v>8723</v>
      </c>
      <c r="C294">
        <v>2011</v>
      </c>
      <c r="D294" s="20">
        <v>40621</v>
      </c>
      <c r="E294" s="20">
        <v>40623</v>
      </c>
      <c r="F294" t="s">
        <v>188</v>
      </c>
      <c r="G294" t="s">
        <v>1779</v>
      </c>
      <c r="H294" t="s">
        <v>1780</v>
      </c>
      <c r="I294" t="s">
        <v>41</v>
      </c>
      <c r="J294" t="s">
        <v>27</v>
      </c>
      <c r="K294" t="s">
        <v>1792</v>
      </c>
      <c r="L294" t="s">
        <v>54</v>
      </c>
      <c r="M294">
        <v>33801</v>
      </c>
      <c r="N294" t="s">
        <v>30</v>
      </c>
      <c r="O294" t="s">
        <v>2032</v>
      </c>
      <c r="P294" t="s">
        <v>71</v>
      </c>
      <c r="Q294" t="s">
        <v>72</v>
      </c>
      <c r="R294" t="s">
        <v>2033</v>
      </c>
      <c r="S294">
        <v>323.97600000000006</v>
      </c>
      <c r="T294">
        <v>3</v>
      </c>
      <c r="U294">
        <v>0.2</v>
      </c>
      <c r="V294">
        <v>28.347899999999981</v>
      </c>
    </row>
    <row r="295" spans="1:22" x14ac:dyDescent="0.3">
      <c r="A295">
        <v>6152</v>
      </c>
      <c r="B295" t="s">
        <v>8716</v>
      </c>
      <c r="C295">
        <v>2011</v>
      </c>
      <c r="D295" s="20">
        <v>40620</v>
      </c>
      <c r="E295" s="20">
        <v>40623</v>
      </c>
      <c r="F295" t="s">
        <v>23</v>
      </c>
      <c r="G295" t="s">
        <v>7273</v>
      </c>
      <c r="H295" t="s">
        <v>7274</v>
      </c>
      <c r="I295" t="s">
        <v>102</v>
      </c>
      <c r="J295" t="s">
        <v>27</v>
      </c>
      <c r="K295" t="s">
        <v>127</v>
      </c>
      <c r="L295" t="s">
        <v>43</v>
      </c>
      <c r="M295">
        <v>94110</v>
      </c>
      <c r="N295" t="s">
        <v>44</v>
      </c>
      <c r="O295" t="s">
        <v>7052</v>
      </c>
      <c r="P295" t="s">
        <v>32</v>
      </c>
      <c r="Q295" t="s">
        <v>33</v>
      </c>
      <c r="R295" t="s">
        <v>7053</v>
      </c>
      <c r="S295">
        <v>1198.33</v>
      </c>
      <c r="T295">
        <v>10</v>
      </c>
      <c r="U295">
        <v>0.15</v>
      </c>
      <c r="V295">
        <v>70.490000000000009</v>
      </c>
    </row>
    <row r="296" spans="1:22" x14ac:dyDescent="0.3">
      <c r="A296">
        <v>6139</v>
      </c>
      <c r="B296" t="s">
        <v>8706</v>
      </c>
      <c r="C296">
        <v>2011</v>
      </c>
      <c r="D296" s="20">
        <v>40632</v>
      </c>
      <c r="E296" s="20">
        <v>40637</v>
      </c>
      <c r="F296" t="s">
        <v>50</v>
      </c>
      <c r="G296" t="s">
        <v>2626</v>
      </c>
      <c r="H296" t="s">
        <v>2627</v>
      </c>
      <c r="I296" t="s">
        <v>26</v>
      </c>
      <c r="J296" t="s">
        <v>27</v>
      </c>
      <c r="K296" t="s">
        <v>127</v>
      </c>
      <c r="L296" t="s">
        <v>43</v>
      </c>
      <c r="M296">
        <v>94110</v>
      </c>
      <c r="N296" t="s">
        <v>44</v>
      </c>
      <c r="O296" t="s">
        <v>1669</v>
      </c>
      <c r="P296" t="s">
        <v>32</v>
      </c>
      <c r="Q296" t="s">
        <v>33</v>
      </c>
      <c r="R296" t="s">
        <v>1670</v>
      </c>
      <c r="S296">
        <v>205.666</v>
      </c>
      <c r="T296">
        <v>2</v>
      </c>
      <c r="U296">
        <v>0.15</v>
      </c>
      <c r="V296">
        <v>-12.097999999999999</v>
      </c>
    </row>
    <row r="297" spans="1:22" x14ac:dyDescent="0.3">
      <c r="A297">
        <v>6131</v>
      </c>
      <c r="B297" t="s">
        <v>8694</v>
      </c>
      <c r="C297">
        <v>2014</v>
      </c>
      <c r="D297" s="20">
        <v>41725</v>
      </c>
      <c r="E297" s="20">
        <v>41732</v>
      </c>
      <c r="F297" t="s">
        <v>50</v>
      </c>
      <c r="G297" t="s">
        <v>8695</v>
      </c>
      <c r="H297" t="s">
        <v>8696</v>
      </c>
      <c r="I297" t="s">
        <v>102</v>
      </c>
      <c r="J297" t="s">
        <v>27</v>
      </c>
      <c r="K297" t="s">
        <v>2978</v>
      </c>
      <c r="L297" t="s">
        <v>319</v>
      </c>
      <c r="M297">
        <v>23464</v>
      </c>
      <c r="N297" t="s">
        <v>30</v>
      </c>
      <c r="O297" t="s">
        <v>3989</v>
      </c>
      <c r="P297" t="s">
        <v>46</v>
      </c>
      <c r="Q297" t="s">
        <v>269</v>
      </c>
      <c r="R297" t="s">
        <v>186</v>
      </c>
      <c r="S297">
        <v>3.76</v>
      </c>
      <c r="T297">
        <v>2</v>
      </c>
      <c r="U297">
        <v>0</v>
      </c>
      <c r="V297">
        <v>1.3159999999999998</v>
      </c>
    </row>
    <row r="298" spans="1:22" x14ac:dyDescent="0.3">
      <c r="A298">
        <v>6130</v>
      </c>
      <c r="B298" t="s">
        <v>8694</v>
      </c>
      <c r="C298">
        <v>2014</v>
      </c>
      <c r="D298" s="20">
        <v>41725</v>
      </c>
      <c r="E298" s="20">
        <v>41732</v>
      </c>
      <c r="F298" t="s">
        <v>50</v>
      </c>
      <c r="G298" t="s">
        <v>8695</v>
      </c>
      <c r="H298" t="s">
        <v>8696</v>
      </c>
      <c r="I298" t="s">
        <v>102</v>
      </c>
      <c r="J298" t="s">
        <v>27</v>
      </c>
      <c r="K298" t="s">
        <v>2978</v>
      </c>
      <c r="L298" t="s">
        <v>319</v>
      </c>
      <c r="M298">
        <v>23464</v>
      </c>
      <c r="N298" t="s">
        <v>30</v>
      </c>
      <c r="O298" t="s">
        <v>3637</v>
      </c>
      <c r="P298" t="s">
        <v>71</v>
      </c>
      <c r="Q298" t="s">
        <v>161</v>
      </c>
      <c r="R298" t="s">
        <v>3638</v>
      </c>
      <c r="S298">
        <v>53.25</v>
      </c>
      <c r="T298">
        <v>3</v>
      </c>
      <c r="U298">
        <v>0</v>
      </c>
      <c r="V298">
        <v>20.767499999999998</v>
      </c>
    </row>
    <row r="299" spans="1:22" x14ac:dyDescent="0.3">
      <c r="A299">
        <v>6116</v>
      </c>
      <c r="B299" t="s">
        <v>8681</v>
      </c>
      <c r="C299">
        <v>2013</v>
      </c>
      <c r="D299" s="20">
        <v>41348</v>
      </c>
      <c r="E299" s="20">
        <v>41354</v>
      </c>
      <c r="F299" t="s">
        <v>50</v>
      </c>
      <c r="G299" t="s">
        <v>628</v>
      </c>
      <c r="H299" t="s">
        <v>629</v>
      </c>
      <c r="I299" t="s">
        <v>41</v>
      </c>
      <c r="J299" t="s">
        <v>27</v>
      </c>
      <c r="K299" t="s">
        <v>8682</v>
      </c>
      <c r="L299" t="s">
        <v>43</v>
      </c>
      <c r="M299">
        <v>94061</v>
      </c>
      <c r="N299" t="s">
        <v>44</v>
      </c>
      <c r="O299" t="s">
        <v>232</v>
      </c>
      <c r="P299" t="s">
        <v>46</v>
      </c>
      <c r="Q299" t="s">
        <v>75</v>
      </c>
      <c r="R299" t="s">
        <v>233</v>
      </c>
      <c r="S299">
        <v>41.904000000000003</v>
      </c>
      <c r="T299">
        <v>6</v>
      </c>
      <c r="U299">
        <v>0.2</v>
      </c>
      <c r="V299">
        <v>14.142599999999996</v>
      </c>
    </row>
    <row r="300" spans="1:22" x14ac:dyDescent="0.3">
      <c r="A300">
        <v>6059</v>
      </c>
      <c r="B300" t="s">
        <v>8653</v>
      </c>
      <c r="C300">
        <v>2011</v>
      </c>
      <c r="D300" s="20">
        <v>40604</v>
      </c>
      <c r="E300" s="20">
        <v>40610</v>
      </c>
      <c r="F300" t="s">
        <v>50</v>
      </c>
      <c r="G300" t="s">
        <v>5338</v>
      </c>
      <c r="H300" t="s">
        <v>5339</v>
      </c>
      <c r="I300" t="s">
        <v>102</v>
      </c>
      <c r="J300" t="s">
        <v>27</v>
      </c>
      <c r="K300" t="s">
        <v>266</v>
      </c>
      <c r="L300" t="s">
        <v>267</v>
      </c>
      <c r="M300">
        <v>10009</v>
      </c>
      <c r="N300" t="s">
        <v>148</v>
      </c>
      <c r="O300" t="s">
        <v>283</v>
      </c>
      <c r="P300" t="s">
        <v>46</v>
      </c>
      <c r="Q300" t="s">
        <v>90</v>
      </c>
      <c r="R300" t="s">
        <v>284</v>
      </c>
      <c r="S300">
        <v>36.4</v>
      </c>
      <c r="T300">
        <v>5</v>
      </c>
      <c r="U300">
        <v>0</v>
      </c>
      <c r="V300">
        <v>17.472000000000001</v>
      </c>
    </row>
    <row r="301" spans="1:22" x14ac:dyDescent="0.3">
      <c r="A301">
        <v>6058</v>
      </c>
      <c r="B301" t="s">
        <v>8653</v>
      </c>
      <c r="C301">
        <v>2011</v>
      </c>
      <c r="D301" s="20">
        <v>40604</v>
      </c>
      <c r="E301" s="20">
        <v>40610</v>
      </c>
      <c r="F301" t="s">
        <v>50</v>
      </c>
      <c r="G301" t="s">
        <v>5338</v>
      </c>
      <c r="H301" t="s">
        <v>5339</v>
      </c>
      <c r="I301" t="s">
        <v>102</v>
      </c>
      <c r="J301" t="s">
        <v>27</v>
      </c>
      <c r="K301" t="s">
        <v>266</v>
      </c>
      <c r="L301" t="s">
        <v>267</v>
      </c>
      <c r="M301">
        <v>10009</v>
      </c>
      <c r="N301" t="s">
        <v>148</v>
      </c>
      <c r="O301" t="s">
        <v>669</v>
      </c>
      <c r="P301" t="s">
        <v>46</v>
      </c>
      <c r="Q301" t="s">
        <v>173</v>
      </c>
      <c r="R301" t="s">
        <v>186</v>
      </c>
      <c r="S301">
        <v>11.36</v>
      </c>
      <c r="T301">
        <v>2</v>
      </c>
      <c r="U301">
        <v>0</v>
      </c>
      <c r="V301">
        <v>5.3391999999999991</v>
      </c>
    </row>
    <row r="302" spans="1:22" x14ac:dyDescent="0.3">
      <c r="A302">
        <v>6015</v>
      </c>
      <c r="B302" t="s">
        <v>8621</v>
      </c>
      <c r="C302">
        <v>2013</v>
      </c>
      <c r="D302" s="20">
        <v>41344</v>
      </c>
      <c r="E302" s="20">
        <v>41345</v>
      </c>
      <c r="F302" t="s">
        <v>188</v>
      </c>
      <c r="G302" t="s">
        <v>5098</v>
      </c>
      <c r="H302" t="s">
        <v>5099</v>
      </c>
      <c r="I302" t="s">
        <v>102</v>
      </c>
      <c r="J302" t="s">
        <v>27</v>
      </c>
      <c r="K302" t="s">
        <v>42</v>
      </c>
      <c r="L302" t="s">
        <v>43</v>
      </c>
      <c r="M302">
        <v>90008</v>
      </c>
      <c r="N302" t="s">
        <v>44</v>
      </c>
      <c r="O302" t="s">
        <v>4595</v>
      </c>
      <c r="P302" t="s">
        <v>71</v>
      </c>
      <c r="Q302" t="s">
        <v>72</v>
      </c>
      <c r="R302" t="s">
        <v>4596</v>
      </c>
      <c r="S302">
        <v>4158.9120000000003</v>
      </c>
      <c r="T302">
        <v>8</v>
      </c>
      <c r="U302">
        <v>0.2</v>
      </c>
      <c r="V302">
        <v>363.90480000000025</v>
      </c>
    </row>
    <row r="303" spans="1:22" x14ac:dyDescent="0.3">
      <c r="A303">
        <v>6014</v>
      </c>
      <c r="B303" t="s">
        <v>8621</v>
      </c>
      <c r="C303">
        <v>2013</v>
      </c>
      <c r="D303" s="20">
        <v>41344</v>
      </c>
      <c r="E303" s="20">
        <v>41345</v>
      </c>
      <c r="F303" t="s">
        <v>188</v>
      </c>
      <c r="G303" t="s">
        <v>5098</v>
      </c>
      <c r="H303" t="s">
        <v>5099</v>
      </c>
      <c r="I303" t="s">
        <v>102</v>
      </c>
      <c r="J303" t="s">
        <v>27</v>
      </c>
      <c r="K303" t="s">
        <v>42</v>
      </c>
      <c r="L303" t="s">
        <v>43</v>
      </c>
      <c r="M303">
        <v>90008</v>
      </c>
      <c r="N303" t="s">
        <v>44</v>
      </c>
      <c r="O303" t="s">
        <v>4404</v>
      </c>
      <c r="P303" t="s">
        <v>46</v>
      </c>
      <c r="Q303" t="s">
        <v>90</v>
      </c>
      <c r="R303" t="s">
        <v>4405</v>
      </c>
      <c r="S303">
        <v>14.9</v>
      </c>
      <c r="T303">
        <v>5</v>
      </c>
      <c r="U303">
        <v>0</v>
      </c>
      <c r="V303">
        <v>7.1519999999999992</v>
      </c>
    </row>
    <row r="304" spans="1:22" x14ac:dyDescent="0.3">
      <c r="A304">
        <v>5960</v>
      </c>
      <c r="B304" t="s">
        <v>8595</v>
      </c>
      <c r="C304">
        <v>2013</v>
      </c>
      <c r="D304" s="20">
        <v>41346</v>
      </c>
      <c r="E304" s="20">
        <v>41349</v>
      </c>
      <c r="F304" t="s">
        <v>23</v>
      </c>
      <c r="G304" t="s">
        <v>1358</v>
      </c>
      <c r="H304" t="s">
        <v>1359</v>
      </c>
      <c r="I304" t="s">
        <v>41</v>
      </c>
      <c r="J304" t="s">
        <v>27</v>
      </c>
      <c r="K304" t="s">
        <v>127</v>
      </c>
      <c r="L304" t="s">
        <v>43</v>
      </c>
      <c r="M304">
        <v>94109</v>
      </c>
      <c r="N304" t="s">
        <v>44</v>
      </c>
      <c r="O304" t="s">
        <v>2436</v>
      </c>
      <c r="P304" t="s">
        <v>32</v>
      </c>
      <c r="Q304" t="s">
        <v>36</v>
      </c>
      <c r="R304" t="s">
        <v>2437</v>
      </c>
      <c r="S304">
        <v>770.35200000000009</v>
      </c>
      <c r="T304">
        <v>3</v>
      </c>
      <c r="U304">
        <v>0.2</v>
      </c>
      <c r="V304">
        <v>77.035199999999975</v>
      </c>
    </row>
    <row r="305" spans="1:22" x14ac:dyDescent="0.3">
      <c r="A305">
        <v>5959</v>
      </c>
      <c r="B305" t="s">
        <v>8595</v>
      </c>
      <c r="C305">
        <v>2013</v>
      </c>
      <c r="D305" s="20">
        <v>41346</v>
      </c>
      <c r="E305" s="20">
        <v>41349</v>
      </c>
      <c r="F305" t="s">
        <v>23</v>
      </c>
      <c r="G305" t="s">
        <v>1358</v>
      </c>
      <c r="H305" t="s">
        <v>1359</v>
      </c>
      <c r="I305" t="s">
        <v>41</v>
      </c>
      <c r="J305" t="s">
        <v>27</v>
      </c>
      <c r="K305" t="s">
        <v>127</v>
      </c>
      <c r="L305" t="s">
        <v>43</v>
      </c>
      <c r="M305">
        <v>94109</v>
      </c>
      <c r="N305" t="s">
        <v>44</v>
      </c>
      <c r="O305" t="s">
        <v>2576</v>
      </c>
      <c r="P305" t="s">
        <v>46</v>
      </c>
      <c r="Q305" t="s">
        <v>173</v>
      </c>
      <c r="R305" t="s">
        <v>2577</v>
      </c>
      <c r="S305">
        <v>30.56</v>
      </c>
      <c r="T305">
        <v>4</v>
      </c>
      <c r="U305">
        <v>0</v>
      </c>
      <c r="V305">
        <v>14.974399999999999</v>
      </c>
    </row>
    <row r="306" spans="1:22" x14ac:dyDescent="0.3">
      <c r="A306">
        <v>5958</v>
      </c>
      <c r="B306" t="s">
        <v>8595</v>
      </c>
      <c r="C306">
        <v>2013</v>
      </c>
      <c r="D306" s="20">
        <v>41346</v>
      </c>
      <c r="E306" s="20">
        <v>41349</v>
      </c>
      <c r="F306" t="s">
        <v>23</v>
      </c>
      <c r="G306" t="s">
        <v>1358</v>
      </c>
      <c r="H306" t="s">
        <v>1359</v>
      </c>
      <c r="I306" t="s">
        <v>41</v>
      </c>
      <c r="J306" t="s">
        <v>27</v>
      </c>
      <c r="K306" t="s">
        <v>127</v>
      </c>
      <c r="L306" t="s">
        <v>43</v>
      </c>
      <c r="M306">
        <v>94109</v>
      </c>
      <c r="N306" t="s">
        <v>44</v>
      </c>
      <c r="O306" t="s">
        <v>5161</v>
      </c>
      <c r="P306" t="s">
        <v>46</v>
      </c>
      <c r="Q306" t="s">
        <v>78</v>
      </c>
      <c r="R306" t="s">
        <v>5162</v>
      </c>
      <c r="S306">
        <v>154.9</v>
      </c>
      <c r="T306">
        <v>5</v>
      </c>
      <c r="U306">
        <v>0</v>
      </c>
      <c r="V306">
        <v>40.274000000000001</v>
      </c>
    </row>
    <row r="307" spans="1:22" x14ac:dyDescent="0.3">
      <c r="A307">
        <v>5957</v>
      </c>
      <c r="B307" t="s">
        <v>8595</v>
      </c>
      <c r="C307">
        <v>2013</v>
      </c>
      <c r="D307" s="20">
        <v>41346</v>
      </c>
      <c r="E307" s="20">
        <v>41349</v>
      </c>
      <c r="F307" t="s">
        <v>23</v>
      </c>
      <c r="G307" t="s">
        <v>1358</v>
      </c>
      <c r="H307" t="s">
        <v>1359</v>
      </c>
      <c r="I307" t="s">
        <v>41</v>
      </c>
      <c r="J307" t="s">
        <v>27</v>
      </c>
      <c r="K307" t="s">
        <v>127</v>
      </c>
      <c r="L307" t="s">
        <v>43</v>
      </c>
      <c r="M307">
        <v>94109</v>
      </c>
      <c r="N307" t="s">
        <v>44</v>
      </c>
      <c r="O307" t="s">
        <v>1096</v>
      </c>
      <c r="P307" t="s">
        <v>46</v>
      </c>
      <c r="Q307" t="s">
        <v>59</v>
      </c>
      <c r="R307" t="s">
        <v>1097</v>
      </c>
      <c r="S307">
        <v>676.55</v>
      </c>
      <c r="T307">
        <v>5</v>
      </c>
      <c r="U307">
        <v>0</v>
      </c>
      <c r="V307">
        <v>6.7655000000000598</v>
      </c>
    </row>
    <row r="308" spans="1:22" x14ac:dyDescent="0.3">
      <c r="A308">
        <v>5954</v>
      </c>
      <c r="B308" t="s">
        <v>8593</v>
      </c>
      <c r="C308">
        <v>2011</v>
      </c>
      <c r="D308" s="20">
        <v>40632</v>
      </c>
      <c r="E308" s="20">
        <v>40633</v>
      </c>
      <c r="F308" t="s">
        <v>188</v>
      </c>
      <c r="G308" t="s">
        <v>7287</v>
      </c>
      <c r="H308" t="s">
        <v>7288</v>
      </c>
      <c r="I308" t="s">
        <v>41</v>
      </c>
      <c r="J308" t="s">
        <v>27</v>
      </c>
      <c r="K308" t="s">
        <v>266</v>
      </c>
      <c r="L308" t="s">
        <v>267</v>
      </c>
      <c r="M308">
        <v>10009</v>
      </c>
      <c r="N308" t="s">
        <v>148</v>
      </c>
      <c r="O308" t="s">
        <v>7845</v>
      </c>
      <c r="P308" t="s">
        <v>46</v>
      </c>
      <c r="Q308" t="s">
        <v>68</v>
      </c>
      <c r="R308" t="s">
        <v>7846</v>
      </c>
      <c r="S308">
        <v>10.5</v>
      </c>
      <c r="T308">
        <v>5</v>
      </c>
      <c r="U308">
        <v>0</v>
      </c>
      <c r="V308">
        <v>2.9400000000000004</v>
      </c>
    </row>
    <row r="309" spans="1:22" x14ac:dyDescent="0.3">
      <c r="A309">
        <v>5952</v>
      </c>
      <c r="B309" t="s">
        <v>8588</v>
      </c>
      <c r="C309">
        <v>2014</v>
      </c>
      <c r="D309" s="20">
        <v>41704</v>
      </c>
      <c r="E309" s="20">
        <v>41704</v>
      </c>
      <c r="F309" t="s">
        <v>1290</v>
      </c>
      <c r="G309" t="s">
        <v>995</v>
      </c>
      <c r="H309" t="s">
        <v>996</v>
      </c>
      <c r="I309" t="s">
        <v>41</v>
      </c>
      <c r="J309" t="s">
        <v>27</v>
      </c>
      <c r="K309" t="s">
        <v>5279</v>
      </c>
      <c r="L309" t="s">
        <v>1487</v>
      </c>
      <c r="M309">
        <v>38671</v>
      </c>
      <c r="N309" t="s">
        <v>30</v>
      </c>
      <c r="O309" t="s">
        <v>3567</v>
      </c>
      <c r="P309" t="s">
        <v>46</v>
      </c>
      <c r="Q309" t="s">
        <v>75</v>
      </c>
      <c r="R309" t="s">
        <v>8589</v>
      </c>
      <c r="S309">
        <v>234.36</v>
      </c>
      <c r="T309">
        <v>6</v>
      </c>
      <c r="U309">
        <v>0</v>
      </c>
      <c r="V309">
        <v>112.49279999999999</v>
      </c>
    </row>
    <row r="310" spans="1:22" x14ac:dyDescent="0.3">
      <c r="A310">
        <v>5951</v>
      </c>
      <c r="B310" t="s">
        <v>8588</v>
      </c>
      <c r="C310">
        <v>2014</v>
      </c>
      <c r="D310" s="20">
        <v>41704</v>
      </c>
      <c r="E310" s="20">
        <v>41704</v>
      </c>
      <c r="F310" t="s">
        <v>1290</v>
      </c>
      <c r="G310" t="s">
        <v>995</v>
      </c>
      <c r="H310" t="s">
        <v>996</v>
      </c>
      <c r="I310" t="s">
        <v>41</v>
      </c>
      <c r="J310" t="s">
        <v>27</v>
      </c>
      <c r="K310" t="s">
        <v>5279</v>
      </c>
      <c r="L310" t="s">
        <v>1487</v>
      </c>
      <c r="M310">
        <v>38671</v>
      </c>
      <c r="N310" t="s">
        <v>30</v>
      </c>
      <c r="O310" t="s">
        <v>706</v>
      </c>
      <c r="P310" t="s">
        <v>46</v>
      </c>
      <c r="Q310" t="s">
        <v>78</v>
      </c>
      <c r="R310" t="s">
        <v>707</v>
      </c>
      <c r="S310">
        <v>262.24</v>
      </c>
      <c r="T310">
        <v>2</v>
      </c>
      <c r="U310">
        <v>0</v>
      </c>
      <c r="V310">
        <v>78.671999999999997</v>
      </c>
    </row>
    <row r="311" spans="1:22" x14ac:dyDescent="0.3">
      <c r="A311">
        <v>5950</v>
      </c>
      <c r="B311" t="s">
        <v>8588</v>
      </c>
      <c r="C311">
        <v>2014</v>
      </c>
      <c r="D311" s="20">
        <v>41704</v>
      </c>
      <c r="E311" s="20">
        <v>41704</v>
      </c>
      <c r="F311" t="s">
        <v>1290</v>
      </c>
      <c r="G311" t="s">
        <v>995</v>
      </c>
      <c r="H311" t="s">
        <v>996</v>
      </c>
      <c r="I311" t="s">
        <v>41</v>
      </c>
      <c r="J311" t="s">
        <v>27</v>
      </c>
      <c r="K311" t="s">
        <v>5279</v>
      </c>
      <c r="L311" t="s">
        <v>1487</v>
      </c>
      <c r="M311">
        <v>38671</v>
      </c>
      <c r="N311" t="s">
        <v>30</v>
      </c>
      <c r="O311" t="s">
        <v>1594</v>
      </c>
      <c r="P311" t="s">
        <v>71</v>
      </c>
      <c r="Q311" t="s">
        <v>161</v>
      </c>
      <c r="R311" t="s">
        <v>1595</v>
      </c>
      <c r="S311">
        <v>299.96999999999997</v>
      </c>
      <c r="T311">
        <v>3</v>
      </c>
      <c r="U311">
        <v>0</v>
      </c>
      <c r="V311">
        <v>125.98740000000001</v>
      </c>
    </row>
    <row r="312" spans="1:22" x14ac:dyDescent="0.3">
      <c r="A312">
        <v>5949</v>
      </c>
      <c r="B312" t="s">
        <v>8588</v>
      </c>
      <c r="C312">
        <v>2014</v>
      </c>
      <c r="D312" s="20">
        <v>41704</v>
      </c>
      <c r="E312" s="20">
        <v>41704</v>
      </c>
      <c r="F312" t="s">
        <v>1290</v>
      </c>
      <c r="G312" t="s">
        <v>995</v>
      </c>
      <c r="H312" t="s">
        <v>996</v>
      </c>
      <c r="I312" t="s">
        <v>41</v>
      </c>
      <c r="J312" t="s">
        <v>27</v>
      </c>
      <c r="K312" t="s">
        <v>5279</v>
      </c>
      <c r="L312" t="s">
        <v>1487</v>
      </c>
      <c r="M312">
        <v>38671</v>
      </c>
      <c r="N312" t="s">
        <v>30</v>
      </c>
      <c r="O312" t="s">
        <v>2985</v>
      </c>
      <c r="P312" t="s">
        <v>46</v>
      </c>
      <c r="Q312" t="s">
        <v>173</v>
      </c>
      <c r="R312" t="s">
        <v>2986</v>
      </c>
      <c r="S312">
        <v>42.68</v>
      </c>
      <c r="T312">
        <v>4</v>
      </c>
      <c r="U312">
        <v>0</v>
      </c>
      <c r="V312">
        <v>19.6328</v>
      </c>
    </row>
    <row r="313" spans="1:22" x14ac:dyDescent="0.3">
      <c r="A313">
        <v>5885</v>
      </c>
      <c r="B313" t="s">
        <v>8551</v>
      </c>
      <c r="C313">
        <v>2013</v>
      </c>
      <c r="D313" s="20">
        <v>41347</v>
      </c>
      <c r="E313" s="20">
        <v>41349</v>
      </c>
      <c r="F313" t="s">
        <v>23</v>
      </c>
      <c r="G313" t="s">
        <v>4764</v>
      </c>
      <c r="H313" t="s">
        <v>4765</v>
      </c>
      <c r="I313" t="s">
        <v>41</v>
      </c>
      <c r="J313" t="s">
        <v>27</v>
      </c>
      <c r="K313" t="s">
        <v>127</v>
      </c>
      <c r="L313" t="s">
        <v>43</v>
      </c>
      <c r="M313">
        <v>94109</v>
      </c>
      <c r="N313" t="s">
        <v>44</v>
      </c>
      <c r="O313" t="s">
        <v>5590</v>
      </c>
      <c r="P313" t="s">
        <v>46</v>
      </c>
      <c r="Q313" t="s">
        <v>578</v>
      </c>
      <c r="R313" t="s">
        <v>5591</v>
      </c>
      <c r="S313">
        <v>4912.59</v>
      </c>
      <c r="T313">
        <v>3</v>
      </c>
      <c r="U313">
        <v>0</v>
      </c>
      <c r="V313">
        <v>196.50359999999978</v>
      </c>
    </row>
    <row r="314" spans="1:22" x14ac:dyDescent="0.3">
      <c r="A314">
        <v>5884</v>
      </c>
      <c r="B314" t="s">
        <v>8551</v>
      </c>
      <c r="C314">
        <v>2013</v>
      </c>
      <c r="D314" s="20">
        <v>41347</v>
      </c>
      <c r="E314" s="20">
        <v>41349</v>
      </c>
      <c r="F314" t="s">
        <v>23</v>
      </c>
      <c r="G314" t="s">
        <v>4764</v>
      </c>
      <c r="H314" t="s">
        <v>4765</v>
      </c>
      <c r="I314" t="s">
        <v>41</v>
      </c>
      <c r="J314" t="s">
        <v>27</v>
      </c>
      <c r="K314" t="s">
        <v>127</v>
      </c>
      <c r="L314" t="s">
        <v>43</v>
      </c>
      <c r="M314">
        <v>94109</v>
      </c>
      <c r="N314" t="s">
        <v>44</v>
      </c>
      <c r="O314" t="s">
        <v>1480</v>
      </c>
      <c r="P314" t="s">
        <v>32</v>
      </c>
      <c r="Q314" t="s">
        <v>65</v>
      </c>
      <c r="R314" t="s">
        <v>1481</v>
      </c>
      <c r="S314">
        <v>28.28</v>
      </c>
      <c r="T314">
        <v>2</v>
      </c>
      <c r="U314">
        <v>0</v>
      </c>
      <c r="V314">
        <v>7.352800000000002</v>
      </c>
    </row>
    <row r="315" spans="1:22" x14ac:dyDescent="0.3">
      <c r="A315">
        <v>5873</v>
      </c>
      <c r="B315" t="s">
        <v>8545</v>
      </c>
      <c r="C315">
        <v>2014</v>
      </c>
      <c r="D315" s="20">
        <v>41729</v>
      </c>
      <c r="E315" s="20">
        <v>41733</v>
      </c>
      <c r="F315" t="s">
        <v>50</v>
      </c>
      <c r="G315" t="s">
        <v>3915</v>
      </c>
      <c r="H315" t="s">
        <v>3916</v>
      </c>
      <c r="I315" t="s">
        <v>102</v>
      </c>
      <c r="J315" t="s">
        <v>27</v>
      </c>
      <c r="K315" t="s">
        <v>497</v>
      </c>
      <c r="L315" t="s">
        <v>1272</v>
      </c>
      <c r="M315">
        <v>31907</v>
      </c>
      <c r="N315" t="s">
        <v>30</v>
      </c>
      <c r="O315" t="s">
        <v>223</v>
      </c>
      <c r="P315" t="s">
        <v>46</v>
      </c>
      <c r="Q315" t="s">
        <v>59</v>
      </c>
      <c r="R315" t="s">
        <v>224</v>
      </c>
      <c r="S315">
        <v>59.76</v>
      </c>
      <c r="T315">
        <v>1</v>
      </c>
      <c r="U315">
        <v>0</v>
      </c>
      <c r="V315">
        <v>16.732800000000005</v>
      </c>
    </row>
    <row r="316" spans="1:22" x14ac:dyDescent="0.3">
      <c r="A316">
        <v>5839</v>
      </c>
      <c r="B316" t="s">
        <v>8521</v>
      </c>
      <c r="C316">
        <v>2012</v>
      </c>
      <c r="D316" s="20">
        <v>40995</v>
      </c>
      <c r="E316" s="20">
        <v>41002</v>
      </c>
      <c r="F316" t="s">
        <v>50</v>
      </c>
      <c r="G316" t="s">
        <v>5248</v>
      </c>
      <c r="H316" t="s">
        <v>5249</v>
      </c>
      <c r="I316" t="s">
        <v>26</v>
      </c>
      <c r="J316" t="s">
        <v>27</v>
      </c>
      <c r="K316" t="s">
        <v>95</v>
      </c>
      <c r="L316" t="s">
        <v>96</v>
      </c>
      <c r="M316">
        <v>98115</v>
      </c>
      <c r="N316" t="s">
        <v>44</v>
      </c>
      <c r="O316" t="s">
        <v>8522</v>
      </c>
      <c r="P316" t="s">
        <v>46</v>
      </c>
      <c r="Q316" t="s">
        <v>59</v>
      </c>
      <c r="R316" t="s">
        <v>8523</v>
      </c>
      <c r="S316">
        <v>83.699999999999989</v>
      </c>
      <c r="T316">
        <v>5</v>
      </c>
      <c r="U316">
        <v>0</v>
      </c>
      <c r="V316">
        <v>3.3479999999999954</v>
      </c>
    </row>
    <row r="317" spans="1:22" x14ac:dyDescent="0.3">
      <c r="A317">
        <v>5813</v>
      </c>
      <c r="B317" t="s">
        <v>8502</v>
      </c>
      <c r="C317">
        <v>2012</v>
      </c>
      <c r="D317" s="20">
        <v>40990</v>
      </c>
      <c r="E317" s="20">
        <v>40994</v>
      </c>
      <c r="F317" t="s">
        <v>50</v>
      </c>
      <c r="G317" t="s">
        <v>2109</v>
      </c>
      <c r="H317" t="s">
        <v>2110</v>
      </c>
      <c r="I317" t="s">
        <v>41</v>
      </c>
      <c r="J317" t="s">
        <v>27</v>
      </c>
      <c r="K317" t="s">
        <v>947</v>
      </c>
      <c r="L317" t="s">
        <v>43</v>
      </c>
      <c r="M317">
        <v>92037</v>
      </c>
      <c r="N317" t="s">
        <v>44</v>
      </c>
      <c r="O317" t="s">
        <v>2527</v>
      </c>
      <c r="P317" t="s">
        <v>71</v>
      </c>
      <c r="Q317" t="s">
        <v>72</v>
      </c>
      <c r="R317" t="s">
        <v>2528</v>
      </c>
      <c r="S317">
        <v>1487.9760000000001</v>
      </c>
      <c r="T317">
        <v>3</v>
      </c>
      <c r="U317">
        <v>0.2</v>
      </c>
      <c r="V317">
        <v>185.99699999999984</v>
      </c>
    </row>
    <row r="318" spans="1:22" x14ac:dyDescent="0.3">
      <c r="A318">
        <v>5812</v>
      </c>
      <c r="B318" t="s">
        <v>8502</v>
      </c>
      <c r="C318">
        <v>2012</v>
      </c>
      <c r="D318" s="20">
        <v>40990</v>
      </c>
      <c r="E318" s="20">
        <v>40994</v>
      </c>
      <c r="F318" t="s">
        <v>50</v>
      </c>
      <c r="G318" t="s">
        <v>2109</v>
      </c>
      <c r="H318" t="s">
        <v>2110</v>
      </c>
      <c r="I318" t="s">
        <v>41</v>
      </c>
      <c r="J318" t="s">
        <v>27</v>
      </c>
      <c r="K318" t="s">
        <v>947</v>
      </c>
      <c r="L318" t="s">
        <v>43</v>
      </c>
      <c r="M318">
        <v>92037</v>
      </c>
      <c r="N318" t="s">
        <v>44</v>
      </c>
      <c r="O318" t="s">
        <v>8503</v>
      </c>
      <c r="P318" t="s">
        <v>32</v>
      </c>
      <c r="Q318" t="s">
        <v>65</v>
      </c>
      <c r="R318" t="s">
        <v>8504</v>
      </c>
      <c r="S318">
        <v>91.96</v>
      </c>
      <c r="T318">
        <v>2</v>
      </c>
      <c r="U318">
        <v>0</v>
      </c>
      <c r="V318">
        <v>15.633199999999988</v>
      </c>
    </row>
    <row r="319" spans="1:22" x14ac:dyDescent="0.3">
      <c r="A319">
        <v>5811</v>
      </c>
      <c r="B319" t="s">
        <v>8502</v>
      </c>
      <c r="C319">
        <v>2012</v>
      </c>
      <c r="D319" s="20">
        <v>40990</v>
      </c>
      <c r="E319" s="20">
        <v>40994</v>
      </c>
      <c r="F319" t="s">
        <v>50</v>
      </c>
      <c r="G319" t="s">
        <v>2109</v>
      </c>
      <c r="H319" t="s">
        <v>2110</v>
      </c>
      <c r="I319" t="s">
        <v>41</v>
      </c>
      <c r="J319" t="s">
        <v>27</v>
      </c>
      <c r="K319" t="s">
        <v>947</v>
      </c>
      <c r="L319" t="s">
        <v>43</v>
      </c>
      <c r="M319">
        <v>92037</v>
      </c>
      <c r="N319" t="s">
        <v>44</v>
      </c>
      <c r="O319" t="s">
        <v>3190</v>
      </c>
      <c r="P319" t="s">
        <v>46</v>
      </c>
      <c r="Q319" t="s">
        <v>90</v>
      </c>
      <c r="R319" t="s">
        <v>186</v>
      </c>
      <c r="S319">
        <v>105.52</v>
      </c>
      <c r="T319">
        <v>4</v>
      </c>
      <c r="U319">
        <v>0</v>
      </c>
      <c r="V319">
        <v>48.539199999999994</v>
      </c>
    </row>
    <row r="320" spans="1:22" x14ac:dyDescent="0.3">
      <c r="A320">
        <v>5803</v>
      </c>
      <c r="B320" t="s">
        <v>8497</v>
      </c>
      <c r="C320">
        <v>2012</v>
      </c>
      <c r="D320" s="20">
        <v>40990</v>
      </c>
      <c r="E320" s="20">
        <v>40992</v>
      </c>
      <c r="F320" t="s">
        <v>188</v>
      </c>
      <c r="G320" t="s">
        <v>665</v>
      </c>
      <c r="H320" t="s">
        <v>666</v>
      </c>
      <c r="I320" t="s">
        <v>26</v>
      </c>
      <c r="J320" t="s">
        <v>27</v>
      </c>
      <c r="K320" t="s">
        <v>5413</v>
      </c>
      <c r="L320" t="s">
        <v>43</v>
      </c>
      <c r="M320">
        <v>91360</v>
      </c>
      <c r="N320" t="s">
        <v>44</v>
      </c>
      <c r="O320" t="s">
        <v>1682</v>
      </c>
      <c r="P320" t="s">
        <v>71</v>
      </c>
      <c r="Q320" t="s">
        <v>72</v>
      </c>
      <c r="R320" t="s">
        <v>1683</v>
      </c>
      <c r="S320">
        <v>15.984000000000002</v>
      </c>
      <c r="T320">
        <v>2</v>
      </c>
      <c r="U320">
        <v>0.2</v>
      </c>
      <c r="V320">
        <v>1.1988000000000003</v>
      </c>
    </row>
    <row r="321" spans="1:22" x14ac:dyDescent="0.3">
      <c r="A321">
        <v>5755</v>
      </c>
      <c r="B321" t="s">
        <v>8461</v>
      </c>
      <c r="C321">
        <v>2012</v>
      </c>
      <c r="D321" s="20">
        <v>40997</v>
      </c>
      <c r="E321" s="20">
        <v>41002</v>
      </c>
      <c r="F321" t="s">
        <v>23</v>
      </c>
      <c r="G321" t="s">
        <v>2009</v>
      </c>
      <c r="H321" t="s">
        <v>2010</v>
      </c>
      <c r="I321" t="s">
        <v>26</v>
      </c>
      <c r="J321" t="s">
        <v>27</v>
      </c>
      <c r="K321" t="s">
        <v>318</v>
      </c>
      <c r="L321" t="s">
        <v>319</v>
      </c>
      <c r="M321">
        <v>22153</v>
      </c>
      <c r="N321" t="s">
        <v>30</v>
      </c>
      <c r="O321" t="s">
        <v>1282</v>
      </c>
      <c r="P321" t="s">
        <v>46</v>
      </c>
      <c r="Q321" t="s">
        <v>68</v>
      </c>
      <c r="R321" t="s">
        <v>1283</v>
      </c>
      <c r="S321">
        <v>5.56</v>
      </c>
      <c r="T321">
        <v>2</v>
      </c>
      <c r="U321">
        <v>0</v>
      </c>
      <c r="V321">
        <v>1.4455999999999998</v>
      </c>
    </row>
    <row r="322" spans="1:22" x14ac:dyDescent="0.3">
      <c r="A322">
        <v>5746</v>
      </c>
      <c r="B322" t="s">
        <v>8452</v>
      </c>
      <c r="C322">
        <v>2014</v>
      </c>
      <c r="D322" s="20">
        <v>41727</v>
      </c>
      <c r="E322" s="20">
        <v>41730</v>
      </c>
      <c r="F322" t="s">
        <v>188</v>
      </c>
      <c r="G322" t="s">
        <v>6604</v>
      </c>
      <c r="H322" t="s">
        <v>6605</v>
      </c>
      <c r="I322" t="s">
        <v>41</v>
      </c>
      <c r="J322" t="s">
        <v>27</v>
      </c>
      <c r="K322" t="s">
        <v>746</v>
      </c>
      <c r="L322" t="s">
        <v>43</v>
      </c>
      <c r="M322">
        <v>94533</v>
      </c>
      <c r="N322" t="s">
        <v>44</v>
      </c>
      <c r="O322" t="s">
        <v>5753</v>
      </c>
      <c r="P322" t="s">
        <v>32</v>
      </c>
      <c r="Q322" t="s">
        <v>65</v>
      </c>
      <c r="R322" t="s">
        <v>5754</v>
      </c>
      <c r="S322">
        <v>21.560000000000002</v>
      </c>
      <c r="T322">
        <v>7</v>
      </c>
      <c r="U322">
        <v>0</v>
      </c>
      <c r="V322">
        <v>6.8991999999999987</v>
      </c>
    </row>
    <row r="323" spans="1:22" x14ac:dyDescent="0.3">
      <c r="A323">
        <v>5745</v>
      </c>
      <c r="B323" t="s">
        <v>8452</v>
      </c>
      <c r="C323">
        <v>2014</v>
      </c>
      <c r="D323" s="20">
        <v>41727</v>
      </c>
      <c r="E323" s="20">
        <v>41730</v>
      </c>
      <c r="F323" t="s">
        <v>188</v>
      </c>
      <c r="G323" t="s">
        <v>6604</v>
      </c>
      <c r="H323" t="s">
        <v>6605</v>
      </c>
      <c r="I323" t="s">
        <v>41</v>
      </c>
      <c r="J323" t="s">
        <v>27</v>
      </c>
      <c r="K323" t="s">
        <v>746</v>
      </c>
      <c r="L323" t="s">
        <v>43</v>
      </c>
      <c r="M323">
        <v>94533</v>
      </c>
      <c r="N323" t="s">
        <v>44</v>
      </c>
      <c r="O323" t="s">
        <v>1629</v>
      </c>
      <c r="P323" t="s">
        <v>46</v>
      </c>
      <c r="Q323" t="s">
        <v>59</v>
      </c>
      <c r="R323" t="s">
        <v>1630</v>
      </c>
      <c r="S323">
        <v>795.48</v>
      </c>
      <c r="T323">
        <v>7</v>
      </c>
      <c r="U323">
        <v>0</v>
      </c>
      <c r="V323">
        <v>7.9547999999999632</v>
      </c>
    </row>
    <row r="324" spans="1:22" x14ac:dyDescent="0.3">
      <c r="A324">
        <v>5744</v>
      </c>
      <c r="B324" t="s">
        <v>8452</v>
      </c>
      <c r="C324">
        <v>2014</v>
      </c>
      <c r="D324" s="20">
        <v>41727</v>
      </c>
      <c r="E324" s="20">
        <v>41730</v>
      </c>
      <c r="F324" t="s">
        <v>188</v>
      </c>
      <c r="G324" t="s">
        <v>6604</v>
      </c>
      <c r="H324" t="s">
        <v>6605</v>
      </c>
      <c r="I324" t="s">
        <v>41</v>
      </c>
      <c r="J324" t="s">
        <v>27</v>
      </c>
      <c r="K324" t="s">
        <v>746</v>
      </c>
      <c r="L324" t="s">
        <v>43</v>
      </c>
      <c r="M324">
        <v>94533</v>
      </c>
      <c r="N324" t="s">
        <v>44</v>
      </c>
      <c r="O324" t="s">
        <v>2247</v>
      </c>
      <c r="P324" t="s">
        <v>46</v>
      </c>
      <c r="Q324" t="s">
        <v>90</v>
      </c>
      <c r="R324" t="s">
        <v>2248</v>
      </c>
      <c r="S324">
        <v>20.04</v>
      </c>
      <c r="T324">
        <v>3</v>
      </c>
      <c r="U324">
        <v>0</v>
      </c>
      <c r="V324">
        <v>9.6191999999999993</v>
      </c>
    </row>
    <row r="325" spans="1:22" x14ac:dyDescent="0.3">
      <c r="A325">
        <v>5743</v>
      </c>
      <c r="B325" t="s">
        <v>8452</v>
      </c>
      <c r="C325">
        <v>2014</v>
      </c>
      <c r="D325" s="20">
        <v>41727</v>
      </c>
      <c r="E325" s="20">
        <v>41730</v>
      </c>
      <c r="F325" t="s">
        <v>188</v>
      </c>
      <c r="G325" t="s">
        <v>6604</v>
      </c>
      <c r="H325" t="s">
        <v>6605</v>
      </c>
      <c r="I325" t="s">
        <v>41</v>
      </c>
      <c r="J325" t="s">
        <v>27</v>
      </c>
      <c r="K325" t="s">
        <v>746</v>
      </c>
      <c r="L325" t="s">
        <v>43</v>
      </c>
      <c r="M325">
        <v>94533</v>
      </c>
      <c r="N325" t="s">
        <v>44</v>
      </c>
      <c r="O325" t="s">
        <v>2550</v>
      </c>
      <c r="P325" t="s">
        <v>46</v>
      </c>
      <c r="Q325" t="s">
        <v>90</v>
      </c>
      <c r="R325" t="s">
        <v>2551</v>
      </c>
      <c r="S325">
        <v>26.72</v>
      </c>
      <c r="T325">
        <v>4</v>
      </c>
      <c r="U325">
        <v>0</v>
      </c>
      <c r="V325">
        <v>12.8256</v>
      </c>
    </row>
    <row r="326" spans="1:22" x14ac:dyDescent="0.3">
      <c r="A326">
        <v>5742</v>
      </c>
      <c r="B326" t="s">
        <v>8452</v>
      </c>
      <c r="C326">
        <v>2014</v>
      </c>
      <c r="D326" s="20">
        <v>41727</v>
      </c>
      <c r="E326" s="20">
        <v>41730</v>
      </c>
      <c r="F326" t="s">
        <v>188</v>
      </c>
      <c r="G326" t="s">
        <v>6604</v>
      </c>
      <c r="H326" t="s">
        <v>6605</v>
      </c>
      <c r="I326" t="s">
        <v>41</v>
      </c>
      <c r="J326" t="s">
        <v>27</v>
      </c>
      <c r="K326" t="s">
        <v>746</v>
      </c>
      <c r="L326" t="s">
        <v>43</v>
      </c>
      <c r="M326">
        <v>94533</v>
      </c>
      <c r="N326" t="s">
        <v>44</v>
      </c>
      <c r="O326" t="s">
        <v>4358</v>
      </c>
      <c r="P326" t="s">
        <v>71</v>
      </c>
      <c r="Q326" t="s">
        <v>682</v>
      </c>
      <c r="R326" t="s">
        <v>4359</v>
      </c>
      <c r="S326">
        <v>532.72</v>
      </c>
      <c r="T326">
        <v>2</v>
      </c>
      <c r="U326">
        <v>0.2</v>
      </c>
      <c r="V326">
        <v>53.271999999999991</v>
      </c>
    </row>
    <row r="327" spans="1:22" x14ac:dyDescent="0.3">
      <c r="A327">
        <v>5741</v>
      </c>
      <c r="B327" t="s">
        <v>8452</v>
      </c>
      <c r="C327">
        <v>2014</v>
      </c>
      <c r="D327" s="20">
        <v>41727</v>
      </c>
      <c r="E327" s="20">
        <v>41730</v>
      </c>
      <c r="F327" t="s">
        <v>188</v>
      </c>
      <c r="G327" t="s">
        <v>6604</v>
      </c>
      <c r="H327" t="s">
        <v>6605</v>
      </c>
      <c r="I327" t="s">
        <v>41</v>
      </c>
      <c r="J327" t="s">
        <v>27</v>
      </c>
      <c r="K327" t="s">
        <v>746</v>
      </c>
      <c r="L327" t="s">
        <v>43</v>
      </c>
      <c r="M327">
        <v>94533</v>
      </c>
      <c r="N327" t="s">
        <v>44</v>
      </c>
      <c r="O327" t="s">
        <v>2932</v>
      </c>
      <c r="P327" t="s">
        <v>32</v>
      </c>
      <c r="Q327" t="s">
        <v>65</v>
      </c>
      <c r="R327" t="s">
        <v>2933</v>
      </c>
      <c r="S327">
        <v>26.48</v>
      </c>
      <c r="T327">
        <v>1</v>
      </c>
      <c r="U327">
        <v>0</v>
      </c>
      <c r="V327">
        <v>10.0624</v>
      </c>
    </row>
    <row r="328" spans="1:22" x14ac:dyDescent="0.3">
      <c r="A328">
        <v>5740</v>
      </c>
      <c r="B328" t="s">
        <v>8452</v>
      </c>
      <c r="C328">
        <v>2014</v>
      </c>
      <c r="D328" s="20">
        <v>41727</v>
      </c>
      <c r="E328" s="20">
        <v>41730</v>
      </c>
      <c r="F328" t="s">
        <v>188</v>
      </c>
      <c r="G328" t="s">
        <v>6604</v>
      </c>
      <c r="H328" t="s">
        <v>6605</v>
      </c>
      <c r="I328" t="s">
        <v>41</v>
      </c>
      <c r="J328" t="s">
        <v>27</v>
      </c>
      <c r="K328" t="s">
        <v>746</v>
      </c>
      <c r="L328" t="s">
        <v>43</v>
      </c>
      <c r="M328">
        <v>94533</v>
      </c>
      <c r="N328" t="s">
        <v>44</v>
      </c>
      <c r="O328" t="s">
        <v>7334</v>
      </c>
      <c r="P328" t="s">
        <v>46</v>
      </c>
      <c r="Q328" t="s">
        <v>90</v>
      </c>
      <c r="R328" t="s">
        <v>7335</v>
      </c>
      <c r="S328">
        <v>12.96</v>
      </c>
      <c r="T328">
        <v>2</v>
      </c>
      <c r="U328">
        <v>0</v>
      </c>
      <c r="V328">
        <v>6.3504000000000005</v>
      </c>
    </row>
    <row r="329" spans="1:22" x14ac:dyDescent="0.3">
      <c r="A329">
        <v>5720</v>
      </c>
      <c r="B329" t="s">
        <v>8440</v>
      </c>
      <c r="C329">
        <v>2014</v>
      </c>
      <c r="D329" s="20">
        <v>41728</v>
      </c>
      <c r="E329" s="20">
        <v>41732</v>
      </c>
      <c r="F329" t="s">
        <v>23</v>
      </c>
      <c r="G329" t="s">
        <v>7418</v>
      </c>
      <c r="H329" t="s">
        <v>7419</v>
      </c>
      <c r="I329" t="s">
        <v>26</v>
      </c>
      <c r="J329" t="s">
        <v>27</v>
      </c>
      <c r="K329" t="s">
        <v>4268</v>
      </c>
      <c r="L329" t="s">
        <v>254</v>
      </c>
      <c r="M329">
        <v>47905</v>
      </c>
      <c r="N329" t="s">
        <v>105</v>
      </c>
      <c r="O329" t="s">
        <v>6838</v>
      </c>
      <c r="P329" t="s">
        <v>46</v>
      </c>
      <c r="Q329" t="s">
        <v>59</v>
      </c>
      <c r="R329" t="s">
        <v>6839</v>
      </c>
      <c r="S329">
        <v>81.400000000000006</v>
      </c>
      <c r="T329">
        <v>5</v>
      </c>
      <c r="U329">
        <v>0</v>
      </c>
      <c r="V329">
        <v>21.164000000000005</v>
      </c>
    </row>
    <row r="330" spans="1:22" x14ac:dyDescent="0.3">
      <c r="A330">
        <v>5714</v>
      </c>
      <c r="B330" t="s">
        <v>8437</v>
      </c>
      <c r="C330">
        <v>2011</v>
      </c>
      <c r="D330" s="20">
        <v>40603</v>
      </c>
      <c r="E330" s="20">
        <v>40607</v>
      </c>
      <c r="F330" t="s">
        <v>50</v>
      </c>
      <c r="G330" t="s">
        <v>3044</v>
      </c>
      <c r="H330" t="s">
        <v>3045</v>
      </c>
      <c r="I330" t="s">
        <v>102</v>
      </c>
      <c r="J330" t="s">
        <v>27</v>
      </c>
      <c r="K330" t="s">
        <v>266</v>
      </c>
      <c r="L330" t="s">
        <v>267</v>
      </c>
      <c r="M330">
        <v>10035</v>
      </c>
      <c r="N330" t="s">
        <v>148</v>
      </c>
      <c r="O330" t="s">
        <v>3386</v>
      </c>
      <c r="P330" t="s">
        <v>71</v>
      </c>
      <c r="Q330" t="s">
        <v>72</v>
      </c>
      <c r="R330" t="s">
        <v>3387</v>
      </c>
      <c r="S330">
        <v>5.9399999999999995</v>
      </c>
      <c r="T330">
        <v>3</v>
      </c>
      <c r="U330">
        <v>0</v>
      </c>
      <c r="V330">
        <v>1.6037999999999999</v>
      </c>
    </row>
    <row r="331" spans="1:22" x14ac:dyDescent="0.3">
      <c r="A331">
        <v>5645</v>
      </c>
      <c r="B331" t="s">
        <v>8399</v>
      </c>
      <c r="C331">
        <v>2014</v>
      </c>
      <c r="D331" s="20">
        <v>41722</v>
      </c>
      <c r="E331" s="20">
        <v>41725</v>
      </c>
      <c r="F331" t="s">
        <v>188</v>
      </c>
      <c r="G331" t="s">
        <v>2656</v>
      </c>
      <c r="H331" t="s">
        <v>2657</v>
      </c>
      <c r="I331" t="s">
        <v>102</v>
      </c>
      <c r="J331" t="s">
        <v>27</v>
      </c>
      <c r="K331" t="s">
        <v>95</v>
      </c>
      <c r="L331" t="s">
        <v>96</v>
      </c>
      <c r="M331">
        <v>98105</v>
      </c>
      <c r="N331" t="s">
        <v>44</v>
      </c>
      <c r="O331" t="s">
        <v>2054</v>
      </c>
      <c r="P331" t="s">
        <v>46</v>
      </c>
      <c r="Q331" t="s">
        <v>75</v>
      </c>
      <c r="R331" t="s">
        <v>2055</v>
      </c>
      <c r="S331">
        <v>34.76</v>
      </c>
      <c r="T331">
        <v>5</v>
      </c>
      <c r="U331">
        <v>0.2</v>
      </c>
      <c r="V331">
        <v>11.296999999999999</v>
      </c>
    </row>
    <row r="332" spans="1:22" x14ac:dyDescent="0.3">
      <c r="A332">
        <v>5638</v>
      </c>
      <c r="B332" t="s">
        <v>8391</v>
      </c>
      <c r="C332">
        <v>2014</v>
      </c>
      <c r="D332" s="20">
        <v>41725</v>
      </c>
      <c r="E332" s="20">
        <v>41732</v>
      </c>
      <c r="F332" t="s">
        <v>50</v>
      </c>
      <c r="G332" t="s">
        <v>5466</v>
      </c>
      <c r="H332" t="s">
        <v>5467</v>
      </c>
      <c r="I332" t="s">
        <v>41</v>
      </c>
      <c r="J332" t="s">
        <v>27</v>
      </c>
      <c r="K332" t="s">
        <v>2059</v>
      </c>
      <c r="L332" t="s">
        <v>238</v>
      </c>
      <c r="M332">
        <v>48126</v>
      </c>
      <c r="N332" t="s">
        <v>105</v>
      </c>
      <c r="O332" t="s">
        <v>8392</v>
      </c>
      <c r="P332" t="s">
        <v>32</v>
      </c>
      <c r="Q332" t="s">
        <v>65</v>
      </c>
      <c r="R332" t="s">
        <v>8393</v>
      </c>
      <c r="S332">
        <v>60.84</v>
      </c>
      <c r="T332">
        <v>3</v>
      </c>
      <c r="U332">
        <v>0</v>
      </c>
      <c r="V332">
        <v>23.119199999999999</v>
      </c>
    </row>
    <row r="333" spans="1:22" x14ac:dyDescent="0.3">
      <c r="A333">
        <v>5608</v>
      </c>
      <c r="B333" t="s">
        <v>8365</v>
      </c>
      <c r="C333">
        <v>2014</v>
      </c>
      <c r="D333" s="20">
        <v>41724</v>
      </c>
      <c r="E333" s="20">
        <v>41730</v>
      </c>
      <c r="F333" t="s">
        <v>50</v>
      </c>
      <c r="G333" t="s">
        <v>2114</v>
      </c>
      <c r="H333" t="s">
        <v>2115</v>
      </c>
      <c r="I333" t="s">
        <v>26</v>
      </c>
      <c r="J333" t="s">
        <v>27</v>
      </c>
      <c r="K333" t="s">
        <v>266</v>
      </c>
      <c r="L333" t="s">
        <v>267</v>
      </c>
      <c r="M333">
        <v>10024</v>
      </c>
      <c r="N333" t="s">
        <v>148</v>
      </c>
      <c r="O333" t="s">
        <v>640</v>
      </c>
      <c r="P333" t="s">
        <v>46</v>
      </c>
      <c r="Q333" t="s">
        <v>68</v>
      </c>
      <c r="R333" t="s">
        <v>641</v>
      </c>
      <c r="S333">
        <v>11.05</v>
      </c>
      <c r="T333">
        <v>5</v>
      </c>
      <c r="U333">
        <v>0</v>
      </c>
      <c r="V333">
        <v>2.9835000000000003</v>
      </c>
    </row>
    <row r="334" spans="1:22" x14ac:dyDescent="0.3">
      <c r="A334">
        <v>5588</v>
      </c>
      <c r="B334" t="s">
        <v>8347</v>
      </c>
      <c r="C334">
        <v>2012</v>
      </c>
      <c r="D334" s="20">
        <v>40987</v>
      </c>
      <c r="E334" s="20">
        <v>40988</v>
      </c>
      <c r="F334" t="s">
        <v>188</v>
      </c>
      <c r="G334" t="s">
        <v>2626</v>
      </c>
      <c r="H334" t="s">
        <v>2627</v>
      </c>
      <c r="I334" t="s">
        <v>26</v>
      </c>
      <c r="J334" t="s">
        <v>27</v>
      </c>
      <c r="K334" t="s">
        <v>2470</v>
      </c>
      <c r="L334" t="s">
        <v>43</v>
      </c>
      <c r="M334">
        <v>93534</v>
      </c>
      <c r="N334" t="s">
        <v>44</v>
      </c>
      <c r="O334" t="s">
        <v>3297</v>
      </c>
      <c r="P334" t="s">
        <v>46</v>
      </c>
      <c r="Q334" t="s">
        <v>269</v>
      </c>
      <c r="R334" t="s">
        <v>3298</v>
      </c>
      <c r="S334">
        <v>10.9</v>
      </c>
      <c r="T334">
        <v>5</v>
      </c>
      <c r="U334">
        <v>0</v>
      </c>
      <c r="V334">
        <v>3.5970000000000004</v>
      </c>
    </row>
    <row r="335" spans="1:22" x14ac:dyDescent="0.3">
      <c r="A335">
        <v>5571</v>
      </c>
      <c r="B335" t="s">
        <v>8329</v>
      </c>
      <c r="C335">
        <v>2014</v>
      </c>
      <c r="D335" s="20">
        <v>41712</v>
      </c>
      <c r="E335" s="20">
        <v>41712</v>
      </c>
      <c r="F335" t="s">
        <v>1290</v>
      </c>
      <c r="G335" t="s">
        <v>6713</v>
      </c>
      <c r="H335" t="s">
        <v>6714</v>
      </c>
      <c r="I335" t="s">
        <v>102</v>
      </c>
      <c r="J335" t="s">
        <v>27</v>
      </c>
      <c r="K335" t="s">
        <v>303</v>
      </c>
      <c r="L335" t="s">
        <v>211</v>
      </c>
      <c r="M335">
        <v>60610</v>
      </c>
      <c r="N335" t="s">
        <v>105</v>
      </c>
      <c r="O335" t="s">
        <v>5308</v>
      </c>
      <c r="P335" t="s">
        <v>71</v>
      </c>
      <c r="Q335" t="s">
        <v>72</v>
      </c>
      <c r="R335" t="s">
        <v>5309</v>
      </c>
      <c r="S335">
        <v>34.360000000000007</v>
      </c>
      <c r="T335">
        <v>1</v>
      </c>
      <c r="U335">
        <v>0.2</v>
      </c>
      <c r="V335">
        <v>-7.3015000000000025</v>
      </c>
    </row>
    <row r="336" spans="1:22" x14ac:dyDescent="0.3">
      <c r="A336">
        <v>5570</v>
      </c>
      <c r="B336" t="s">
        <v>8329</v>
      </c>
      <c r="C336">
        <v>2014</v>
      </c>
      <c r="D336" s="20">
        <v>41712</v>
      </c>
      <c r="E336" s="20">
        <v>41712</v>
      </c>
      <c r="F336" t="s">
        <v>1290</v>
      </c>
      <c r="G336" t="s">
        <v>6713</v>
      </c>
      <c r="H336" t="s">
        <v>6714</v>
      </c>
      <c r="I336" t="s">
        <v>102</v>
      </c>
      <c r="J336" t="s">
        <v>27</v>
      </c>
      <c r="K336" t="s">
        <v>303</v>
      </c>
      <c r="L336" t="s">
        <v>211</v>
      </c>
      <c r="M336">
        <v>60610</v>
      </c>
      <c r="N336" t="s">
        <v>105</v>
      </c>
      <c r="O336" t="s">
        <v>2127</v>
      </c>
      <c r="P336" t="s">
        <v>46</v>
      </c>
      <c r="Q336" t="s">
        <v>90</v>
      </c>
      <c r="R336" t="s">
        <v>2128</v>
      </c>
      <c r="S336">
        <v>15.552000000000003</v>
      </c>
      <c r="T336">
        <v>3</v>
      </c>
      <c r="U336">
        <v>0.2</v>
      </c>
      <c r="V336">
        <v>5.6375999999999999</v>
      </c>
    </row>
    <row r="337" spans="1:22" x14ac:dyDescent="0.3">
      <c r="A337">
        <v>5569</v>
      </c>
      <c r="B337" t="s">
        <v>8329</v>
      </c>
      <c r="C337">
        <v>2014</v>
      </c>
      <c r="D337" s="20">
        <v>41712</v>
      </c>
      <c r="E337" s="20">
        <v>41712</v>
      </c>
      <c r="F337" t="s">
        <v>1290</v>
      </c>
      <c r="G337" t="s">
        <v>6713</v>
      </c>
      <c r="H337" t="s">
        <v>6714</v>
      </c>
      <c r="I337" t="s">
        <v>102</v>
      </c>
      <c r="J337" t="s">
        <v>27</v>
      </c>
      <c r="K337" t="s">
        <v>303</v>
      </c>
      <c r="L337" t="s">
        <v>211</v>
      </c>
      <c r="M337">
        <v>60610</v>
      </c>
      <c r="N337" t="s">
        <v>105</v>
      </c>
      <c r="O337" t="s">
        <v>1215</v>
      </c>
      <c r="P337" t="s">
        <v>71</v>
      </c>
      <c r="Q337" t="s">
        <v>1216</v>
      </c>
      <c r="R337" t="s">
        <v>1217</v>
      </c>
      <c r="S337">
        <v>959.98400000000004</v>
      </c>
      <c r="T337">
        <v>2</v>
      </c>
      <c r="U337">
        <v>0.2</v>
      </c>
      <c r="V337">
        <v>335.99440000000004</v>
      </c>
    </row>
    <row r="338" spans="1:22" x14ac:dyDescent="0.3">
      <c r="A338">
        <v>5568</v>
      </c>
      <c r="B338" t="s">
        <v>8329</v>
      </c>
      <c r="C338">
        <v>2014</v>
      </c>
      <c r="D338" s="20">
        <v>41712</v>
      </c>
      <c r="E338" s="20">
        <v>41712</v>
      </c>
      <c r="F338" t="s">
        <v>1290</v>
      </c>
      <c r="G338" t="s">
        <v>6713</v>
      </c>
      <c r="H338" t="s">
        <v>6714</v>
      </c>
      <c r="I338" t="s">
        <v>102</v>
      </c>
      <c r="J338" t="s">
        <v>27</v>
      </c>
      <c r="K338" t="s">
        <v>303</v>
      </c>
      <c r="L338" t="s">
        <v>211</v>
      </c>
      <c r="M338">
        <v>60610</v>
      </c>
      <c r="N338" t="s">
        <v>105</v>
      </c>
      <c r="O338" t="s">
        <v>6953</v>
      </c>
      <c r="P338" t="s">
        <v>32</v>
      </c>
      <c r="Q338" t="s">
        <v>36</v>
      </c>
      <c r="R338" t="s">
        <v>6954</v>
      </c>
      <c r="S338">
        <v>89.768000000000001</v>
      </c>
      <c r="T338">
        <v>1</v>
      </c>
      <c r="U338">
        <v>0.3</v>
      </c>
      <c r="V338">
        <v>-2.5647999999999982</v>
      </c>
    </row>
    <row r="339" spans="1:22" x14ac:dyDescent="0.3">
      <c r="A339">
        <v>5567</v>
      </c>
      <c r="B339" t="s">
        <v>8329</v>
      </c>
      <c r="C339">
        <v>2014</v>
      </c>
      <c r="D339" s="20">
        <v>41712</v>
      </c>
      <c r="E339" s="20">
        <v>41712</v>
      </c>
      <c r="F339" t="s">
        <v>1290</v>
      </c>
      <c r="G339" t="s">
        <v>6713</v>
      </c>
      <c r="H339" t="s">
        <v>6714</v>
      </c>
      <c r="I339" t="s">
        <v>102</v>
      </c>
      <c r="J339" t="s">
        <v>27</v>
      </c>
      <c r="K339" t="s">
        <v>303</v>
      </c>
      <c r="L339" t="s">
        <v>211</v>
      </c>
      <c r="M339">
        <v>60610</v>
      </c>
      <c r="N339" t="s">
        <v>105</v>
      </c>
      <c r="O339" t="s">
        <v>6109</v>
      </c>
      <c r="P339" t="s">
        <v>46</v>
      </c>
      <c r="Q339" t="s">
        <v>68</v>
      </c>
      <c r="R339" t="s">
        <v>6110</v>
      </c>
      <c r="S339">
        <v>29.760000000000005</v>
      </c>
      <c r="T339">
        <v>5</v>
      </c>
      <c r="U339">
        <v>0.2</v>
      </c>
      <c r="V339">
        <v>1.8599999999999994</v>
      </c>
    </row>
    <row r="340" spans="1:22" x14ac:dyDescent="0.3">
      <c r="A340">
        <v>5566</v>
      </c>
      <c r="B340" t="s">
        <v>8329</v>
      </c>
      <c r="C340">
        <v>2014</v>
      </c>
      <c r="D340" s="20">
        <v>41712</v>
      </c>
      <c r="E340" s="20">
        <v>41712</v>
      </c>
      <c r="F340" t="s">
        <v>1290</v>
      </c>
      <c r="G340" t="s">
        <v>6713</v>
      </c>
      <c r="H340" t="s">
        <v>6714</v>
      </c>
      <c r="I340" t="s">
        <v>102</v>
      </c>
      <c r="J340" t="s">
        <v>27</v>
      </c>
      <c r="K340" t="s">
        <v>303</v>
      </c>
      <c r="L340" t="s">
        <v>211</v>
      </c>
      <c r="M340">
        <v>60610</v>
      </c>
      <c r="N340" t="s">
        <v>105</v>
      </c>
      <c r="O340" t="s">
        <v>8330</v>
      </c>
      <c r="P340" t="s">
        <v>71</v>
      </c>
      <c r="Q340" t="s">
        <v>682</v>
      </c>
      <c r="R340" t="s">
        <v>8331</v>
      </c>
      <c r="S340">
        <v>209.98599999999999</v>
      </c>
      <c r="T340">
        <v>2</v>
      </c>
      <c r="U340">
        <v>0.3</v>
      </c>
      <c r="V340">
        <v>8.9993999999999801</v>
      </c>
    </row>
    <row r="341" spans="1:22" x14ac:dyDescent="0.3">
      <c r="A341">
        <v>5565</v>
      </c>
      <c r="B341" t="s">
        <v>8329</v>
      </c>
      <c r="C341">
        <v>2014</v>
      </c>
      <c r="D341" s="20">
        <v>41712</v>
      </c>
      <c r="E341" s="20">
        <v>41712</v>
      </c>
      <c r="F341" t="s">
        <v>1290</v>
      </c>
      <c r="G341" t="s">
        <v>6713</v>
      </c>
      <c r="H341" t="s">
        <v>6714</v>
      </c>
      <c r="I341" t="s">
        <v>102</v>
      </c>
      <c r="J341" t="s">
        <v>27</v>
      </c>
      <c r="K341" t="s">
        <v>303</v>
      </c>
      <c r="L341" t="s">
        <v>211</v>
      </c>
      <c r="M341">
        <v>60610</v>
      </c>
      <c r="N341" t="s">
        <v>105</v>
      </c>
      <c r="O341" t="s">
        <v>6466</v>
      </c>
      <c r="P341" t="s">
        <v>46</v>
      </c>
      <c r="Q341" t="s">
        <v>68</v>
      </c>
      <c r="R341" t="s">
        <v>6467</v>
      </c>
      <c r="S341">
        <v>19.456000000000003</v>
      </c>
      <c r="T341">
        <v>4</v>
      </c>
      <c r="U341">
        <v>0.2</v>
      </c>
      <c r="V341">
        <v>2.188799999999997</v>
      </c>
    </row>
    <row r="342" spans="1:22" x14ac:dyDescent="0.3">
      <c r="A342">
        <v>5529</v>
      </c>
      <c r="B342" t="s">
        <v>8305</v>
      </c>
      <c r="C342">
        <v>2012</v>
      </c>
      <c r="D342" s="20">
        <v>40999</v>
      </c>
      <c r="E342" s="20">
        <v>41003</v>
      </c>
      <c r="F342" t="s">
        <v>50</v>
      </c>
      <c r="G342" t="s">
        <v>5377</v>
      </c>
      <c r="H342" t="s">
        <v>5378</v>
      </c>
      <c r="I342" t="s">
        <v>41</v>
      </c>
      <c r="J342" t="s">
        <v>27</v>
      </c>
      <c r="K342" t="s">
        <v>1521</v>
      </c>
      <c r="L342" t="s">
        <v>54</v>
      </c>
      <c r="M342">
        <v>32216</v>
      </c>
      <c r="N342" t="s">
        <v>30</v>
      </c>
      <c r="O342" t="s">
        <v>923</v>
      </c>
      <c r="P342" t="s">
        <v>71</v>
      </c>
      <c r="Q342" t="s">
        <v>72</v>
      </c>
      <c r="R342" t="s">
        <v>924</v>
      </c>
      <c r="S342">
        <v>79.959999999999994</v>
      </c>
      <c r="T342">
        <v>5</v>
      </c>
      <c r="U342">
        <v>0.2</v>
      </c>
      <c r="V342">
        <v>27.985999999999994</v>
      </c>
    </row>
    <row r="343" spans="1:22" x14ac:dyDescent="0.3">
      <c r="A343">
        <v>5480</v>
      </c>
      <c r="B343" t="s">
        <v>8274</v>
      </c>
      <c r="C343">
        <v>2011</v>
      </c>
      <c r="D343" s="20">
        <v>40633</v>
      </c>
      <c r="E343" s="20">
        <v>40637</v>
      </c>
      <c r="F343" t="s">
        <v>50</v>
      </c>
      <c r="G343" t="s">
        <v>1805</v>
      </c>
      <c r="H343" t="s">
        <v>1806</v>
      </c>
      <c r="I343" t="s">
        <v>41</v>
      </c>
      <c r="J343" t="s">
        <v>27</v>
      </c>
      <c r="K343" t="s">
        <v>1419</v>
      </c>
      <c r="L343" t="s">
        <v>54</v>
      </c>
      <c r="M343">
        <v>33180</v>
      </c>
      <c r="N343" t="s">
        <v>30</v>
      </c>
      <c r="O343" t="s">
        <v>3125</v>
      </c>
      <c r="P343" t="s">
        <v>46</v>
      </c>
      <c r="Q343" t="s">
        <v>75</v>
      </c>
      <c r="R343" t="s">
        <v>3126</v>
      </c>
      <c r="S343">
        <v>1.8690000000000004</v>
      </c>
      <c r="T343">
        <v>1</v>
      </c>
      <c r="U343">
        <v>0.7</v>
      </c>
      <c r="V343">
        <v>-1.3082999999999996</v>
      </c>
    </row>
    <row r="344" spans="1:22" x14ac:dyDescent="0.3">
      <c r="A344">
        <v>5461</v>
      </c>
      <c r="B344" t="s">
        <v>8263</v>
      </c>
      <c r="C344">
        <v>2011</v>
      </c>
      <c r="D344" s="20">
        <v>40623</v>
      </c>
      <c r="E344" s="20">
        <v>40627</v>
      </c>
      <c r="F344" t="s">
        <v>50</v>
      </c>
      <c r="G344" t="s">
        <v>1143</v>
      </c>
      <c r="H344" t="s">
        <v>1144</v>
      </c>
      <c r="I344" t="s">
        <v>41</v>
      </c>
      <c r="J344" t="s">
        <v>27</v>
      </c>
      <c r="K344" t="s">
        <v>2486</v>
      </c>
      <c r="L344" t="s">
        <v>88</v>
      </c>
      <c r="M344">
        <v>28806</v>
      </c>
      <c r="N344" t="s">
        <v>30</v>
      </c>
      <c r="O344" t="s">
        <v>6446</v>
      </c>
      <c r="P344" t="s">
        <v>46</v>
      </c>
      <c r="Q344" t="s">
        <v>59</v>
      </c>
      <c r="R344" t="s">
        <v>6447</v>
      </c>
      <c r="S344">
        <v>16.272000000000002</v>
      </c>
      <c r="T344">
        <v>1</v>
      </c>
      <c r="U344">
        <v>0.2</v>
      </c>
      <c r="V344">
        <v>-3.864600000000002</v>
      </c>
    </row>
    <row r="345" spans="1:22" x14ac:dyDescent="0.3">
      <c r="A345">
        <v>5387</v>
      </c>
      <c r="B345" t="s">
        <v>8191</v>
      </c>
      <c r="C345">
        <v>2014</v>
      </c>
      <c r="D345" s="20">
        <v>41711</v>
      </c>
      <c r="E345" s="20">
        <v>41716</v>
      </c>
      <c r="F345" t="s">
        <v>50</v>
      </c>
      <c r="G345" t="s">
        <v>2626</v>
      </c>
      <c r="H345" t="s">
        <v>2627</v>
      </c>
      <c r="I345" t="s">
        <v>26</v>
      </c>
      <c r="J345" t="s">
        <v>27</v>
      </c>
      <c r="K345" t="s">
        <v>8192</v>
      </c>
      <c r="L345" t="s">
        <v>1707</v>
      </c>
      <c r="M345">
        <v>72756</v>
      </c>
      <c r="N345" t="s">
        <v>30</v>
      </c>
      <c r="O345" t="s">
        <v>5621</v>
      </c>
      <c r="P345" t="s">
        <v>46</v>
      </c>
      <c r="Q345" t="s">
        <v>75</v>
      </c>
      <c r="R345" t="s">
        <v>1219</v>
      </c>
      <c r="S345">
        <v>40.410000000000004</v>
      </c>
      <c r="T345">
        <v>9</v>
      </c>
      <c r="U345">
        <v>0</v>
      </c>
      <c r="V345">
        <v>18.5886</v>
      </c>
    </row>
    <row r="346" spans="1:22" x14ac:dyDescent="0.3">
      <c r="A346">
        <v>5348</v>
      </c>
      <c r="B346" t="s">
        <v>8160</v>
      </c>
      <c r="C346">
        <v>2014</v>
      </c>
      <c r="D346" s="20">
        <v>41720</v>
      </c>
      <c r="E346" s="20">
        <v>41722</v>
      </c>
      <c r="F346" t="s">
        <v>23</v>
      </c>
      <c r="G346" t="s">
        <v>519</v>
      </c>
      <c r="H346" t="s">
        <v>520</v>
      </c>
      <c r="I346" t="s">
        <v>26</v>
      </c>
      <c r="J346" t="s">
        <v>27</v>
      </c>
      <c r="K346" t="s">
        <v>42</v>
      </c>
      <c r="L346" t="s">
        <v>43</v>
      </c>
      <c r="M346">
        <v>90045</v>
      </c>
      <c r="N346" t="s">
        <v>44</v>
      </c>
      <c r="O346" t="s">
        <v>3424</v>
      </c>
      <c r="P346" t="s">
        <v>46</v>
      </c>
      <c r="Q346" t="s">
        <v>75</v>
      </c>
      <c r="R346" t="s">
        <v>3425</v>
      </c>
      <c r="S346">
        <v>8.5440000000000005</v>
      </c>
      <c r="T346">
        <v>2</v>
      </c>
      <c r="U346">
        <v>0.2</v>
      </c>
      <c r="V346">
        <v>2.8835999999999995</v>
      </c>
    </row>
    <row r="347" spans="1:22" x14ac:dyDescent="0.3">
      <c r="A347">
        <v>5347</v>
      </c>
      <c r="B347" t="s">
        <v>8160</v>
      </c>
      <c r="C347">
        <v>2014</v>
      </c>
      <c r="D347" s="20">
        <v>41720</v>
      </c>
      <c r="E347" s="20">
        <v>41722</v>
      </c>
      <c r="F347" t="s">
        <v>23</v>
      </c>
      <c r="G347" t="s">
        <v>519</v>
      </c>
      <c r="H347" t="s">
        <v>520</v>
      </c>
      <c r="I347" t="s">
        <v>26</v>
      </c>
      <c r="J347" t="s">
        <v>27</v>
      </c>
      <c r="K347" t="s">
        <v>42</v>
      </c>
      <c r="L347" t="s">
        <v>43</v>
      </c>
      <c r="M347">
        <v>90045</v>
      </c>
      <c r="N347" t="s">
        <v>44</v>
      </c>
      <c r="O347" t="s">
        <v>492</v>
      </c>
      <c r="P347" t="s">
        <v>46</v>
      </c>
      <c r="Q347" t="s">
        <v>75</v>
      </c>
      <c r="R347" t="s">
        <v>493</v>
      </c>
      <c r="S347">
        <v>10.896000000000001</v>
      </c>
      <c r="T347">
        <v>3</v>
      </c>
      <c r="U347">
        <v>0.2</v>
      </c>
      <c r="V347">
        <v>3.9497999999999998</v>
      </c>
    </row>
    <row r="348" spans="1:22" x14ac:dyDescent="0.3">
      <c r="A348">
        <v>5346</v>
      </c>
      <c r="B348" t="s">
        <v>8160</v>
      </c>
      <c r="C348">
        <v>2014</v>
      </c>
      <c r="D348" s="20">
        <v>41720</v>
      </c>
      <c r="E348" s="20">
        <v>41722</v>
      </c>
      <c r="F348" t="s">
        <v>23</v>
      </c>
      <c r="G348" t="s">
        <v>519</v>
      </c>
      <c r="H348" t="s">
        <v>520</v>
      </c>
      <c r="I348" t="s">
        <v>26</v>
      </c>
      <c r="J348" t="s">
        <v>27</v>
      </c>
      <c r="K348" t="s">
        <v>42</v>
      </c>
      <c r="L348" t="s">
        <v>43</v>
      </c>
      <c r="M348">
        <v>90045</v>
      </c>
      <c r="N348" t="s">
        <v>44</v>
      </c>
      <c r="O348" t="s">
        <v>1015</v>
      </c>
      <c r="P348" t="s">
        <v>46</v>
      </c>
      <c r="Q348" t="s">
        <v>59</v>
      </c>
      <c r="R348" t="s">
        <v>1016</v>
      </c>
      <c r="S348">
        <v>725.84</v>
      </c>
      <c r="T348">
        <v>4</v>
      </c>
      <c r="U348">
        <v>0</v>
      </c>
      <c r="V348">
        <v>210.4935999999999</v>
      </c>
    </row>
    <row r="349" spans="1:22" x14ac:dyDescent="0.3">
      <c r="A349">
        <v>5329</v>
      </c>
      <c r="B349" t="s">
        <v>8149</v>
      </c>
      <c r="C349">
        <v>2012</v>
      </c>
      <c r="D349" s="20">
        <v>40973</v>
      </c>
      <c r="E349" s="20">
        <v>40977</v>
      </c>
      <c r="F349" t="s">
        <v>50</v>
      </c>
      <c r="G349" t="s">
        <v>1370</v>
      </c>
      <c r="H349" t="s">
        <v>1371</v>
      </c>
      <c r="I349" t="s">
        <v>26</v>
      </c>
      <c r="J349" t="s">
        <v>27</v>
      </c>
      <c r="K349" t="s">
        <v>184</v>
      </c>
      <c r="L349" t="s">
        <v>104</v>
      </c>
      <c r="M349">
        <v>77036</v>
      </c>
      <c r="N349" t="s">
        <v>105</v>
      </c>
      <c r="O349" t="s">
        <v>1642</v>
      </c>
      <c r="P349" t="s">
        <v>71</v>
      </c>
      <c r="Q349" t="s">
        <v>72</v>
      </c>
      <c r="R349" t="s">
        <v>1643</v>
      </c>
      <c r="S349">
        <v>31.92</v>
      </c>
      <c r="T349">
        <v>2</v>
      </c>
      <c r="U349">
        <v>0.2</v>
      </c>
      <c r="V349">
        <v>2.3939999999999984</v>
      </c>
    </row>
    <row r="350" spans="1:22" x14ac:dyDescent="0.3">
      <c r="A350">
        <v>5296</v>
      </c>
      <c r="B350" t="s">
        <v>8127</v>
      </c>
      <c r="C350">
        <v>2014</v>
      </c>
      <c r="D350" s="20">
        <v>41703</v>
      </c>
      <c r="E350" s="20">
        <v>41708</v>
      </c>
      <c r="F350" t="s">
        <v>50</v>
      </c>
      <c r="G350" t="s">
        <v>251</v>
      </c>
      <c r="H350" t="s">
        <v>252</v>
      </c>
      <c r="I350" t="s">
        <v>26</v>
      </c>
      <c r="J350" t="s">
        <v>27</v>
      </c>
      <c r="K350" t="s">
        <v>184</v>
      </c>
      <c r="L350" t="s">
        <v>104</v>
      </c>
      <c r="M350">
        <v>77041</v>
      </c>
      <c r="N350" t="s">
        <v>105</v>
      </c>
      <c r="O350" t="s">
        <v>3778</v>
      </c>
      <c r="P350" t="s">
        <v>46</v>
      </c>
      <c r="Q350" t="s">
        <v>90</v>
      </c>
      <c r="R350" t="s">
        <v>3779</v>
      </c>
      <c r="S350">
        <v>89.567999999999998</v>
      </c>
      <c r="T350">
        <v>2</v>
      </c>
      <c r="U350">
        <v>0.2</v>
      </c>
      <c r="V350">
        <v>32.468400000000003</v>
      </c>
    </row>
    <row r="351" spans="1:22" x14ac:dyDescent="0.3">
      <c r="A351">
        <v>5285</v>
      </c>
      <c r="B351" t="s">
        <v>8118</v>
      </c>
      <c r="C351">
        <v>2011</v>
      </c>
      <c r="D351" s="20">
        <v>40632</v>
      </c>
      <c r="E351" s="20">
        <v>40637</v>
      </c>
      <c r="F351" t="s">
        <v>50</v>
      </c>
      <c r="G351" t="s">
        <v>974</v>
      </c>
      <c r="H351" t="s">
        <v>975</v>
      </c>
      <c r="I351" t="s">
        <v>41</v>
      </c>
      <c r="J351" t="s">
        <v>27</v>
      </c>
      <c r="K351" t="s">
        <v>95</v>
      </c>
      <c r="L351" t="s">
        <v>96</v>
      </c>
      <c r="M351">
        <v>98105</v>
      </c>
      <c r="N351" t="s">
        <v>44</v>
      </c>
      <c r="O351" t="s">
        <v>2253</v>
      </c>
      <c r="P351" t="s">
        <v>46</v>
      </c>
      <c r="Q351" t="s">
        <v>47</v>
      </c>
      <c r="R351" t="s">
        <v>2254</v>
      </c>
      <c r="S351">
        <v>44.400000000000006</v>
      </c>
      <c r="T351">
        <v>3</v>
      </c>
      <c r="U351">
        <v>0</v>
      </c>
      <c r="V351">
        <v>22.200000000000003</v>
      </c>
    </row>
    <row r="352" spans="1:22" x14ac:dyDescent="0.3">
      <c r="A352">
        <v>5284</v>
      </c>
      <c r="B352" t="s">
        <v>8118</v>
      </c>
      <c r="C352">
        <v>2011</v>
      </c>
      <c r="D352" s="20">
        <v>40632</v>
      </c>
      <c r="E352" s="20">
        <v>40637</v>
      </c>
      <c r="F352" t="s">
        <v>50</v>
      </c>
      <c r="G352" t="s">
        <v>974</v>
      </c>
      <c r="H352" t="s">
        <v>975</v>
      </c>
      <c r="I352" t="s">
        <v>41</v>
      </c>
      <c r="J352" t="s">
        <v>27</v>
      </c>
      <c r="K352" t="s">
        <v>95</v>
      </c>
      <c r="L352" t="s">
        <v>96</v>
      </c>
      <c r="M352">
        <v>98105</v>
      </c>
      <c r="N352" t="s">
        <v>44</v>
      </c>
      <c r="O352" t="s">
        <v>6403</v>
      </c>
      <c r="P352" t="s">
        <v>46</v>
      </c>
      <c r="Q352" t="s">
        <v>59</v>
      </c>
      <c r="R352" t="s">
        <v>6404</v>
      </c>
      <c r="S352">
        <v>15.84</v>
      </c>
      <c r="T352">
        <v>3</v>
      </c>
      <c r="U352">
        <v>0</v>
      </c>
      <c r="V352">
        <v>0</v>
      </c>
    </row>
    <row r="353" spans="1:22" x14ac:dyDescent="0.3">
      <c r="A353">
        <v>5256</v>
      </c>
      <c r="B353" t="s">
        <v>8097</v>
      </c>
      <c r="C353">
        <v>2012</v>
      </c>
      <c r="D353" s="20">
        <v>40973</v>
      </c>
      <c r="E353" s="20">
        <v>40975</v>
      </c>
      <c r="F353" t="s">
        <v>23</v>
      </c>
      <c r="G353" t="s">
        <v>1060</v>
      </c>
      <c r="H353" t="s">
        <v>1061</v>
      </c>
      <c r="I353" t="s">
        <v>41</v>
      </c>
      <c r="J353" t="s">
        <v>27</v>
      </c>
      <c r="K353" t="s">
        <v>8098</v>
      </c>
      <c r="L353" t="s">
        <v>147</v>
      </c>
      <c r="M353">
        <v>18018</v>
      </c>
      <c r="N353" t="s">
        <v>148</v>
      </c>
      <c r="O353" t="s">
        <v>6261</v>
      </c>
      <c r="P353" t="s">
        <v>32</v>
      </c>
      <c r="Q353" t="s">
        <v>65</v>
      </c>
      <c r="R353" t="s">
        <v>6262</v>
      </c>
      <c r="S353">
        <v>33.568000000000005</v>
      </c>
      <c r="T353">
        <v>2</v>
      </c>
      <c r="U353">
        <v>0.2</v>
      </c>
      <c r="V353">
        <v>-5.4548000000000041</v>
      </c>
    </row>
    <row r="354" spans="1:22" x14ac:dyDescent="0.3">
      <c r="A354">
        <v>5255</v>
      </c>
      <c r="B354" t="s">
        <v>8097</v>
      </c>
      <c r="C354">
        <v>2012</v>
      </c>
      <c r="D354" s="20">
        <v>40973</v>
      </c>
      <c r="E354" s="20">
        <v>40975</v>
      </c>
      <c r="F354" t="s">
        <v>23</v>
      </c>
      <c r="G354" t="s">
        <v>1060</v>
      </c>
      <c r="H354" t="s">
        <v>1061</v>
      </c>
      <c r="I354" t="s">
        <v>41</v>
      </c>
      <c r="J354" t="s">
        <v>27</v>
      </c>
      <c r="K354" t="s">
        <v>8098</v>
      </c>
      <c r="L354" t="s">
        <v>147</v>
      </c>
      <c r="M354">
        <v>18018</v>
      </c>
      <c r="N354" t="s">
        <v>148</v>
      </c>
      <c r="O354" t="s">
        <v>1839</v>
      </c>
      <c r="P354" t="s">
        <v>32</v>
      </c>
      <c r="Q354" t="s">
        <v>36</v>
      </c>
      <c r="R354" t="s">
        <v>1840</v>
      </c>
      <c r="S354">
        <v>99.372</v>
      </c>
      <c r="T354">
        <v>2</v>
      </c>
      <c r="U354">
        <v>0.3</v>
      </c>
      <c r="V354">
        <v>-7.0979999999999919</v>
      </c>
    </row>
    <row r="355" spans="1:22" x14ac:dyDescent="0.3">
      <c r="A355">
        <v>5254</v>
      </c>
      <c r="B355" t="s">
        <v>8096</v>
      </c>
      <c r="C355">
        <v>2011</v>
      </c>
      <c r="D355" s="20">
        <v>40609</v>
      </c>
      <c r="E355" s="20">
        <v>40613</v>
      </c>
      <c r="F355" t="s">
        <v>23</v>
      </c>
      <c r="G355" t="s">
        <v>3959</v>
      </c>
      <c r="H355" t="s">
        <v>3960</v>
      </c>
      <c r="I355" t="s">
        <v>102</v>
      </c>
      <c r="J355" t="s">
        <v>27</v>
      </c>
      <c r="K355" t="s">
        <v>1377</v>
      </c>
      <c r="L355" t="s">
        <v>96</v>
      </c>
      <c r="M355">
        <v>98198</v>
      </c>
      <c r="N355" t="s">
        <v>44</v>
      </c>
      <c r="O355" t="s">
        <v>4299</v>
      </c>
      <c r="P355" t="s">
        <v>46</v>
      </c>
      <c r="Q355" t="s">
        <v>75</v>
      </c>
      <c r="R355" t="s">
        <v>4300</v>
      </c>
      <c r="S355">
        <v>107.64800000000001</v>
      </c>
      <c r="T355">
        <v>2</v>
      </c>
      <c r="U355">
        <v>0.2</v>
      </c>
      <c r="V355">
        <v>33.639999999999986</v>
      </c>
    </row>
    <row r="356" spans="1:22" x14ac:dyDescent="0.3">
      <c r="A356">
        <v>5233</v>
      </c>
      <c r="B356" t="s">
        <v>8076</v>
      </c>
      <c r="C356">
        <v>2014</v>
      </c>
      <c r="D356" s="20">
        <v>41718</v>
      </c>
      <c r="E356" s="20">
        <v>41721</v>
      </c>
      <c r="F356" t="s">
        <v>23</v>
      </c>
      <c r="G356" t="s">
        <v>1674</v>
      </c>
      <c r="H356" t="s">
        <v>1675</v>
      </c>
      <c r="I356" t="s">
        <v>26</v>
      </c>
      <c r="J356" t="s">
        <v>27</v>
      </c>
      <c r="K356" t="s">
        <v>3488</v>
      </c>
      <c r="L356" t="s">
        <v>43</v>
      </c>
      <c r="M356">
        <v>93727</v>
      </c>
      <c r="N356" t="s">
        <v>44</v>
      </c>
      <c r="O356" t="s">
        <v>794</v>
      </c>
      <c r="P356" t="s">
        <v>46</v>
      </c>
      <c r="Q356" t="s">
        <v>75</v>
      </c>
      <c r="R356" t="s">
        <v>795</v>
      </c>
      <c r="S356">
        <v>27.496000000000002</v>
      </c>
      <c r="T356">
        <v>7</v>
      </c>
      <c r="U356">
        <v>0.2</v>
      </c>
      <c r="V356">
        <v>9.2798999999999996</v>
      </c>
    </row>
    <row r="357" spans="1:22" x14ac:dyDescent="0.3">
      <c r="A357">
        <v>5232</v>
      </c>
      <c r="B357" t="s">
        <v>8076</v>
      </c>
      <c r="C357">
        <v>2014</v>
      </c>
      <c r="D357" s="20">
        <v>41718</v>
      </c>
      <c r="E357" s="20">
        <v>41721</v>
      </c>
      <c r="F357" t="s">
        <v>23</v>
      </c>
      <c r="G357" t="s">
        <v>1674</v>
      </c>
      <c r="H357" t="s">
        <v>1675</v>
      </c>
      <c r="I357" t="s">
        <v>26</v>
      </c>
      <c r="J357" t="s">
        <v>27</v>
      </c>
      <c r="K357" t="s">
        <v>3488</v>
      </c>
      <c r="L357" t="s">
        <v>43</v>
      </c>
      <c r="M357">
        <v>93727</v>
      </c>
      <c r="N357" t="s">
        <v>44</v>
      </c>
      <c r="O357" t="s">
        <v>5990</v>
      </c>
      <c r="P357" t="s">
        <v>32</v>
      </c>
      <c r="Q357" t="s">
        <v>65</v>
      </c>
      <c r="R357" t="s">
        <v>5991</v>
      </c>
      <c r="S357">
        <v>30.93</v>
      </c>
      <c r="T357">
        <v>1</v>
      </c>
      <c r="U357">
        <v>0</v>
      </c>
      <c r="V357">
        <v>12.6813</v>
      </c>
    </row>
    <row r="358" spans="1:22" x14ac:dyDescent="0.3">
      <c r="A358">
        <v>5231</v>
      </c>
      <c r="B358" t="s">
        <v>8076</v>
      </c>
      <c r="C358">
        <v>2014</v>
      </c>
      <c r="D358" s="20">
        <v>41718</v>
      </c>
      <c r="E358" s="20">
        <v>41721</v>
      </c>
      <c r="F358" t="s">
        <v>23</v>
      </c>
      <c r="G358" t="s">
        <v>1674</v>
      </c>
      <c r="H358" t="s">
        <v>1675</v>
      </c>
      <c r="I358" t="s">
        <v>26</v>
      </c>
      <c r="J358" t="s">
        <v>27</v>
      </c>
      <c r="K358" t="s">
        <v>3488</v>
      </c>
      <c r="L358" t="s">
        <v>43</v>
      </c>
      <c r="M358">
        <v>93727</v>
      </c>
      <c r="N358" t="s">
        <v>44</v>
      </c>
      <c r="O358" t="s">
        <v>2400</v>
      </c>
      <c r="P358" t="s">
        <v>32</v>
      </c>
      <c r="Q358" t="s">
        <v>56</v>
      </c>
      <c r="R358" t="s">
        <v>2401</v>
      </c>
      <c r="S358">
        <v>697.16</v>
      </c>
      <c r="T358">
        <v>5</v>
      </c>
      <c r="U358">
        <v>0.2</v>
      </c>
      <c r="V358">
        <v>8.7144999999999868</v>
      </c>
    </row>
    <row r="359" spans="1:22" x14ac:dyDescent="0.3">
      <c r="A359">
        <v>5230</v>
      </c>
      <c r="B359" t="s">
        <v>8076</v>
      </c>
      <c r="C359">
        <v>2014</v>
      </c>
      <c r="D359" s="20">
        <v>41718</v>
      </c>
      <c r="E359" s="20">
        <v>41721</v>
      </c>
      <c r="F359" t="s">
        <v>23</v>
      </c>
      <c r="G359" t="s">
        <v>1674</v>
      </c>
      <c r="H359" t="s">
        <v>1675</v>
      </c>
      <c r="I359" t="s">
        <v>26</v>
      </c>
      <c r="J359" t="s">
        <v>27</v>
      </c>
      <c r="K359" t="s">
        <v>3488</v>
      </c>
      <c r="L359" t="s">
        <v>43</v>
      </c>
      <c r="M359">
        <v>93727</v>
      </c>
      <c r="N359" t="s">
        <v>44</v>
      </c>
      <c r="O359" t="s">
        <v>5389</v>
      </c>
      <c r="P359" t="s">
        <v>46</v>
      </c>
      <c r="Q359" t="s">
        <v>75</v>
      </c>
      <c r="R359" t="s">
        <v>5390</v>
      </c>
      <c r="S359">
        <v>14.624000000000002</v>
      </c>
      <c r="T359">
        <v>2</v>
      </c>
      <c r="U359">
        <v>0.2</v>
      </c>
      <c r="V359">
        <v>5.1183999999999994</v>
      </c>
    </row>
    <row r="360" spans="1:22" x14ac:dyDescent="0.3">
      <c r="A360">
        <v>5202</v>
      </c>
      <c r="B360" t="s">
        <v>8059</v>
      </c>
      <c r="C360">
        <v>2013</v>
      </c>
      <c r="D360" s="20">
        <v>41337</v>
      </c>
      <c r="E360" s="20">
        <v>41342</v>
      </c>
      <c r="F360" t="s">
        <v>50</v>
      </c>
      <c r="G360" t="s">
        <v>3332</v>
      </c>
      <c r="H360" t="s">
        <v>3333</v>
      </c>
      <c r="I360" t="s">
        <v>26</v>
      </c>
      <c r="J360" t="s">
        <v>27</v>
      </c>
      <c r="K360" t="s">
        <v>2891</v>
      </c>
      <c r="L360" t="s">
        <v>104</v>
      </c>
      <c r="M360">
        <v>78664</v>
      </c>
      <c r="N360" t="s">
        <v>105</v>
      </c>
      <c r="O360" t="s">
        <v>2089</v>
      </c>
      <c r="P360" t="s">
        <v>71</v>
      </c>
      <c r="Q360" t="s">
        <v>161</v>
      </c>
      <c r="R360" t="s">
        <v>2090</v>
      </c>
      <c r="S360">
        <v>41.720000000000006</v>
      </c>
      <c r="T360">
        <v>7</v>
      </c>
      <c r="U360">
        <v>0.2</v>
      </c>
      <c r="V360">
        <v>5.7364999999999977</v>
      </c>
    </row>
    <row r="361" spans="1:22" x14ac:dyDescent="0.3">
      <c r="A361">
        <v>360</v>
      </c>
      <c r="B361" t="s">
        <v>1269</v>
      </c>
      <c r="C361">
        <v>2014</v>
      </c>
      <c r="D361" s="20">
        <v>41707</v>
      </c>
      <c r="E361" s="20">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20">
        <v>41707</v>
      </c>
      <c r="E362" s="20">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5201</v>
      </c>
      <c r="B363" t="s">
        <v>8059</v>
      </c>
      <c r="C363">
        <v>2013</v>
      </c>
      <c r="D363" s="20">
        <v>41337</v>
      </c>
      <c r="E363" s="20">
        <v>41342</v>
      </c>
      <c r="F363" t="s">
        <v>50</v>
      </c>
      <c r="G363" t="s">
        <v>3332</v>
      </c>
      <c r="H363" t="s">
        <v>3333</v>
      </c>
      <c r="I363" t="s">
        <v>26</v>
      </c>
      <c r="J363" t="s">
        <v>27</v>
      </c>
      <c r="K363" t="s">
        <v>2891</v>
      </c>
      <c r="L363" t="s">
        <v>104</v>
      </c>
      <c r="M363">
        <v>78664</v>
      </c>
      <c r="N363" t="s">
        <v>105</v>
      </c>
      <c r="O363" t="s">
        <v>4599</v>
      </c>
      <c r="P363" t="s">
        <v>71</v>
      </c>
      <c r="Q363" t="s">
        <v>72</v>
      </c>
      <c r="R363" t="s">
        <v>4600</v>
      </c>
      <c r="S363">
        <v>431.97600000000006</v>
      </c>
      <c r="T363">
        <v>3</v>
      </c>
      <c r="U363">
        <v>0.2</v>
      </c>
      <c r="V363">
        <v>32.398200000000017</v>
      </c>
    </row>
    <row r="364" spans="1:22" x14ac:dyDescent="0.3">
      <c r="A364">
        <v>5200</v>
      </c>
      <c r="B364" t="s">
        <v>8059</v>
      </c>
      <c r="C364">
        <v>2013</v>
      </c>
      <c r="D364" s="20">
        <v>41337</v>
      </c>
      <c r="E364" s="20">
        <v>41342</v>
      </c>
      <c r="F364" t="s">
        <v>50</v>
      </c>
      <c r="G364" t="s">
        <v>3332</v>
      </c>
      <c r="H364" t="s">
        <v>3333</v>
      </c>
      <c r="I364" t="s">
        <v>26</v>
      </c>
      <c r="J364" t="s">
        <v>27</v>
      </c>
      <c r="K364" t="s">
        <v>2891</v>
      </c>
      <c r="L364" t="s">
        <v>104</v>
      </c>
      <c r="M364">
        <v>78664</v>
      </c>
      <c r="N364" t="s">
        <v>105</v>
      </c>
      <c r="O364" t="s">
        <v>6918</v>
      </c>
      <c r="P364" t="s">
        <v>46</v>
      </c>
      <c r="Q364" t="s">
        <v>269</v>
      </c>
      <c r="R364" t="s">
        <v>6919</v>
      </c>
      <c r="S364">
        <v>2.3039999999999998</v>
      </c>
      <c r="T364">
        <v>1</v>
      </c>
      <c r="U364">
        <v>0.2</v>
      </c>
      <c r="V364">
        <v>0.77759999999999996</v>
      </c>
    </row>
    <row r="365" spans="1:22" x14ac:dyDescent="0.3">
      <c r="A365">
        <v>5199</v>
      </c>
      <c r="B365" t="s">
        <v>8059</v>
      </c>
      <c r="C365">
        <v>2013</v>
      </c>
      <c r="D365" s="20">
        <v>41337</v>
      </c>
      <c r="E365" s="20">
        <v>41342</v>
      </c>
      <c r="F365" t="s">
        <v>50</v>
      </c>
      <c r="G365" t="s">
        <v>3332</v>
      </c>
      <c r="H365" t="s">
        <v>3333</v>
      </c>
      <c r="I365" t="s">
        <v>26</v>
      </c>
      <c r="J365" t="s">
        <v>27</v>
      </c>
      <c r="K365" t="s">
        <v>2891</v>
      </c>
      <c r="L365" t="s">
        <v>104</v>
      </c>
      <c r="M365">
        <v>78664</v>
      </c>
      <c r="N365" t="s">
        <v>105</v>
      </c>
      <c r="O365" t="s">
        <v>5590</v>
      </c>
      <c r="P365" t="s">
        <v>46</v>
      </c>
      <c r="Q365" t="s">
        <v>578</v>
      </c>
      <c r="R365" t="s">
        <v>5591</v>
      </c>
      <c r="S365">
        <v>3930.0720000000001</v>
      </c>
      <c r="T365">
        <v>3</v>
      </c>
      <c r="U365">
        <v>0.2</v>
      </c>
      <c r="V365">
        <v>-786.01440000000025</v>
      </c>
    </row>
    <row r="366" spans="1:22" x14ac:dyDescent="0.3">
      <c r="A366">
        <v>5174</v>
      </c>
      <c r="B366" t="s">
        <v>8042</v>
      </c>
      <c r="C366">
        <v>2012</v>
      </c>
      <c r="D366" s="20">
        <v>40976</v>
      </c>
      <c r="E366" s="20">
        <v>40978</v>
      </c>
      <c r="F366" t="s">
        <v>188</v>
      </c>
      <c r="G366" t="s">
        <v>6751</v>
      </c>
      <c r="H366" t="s">
        <v>6752</v>
      </c>
      <c r="I366" t="s">
        <v>41</v>
      </c>
      <c r="J366" t="s">
        <v>27</v>
      </c>
      <c r="K366" t="s">
        <v>3595</v>
      </c>
      <c r="L366" t="s">
        <v>457</v>
      </c>
      <c r="M366">
        <v>81001</v>
      </c>
      <c r="N366" t="s">
        <v>44</v>
      </c>
      <c r="O366" t="s">
        <v>1264</v>
      </c>
      <c r="P366" t="s">
        <v>46</v>
      </c>
      <c r="Q366" t="s">
        <v>68</v>
      </c>
      <c r="R366" t="s">
        <v>1265</v>
      </c>
      <c r="S366">
        <v>3.4079999999999999</v>
      </c>
      <c r="T366">
        <v>1</v>
      </c>
      <c r="U366">
        <v>0.2</v>
      </c>
      <c r="V366">
        <v>0.89459999999999995</v>
      </c>
    </row>
    <row r="367" spans="1:22" x14ac:dyDescent="0.3">
      <c r="A367">
        <v>5151</v>
      </c>
      <c r="B367" t="s">
        <v>8029</v>
      </c>
      <c r="C367">
        <v>2014</v>
      </c>
      <c r="D367" s="20">
        <v>41705</v>
      </c>
      <c r="E367" s="20">
        <v>41709</v>
      </c>
      <c r="F367" t="s">
        <v>23</v>
      </c>
      <c r="G367" t="s">
        <v>584</v>
      </c>
      <c r="H367" t="s">
        <v>585</v>
      </c>
      <c r="I367" t="s">
        <v>41</v>
      </c>
      <c r="J367" t="s">
        <v>27</v>
      </c>
      <c r="K367" t="s">
        <v>127</v>
      </c>
      <c r="L367" t="s">
        <v>43</v>
      </c>
      <c r="M367">
        <v>94109</v>
      </c>
      <c r="N367" t="s">
        <v>44</v>
      </c>
      <c r="O367" t="s">
        <v>1193</v>
      </c>
      <c r="P367" t="s">
        <v>46</v>
      </c>
      <c r="Q367" t="s">
        <v>59</v>
      </c>
      <c r="R367" t="s">
        <v>1194</v>
      </c>
      <c r="S367">
        <v>67.78</v>
      </c>
      <c r="T367">
        <v>2</v>
      </c>
      <c r="U367">
        <v>0</v>
      </c>
      <c r="V367">
        <v>16.945</v>
      </c>
    </row>
    <row r="368" spans="1:22" x14ac:dyDescent="0.3">
      <c r="A368">
        <v>5105</v>
      </c>
      <c r="B368" t="s">
        <v>7997</v>
      </c>
      <c r="C368">
        <v>2012</v>
      </c>
      <c r="D368" s="20">
        <v>40994</v>
      </c>
      <c r="E368" s="20">
        <v>40998</v>
      </c>
      <c r="F368" t="s">
        <v>23</v>
      </c>
      <c r="G368" t="s">
        <v>3575</v>
      </c>
      <c r="H368" t="s">
        <v>3576</v>
      </c>
      <c r="I368" t="s">
        <v>26</v>
      </c>
      <c r="J368" t="s">
        <v>27</v>
      </c>
      <c r="K368" t="s">
        <v>146</v>
      </c>
      <c r="L368" t="s">
        <v>147</v>
      </c>
      <c r="M368">
        <v>19140</v>
      </c>
      <c r="N368" t="s">
        <v>148</v>
      </c>
      <c r="O368" t="s">
        <v>292</v>
      </c>
      <c r="P368" t="s">
        <v>71</v>
      </c>
      <c r="Q368" t="s">
        <v>161</v>
      </c>
      <c r="R368" t="s">
        <v>293</v>
      </c>
      <c r="S368">
        <v>16.776000000000003</v>
      </c>
      <c r="T368">
        <v>3</v>
      </c>
      <c r="U368">
        <v>0.2</v>
      </c>
      <c r="V368">
        <v>5.0327999999999999</v>
      </c>
    </row>
    <row r="369" spans="1:22" x14ac:dyDescent="0.3">
      <c r="A369">
        <v>5104</v>
      </c>
      <c r="B369" t="s">
        <v>7997</v>
      </c>
      <c r="C369">
        <v>2012</v>
      </c>
      <c r="D369" s="20">
        <v>40994</v>
      </c>
      <c r="E369" s="20">
        <v>40998</v>
      </c>
      <c r="F369" t="s">
        <v>23</v>
      </c>
      <c r="G369" t="s">
        <v>3575</v>
      </c>
      <c r="H369" t="s">
        <v>3576</v>
      </c>
      <c r="I369" t="s">
        <v>26</v>
      </c>
      <c r="J369" t="s">
        <v>27</v>
      </c>
      <c r="K369" t="s">
        <v>146</v>
      </c>
      <c r="L369" t="s">
        <v>147</v>
      </c>
      <c r="M369">
        <v>19140</v>
      </c>
      <c r="N369" t="s">
        <v>148</v>
      </c>
      <c r="O369" t="s">
        <v>631</v>
      </c>
      <c r="P369" t="s">
        <v>46</v>
      </c>
      <c r="Q369" t="s">
        <v>90</v>
      </c>
      <c r="R369" t="s">
        <v>632</v>
      </c>
      <c r="S369">
        <v>40.032000000000004</v>
      </c>
      <c r="T369">
        <v>6</v>
      </c>
      <c r="U369">
        <v>0.2</v>
      </c>
      <c r="V369">
        <v>12.509999999999993</v>
      </c>
    </row>
    <row r="370" spans="1:22" x14ac:dyDescent="0.3">
      <c r="A370">
        <v>5103</v>
      </c>
      <c r="B370" t="s">
        <v>7996</v>
      </c>
      <c r="C370">
        <v>2011</v>
      </c>
      <c r="D370" s="20">
        <v>40619</v>
      </c>
      <c r="E370" s="20">
        <v>40619</v>
      </c>
      <c r="F370" t="s">
        <v>1290</v>
      </c>
      <c r="G370" t="s">
        <v>5492</v>
      </c>
      <c r="H370" t="s">
        <v>5493</v>
      </c>
      <c r="I370" t="s">
        <v>26</v>
      </c>
      <c r="J370" t="s">
        <v>27</v>
      </c>
      <c r="K370" t="s">
        <v>815</v>
      </c>
      <c r="L370" t="s">
        <v>104</v>
      </c>
      <c r="M370">
        <v>75217</v>
      </c>
      <c r="N370" t="s">
        <v>105</v>
      </c>
      <c r="O370" t="s">
        <v>89</v>
      </c>
      <c r="P370" t="s">
        <v>46</v>
      </c>
      <c r="Q370" t="s">
        <v>90</v>
      </c>
      <c r="R370" t="s">
        <v>91</v>
      </c>
      <c r="S370">
        <v>15.552000000000003</v>
      </c>
      <c r="T370">
        <v>3</v>
      </c>
      <c r="U370">
        <v>0.2</v>
      </c>
      <c r="V370">
        <v>5.4432</v>
      </c>
    </row>
    <row r="371" spans="1:22" x14ac:dyDescent="0.3">
      <c r="A371">
        <v>5102</v>
      </c>
      <c r="B371" t="s">
        <v>7996</v>
      </c>
      <c r="C371">
        <v>2011</v>
      </c>
      <c r="D371" s="20">
        <v>40619</v>
      </c>
      <c r="E371" s="20">
        <v>40619</v>
      </c>
      <c r="F371" t="s">
        <v>1290</v>
      </c>
      <c r="G371" t="s">
        <v>5492</v>
      </c>
      <c r="H371" t="s">
        <v>5493</v>
      </c>
      <c r="I371" t="s">
        <v>26</v>
      </c>
      <c r="J371" t="s">
        <v>27</v>
      </c>
      <c r="K371" t="s">
        <v>815</v>
      </c>
      <c r="L371" t="s">
        <v>104</v>
      </c>
      <c r="M371">
        <v>75217</v>
      </c>
      <c r="N371" t="s">
        <v>105</v>
      </c>
      <c r="O371" t="s">
        <v>2841</v>
      </c>
      <c r="P371" t="s">
        <v>46</v>
      </c>
      <c r="Q371" t="s">
        <v>90</v>
      </c>
      <c r="R371" t="s">
        <v>6812</v>
      </c>
      <c r="S371">
        <v>5.1840000000000011</v>
      </c>
      <c r="T371">
        <v>1</v>
      </c>
      <c r="U371">
        <v>0.2</v>
      </c>
      <c r="V371">
        <v>1.8792</v>
      </c>
    </row>
    <row r="372" spans="1:22" x14ac:dyDescent="0.3">
      <c r="A372">
        <v>5101</v>
      </c>
      <c r="B372" t="s">
        <v>7996</v>
      </c>
      <c r="C372">
        <v>2011</v>
      </c>
      <c r="D372" s="20">
        <v>40619</v>
      </c>
      <c r="E372" s="20">
        <v>40619</v>
      </c>
      <c r="F372" t="s">
        <v>1290</v>
      </c>
      <c r="G372" t="s">
        <v>5492</v>
      </c>
      <c r="H372" t="s">
        <v>5493</v>
      </c>
      <c r="I372" t="s">
        <v>26</v>
      </c>
      <c r="J372" t="s">
        <v>27</v>
      </c>
      <c r="K372" t="s">
        <v>815</v>
      </c>
      <c r="L372" t="s">
        <v>104</v>
      </c>
      <c r="M372">
        <v>75217</v>
      </c>
      <c r="N372" t="s">
        <v>105</v>
      </c>
      <c r="O372" t="s">
        <v>1282</v>
      </c>
      <c r="P372" t="s">
        <v>46</v>
      </c>
      <c r="Q372" t="s">
        <v>68</v>
      </c>
      <c r="R372" t="s">
        <v>1283</v>
      </c>
      <c r="S372">
        <v>4.4479999999999995</v>
      </c>
      <c r="T372">
        <v>2</v>
      </c>
      <c r="U372">
        <v>0.2</v>
      </c>
      <c r="V372">
        <v>0.3335999999999999</v>
      </c>
    </row>
    <row r="373" spans="1:22" x14ac:dyDescent="0.3">
      <c r="A373">
        <v>5089</v>
      </c>
      <c r="B373" t="s">
        <v>7987</v>
      </c>
      <c r="C373">
        <v>2012</v>
      </c>
      <c r="D373" s="20">
        <v>40973</v>
      </c>
      <c r="E373" s="20">
        <v>40977</v>
      </c>
      <c r="F373" t="s">
        <v>50</v>
      </c>
      <c r="G373" t="s">
        <v>3953</v>
      </c>
      <c r="H373" t="s">
        <v>3954</v>
      </c>
      <c r="I373" t="s">
        <v>41</v>
      </c>
      <c r="J373" t="s">
        <v>27</v>
      </c>
      <c r="K373" t="s">
        <v>146</v>
      </c>
      <c r="L373" t="s">
        <v>147</v>
      </c>
      <c r="M373">
        <v>19120</v>
      </c>
      <c r="N373" t="s">
        <v>148</v>
      </c>
      <c r="O373" t="s">
        <v>3122</v>
      </c>
      <c r="P373" t="s">
        <v>46</v>
      </c>
      <c r="Q373" t="s">
        <v>75</v>
      </c>
      <c r="R373" t="s">
        <v>3123</v>
      </c>
      <c r="S373">
        <v>2.556</v>
      </c>
      <c r="T373">
        <v>3</v>
      </c>
      <c r="U373">
        <v>0.7</v>
      </c>
      <c r="V373">
        <v>-1.7892000000000001</v>
      </c>
    </row>
    <row r="374" spans="1:22" x14ac:dyDescent="0.3">
      <c r="A374">
        <v>5088</v>
      </c>
      <c r="B374" t="s">
        <v>7987</v>
      </c>
      <c r="C374">
        <v>2012</v>
      </c>
      <c r="D374" s="20">
        <v>40973</v>
      </c>
      <c r="E374" s="20">
        <v>40977</v>
      </c>
      <c r="F374" t="s">
        <v>50</v>
      </c>
      <c r="G374" t="s">
        <v>3953</v>
      </c>
      <c r="H374" t="s">
        <v>3954</v>
      </c>
      <c r="I374" t="s">
        <v>41</v>
      </c>
      <c r="J374" t="s">
        <v>27</v>
      </c>
      <c r="K374" t="s">
        <v>146</v>
      </c>
      <c r="L374" t="s">
        <v>147</v>
      </c>
      <c r="M374">
        <v>19120</v>
      </c>
      <c r="N374" t="s">
        <v>148</v>
      </c>
      <c r="O374" t="s">
        <v>2149</v>
      </c>
      <c r="P374" t="s">
        <v>71</v>
      </c>
      <c r="Q374" t="s">
        <v>161</v>
      </c>
      <c r="R374" t="s">
        <v>2150</v>
      </c>
      <c r="S374">
        <v>10.312000000000001</v>
      </c>
      <c r="T374">
        <v>1</v>
      </c>
      <c r="U374">
        <v>0.2</v>
      </c>
      <c r="V374">
        <v>-1.2890000000000006</v>
      </c>
    </row>
    <row r="375" spans="1:22" x14ac:dyDescent="0.3">
      <c r="A375">
        <v>5087</v>
      </c>
      <c r="B375" t="s">
        <v>7987</v>
      </c>
      <c r="C375">
        <v>2012</v>
      </c>
      <c r="D375" s="20">
        <v>40973</v>
      </c>
      <c r="E375" s="20">
        <v>40977</v>
      </c>
      <c r="F375" t="s">
        <v>50</v>
      </c>
      <c r="G375" t="s">
        <v>3953</v>
      </c>
      <c r="H375" t="s">
        <v>3954</v>
      </c>
      <c r="I375" t="s">
        <v>41</v>
      </c>
      <c r="J375" t="s">
        <v>27</v>
      </c>
      <c r="K375" t="s">
        <v>146</v>
      </c>
      <c r="L375" t="s">
        <v>147</v>
      </c>
      <c r="M375">
        <v>19120</v>
      </c>
      <c r="N375" t="s">
        <v>148</v>
      </c>
      <c r="O375" t="s">
        <v>7988</v>
      </c>
      <c r="P375" t="s">
        <v>71</v>
      </c>
      <c r="Q375" t="s">
        <v>72</v>
      </c>
      <c r="R375" t="s">
        <v>7989</v>
      </c>
      <c r="S375">
        <v>466.15799999999996</v>
      </c>
      <c r="T375">
        <v>7</v>
      </c>
      <c r="U375">
        <v>0.4</v>
      </c>
      <c r="V375">
        <v>-93.231599999999958</v>
      </c>
    </row>
    <row r="376" spans="1:22" x14ac:dyDescent="0.3">
      <c r="A376">
        <v>5050</v>
      </c>
      <c r="B376" t="s">
        <v>7961</v>
      </c>
      <c r="C376">
        <v>2011</v>
      </c>
      <c r="D376" s="20">
        <v>40633</v>
      </c>
      <c r="E376" s="20">
        <v>40637</v>
      </c>
      <c r="F376" t="s">
        <v>50</v>
      </c>
      <c r="G376" t="s">
        <v>7216</v>
      </c>
      <c r="H376" t="s">
        <v>7217</v>
      </c>
      <c r="I376" t="s">
        <v>26</v>
      </c>
      <c r="J376" t="s">
        <v>27</v>
      </c>
      <c r="K376" t="s">
        <v>303</v>
      </c>
      <c r="L376" t="s">
        <v>211</v>
      </c>
      <c r="M376">
        <v>60610</v>
      </c>
      <c r="N376" t="s">
        <v>105</v>
      </c>
      <c r="O376" t="s">
        <v>2531</v>
      </c>
      <c r="P376" t="s">
        <v>71</v>
      </c>
      <c r="Q376" t="s">
        <v>161</v>
      </c>
      <c r="R376" t="s">
        <v>2532</v>
      </c>
      <c r="S376">
        <v>79.984000000000009</v>
      </c>
      <c r="T376">
        <v>2</v>
      </c>
      <c r="U376">
        <v>0.2</v>
      </c>
      <c r="V376">
        <v>13.997199999999999</v>
      </c>
    </row>
    <row r="377" spans="1:22" x14ac:dyDescent="0.3">
      <c r="A377">
        <v>5049</v>
      </c>
      <c r="B377" t="s">
        <v>7961</v>
      </c>
      <c r="C377">
        <v>2011</v>
      </c>
      <c r="D377" s="20">
        <v>40633</v>
      </c>
      <c r="E377" s="20">
        <v>40637</v>
      </c>
      <c r="F377" t="s">
        <v>50</v>
      </c>
      <c r="G377" t="s">
        <v>7216</v>
      </c>
      <c r="H377" t="s">
        <v>7217</v>
      </c>
      <c r="I377" t="s">
        <v>26</v>
      </c>
      <c r="J377" t="s">
        <v>27</v>
      </c>
      <c r="K377" t="s">
        <v>303</v>
      </c>
      <c r="L377" t="s">
        <v>211</v>
      </c>
      <c r="M377">
        <v>60610</v>
      </c>
      <c r="N377" t="s">
        <v>105</v>
      </c>
      <c r="O377" t="s">
        <v>2727</v>
      </c>
      <c r="P377" t="s">
        <v>46</v>
      </c>
      <c r="Q377" t="s">
        <v>75</v>
      </c>
      <c r="R377" t="s">
        <v>2728</v>
      </c>
      <c r="S377">
        <v>8.1339999999999986</v>
      </c>
      <c r="T377">
        <v>7</v>
      </c>
      <c r="U377">
        <v>0.8</v>
      </c>
      <c r="V377">
        <v>-13.827800000000003</v>
      </c>
    </row>
    <row r="378" spans="1:22" x14ac:dyDescent="0.3">
      <c r="A378">
        <v>5021</v>
      </c>
      <c r="B378" t="s">
        <v>7948</v>
      </c>
      <c r="C378">
        <v>2014</v>
      </c>
      <c r="D378" s="20">
        <v>41722</v>
      </c>
      <c r="E378" s="20">
        <v>41724</v>
      </c>
      <c r="F378" t="s">
        <v>23</v>
      </c>
      <c r="G378" t="s">
        <v>773</v>
      </c>
      <c r="H378" t="s">
        <v>774</v>
      </c>
      <c r="I378" t="s">
        <v>41</v>
      </c>
      <c r="J378" t="s">
        <v>27</v>
      </c>
      <c r="K378" t="s">
        <v>266</v>
      </c>
      <c r="L378" t="s">
        <v>267</v>
      </c>
      <c r="M378">
        <v>10011</v>
      </c>
      <c r="N378" t="s">
        <v>148</v>
      </c>
      <c r="O378" t="s">
        <v>1605</v>
      </c>
      <c r="P378" t="s">
        <v>46</v>
      </c>
      <c r="Q378" t="s">
        <v>578</v>
      </c>
      <c r="R378" t="s">
        <v>1606</v>
      </c>
      <c r="S378">
        <v>347.58</v>
      </c>
      <c r="T378">
        <v>3</v>
      </c>
      <c r="U378">
        <v>0</v>
      </c>
      <c r="V378">
        <v>17.378999999999976</v>
      </c>
    </row>
    <row r="379" spans="1:22" x14ac:dyDescent="0.3">
      <c r="A379">
        <v>4998</v>
      </c>
      <c r="B379" t="s">
        <v>7918</v>
      </c>
      <c r="C379">
        <v>2014</v>
      </c>
      <c r="D379" s="20">
        <v>41709</v>
      </c>
      <c r="E379" s="20">
        <v>41714</v>
      </c>
      <c r="F379" t="s">
        <v>50</v>
      </c>
      <c r="G379" t="s">
        <v>7875</v>
      </c>
      <c r="H379" t="s">
        <v>7876</v>
      </c>
      <c r="I379" t="s">
        <v>41</v>
      </c>
      <c r="J379" t="s">
        <v>27</v>
      </c>
      <c r="K379" t="s">
        <v>4588</v>
      </c>
      <c r="L379" t="s">
        <v>88</v>
      </c>
      <c r="M379">
        <v>27604</v>
      </c>
      <c r="N379" t="s">
        <v>30</v>
      </c>
      <c r="O379" t="s">
        <v>2471</v>
      </c>
      <c r="P379" t="s">
        <v>46</v>
      </c>
      <c r="Q379" t="s">
        <v>75</v>
      </c>
      <c r="R379" t="s">
        <v>2472</v>
      </c>
      <c r="S379">
        <v>13.092000000000002</v>
      </c>
      <c r="T379">
        <v>4</v>
      </c>
      <c r="U379">
        <v>0.7</v>
      </c>
      <c r="V379">
        <v>-10.037199999999999</v>
      </c>
    </row>
    <row r="380" spans="1:22" x14ac:dyDescent="0.3">
      <c r="A380">
        <v>4997</v>
      </c>
      <c r="B380" t="s">
        <v>7918</v>
      </c>
      <c r="C380">
        <v>2014</v>
      </c>
      <c r="D380" s="20">
        <v>41709</v>
      </c>
      <c r="E380" s="20">
        <v>41714</v>
      </c>
      <c r="F380" t="s">
        <v>50</v>
      </c>
      <c r="G380" t="s">
        <v>7875</v>
      </c>
      <c r="H380" t="s">
        <v>7876</v>
      </c>
      <c r="I380" t="s">
        <v>41</v>
      </c>
      <c r="J380" t="s">
        <v>27</v>
      </c>
      <c r="K380" t="s">
        <v>4588</v>
      </c>
      <c r="L380" t="s">
        <v>88</v>
      </c>
      <c r="M380">
        <v>27604</v>
      </c>
      <c r="N380" t="s">
        <v>30</v>
      </c>
      <c r="O380" t="s">
        <v>7919</v>
      </c>
      <c r="P380" t="s">
        <v>46</v>
      </c>
      <c r="Q380" t="s">
        <v>78</v>
      </c>
      <c r="R380" t="s">
        <v>7920</v>
      </c>
      <c r="S380">
        <v>48.783999999999999</v>
      </c>
      <c r="T380">
        <v>1</v>
      </c>
      <c r="U380">
        <v>0.2</v>
      </c>
      <c r="V380">
        <v>3.6587999999999976</v>
      </c>
    </row>
    <row r="381" spans="1:22" x14ac:dyDescent="0.3">
      <c r="A381">
        <v>4964</v>
      </c>
      <c r="B381" t="s">
        <v>7898</v>
      </c>
      <c r="C381">
        <v>2011</v>
      </c>
      <c r="D381" s="20">
        <v>40609</v>
      </c>
      <c r="E381" s="20">
        <v>40610</v>
      </c>
      <c r="F381" t="s">
        <v>188</v>
      </c>
      <c r="G381" t="s">
        <v>7899</v>
      </c>
      <c r="H381" t="s">
        <v>7900</v>
      </c>
      <c r="I381" t="s">
        <v>26</v>
      </c>
      <c r="J381" t="s">
        <v>27</v>
      </c>
      <c r="K381" t="s">
        <v>95</v>
      </c>
      <c r="L381" t="s">
        <v>96</v>
      </c>
      <c r="M381">
        <v>98103</v>
      </c>
      <c r="N381" t="s">
        <v>44</v>
      </c>
      <c r="O381" t="s">
        <v>3393</v>
      </c>
      <c r="P381" t="s">
        <v>46</v>
      </c>
      <c r="Q381" t="s">
        <v>59</v>
      </c>
      <c r="R381" t="s">
        <v>3394</v>
      </c>
      <c r="S381">
        <v>242.94</v>
      </c>
      <c r="T381">
        <v>3</v>
      </c>
      <c r="U381">
        <v>0</v>
      </c>
      <c r="V381">
        <v>4.8588000000000164</v>
      </c>
    </row>
    <row r="382" spans="1:22" x14ac:dyDescent="0.3">
      <c r="A382">
        <v>4963</v>
      </c>
      <c r="B382" t="s">
        <v>7898</v>
      </c>
      <c r="C382">
        <v>2011</v>
      </c>
      <c r="D382" s="20">
        <v>40609</v>
      </c>
      <c r="E382" s="20">
        <v>40610</v>
      </c>
      <c r="F382" t="s">
        <v>188</v>
      </c>
      <c r="G382" t="s">
        <v>7899</v>
      </c>
      <c r="H382" t="s">
        <v>7900</v>
      </c>
      <c r="I382" t="s">
        <v>26</v>
      </c>
      <c r="J382" t="s">
        <v>27</v>
      </c>
      <c r="K382" t="s">
        <v>95</v>
      </c>
      <c r="L382" t="s">
        <v>96</v>
      </c>
      <c r="M382">
        <v>98103</v>
      </c>
      <c r="N382" t="s">
        <v>44</v>
      </c>
      <c r="O382" t="s">
        <v>1030</v>
      </c>
      <c r="P382" t="s">
        <v>46</v>
      </c>
      <c r="Q382" t="s">
        <v>68</v>
      </c>
      <c r="R382" t="s">
        <v>1031</v>
      </c>
      <c r="S382">
        <v>17.940000000000001</v>
      </c>
      <c r="T382">
        <v>3</v>
      </c>
      <c r="U382">
        <v>0</v>
      </c>
      <c r="V382">
        <v>4.6644000000000005</v>
      </c>
    </row>
    <row r="383" spans="1:22" x14ac:dyDescent="0.3">
      <c r="A383">
        <v>4962</v>
      </c>
      <c r="B383" t="s">
        <v>7898</v>
      </c>
      <c r="C383">
        <v>2011</v>
      </c>
      <c r="D383" s="20">
        <v>40609</v>
      </c>
      <c r="E383" s="20">
        <v>40610</v>
      </c>
      <c r="F383" t="s">
        <v>188</v>
      </c>
      <c r="G383" t="s">
        <v>7899</v>
      </c>
      <c r="H383" t="s">
        <v>7900</v>
      </c>
      <c r="I383" t="s">
        <v>26</v>
      </c>
      <c r="J383" t="s">
        <v>27</v>
      </c>
      <c r="K383" t="s">
        <v>95</v>
      </c>
      <c r="L383" t="s">
        <v>96</v>
      </c>
      <c r="M383">
        <v>98103</v>
      </c>
      <c r="N383" t="s">
        <v>44</v>
      </c>
      <c r="O383" t="s">
        <v>892</v>
      </c>
      <c r="P383" t="s">
        <v>32</v>
      </c>
      <c r="Q383" t="s">
        <v>36</v>
      </c>
      <c r="R383" t="s">
        <v>893</v>
      </c>
      <c r="S383">
        <v>48.712000000000003</v>
      </c>
      <c r="T383">
        <v>1</v>
      </c>
      <c r="U383">
        <v>0.2</v>
      </c>
      <c r="V383">
        <v>5.4800999999999966</v>
      </c>
    </row>
    <row r="384" spans="1:22" x14ac:dyDescent="0.3">
      <c r="A384">
        <v>4959</v>
      </c>
      <c r="B384" t="s">
        <v>7895</v>
      </c>
      <c r="C384">
        <v>2012</v>
      </c>
      <c r="D384" s="20">
        <v>40988</v>
      </c>
      <c r="E384" s="20">
        <v>40994</v>
      </c>
      <c r="F384" t="s">
        <v>50</v>
      </c>
      <c r="G384" t="s">
        <v>2484</v>
      </c>
      <c r="H384" t="s">
        <v>2485</v>
      </c>
      <c r="I384" t="s">
        <v>26</v>
      </c>
      <c r="J384" t="s">
        <v>27</v>
      </c>
      <c r="K384" t="s">
        <v>4214</v>
      </c>
      <c r="L384" t="s">
        <v>104</v>
      </c>
      <c r="M384">
        <v>75007</v>
      </c>
      <c r="N384" t="s">
        <v>105</v>
      </c>
      <c r="O384" t="s">
        <v>7896</v>
      </c>
      <c r="P384" t="s">
        <v>46</v>
      </c>
      <c r="Q384" t="s">
        <v>269</v>
      </c>
      <c r="R384" t="s">
        <v>186</v>
      </c>
      <c r="S384">
        <v>18.864000000000001</v>
      </c>
      <c r="T384">
        <v>9</v>
      </c>
      <c r="U384">
        <v>0.2</v>
      </c>
      <c r="V384">
        <v>6.1307999999999998</v>
      </c>
    </row>
    <row r="385" spans="1:22" x14ac:dyDescent="0.3">
      <c r="A385">
        <v>4958</v>
      </c>
      <c r="B385" t="s">
        <v>7895</v>
      </c>
      <c r="C385">
        <v>2012</v>
      </c>
      <c r="D385" s="20">
        <v>40988</v>
      </c>
      <c r="E385" s="20">
        <v>40994</v>
      </c>
      <c r="F385" t="s">
        <v>50</v>
      </c>
      <c r="G385" t="s">
        <v>2484</v>
      </c>
      <c r="H385" t="s">
        <v>2485</v>
      </c>
      <c r="I385" t="s">
        <v>26</v>
      </c>
      <c r="J385" t="s">
        <v>27</v>
      </c>
      <c r="K385" t="s">
        <v>4214</v>
      </c>
      <c r="L385" t="s">
        <v>104</v>
      </c>
      <c r="M385">
        <v>75007</v>
      </c>
      <c r="N385" t="s">
        <v>105</v>
      </c>
      <c r="O385" t="s">
        <v>5670</v>
      </c>
      <c r="P385" t="s">
        <v>46</v>
      </c>
      <c r="Q385" t="s">
        <v>75</v>
      </c>
      <c r="R385" t="s">
        <v>5671</v>
      </c>
      <c r="S385">
        <v>2.5119999999999996</v>
      </c>
      <c r="T385">
        <v>2</v>
      </c>
      <c r="U385">
        <v>0.8</v>
      </c>
      <c r="V385">
        <v>-4.3960000000000026</v>
      </c>
    </row>
    <row r="386" spans="1:22" x14ac:dyDescent="0.3">
      <c r="A386">
        <v>4954</v>
      </c>
      <c r="B386" t="s">
        <v>7893</v>
      </c>
      <c r="C386">
        <v>2012</v>
      </c>
      <c r="D386" s="20">
        <v>40984</v>
      </c>
      <c r="E386" s="20">
        <v>40988</v>
      </c>
      <c r="F386" t="s">
        <v>50</v>
      </c>
      <c r="G386" t="s">
        <v>842</v>
      </c>
      <c r="H386" t="s">
        <v>843</v>
      </c>
      <c r="I386" t="s">
        <v>41</v>
      </c>
      <c r="J386" t="s">
        <v>27</v>
      </c>
      <c r="K386" t="s">
        <v>266</v>
      </c>
      <c r="L386" t="s">
        <v>267</v>
      </c>
      <c r="M386">
        <v>10009</v>
      </c>
      <c r="N386" t="s">
        <v>148</v>
      </c>
      <c r="O386" t="s">
        <v>5308</v>
      </c>
      <c r="P386" t="s">
        <v>71</v>
      </c>
      <c r="Q386" t="s">
        <v>72</v>
      </c>
      <c r="R386" t="s">
        <v>5309</v>
      </c>
      <c r="S386">
        <v>85.9</v>
      </c>
      <c r="T386">
        <v>2</v>
      </c>
      <c r="U386">
        <v>0</v>
      </c>
      <c r="V386">
        <v>2.5769999999999982</v>
      </c>
    </row>
    <row r="387" spans="1:22" x14ac:dyDescent="0.3">
      <c r="A387">
        <v>4936</v>
      </c>
      <c r="B387" t="s">
        <v>7874</v>
      </c>
      <c r="C387">
        <v>2012</v>
      </c>
      <c r="D387" s="20">
        <v>40983</v>
      </c>
      <c r="E387" s="20">
        <v>40989</v>
      </c>
      <c r="F387" t="s">
        <v>50</v>
      </c>
      <c r="G387" t="s">
        <v>7875</v>
      </c>
      <c r="H387" t="s">
        <v>7876</v>
      </c>
      <c r="I387" t="s">
        <v>41</v>
      </c>
      <c r="J387" t="s">
        <v>27</v>
      </c>
      <c r="K387" t="s">
        <v>7877</v>
      </c>
      <c r="L387" t="s">
        <v>121</v>
      </c>
      <c r="M387">
        <v>84043</v>
      </c>
      <c r="N387" t="s">
        <v>44</v>
      </c>
      <c r="O387" t="s">
        <v>7878</v>
      </c>
      <c r="P387" t="s">
        <v>71</v>
      </c>
      <c r="Q387" t="s">
        <v>72</v>
      </c>
      <c r="R387" t="s">
        <v>7879</v>
      </c>
      <c r="S387">
        <v>16.776000000000003</v>
      </c>
      <c r="T387">
        <v>3</v>
      </c>
      <c r="U387">
        <v>0.2</v>
      </c>
      <c r="V387">
        <v>1.6776</v>
      </c>
    </row>
    <row r="388" spans="1:22" x14ac:dyDescent="0.3">
      <c r="A388">
        <v>4932</v>
      </c>
      <c r="B388" t="s">
        <v>7872</v>
      </c>
      <c r="C388">
        <v>2014</v>
      </c>
      <c r="D388" s="20">
        <v>41724</v>
      </c>
      <c r="E388" s="20">
        <v>41729</v>
      </c>
      <c r="F388" t="s">
        <v>50</v>
      </c>
      <c r="G388" t="s">
        <v>4427</v>
      </c>
      <c r="H388" t="s">
        <v>4428</v>
      </c>
      <c r="I388" t="s">
        <v>41</v>
      </c>
      <c r="J388" t="s">
        <v>27</v>
      </c>
      <c r="K388" t="s">
        <v>95</v>
      </c>
      <c r="L388" t="s">
        <v>96</v>
      </c>
      <c r="M388">
        <v>98103</v>
      </c>
      <c r="N388" t="s">
        <v>44</v>
      </c>
      <c r="O388" t="s">
        <v>4711</v>
      </c>
      <c r="P388" t="s">
        <v>46</v>
      </c>
      <c r="Q388" t="s">
        <v>68</v>
      </c>
      <c r="R388" t="s">
        <v>4712</v>
      </c>
      <c r="S388">
        <v>23.1</v>
      </c>
      <c r="T388">
        <v>2</v>
      </c>
      <c r="U388">
        <v>0</v>
      </c>
      <c r="V388">
        <v>6.93</v>
      </c>
    </row>
    <row r="389" spans="1:22" x14ac:dyDescent="0.3">
      <c r="A389">
        <v>4904</v>
      </c>
      <c r="B389" t="s">
        <v>7850</v>
      </c>
      <c r="C389">
        <v>2014</v>
      </c>
      <c r="D389" s="20">
        <v>41706</v>
      </c>
      <c r="E389" s="20">
        <v>41711</v>
      </c>
      <c r="F389" t="s">
        <v>50</v>
      </c>
      <c r="G389" t="s">
        <v>1125</v>
      </c>
      <c r="H389" t="s">
        <v>1126</v>
      </c>
      <c r="I389" t="s">
        <v>26</v>
      </c>
      <c r="J389" t="s">
        <v>27</v>
      </c>
      <c r="K389" t="s">
        <v>266</v>
      </c>
      <c r="L389" t="s">
        <v>267</v>
      </c>
      <c r="M389">
        <v>10035</v>
      </c>
      <c r="N389" t="s">
        <v>148</v>
      </c>
      <c r="O389" t="s">
        <v>2255</v>
      </c>
      <c r="P389" t="s">
        <v>46</v>
      </c>
      <c r="Q389" t="s">
        <v>47</v>
      </c>
      <c r="R389" t="s">
        <v>2256</v>
      </c>
      <c r="S389">
        <v>91.59</v>
      </c>
      <c r="T389">
        <v>3</v>
      </c>
      <c r="U389">
        <v>0</v>
      </c>
      <c r="V389">
        <v>42.131399999999999</v>
      </c>
    </row>
    <row r="390" spans="1:22" x14ac:dyDescent="0.3">
      <c r="A390">
        <v>4903</v>
      </c>
      <c r="B390" t="s">
        <v>7850</v>
      </c>
      <c r="C390">
        <v>2014</v>
      </c>
      <c r="D390" s="20">
        <v>41706</v>
      </c>
      <c r="E390" s="20">
        <v>41711</v>
      </c>
      <c r="F390" t="s">
        <v>50</v>
      </c>
      <c r="G390" t="s">
        <v>1125</v>
      </c>
      <c r="H390" t="s">
        <v>1126</v>
      </c>
      <c r="I390" t="s">
        <v>26</v>
      </c>
      <c r="J390" t="s">
        <v>27</v>
      </c>
      <c r="K390" t="s">
        <v>266</v>
      </c>
      <c r="L390" t="s">
        <v>267</v>
      </c>
      <c r="M390">
        <v>10035</v>
      </c>
      <c r="N390" t="s">
        <v>148</v>
      </c>
      <c r="O390" t="s">
        <v>3163</v>
      </c>
      <c r="P390" t="s">
        <v>46</v>
      </c>
      <c r="Q390" t="s">
        <v>75</v>
      </c>
      <c r="R390" t="s">
        <v>3164</v>
      </c>
      <c r="S390">
        <v>25.92</v>
      </c>
      <c r="T390">
        <v>6</v>
      </c>
      <c r="U390">
        <v>0.2</v>
      </c>
      <c r="V390">
        <v>9.0719999999999992</v>
      </c>
    </row>
    <row r="391" spans="1:22" x14ac:dyDescent="0.3">
      <c r="A391">
        <v>4885</v>
      </c>
      <c r="B391" t="s">
        <v>7841</v>
      </c>
      <c r="C391">
        <v>2014</v>
      </c>
      <c r="D391" s="20">
        <v>41707</v>
      </c>
      <c r="E391" s="20">
        <v>41714</v>
      </c>
      <c r="F391" t="s">
        <v>50</v>
      </c>
      <c r="G391" t="s">
        <v>989</v>
      </c>
      <c r="H391" t="s">
        <v>990</v>
      </c>
      <c r="I391" t="s">
        <v>26</v>
      </c>
      <c r="J391" t="s">
        <v>27</v>
      </c>
      <c r="K391" t="s">
        <v>1883</v>
      </c>
      <c r="L391" t="s">
        <v>43</v>
      </c>
      <c r="M391">
        <v>92804</v>
      </c>
      <c r="N391" t="s">
        <v>44</v>
      </c>
      <c r="O391" t="s">
        <v>7341</v>
      </c>
      <c r="P391" t="s">
        <v>46</v>
      </c>
      <c r="Q391" t="s">
        <v>68</v>
      </c>
      <c r="R391" t="s">
        <v>7342</v>
      </c>
      <c r="S391">
        <v>3.36</v>
      </c>
      <c r="T391">
        <v>2</v>
      </c>
      <c r="U391">
        <v>0</v>
      </c>
      <c r="V391">
        <v>0.87360000000000015</v>
      </c>
    </row>
    <row r="392" spans="1:22" x14ac:dyDescent="0.3">
      <c r="A392">
        <v>4884</v>
      </c>
      <c r="B392" t="s">
        <v>7841</v>
      </c>
      <c r="C392">
        <v>2014</v>
      </c>
      <c r="D392" s="20">
        <v>41707</v>
      </c>
      <c r="E392" s="20">
        <v>41714</v>
      </c>
      <c r="F392" t="s">
        <v>50</v>
      </c>
      <c r="G392" t="s">
        <v>989</v>
      </c>
      <c r="H392" t="s">
        <v>990</v>
      </c>
      <c r="I392" t="s">
        <v>26</v>
      </c>
      <c r="J392" t="s">
        <v>27</v>
      </c>
      <c r="K392" t="s">
        <v>1883</v>
      </c>
      <c r="L392" t="s">
        <v>43</v>
      </c>
      <c r="M392">
        <v>92804</v>
      </c>
      <c r="N392" t="s">
        <v>44</v>
      </c>
      <c r="O392" t="s">
        <v>7314</v>
      </c>
      <c r="P392" t="s">
        <v>46</v>
      </c>
      <c r="Q392" t="s">
        <v>75</v>
      </c>
      <c r="R392" t="s">
        <v>7315</v>
      </c>
      <c r="S392">
        <v>171.20000000000002</v>
      </c>
      <c r="T392">
        <v>5</v>
      </c>
      <c r="U392">
        <v>0.2</v>
      </c>
      <c r="V392">
        <v>64.199999999999989</v>
      </c>
    </row>
    <row r="393" spans="1:22" x14ac:dyDescent="0.3">
      <c r="A393">
        <v>4795</v>
      </c>
      <c r="B393" t="s">
        <v>7779</v>
      </c>
      <c r="C393">
        <v>2012</v>
      </c>
      <c r="D393" s="20">
        <v>40984</v>
      </c>
      <c r="E393" s="20">
        <v>40991</v>
      </c>
      <c r="F393" t="s">
        <v>50</v>
      </c>
      <c r="G393" t="s">
        <v>7780</v>
      </c>
      <c r="H393" t="s">
        <v>7781</v>
      </c>
      <c r="I393" t="s">
        <v>41</v>
      </c>
      <c r="J393" t="s">
        <v>27</v>
      </c>
      <c r="K393" t="s">
        <v>42</v>
      </c>
      <c r="L393" t="s">
        <v>43</v>
      </c>
      <c r="M393">
        <v>90036</v>
      </c>
      <c r="N393" t="s">
        <v>44</v>
      </c>
      <c r="O393" t="s">
        <v>7149</v>
      </c>
      <c r="P393" t="s">
        <v>32</v>
      </c>
      <c r="Q393" t="s">
        <v>65</v>
      </c>
      <c r="R393" t="s">
        <v>7150</v>
      </c>
      <c r="S393">
        <v>43.13</v>
      </c>
      <c r="T393">
        <v>1</v>
      </c>
      <c r="U393">
        <v>0</v>
      </c>
      <c r="V393">
        <v>18.114600000000003</v>
      </c>
    </row>
    <row r="394" spans="1:22" x14ac:dyDescent="0.3">
      <c r="A394">
        <v>4768</v>
      </c>
      <c r="B394" t="s">
        <v>7756</v>
      </c>
      <c r="C394">
        <v>2012</v>
      </c>
      <c r="D394" s="20">
        <v>40977</v>
      </c>
      <c r="E394" s="20">
        <v>40980</v>
      </c>
      <c r="F394" t="s">
        <v>188</v>
      </c>
      <c r="G394" t="s">
        <v>3094</v>
      </c>
      <c r="H394" t="s">
        <v>3095</v>
      </c>
      <c r="I394" t="s">
        <v>41</v>
      </c>
      <c r="J394" t="s">
        <v>27</v>
      </c>
      <c r="K394" t="s">
        <v>678</v>
      </c>
      <c r="L394" t="s">
        <v>104</v>
      </c>
      <c r="M394">
        <v>78207</v>
      </c>
      <c r="N394" t="s">
        <v>105</v>
      </c>
      <c r="O394" t="s">
        <v>4761</v>
      </c>
      <c r="P394" t="s">
        <v>71</v>
      </c>
      <c r="Q394" t="s">
        <v>72</v>
      </c>
      <c r="R394" t="s">
        <v>4762</v>
      </c>
      <c r="S394">
        <v>359.88</v>
      </c>
      <c r="T394">
        <v>3</v>
      </c>
      <c r="U394">
        <v>0.2</v>
      </c>
      <c r="V394">
        <v>22.492499999999993</v>
      </c>
    </row>
    <row r="395" spans="1:22" x14ac:dyDescent="0.3">
      <c r="A395">
        <v>4767</v>
      </c>
      <c r="B395" t="s">
        <v>7756</v>
      </c>
      <c r="C395">
        <v>2012</v>
      </c>
      <c r="D395" s="20">
        <v>40977</v>
      </c>
      <c r="E395" s="20">
        <v>40980</v>
      </c>
      <c r="F395" t="s">
        <v>188</v>
      </c>
      <c r="G395" t="s">
        <v>3094</v>
      </c>
      <c r="H395" t="s">
        <v>3095</v>
      </c>
      <c r="I395" t="s">
        <v>41</v>
      </c>
      <c r="J395" t="s">
        <v>27</v>
      </c>
      <c r="K395" t="s">
        <v>678</v>
      </c>
      <c r="L395" t="s">
        <v>104</v>
      </c>
      <c r="M395">
        <v>78207</v>
      </c>
      <c r="N395" t="s">
        <v>105</v>
      </c>
      <c r="O395" t="s">
        <v>2815</v>
      </c>
      <c r="P395" t="s">
        <v>71</v>
      </c>
      <c r="Q395" t="s">
        <v>161</v>
      </c>
      <c r="R395" t="s">
        <v>2816</v>
      </c>
      <c r="S395">
        <v>113.52000000000001</v>
      </c>
      <c r="T395">
        <v>5</v>
      </c>
      <c r="U395">
        <v>0.2</v>
      </c>
      <c r="V395">
        <v>29.798999999999999</v>
      </c>
    </row>
    <row r="396" spans="1:22" x14ac:dyDescent="0.3">
      <c r="A396">
        <v>4749</v>
      </c>
      <c r="B396" t="s">
        <v>7736</v>
      </c>
      <c r="C396">
        <v>2013</v>
      </c>
      <c r="D396" s="20">
        <v>41337</v>
      </c>
      <c r="E396" s="20">
        <v>41337</v>
      </c>
      <c r="F396" t="s">
        <v>1290</v>
      </c>
      <c r="G396" t="s">
        <v>3136</v>
      </c>
      <c r="H396" t="s">
        <v>3137</v>
      </c>
      <c r="I396" t="s">
        <v>41</v>
      </c>
      <c r="J396" t="s">
        <v>27</v>
      </c>
      <c r="K396" t="s">
        <v>127</v>
      </c>
      <c r="L396" t="s">
        <v>43</v>
      </c>
      <c r="M396">
        <v>94110</v>
      </c>
      <c r="N396" t="s">
        <v>44</v>
      </c>
      <c r="O396" t="s">
        <v>6567</v>
      </c>
      <c r="P396" t="s">
        <v>32</v>
      </c>
      <c r="Q396" t="s">
        <v>65</v>
      </c>
      <c r="R396" t="s">
        <v>6568</v>
      </c>
      <c r="S396">
        <v>35.28</v>
      </c>
      <c r="T396">
        <v>3</v>
      </c>
      <c r="U396">
        <v>0</v>
      </c>
      <c r="V396">
        <v>11.995199999999997</v>
      </c>
    </row>
    <row r="397" spans="1:22" x14ac:dyDescent="0.3">
      <c r="A397">
        <v>4748</v>
      </c>
      <c r="B397" t="s">
        <v>7736</v>
      </c>
      <c r="C397">
        <v>2013</v>
      </c>
      <c r="D397" s="20">
        <v>41337</v>
      </c>
      <c r="E397" s="20">
        <v>41337</v>
      </c>
      <c r="F397" t="s">
        <v>1290</v>
      </c>
      <c r="G397" t="s">
        <v>3136</v>
      </c>
      <c r="H397" t="s">
        <v>3137</v>
      </c>
      <c r="I397" t="s">
        <v>41</v>
      </c>
      <c r="J397" t="s">
        <v>27</v>
      </c>
      <c r="K397" t="s">
        <v>127</v>
      </c>
      <c r="L397" t="s">
        <v>43</v>
      </c>
      <c r="M397">
        <v>94110</v>
      </c>
      <c r="N397" t="s">
        <v>44</v>
      </c>
      <c r="O397" t="s">
        <v>6829</v>
      </c>
      <c r="P397" t="s">
        <v>46</v>
      </c>
      <c r="Q397" t="s">
        <v>578</v>
      </c>
      <c r="R397" t="s">
        <v>6830</v>
      </c>
      <c r="S397">
        <v>25.349999999999998</v>
      </c>
      <c r="T397">
        <v>3</v>
      </c>
      <c r="U397">
        <v>0</v>
      </c>
      <c r="V397">
        <v>7.6049999999999978</v>
      </c>
    </row>
    <row r="398" spans="1:22" x14ac:dyDescent="0.3">
      <c r="A398">
        <v>4747</v>
      </c>
      <c r="B398" t="s">
        <v>7735</v>
      </c>
      <c r="C398">
        <v>2014</v>
      </c>
      <c r="D398" s="20">
        <v>41704</v>
      </c>
      <c r="E398" s="20">
        <v>41704</v>
      </c>
      <c r="F398" t="s">
        <v>1290</v>
      </c>
      <c r="G398" t="s">
        <v>1287</v>
      </c>
      <c r="H398" t="s">
        <v>1288</v>
      </c>
      <c r="I398" t="s">
        <v>26</v>
      </c>
      <c r="J398" t="s">
        <v>27</v>
      </c>
      <c r="K398" t="s">
        <v>389</v>
      </c>
      <c r="L398" t="s">
        <v>229</v>
      </c>
      <c r="M398">
        <v>55901</v>
      </c>
      <c r="N398" t="s">
        <v>105</v>
      </c>
      <c r="O398" t="s">
        <v>3125</v>
      </c>
      <c r="P398" t="s">
        <v>46</v>
      </c>
      <c r="Q398" t="s">
        <v>75</v>
      </c>
      <c r="R398" t="s">
        <v>3126</v>
      </c>
      <c r="S398">
        <v>18.690000000000001</v>
      </c>
      <c r="T398">
        <v>3</v>
      </c>
      <c r="U398">
        <v>0</v>
      </c>
      <c r="V398">
        <v>9.158100000000001</v>
      </c>
    </row>
    <row r="399" spans="1:22" x14ac:dyDescent="0.3">
      <c r="A399">
        <v>4746</v>
      </c>
      <c r="B399" t="s">
        <v>7735</v>
      </c>
      <c r="C399">
        <v>2014</v>
      </c>
      <c r="D399" s="20">
        <v>41704</v>
      </c>
      <c r="E399" s="20">
        <v>41704</v>
      </c>
      <c r="F399" t="s">
        <v>1290</v>
      </c>
      <c r="G399" t="s">
        <v>1287</v>
      </c>
      <c r="H399" t="s">
        <v>1288</v>
      </c>
      <c r="I399" t="s">
        <v>26</v>
      </c>
      <c r="J399" t="s">
        <v>27</v>
      </c>
      <c r="K399" t="s">
        <v>389</v>
      </c>
      <c r="L399" t="s">
        <v>229</v>
      </c>
      <c r="M399">
        <v>55901</v>
      </c>
      <c r="N399" t="s">
        <v>105</v>
      </c>
      <c r="O399" t="s">
        <v>2596</v>
      </c>
      <c r="P399" t="s">
        <v>46</v>
      </c>
      <c r="Q399" t="s">
        <v>75</v>
      </c>
      <c r="R399" t="s">
        <v>2597</v>
      </c>
      <c r="S399">
        <v>127.96</v>
      </c>
      <c r="T399">
        <v>2</v>
      </c>
      <c r="U399">
        <v>0</v>
      </c>
      <c r="V399">
        <v>62.700400000000002</v>
      </c>
    </row>
    <row r="400" spans="1:22" x14ac:dyDescent="0.3">
      <c r="A400">
        <v>4745</v>
      </c>
      <c r="B400" t="s">
        <v>7735</v>
      </c>
      <c r="C400">
        <v>2014</v>
      </c>
      <c r="D400" s="20">
        <v>41704</v>
      </c>
      <c r="E400" s="20">
        <v>41704</v>
      </c>
      <c r="F400" t="s">
        <v>1290</v>
      </c>
      <c r="G400" t="s">
        <v>1287</v>
      </c>
      <c r="H400" t="s">
        <v>1288</v>
      </c>
      <c r="I400" t="s">
        <v>26</v>
      </c>
      <c r="J400" t="s">
        <v>27</v>
      </c>
      <c r="K400" t="s">
        <v>389</v>
      </c>
      <c r="L400" t="s">
        <v>229</v>
      </c>
      <c r="M400">
        <v>55901</v>
      </c>
      <c r="N400" t="s">
        <v>105</v>
      </c>
      <c r="O400" t="s">
        <v>4495</v>
      </c>
      <c r="P400" t="s">
        <v>46</v>
      </c>
      <c r="Q400" t="s">
        <v>59</v>
      </c>
      <c r="R400" t="s">
        <v>4496</v>
      </c>
      <c r="S400">
        <v>221.16</v>
      </c>
      <c r="T400">
        <v>4</v>
      </c>
      <c r="U400">
        <v>0</v>
      </c>
      <c r="V400">
        <v>57.501599999999996</v>
      </c>
    </row>
    <row r="401" spans="1:22" x14ac:dyDescent="0.3">
      <c r="A401">
        <v>4744</v>
      </c>
      <c r="B401" t="s">
        <v>7735</v>
      </c>
      <c r="C401">
        <v>2014</v>
      </c>
      <c r="D401" s="20">
        <v>41704</v>
      </c>
      <c r="E401" s="20">
        <v>41704</v>
      </c>
      <c r="F401" t="s">
        <v>1290</v>
      </c>
      <c r="G401" t="s">
        <v>1287</v>
      </c>
      <c r="H401" t="s">
        <v>1288</v>
      </c>
      <c r="I401" t="s">
        <v>26</v>
      </c>
      <c r="J401" t="s">
        <v>27</v>
      </c>
      <c r="K401" t="s">
        <v>389</v>
      </c>
      <c r="L401" t="s">
        <v>229</v>
      </c>
      <c r="M401">
        <v>55901</v>
      </c>
      <c r="N401" t="s">
        <v>105</v>
      </c>
      <c r="O401" t="s">
        <v>5967</v>
      </c>
      <c r="P401" t="s">
        <v>46</v>
      </c>
      <c r="Q401" t="s">
        <v>269</v>
      </c>
      <c r="R401" t="s">
        <v>5968</v>
      </c>
      <c r="S401">
        <v>7.9</v>
      </c>
      <c r="T401">
        <v>2</v>
      </c>
      <c r="U401">
        <v>0</v>
      </c>
      <c r="V401">
        <v>2.5279999999999996</v>
      </c>
    </row>
    <row r="402" spans="1:22" x14ac:dyDescent="0.3">
      <c r="A402">
        <v>4734</v>
      </c>
      <c r="B402" t="s">
        <v>7730</v>
      </c>
      <c r="C402">
        <v>2012</v>
      </c>
      <c r="D402" s="20">
        <v>40997</v>
      </c>
      <c r="E402" s="20">
        <v>40999</v>
      </c>
      <c r="F402" t="s">
        <v>23</v>
      </c>
      <c r="G402" t="s">
        <v>5081</v>
      </c>
      <c r="H402" t="s">
        <v>5082</v>
      </c>
      <c r="I402" t="s">
        <v>26</v>
      </c>
      <c r="J402" t="s">
        <v>27</v>
      </c>
      <c r="K402" t="s">
        <v>947</v>
      </c>
      <c r="L402" t="s">
        <v>43</v>
      </c>
      <c r="M402">
        <v>92105</v>
      </c>
      <c r="N402" t="s">
        <v>44</v>
      </c>
      <c r="O402" t="s">
        <v>6345</v>
      </c>
      <c r="P402" t="s">
        <v>32</v>
      </c>
      <c r="Q402" t="s">
        <v>65</v>
      </c>
      <c r="R402" t="s">
        <v>6346</v>
      </c>
      <c r="S402">
        <v>19.919999999999998</v>
      </c>
      <c r="T402">
        <v>3</v>
      </c>
      <c r="U402">
        <v>0</v>
      </c>
      <c r="V402">
        <v>9.5615999999999985</v>
      </c>
    </row>
    <row r="403" spans="1:22" x14ac:dyDescent="0.3">
      <c r="A403">
        <v>4733</v>
      </c>
      <c r="B403" t="s">
        <v>7730</v>
      </c>
      <c r="C403">
        <v>2012</v>
      </c>
      <c r="D403" s="20">
        <v>40997</v>
      </c>
      <c r="E403" s="20">
        <v>40999</v>
      </c>
      <c r="F403" t="s">
        <v>23</v>
      </c>
      <c r="G403" t="s">
        <v>5081</v>
      </c>
      <c r="H403" t="s">
        <v>5082</v>
      </c>
      <c r="I403" t="s">
        <v>26</v>
      </c>
      <c r="J403" t="s">
        <v>27</v>
      </c>
      <c r="K403" t="s">
        <v>947</v>
      </c>
      <c r="L403" t="s">
        <v>43</v>
      </c>
      <c r="M403">
        <v>92105</v>
      </c>
      <c r="N403" t="s">
        <v>44</v>
      </c>
      <c r="O403" t="s">
        <v>3637</v>
      </c>
      <c r="P403" t="s">
        <v>71</v>
      </c>
      <c r="Q403" t="s">
        <v>161</v>
      </c>
      <c r="R403" t="s">
        <v>3638</v>
      </c>
      <c r="S403">
        <v>53.25</v>
      </c>
      <c r="T403">
        <v>3</v>
      </c>
      <c r="U403">
        <v>0</v>
      </c>
      <c r="V403">
        <v>20.767499999999998</v>
      </c>
    </row>
    <row r="404" spans="1:22" x14ac:dyDescent="0.3">
      <c r="A404">
        <v>4732</v>
      </c>
      <c r="B404" t="s">
        <v>7730</v>
      </c>
      <c r="C404">
        <v>2012</v>
      </c>
      <c r="D404" s="20">
        <v>40997</v>
      </c>
      <c r="E404" s="20">
        <v>40999</v>
      </c>
      <c r="F404" t="s">
        <v>23</v>
      </c>
      <c r="G404" t="s">
        <v>5081</v>
      </c>
      <c r="H404" t="s">
        <v>5082</v>
      </c>
      <c r="I404" t="s">
        <v>26</v>
      </c>
      <c r="J404" t="s">
        <v>27</v>
      </c>
      <c r="K404" t="s">
        <v>947</v>
      </c>
      <c r="L404" t="s">
        <v>43</v>
      </c>
      <c r="M404">
        <v>92105</v>
      </c>
      <c r="N404" t="s">
        <v>44</v>
      </c>
      <c r="O404" t="s">
        <v>4504</v>
      </c>
      <c r="P404" t="s">
        <v>46</v>
      </c>
      <c r="Q404" t="s">
        <v>90</v>
      </c>
      <c r="R404" t="s">
        <v>4505</v>
      </c>
      <c r="S404">
        <v>9.870000000000001</v>
      </c>
      <c r="T404">
        <v>3</v>
      </c>
      <c r="U404">
        <v>0</v>
      </c>
      <c r="V404">
        <v>4.5401999999999996</v>
      </c>
    </row>
    <row r="405" spans="1:22" x14ac:dyDescent="0.3">
      <c r="A405">
        <v>4731</v>
      </c>
      <c r="B405" t="s">
        <v>7730</v>
      </c>
      <c r="C405">
        <v>2012</v>
      </c>
      <c r="D405" s="20">
        <v>40997</v>
      </c>
      <c r="E405" s="20">
        <v>40999</v>
      </c>
      <c r="F405" t="s">
        <v>23</v>
      </c>
      <c r="G405" t="s">
        <v>5081</v>
      </c>
      <c r="H405" t="s">
        <v>5082</v>
      </c>
      <c r="I405" t="s">
        <v>26</v>
      </c>
      <c r="J405" t="s">
        <v>27</v>
      </c>
      <c r="K405" t="s">
        <v>947</v>
      </c>
      <c r="L405" t="s">
        <v>43</v>
      </c>
      <c r="M405">
        <v>92105</v>
      </c>
      <c r="N405" t="s">
        <v>44</v>
      </c>
      <c r="O405" t="s">
        <v>569</v>
      </c>
      <c r="P405" t="s">
        <v>46</v>
      </c>
      <c r="Q405" t="s">
        <v>90</v>
      </c>
      <c r="R405" t="s">
        <v>570</v>
      </c>
      <c r="S405">
        <v>212.64</v>
      </c>
      <c r="T405">
        <v>6</v>
      </c>
      <c r="U405">
        <v>0</v>
      </c>
      <c r="V405">
        <v>99.940799999999982</v>
      </c>
    </row>
    <row r="406" spans="1:22" x14ac:dyDescent="0.3">
      <c r="A406">
        <v>4712</v>
      </c>
      <c r="B406" t="s">
        <v>7708</v>
      </c>
      <c r="C406">
        <v>2011</v>
      </c>
      <c r="D406" s="20">
        <v>40633</v>
      </c>
      <c r="E406" s="20">
        <v>40633</v>
      </c>
      <c r="F406" t="s">
        <v>1290</v>
      </c>
      <c r="G406" t="s">
        <v>1049</v>
      </c>
      <c r="H406" t="s">
        <v>1050</v>
      </c>
      <c r="I406" t="s">
        <v>26</v>
      </c>
      <c r="J406" t="s">
        <v>27</v>
      </c>
      <c r="K406" t="s">
        <v>146</v>
      </c>
      <c r="L406" t="s">
        <v>147</v>
      </c>
      <c r="M406">
        <v>19120</v>
      </c>
      <c r="N406" t="s">
        <v>148</v>
      </c>
      <c r="O406" t="s">
        <v>3122</v>
      </c>
      <c r="P406" t="s">
        <v>46</v>
      </c>
      <c r="Q406" t="s">
        <v>75</v>
      </c>
      <c r="R406" t="s">
        <v>3123</v>
      </c>
      <c r="S406">
        <v>0.85200000000000009</v>
      </c>
      <c r="T406">
        <v>1</v>
      </c>
      <c r="U406">
        <v>0.7</v>
      </c>
      <c r="V406">
        <v>-0.59639999999999982</v>
      </c>
    </row>
    <row r="407" spans="1:22" x14ac:dyDescent="0.3">
      <c r="A407">
        <v>4689</v>
      </c>
      <c r="B407" t="s">
        <v>7700</v>
      </c>
      <c r="C407">
        <v>2014</v>
      </c>
      <c r="D407" s="20">
        <v>41729</v>
      </c>
      <c r="E407" s="20">
        <v>41733</v>
      </c>
      <c r="F407" t="s">
        <v>50</v>
      </c>
      <c r="G407" t="s">
        <v>6119</v>
      </c>
      <c r="H407" t="s">
        <v>6120</v>
      </c>
      <c r="I407" t="s">
        <v>26</v>
      </c>
      <c r="J407" t="s">
        <v>27</v>
      </c>
      <c r="K407" t="s">
        <v>2470</v>
      </c>
      <c r="L407" t="s">
        <v>147</v>
      </c>
      <c r="M407">
        <v>17602</v>
      </c>
      <c r="N407" t="s">
        <v>148</v>
      </c>
      <c r="O407" t="s">
        <v>177</v>
      </c>
      <c r="P407" t="s">
        <v>46</v>
      </c>
      <c r="Q407" t="s">
        <v>75</v>
      </c>
      <c r="R407" t="s">
        <v>178</v>
      </c>
      <c r="S407">
        <v>5.7150000000000016</v>
      </c>
      <c r="T407">
        <v>5</v>
      </c>
      <c r="U407">
        <v>0.7</v>
      </c>
      <c r="V407">
        <v>-4.7625000000000011</v>
      </c>
    </row>
    <row r="408" spans="1:22" x14ac:dyDescent="0.3">
      <c r="A408">
        <v>4681</v>
      </c>
      <c r="B408" t="s">
        <v>7690</v>
      </c>
      <c r="C408">
        <v>2011</v>
      </c>
      <c r="D408" s="20">
        <v>40616</v>
      </c>
      <c r="E408" s="20">
        <v>40621</v>
      </c>
      <c r="F408" t="s">
        <v>50</v>
      </c>
      <c r="G408" t="s">
        <v>5748</v>
      </c>
      <c r="H408" t="s">
        <v>5749</v>
      </c>
      <c r="I408" t="s">
        <v>26</v>
      </c>
      <c r="J408" t="s">
        <v>27</v>
      </c>
      <c r="K408" t="s">
        <v>7691</v>
      </c>
      <c r="L408" t="s">
        <v>121</v>
      </c>
      <c r="M408">
        <v>84321</v>
      </c>
      <c r="N408" t="s">
        <v>44</v>
      </c>
      <c r="O408" t="s">
        <v>6809</v>
      </c>
      <c r="P408" t="s">
        <v>46</v>
      </c>
      <c r="Q408" t="s">
        <v>75</v>
      </c>
      <c r="R408" t="s">
        <v>6810</v>
      </c>
      <c r="S408">
        <v>62.048000000000002</v>
      </c>
      <c r="T408">
        <v>2</v>
      </c>
      <c r="U408">
        <v>0.2</v>
      </c>
      <c r="V408">
        <v>20.165599999999998</v>
      </c>
    </row>
    <row r="409" spans="1:22" x14ac:dyDescent="0.3">
      <c r="A409">
        <v>4680</v>
      </c>
      <c r="B409" t="s">
        <v>7690</v>
      </c>
      <c r="C409">
        <v>2011</v>
      </c>
      <c r="D409" s="20">
        <v>40616</v>
      </c>
      <c r="E409" s="20">
        <v>40621</v>
      </c>
      <c r="F409" t="s">
        <v>50</v>
      </c>
      <c r="G409" t="s">
        <v>5748</v>
      </c>
      <c r="H409" t="s">
        <v>5749</v>
      </c>
      <c r="I409" t="s">
        <v>26</v>
      </c>
      <c r="J409" t="s">
        <v>27</v>
      </c>
      <c r="K409" t="s">
        <v>7691</v>
      </c>
      <c r="L409" t="s">
        <v>121</v>
      </c>
      <c r="M409">
        <v>84321</v>
      </c>
      <c r="N409" t="s">
        <v>44</v>
      </c>
      <c r="O409" t="s">
        <v>2654</v>
      </c>
      <c r="P409" t="s">
        <v>46</v>
      </c>
      <c r="Q409" t="s">
        <v>59</v>
      </c>
      <c r="R409" t="s">
        <v>186</v>
      </c>
      <c r="S409">
        <v>21.36</v>
      </c>
      <c r="T409">
        <v>2</v>
      </c>
      <c r="U409">
        <v>0</v>
      </c>
      <c r="V409">
        <v>5.7672000000000008</v>
      </c>
    </row>
    <row r="410" spans="1:22" x14ac:dyDescent="0.3">
      <c r="A410">
        <v>4679</v>
      </c>
      <c r="B410" t="s">
        <v>7690</v>
      </c>
      <c r="C410">
        <v>2011</v>
      </c>
      <c r="D410" s="20">
        <v>40616</v>
      </c>
      <c r="E410" s="20">
        <v>40621</v>
      </c>
      <c r="F410" t="s">
        <v>50</v>
      </c>
      <c r="G410" t="s">
        <v>5748</v>
      </c>
      <c r="H410" t="s">
        <v>5749</v>
      </c>
      <c r="I410" t="s">
        <v>26</v>
      </c>
      <c r="J410" t="s">
        <v>27</v>
      </c>
      <c r="K410" t="s">
        <v>7691</v>
      </c>
      <c r="L410" t="s">
        <v>121</v>
      </c>
      <c r="M410">
        <v>84321</v>
      </c>
      <c r="N410" t="s">
        <v>44</v>
      </c>
      <c r="O410" t="s">
        <v>7692</v>
      </c>
      <c r="P410" t="s">
        <v>71</v>
      </c>
      <c r="Q410" t="s">
        <v>161</v>
      </c>
      <c r="R410" t="s">
        <v>7693</v>
      </c>
      <c r="S410">
        <v>82.800000000000011</v>
      </c>
      <c r="T410">
        <v>12</v>
      </c>
      <c r="U410">
        <v>0</v>
      </c>
      <c r="V410">
        <v>6.6239999999999952</v>
      </c>
    </row>
    <row r="411" spans="1:22" x14ac:dyDescent="0.3">
      <c r="A411">
        <v>4678</v>
      </c>
      <c r="B411" t="s">
        <v>7690</v>
      </c>
      <c r="C411">
        <v>2011</v>
      </c>
      <c r="D411" s="20">
        <v>40616</v>
      </c>
      <c r="E411" s="20">
        <v>40621</v>
      </c>
      <c r="F411" t="s">
        <v>50</v>
      </c>
      <c r="G411" t="s">
        <v>5748</v>
      </c>
      <c r="H411" t="s">
        <v>5749</v>
      </c>
      <c r="I411" t="s">
        <v>26</v>
      </c>
      <c r="J411" t="s">
        <v>27</v>
      </c>
      <c r="K411" t="s">
        <v>7691</v>
      </c>
      <c r="L411" t="s">
        <v>121</v>
      </c>
      <c r="M411">
        <v>84321</v>
      </c>
      <c r="N411" t="s">
        <v>44</v>
      </c>
      <c r="O411" t="s">
        <v>1774</v>
      </c>
      <c r="P411" t="s">
        <v>46</v>
      </c>
      <c r="Q411" t="s">
        <v>59</v>
      </c>
      <c r="R411" t="s">
        <v>1775</v>
      </c>
      <c r="S411">
        <v>80.98</v>
      </c>
      <c r="T411">
        <v>1</v>
      </c>
      <c r="U411">
        <v>0</v>
      </c>
      <c r="V411">
        <v>3.2391999999999967</v>
      </c>
    </row>
    <row r="412" spans="1:22" x14ac:dyDescent="0.3">
      <c r="A412">
        <v>4677</v>
      </c>
      <c r="B412" t="s">
        <v>7690</v>
      </c>
      <c r="C412">
        <v>2011</v>
      </c>
      <c r="D412" s="20">
        <v>40616</v>
      </c>
      <c r="E412" s="20">
        <v>40621</v>
      </c>
      <c r="F412" t="s">
        <v>50</v>
      </c>
      <c r="G412" t="s">
        <v>5748</v>
      </c>
      <c r="H412" t="s">
        <v>5749</v>
      </c>
      <c r="I412" t="s">
        <v>26</v>
      </c>
      <c r="J412" t="s">
        <v>27</v>
      </c>
      <c r="K412" t="s">
        <v>7691</v>
      </c>
      <c r="L412" t="s">
        <v>121</v>
      </c>
      <c r="M412">
        <v>84321</v>
      </c>
      <c r="N412" t="s">
        <v>44</v>
      </c>
      <c r="O412" t="s">
        <v>5487</v>
      </c>
      <c r="P412" t="s">
        <v>46</v>
      </c>
      <c r="Q412" t="s">
        <v>75</v>
      </c>
      <c r="R412" t="s">
        <v>5488</v>
      </c>
      <c r="S412">
        <v>33.088000000000001</v>
      </c>
      <c r="T412">
        <v>4</v>
      </c>
      <c r="U412">
        <v>0.2</v>
      </c>
      <c r="V412">
        <v>11.167199999999999</v>
      </c>
    </row>
    <row r="413" spans="1:22" x14ac:dyDescent="0.3">
      <c r="A413">
        <v>4676</v>
      </c>
      <c r="B413" t="s">
        <v>7689</v>
      </c>
      <c r="C413">
        <v>2014</v>
      </c>
      <c r="D413" s="20">
        <v>41726</v>
      </c>
      <c r="E413" s="20">
        <v>41728</v>
      </c>
      <c r="F413" t="s">
        <v>23</v>
      </c>
      <c r="G413" t="s">
        <v>118</v>
      </c>
      <c r="H413" t="s">
        <v>119</v>
      </c>
      <c r="I413" t="s">
        <v>26</v>
      </c>
      <c r="J413" t="s">
        <v>27</v>
      </c>
      <c r="K413" t="s">
        <v>146</v>
      </c>
      <c r="L413" t="s">
        <v>147</v>
      </c>
      <c r="M413">
        <v>19120</v>
      </c>
      <c r="N413" t="s">
        <v>148</v>
      </c>
      <c r="O413" t="s">
        <v>6031</v>
      </c>
      <c r="P413" t="s">
        <v>32</v>
      </c>
      <c r="Q413" t="s">
        <v>65</v>
      </c>
      <c r="R413" t="s">
        <v>6032</v>
      </c>
      <c r="S413">
        <v>15.008000000000003</v>
      </c>
      <c r="T413">
        <v>2</v>
      </c>
      <c r="U413">
        <v>0.2</v>
      </c>
      <c r="V413">
        <v>1.5007999999999999</v>
      </c>
    </row>
    <row r="414" spans="1:22" x14ac:dyDescent="0.3">
      <c r="A414">
        <v>4636</v>
      </c>
      <c r="B414" t="s">
        <v>7660</v>
      </c>
      <c r="C414">
        <v>2014</v>
      </c>
      <c r="D414" s="20">
        <v>41711</v>
      </c>
      <c r="E414" s="20">
        <v>41716</v>
      </c>
      <c r="F414" t="s">
        <v>50</v>
      </c>
      <c r="G414" t="s">
        <v>4287</v>
      </c>
      <c r="H414" t="s">
        <v>4288</v>
      </c>
      <c r="I414" t="s">
        <v>41</v>
      </c>
      <c r="J414" t="s">
        <v>27</v>
      </c>
      <c r="K414" t="s">
        <v>127</v>
      </c>
      <c r="L414" t="s">
        <v>43</v>
      </c>
      <c r="M414">
        <v>94122</v>
      </c>
      <c r="N414" t="s">
        <v>44</v>
      </c>
      <c r="O414" t="s">
        <v>1774</v>
      </c>
      <c r="P414" t="s">
        <v>46</v>
      </c>
      <c r="Q414" t="s">
        <v>59</v>
      </c>
      <c r="R414" t="s">
        <v>1775</v>
      </c>
      <c r="S414">
        <v>242.94</v>
      </c>
      <c r="T414">
        <v>3</v>
      </c>
      <c r="U414">
        <v>0</v>
      </c>
      <c r="V414">
        <v>9.7175999999999902</v>
      </c>
    </row>
    <row r="415" spans="1:22" x14ac:dyDescent="0.3">
      <c r="A415">
        <v>4557</v>
      </c>
      <c r="B415" t="s">
        <v>7593</v>
      </c>
      <c r="C415">
        <v>2012</v>
      </c>
      <c r="D415" s="20">
        <v>40991</v>
      </c>
      <c r="E415" s="20">
        <v>40994</v>
      </c>
      <c r="F415" t="s">
        <v>188</v>
      </c>
      <c r="G415" t="s">
        <v>4143</v>
      </c>
      <c r="H415" t="s">
        <v>4144</v>
      </c>
      <c r="I415" t="s">
        <v>26</v>
      </c>
      <c r="J415" t="s">
        <v>27</v>
      </c>
      <c r="K415" t="s">
        <v>2579</v>
      </c>
      <c r="L415" t="s">
        <v>383</v>
      </c>
      <c r="M415">
        <v>29501</v>
      </c>
      <c r="N415" t="s">
        <v>30</v>
      </c>
      <c r="O415" t="s">
        <v>2730</v>
      </c>
      <c r="P415" t="s">
        <v>46</v>
      </c>
      <c r="Q415" t="s">
        <v>59</v>
      </c>
      <c r="R415" t="s">
        <v>2731</v>
      </c>
      <c r="S415">
        <v>27.92</v>
      </c>
      <c r="T415">
        <v>4</v>
      </c>
      <c r="U415">
        <v>0</v>
      </c>
      <c r="V415">
        <v>0.5583999999999989</v>
      </c>
    </row>
    <row r="416" spans="1:22" x14ac:dyDescent="0.3">
      <c r="A416">
        <v>4556</v>
      </c>
      <c r="B416" t="s">
        <v>7593</v>
      </c>
      <c r="C416">
        <v>2012</v>
      </c>
      <c r="D416" s="20">
        <v>40991</v>
      </c>
      <c r="E416" s="20">
        <v>40994</v>
      </c>
      <c r="F416" t="s">
        <v>188</v>
      </c>
      <c r="G416" t="s">
        <v>4143</v>
      </c>
      <c r="H416" t="s">
        <v>4144</v>
      </c>
      <c r="I416" t="s">
        <v>26</v>
      </c>
      <c r="J416" t="s">
        <v>27</v>
      </c>
      <c r="K416" t="s">
        <v>2579</v>
      </c>
      <c r="L416" t="s">
        <v>383</v>
      </c>
      <c r="M416">
        <v>29501</v>
      </c>
      <c r="N416" t="s">
        <v>30</v>
      </c>
      <c r="O416" t="s">
        <v>2136</v>
      </c>
      <c r="P416" t="s">
        <v>46</v>
      </c>
      <c r="Q416" t="s">
        <v>269</v>
      </c>
      <c r="R416" t="s">
        <v>186</v>
      </c>
      <c r="S416">
        <v>31.56</v>
      </c>
      <c r="T416">
        <v>4</v>
      </c>
      <c r="U416">
        <v>0</v>
      </c>
      <c r="V416">
        <v>14.201999999999998</v>
      </c>
    </row>
    <row r="417" spans="1:22" x14ac:dyDescent="0.3">
      <c r="A417">
        <v>4543</v>
      </c>
      <c r="B417" t="s">
        <v>7580</v>
      </c>
      <c r="C417">
        <v>2014</v>
      </c>
      <c r="D417" s="20">
        <v>41729</v>
      </c>
      <c r="E417" s="20">
        <v>41730</v>
      </c>
      <c r="F417" t="s">
        <v>188</v>
      </c>
      <c r="G417" t="s">
        <v>7581</v>
      </c>
      <c r="H417" t="s">
        <v>7582</v>
      </c>
      <c r="I417" t="s">
        <v>26</v>
      </c>
      <c r="J417" t="s">
        <v>27</v>
      </c>
      <c r="K417" t="s">
        <v>4847</v>
      </c>
      <c r="L417" t="s">
        <v>649</v>
      </c>
      <c r="M417">
        <v>73120</v>
      </c>
      <c r="N417" t="s">
        <v>105</v>
      </c>
      <c r="O417" t="s">
        <v>7583</v>
      </c>
      <c r="P417" t="s">
        <v>46</v>
      </c>
      <c r="Q417" t="s">
        <v>173</v>
      </c>
      <c r="R417" t="s">
        <v>7584</v>
      </c>
      <c r="S417">
        <v>325.86</v>
      </c>
      <c r="T417">
        <v>2</v>
      </c>
      <c r="U417">
        <v>0</v>
      </c>
      <c r="V417">
        <v>149.8956</v>
      </c>
    </row>
    <row r="418" spans="1:22" x14ac:dyDescent="0.3">
      <c r="A418">
        <v>4535</v>
      </c>
      <c r="B418" t="s">
        <v>7576</v>
      </c>
      <c r="C418">
        <v>2012</v>
      </c>
      <c r="D418" s="20">
        <v>40987</v>
      </c>
      <c r="E418" s="20">
        <v>40994</v>
      </c>
      <c r="F418" t="s">
        <v>50</v>
      </c>
      <c r="G418" t="s">
        <v>2515</v>
      </c>
      <c r="H418" t="s">
        <v>2516</v>
      </c>
      <c r="I418" t="s">
        <v>41</v>
      </c>
      <c r="J418" t="s">
        <v>27</v>
      </c>
      <c r="K418" t="s">
        <v>42</v>
      </c>
      <c r="L418" t="s">
        <v>43</v>
      </c>
      <c r="M418">
        <v>90004</v>
      </c>
      <c r="N418" t="s">
        <v>44</v>
      </c>
      <c r="O418" t="s">
        <v>1420</v>
      </c>
      <c r="P418" t="s">
        <v>46</v>
      </c>
      <c r="Q418" t="s">
        <v>90</v>
      </c>
      <c r="R418" t="s">
        <v>1421</v>
      </c>
      <c r="S418">
        <v>11.96</v>
      </c>
      <c r="T418">
        <v>2</v>
      </c>
      <c r="U418">
        <v>0</v>
      </c>
      <c r="V418">
        <v>5.8604000000000003</v>
      </c>
    </row>
    <row r="419" spans="1:22" x14ac:dyDescent="0.3">
      <c r="A419">
        <v>4480</v>
      </c>
      <c r="B419" t="s">
        <v>7530</v>
      </c>
      <c r="C419">
        <v>2011</v>
      </c>
      <c r="D419" s="20">
        <v>40626</v>
      </c>
      <c r="E419" s="20">
        <v>40630</v>
      </c>
      <c r="F419" t="s">
        <v>50</v>
      </c>
      <c r="G419" t="s">
        <v>2503</v>
      </c>
      <c r="H419" t="s">
        <v>2504</v>
      </c>
      <c r="I419" t="s">
        <v>26</v>
      </c>
      <c r="J419" t="s">
        <v>27</v>
      </c>
      <c r="K419" t="s">
        <v>266</v>
      </c>
      <c r="L419" t="s">
        <v>267</v>
      </c>
      <c r="M419">
        <v>10024</v>
      </c>
      <c r="N419" t="s">
        <v>148</v>
      </c>
      <c r="O419" t="s">
        <v>7531</v>
      </c>
      <c r="P419" t="s">
        <v>46</v>
      </c>
      <c r="Q419" t="s">
        <v>90</v>
      </c>
      <c r="R419" t="s">
        <v>7532</v>
      </c>
      <c r="S419">
        <v>24.900000000000002</v>
      </c>
      <c r="T419">
        <v>5</v>
      </c>
      <c r="U419">
        <v>0</v>
      </c>
      <c r="V419">
        <v>11.703000000000001</v>
      </c>
    </row>
    <row r="420" spans="1:22" x14ac:dyDescent="0.3">
      <c r="A420">
        <v>4459</v>
      </c>
      <c r="B420" t="s">
        <v>7515</v>
      </c>
      <c r="C420">
        <v>2014</v>
      </c>
      <c r="D420" s="20">
        <v>41712</v>
      </c>
      <c r="E420" s="20">
        <v>41719</v>
      </c>
      <c r="F420" t="s">
        <v>50</v>
      </c>
      <c r="G420" t="s">
        <v>2813</v>
      </c>
      <c r="H420" t="s">
        <v>2814</v>
      </c>
      <c r="I420" t="s">
        <v>26</v>
      </c>
      <c r="J420" t="s">
        <v>27</v>
      </c>
      <c r="K420" t="s">
        <v>807</v>
      </c>
      <c r="L420" t="s">
        <v>457</v>
      </c>
      <c r="M420">
        <v>80219</v>
      </c>
      <c r="N420" t="s">
        <v>44</v>
      </c>
      <c r="O420" t="s">
        <v>1800</v>
      </c>
      <c r="P420" t="s">
        <v>46</v>
      </c>
      <c r="Q420" t="s">
        <v>578</v>
      </c>
      <c r="R420" t="s">
        <v>1801</v>
      </c>
      <c r="S420">
        <v>1332.4960000000001</v>
      </c>
      <c r="T420">
        <v>2</v>
      </c>
      <c r="U420">
        <v>0.2</v>
      </c>
      <c r="V420">
        <v>-299.8116</v>
      </c>
    </row>
    <row r="421" spans="1:22" x14ac:dyDescent="0.3">
      <c r="A421">
        <v>420</v>
      </c>
      <c r="B421" t="s">
        <v>1467</v>
      </c>
      <c r="C421">
        <v>2014</v>
      </c>
      <c r="D421" s="20">
        <v>41703</v>
      </c>
      <c r="E421" s="20">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20">
        <v>41703</v>
      </c>
      <c r="E422" s="20">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4429</v>
      </c>
      <c r="B423" t="s">
        <v>7494</v>
      </c>
      <c r="C423">
        <v>2014</v>
      </c>
      <c r="D423" s="20">
        <v>41720</v>
      </c>
      <c r="E423" s="20">
        <v>41726</v>
      </c>
      <c r="F423" t="s">
        <v>50</v>
      </c>
      <c r="G423" t="s">
        <v>486</v>
      </c>
      <c r="H423" t="s">
        <v>487</v>
      </c>
      <c r="I423" t="s">
        <v>26</v>
      </c>
      <c r="J423" t="s">
        <v>27</v>
      </c>
      <c r="K423" t="s">
        <v>4548</v>
      </c>
      <c r="L423" t="s">
        <v>649</v>
      </c>
      <c r="M423">
        <v>74133</v>
      </c>
      <c r="N423" t="s">
        <v>105</v>
      </c>
      <c r="O423" t="s">
        <v>6357</v>
      </c>
      <c r="P423" t="s">
        <v>32</v>
      </c>
      <c r="Q423" t="s">
        <v>36</v>
      </c>
      <c r="R423" t="s">
        <v>6358</v>
      </c>
      <c r="S423">
        <v>1805.88</v>
      </c>
      <c r="T423">
        <v>6</v>
      </c>
      <c r="U423">
        <v>0</v>
      </c>
      <c r="V423">
        <v>523.70519999999988</v>
      </c>
    </row>
    <row r="424" spans="1:22" x14ac:dyDescent="0.3">
      <c r="A424">
        <v>4422</v>
      </c>
      <c r="B424" t="s">
        <v>7487</v>
      </c>
      <c r="C424">
        <v>2011</v>
      </c>
      <c r="D424" s="20">
        <v>40606</v>
      </c>
      <c r="E424" s="20">
        <v>40611</v>
      </c>
      <c r="F424" t="s">
        <v>50</v>
      </c>
      <c r="G424" t="s">
        <v>1583</v>
      </c>
      <c r="H424" t="s">
        <v>1584</v>
      </c>
      <c r="I424" t="s">
        <v>26</v>
      </c>
      <c r="J424" t="s">
        <v>27</v>
      </c>
      <c r="K424" t="s">
        <v>7488</v>
      </c>
      <c r="L424" t="s">
        <v>54</v>
      </c>
      <c r="M424">
        <v>33063</v>
      </c>
      <c r="N424" t="s">
        <v>30</v>
      </c>
      <c r="O424" t="s">
        <v>1246</v>
      </c>
      <c r="P424" t="s">
        <v>46</v>
      </c>
      <c r="Q424" t="s">
        <v>68</v>
      </c>
      <c r="R424" t="s">
        <v>1247</v>
      </c>
      <c r="S424">
        <v>15.552000000000003</v>
      </c>
      <c r="T424">
        <v>3</v>
      </c>
      <c r="U424">
        <v>0.2</v>
      </c>
      <c r="V424">
        <v>2.3327999999999989</v>
      </c>
    </row>
    <row r="425" spans="1:22" x14ac:dyDescent="0.3">
      <c r="A425">
        <v>4402</v>
      </c>
      <c r="B425" t="s">
        <v>7472</v>
      </c>
      <c r="C425">
        <v>2013</v>
      </c>
      <c r="D425" s="20">
        <v>41351</v>
      </c>
      <c r="E425" s="20">
        <v>41351</v>
      </c>
      <c r="F425" t="s">
        <v>1290</v>
      </c>
      <c r="G425" t="s">
        <v>449</v>
      </c>
      <c r="H425" t="s">
        <v>450</v>
      </c>
      <c r="I425" t="s">
        <v>26</v>
      </c>
      <c r="J425" t="s">
        <v>27</v>
      </c>
      <c r="K425" t="s">
        <v>382</v>
      </c>
      <c r="L425" t="s">
        <v>2735</v>
      </c>
      <c r="M425">
        <v>21044</v>
      </c>
      <c r="N425" t="s">
        <v>148</v>
      </c>
      <c r="O425" t="s">
        <v>2433</v>
      </c>
      <c r="P425" t="s">
        <v>32</v>
      </c>
      <c r="Q425" t="s">
        <v>65</v>
      </c>
      <c r="R425" t="s">
        <v>2434</v>
      </c>
      <c r="S425">
        <v>971.5</v>
      </c>
      <c r="T425">
        <v>5</v>
      </c>
      <c r="U425">
        <v>0</v>
      </c>
      <c r="V425">
        <v>252.59</v>
      </c>
    </row>
    <row r="426" spans="1:22" x14ac:dyDescent="0.3">
      <c r="A426">
        <v>4401</v>
      </c>
      <c r="B426" t="s">
        <v>7472</v>
      </c>
      <c r="C426">
        <v>2013</v>
      </c>
      <c r="D426" s="20">
        <v>41351</v>
      </c>
      <c r="E426" s="20">
        <v>41351</v>
      </c>
      <c r="F426" t="s">
        <v>1290</v>
      </c>
      <c r="G426" t="s">
        <v>449</v>
      </c>
      <c r="H426" t="s">
        <v>450</v>
      </c>
      <c r="I426" t="s">
        <v>26</v>
      </c>
      <c r="J426" t="s">
        <v>27</v>
      </c>
      <c r="K426" t="s">
        <v>382</v>
      </c>
      <c r="L426" t="s">
        <v>2735</v>
      </c>
      <c r="M426">
        <v>21044</v>
      </c>
      <c r="N426" t="s">
        <v>148</v>
      </c>
      <c r="O426" t="s">
        <v>937</v>
      </c>
      <c r="P426" t="s">
        <v>46</v>
      </c>
      <c r="Q426" t="s">
        <v>78</v>
      </c>
      <c r="R426" t="s">
        <v>938</v>
      </c>
      <c r="S426">
        <v>901.94999999999993</v>
      </c>
      <c r="T426">
        <v>3</v>
      </c>
      <c r="U426">
        <v>0</v>
      </c>
      <c r="V426">
        <v>297.64349999999996</v>
      </c>
    </row>
    <row r="427" spans="1:22" x14ac:dyDescent="0.3">
      <c r="A427">
        <v>4400</v>
      </c>
      <c r="B427" t="s">
        <v>7472</v>
      </c>
      <c r="C427">
        <v>2013</v>
      </c>
      <c r="D427" s="20">
        <v>41351</v>
      </c>
      <c r="E427" s="20">
        <v>41351</v>
      </c>
      <c r="F427" t="s">
        <v>1290</v>
      </c>
      <c r="G427" t="s">
        <v>449</v>
      </c>
      <c r="H427" t="s">
        <v>450</v>
      </c>
      <c r="I427" t="s">
        <v>26</v>
      </c>
      <c r="J427" t="s">
        <v>27</v>
      </c>
      <c r="K427" t="s">
        <v>382</v>
      </c>
      <c r="L427" t="s">
        <v>2735</v>
      </c>
      <c r="M427">
        <v>21044</v>
      </c>
      <c r="N427" t="s">
        <v>148</v>
      </c>
      <c r="O427" t="s">
        <v>3453</v>
      </c>
      <c r="P427" t="s">
        <v>46</v>
      </c>
      <c r="Q427" t="s">
        <v>173</v>
      </c>
      <c r="R427" t="s">
        <v>3454</v>
      </c>
      <c r="S427">
        <v>199.89999999999998</v>
      </c>
      <c r="T427">
        <v>5</v>
      </c>
      <c r="U427">
        <v>0</v>
      </c>
      <c r="V427">
        <v>89.954999999999984</v>
      </c>
    </row>
    <row r="428" spans="1:22" x14ac:dyDescent="0.3">
      <c r="A428">
        <v>4346</v>
      </c>
      <c r="B428" t="s">
        <v>7432</v>
      </c>
      <c r="C428">
        <v>2014</v>
      </c>
      <c r="D428" s="20">
        <v>41718</v>
      </c>
      <c r="E428" s="20">
        <v>41721</v>
      </c>
      <c r="F428" t="s">
        <v>188</v>
      </c>
      <c r="G428" t="s">
        <v>3731</v>
      </c>
      <c r="H428" t="s">
        <v>3732</v>
      </c>
      <c r="I428" t="s">
        <v>26</v>
      </c>
      <c r="J428" t="s">
        <v>27</v>
      </c>
      <c r="K428" t="s">
        <v>127</v>
      </c>
      <c r="L428" t="s">
        <v>43</v>
      </c>
      <c r="M428">
        <v>94110</v>
      </c>
      <c r="N428" t="s">
        <v>44</v>
      </c>
      <c r="O428" t="s">
        <v>4542</v>
      </c>
      <c r="P428" t="s">
        <v>71</v>
      </c>
      <c r="Q428" t="s">
        <v>161</v>
      </c>
      <c r="R428" t="s">
        <v>4543</v>
      </c>
      <c r="S428">
        <v>199.96</v>
      </c>
      <c r="T428">
        <v>4</v>
      </c>
      <c r="U428">
        <v>0</v>
      </c>
      <c r="V428">
        <v>85.982800000000012</v>
      </c>
    </row>
    <row r="429" spans="1:22" x14ac:dyDescent="0.3">
      <c r="A429">
        <v>4345</v>
      </c>
      <c r="B429" t="s">
        <v>7432</v>
      </c>
      <c r="C429">
        <v>2014</v>
      </c>
      <c r="D429" s="20">
        <v>41718</v>
      </c>
      <c r="E429" s="20">
        <v>41721</v>
      </c>
      <c r="F429" t="s">
        <v>188</v>
      </c>
      <c r="G429" t="s">
        <v>3731</v>
      </c>
      <c r="H429" t="s">
        <v>3732</v>
      </c>
      <c r="I429" t="s">
        <v>26</v>
      </c>
      <c r="J429" t="s">
        <v>27</v>
      </c>
      <c r="K429" t="s">
        <v>127</v>
      </c>
      <c r="L429" t="s">
        <v>43</v>
      </c>
      <c r="M429">
        <v>94110</v>
      </c>
      <c r="N429" t="s">
        <v>44</v>
      </c>
      <c r="O429" t="s">
        <v>458</v>
      </c>
      <c r="P429" t="s">
        <v>71</v>
      </c>
      <c r="Q429" t="s">
        <v>161</v>
      </c>
      <c r="R429" t="s">
        <v>459</v>
      </c>
      <c r="S429">
        <v>99.54</v>
      </c>
      <c r="T429">
        <v>2</v>
      </c>
      <c r="U429">
        <v>0</v>
      </c>
      <c r="V429">
        <v>10.949399999999997</v>
      </c>
    </row>
    <row r="430" spans="1:22" x14ac:dyDescent="0.3">
      <c r="A430">
        <v>4344</v>
      </c>
      <c r="B430" t="s">
        <v>7432</v>
      </c>
      <c r="C430">
        <v>2014</v>
      </c>
      <c r="D430" s="20">
        <v>41718</v>
      </c>
      <c r="E430" s="20">
        <v>41721</v>
      </c>
      <c r="F430" t="s">
        <v>188</v>
      </c>
      <c r="G430" t="s">
        <v>3731</v>
      </c>
      <c r="H430" t="s">
        <v>3732</v>
      </c>
      <c r="I430" t="s">
        <v>26</v>
      </c>
      <c r="J430" t="s">
        <v>27</v>
      </c>
      <c r="K430" t="s">
        <v>127</v>
      </c>
      <c r="L430" t="s">
        <v>43</v>
      </c>
      <c r="M430">
        <v>94110</v>
      </c>
      <c r="N430" t="s">
        <v>44</v>
      </c>
      <c r="O430" t="s">
        <v>4279</v>
      </c>
      <c r="P430" t="s">
        <v>71</v>
      </c>
      <c r="Q430" t="s">
        <v>72</v>
      </c>
      <c r="R430" t="s">
        <v>4280</v>
      </c>
      <c r="S430">
        <v>657.50400000000002</v>
      </c>
      <c r="T430">
        <v>6</v>
      </c>
      <c r="U430">
        <v>0.2</v>
      </c>
      <c r="V430">
        <v>-131.50080000000005</v>
      </c>
    </row>
    <row r="431" spans="1:22" x14ac:dyDescent="0.3">
      <c r="A431">
        <v>4343</v>
      </c>
      <c r="B431" t="s">
        <v>7432</v>
      </c>
      <c r="C431">
        <v>2014</v>
      </c>
      <c r="D431" s="20">
        <v>41718</v>
      </c>
      <c r="E431" s="20">
        <v>41721</v>
      </c>
      <c r="F431" t="s">
        <v>188</v>
      </c>
      <c r="G431" t="s">
        <v>3731</v>
      </c>
      <c r="H431" t="s">
        <v>3732</v>
      </c>
      <c r="I431" t="s">
        <v>26</v>
      </c>
      <c r="J431" t="s">
        <v>27</v>
      </c>
      <c r="K431" t="s">
        <v>127</v>
      </c>
      <c r="L431" t="s">
        <v>43</v>
      </c>
      <c r="M431">
        <v>94110</v>
      </c>
      <c r="N431" t="s">
        <v>44</v>
      </c>
      <c r="O431" t="s">
        <v>3587</v>
      </c>
      <c r="P431" t="s">
        <v>46</v>
      </c>
      <c r="Q431" t="s">
        <v>75</v>
      </c>
      <c r="R431" t="s">
        <v>3588</v>
      </c>
      <c r="S431">
        <v>19.824000000000002</v>
      </c>
      <c r="T431">
        <v>6</v>
      </c>
      <c r="U431">
        <v>0.2</v>
      </c>
      <c r="V431">
        <v>6.690599999999999</v>
      </c>
    </row>
    <row r="432" spans="1:22" x14ac:dyDescent="0.3">
      <c r="A432">
        <v>4341</v>
      </c>
      <c r="B432" t="s">
        <v>7429</v>
      </c>
      <c r="C432">
        <v>2011</v>
      </c>
      <c r="D432" s="20">
        <v>40624</v>
      </c>
      <c r="E432" s="20">
        <v>40624</v>
      </c>
      <c r="F432" t="s">
        <v>1290</v>
      </c>
      <c r="G432" t="s">
        <v>6893</v>
      </c>
      <c r="H432" t="s">
        <v>6894</v>
      </c>
      <c r="I432" t="s">
        <v>26</v>
      </c>
      <c r="J432" t="s">
        <v>27</v>
      </c>
      <c r="K432" t="s">
        <v>7430</v>
      </c>
      <c r="L432" t="s">
        <v>254</v>
      </c>
      <c r="M432">
        <v>46368</v>
      </c>
      <c r="N432" t="s">
        <v>105</v>
      </c>
      <c r="O432" t="s">
        <v>1423</v>
      </c>
      <c r="P432" t="s">
        <v>46</v>
      </c>
      <c r="Q432" t="s">
        <v>68</v>
      </c>
      <c r="R432" t="s">
        <v>1424</v>
      </c>
      <c r="S432">
        <v>16.28</v>
      </c>
      <c r="T432">
        <v>2</v>
      </c>
      <c r="U432">
        <v>0</v>
      </c>
      <c r="V432">
        <v>6.5120000000000005</v>
      </c>
    </row>
    <row r="433" spans="1:22" x14ac:dyDescent="0.3">
      <c r="A433">
        <v>4294</v>
      </c>
      <c r="B433" t="s">
        <v>7389</v>
      </c>
      <c r="C433">
        <v>2014</v>
      </c>
      <c r="D433" s="20">
        <v>41709</v>
      </c>
      <c r="E433" s="20">
        <v>41715</v>
      </c>
      <c r="F433" t="s">
        <v>50</v>
      </c>
      <c r="G433" t="s">
        <v>152</v>
      </c>
      <c r="H433" t="s">
        <v>153</v>
      </c>
      <c r="I433" t="s">
        <v>26</v>
      </c>
      <c r="J433" t="s">
        <v>27</v>
      </c>
      <c r="K433" t="s">
        <v>146</v>
      </c>
      <c r="L433" t="s">
        <v>147</v>
      </c>
      <c r="M433">
        <v>19140</v>
      </c>
      <c r="N433" t="s">
        <v>148</v>
      </c>
      <c r="O433" t="s">
        <v>739</v>
      </c>
      <c r="P433" t="s">
        <v>71</v>
      </c>
      <c r="Q433" t="s">
        <v>72</v>
      </c>
      <c r="R433" t="s">
        <v>740</v>
      </c>
      <c r="S433">
        <v>53.981999999999999</v>
      </c>
      <c r="T433">
        <v>3</v>
      </c>
      <c r="U433">
        <v>0.4</v>
      </c>
      <c r="V433">
        <v>-10.796399999999995</v>
      </c>
    </row>
    <row r="434" spans="1:22" x14ac:dyDescent="0.3">
      <c r="A434">
        <v>4259</v>
      </c>
      <c r="B434" t="s">
        <v>7359</v>
      </c>
      <c r="C434">
        <v>2013</v>
      </c>
      <c r="D434" s="20">
        <v>41348</v>
      </c>
      <c r="E434" s="20">
        <v>41350</v>
      </c>
      <c r="F434" t="s">
        <v>188</v>
      </c>
      <c r="G434" t="s">
        <v>1318</v>
      </c>
      <c r="H434" t="s">
        <v>1319</v>
      </c>
      <c r="I434" t="s">
        <v>41</v>
      </c>
      <c r="J434" t="s">
        <v>27</v>
      </c>
      <c r="K434" t="s">
        <v>95</v>
      </c>
      <c r="L434" t="s">
        <v>96</v>
      </c>
      <c r="M434">
        <v>98103</v>
      </c>
      <c r="N434" t="s">
        <v>44</v>
      </c>
      <c r="O434" t="s">
        <v>3186</v>
      </c>
      <c r="P434" t="s">
        <v>32</v>
      </c>
      <c r="Q434" t="s">
        <v>36</v>
      </c>
      <c r="R434" t="s">
        <v>3187</v>
      </c>
      <c r="S434">
        <v>196.78399999999999</v>
      </c>
      <c r="T434">
        <v>2</v>
      </c>
      <c r="U434">
        <v>0.2</v>
      </c>
      <c r="V434">
        <v>-22.138200000000012</v>
      </c>
    </row>
    <row r="435" spans="1:22" x14ac:dyDescent="0.3">
      <c r="A435">
        <v>4245</v>
      </c>
      <c r="B435" t="s">
        <v>7350</v>
      </c>
      <c r="C435">
        <v>2011</v>
      </c>
      <c r="D435" s="20">
        <v>40628</v>
      </c>
      <c r="E435" s="20">
        <v>40632</v>
      </c>
      <c r="F435" t="s">
        <v>50</v>
      </c>
      <c r="G435" t="s">
        <v>581</v>
      </c>
      <c r="H435" t="s">
        <v>582</v>
      </c>
      <c r="I435" t="s">
        <v>41</v>
      </c>
      <c r="J435" t="s">
        <v>27</v>
      </c>
      <c r="K435" t="s">
        <v>42</v>
      </c>
      <c r="L435" t="s">
        <v>43</v>
      </c>
      <c r="M435">
        <v>90036</v>
      </c>
      <c r="N435" t="s">
        <v>44</v>
      </c>
      <c r="O435" t="s">
        <v>753</v>
      </c>
      <c r="P435" t="s">
        <v>71</v>
      </c>
      <c r="Q435" t="s">
        <v>161</v>
      </c>
      <c r="R435" t="s">
        <v>754</v>
      </c>
      <c r="S435">
        <v>66.300000000000011</v>
      </c>
      <c r="T435">
        <v>3</v>
      </c>
      <c r="U435">
        <v>0</v>
      </c>
      <c r="V435">
        <v>8.6190000000000033</v>
      </c>
    </row>
    <row r="436" spans="1:22" x14ac:dyDescent="0.3">
      <c r="A436">
        <v>4239</v>
      </c>
      <c r="B436" t="s">
        <v>7343</v>
      </c>
      <c r="C436">
        <v>2014</v>
      </c>
      <c r="D436" s="20">
        <v>41725</v>
      </c>
      <c r="E436" s="20">
        <v>41727</v>
      </c>
      <c r="F436" t="s">
        <v>188</v>
      </c>
      <c r="G436" t="s">
        <v>5242</v>
      </c>
      <c r="H436" t="s">
        <v>5243</v>
      </c>
      <c r="I436" t="s">
        <v>102</v>
      </c>
      <c r="J436" t="s">
        <v>27</v>
      </c>
      <c r="K436" t="s">
        <v>95</v>
      </c>
      <c r="L436" t="s">
        <v>96</v>
      </c>
      <c r="M436">
        <v>98105</v>
      </c>
      <c r="N436" t="s">
        <v>44</v>
      </c>
      <c r="O436" t="s">
        <v>7344</v>
      </c>
      <c r="P436" t="s">
        <v>46</v>
      </c>
      <c r="Q436" t="s">
        <v>68</v>
      </c>
      <c r="R436" t="s">
        <v>7345</v>
      </c>
      <c r="S436">
        <v>19.829999999999998</v>
      </c>
      <c r="T436">
        <v>1</v>
      </c>
      <c r="U436">
        <v>0</v>
      </c>
      <c r="V436">
        <v>5.9489999999999981</v>
      </c>
    </row>
    <row r="437" spans="1:22" x14ac:dyDescent="0.3">
      <c r="A437">
        <v>4229</v>
      </c>
      <c r="B437" t="s">
        <v>7332</v>
      </c>
      <c r="C437">
        <v>2013</v>
      </c>
      <c r="D437" s="20">
        <v>41358</v>
      </c>
      <c r="E437" s="20">
        <v>41360</v>
      </c>
      <c r="F437" t="s">
        <v>188</v>
      </c>
      <c r="G437" t="s">
        <v>4190</v>
      </c>
      <c r="H437" t="s">
        <v>4191</v>
      </c>
      <c r="I437" t="s">
        <v>41</v>
      </c>
      <c r="J437" t="s">
        <v>27</v>
      </c>
      <c r="K437" t="s">
        <v>1464</v>
      </c>
      <c r="L437" t="s">
        <v>254</v>
      </c>
      <c r="M437">
        <v>47374</v>
      </c>
      <c r="N437" t="s">
        <v>105</v>
      </c>
      <c r="O437" t="s">
        <v>4538</v>
      </c>
      <c r="P437" t="s">
        <v>46</v>
      </c>
      <c r="Q437" t="s">
        <v>90</v>
      </c>
      <c r="R437" t="s">
        <v>4539</v>
      </c>
      <c r="S437">
        <v>22.48</v>
      </c>
      <c r="T437">
        <v>1</v>
      </c>
      <c r="U437">
        <v>0</v>
      </c>
      <c r="V437">
        <v>10.3408</v>
      </c>
    </row>
    <row r="438" spans="1:22" x14ac:dyDescent="0.3">
      <c r="A438">
        <v>4215</v>
      </c>
      <c r="B438" t="s">
        <v>7313</v>
      </c>
      <c r="C438">
        <v>2013</v>
      </c>
      <c r="D438" s="20">
        <v>41338</v>
      </c>
      <c r="E438" s="20">
        <v>41342</v>
      </c>
      <c r="F438" t="s">
        <v>50</v>
      </c>
      <c r="G438" t="s">
        <v>4199</v>
      </c>
      <c r="H438" t="s">
        <v>4200</v>
      </c>
      <c r="I438" t="s">
        <v>26</v>
      </c>
      <c r="J438" t="s">
        <v>27</v>
      </c>
      <c r="K438" t="s">
        <v>5577</v>
      </c>
      <c r="L438" t="s">
        <v>254</v>
      </c>
      <c r="M438">
        <v>46544</v>
      </c>
      <c r="N438" t="s">
        <v>105</v>
      </c>
      <c r="O438" t="s">
        <v>7314</v>
      </c>
      <c r="P438" t="s">
        <v>46</v>
      </c>
      <c r="Q438" t="s">
        <v>75</v>
      </c>
      <c r="R438" t="s">
        <v>7315</v>
      </c>
      <c r="S438">
        <v>128.39999999999998</v>
      </c>
      <c r="T438">
        <v>3</v>
      </c>
      <c r="U438">
        <v>0</v>
      </c>
      <c r="V438">
        <v>64.199999999999989</v>
      </c>
    </row>
    <row r="439" spans="1:22" x14ac:dyDescent="0.3">
      <c r="A439">
        <v>4180</v>
      </c>
      <c r="B439" t="s">
        <v>7277</v>
      </c>
      <c r="C439">
        <v>2014</v>
      </c>
      <c r="D439" s="20">
        <v>41705</v>
      </c>
      <c r="E439" s="20">
        <v>41709</v>
      </c>
      <c r="F439" t="s">
        <v>50</v>
      </c>
      <c r="G439" t="s">
        <v>3436</v>
      </c>
      <c r="H439" t="s">
        <v>3437</v>
      </c>
      <c r="I439" t="s">
        <v>102</v>
      </c>
      <c r="J439" t="s">
        <v>27</v>
      </c>
      <c r="K439" t="s">
        <v>127</v>
      </c>
      <c r="L439" t="s">
        <v>43</v>
      </c>
      <c r="M439">
        <v>94109</v>
      </c>
      <c r="N439" t="s">
        <v>44</v>
      </c>
      <c r="O439" t="s">
        <v>345</v>
      </c>
      <c r="P439" t="s">
        <v>46</v>
      </c>
      <c r="Q439" t="s">
        <v>75</v>
      </c>
      <c r="R439" t="s">
        <v>346</v>
      </c>
      <c r="S439">
        <v>14.976000000000001</v>
      </c>
      <c r="T439">
        <v>9</v>
      </c>
      <c r="U439">
        <v>0.2</v>
      </c>
      <c r="V439">
        <v>5.4288000000000007</v>
      </c>
    </row>
    <row r="440" spans="1:22" x14ac:dyDescent="0.3">
      <c r="A440">
        <v>4167</v>
      </c>
      <c r="B440" t="s">
        <v>7265</v>
      </c>
      <c r="C440">
        <v>2012</v>
      </c>
      <c r="D440" s="20">
        <v>40976</v>
      </c>
      <c r="E440" s="20">
        <v>40981</v>
      </c>
      <c r="F440" t="s">
        <v>50</v>
      </c>
      <c r="G440" t="s">
        <v>2140</v>
      </c>
      <c r="H440" t="s">
        <v>2141</v>
      </c>
      <c r="I440" t="s">
        <v>41</v>
      </c>
      <c r="J440" t="s">
        <v>27</v>
      </c>
      <c r="K440" t="s">
        <v>1173</v>
      </c>
      <c r="L440" t="s">
        <v>267</v>
      </c>
      <c r="M440">
        <v>11561</v>
      </c>
      <c r="N440" t="s">
        <v>148</v>
      </c>
      <c r="O440" t="s">
        <v>6175</v>
      </c>
      <c r="P440" t="s">
        <v>46</v>
      </c>
      <c r="Q440" t="s">
        <v>90</v>
      </c>
      <c r="R440" t="s">
        <v>6176</v>
      </c>
      <c r="S440">
        <v>19.440000000000001</v>
      </c>
      <c r="T440">
        <v>3</v>
      </c>
      <c r="U440">
        <v>0</v>
      </c>
      <c r="V440">
        <v>9.3312000000000008</v>
      </c>
    </row>
    <row r="441" spans="1:22" x14ac:dyDescent="0.3">
      <c r="A441">
        <v>4164</v>
      </c>
      <c r="B441" t="s">
        <v>7261</v>
      </c>
      <c r="C441">
        <v>2012</v>
      </c>
      <c r="D441" s="20">
        <v>40982</v>
      </c>
      <c r="E441" s="20">
        <v>40986</v>
      </c>
      <c r="F441" t="s">
        <v>50</v>
      </c>
      <c r="G441" t="s">
        <v>1827</v>
      </c>
      <c r="H441" t="s">
        <v>1828</v>
      </c>
      <c r="I441" t="s">
        <v>26</v>
      </c>
      <c r="J441" t="s">
        <v>27</v>
      </c>
      <c r="K441" t="s">
        <v>244</v>
      </c>
      <c r="L441" t="s">
        <v>2694</v>
      </c>
      <c r="M441">
        <v>3820</v>
      </c>
      <c r="N441" t="s">
        <v>148</v>
      </c>
      <c r="O441" t="s">
        <v>4766</v>
      </c>
      <c r="P441" t="s">
        <v>46</v>
      </c>
      <c r="Q441" t="s">
        <v>75</v>
      </c>
      <c r="R441" t="s">
        <v>4767</v>
      </c>
      <c r="S441">
        <v>671.93999999999994</v>
      </c>
      <c r="T441">
        <v>3</v>
      </c>
      <c r="U441">
        <v>0</v>
      </c>
      <c r="V441">
        <v>315.81179999999995</v>
      </c>
    </row>
    <row r="442" spans="1:22" x14ac:dyDescent="0.3">
      <c r="A442">
        <v>4163</v>
      </c>
      <c r="B442" t="s">
        <v>7261</v>
      </c>
      <c r="C442">
        <v>2012</v>
      </c>
      <c r="D442" s="20">
        <v>40982</v>
      </c>
      <c r="E442" s="20">
        <v>40986</v>
      </c>
      <c r="F442" t="s">
        <v>50</v>
      </c>
      <c r="G442" t="s">
        <v>1827</v>
      </c>
      <c r="H442" t="s">
        <v>1828</v>
      </c>
      <c r="I442" t="s">
        <v>26</v>
      </c>
      <c r="J442" t="s">
        <v>27</v>
      </c>
      <c r="K442" t="s">
        <v>244</v>
      </c>
      <c r="L442" t="s">
        <v>2694</v>
      </c>
      <c r="M442">
        <v>3820</v>
      </c>
      <c r="N442" t="s">
        <v>148</v>
      </c>
      <c r="O442" t="s">
        <v>2414</v>
      </c>
      <c r="P442" t="s">
        <v>46</v>
      </c>
      <c r="Q442" t="s">
        <v>47</v>
      </c>
      <c r="R442" t="s">
        <v>2415</v>
      </c>
      <c r="S442">
        <v>16.52</v>
      </c>
      <c r="T442">
        <v>4</v>
      </c>
      <c r="U442">
        <v>0</v>
      </c>
      <c r="V442">
        <v>7.5991999999999997</v>
      </c>
    </row>
    <row r="443" spans="1:22" x14ac:dyDescent="0.3">
      <c r="A443">
        <v>4130</v>
      </c>
      <c r="B443" t="s">
        <v>7235</v>
      </c>
      <c r="C443">
        <v>2012</v>
      </c>
      <c r="D443" s="20">
        <v>40997</v>
      </c>
      <c r="E443" s="20">
        <v>41003</v>
      </c>
      <c r="F443" t="s">
        <v>50</v>
      </c>
      <c r="G443" t="s">
        <v>1350</v>
      </c>
      <c r="H443" t="s">
        <v>1351</v>
      </c>
      <c r="I443" t="s">
        <v>26</v>
      </c>
      <c r="J443" t="s">
        <v>27</v>
      </c>
      <c r="K443" t="s">
        <v>95</v>
      </c>
      <c r="L443" t="s">
        <v>96</v>
      </c>
      <c r="M443">
        <v>98103</v>
      </c>
      <c r="N443" t="s">
        <v>44</v>
      </c>
      <c r="O443" t="s">
        <v>6728</v>
      </c>
      <c r="P443" t="s">
        <v>46</v>
      </c>
      <c r="Q443" t="s">
        <v>78</v>
      </c>
      <c r="R443" t="s">
        <v>6729</v>
      </c>
      <c r="S443">
        <v>73.28</v>
      </c>
      <c r="T443">
        <v>4</v>
      </c>
      <c r="U443">
        <v>0</v>
      </c>
      <c r="V443">
        <v>21.251199999999997</v>
      </c>
    </row>
    <row r="444" spans="1:22" x14ac:dyDescent="0.3">
      <c r="A444">
        <v>4063</v>
      </c>
      <c r="B444" t="s">
        <v>7183</v>
      </c>
      <c r="C444">
        <v>2013</v>
      </c>
      <c r="D444" s="20">
        <v>41344</v>
      </c>
      <c r="E444" s="20">
        <v>41348</v>
      </c>
      <c r="F444" t="s">
        <v>50</v>
      </c>
      <c r="G444" t="s">
        <v>3550</v>
      </c>
      <c r="H444" t="s">
        <v>3551</v>
      </c>
      <c r="I444" t="s">
        <v>26</v>
      </c>
      <c r="J444" t="s">
        <v>27</v>
      </c>
      <c r="K444" t="s">
        <v>146</v>
      </c>
      <c r="L444" t="s">
        <v>147</v>
      </c>
      <c r="M444">
        <v>19143</v>
      </c>
      <c r="N444" t="s">
        <v>148</v>
      </c>
      <c r="O444" t="s">
        <v>4947</v>
      </c>
      <c r="P444" t="s">
        <v>71</v>
      </c>
      <c r="Q444" t="s">
        <v>161</v>
      </c>
      <c r="R444" t="s">
        <v>4948</v>
      </c>
      <c r="S444">
        <v>39.992000000000004</v>
      </c>
      <c r="T444">
        <v>1</v>
      </c>
      <c r="U444">
        <v>0.2</v>
      </c>
      <c r="V444">
        <v>7.4984999999999964</v>
      </c>
    </row>
    <row r="445" spans="1:22" x14ac:dyDescent="0.3">
      <c r="A445">
        <v>4005</v>
      </c>
      <c r="B445" t="s">
        <v>7139</v>
      </c>
      <c r="C445">
        <v>2013</v>
      </c>
      <c r="D445" s="20">
        <v>41337</v>
      </c>
      <c r="E445" s="20">
        <v>41342</v>
      </c>
      <c r="F445" t="s">
        <v>50</v>
      </c>
      <c r="G445" t="s">
        <v>3525</v>
      </c>
      <c r="H445" t="s">
        <v>3526</v>
      </c>
      <c r="I445" t="s">
        <v>26</v>
      </c>
      <c r="J445" t="s">
        <v>27</v>
      </c>
      <c r="K445" t="s">
        <v>678</v>
      </c>
      <c r="L445" t="s">
        <v>104</v>
      </c>
      <c r="M445">
        <v>78207</v>
      </c>
      <c r="N445" t="s">
        <v>105</v>
      </c>
      <c r="O445" t="s">
        <v>1470</v>
      </c>
      <c r="P445" t="s">
        <v>46</v>
      </c>
      <c r="Q445" t="s">
        <v>173</v>
      </c>
      <c r="R445" t="s">
        <v>1471</v>
      </c>
      <c r="S445">
        <v>36.6</v>
      </c>
      <c r="T445">
        <v>3</v>
      </c>
      <c r="U445">
        <v>0.2</v>
      </c>
      <c r="V445">
        <v>11.894999999999994</v>
      </c>
    </row>
    <row r="446" spans="1:22" x14ac:dyDescent="0.3">
      <c r="A446">
        <v>4004</v>
      </c>
      <c r="B446" t="s">
        <v>7139</v>
      </c>
      <c r="C446">
        <v>2013</v>
      </c>
      <c r="D446" s="20">
        <v>41337</v>
      </c>
      <c r="E446" s="20">
        <v>41342</v>
      </c>
      <c r="F446" t="s">
        <v>50</v>
      </c>
      <c r="G446" t="s">
        <v>3525</v>
      </c>
      <c r="H446" t="s">
        <v>3526</v>
      </c>
      <c r="I446" t="s">
        <v>26</v>
      </c>
      <c r="J446" t="s">
        <v>27</v>
      </c>
      <c r="K446" t="s">
        <v>678</v>
      </c>
      <c r="L446" t="s">
        <v>104</v>
      </c>
      <c r="M446">
        <v>78207</v>
      </c>
      <c r="N446" t="s">
        <v>105</v>
      </c>
      <c r="O446" t="s">
        <v>7140</v>
      </c>
      <c r="P446" t="s">
        <v>71</v>
      </c>
      <c r="Q446" t="s">
        <v>682</v>
      </c>
      <c r="R446" t="s">
        <v>7141</v>
      </c>
      <c r="S446">
        <v>287.90999999999997</v>
      </c>
      <c r="T446">
        <v>3</v>
      </c>
      <c r="U446">
        <v>0.4</v>
      </c>
      <c r="V446">
        <v>33.589499999999987</v>
      </c>
    </row>
    <row r="447" spans="1:22" x14ac:dyDescent="0.3">
      <c r="A447">
        <v>4003</v>
      </c>
      <c r="B447" t="s">
        <v>7139</v>
      </c>
      <c r="C447">
        <v>2013</v>
      </c>
      <c r="D447" s="20">
        <v>41337</v>
      </c>
      <c r="E447" s="20">
        <v>41342</v>
      </c>
      <c r="F447" t="s">
        <v>50</v>
      </c>
      <c r="G447" t="s">
        <v>3525</v>
      </c>
      <c r="H447" t="s">
        <v>3526</v>
      </c>
      <c r="I447" t="s">
        <v>26</v>
      </c>
      <c r="J447" t="s">
        <v>27</v>
      </c>
      <c r="K447" t="s">
        <v>678</v>
      </c>
      <c r="L447" t="s">
        <v>104</v>
      </c>
      <c r="M447">
        <v>78207</v>
      </c>
      <c r="N447" t="s">
        <v>105</v>
      </c>
      <c r="O447" t="s">
        <v>1326</v>
      </c>
      <c r="P447" t="s">
        <v>32</v>
      </c>
      <c r="Q447" t="s">
        <v>56</v>
      </c>
      <c r="R447" t="s">
        <v>1327</v>
      </c>
      <c r="S447">
        <v>637.89599999999996</v>
      </c>
      <c r="T447">
        <v>3</v>
      </c>
      <c r="U447">
        <v>0.3</v>
      </c>
      <c r="V447">
        <v>-127.57919999999996</v>
      </c>
    </row>
    <row r="448" spans="1:22" x14ac:dyDescent="0.3">
      <c r="A448">
        <v>447</v>
      </c>
      <c r="B448" t="s">
        <v>1552</v>
      </c>
      <c r="C448">
        <v>2014</v>
      </c>
      <c r="D448" s="20">
        <v>41719</v>
      </c>
      <c r="E448" s="20">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3999</v>
      </c>
      <c r="B449" t="s">
        <v>7130</v>
      </c>
      <c r="C449">
        <v>2012</v>
      </c>
      <c r="D449" s="20">
        <v>40976</v>
      </c>
      <c r="E449" s="20">
        <v>40980</v>
      </c>
      <c r="F449" t="s">
        <v>50</v>
      </c>
      <c r="G449" t="s">
        <v>7131</v>
      </c>
      <c r="H449" t="s">
        <v>7132</v>
      </c>
      <c r="I449" t="s">
        <v>26</v>
      </c>
      <c r="J449" t="s">
        <v>27</v>
      </c>
      <c r="K449" t="s">
        <v>4514</v>
      </c>
      <c r="L449" t="s">
        <v>114</v>
      </c>
      <c r="M449">
        <v>53142</v>
      </c>
      <c r="N449" t="s">
        <v>105</v>
      </c>
      <c r="O449" t="s">
        <v>5271</v>
      </c>
      <c r="P449" t="s">
        <v>32</v>
      </c>
      <c r="Q449" t="s">
        <v>65</v>
      </c>
      <c r="R449" t="s">
        <v>5272</v>
      </c>
      <c r="S449">
        <v>373.08</v>
      </c>
      <c r="T449">
        <v>6</v>
      </c>
      <c r="U449">
        <v>0</v>
      </c>
      <c r="V449">
        <v>82.077600000000004</v>
      </c>
    </row>
    <row r="450" spans="1:22" x14ac:dyDescent="0.3">
      <c r="A450">
        <v>3998</v>
      </c>
      <c r="B450" t="s">
        <v>7130</v>
      </c>
      <c r="C450">
        <v>2012</v>
      </c>
      <c r="D450" s="20">
        <v>40976</v>
      </c>
      <c r="E450" s="20">
        <v>40980</v>
      </c>
      <c r="F450" t="s">
        <v>50</v>
      </c>
      <c r="G450" t="s">
        <v>7131</v>
      </c>
      <c r="H450" t="s">
        <v>7132</v>
      </c>
      <c r="I450" t="s">
        <v>26</v>
      </c>
      <c r="J450" t="s">
        <v>27</v>
      </c>
      <c r="K450" t="s">
        <v>4514</v>
      </c>
      <c r="L450" t="s">
        <v>114</v>
      </c>
      <c r="M450">
        <v>53142</v>
      </c>
      <c r="N450" t="s">
        <v>105</v>
      </c>
      <c r="O450" t="s">
        <v>7133</v>
      </c>
      <c r="P450" t="s">
        <v>46</v>
      </c>
      <c r="Q450" t="s">
        <v>68</v>
      </c>
      <c r="R450" t="s">
        <v>7134</v>
      </c>
      <c r="S450">
        <v>14.98</v>
      </c>
      <c r="T450">
        <v>1</v>
      </c>
      <c r="U450">
        <v>0</v>
      </c>
      <c r="V450">
        <v>4.4939999999999998</v>
      </c>
    </row>
    <row r="451" spans="1:22" x14ac:dyDescent="0.3">
      <c r="A451">
        <v>3997</v>
      </c>
      <c r="B451" t="s">
        <v>7130</v>
      </c>
      <c r="C451">
        <v>2012</v>
      </c>
      <c r="D451" s="20">
        <v>40976</v>
      </c>
      <c r="E451" s="20">
        <v>40980</v>
      </c>
      <c r="F451" t="s">
        <v>50</v>
      </c>
      <c r="G451" t="s">
        <v>7131</v>
      </c>
      <c r="H451" t="s">
        <v>7132</v>
      </c>
      <c r="I451" t="s">
        <v>26</v>
      </c>
      <c r="J451" t="s">
        <v>27</v>
      </c>
      <c r="K451" t="s">
        <v>4514</v>
      </c>
      <c r="L451" t="s">
        <v>114</v>
      </c>
      <c r="M451">
        <v>53142</v>
      </c>
      <c r="N451" t="s">
        <v>105</v>
      </c>
      <c r="O451" t="s">
        <v>1378</v>
      </c>
      <c r="P451" t="s">
        <v>71</v>
      </c>
      <c r="Q451" t="s">
        <v>72</v>
      </c>
      <c r="R451" t="s">
        <v>1379</v>
      </c>
      <c r="S451">
        <v>769.95</v>
      </c>
      <c r="T451">
        <v>5</v>
      </c>
      <c r="U451">
        <v>0</v>
      </c>
      <c r="V451">
        <v>223.28549999999993</v>
      </c>
    </row>
    <row r="452" spans="1:22" x14ac:dyDescent="0.3">
      <c r="A452">
        <v>3996</v>
      </c>
      <c r="B452" t="s">
        <v>7130</v>
      </c>
      <c r="C452">
        <v>2012</v>
      </c>
      <c r="D452" s="20">
        <v>40976</v>
      </c>
      <c r="E452" s="20">
        <v>40980</v>
      </c>
      <c r="F452" t="s">
        <v>50</v>
      </c>
      <c r="G452" t="s">
        <v>7131</v>
      </c>
      <c r="H452" t="s">
        <v>7132</v>
      </c>
      <c r="I452" t="s">
        <v>26</v>
      </c>
      <c r="J452" t="s">
        <v>27</v>
      </c>
      <c r="K452" t="s">
        <v>4514</v>
      </c>
      <c r="L452" t="s">
        <v>114</v>
      </c>
      <c r="M452">
        <v>53142</v>
      </c>
      <c r="N452" t="s">
        <v>105</v>
      </c>
      <c r="O452" t="s">
        <v>5123</v>
      </c>
      <c r="P452" t="s">
        <v>32</v>
      </c>
      <c r="Q452" t="s">
        <v>36</v>
      </c>
      <c r="R452" t="s">
        <v>5124</v>
      </c>
      <c r="S452">
        <v>860.93</v>
      </c>
      <c r="T452">
        <v>7</v>
      </c>
      <c r="U452">
        <v>0</v>
      </c>
      <c r="V452">
        <v>189.40460000000002</v>
      </c>
    </row>
    <row r="453" spans="1:22" x14ac:dyDescent="0.3">
      <c r="A453">
        <v>3995</v>
      </c>
      <c r="B453" t="s">
        <v>7130</v>
      </c>
      <c r="C453">
        <v>2012</v>
      </c>
      <c r="D453" s="20">
        <v>40976</v>
      </c>
      <c r="E453" s="20">
        <v>40980</v>
      </c>
      <c r="F453" t="s">
        <v>50</v>
      </c>
      <c r="G453" t="s">
        <v>7131</v>
      </c>
      <c r="H453" t="s">
        <v>7132</v>
      </c>
      <c r="I453" t="s">
        <v>26</v>
      </c>
      <c r="J453" t="s">
        <v>27</v>
      </c>
      <c r="K453" t="s">
        <v>4514</v>
      </c>
      <c r="L453" t="s">
        <v>114</v>
      </c>
      <c r="M453">
        <v>53142</v>
      </c>
      <c r="N453" t="s">
        <v>105</v>
      </c>
      <c r="O453" t="s">
        <v>6559</v>
      </c>
      <c r="P453" t="s">
        <v>32</v>
      </c>
      <c r="Q453" t="s">
        <v>33</v>
      </c>
      <c r="R453" t="s">
        <v>6560</v>
      </c>
      <c r="S453">
        <v>512.93999999999994</v>
      </c>
      <c r="T453">
        <v>3</v>
      </c>
      <c r="U453">
        <v>0</v>
      </c>
      <c r="V453">
        <v>97.45859999999999</v>
      </c>
    </row>
    <row r="454" spans="1:22" x14ac:dyDescent="0.3">
      <c r="A454">
        <v>3976</v>
      </c>
      <c r="B454" t="s">
        <v>7109</v>
      </c>
      <c r="C454">
        <v>2013</v>
      </c>
      <c r="D454" s="20">
        <v>41363</v>
      </c>
      <c r="E454" s="20">
        <v>41367</v>
      </c>
      <c r="F454" t="s">
        <v>50</v>
      </c>
      <c r="G454" t="s">
        <v>465</v>
      </c>
      <c r="H454" t="s">
        <v>466</v>
      </c>
      <c r="I454" t="s">
        <v>26</v>
      </c>
      <c r="J454" t="s">
        <v>27</v>
      </c>
      <c r="K454" t="s">
        <v>266</v>
      </c>
      <c r="L454" t="s">
        <v>267</v>
      </c>
      <c r="M454">
        <v>10009</v>
      </c>
      <c r="N454" t="s">
        <v>148</v>
      </c>
      <c r="O454" t="s">
        <v>3046</v>
      </c>
      <c r="P454" t="s">
        <v>46</v>
      </c>
      <c r="Q454" t="s">
        <v>75</v>
      </c>
      <c r="R454" t="s">
        <v>3047</v>
      </c>
      <c r="S454">
        <v>41.328000000000003</v>
      </c>
      <c r="T454">
        <v>7</v>
      </c>
      <c r="U454">
        <v>0.2</v>
      </c>
      <c r="V454">
        <v>14.981400000000001</v>
      </c>
    </row>
    <row r="455" spans="1:22" x14ac:dyDescent="0.3">
      <c r="A455">
        <v>3975</v>
      </c>
      <c r="B455" t="s">
        <v>7109</v>
      </c>
      <c r="C455">
        <v>2013</v>
      </c>
      <c r="D455" s="20">
        <v>41363</v>
      </c>
      <c r="E455" s="20">
        <v>41367</v>
      </c>
      <c r="F455" t="s">
        <v>50</v>
      </c>
      <c r="G455" t="s">
        <v>465</v>
      </c>
      <c r="H455" t="s">
        <v>466</v>
      </c>
      <c r="I455" t="s">
        <v>26</v>
      </c>
      <c r="J455" t="s">
        <v>27</v>
      </c>
      <c r="K455" t="s">
        <v>266</v>
      </c>
      <c r="L455" t="s">
        <v>267</v>
      </c>
      <c r="M455">
        <v>10009</v>
      </c>
      <c r="N455" t="s">
        <v>148</v>
      </c>
      <c r="O455" t="s">
        <v>170</v>
      </c>
      <c r="P455" t="s">
        <v>32</v>
      </c>
      <c r="Q455" t="s">
        <v>65</v>
      </c>
      <c r="R455" t="s">
        <v>171</v>
      </c>
      <c r="S455">
        <v>414</v>
      </c>
      <c r="T455">
        <v>8</v>
      </c>
      <c r="U455">
        <v>0</v>
      </c>
      <c r="V455">
        <v>124.19999999999999</v>
      </c>
    </row>
    <row r="456" spans="1:22" x14ac:dyDescent="0.3">
      <c r="A456">
        <v>3974</v>
      </c>
      <c r="B456" t="s">
        <v>7109</v>
      </c>
      <c r="C456">
        <v>2013</v>
      </c>
      <c r="D456" s="20">
        <v>41363</v>
      </c>
      <c r="E456" s="20">
        <v>41367</v>
      </c>
      <c r="F456" t="s">
        <v>50</v>
      </c>
      <c r="G456" t="s">
        <v>465</v>
      </c>
      <c r="H456" t="s">
        <v>466</v>
      </c>
      <c r="I456" t="s">
        <v>26</v>
      </c>
      <c r="J456" t="s">
        <v>27</v>
      </c>
      <c r="K456" t="s">
        <v>266</v>
      </c>
      <c r="L456" t="s">
        <v>267</v>
      </c>
      <c r="M456">
        <v>10009</v>
      </c>
      <c r="N456" t="s">
        <v>148</v>
      </c>
      <c r="O456" t="s">
        <v>3858</v>
      </c>
      <c r="P456" t="s">
        <v>46</v>
      </c>
      <c r="Q456" t="s">
        <v>75</v>
      </c>
      <c r="R456" t="s">
        <v>3859</v>
      </c>
      <c r="S456">
        <v>29.800000000000004</v>
      </c>
      <c r="T456">
        <v>5</v>
      </c>
      <c r="U456">
        <v>0.2</v>
      </c>
      <c r="V456">
        <v>9.3124999999999982</v>
      </c>
    </row>
    <row r="457" spans="1:22" x14ac:dyDescent="0.3">
      <c r="A457">
        <v>3973</v>
      </c>
      <c r="B457" t="s">
        <v>7109</v>
      </c>
      <c r="C457">
        <v>2013</v>
      </c>
      <c r="D457" s="20">
        <v>41363</v>
      </c>
      <c r="E457" s="20">
        <v>41367</v>
      </c>
      <c r="F457" t="s">
        <v>50</v>
      </c>
      <c r="G457" t="s">
        <v>465</v>
      </c>
      <c r="H457" t="s">
        <v>466</v>
      </c>
      <c r="I457" t="s">
        <v>26</v>
      </c>
      <c r="J457" t="s">
        <v>27</v>
      </c>
      <c r="K457" t="s">
        <v>266</v>
      </c>
      <c r="L457" t="s">
        <v>267</v>
      </c>
      <c r="M457">
        <v>10009</v>
      </c>
      <c r="N457" t="s">
        <v>148</v>
      </c>
      <c r="O457" t="s">
        <v>3714</v>
      </c>
      <c r="P457" t="s">
        <v>46</v>
      </c>
      <c r="Q457" t="s">
        <v>90</v>
      </c>
      <c r="R457" t="s">
        <v>3715</v>
      </c>
      <c r="S457">
        <v>13.48</v>
      </c>
      <c r="T457">
        <v>2</v>
      </c>
      <c r="U457">
        <v>0</v>
      </c>
      <c r="V457">
        <v>6.74</v>
      </c>
    </row>
    <row r="458" spans="1:22" x14ac:dyDescent="0.3">
      <c r="A458">
        <v>3953</v>
      </c>
      <c r="B458" t="s">
        <v>7085</v>
      </c>
      <c r="C458">
        <v>2013</v>
      </c>
      <c r="D458" s="20">
        <v>41335</v>
      </c>
      <c r="E458" s="20">
        <v>41342</v>
      </c>
      <c r="F458" t="s">
        <v>50</v>
      </c>
      <c r="G458" t="s">
        <v>226</v>
      </c>
      <c r="H458" t="s">
        <v>227</v>
      </c>
      <c r="I458" t="s">
        <v>41</v>
      </c>
      <c r="J458" t="s">
        <v>27</v>
      </c>
      <c r="K458" t="s">
        <v>807</v>
      </c>
      <c r="L458" t="s">
        <v>457</v>
      </c>
      <c r="M458">
        <v>80219</v>
      </c>
      <c r="N458" t="s">
        <v>44</v>
      </c>
      <c r="O458" t="s">
        <v>7086</v>
      </c>
      <c r="P458" t="s">
        <v>71</v>
      </c>
      <c r="Q458" t="s">
        <v>72</v>
      </c>
      <c r="R458" t="s">
        <v>7087</v>
      </c>
      <c r="S458">
        <v>159.98400000000001</v>
      </c>
      <c r="T458">
        <v>2</v>
      </c>
      <c r="U458">
        <v>0.2</v>
      </c>
      <c r="V458">
        <v>13.998599999999989</v>
      </c>
    </row>
    <row r="459" spans="1:22" x14ac:dyDescent="0.3">
      <c r="A459">
        <v>3931</v>
      </c>
      <c r="B459" t="s">
        <v>7067</v>
      </c>
      <c r="C459">
        <v>2013</v>
      </c>
      <c r="D459" s="20">
        <v>41348</v>
      </c>
      <c r="E459" s="20">
        <v>41351</v>
      </c>
      <c r="F459" t="s">
        <v>188</v>
      </c>
      <c r="G459" t="s">
        <v>3019</v>
      </c>
      <c r="H459" t="s">
        <v>3020</v>
      </c>
      <c r="I459" t="s">
        <v>26</v>
      </c>
      <c r="J459" t="s">
        <v>27</v>
      </c>
      <c r="K459" t="s">
        <v>1302</v>
      </c>
      <c r="L459" t="s">
        <v>104</v>
      </c>
      <c r="M459">
        <v>78550</v>
      </c>
      <c r="N459" t="s">
        <v>105</v>
      </c>
      <c r="O459" t="s">
        <v>4226</v>
      </c>
      <c r="P459" t="s">
        <v>46</v>
      </c>
      <c r="Q459" t="s">
        <v>68</v>
      </c>
      <c r="R459" t="s">
        <v>4227</v>
      </c>
      <c r="S459">
        <v>145.54400000000001</v>
      </c>
      <c r="T459">
        <v>7</v>
      </c>
      <c r="U459">
        <v>0.2</v>
      </c>
      <c r="V459">
        <v>16.373699999999992</v>
      </c>
    </row>
    <row r="460" spans="1:22" x14ac:dyDescent="0.3">
      <c r="A460">
        <v>3930</v>
      </c>
      <c r="B460" t="s">
        <v>7067</v>
      </c>
      <c r="C460">
        <v>2013</v>
      </c>
      <c r="D460" s="20">
        <v>41348</v>
      </c>
      <c r="E460" s="20">
        <v>41351</v>
      </c>
      <c r="F460" t="s">
        <v>188</v>
      </c>
      <c r="G460" t="s">
        <v>3019</v>
      </c>
      <c r="H460" t="s">
        <v>3020</v>
      </c>
      <c r="I460" t="s">
        <v>26</v>
      </c>
      <c r="J460" t="s">
        <v>27</v>
      </c>
      <c r="K460" t="s">
        <v>1302</v>
      </c>
      <c r="L460" t="s">
        <v>104</v>
      </c>
      <c r="M460">
        <v>78550</v>
      </c>
      <c r="N460" t="s">
        <v>105</v>
      </c>
      <c r="O460" t="s">
        <v>2127</v>
      </c>
      <c r="P460" t="s">
        <v>46</v>
      </c>
      <c r="Q460" t="s">
        <v>90</v>
      </c>
      <c r="R460" t="s">
        <v>2128</v>
      </c>
      <c r="S460">
        <v>5.1840000000000011</v>
      </c>
      <c r="T460">
        <v>1</v>
      </c>
      <c r="U460">
        <v>0.2</v>
      </c>
      <c r="V460">
        <v>1.8792</v>
      </c>
    </row>
    <row r="461" spans="1:22" x14ac:dyDescent="0.3">
      <c r="A461">
        <v>3929</v>
      </c>
      <c r="B461" t="s">
        <v>7067</v>
      </c>
      <c r="C461">
        <v>2013</v>
      </c>
      <c r="D461" s="20">
        <v>41348</v>
      </c>
      <c r="E461" s="20">
        <v>41351</v>
      </c>
      <c r="F461" t="s">
        <v>188</v>
      </c>
      <c r="G461" t="s">
        <v>3019</v>
      </c>
      <c r="H461" t="s">
        <v>3020</v>
      </c>
      <c r="I461" t="s">
        <v>26</v>
      </c>
      <c r="J461" t="s">
        <v>27</v>
      </c>
      <c r="K461" t="s">
        <v>1302</v>
      </c>
      <c r="L461" t="s">
        <v>104</v>
      </c>
      <c r="M461">
        <v>78550</v>
      </c>
      <c r="N461" t="s">
        <v>105</v>
      </c>
      <c r="O461" t="s">
        <v>2462</v>
      </c>
      <c r="P461" t="s">
        <v>32</v>
      </c>
      <c r="Q461" t="s">
        <v>33</v>
      </c>
      <c r="R461" t="s">
        <v>2463</v>
      </c>
      <c r="S461">
        <v>241.33199999999999</v>
      </c>
      <c r="T461">
        <v>5</v>
      </c>
      <c r="U461">
        <v>0.32</v>
      </c>
      <c r="V461">
        <v>-14.195999999999998</v>
      </c>
    </row>
    <row r="462" spans="1:22" x14ac:dyDescent="0.3">
      <c r="A462">
        <v>3887</v>
      </c>
      <c r="B462" t="s">
        <v>7030</v>
      </c>
      <c r="C462">
        <v>2013</v>
      </c>
      <c r="D462" s="20">
        <v>41337</v>
      </c>
      <c r="E462" s="20">
        <v>41342</v>
      </c>
      <c r="F462" t="s">
        <v>23</v>
      </c>
      <c r="G462" t="s">
        <v>965</v>
      </c>
      <c r="H462" t="s">
        <v>966</v>
      </c>
      <c r="I462" t="s">
        <v>26</v>
      </c>
      <c r="J462" t="s">
        <v>27</v>
      </c>
      <c r="K462" t="s">
        <v>538</v>
      </c>
      <c r="L462" t="s">
        <v>254</v>
      </c>
      <c r="M462">
        <v>47401</v>
      </c>
      <c r="N462" t="s">
        <v>105</v>
      </c>
      <c r="O462" t="s">
        <v>6492</v>
      </c>
      <c r="P462" t="s">
        <v>71</v>
      </c>
      <c r="Q462" t="s">
        <v>72</v>
      </c>
      <c r="R462" t="s">
        <v>6493</v>
      </c>
      <c r="S462">
        <v>134.85000000000002</v>
      </c>
      <c r="T462">
        <v>3</v>
      </c>
      <c r="U462">
        <v>0</v>
      </c>
      <c r="V462">
        <v>37.757999999999996</v>
      </c>
    </row>
    <row r="463" spans="1:22" x14ac:dyDescent="0.3">
      <c r="A463">
        <v>3813</v>
      </c>
      <c r="B463" t="s">
        <v>6958</v>
      </c>
      <c r="C463">
        <v>2014</v>
      </c>
      <c r="D463" s="20">
        <v>41704</v>
      </c>
      <c r="E463" s="20">
        <v>41704</v>
      </c>
      <c r="F463" t="s">
        <v>1290</v>
      </c>
      <c r="G463" t="s">
        <v>111</v>
      </c>
      <c r="H463" t="s">
        <v>112</v>
      </c>
      <c r="I463" t="s">
        <v>26</v>
      </c>
      <c r="J463" t="s">
        <v>27</v>
      </c>
      <c r="K463" t="s">
        <v>2548</v>
      </c>
      <c r="L463" t="s">
        <v>114</v>
      </c>
      <c r="M463">
        <v>53209</v>
      </c>
      <c r="N463" t="s">
        <v>105</v>
      </c>
      <c r="O463" t="s">
        <v>6959</v>
      </c>
      <c r="P463" t="s">
        <v>46</v>
      </c>
      <c r="Q463" t="s">
        <v>47</v>
      </c>
      <c r="R463" t="s">
        <v>6960</v>
      </c>
      <c r="S463">
        <v>25.06</v>
      </c>
      <c r="T463">
        <v>2</v>
      </c>
      <c r="U463">
        <v>0</v>
      </c>
      <c r="V463">
        <v>11.778199999999998</v>
      </c>
    </row>
    <row r="464" spans="1:22" x14ac:dyDescent="0.3">
      <c r="A464">
        <v>3767</v>
      </c>
      <c r="B464" t="s">
        <v>6911</v>
      </c>
      <c r="C464">
        <v>2013</v>
      </c>
      <c r="D464" s="20">
        <v>41355</v>
      </c>
      <c r="E464" s="20">
        <v>41359</v>
      </c>
      <c r="F464" t="s">
        <v>50</v>
      </c>
      <c r="G464" t="s">
        <v>6233</v>
      </c>
      <c r="H464" t="s">
        <v>6234</v>
      </c>
      <c r="I464" t="s">
        <v>41</v>
      </c>
      <c r="J464" t="s">
        <v>27</v>
      </c>
      <c r="K464" t="s">
        <v>184</v>
      </c>
      <c r="L464" t="s">
        <v>104</v>
      </c>
      <c r="M464">
        <v>77036</v>
      </c>
      <c r="N464" t="s">
        <v>105</v>
      </c>
      <c r="O464" t="s">
        <v>287</v>
      </c>
      <c r="P464" t="s">
        <v>46</v>
      </c>
      <c r="Q464" t="s">
        <v>68</v>
      </c>
      <c r="R464" t="s">
        <v>288</v>
      </c>
      <c r="S464">
        <v>1.3440000000000001</v>
      </c>
      <c r="T464">
        <v>1</v>
      </c>
      <c r="U464">
        <v>0.2</v>
      </c>
      <c r="V464">
        <v>0.504</v>
      </c>
    </row>
    <row r="465" spans="1:22" x14ac:dyDescent="0.3">
      <c r="A465">
        <v>3766</v>
      </c>
      <c r="B465" t="s">
        <v>6911</v>
      </c>
      <c r="C465">
        <v>2013</v>
      </c>
      <c r="D465" s="20">
        <v>41355</v>
      </c>
      <c r="E465" s="20">
        <v>41359</v>
      </c>
      <c r="F465" t="s">
        <v>50</v>
      </c>
      <c r="G465" t="s">
        <v>6233</v>
      </c>
      <c r="H465" t="s">
        <v>6234</v>
      </c>
      <c r="I465" t="s">
        <v>41</v>
      </c>
      <c r="J465" t="s">
        <v>27</v>
      </c>
      <c r="K465" t="s">
        <v>184</v>
      </c>
      <c r="L465" t="s">
        <v>104</v>
      </c>
      <c r="M465">
        <v>77036</v>
      </c>
      <c r="N465" t="s">
        <v>105</v>
      </c>
      <c r="O465" t="s">
        <v>4677</v>
      </c>
      <c r="P465" t="s">
        <v>32</v>
      </c>
      <c r="Q465" t="s">
        <v>56</v>
      </c>
      <c r="R465" t="s">
        <v>4678</v>
      </c>
      <c r="S465">
        <v>99.372</v>
      </c>
      <c r="T465">
        <v>2</v>
      </c>
      <c r="U465">
        <v>0.3</v>
      </c>
      <c r="V465">
        <v>-1.4196000000000097</v>
      </c>
    </row>
    <row r="466" spans="1:22" x14ac:dyDescent="0.3">
      <c r="A466">
        <v>3758</v>
      </c>
      <c r="B466" t="s">
        <v>6905</v>
      </c>
      <c r="C466">
        <v>2013</v>
      </c>
      <c r="D466" s="20">
        <v>41334</v>
      </c>
      <c r="E466" s="20">
        <v>41338</v>
      </c>
      <c r="F466" t="s">
        <v>50</v>
      </c>
      <c r="G466" t="s">
        <v>454</v>
      </c>
      <c r="H466" t="s">
        <v>455</v>
      </c>
      <c r="I466" t="s">
        <v>26</v>
      </c>
      <c r="J466" t="s">
        <v>27</v>
      </c>
      <c r="K466" t="s">
        <v>606</v>
      </c>
      <c r="L466" t="s">
        <v>498</v>
      </c>
      <c r="M466">
        <v>43055</v>
      </c>
      <c r="N466" t="s">
        <v>148</v>
      </c>
      <c r="O466" t="s">
        <v>6380</v>
      </c>
      <c r="P466" t="s">
        <v>46</v>
      </c>
      <c r="Q466" t="s">
        <v>68</v>
      </c>
      <c r="R466" t="s">
        <v>6381</v>
      </c>
      <c r="S466">
        <v>111.104</v>
      </c>
      <c r="T466">
        <v>7</v>
      </c>
      <c r="U466">
        <v>0.2</v>
      </c>
      <c r="V466">
        <v>8.3328000000000024</v>
      </c>
    </row>
    <row r="467" spans="1:22" x14ac:dyDescent="0.3">
      <c r="A467">
        <v>3757</v>
      </c>
      <c r="B467" t="s">
        <v>6901</v>
      </c>
      <c r="C467">
        <v>2013</v>
      </c>
      <c r="D467" s="20">
        <v>41337</v>
      </c>
      <c r="E467" s="20">
        <v>41340</v>
      </c>
      <c r="F467" t="s">
        <v>188</v>
      </c>
      <c r="G467" t="s">
        <v>6311</v>
      </c>
      <c r="H467" t="s">
        <v>6312</v>
      </c>
      <c r="I467" t="s">
        <v>41</v>
      </c>
      <c r="J467" t="s">
        <v>27</v>
      </c>
      <c r="K467" t="s">
        <v>6902</v>
      </c>
      <c r="L467" t="s">
        <v>104</v>
      </c>
      <c r="M467">
        <v>79762</v>
      </c>
      <c r="N467" t="s">
        <v>105</v>
      </c>
      <c r="O467" t="s">
        <v>6903</v>
      </c>
      <c r="P467" t="s">
        <v>32</v>
      </c>
      <c r="Q467" t="s">
        <v>36</v>
      </c>
      <c r="R467" t="s">
        <v>6904</v>
      </c>
      <c r="S467">
        <v>563.42999999999984</v>
      </c>
      <c r="T467">
        <v>5</v>
      </c>
      <c r="U467">
        <v>0.3</v>
      </c>
      <c r="V467">
        <v>-56.343000000000018</v>
      </c>
    </row>
    <row r="468" spans="1:22" x14ac:dyDescent="0.3">
      <c r="A468">
        <v>3756</v>
      </c>
      <c r="B468" t="s">
        <v>6901</v>
      </c>
      <c r="C468">
        <v>2013</v>
      </c>
      <c r="D468" s="20">
        <v>41337</v>
      </c>
      <c r="E468" s="20">
        <v>41340</v>
      </c>
      <c r="F468" t="s">
        <v>188</v>
      </c>
      <c r="G468" t="s">
        <v>6311</v>
      </c>
      <c r="H468" t="s">
        <v>6312</v>
      </c>
      <c r="I468" t="s">
        <v>41</v>
      </c>
      <c r="J468" t="s">
        <v>27</v>
      </c>
      <c r="K468" t="s">
        <v>6902</v>
      </c>
      <c r="L468" t="s">
        <v>104</v>
      </c>
      <c r="M468">
        <v>79762</v>
      </c>
      <c r="N468" t="s">
        <v>105</v>
      </c>
      <c r="O468" t="s">
        <v>3239</v>
      </c>
      <c r="P468" t="s">
        <v>46</v>
      </c>
      <c r="Q468" t="s">
        <v>90</v>
      </c>
      <c r="R468" t="s">
        <v>3240</v>
      </c>
      <c r="S468">
        <v>42.783999999999999</v>
      </c>
      <c r="T468">
        <v>7</v>
      </c>
      <c r="U468">
        <v>0.2</v>
      </c>
      <c r="V468">
        <v>15.509199999999998</v>
      </c>
    </row>
    <row r="469" spans="1:22" x14ac:dyDescent="0.3">
      <c r="A469">
        <v>3738</v>
      </c>
      <c r="B469" t="s">
        <v>6892</v>
      </c>
      <c r="C469">
        <v>2013</v>
      </c>
      <c r="D469" s="20">
        <v>41351</v>
      </c>
      <c r="E469" s="20">
        <v>41351</v>
      </c>
      <c r="F469" t="s">
        <v>1290</v>
      </c>
      <c r="G469" t="s">
        <v>6893</v>
      </c>
      <c r="H469" t="s">
        <v>6894</v>
      </c>
      <c r="I469" t="s">
        <v>26</v>
      </c>
      <c r="J469" t="s">
        <v>27</v>
      </c>
      <c r="K469" t="s">
        <v>606</v>
      </c>
      <c r="L469" t="s">
        <v>245</v>
      </c>
      <c r="M469">
        <v>19711</v>
      </c>
      <c r="N469" t="s">
        <v>148</v>
      </c>
      <c r="O469" t="s">
        <v>6548</v>
      </c>
      <c r="P469" t="s">
        <v>46</v>
      </c>
      <c r="Q469" t="s">
        <v>75</v>
      </c>
      <c r="R469" t="s">
        <v>6549</v>
      </c>
      <c r="S469">
        <v>32.54</v>
      </c>
      <c r="T469">
        <v>2</v>
      </c>
      <c r="U469">
        <v>0</v>
      </c>
      <c r="V469">
        <v>15.944599999999998</v>
      </c>
    </row>
    <row r="470" spans="1:22" x14ac:dyDescent="0.3">
      <c r="A470">
        <v>3737</v>
      </c>
      <c r="B470" t="s">
        <v>6892</v>
      </c>
      <c r="C470">
        <v>2013</v>
      </c>
      <c r="D470" s="20">
        <v>41351</v>
      </c>
      <c r="E470" s="20">
        <v>41351</v>
      </c>
      <c r="F470" t="s">
        <v>1290</v>
      </c>
      <c r="G470" t="s">
        <v>6893</v>
      </c>
      <c r="H470" t="s">
        <v>6894</v>
      </c>
      <c r="I470" t="s">
        <v>26</v>
      </c>
      <c r="J470" t="s">
        <v>27</v>
      </c>
      <c r="K470" t="s">
        <v>606</v>
      </c>
      <c r="L470" t="s">
        <v>245</v>
      </c>
      <c r="M470">
        <v>19711</v>
      </c>
      <c r="N470" t="s">
        <v>148</v>
      </c>
      <c r="O470" t="s">
        <v>5866</v>
      </c>
      <c r="P470" t="s">
        <v>71</v>
      </c>
      <c r="Q470" t="s">
        <v>72</v>
      </c>
      <c r="R470" t="s">
        <v>5867</v>
      </c>
      <c r="S470">
        <v>129.97999999999999</v>
      </c>
      <c r="T470">
        <v>2</v>
      </c>
      <c r="U470">
        <v>0</v>
      </c>
      <c r="V470">
        <v>62.3904</v>
      </c>
    </row>
    <row r="471" spans="1:22" x14ac:dyDescent="0.3">
      <c r="A471">
        <v>3736</v>
      </c>
      <c r="B471" t="s">
        <v>6889</v>
      </c>
      <c r="C471">
        <v>2014</v>
      </c>
      <c r="D471" s="20">
        <v>41705</v>
      </c>
      <c r="E471" s="20">
        <v>41710</v>
      </c>
      <c r="F471" t="s">
        <v>23</v>
      </c>
      <c r="G471" t="s">
        <v>6890</v>
      </c>
      <c r="H471" t="s">
        <v>6891</v>
      </c>
      <c r="I471" t="s">
        <v>26</v>
      </c>
      <c r="J471" t="s">
        <v>27</v>
      </c>
      <c r="K471" t="s">
        <v>266</v>
      </c>
      <c r="L471" t="s">
        <v>267</v>
      </c>
      <c r="M471">
        <v>10011</v>
      </c>
      <c r="N471" t="s">
        <v>148</v>
      </c>
      <c r="O471" t="s">
        <v>3613</v>
      </c>
      <c r="P471" t="s">
        <v>32</v>
      </c>
      <c r="Q471" t="s">
        <v>65</v>
      </c>
      <c r="R471" t="s">
        <v>3614</v>
      </c>
      <c r="S471">
        <v>71.97</v>
      </c>
      <c r="T471">
        <v>3</v>
      </c>
      <c r="U471">
        <v>0</v>
      </c>
      <c r="V471">
        <v>16.553099999999993</v>
      </c>
    </row>
    <row r="472" spans="1:22" x14ac:dyDescent="0.3">
      <c r="A472">
        <v>3735</v>
      </c>
      <c r="B472" t="s">
        <v>6889</v>
      </c>
      <c r="C472">
        <v>2014</v>
      </c>
      <c r="D472" s="20">
        <v>41705</v>
      </c>
      <c r="E472" s="20">
        <v>41710</v>
      </c>
      <c r="F472" t="s">
        <v>23</v>
      </c>
      <c r="G472" t="s">
        <v>6890</v>
      </c>
      <c r="H472" t="s">
        <v>6891</v>
      </c>
      <c r="I472" t="s">
        <v>26</v>
      </c>
      <c r="J472" t="s">
        <v>27</v>
      </c>
      <c r="K472" t="s">
        <v>266</v>
      </c>
      <c r="L472" t="s">
        <v>267</v>
      </c>
      <c r="M472">
        <v>10011</v>
      </c>
      <c r="N472" t="s">
        <v>148</v>
      </c>
      <c r="O472" t="s">
        <v>633</v>
      </c>
      <c r="P472" t="s">
        <v>46</v>
      </c>
      <c r="Q472" t="s">
        <v>90</v>
      </c>
      <c r="R472" t="s">
        <v>634</v>
      </c>
      <c r="S472">
        <v>26.38</v>
      </c>
      <c r="T472">
        <v>1</v>
      </c>
      <c r="U472">
        <v>0</v>
      </c>
      <c r="V472">
        <v>12.134799999999998</v>
      </c>
    </row>
    <row r="473" spans="1:22" x14ac:dyDescent="0.3">
      <c r="A473">
        <v>3707</v>
      </c>
      <c r="B473" t="s">
        <v>6868</v>
      </c>
      <c r="C473">
        <v>2014</v>
      </c>
      <c r="D473" s="20">
        <v>41717</v>
      </c>
      <c r="E473" s="20">
        <v>41721</v>
      </c>
      <c r="F473" t="s">
        <v>50</v>
      </c>
      <c r="G473" t="s">
        <v>5710</v>
      </c>
      <c r="H473" t="s">
        <v>5711</v>
      </c>
      <c r="I473" t="s">
        <v>26</v>
      </c>
      <c r="J473" t="s">
        <v>27</v>
      </c>
      <c r="K473" t="s">
        <v>815</v>
      </c>
      <c r="L473" t="s">
        <v>104</v>
      </c>
      <c r="M473">
        <v>75220</v>
      </c>
      <c r="N473" t="s">
        <v>105</v>
      </c>
      <c r="O473" t="s">
        <v>4245</v>
      </c>
      <c r="P473" t="s">
        <v>46</v>
      </c>
      <c r="Q473" t="s">
        <v>68</v>
      </c>
      <c r="R473" t="s">
        <v>4246</v>
      </c>
      <c r="S473">
        <v>23.832000000000001</v>
      </c>
      <c r="T473">
        <v>3</v>
      </c>
      <c r="U473">
        <v>0.2</v>
      </c>
      <c r="V473">
        <v>6.5538000000000007</v>
      </c>
    </row>
    <row r="474" spans="1:22" x14ac:dyDescent="0.3">
      <c r="A474">
        <v>3660</v>
      </c>
      <c r="B474" t="s">
        <v>6824</v>
      </c>
      <c r="C474">
        <v>2012</v>
      </c>
      <c r="D474" s="20">
        <v>40980</v>
      </c>
      <c r="E474" s="20">
        <v>40985</v>
      </c>
      <c r="F474" t="s">
        <v>50</v>
      </c>
      <c r="G474" t="s">
        <v>4136</v>
      </c>
      <c r="H474" t="s">
        <v>4137</v>
      </c>
      <c r="I474" t="s">
        <v>41</v>
      </c>
      <c r="J474" t="s">
        <v>27</v>
      </c>
      <c r="K474" t="s">
        <v>6825</v>
      </c>
      <c r="L474" t="s">
        <v>54</v>
      </c>
      <c r="M474">
        <v>33317</v>
      </c>
      <c r="N474" t="s">
        <v>30</v>
      </c>
      <c r="O474" t="s">
        <v>6826</v>
      </c>
      <c r="P474" t="s">
        <v>32</v>
      </c>
      <c r="Q474" t="s">
        <v>65</v>
      </c>
      <c r="R474" t="s">
        <v>6827</v>
      </c>
      <c r="S474">
        <v>6.4080000000000004</v>
      </c>
      <c r="T474">
        <v>3</v>
      </c>
      <c r="U474">
        <v>0.2</v>
      </c>
      <c r="V474">
        <v>1.4418</v>
      </c>
    </row>
    <row r="475" spans="1:22" x14ac:dyDescent="0.3">
      <c r="A475">
        <v>3659</v>
      </c>
      <c r="B475" t="s">
        <v>6824</v>
      </c>
      <c r="C475">
        <v>2012</v>
      </c>
      <c r="D475" s="20">
        <v>40980</v>
      </c>
      <c r="E475" s="20">
        <v>40985</v>
      </c>
      <c r="F475" t="s">
        <v>50</v>
      </c>
      <c r="G475" t="s">
        <v>4136</v>
      </c>
      <c r="H475" t="s">
        <v>4137</v>
      </c>
      <c r="I475" t="s">
        <v>41</v>
      </c>
      <c r="J475" t="s">
        <v>27</v>
      </c>
      <c r="K475" t="s">
        <v>6825</v>
      </c>
      <c r="L475" t="s">
        <v>54</v>
      </c>
      <c r="M475">
        <v>33317</v>
      </c>
      <c r="N475" t="s">
        <v>30</v>
      </c>
      <c r="O475" t="s">
        <v>352</v>
      </c>
      <c r="P475" t="s">
        <v>32</v>
      </c>
      <c r="Q475" t="s">
        <v>65</v>
      </c>
      <c r="R475" t="s">
        <v>353</v>
      </c>
      <c r="S475">
        <v>30.880000000000003</v>
      </c>
      <c r="T475">
        <v>4</v>
      </c>
      <c r="U475">
        <v>0.2</v>
      </c>
      <c r="V475">
        <v>3.8599999999999977</v>
      </c>
    </row>
    <row r="476" spans="1:22" x14ac:dyDescent="0.3">
      <c r="A476">
        <v>3658</v>
      </c>
      <c r="B476" t="s">
        <v>6824</v>
      </c>
      <c r="C476">
        <v>2012</v>
      </c>
      <c r="D476" s="20">
        <v>40980</v>
      </c>
      <c r="E476" s="20">
        <v>40985</v>
      </c>
      <c r="F476" t="s">
        <v>50</v>
      </c>
      <c r="G476" t="s">
        <v>4136</v>
      </c>
      <c r="H476" t="s">
        <v>4137</v>
      </c>
      <c r="I476" t="s">
        <v>41</v>
      </c>
      <c r="J476" t="s">
        <v>27</v>
      </c>
      <c r="K476" t="s">
        <v>6825</v>
      </c>
      <c r="L476" t="s">
        <v>54</v>
      </c>
      <c r="M476">
        <v>33317</v>
      </c>
      <c r="N476" t="s">
        <v>30</v>
      </c>
      <c r="O476" t="s">
        <v>588</v>
      </c>
      <c r="P476" t="s">
        <v>46</v>
      </c>
      <c r="Q476" t="s">
        <v>173</v>
      </c>
      <c r="R476" t="s">
        <v>589</v>
      </c>
      <c r="S476">
        <v>8.6880000000000006</v>
      </c>
      <c r="T476">
        <v>3</v>
      </c>
      <c r="U476">
        <v>0.2</v>
      </c>
      <c r="V476">
        <v>2.9322000000000004</v>
      </c>
    </row>
    <row r="477" spans="1:22" x14ac:dyDescent="0.3">
      <c r="A477">
        <v>3607</v>
      </c>
      <c r="B477" t="s">
        <v>6780</v>
      </c>
      <c r="C477">
        <v>2013</v>
      </c>
      <c r="D477" s="20">
        <v>41346</v>
      </c>
      <c r="E477" s="20">
        <v>41350</v>
      </c>
      <c r="F477" t="s">
        <v>23</v>
      </c>
      <c r="G477" t="s">
        <v>2035</v>
      </c>
      <c r="H477" t="s">
        <v>2036</v>
      </c>
      <c r="I477" t="s">
        <v>26</v>
      </c>
      <c r="J477" t="s">
        <v>27</v>
      </c>
      <c r="K477" t="s">
        <v>266</v>
      </c>
      <c r="L477" t="s">
        <v>267</v>
      </c>
      <c r="M477">
        <v>10024</v>
      </c>
      <c r="N477" t="s">
        <v>148</v>
      </c>
      <c r="O477" t="s">
        <v>2755</v>
      </c>
      <c r="P477" t="s">
        <v>46</v>
      </c>
      <c r="Q477" t="s">
        <v>173</v>
      </c>
      <c r="R477" t="s">
        <v>186</v>
      </c>
      <c r="S477">
        <v>29.339999999999996</v>
      </c>
      <c r="T477">
        <v>3</v>
      </c>
      <c r="U477">
        <v>0</v>
      </c>
      <c r="V477">
        <v>13.496399999999998</v>
      </c>
    </row>
    <row r="478" spans="1:22" x14ac:dyDescent="0.3">
      <c r="A478">
        <v>3576</v>
      </c>
      <c r="B478" t="s">
        <v>6755</v>
      </c>
      <c r="C478">
        <v>2012</v>
      </c>
      <c r="D478" s="20">
        <v>40987</v>
      </c>
      <c r="E478" s="20">
        <v>40992</v>
      </c>
      <c r="F478" t="s">
        <v>50</v>
      </c>
      <c r="G478" t="s">
        <v>3535</v>
      </c>
      <c r="H478" t="s">
        <v>3536</v>
      </c>
      <c r="I478" t="s">
        <v>26</v>
      </c>
      <c r="J478" t="s">
        <v>27</v>
      </c>
      <c r="K478" t="s">
        <v>6756</v>
      </c>
      <c r="L478" t="s">
        <v>54</v>
      </c>
      <c r="M478">
        <v>33161</v>
      </c>
      <c r="N478" t="s">
        <v>30</v>
      </c>
      <c r="O478" t="s">
        <v>2601</v>
      </c>
      <c r="P478" t="s">
        <v>46</v>
      </c>
      <c r="Q478" t="s">
        <v>90</v>
      </c>
      <c r="R478" t="s">
        <v>2602</v>
      </c>
      <c r="S478">
        <v>14.496000000000002</v>
      </c>
      <c r="T478">
        <v>3</v>
      </c>
      <c r="U478">
        <v>0.2</v>
      </c>
      <c r="V478">
        <v>4.8924000000000003</v>
      </c>
    </row>
    <row r="479" spans="1:22" x14ac:dyDescent="0.3">
      <c r="A479">
        <v>3556</v>
      </c>
      <c r="B479" t="s">
        <v>6735</v>
      </c>
      <c r="C479">
        <v>2011</v>
      </c>
      <c r="D479" s="20">
        <v>40625</v>
      </c>
      <c r="E479" s="20">
        <v>40628</v>
      </c>
      <c r="F479" t="s">
        <v>23</v>
      </c>
      <c r="G479" t="s">
        <v>235</v>
      </c>
      <c r="H479" t="s">
        <v>236</v>
      </c>
      <c r="I479" t="s">
        <v>26</v>
      </c>
      <c r="J479" t="s">
        <v>27</v>
      </c>
      <c r="K479" t="s">
        <v>42</v>
      </c>
      <c r="L479" t="s">
        <v>43</v>
      </c>
      <c r="M479">
        <v>90036</v>
      </c>
      <c r="N479" t="s">
        <v>44</v>
      </c>
      <c r="O479" t="s">
        <v>6736</v>
      </c>
      <c r="P479" t="s">
        <v>71</v>
      </c>
      <c r="Q479" t="s">
        <v>72</v>
      </c>
      <c r="R479" t="s">
        <v>6737</v>
      </c>
      <c r="S479">
        <v>604.75199999999995</v>
      </c>
      <c r="T479">
        <v>6</v>
      </c>
      <c r="U479">
        <v>0.2</v>
      </c>
      <c r="V479">
        <v>37.797000000000025</v>
      </c>
    </row>
    <row r="480" spans="1:22" x14ac:dyDescent="0.3">
      <c r="A480">
        <v>3555</v>
      </c>
      <c r="B480" t="s">
        <v>6735</v>
      </c>
      <c r="C480">
        <v>2011</v>
      </c>
      <c r="D480" s="20">
        <v>40625</v>
      </c>
      <c r="E480" s="20">
        <v>40628</v>
      </c>
      <c r="F480" t="s">
        <v>23</v>
      </c>
      <c r="G480" t="s">
        <v>235</v>
      </c>
      <c r="H480" t="s">
        <v>236</v>
      </c>
      <c r="I480" t="s">
        <v>26</v>
      </c>
      <c r="J480" t="s">
        <v>27</v>
      </c>
      <c r="K480" t="s">
        <v>42</v>
      </c>
      <c r="L480" t="s">
        <v>43</v>
      </c>
      <c r="M480">
        <v>90036</v>
      </c>
      <c r="N480" t="s">
        <v>44</v>
      </c>
      <c r="O480" t="s">
        <v>2117</v>
      </c>
      <c r="P480" t="s">
        <v>46</v>
      </c>
      <c r="Q480" t="s">
        <v>59</v>
      </c>
      <c r="R480" t="s">
        <v>2118</v>
      </c>
      <c r="S480">
        <v>330.4</v>
      </c>
      <c r="T480">
        <v>2</v>
      </c>
      <c r="U480">
        <v>0</v>
      </c>
      <c r="V480">
        <v>85.903999999999996</v>
      </c>
    </row>
    <row r="481" spans="1:22" x14ac:dyDescent="0.3">
      <c r="A481">
        <v>3553</v>
      </c>
      <c r="B481" t="s">
        <v>6733</v>
      </c>
      <c r="C481">
        <v>2013</v>
      </c>
      <c r="D481" s="20">
        <v>41363</v>
      </c>
      <c r="E481" s="20">
        <v>41367</v>
      </c>
      <c r="F481" t="s">
        <v>23</v>
      </c>
      <c r="G481" t="s">
        <v>3915</v>
      </c>
      <c r="H481" t="s">
        <v>3916</v>
      </c>
      <c r="I481" t="s">
        <v>102</v>
      </c>
      <c r="J481" t="s">
        <v>27</v>
      </c>
      <c r="K481" t="s">
        <v>303</v>
      </c>
      <c r="L481" t="s">
        <v>211</v>
      </c>
      <c r="M481">
        <v>60653</v>
      </c>
      <c r="N481" t="s">
        <v>105</v>
      </c>
      <c r="O481" t="s">
        <v>625</v>
      </c>
      <c r="P481" t="s">
        <v>71</v>
      </c>
      <c r="Q481" t="s">
        <v>72</v>
      </c>
      <c r="R481" t="s">
        <v>626</v>
      </c>
      <c r="S481">
        <v>812.73599999999999</v>
      </c>
      <c r="T481">
        <v>8</v>
      </c>
      <c r="U481">
        <v>0.2</v>
      </c>
      <c r="V481">
        <v>60.955199999999962</v>
      </c>
    </row>
    <row r="482" spans="1:22" x14ac:dyDescent="0.3">
      <c r="A482">
        <v>3552</v>
      </c>
      <c r="B482" t="s">
        <v>6733</v>
      </c>
      <c r="C482">
        <v>2013</v>
      </c>
      <c r="D482" s="20">
        <v>41363</v>
      </c>
      <c r="E482" s="20">
        <v>41367</v>
      </c>
      <c r="F482" t="s">
        <v>23</v>
      </c>
      <c r="G482" t="s">
        <v>3915</v>
      </c>
      <c r="H482" t="s">
        <v>3916</v>
      </c>
      <c r="I482" t="s">
        <v>102</v>
      </c>
      <c r="J482" t="s">
        <v>27</v>
      </c>
      <c r="K482" t="s">
        <v>303</v>
      </c>
      <c r="L482" t="s">
        <v>211</v>
      </c>
      <c r="M482">
        <v>60653</v>
      </c>
      <c r="N482" t="s">
        <v>105</v>
      </c>
      <c r="O482" t="s">
        <v>942</v>
      </c>
      <c r="P482" t="s">
        <v>32</v>
      </c>
      <c r="Q482" t="s">
        <v>36</v>
      </c>
      <c r="R482" t="s">
        <v>943</v>
      </c>
      <c r="S482">
        <v>844.11599999999987</v>
      </c>
      <c r="T482">
        <v>6</v>
      </c>
      <c r="U482">
        <v>0.3</v>
      </c>
      <c r="V482">
        <v>-36.176400000000001</v>
      </c>
    </row>
    <row r="483" spans="1:22" x14ac:dyDescent="0.3">
      <c r="A483">
        <v>3551</v>
      </c>
      <c r="B483" t="s">
        <v>6733</v>
      </c>
      <c r="C483">
        <v>2013</v>
      </c>
      <c r="D483" s="20">
        <v>41363</v>
      </c>
      <c r="E483" s="20">
        <v>41367</v>
      </c>
      <c r="F483" t="s">
        <v>23</v>
      </c>
      <c r="G483" t="s">
        <v>3915</v>
      </c>
      <c r="H483" t="s">
        <v>3916</v>
      </c>
      <c r="I483" t="s">
        <v>102</v>
      </c>
      <c r="J483" t="s">
        <v>27</v>
      </c>
      <c r="K483" t="s">
        <v>303</v>
      </c>
      <c r="L483" t="s">
        <v>211</v>
      </c>
      <c r="M483">
        <v>60653</v>
      </c>
      <c r="N483" t="s">
        <v>105</v>
      </c>
      <c r="O483" t="s">
        <v>4971</v>
      </c>
      <c r="P483" t="s">
        <v>46</v>
      </c>
      <c r="Q483" t="s">
        <v>90</v>
      </c>
      <c r="R483" t="s">
        <v>4972</v>
      </c>
      <c r="S483">
        <v>45.527999999999999</v>
      </c>
      <c r="T483">
        <v>3</v>
      </c>
      <c r="U483">
        <v>0.2</v>
      </c>
      <c r="V483">
        <v>15.934799999999997</v>
      </c>
    </row>
    <row r="484" spans="1:22" x14ac:dyDescent="0.3">
      <c r="A484">
        <v>3475</v>
      </c>
      <c r="B484" t="s">
        <v>6667</v>
      </c>
      <c r="C484">
        <v>2014</v>
      </c>
      <c r="D484" s="20">
        <v>41702</v>
      </c>
      <c r="E484" s="20">
        <v>41709</v>
      </c>
      <c r="F484" t="s">
        <v>50</v>
      </c>
      <c r="G484" t="s">
        <v>1827</v>
      </c>
      <c r="H484" t="s">
        <v>1828</v>
      </c>
      <c r="I484" t="s">
        <v>26</v>
      </c>
      <c r="J484" t="s">
        <v>27</v>
      </c>
      <c r="K484" t="s">
        <v>6668</v>
      </c>
      <c r="L484" t="s">
        <v>238</v>
      </c>
      <c r="M484">
        <v>48127</v>
      </c>
      <c r="N484" t="s">
        <v>105</v>
      </c>
      <c r="O484" t="s">
        <v>4542</v>
      </c>
      <c r="P484" t="s">
        <v>71</v>
      </c>
      <c r="Q484" t="s">
        <v>161</v>
      </c>
      <c r="R484" t="s">
        <v>4543</v>
      </c>
      <c r="S484">
        <v>99.98</v>
      </c>
      <c r="T484">
        <v>2</v>
      </c>
      <c r="U484">
        <v>0</v>
      </c>
      <c r="V484">
        <v>42.991400000000006</v>
      </c>
    </row>
    <row r="485" spans="1:22" x14ac:dyDescent="0.3">
      <c r="A485">
        <v>3474</v>
      </c>
      <c r="B485" t="s">
        <v>6667</v>
      </c>
      <c r="C485">
        <v>2014</v>
      </c>
      <c r="D485" s="20">
        <v>41702</v>
      </c>
      <c r="E485" s="20">
        <v>41709</v>
      </c>
      <c r="F485" t="s">
        <v>50</v>
      </c>
      <c r="G485" t="s">
        <v>1827</v>
      </c>
      <c r="H485" t="s">
        <v>1828</v>
      </c>
      <c r="I485" t="s">
        <v>26</v>
      </c>
      <c r="J485" t="s">
        <v>27</v>
      </c>
      <c r="K485" t="s">
        <v>6668</v>
      </c>
      <c r="L485" t="s">
        <v>238</v>
      </c>
      <c r="M485">
        <v>48127</v>
      </c>
      <c r="N485" t="s">
        <v>105</v>
      </c>
      <c r="O485" t="s">
        <v>1280</v>
      </c>
      <c r="P485" t="s">
        <v>32</v>
      </c>
      <c r="Q485" t="s">
        <v>36</v>
      </c>
      <c r="R485" t="s">
        <v>1281</v>
      </c>
      <c r="S485">
        <v>180.98</v>
      </c>
      <c r="T485">
        <v>1</v>
      </c>
      <c r="U485">
        <v>0</v>
      </c>
      <c r="V485">
        <v>47.0548</v>
      </c>
    </row>
    <row r="486" spans="1:22" x14ac:dyDescent="0.3">
      <c r="A486">
        <v>3453</v>
      </c>
      <c r="B486" t="s">
        <v>6643</v>
      </c>
      <c r="C486">
        <v>2011</v>
      </c>
      <c r="D486" s="20">
        <v>40618</v>
      </c>
      <c r="E486" s="20">
        <v>40623</v>
      </c>
      <c r="F486" t="s">
        <v>23</v>
      </c>
      <c r="G486" t="s">
        <v>5338</v>
      </c>
      <c r="H486" t="s">
        <v>5339</v>
      </c>
      <c r="I486" t="s">
        <v>102</v>
      </c>
      <c r="J486" t="s">
        <v>27</v>
      </c>
      <c r="K486" t="s">
        <v>4588</v>
      </c>
      <c r="L486" t="s">
        <v>88</v>
      </c>
      <c r="M486">
        <v>27604</v>
      </c>
      <c r="N486" t="s">
        <v>30</v>
      </c>
      <c r="O486" t="s">
        <v>6644</v>
      </c>
      <c r="P486" t="s">
        <v>71</v>
      </c>
      <c r="Q486" t="s">
        <v>72</v>
      </c>
      <c r="R486" t="s">
        <v>6645</v>
      </c>
      <c r="S486">
        <v>471.92</v>
      </c>
      <c r="T486">
        <v>2</v>
      </c>
      <c r="U486">
        <v>0.2</v>
      </c>
      <c r="V486">
        <v>29.495000000000019</v>
      </c>
    </row>
    <row r="487" spans="1:22" x14ac:dyDescent="0.3">
      <c r="A487">
        <v>3442</v>
      </c>
      <c r="B487" t="s">
        <v>6631</v>
      </c>
      <c r="C487">
        <v>2011</v>
      </c>
      <c r="D487" s="20">
        <v>40613</v>
      </c>
      <c r="E487" s="20">
        <v>40616</v>
      </c>
      <c r="F487" t="s">
        <v>23</v>
      </c>
      <c r="G487" t="s">
        <v>4955</v>
      </c>
      <c r="H487" t="s">
        <v>4956</v>
      </c>
      <c r="I487" t="s">
        <v>26</v>
      </c>
      <c r="J487" t="s">
        <v>27</v>
      </c>
      <c r="K487" t="s">
        <v>266</v>
      </c>
      <c r="L487" t="s">
        <v>267</v>
      </c>
      <c r="M487">
        <v>10024</v>
      </c>
      <c r="N487" t="s">
        <v>148</v>
      </c>
      <c r="O487" t="s">
        <v>2197</v>
      </c>
      <c r="P487" t="s">
        <v>46</v>
      </c>
      <c r="Q487" t="s">
        <v>90</v>
      </c>
      <c r="R487" t="s">
        <v>2198</v>
      </c>
      <c r="S487">
        <v>108.92</v>
      </c>
      <c r="T487">
        <v>14</v>
      </c>
      <c r="U487">
        <v>0</v>
      </c>
      <c r="V487">
        <v>49.013999999999996</v>
      </c>
    </row>
    <row r="488" spans="1:22" x14ac:dyDescent="0.3">
      <c r="A488">
        <v>3391</v>
      </c>
      <c r="B488" t="s">
        <v>6598</v>
      </c>
      <c r="C488">
        <v>2014</v>
      </c>
      <c r="D488" s="20">
        <v>41724</v>
      </c>
      <c r="E488" s="20">
        <v>41729</v>
      </c>
      <c r="F488" t="s">
        <v>23</v>
      </c>
      <c r="G488" t="s">
        <v>4743</v>
      </c>
      <c r="H488" t="s">
        <v>4744</v>
      </c>
      <c r="I488" t="s">
        <v>26</v>
      </c>
      <c r="J488" t="s">
        <v>27</v>
      </c>
      <c r="K488" t="s">
        <v>815</v>
      </c>
      <c r="L488" t="s">
        <v>104</v>
      </c>
      <c r="M488">
        <v>75081</v>
      </c>
      <c r="N488" t="s">
        <v>105</v>
      </c>
      <c r="O488" t="s">
        <v>5981</v>
      </c>
      <c r="P488" t="s">
        <v>46</v>
      </c>
      <c r="Q488" t="s">
        <v>90</v>
      </c>
      <c r="R488" t="s">
        <v>5982</v>
      </c>
      <c r="S488">
        <v>6.8480000000000008</v>
      </c>
      <c r="T488">
        <v>2</v>
      </c>
      <c r="U488">
        <v>0.2</v>
      </c>
      <c r="V488">
        <v>2.1399999999999992</v>
      </c>
    </row>
    <row r="489" spans="1:22" x14ac:dyDescent="0.3">
      <c r="A489">
        <v>3380</v>
      </c>
      <c r="B489" t="s">
        <v>6587</v>
      </c>
      <c r="C489">
        <v>2014</v>
      </c>
      <c r="D489" s="20">
        <v>41716</v>
      </c>
      <c r="E489" s="20">
        <v>41720</v>
      </c>
      <c r="F489" t="s">
        <v>50</v>
      </c>
      <c r="G489" t="s">
        <v>1527</v>
      </c>
      <c r="H489" t="s">
        <v>1528</v>
      </c>
      <c r="I489" t="s">
        <v>102</v>
      </c>
      <c r="J489" t="s">
        <v>27</v>
      </c>
      <c r="K489" t="s">
        <v>184</v>
      </c>
      <c r="L489" t="s">
        <v>104</v>
      </c>
      <c r="M489">
        <v>77095</v>
      </c>
      <c r="N489" t="s">
        <v>105</v>
      </c>
      <c r="O489" t="s">
        <v>6588</v>
      </c>
      <c r="P489" t="s">
        <v>46</v>
      </c>
      <c r="Q489" t="s">
        <v>90</v>
      </c>
      <c r="R489" t="s">
        <v>6589</v>
      </c>
      <c r="S489">
        <v>10.272000000000002</v>
      </c>
      <c r="T489">
        <v>3</v>
      </c>
      <c r="U489">
        <v>0.2</v>
      </c>
      <c r="V489">
        <v>3.2099999999999982</v>
      </c>
    </row>
    <row r="490" spans="1:22" x14ac:dyDescent="0.3">
      <c r="A490">
        <v>3379</v>
      </c>
      <c r="B490" t="s">
        <v>6587</v>
      </c>
      <c r="C490">
        <v>2014</v>
      </c>
      <c r="D490" s="20">
        <v>41716</v>
      </c>
      <c r="E490" s="20">
        <v>41720</v>
      </c>
      <c r="F490" t="s">
        <v>50</v>
      </c>
      <c r="G490" t="s">
        <v>1527</v>
      </c>
      <c r="H490" t="s">
        <v>1528</v>
      </c>
      <c r="I490" t="s">
        <v>102</v>
      </c>
      <c r="J490" t="s">
        <v>27</v>
      </c>
      <c r="K490" t="s">
        <v>184</v>
      </c>
      <c r="L490" t="s">
        <v>104</v>
      </c>
      <c r="M490">
        <v>77095</v>
      </c>
      <c r="N490" t="s">
        <v>105</v>
      </c>
      <c r="O490" t="s">
        <v>5934</v>
      </c>
      <c r="P490" t="s">
        <v>46</v>
      </c>
      <c r="Q490" t="s">
        <v>75</v>
      </c>
      <c r="R490" t="s">
        <v>5935</v>
      </c>
      <c r="S490">
        <v>13.775999999999996</v>
      </c>
      <c r="T490">
        <v>6</v>
      </c>
      <c r="U490">
        <v>0.8</v>
      </c>
      <c r="V490">
        <v>-22.04160000000001</v>
      </c>
    </row>
    <row r="491" spans="1:22" x14ac:dyDescent="0.3">
      <c r="A491">
        <v>3371</v>
      </c>
      <c r="B491" t="s">
        <v>6579</v>
      </c>
      <c r="C491">
        <v>2013</v>
      </c>
      <c r="D491" s="20">
        <v>41359</v>
      </c>
      <c r="E491" s="20">
        <v>41359</v>
      </c>
      <c r="F491" t="s">
        <v>1290</v>
      </c>
      <c r="G491" t="s">
        <v>4282</v>
      </c>
      <c r="H491" t="s">
        <v>4283</v>
      </c>
      <c r="I491" t="s">
        <v>26</v>
      </c>
      <c r="J491" t="s">
        <v>27</v>
      </c>
      <c r="K491" t="s">
        <v>1579</v>
      </c>
      <c r="L491" t="s">
        <v>649</v>
      </c>
      <c r="M491">
        <v>73071</v>
      </c>
      <c r="N491" t="s">
        <v>105</v>
      </c>
      <c r="O491" t="s">
        <v>907</v>
      </c>
      <c r="P491" t="s">
        <v>71</v>
      </c>
      <c r="Q491" t="s">
        <v>161</v>
      </c>
      <c r="R491" t="s">
        <v>908</v>
      </c>
      <c r="S491">
        <v>1287.45</v>
      </c>
      <c r="T491">
        <v>5</v>
      </c>
      <c r="U491">
        <v>0</v>
      </c>
      <c r="V491">
        <v>244.61549999999988</v>
      </c>
    </row>
    <row r="492" spans="1:22" x14ac:dyDescent="0.3">
      <c r="A492">
        <v>3312</v>
      </c>
      <c r="B492" t="s">
        <v>6526</v>
      </c>
      <c r="C492">
        <v>2013</v>
      </c>
      <c r="D492" s="20">
        <v>41354</v>
      </c>
      <c r="E492" s="20">
        <v>41359</v>
      </c>
      <c r="F492" t="s">
        <v>23</v>
      </c>
      <c r="G492" t="s">
        <v>6420</v>
      </c>
      <c r="H492" t="s">
        <v>6421</v>
      </c>
      <c r="I492" t="s">
        <v>41</v>
      </c>
      <c r="J492" t="s">
        <v>27</v>
      </c>
      <c r="K492" t="s">
        <v>3482</v>
      </c>
      <c r="L492" t="s">
        <v>1487</v>
      </c>
      <c r="M492">
        <v>39503</v>
      </c>
      <c r="N492" t="s">
        <v>30</v>
      </c>
      <c r="O492" t="s">
        <v>3469</v>
      </c>
      <c r="P492" t="s">
        <v>32</v>
      </c>
      <c r="Q492" t="s">
        <v>65</v>
      </c>
      <c r="R492" t="s">
        <v>3470</v>
      </c>
      <c r="S492">
        <v>86.45</v>
      </c>
      <c r="T492">
        <v>7</v>
      </c>
      <c r="U492">
        <v>0</v>
      </c>
      <c r="V492">
        <v>38.038000000000004</v>
      </c>
    </row>
    <row r="493" spans="1:22" x14ac:dyDescent="0.3">
      <c r="A493">
        <v>3265</v>
      </c>
      <c r="B493" t="s">
        <v>6487</v>
      </c>
      <c r="C493">
        <v>2013</v>
      </c>
      <c r="D493" s="20">
        <v>41338</v>
      </c>
      <c r="E493" s="20">
        <v>41342</v>
      </c>
      <c r="F493" t="s">
        <v>23</v>
      </c>
      <c r="G493" t="s">
        <v>5044</v>
      </c>
      <c r="H493" t="s">
        <v>5045</v>
      </c>
      <c r="I493" t="s">
        <v>41</v>
      </c>
      <c r="J493" t="s">
        <v>27</v>
      </c>
      <c r="K493" t="s">
        <v>1419</v>
      </c>
      <c r="L493" t="s">
        <v>54</v>
      </c>
      <c r="M493">
        <v>33180</v>
      </c>
      <c r="N493" t="s">
        <v>30</v>
      </c>
      <c r="O493" t="s">
        <v>4139</v>
      </c>
      <c r="P493" t="s">
        <v>46</v>
      </c>
      <c r="Q493" t="s">
        <v>47</v>
      </c>
      <c r="R493" t="s">
        <v>4140</v>
      </c>
      <c r="S493">
        <v>10.08</v>
      </c>
      <c r="T493">
        <v>4</v>
      </c>
      <c r="U493">
        <v>0.2</v>
      </c>
      <c r="V493">
        <v>3.528</v>
      </c>
    </row>
    <row r="494" spans="1:22" x14ac:dyDescent="0.3">
      <c r="A494">
        <v>3188</v>
      </c>
      <c r="B494" t="s">
        <v>6397</v>
      </c>
      <c r="C494">
        <v>2014</v>
      </c>
      <c r="D494" s="20">
        <v>41711</v>
      </c>
      <c r="E494" s="20">
        <v>41716</v>
      </c>
      <c r="F494" t="s">
        <v>50</v>
      </c>
      <c r="G494" t="s">
        <v>135</v>
      </c>
      <c r="H494" t="s">
        <v>136</v>
      </c>
      <c r="I494" t="s">
        <v>41</v>
      </c>
      <c r="J494" t="s">
        <v>27</v>
      </c>
      <c r="K494" t="s">
        <v>1244</v>
      </c>
      <c r="L494" t="s">
        <v>1245</v>
      </c>
      <c r="M494">
        <v>1852</v>
      </c>
      <c r="N494" t="s">
        <v>148</v>
      </c>
      <c r="O494" t="s">
        <v>3342</v>
      </c>
      <c r="P494" t="s">
        <v>71</v>
      </c>
      <c r="Q494" t="s">
        <v>72</v>
      </c>
      <c r="R494" t="s">
        <v>3343</v>
      </c>
      <c r="S494">
        <v>69.930000000000007</v>
      </c>
      <c r="T494">
        <v>7</v>
      </c>
      <c r="U494">
        <v>0</v>
      </c>
      <c r="V494">
        <v>32.1678</v>
      </c>
    </row>
    <row r="495" spans="1:22" x14ac:dyDescent="0.3">
      <c r="A495">
        <v>3174</v>
      </c>
      <c r="B495" t="s">
        <v>6387</v>
      </c>
      <c r="C495">
        <v>2013</v>
      </c>
      <c r="D495" s="20">
        <v>41355</v>
      </c>
      <c r="E495" s="20">
        <v>41362</v>
      </c>
      <c r="F495" t="s">
        <v>50</v>
      </c>
      <c r="G495" t="s">
        <v>3739</v>
      </c>
      <c r="H495" t="s">
        <v>3740</v>
      </c>
      <c r="I495" t="s">
        <v>26</v>
      </c>
      <c r="J495" t="s">
        <v>27</v>
      </c>
      <c r="K495" t="s">
        <v>303</v>
      </c>
      <c r="L495" t="s">
        <v>211</v>
      </c>
      <c r="M495">
        <v>60623</v>
      </c>
      <c r="N495" t="s">
        <v>105</v>
      </c>
      <c r="O495" t="s">
        <v>5090</v>
      </c>
      <c r="P495" t="s">
        <v>46</v>
      </c>
      <c r="Q495" t="s">
        <v>68</v>
      </c>
      <c r="R495" t="s">
        <v>5091</v>
      </c>
      <c r="S495">
        <v>13.392000000000001</v>
      </c>
      <c r="T495">
        <v>3</v>
      </c>
      <c r="U495">
        <v>0.2</v>
      </c>
      <c r="V495">
        <v>1.5065999999999975</v>
      </c>
    </row>
    <row r="496" spans="1:22" x14ac:dyDescent="0.3">
      <c r="A496">
        <v>495</v>
      </c>
      <c r="B496" t="s">
        <v>1698</v>
      </c>
      <c r="C496">
        <v>2013</v>
      </c>
      <c r="D496" s="20">
        <v>41352</v>
      </c>
      <c r="E496" s="20">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3173</v>
      </c>
      <c r="B497" t="s">
        <v>6387</v>
      </c>
      <c r="C497">
        <v>2013</v>
      </c>
      <c r="D497" s="20">
        <v>41355</v>
      </c>
      <c r="E497" s="20">
        <v>41362</v>
      </c>
      <c r="F497" t="s">
        <v>50</v>
      </c>
      <c r="G497" t="s">
        <v>3739</v>
      </c>
      <c r="H497" t="s">
        <v>3740</v>
      </c>
      <c r="I497" t="s">
        <v>26</v>
      </c>
      <c r="J497" t="s">
        <v>27</v>
      </c>
      <c r="K497" t="s">
        <v>303</v>
      </c>
      <c r="L497" t="s">
        <v>211</v>
      </c>
      <c r="M497">
        <v>60623</v>
      </c>
      <c r="N497" t="s">
        <v>105</v>
      </c>
      <c r="O497" t="s">
        <v>2580</v>
      </c>
      <c r="P497" t="s">
        <v>32</v>
      </c>
      <c r="Q497" t="s">
        <v>36</v>
      </c>
      <c r="R497" t="s">
        <v>2581</v>
      </c>
      <c r="S497">
        <v>528.42999999999995</v>
      </c>
      <c r="T497">
        <v>5</v>
      </c>
      <c r="U497">
        <v>0.3</v>
      </c>
      <c r="V497">
        <v>0</v>
      </c>
    </row>
    <row r="498" spans="1:22" x14ac:dyDescent="0.3">
      <c r="A498">
        <v>3172</v>
      </c>
      <c r="B498" t="s">
        <v>6387</v>
      </c>
      <c r="C498">
        <v>2013</v>
      </c>
      <c r="D498" s="20">
        <v>41355</v>
      </c>
      <c r="E498" s="20">
        <v>41362</v>
      </c>
      <c r="F498" t="s">
        <v>50</v>
      </c>
      <c r="G498" t="s">
        <v>3739</v>
      </c>
      <c r="H498" t="s">
        <v>3740</v>
      </c>
      <c r="I498" t="s">
        <v>26</v>
      </c>
      <c r="J498" t="s">
        <v>27</v>
      </c>
      <c r="K498" t="s">
        <v>303</v>
      </c>
      <c r="L498" t="s">
        <v>211</v>
      </c>
      <c r="M498">
        <v>60623</v>
      </c>
      <c r="N498" t="s">
        <v>105</v>
      </c>
      <c r="O498" t="s">
        <v>2898</v>
      </c>
      <c r="P498" t="s">
        <v>46</v>
      </c>
      <c r="Q498" t="s">
        <v>75</v>
      </c>
      <c r="R498" t="s">
        <v>2899</v>
      </c>
      <c r="S498">
        <v>3.1679999999999993</v>
      </c>
      <c r="T498">
        <v>2</v>
      </c>
      <c r="U498">
        <v>0.8</v>
      </c>
      <c r="V498">
        <v>-4.7520000000000007</v>
      </c>
    </row>
    <row r="499" spans="1:22" x14ac:dyDescent="0.3">
      <c r="A499">
        <v>3160</v>
      </c>
      <c r="B499" t="s">
        <v>6373</v>
      </c>
      <c r="C499">
        <v>2013</v>
      </c>
      <c r="D499" s="20">
        <v>41360</v>
      </c>
      <c r="E499" s="20">
        <v>41361</v>
      </c>
      <c r="F499" t="s">
        <v>188</v>
      </c>
      <c r="G499" t="s">
        <v>1772</v>
      </c>
      <c r="H499" t="s">
        <v>1773</v>
      </c>
      <c r="I499" t="s">
        <v>26</v>
      </c>
      <c r="J499" t="s">
        <v>27</v>
      </c>
      <c r="K499" t="s">
        <v>1521</v>
      </c>
      <c r="L499" t="s">
        <v>88</v>
      </c>
      <c r="M499">
        <v>28540</v>
      </c>
      <c r="N499" t="s">
        <v>30</v>
      </c>
      <c r="O499" t="s">
        <v>3755</v>
      </c>
      <c r="P499" t="s">
        <v>71</v>
      </c>
      <c r="Q499" t="s">
        <v>161</v>
      </c>
      <c r="R499" t="s">
        <v>3756</v>
      </c>
      <c r="S499">
        <v>119.97600000000001</v>
      </c>
      <c r="T499">
        <v>3</v>
      </c>
      <c r="U499">
        <v>0.2</v>
      </c>
      <c r="V499">
        <v>-17.996400000000019</v>
      </c>
    </row>
    <row r="500" spans="1:22" x14ac:dyDescent="0.3">
      <c r="A500">
        <v>3159</v>
      </c>
      <c r="B500" t="s">
        <v>6373</v>
      </c>
      <c r="C500">
        <v>2013</v>
      </c>
      <c r="D500" s="20">
        <v>41360</v>
      </c>
      <c r="E500" s="20">
        <v>41361</v>
      </c>
      <c r="F500" t="s">
        <v>188</v>
      </c>
      <c r="G500" t="s">
        <v>1772</v>
      </c>
      <c r="H500" t="s">
        <v>1773</v>
      </c>
      <c r="I500" t="s">
        <v>26</v>
      </c>
      <c r="J500" t="s">
        <v>27</v>
      </c>
      <c r="K500" t="s">
        <v>1521</v>
      </c>
      <c r="L500" t="s">
        <v>88</v>
      </c>
      <c r="M500">
        <v>28540</v>
      </c>
      <c r="N500" t="s">
        <v>30</v>
      </c>
      <c r="O500" t="s">
        <v>4105</v>
      </c>
      <c r="P500" t="s">
        <v>46</v>
      </c>
      <c r="Q500" t="s">
        <v>59</v>
      </c>
      <c r="R500" t="s">
        <v>4106</v>
      </c>
      <c r="S500">
        <v>67.64</v>
      </c>
      <c r="T500">
        <v>5</v>
      </c>
      <c r="U500">
        <v>0.2</v>
      </c>
      <c r="V500">
        <v>5.9184999999999981</v>
      </c>
    </row>
    <row r="501" spans="1:22" x14ac:dyDescent="0.3">
      <c r="A501">
        <v>3105</v>
      </c>
      <c r="B501" t="s">
        <v>6318</v>
      </c>
      <c r="C501">
        <v>2014</v>
      </c>
      <c r="D501" s="20">
        <v>41722</v>
      </c>
      <c r="E501" s="20">
        <v>41728</v>
      </c>
      <c r="F501" t="s">
        <v>50</v>
      </c>
      <c r="G501" t="s">
        <v>6319</v>
      </c>
      <c r="H501" t="s">
        <v>6320</v>
      </c>
      <c r="I501" t="s">
        <v>26</v>
      </c>
      <c r="J501" t="s">
        <v>27</v>
      </c>
      <c r="K501" t="s">
        <v>266</v>
      </c>
      <c r="L501" t="s">
        <v>267</v>
      </c>
      <c r="M501">
        <v>10024</v>
      </c>
      <c r="N501" t="s">
        <v>148</v>
      </c>
      <c r="O501" t="s">
        <v>6321</v>
      </c>
      <c r="P501" t="s">
        <v>46</v>
      </c>
      <c r="Q501" t="s">
        <v>90</v>
      </c>
      <c r="R501" t="s">
        <v>6322</v>
      </c>
      <c r="S501">
        <v>25.68</v>
      </c>
      <c r="T501">
        <v>6</v>
      </c>
      <c r="U501">
        <v>0</v>
      </c>
      <c r="V501">
        <v>11.555999999999997</v>
      </c>
    </row>
    <row r="502" spans="1:22" x14ac:dyDescent="0.3">
      <c r="A502">
        <v>3093</v>
      </c>
      <c r="B502" t="s">
        <v>6303</v>
      </c>
      <c r="C502">
        <v>2013</v>
      </c>
      <c r="D502" s="20">
        <v>41337</v>
      </c>
      <c r="E502" s="20">
        <v>41342</v>
      </c>
      <c r="F502" t="s">
        <v>50</v>
      </c>
      <c r="G502" t="s">
        <v>62</v>
      </c>
      <c r="H502" t="s">
        <v>63</v>
      </c>
      <c r="I502" t="s">
        <v>26</v>
      </c>
      <c r="J502" t="s">
        <v>27</v>
      </c>
      <c r="K502" t="s">
        <v>606</v>
      </c>
      <c r="L502" t="s">
        <v>245</v>
      </c>
      <c r="M502">
        <v>19711</v>
      </c>
      <c r="N502" t="s">
        <v>148</v>
      </c>
      <c r="O502" t="s">
        <v>6304</v>
      </c>
      <c r="P502" t="s">
        <v>46</v>
      </c>
      <c r="Q502" t="s">
        <v>90</v>
      </c>
      <c r="R502" t="s">
        <v>6305</v>
      </c>
      <c r="S502">
        <v>166.44</v>
      </c>
      <c r="T502">
        <v>3</v>
      </c>
      <c r="U502">
        <v>0</v>
      </c>
      <c r="V502">
        <v>79.891199999999998</v>
      </c>
    </row>
    <row r="503" spans="1:22" x14ac:dyDescent="0.3">
      <c r="A503">
        <v>3092</v>
      </c>
      <c r="B503" t="s">
        <v>6303</v>
      </c>
      <c r="C503">
        <v>2013</v>
      </c>
      <c r="D503" s="20">
        <v>41337</v>
      </c>
      <c r="E503" s="20">
        <v>41342</v>
      </c>
      <c r="F503" t="s">
        <v>50</v>
      </c>
      <c r="G503" t="s">
        <v>62</v>
      </c>
      <c r="H503" t="s">
        <v>63</v>
      </c>
      <c r="I503" t="s">
        <v>26</v>
      </c>
      <c r="J503" t="s">
        <v>27</v>
      </c>
      <c r="K503" t="s">
        <v>606</v>
      </c>
      <c r="L503" t="s">
        <v>245</v>
      </c>
      <c r="M503">
        <v>19711</v>
      </c>
      <c r="N503" t="s">
        <v>148</v>
      </c>
      <c r="O503" t="s">
        <v>2584</v>
      </c>
      <c r="P503" t="s">
        <v>71</v>
      </c>
      <c r="Q503" t="s">
        <v>72</v>
      </c>
      <c r="R503" t="s">
        <v>2585</v>
      </c>
      <c r="S503">
        <v>479.95</v>
      </c>
      <c r="T503">
        <v>5</v>
      </c>
      <c r="U503">
        <v>0</v>
      </c>
      <c r="V503">
        <v>129.5865</v>
      </c>
    </row>
    <row r="504" spans="1:22" x14ac:dyDescent="0.3">
      <c r="A504">
        <v>3091</v>
      </c>
      <c r="B504" t="s">
        <v>6303</v>
      </c>
      <c r="C504">
        <v>2013</v>
      </c>
      <c r="D504" s="20">
        <v>41337</v>
      </c>
      <c r="E504" s="20">
        <v>41342</v>
      </c>
      <c r="F504" t="s">
        <v>50</v>
      </c>
      <c r="G504" t="s">
        <v>62</v>
      </c>
      <c r="H504" t="s">
        <v>63</v>
      </c>
      <c r="I504" t="s">
        <v>26</v>
      </c>
      <c r="J504" t="s">
        <v>27</v>
      </c>
      <c r="K504" t="s">
        <v>606</v>
      </c>
      <c r="L504" t="s">
        <v>245</v>
      </c>
      <c r="M504">
        <v>19711</v>
      </c>
      <c r="N504" t="s">
        <v>148</v>
      </c>
      <c r="O504" t="s">
        <v>2596</v>
      </c>
      <c r="P504" t="s">
        <v>46</v>
      </c>
      <c r="Q504" t="s">
        <v>75</v>
      </c>
      <c r="R504" t="s">
        <v>2597</v>
      </c>
      <c r="S504">
        <v>447.85999999999996</v>
      </c>
      <c r="T504">
        <v>7</v>
      </c>
      <c r="U504">
        <v>0</v>
      </c>
      <c r="V504">
        <v>219.45140000000001</v>
      </c>
    </row>
    <row r="505" spans="1:22" x14ac:dyDescent="0.3">
      <c r="A505">
        <v>3069</v>
      </c>
      <c r="B505" t="s">
        <v>6279</v>
      </c>
      <c r="C505">
        <v>2014</v>
      </c>
      <c r="D505" s="20">
        <v>41712</v>
      </c>
      <c r="E505" s="20">
        <v>41717</v>
      </c>
      <c r="F505" t="s">
        <v>23</v>
      </c>
      <c r="G505" t="s">
        <v>6280</v>
      </c>
      <c r="H505" t="s">
        <v>6281</v>
      </c>
      <c r="I505" t="s">
        <v>102</v>
      </c>
      <c r="J505" t="s">
        <v>27</v>
      </c>
      <c r="K505" t="s">
        <v>5468</v>
      </c>
      <c r="L505" t="s">
        <v>668</v>
      </c>
      <c r="M505">
        <v>87105</v>
      </c>
      <c r="N505" t="s">
        <v>44</v>
      </c>
      <c r="O505" t="s">
        <v>5854</v>
      </c>
      <c r="P505" t="s">
        <v>46</v>
      </c>
      <c r="Q505" t="s">
        <v>90</v>
      </c>
      <c r="R505" t="s">
        <v>5855</v>
      </c>
      <c r="S505">
        <v>288.24</v>
      </c>
      <c r="T505">
        <v>6</v>
      </c>
      <c r="U505">
        <v>0</v>
      </c>
      <c r="V505">
        <v>138.35519999999997</v>
      </c>
    </row>
    <row r="506" spans="1:22" x14ac:dyDescent="0.3">
      <c r="A506">
        <v>3068</v>
      </c>
      <c r="B506" t="s">
        <v>6279</v>
      </c>
      <c r="C506">
        <v>2014</v>
      </c>
      <c r="D506" s="20">
        <v>41712</v>
      </c>
      <c r="E506" s="20">
        <v>41717</v>
      </c>
      <c r="F506" t="s">
        <v>23</v>
      </c>
      <c r="G506" t="s">
        <v>6280</v>
      </c>
      <c r="H506" t="s">
        <v>6281</v>
      </c>
      <c r="I506" t="s">
        <v>102</v>
      </c>
      <c r="J506" t="s">
        <v>27</v>
      </c>
      <c r="K506" t="s">
        <v>5468</v>
      </c>
      <c r="L506" t="s">
        <v>668</v>
      </c>
      <c r="M506">
        <v>87105</v>
      </c>
      <c r="N506" t="s">
        <v>44</v>
      </c>
      <c r="O506" t="s">
        <v>6284</v>
      </c>
      <c r="P506" t="s">
        <v>46</v>
      </c>
      <c r="Q506" t="s">
        <v>90</v>
      </c>
      <c r="R506" t="s">
        <v>6285</v>
      </c>
      <c r="S506">
        <v>45.36</v>
      </c>
      <c r="T506">
        <v>7</v>
      </c>
      <c r="U506">
        <v>0</v>
      </c>
      <c r="V506">
        <v>21.772800000000004</v>
      </c>
    </row>
    <row r="507" spans="1:22" x14ac:dyDescent="0.3">
      <c r="A507">
        <v>3067</v>
      </c>
      <c r="B507" t="s">
        <v>6279</v>
      </c>
      <c r="C507">
        <v>2014</v>
      </c>
      <c r="D507" s="20">
        <v>41712</v>
      </c>
      <c r="E507" s="20">
        <v>41717</v>
      </c>
      <c r="F507" t="s">
        <v>23</v>
      </c>
      <c r="G507" t="s">
        <v>6280</v>
      </c>
      <c r="H507" t="s">
        <v>6281</v>
      </c>
      <c r="I507" t="s">
        <v>102</v>
      </c>
      <c r="J507" t="s">
        <v>27</v>
      </c>
      <c r="K507" t="s">
        <v>5468</v>
      </c>
      <c r="L507" t="s">
        <v>668</v>
      </c>
      <c r="M507">
        <v>87105</v>
      </c>
      <c r="N507" t="s">
        <v>44</v>
      </c>
      <c r="O507" t="s">
        <v>6282</v>
      </c>
      <c r="P507" t="s">
        <v>71</v>
      </c>
      <c r="Q507" t="s">
        <v>161</v>
      </c>
      <c r="R507" t="s">
        <v>6283</v>
      </c>
      <c r="S507">
        <v>214.95000000000002</v>
      </c>
      <c r="T507">
        <v>5</v>
      </c>
      <c r="U507">
        <v>0</v>
      </c>
      <c r="V507">
        <v>88.129500000000007</v>
      </c>
    </row>
    <row r="508" spans="1:22" x14ac:dyDescent="0.3">
      <c r="A508">
        <v>507</v>
      </c>
      <c r="B508" t="s">
        <v>1733</v>
      </c>
      <c r="C508">
        <v>2012</v>
      </c>
      <c r="D508" s="20">
        <v>40984</v>
      </c>
      <c r="E508" s="20">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20">
        <v>40984</v>
      </c>
      <c r="E509" s="20">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20">
        <v>40984</v>
      </c>
      <c r="E510" s="2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20">
        <v>40984</v>
      </c>
      <c r="E511" s="20">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3066</v>
      </c>
      <c r="B512" t="s">
        <v>6279</v>
      </c>
      <c r="C512">
        <v>2014</v>
      </c>
      <c r="D512" s="20">
        <v>41712</v>
      </c>
      <c r="E512" s="20">
        <v>41717</v>
      </c>
      <c r="F512" t="s">
        <v>23</v>
      </c>
      <c r="G512" t="s">
        <v>6280</v>
      </c>
      <c r="H512" t="s">
        <v>6281</v>
      </c>
      <c r="I512" t="s">
        <v>102</v>
      </c>
      <c r="J512" t="s">
        <v>27</v>
      </c>
      <c r="K512" t="s">
        <v>5468</v>
      </c>
      <c r="L512" t="s">
        <v>668</v>
      </c>
      <c r="M512">
        <v>87105</v>
      </c>
      <c r="N512" t="s">
        <v>44</v>
      </c>
      <c r="O512" t="s">
        <v>2817</v>
      </c>
      <c r="P512" t="s">
        <v>71</v>
      </c>
      <c r="Q512" t="s">
        <v>72</v>
      </c>
      <c r="R512" t="s">
        <v>2818</v>
      </c>
      <c r="S512">
        <v>140.73599999999999</v>
      </c>
      <c r="T512">
        <v>8</v>
      </c>
      <c r="U512">
        <v>0.2</v>
      </c>
      <c r="V512">
        <v>49.257599999999996</v>
      </c>
    </row>
    <row r="513" spans="1:22" x14ac:dyDescent="0.3">
      <c r="A513">
        <v>3065</v>
      </c>
      <c r="B513" t="s">
        <v>6279</v>
      </c>
      <c r="C513">
        <v>2014</v>
      </c>
      <c r="D513" s="20">
        <v>41712</v>
      </c>
      <c r="E513" s="20">
        <v>41717</v>
      </c>
      <c r="F513" t="s">
        <v>23</v>
      </c>
      <c r="G513" t="s">
        <v>6280</v>
      </c>
      <c r="H513" t="s">
        <v>6281</v>
      </c>
      <c r="I513" t="s">
        <v>102</v>
      </c>
      <c r="J513" t="s">
        <v>27</v>
      </c>
      <c r="K513" t="s">
        <v>5468</v>
      </c>
      <c r="L513" t="s">
        <v>668</v>
      </c>
      <c r="M513">
        <v>87105</v>
      </c>
      <c r="N513" t="s">
        <v>44</v>
      </c>
      <c r="O513" t="s">
        <v>349</v>
      </c>
      <c r="P513" t="s">
        <v>46</v>
      </c>
      <c r="Q513" t="s">
        <v>59</v>
      </c>
      <c r="R513" t="s">
        <v>350</v>
      </c>
      <c r="S513">
        <v>90.8</v>
      </c>
      <c r="T513">
        <v>8</v>
      </c>
      <c r="U513">
        <v>0</v>
      </c>
      <c r="V513">
        <v>25.424000000000007</v>
      </c>
    </row>
    <row r="514" spans="1:22" x14ac:dyDescent="0.3">
      <c r="A514">
        <v>3062</v>
      </c>
      <c r="B514" t="s">
        <v>6271</v>
      </c>
      <c r="C514">
        <v>2014</v>
      </c>
      <c r="D514" s="20">
        <v>41702</v>
      </c>
      <c r="E514" s="20">
        <v>41706</v>
      </c>
      <c r="F514" t="s">
        <v>50</v>
      </c>
      <c r="G514" t="s">
        <v>6272</v>
      </c>
      <c r="H514" t="s">
        <v>6273</v>
      </c>
      <c r="I514" t="s">
        <v>26</v>
      </c>
      <c r="J514" t="s">
        <v>27</v>
      </c>
      <c r="K514" t="s">
        <v>815</v>
      </c>
      <c r="L514" t="s">
        <v>104</v>
      </c>
      <c r="M514">
        <v>75081</v>
      </c>
      <c r="N514" t="s">
        <v>105</v>
      </c>
      <c r="O514" t="s">
        <v>3111</v>
      </c>
      <c r="P514" t="s">
        <v>46</v>
      </c>
      <c r="Q514" t="s">
        <v>90</v>
      </c>
      <c r="R514" t="s">
        <v>3112</v>
      </c>
      <c r="S514">
        <v>26.880000000000003</v>
      </c>
      <c r="T514">
        <v>8</v>
      </c>
      <c r="U514">
        <v>0.2</v>
      </c>
      <c r="V514">
        <v>9.743999999999998</v>
      </c>
    </row>
    <row r="515" spans="1:22" x14ac:dyDescent="0.3">
      <c r="A515">
        <v>3030</v>
      </c>
      <c r="B515" t="s">
        <v>6230</v>
      </c>
      <c r="C515">
        <v>2013</v>
      </c>
      <c r="D515" s="20">
        <v>41358</v>
      </c>
      <c r="E515" s="20">
        <v>41362</v>
      </c>
      <c r="F515" t="s">
        <v>50</v>
      </c>
      <c r="G515" t="s">
        <v>958</v>
      </c>
      <c r="H515" t="s">
        <v>959</v>
      </c>
      <c r="I515" t="s">
        <v>41</v>
      </c>
      <c r="J515" t="s">
        <v>27</v>
      </c>
      <c r="K515" t="s">
        <v>6231</v>
      </c>
      <c r="L515" t="s">
        <v>420</v>
      </c>
      <c r="M515">
        <v>97030</v>
      </c>
      <c r="N515" t="s">
        <v>44</v>
      </c>
      <c r="O515" t="s">
        <v>5890</v>
      </c>
      <c r="P515" t="s">
        <v>71</v>
      </c>
      <c r="Q515" t="s">
        <v>72</v>
      </c>
      <c r="R515" t="s">
        <v>5891</v>
      </c>
      <c r="S515">
        <v>403.16800000000001</v>
      </c>
      <c r="T515">
        <v>4</v>
      </c>
      <c r="U515">
        <v>0.2</v>
      </c>
      <c r="V515">
        <v>25.198000000000008</v>
      </c>
    </row>
    <row r="516" spans="1:22" x14ac:dyDescent="0.3">
      <c r="A516">
        <v>2994</v>
      </c>
      <c r="B516" t="s">
        <v>6186</v>
      </c>
      <c r="C516">
        <v>2014</v>
      </c>
      <c r="D516" s="20">
        <v>41710</v>
      </c>
      <c r="E516" s="20">
        <v>41716</v>
      </c>
      <c r="F516" t="s">
        <v>50</v>
      </c>
      <c r="G516" t="s">
        <v>671</v>
      </c>
      <c r="H516" t="s">
        <v>672</v>
      </c>
      <c r="I516" t="s">
        <v>26</v>
      </c>
      <c r="J516" t="s">
        <v>27</v>
      </c>
      <c r="K516" t="s">
        <v>880</v>
      </c>
      <c r="L516" t="s">
        <v>238</v>
      </c>
      <c r="M516">
        <v>48227</v>
      </c>
      <c r="N516" t="s">
        <v>105</v>
      </c>
      <c r="O516" t="s">
        <v>4766</v>
      </c>
      <c r="P516" t="s">
        <v>46</v>
      </c>
      <c r="Q516" t="s">
        <v>75</v>
      </c>
      <c r="R516" t="s">
        <v>4767</v>
      </c>
      <c r="S516">
        <v>895.92</v>
      </c>
      <c r="T516">
        <v>4</v>
      </c>
      <c r="U516">
        <v>0</v>
      </c>
      <c r="V516">
        <v>421.08239999999995</v>
      </c>
    </row>
    <row r="517" spans="1:22" x14ac:dyDescent="0.3">
      <c r="A517">
        <v>2943</v>
      </c>
      <c r="B517" t="s">
        <v>6127</v>
      </c>
      <c r="C517">
        <v>2014</v>
      </c>
      <c r="D517" s="20">
        <v>41724</v>
      </c>
      <c r="E517" s="20">
        <v>41730</v>
      </c>
      <c r="F517" t="s">
        <v>50</v>
      </c>
      <c r="G517" t="s">
        <v>2109</v>
      </c>
      <c r="H517" t="s">
        <v>2110</v>
      </c>
      <c r="I517" t="s">
        <v>41</v>
      </c>
      <c r="J517" t="s">
        <v>27</v>
      </c>
      <c r="K517" t="s">
        <v>2548</v>
      </c>
      <c r="L517" t="s">
        <v>114</v>
      </c>
      <c r="M517">
        <v>53209</v>
      </c>
      <c r="N517" t="s">
        <v>105</v>
      </c>
      <c r="O517" t="s">
        <v>3186</v>
      </c>
      <c r="P517" t="s">
        <v>32</v>
      </c>
      <c r="Q517" t="s">
        <v>36</v>
      </c>
      <c r="R517" t="s">
        <v>3187</v>
      </c>
      <c r="S517">
        <v>368.96999999999997</v>
      </c>
      <c r="T517">
        <v>3</v>
      </c>
      <c r="U517">
        <v>0</v>
      </c>
      <c r="V517">
        <v>40.586699999999979</v>
      </c>
    </row>
    <row r="518" spans="1:22" x14ac:dyDescent="0.3">
      <c r="A518">
        <v>2942</v>
      </c>
      <c r="B518" t="s">
        <v>6127</v>
      </c>
      <c r="C518">
        <v>2014</v>
      </c>
      <c r="D518" s="20">
        <v>41724</v>
      </c>
      <c r="E518" s="20">
        <v>41730</v>
      </c>
      <c r="F518" t="s">
        <v>50</v>
      </c>
      <c r="G518" t="s">
        <v>2109</v>
      </c>
      <c r="H518" t="s">
        <v>2110</v>
      </c>
      <c r="I518" t="s">
        <v>41</v>
      </c>
      <c r="J518" t="s">
        <v>27</v>
      </c>
      <c r="K518" t="s">
        <v>2548</v>
      </c>
      <c r="L518" t="s">
        <v>114</v>
      </c>
      <c r="M518">
        <v>53209</v>
      </c>
      <c r="N518" t="s">
        <v>105</v>
      </c>
      <c r="O518" t="s">
        <v>2476</v>
      </c>
      <c r="P518" t="s">
        <v>32</v>
      </c>
      <c r="Q518" t="s">
        <v>36</v>
      </c>
      <c r="R518" t="s">
        <v>2477</v>
      </c>
      <c r="S518">
        <v>1526.5600000000002</v>
      </c>
      <c r="T518">
        <v>7</v>
      </c>
      <c r="U518">
        <v>0</v>
      </c>
      <c r="V518">
        <v>427.43679999999995</v>
      </c>
    </row>
    <row r="519" spans="1:22" x14ac:dyDescent="0.3">
      <c r="A519">
        <v>2941</v>
      </c>
      <c r="B519" t="s">
        <v>6127</v>
      </c>
      <c r="C519">
        <v>2014</v>
      </c>
      <c r="D519" s="20">
        <v>41724</v>
      </c>
      <c r="E519" s="20">
        <v>41730</v>
      </c>
      <c r="F519" t="s">
        <v>50</v>
      </c>
      <c r="G519" t="s">
        <v>2109</v>
      </c>
      <c r="H519" t="s">
        <v>2110</v>
      </c>
      <c r="I519" t="s">
        <v>41</v>
      </c>
      <c r="J519" t="s">
        <v>27</v>
      </c>
      <c r="K519" t="s">
        <v>2548</v>
      </c>
      <c r="L519" t="s">
        <v>114</v>
      </c>
      <c r="M519">
        <v>53209</v>
      </c>
      <c r="N519" t="s">
        <v>105</v>
      </c>
      <c r="O519" t="s">
        <v>6128</v>
      </c>
      <c r="P519" t="s">
        <v>32</v>
      </c>
      <c r="Q519" t="s">
        <v>36</v>
      </c>
      <c r="R519" t="s">
        <v>6129</v>
      </c>
      <c r="S519">
        <v>90.99</v>
      </c>
      <c r="T519">
        <v>1</v>
      </c>
      <c r="U519">
        <v>0</v>
      </c>
      <c r="V519">
        <v>14.558400000000006</v>
      </c>
    </row>
    <row r="520" spans="1:22" x14ac:dyDescent="0.3">
      <c r="A520">
        <v>2897</v>
      </c>
      <c r="B520" t="s">
        <v>6085</v>
      </c>
      <c r="C520">
        <v>2011</v>
      </c>
      <c r="D520" s="20">
        <v>40632</v>
      </c>
      <c r="E520" s="20">
        <v>40636</v>
      </c>
      <c r="F520" t="s">
        <v>50</v>
      </c>
      <c r="G520" t="s">
        <v>290</v>
      </c>
      <c r="H520" t="s">
        <v>291</v>
      </c>
      <c r="I520" t="s">
        <v>26</v>
      </c>
      <c r="J520" t="s">
        <v>27</v>
      </c>
      <c r="K520" t="s">
        <v>1173</v>
      </c>
      <c r="L520" t="s">
        <v>267</v>
      </c>
      <c r="M520">
        <v>11561</v>
      </c>
      <c r="N520" t="s">
        <v>148</v>
      </c>
      <c r="O520" t="s">
        <v>4245</v>
      </c>
      <c r="P520" t="s">
        <v>46</v>
      </c>
      <c r="Q520" t="s">
        <v>68</v>
      </c>
      <c r="R520" t="s">
        <v>4246</v>
      </c>
      <c r="S520">
        <v>49.65</v>
      </c>
      <c r="T520">
        <v>5</v>
      </c>
      <c r="U520">
        <v>0</v>
      </c>
      <c r="V520">
        <v>20.853000000000002</v>
      </c>
    </row>
    <row r="521" spans="1:22" x14ac:dyDescent="0.3">
      <c r="A521">
        <v>520</v>
      </c>
      <c r="B521" t="s">
        <v>1771</v>
      </c>
      <c r="C521">
        <v>2012</v>
      </c>
      <c r="D521" s="20">
        <v>40990</v>
      </c>
      <c r="E521" s="20">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20">
        <v>40990</v>
      </c>
      <c r="E522" s="20">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20">
        <v>40990</v>
      </c>
      <c r="E523" s="20">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2872</v>
      </c>
      <c r="B524" t="s">
        <v>6058</v>
      </c>
      <c r="C524">
        <v>2011</v>
      </c>
      <c r="D524" s="20">
        <v>40624</v>
      </c>
      <c r="E524" s="20">
        <v>40628</v>
      </c>
      <c r="F524" t="s">
        <v>50</v>
      </c>
      <c r="G524" t="s">
        <v>6059</v>
      </c>
      <c r="H524" t="s">
        <v>6060</v>
      </c>
      <c r="I524" t="s">
        <v>41</v>
      </c>
      <c r="J524" t="s">
        <v>27</v>
      </c>
      <c r="K524" t="s">
        <v>1310</v>
      </c>
      <c r="L524" t="s">
        <v>310</v>
      </c>
      <c r="M524">
        <v>85705</v>
      </c>
      <c r="N524" t="s">
        <v>44</v>
      </c>
      <c r="O524" t="s">
        <v>2095</v>
      </c>
      <c r="P524" t="s">
        <v>32</v>
      </c>
      <c r="Q524" t="s">
        <v>36</v>
      </c>
      <c r="R524" t="s">
        <v>2096</v>
      </c>
      <c r="S524">
        <v>314.35199999999998</v>
      </c>
      <c r="T524">
        <v>3</v>
      </c>
      <c r="U524">
        <v>0.2</v>
      </c>
      <c r="V524">
        <v>-35.36460000000001</v>
      </c>
    </row>
    <row r="525" spans="1:22" x14ac:dyDescent="0.3">
      <c r="A525">
        <v>2871</v>
      </c>
      <c r="B525" t="s">
        <v>6058</v>
      </c>
      <c r="C525">
        <v>2011</v>
      </c>
      <c r="D525" s="20">
        <v>40624</v>
      </c>
      <c r="E525" s="20">
        <v>40628</v>
      </c>
      <c r="F525" t="s">
        <v>50</v>
      </c>
      <c r="G525" t="s">
        <v>6059</v>
      </c>
      <c r="H525" t="s">
        <v>6060</v>
      </c>
      <c r="I525" t="s">
        <v>41</v>
      </c>
      <c r="J525" t="s">
        <v>27</v>
      </c>
      <c r="K525" t="s">
        <v>1310</v>
      </c>
      <c r="L525" t="s">
        <v>310</v>
      </c>
      <c r="M525">
        <v>85705</v>
      </c>
      <c r="N525" t="s">
        <v>44</v>
      </c>
      <c r="O525" t="s">
        <v>5415</v>
      </c>
      <c r="P525" t="s">
        <v>46</v>
      </c>
      <c r="Q525" t="s">
        <v>90</v>
      </c>
      <c r="R525" t="s">
        <v>5416</v>
      </c>
      <c r="S525">
        <v>74.352000000000004</v>
      </c>
      <c r="T525">
        <v>3</v>
      </c>
      <c r="U525">
        <v>0.2</v>
      </c>
      <c r="V525">
        <v>23.234999999999992</v>
      </c>
    </row>
    <row r="526" spans="1:22" x14ac:dyDescent="0.3">
      <c r="A526">
        <v>2854</v>
      </c>
      <c r="B526" t="s">
        <v>6038</v>
      </c>
      <c r="C526">
        <v>2013</v>
      </c>
      <c r="D526" s="20">
        <v>41353</v>
      </c>
      <c r="E526" s="20">
        <v>41355</v>
      </c>
      <c r="F526" t="s">
        <v>23</v>
      </c>
      <c r="G526" t="s">
        <v>5317</v>
      </c>
      <c r="H526" t="s">
        <v>5318</v>
      </c>
      <c r="I526" t="s">
        <v>26</v>
      </c>
      <c r="J526" t="s">
        <v>27</v>
      </c>
      <c r="K526" t="s">
        <v>2343</v>
      </c>
      <c r="L526" t="s">
        <v>267</v>
      </c>
      <c r="M526">
        <v>11572</v>
      </c>
      <c r="N526" t="s">
        <v>148</v>
      </c>
      <c r="O526" t="s">
        <v>2069</v>
      </c>
      <c r="P526" t="s">
        <v>32</v>
      </c>
      <c r="Q526" t="s">
        <v>65</v>
      </c>
      <c r="R526" t="s">
        <v>2070</v>
      </c>
      <c r="S526">
        <v>20.32</v>
      </c>
      <c r="T526">
        <v>4</v>
      </c>
      <c r="U526">
        <v>0</v>
      </c>
      <c r="V526">
        <v>6.9087999999999994</v>
      </c>
    </row>
    <row r="527" spans="1:22" x14ac:dyDescent="0.3">
      <c r="A527">
        <v>2853</v>
      </c>
      <c r="B527" t="s">
        <v>6038</v>
      </c>
      <c r="C527">
        <v>2013</v>
      </c>
      <c r="D527" s="20">
        <v>41353</v>
      </c>
      <c r="E527" s="20">
        <v>41355</v>
      </c>
      <c r="F527" t="s">
        <v>23</v>
      </c>
      <c r="G527" t="s">
        <v>5317</v>
      </c>
      <c r="H527" t="s">
        <v>5318</v>
      </c>
      <c r="I527" t="s">
        <v>26</v>
      </c>
      <c r="J527" t="s">
        <v>27</v>
      </c>
      <c r="K527" t="s">
        <v>2343</v>
      </c>
      <c r="L527" t="s">
        <v>267</v>
      </c>
      <c r="M527">
        <v>11572</v>
      </c>
      <c r="N527" t="s">
        <v>148</v>
      </c>
      <c r="O527" t="s">
        <v>6039</v>
      </c>
      <c r="P527" t="s">
        <v>32</v>
      </c>
      <c r="Q527" t="s">
        <v>65</v>
      </c>
      <c r="R527" t="s">
        <v>6040</v>
      </c>
      <c r="S527">
        <v>14.98</v>
      </c>
      <c r="T527">
        <v>1</v>
      </c>
      <c r="U527">
        <v>0</v>
      </c>
      <c r="V527">
        <v>6.8908000000000005</v>
      </c>
    </row>
    <row r="528" spans="1:22" x14ac:dyDescent="0.3">
      <c r="A528">
        <v>2843</v>
      </c>
      <c r="B528" t="s">
        <v>6021</v>
      </c>
      <c r="C528">
        <v>2014</v>
      </c>
      <c r="D528" s="20">
        <v>41722</v>
      </c>
      <c r="E528" s="20">
        <v>41726</v>
      </c>
      <c r="F528" t="s">
        <v>50</v>
      </c>
      <c r="G528" t="s">
        <v>6022</v>
      </c>
      <c r="H528" t="s">
        <v>6023</v>
      </c>
      <c r="I528" t="s">
        <v>26</v>
      </c>
      <c r="J528" t="s">
        <v>27</v>
      </c>
      <c r="K528" t="s">
        <v>1681</v>
      </c>
      <c r="L528" t="s">
        <v>104</v>
      </c>
      <c r="M528">
        <v>77340</v>
      </c>
      <c r="N528" t="s">
        <v>105</v>
      </c>
      <c r="O528" t="s">
        <v>1689</v>
      </c>
      <c r="P528" t="s">
        <v>46</v>
      </c>
      <c r="Q528" t="s">
        <v>59</v>
      </c>
      <c r="R528" t="s">
        <v>1690</v>
      </c>
      <c r="S528">
        <v>143.72800000000001</v>
      </c>
      <c r="T528">
        <v>2</v>
      </c>
      <c r="U528">
        <v>0.2</v>
      </c>
      <c r="V528">
        <v>-32.338800000000006</v>
      </c>
    </row>
    <row r="529" spans="1:22" x14ac:dyDescent="0.3">
      <c r="A529">
        <v>2841</v>
      </c>
      <c r="B529" t="s">
        <v>6019</v>
      </c>
      <c r="C529">
        <v>2011</v>
      </c>
      <c r="D529" s="20">
        <v>40616</v>
      </c>
      <c r="E529" s="20">
        <v>40621</v>
      </c>
      <c r="F529" t="s">
        <v>50</v>
      </c>
      <c r="G529" t="s">
        <v>2310</v>
      </c>
      <c r="H529" t="s">
        <v>2311</v>
      </c>
      <c r="I529" t="s">
        <v>102</v>
      </c>
      <c r="J529" t="s">
        <v>27</v>
      </c>
      <c r="K529" t="s">
        <v>4874</v>
      </c>
      <c r="L529" t="s">
        <v>319</v>
      </c>
      <c r="M529">
        <v>23320</v>
      </c>
      <c r="N529" t="s">
        <v>30</v>
      </c>
      <c r="O529" t="s">
        <v>1793</v>
      </c>
      <c r="P529" t="s">
        <v>32</v>
      </c>
      <c r="Q529" t="s">
        <v>36</v>
      </c>
      <c r="R529" t="s">
        <v>1794</v>
      </c>
      <c r="S529">
        <v>1139.92</v>
      </c>
      <c r="T529">
        <v>4</v>
      </c>
      <c r="U529">
        <v>0</v>
      </c>
      <c r="V529">
        <v>284.98</v>
      </c>
    </row>
    <row r="530" spans="1:22" x14ac:dyDescent="0.3">
      <c r="A530">
        <v>2760</v>
      </c>
      <c r="B530" t="s">
        <v>5924</v>
      </c>
      <c r="C530">
        <v>2013</v>
      </c>
      <c r="D530" s="20">
        <v>41345</v>
      </c>
      <c r="E530" s="20">
        <v>41349</v>
      </c>
      <c r="F530" t="s">
        <v>50</v>
      </c>
      <c r="G530" t="s">
        <v>5925</v>
      </c>
      <c r="H530" t="s">
        <v>5926</v>
      </c>
      <c r="I530" t="s">
        <v>102</v>
      </c>
      <c r="J530" t="s">
        <v>27</v>
      </c>
      <c r="K530" t="s">
        <v>497</v>
      </c>
      <c r="L530" t="s">
        <v>1272</v>
      </c>
      <c r="M530">
        <v>31907</v>
      </c>
      <c r="N530" t="s">
        <v>30</v>
      </c>
      <c r="O530" t="s">
        <v>3031</v>
      </c>
      <c r="P530" t="s">
        <v>46</v>
      </c>
      <c r="Q530" t="s">
        <v>59</v>
      </c>
      <c r="R530" t="s">
        <v>3032</v>
      </c>
      <c r="S530">
        <v>481.32</v>
      </c>
      <c r="T530">
        <v>4</v>
      </c>
      <c r="U530">
        <v>0</v>
      </c>
      <c r="V530">
        <v>125.14319999999998</v>
      </c>
    </row>
    <row r="531" spans="1:22" x14ac:dyDescent="0.3">
      <c r="A531">
        <v>2759</v>
      </c>
      <c r="B531" t="s">
        <v>5924</v>
      </c>
      <c r="C531">
        <v>2013</v>
      </c>
      <c r="D531" s="20">
        <v>41345</v>
      </c>
      <c r="E531" s="20">
        <v>41349</v>
      </c>
      <c r="F531" t="s">
        <v>50</v>
      </c>
      <c r="G531" t="s">
        <v>5925</v>
      </c>
      <c r="H531" t="s">
        <v>5926</v>
      </c>
      <c r="I531" t="s">
        <v>102</v>
      </c>
      <c r="J531" t="s">
        <v>27</v>
      </c>
      <c r="K531" t="s">
        <v>497</v>
      </c>
      <c r="L531" t="s">
        <v>1272</v>
      </c>
      <c r="M531">
        <v>31907</v>
      </c>
      <c r="N531" t="s">
        <v>30</v>
      </c>
      <c r="O531" t="s">
        <v>3956</v>
      </c>
      <c r="P531" t="s">
        <v>32</v>
      </c>
      <c r="Q531" t="s">
        <v>65</v>
      </c>
      <c r="R531" t="s">
        <v>5770</v>
      </c>
      <c r="S531">
        <v>76.92</v>
      </c>
      <c r="T531">
        <v>4</v>
      </c>
      <c r="U531">
        <v>0</v>
      </c>
      <c r="V531">
        <v>31.537200000000006</v>
      </c>
    </row>
    <row r="532" spans="1:22" x14ac:dyDescent="0.3">
      <c r="A532">
        <v>2703</v>
      </c>
      <c r="B532" t="s">
        <v>5840</v>
      </c>
      <c r="C532">
        <v>2011</v>
      </c>
      <c r="D532" s="20">
        <v>40620</v>
      </c>
      <c r="E532" s="20">
        <v>40625</v>
      </c>
      <c r="F532" t="s">
        <v>50</v>
      </c>
      <c r="G532" t="s">
        <v>5254</v>
      </c>
      <c r="H532" t="s">
        <v>5255</v>
      </c>
      <c r="I532" t="s">
        <v>102</v>
      </c>
      <c r="J532" t="s">
        <v>27</v>
      </c>
      <c r="K532" t="s">
        <v>1521</v>
      </c>
      <c r="L532" t="s">
        <v>54</v>
      </c>
      <c r="M532">
        <v>32216</v>
      </c>
      <c r="N532" t="s">
        <v>30</v>
      </c>
      <c r="O532" t="s">
        <v>4622</v>
      </c>
      <c r="P532" t="s">
        <v>32</v>
      </c>
      <c r="Q532" t="s">
        <v>65</v>
      </c>
      <c r="R532" t="s">
        <v>4623</v>
      </c>
      <c r="S532">
        <v>122.352</v>
      </c>
      <c r="T532">
        <v>3</v>
      </c>
      <c r="U532">
        <v>0.2</v>
      </c>
      <c r="V532">
        <v>15.29399999999999</v>
      </c>
    </row>
    <row r="533" spans="1:22" x14ac:dyDescent="0.3">
      <c r="A533">
        <v>2702</v>
      </c>
      <c r="B533" t="s">
        <v>5840</v>
      </c>
      <c r="C533">
        <v>2011</v>
      </c>
      <c r="D533" s="20">
        <v>40620</v>
      </c>
      <c r="E533" s="20">
        <v>40625</v>
      </c>
      <c r="F533" t="s">
        <v>50</v>
      </c>
      <c r="G533" t="s">
        <v>5254</v>
      </c>
      <c r="H533" t="s">
        <v>5255</v>
      </c>
      <c r="I533" t="s">
        <v>102</v>
      </c>
      <c r="J533" t="s">
        <v>27</v>
      </c>
      <c r="K533" t="s">
        <v>1521</v>
      </c>
      <c r="L533" t="s">
        <v>54</v>
      </c>
      <c r="M533">
        <v>32216</v>
      </c>
      <c r="N533" t="s">
        <v>30</v>
      </c>
      <c r="O533" t="s">
        <v>2136</v>
      </c>
      <c r="P533" t="s">
        <v>46</v>
      </c>
      <c r="Q533" t="s">
        <v>269</v>
      </c>
      <c r="R533" t="s">
        <v>186</v>
      </c>
      <c r="S533">
        <v>18.936</v>
      </c>
      <c r="T533">
        <v>3</v>
      </c>
      <c r="U533">
        <v>0.2</v>
      </c>
      <c r="V533">
        <v>5.9174999999999986</v>
      </c>
    </row>
    <row r="534" spans="1:22" x14ac:dyDescent="0.3">
      <c r="A534">
        <v>2701</v>
      </c>
      <c r="B534" t="s">
        <v>5840</v>
      </c>
      <c r="C534">
        <v>2011</v>
      </c>
      <c r="D534" s="20">
        <v>40620</v>
      </c>
      <c r="E534" s="20">
        <v>40625</v>
      </c>
      <c r="F534" t="s">
        <v>50</v>
      </c>
      <c r="G534" t="s">
        <v>5254</v>
      </c>
      <c r="H534" t="s">
        <v>5255</v>
      </c>
      <c r="I534" t="s">
        <v>102</v>
      </c>
      <c r="J534" t="s">
        <v>27</v>
      </c>
      <c r="K534" t="s">
        <v>1521</v>
      </c>
      <c r="L534" t="s">
        <v>54</v>
      </c>
      <c r="M534">
        <v>32216</v>
      </c>
      <c r="N534" t="s">
        <v>30</v>
      </c>
      <c r="O534" t="s">
        <v>3956</v>
      </c>
      <c r="P534" t="s">
        <v>32</v>
      </c>
      <c r="Q534" t="s">
        <v>65</v>
      </c>
      <c r="R534" t="s">
        <v>5770</v>
      </c>
      <c r="S534">
        <v>30.768000000000001</v>
      </c>
      <c r="T534">
        <v>2</v>
      </c>
      <c r="U534">
        <v>0.2</v>
      </c>
      <c r="V534">
        <v>8.0766000000000027</v>
      </c>
    </row>
    <row r="535" spans="1:22" x14ac:dyDescent="0.3">
      <c r="A535">
        <v>2700</v>
      </c>
      <c r="B535" t="s">
        <v>5840</v>
      </c>
      <c r="C535">
        <v>2011</v>
      </c>
      <c r="D535" s="20">
        <v>40620</v>
      </c>
      <c r="E535" s="20">
        <v>40625</v>
      </c>
      <c r="F535" t="s">
        <v>50</v>
      </c>
      <c r="G535" t="s">
        <v>5254</v>
      </c>
      <c r="H535" t="s">
        <v>5255</v>
      </c>
      <c r="I535" t="s">
        <v>102</v>
      </c>
      <c r="J535" t="s">
        <v>27</v>
      </c>
      <c r="K535" t="s">
        <v>1521</v>
      </c>
      <c r="L535" t="s">
        <v>54</v>
      </c>
      <c r="M535">
        <v>32216</v>
      </c>
      <c r="N535" t="s">
        <v>30</v>
      </c>
      <c r="O535" t="s">
        <v>5845</v>
      </c>
      <c r="P535" t="s">
        <v>46</v>
      </c>
      <c r="Q535" t="s">
        <v>68</v>
      </c>
      <c r="R535" t="s">
        <v>5846</v>
      </c>
      <c r="S535">
        <v>8.016</v>
      </c>
      <c r="T535">
        <v>3</v>
      </c>
      <c r="U535">
        <v>0.2</v>
      </c>
      <c r="V535">
        <v>1.0019999999999993</v>
      </c>
    </row>
    <row r="536" spans="1:22" x14ac:dyDescent="0.3">
      <c r="A536">
        <v>2699</v>
      </c>
      <c r="B536" t="s">
        <v>5840</v>
      </c>
      <c r="C536">
        <v>2011</v>
      </c>
      <c r="D536" s="20">
        <v>40620</v>
      </c>
      <c r="E536" s="20">
        <v>40625</v>
      </c>
      <c r="F536" t="s">
        <v>50</v>
      </c>
      <c r="G536" t="s">
        <v>5254</v>
      </c>
      <c r="H536" t="s">
        <v>5255</v>
      </c>
      <c r="I536" t="s">
        <v>102</v>
      </c>
      <c r="J536" t="s">
        <v>27</v>
      </c>
      <c r="K536" t="s">
        <v>1521</v>
      </c>
      <c r="L536" t="s">
        <v>54</v>
      </c>
      <c r="M536">
        <v>32216</v>
      </c>
      <c r="N536" t="s">
        <v>30</v>
      </c>
      <c r="O536" t="s">
        <v>567</v>
      </c>
      <c r="P536" t="s">
        <v>46</v>
      </c>
      <c r="Q536" t="s">
        <v>90</v>
      </c>
      <c r="R536" t="s">
        <v>568</v>
      </c>
      <c r="S536">
        <v>21.376000000000001</v>
      </c>
      <c r="T536">
        <v>4</v>
      </c>
      <c r="U536">
        <v>0.2</v>
      </c>
      <c r="V536">
        <v>7.4815999999999994</v>
      </c>
    </row>
    <row r="537" spans="1:22" x14ac:dyDescent="0.3">
      <c r="A537">
        <v>2698</v>
      </c>
      <c r="B537" t="s">
        <v>5840</v>
      </c>
      <c r="C537">
        <v>2011</v>
      </c>
      <c r="D537" s="20">
        <v>40620</v>
      </c>
      <c r="E537" s="20">
        <v>40625</v>
      </c>
      <c r="F537" t="s">
        <v>50</v>
      </c>
      <c r="G537" t="s">
        <v>5254</v>
      </c>
      <c r="H537" t="s">
        <v>5255</v>
      </c>
      <c r="I537" t="s">
        <v>102</v>
      </c>
      <c r="J537" t="s">
        <v>27</v>
      </c>
      <c r="K537" t="s">
        <v>1521</v>
      </c>
      <c r="L537" t="s">
        <v>54</v>
      </c>
      <c r="M537">
        <v>32216</v>
      </c>
      <c r="N537" t="s">
        <v>30</v>
      </c>
      <c r="O537" t="s">
        <v>5843</v>
      </c>
      <c r="P537" t="s">
        <v>71</v>
      </c>
      <c r="Q537" t="s">
        <v>682</v>
      </c>
      <c r="R537" t="s">
        <v>5844</v>
      </c>
      <c r="S537">
        <v>22638.48</v>
      </c>
      <c r="T537">
        <v>6</v>
      </c>
      <c r="U537">
        <v>0.5</v>
      </c>
      <c r="V537">
        <v>-1811.0784000000021</v>
      </c>
    </row>
    <row r="538" spans="1:22" x14ac:dyDescent="0.3">
      <c r="A538">
        <v>2697</v>
      </c>
      <c r="B538" t="s">
        <v>5840</v>
      </c>
      <c r="C538">
        <v>2011</v>
      </c>
      <c r="D538" s="20">
        <v>40620</v>
      </c>
      <c r="E538" s="20">
        <v>40625</v>
      </c>
      <c r="F538" t="s">
        <v>50</v>
      </c>
      <c r="G538" t="s">
        <v>5254</v>
      </c>
      <c r="H538" t="s">
        <v>5255</v>
      </c>
      <c r="I538" t="s">
        <v>102</v>
      </c>
      <c r="J538" t="s">
        <v>27</v>
      </c>
      <c r="K538" t="s">
        <v>1521</v>
      </c>
      <c r="L538" t="s">
        <v>54</v>
      </c>
      <c r="M538">
        <v>32216</v>
      </c>
      <c r="N538" t="s">
        <v>30</v>
      </c>
      <c r="O538" t="s">
        <v>5841</v>
      </c>
      <c r="P538" t="s">
        <v>71</v>
      </c>
      <c r="Q538" t="s">
        <v>682</v>
      </c>
      <c r="R538" t="s">
        <v>5842</v>
      </c>
      <c r="S538">
        <v>821.3</v>
      </c>
      <c r="T538">
        <v>4</v>
      </c>
      <c r="U538">
        <v>0.5</v>
      </c>
      <c r="V538">
        <v>-16.426000000000045</v>
      </c>
    </row>
    <row r="539" spans="1:22" x14ac:dyDescent="0.3">
      <c r="A539">
        <v>2607</v>
      </c>
      <c r="B539" t="s">
        <v>5717</v>
      </c>
      <c r="C539">
        <v>2013</v>
      </c>
      <c r="D539" s="20">
        <v>41338</v>
      </c>
      <c r="E539" s="20">
        <v>41344</v>
      </c>
      <c r="F539" t="s">
        <v>50</v>
      </c>
      <c r="G539" t="s">
        <v>3763</v>
      </c>
      <c r="H539" t="s">
        <v>3764</v>
      </c>
      <c r="I539" t="s">
        <v>102</v>
      </c>
      <c r="J539" t="s">
        <v>27</v>
      </c>
      <c r="K539" t="s">
        <v>947</v>
      </c>
      <c r="L539" t="s">
        <v>43</v>
      </c>
      <c r="M539">
        <v>92024</v>
      </c>
      <c r="N539" t="s">
        <v>44</v>
      </c>
      <c r="O539" t="s">
        <v>5718</v>
      </c>
      <c r="P539" t="s">
        <v>46</v>
      </c>
      <c r="Q539" t="s">
        <v>68</v>
      </c>
      <c r="R539" t="s">
        <v>5719</v>
      </c>
      <c r="S539">
        <v>16.989999999999998</v>
      </c>
      <c r="T539">
        <v>1</v>
      </c>
      <c r="U539">
        <v>0</v>
      </c>
      <c r="V539">
        <v>4.9270999999999976</v>
      </c>
    </row>
    <row r="540" spans="1:22" x14ac:dyDescent="0.3">
      <c r="A540">
        <v>2565</v>
      </c>
      <c r="B540" t="s">
        <v>5662</v>
      </c>
      <c r="C540">
        <v>2012</v>
      </c>
      <c r="D540" s="20">
        <v>40985</v>
      </c>
      <c r="E540" s="20">
        <v>40990</v>
      </c>
      <c r="F540" t="s">
        <v>23</v>
      </c>
      <c r="G540" t="s">
        <v>3389</v>
      </c>
      <c r="H540" t="s">
        <v>3390</v>
      </c>
      <c r="I540" t="s">
        <v>41</v>
      </c>
      <c r="J540" t="s">
        <v>27</v>
      </c>
      <c r="K540" t="s">
        <v>266</v>
      </c>
      <c r="L540" t="s">
        <v>267</v>
      </c>
      <c r="M540">
        <v>10009</v>
      </c>
      <c r="N540" t="s">
        <v>148</v>
      </c>
      <c r="O540" t="s">
        <v>4105</v>
      </c>
      <c r="P540" t="s">
        <v>46</v>
      </c>
      <c r="Q540" t="s">
        <v>59</v>
      </c>
      <c r="R540" t="s">
        <v>4106</v>
      </c>
      <c r="S540">
        <v>33.82</v>
      </c>
      <c r="T540">
        <v>2</v>
      </c>
      <c r="U540">
        <v>0</v>
      </c>
      <c r="V540">
        <v>9.1313999999999993</v>
      </c>
    </row>
    <row r="541" spans="1:22" x14ac:dyDescent="0.3">
      <c r="A541">
        <v>2564</v>
      </c>
      <c r="B541" t="s">
        <v>5662</v>
      </c>
      <c r="C541">
        <v>2012</v>
      </c>
      <c r="D541" s="20">
        <v>40985</v>
      </c>
      <c r="E541" s="20">
        <v>40990</v>
      </c>
      <c r="F541" t="s">
        <v>23</v>
      </c>
      <c r="G541" t="s">
        <v>3389</v>
      </c>
      <c r="H541" t="s">
        <v>3390</v>
      </c>
      <c r="I541" t="s">
        <v>41</v>
      </c>
      <c r="J541" t="s">
        <v>27</v>
      </c>
      <c r="K541" t="s">
        <v>266</v>
      </c>
      <c r="L541" t="s">
        <v>267</v>
      </c>
      <c r="M541">
        <v>10009</v>
      </c>
      <c r="N541" t="s">
        <v>148</v>
      </c>
      <c r="O541" t="s">
        <v>5663</v>
      </c>
      <c r="P541" t="s">
        <v>71</v>
      </c>
      <c r="Q541" t="s">
        <v>161</v>
      </c>
      <c r="R541" t="s">
        <v>5664</v>
      </c>
      <c r="S541">
        <v>15.02</v>
      </c>
      <c r="T541">
        <v>1</v>
      </c>
      <c r="U541">
        <v>0</v>
      </c>
      <c r="V541">
        <v>2.7035999999999998</v>
      </c>
    </row>
    <row r="542" spans="1:22" x14ac:dyDescent="0.3">
      <c r="A542">
        <v>2558</v>
      </c>
      <c r="B542" t="s">
        <v>5656</v>
      </c>
      <c r="C542">
        <v>2012</v>
      </c>
      <c r="D542" s="20">
        <v>40992</v>
      </c>
      <c r="E542" s="20">
        <v>40998</v>
      </c>
      <c r="F542" t="s">
        <v>50</v>
      </c>
      <c r="G542" t="s">
        <v>1131</v>
      </c>
      <c r="H542" t="s">
        <v>1132</v>
      </c>
      <c r="I542" t="s">
        <v>41</v>
      </c>
      <c r="J542" t="s">
        <v>27</v>
      </c>
      <c r="K542" t="s">
        <v>3405</v>
      </c>
      <c r="L542" t="s">
        <v>54</v>
      </c>
      <c r="M542">
        <v>33065</v>
      </c>
      <c r="N542" t="s">
        <v>30</v>
      </c>
      <c r="O542" t="s">
        <v>5296</v>
      </c>
      <c r="P542" t="s">
        <v>46</v>
      </c>
      <c r="Q542" t="s">
        <v>78</v>
      </c>
      <c r="R542" t="s">
        <v>5297</v>
      </c>
      <c r="S542">
        <v>6.9920000000000009</v>
      </c>
      <c r="T542">
        <v>2</v>
      </c>
      <c r="U542">
        <v>0.2</v>
      </c>
      <c r="V542">
        <v>0.52439999999999998</v>
      </c>
    </row>
    <row r="543" spans="1:22" x14ac:dyDescent="0.3">
      <c r="A543">
        <v>2510</v>
      </c>
      <c r="B543" t="s">
        <v>5595</v>
      </c>
      <c r="C543">
        <v>2014</v>
      </c>
      <c r="D543" s="20">
        <v>41701</v>
      </c>
      <c r="E543" s="20">
        <v>41707</v>
      </c>
      <c r="F543" t="s">
        <v>50</v>
      </c>
      <c r="G543" t="s">
        <v>1719</v>
      </c>
      <c r="H543" t="s">
        <v>1720</v>
      </c>
      <c r="I543" t="s">
        <v>41</v>
      </c>
      <c r="J543" t="s">
        <v>27</v>
      </c>
      <c r="K543" t="s">
        <v>42</v>
      </c>
      <c r="L543" t="s">
        <v>43</v>
      </c>
      <c r="M543">
        <v>90045</v>
      </c>
      <c r="N543" t="s">
        <v>44</v>
      </c>
      <c r="O543" t="s">
        <v>3547</v>
      </c>
      <c r="P543" t="s">
        <v>71</v>
      </c>
      <c r="Q543" t="s">
        <v>161</v>
      </c>
      <c r="R543" t="s">
        <v>3548</v>
      </c>
      <c r="S543">
        <v>479.93999999999994</v>
      </c>
      <c r="T543">
        <v>6</v>
      </c>
      <c r="U543">
        <v>0</v>
      </c>
      <c r="V543">
        <v>52.79340000000002</v>
      </c>
    </row>
    <row r="544" spans="1:22" x14ac:dyDescent="0.3">
      <c r="A544">
        <v>2509</v>
      </c>
      <c r="B544" t="s">
        <v>5595</v>
      </c>
      <c r="C544">
        <v>2014</v>
      </c>
      <c r="D544" s="20">
        <v>41701</v>
      </c>
      <c r="E544" s="20">
        <v>41707</v>
      </c>
      <c r="F544" t="s">
        <v>50</v>
      </c>
      <c r="G544" t="s">
        <v>1719</v>
      </c>
      <c r="H544" t="s">
        <v>1720</v>
      </c>
      <c r="I544" t="s">
        <v>41</v>
      </c>
      <c r="J544" t="s">
        <v>27</v>
      </c>
      <c r="K544" t="s">
        <v>42</v>
      </c>
      <c r="L544" t="s">
        <v>43</v>
      </c>
      <c r="M544">
        <v>90045</v>
      </c>
      <c r="N544" t="s">
        <v>44</v>
      </c>
      <c r="O544" t="s">
        <v>5596</v>
      </c>
      <c r="P544" t="s">
        <v>71</v>
      </c>
      <c r="Q544" t="s">
        <v>72</v>
      </c>
      <c r="R544" t="s">
        <v>5597</v>
      </c>
      <c r="S544">
        <v>196.77600000000001</v>
      </c>
      <c r="T544">
        <v>3</v>
      </c>
      <c r="U544">
        <v>0.2</v>
      </c>
      <c r="V544">
        <v>14.758199999999995</v>
      </c>
    </row>
    <row r="545" spans="1:22" x14ac:dyDescent="0.3">
      <c r="A545">
        <v>2459</v>
      </c>
      <c r="B545" t="s">
        <v>5518</v>
      </c>
      <c r="C545">
        <v>2014</v>
      </c>
      <c r="D545" s="20">
        <v>41716</v>
      </c>
      <c r="E545" s="20">
        <v>41721</v>
      </c>
      <c r="F545" t="s">
        <v>23</v>
      </c>
      <c r="G545" t="s">
        <v>5194</v>
      </c>
      <c r="H545" t="s">
        <v>5195</v>
      </c>
      <c r="I545" t="s">
        <v>26</v>
      </c>
      <c r="J545" t="s">
        <v>27</v>
      </c>
      <c r="K545" t="s">
        <v>266</v>
      </c>
      <c r="L545" t="s">
        <v>267</v>
      </c>
      <c r="M545">
        <v>10011</v>
      </c>
      <c r="N545" t="s">
        <v>148</v>
      </c>
      <c r="O545" t="s">
        <v>728</v>
      </c>
      <c r="P545" t="s">
        <v>46</v>
      </c>
      <c r="Q545" t="s">
        <v>59</v>
      </c>
      <c r="R545" t="s">
        <v>729</v>
      </c>
      <c r="S545">
        <v>46.53</v>
      </c>
      <c r="T545">
        <v>3</v>
      </c>
      <c r="U545">
        <v>0</v>
      </c>
      <c r="V545">
        <v>12.097800000000001</v>
      </c>
    </row>
    <row r="546" spans="1:22" x14ac:dyDescent="0.3">
      <c r="A546">
        <v>2458</v>
      </c>
      <c r="B546" t="s">
        <v>5518</v>
      </c>
      <c r="C546">
        <v>2014</v>
      </c>
      <c r="D546" s="20">
        <v>41716</v>
      </c>
      <c r="E546" s="20">
        <v>41721</v>
      </c>
      <c r="F546" t="s">
        <v>23</v>
      </c>
      <c r="G546" t="s">
        <v>5194</v>
      </c>
      <c r="H546" t="s">
        <v>5195</v>
      </c>
      <c r="I546" t="s">
        <v>26</v>
      </c>
      <c r="J546" t="s">
        <v>27</v>
      </c>
      <c r="K546" t="s">
        <v>266</v>
      </c>
      <c r="L546" t="s">
        <v>267</v>
      </c>
      <c r="M546">
        <v>10011</v>
      </c>
      <c r="N546" t="s">
        <v>148</v>
      </c>
      <c r="O546" t="s">
        <v>179</v>
      </c>
      <c r="P546" t="s">
        <v>46</v>
      </c>
      <c r="Q546" t="s">
        <v>68</v>
      </c>
      <c r="R546" t="s">
        <v>180</v>
      </c>
      <c r="S546">
        <v>59.099999999999994</v>
      </c>
      <c r="T546">
        <v>6</v>
      </c>
      <c r="U546">
        <v>0</v>
      </c>
      <c r="V546">
        <v>22.458000000000002</v>
      </c>
    </row>
    <row r="547" spans="1:22" x14ac:dyDescent="0.3">
      <c r="A547">
        <v>2457</v>
      </c>
      <c r="B547" t="s">
        <v>5518</v>
      </c>
      <c r="C547">
        <v>2014</v>
      </c>
      <c r="D547" s="20">
        <v>41716</v>
      </c>
      <c r="E547" s="20">
        <v>41721</v>
      </c>
      <c r="F547" t="s">
        <v>23</v>
      </c>
      <c r="G547" t="s">
        <v>5194</v>
      </c>
      <c r="H547" t="s">
        <v>5195</v>
      </c>
      <c r="I547" t="s">
        <v>26</v>
      </c>
      <c r="J547" t="s">
        <v>27</v>
      </c>
      <c r="K547" t="s">
        <v>266</v>
      </c>
      <c r="L547" t="s">
        <v>267</v>
      </c>
      <c r="M547">
        <v>10011</v>
      </c>
      <c r="N547" t="s">
        <v>148</v>
      </c>
      <c r="O547" t="s">
        <v>2620</v>
      </c>
      <c r="P547" t="s">
        <v>46</v>
      </c>
      <c r="Q547" t="s">
        <v>47</v>
      </c>
      <c r="R547" t="s">
        <v>2621</v>
      </c>
      <c r="S547">
        <v>7.31</v>
      </c>
      <c r="T547">
        <v>1</v>
      </c>
      <c r="U547">
        <v>0</v>
      </c>
      <c r="V547">
        <v>3.4356999999999998</v>
      </c>
    </row>
    <row r="548" spans="1:22" x14ac:dyDescent="0.3">
      <c r="A548">
        <v>2456</v>
      </c>
      <c r="B548" t="s">
        <v>5518</v>
      </c>
      <c r="C548">
        <v>2014</v>
      </c>
      <c r="D548" s="20">
        <v>41716</v>
      </c>
      <c r="E548" s="20">
        <v>41721</v>
      </c>
      <c r="F548" t="s">
        <v>23</v>
      </c>
      <c r="G548" t="s">
        <v>5194</v>
      </c>
      <c r="H548" t="s">
        <v>5195</v>
      </c>
      <c r="I548" t="s">
        <v>26</v>
      </c>
      <c r="J548" t="s">
        <v>27</v>
      </c>
      <c r="K548" t="s">
        <v>266</v>
      </c>
      <c r="L548" t="s">
        <v>267</v>
      </c>
      <c r="M548">
        <v>10011</v>
      </c>
      <c r="N548" t="s">
        <v>148</v>
      </c>
      <c r="O548" t="s">
        <v>4076</v>
      </c>
      <c r="P548" t="s">
        <v>46</v>
      </c>
      <c r="Q548" t="s">
        <v>59</v>
      </c>
      <c r="R548" t="s">
        <v>4077</v>
      </c>
      <c r="S548">
        <v>107.44</v>
      </c>
      <c r="T548">
        <v>8</v>
      </c>
      <c r="U548">
        <v>0</v>
      </c>
      <c r="V548">
        <v>27.934399999999997</v>
      </c>
    </row>
    <row r="549" spans="1:22" x14ac:dyDescent="0.3">
      <c r="A549">
        <v>2455</v>
      </c>
      <c r="B549" t="s">
        <v>5518</v>
      </c>
      <c r="C549">
        <v>2014</v>
      </c>
      <c r="D549" s="20">
        <v>41716</v>
      </c>
      <c r="E549" s="20">
        <v>41721</v>
      </c>
      <c r="F549" t="s">
        <v>23</v>
      </c>
      <c r="G549" t="s">
        <v>5194</v>
      </c>
      <c r="H549" t="s">
        <v>5195</v>
      </c>
      <c r="I549" t="s">
        <v>26</v>
      </c>
      <c r="J549" t="s">
        <v>27</v>
      </c>
      <c r="K549" t="s">
        <v>266</v>
      </c>
      <c r="L549" t="s">
        <v>267</v>
      </c>
      <c r="M549">
        <v>10011</v>
      </c>
      <c r="N549" t="s">
        <v>148</v>
      </c>
      <c r="O549" t="s">
        <v>4156</v>
      </c>
      <c r="P549" t="s">
        <v>71</v>
      </c>
      <c r="Q549" t="s">
        <v>161</v>
      </c>
      <c r="R549" t="s">
        <v>4157</v>
      </c>
      <c r="S549">
        <v>71.599999999999994</v>
      </c>
      <c r="T549">
        <v>8</v>
      </c>
      <c r="U549">
        <v>0</v>
      </c>
      <c r="V549">
        <v>13.603999999999992</v>
      </c>
    </row>
    <row r="550" spans="1:22" x14ac:dyDescent="0.3">
      <c r="A550">
        <v>2454</v>
      </c>
      <c r="B550" t="s">
        <v>5518</v>
      </c>
      <c r="C550">
        <v>2014</v>
      </c>
      <c r="D550" s="20">
        <v>41716</v>
      </c>
      <c r="E550" s="20">
        <v>41721</v>
      </c>
      <c r="F550" t="s">
        <v>23</v>
      </c>
      <c r="G550" t="s">
        <v>5194</v>
      </c>
      <c r="H550" t="s">
        <v>5195</v>
      </c>
      <c r="I550" t="s">
        <v>26</v>
      </c>
      <c r="J550" t="s">
        <v>27</v>
      </c>
      <c r="K550" t="s">
        <v>266</v>
      </c>
      <c r="L550" t="s">
        <v>267</v>
      </c>
      <c r="M550">
        <v>10011</v>
      </c>
      <c r="N550" t="s">
        <v>148</v>
      </c>
      <c r="O550" t="s">
        <v>1750</v>
      </c>
      <c r="P550" t="s">
        <v>71</v>
      </c>
      <c r="Q550" t="s">
        <v>161</v>
      </c>
      <c r="R550" t="s">
        <v>1751</v>
      </c>
      <c r="S550">
        <v>57.06</v>
      </c>
      <c r="T550">
        <v>3</v>
      </c>
      <c r="U550">
        <v>0</v>
      </c>
      <c r="V550">
        <v>18.2592</v>
      </c>
    </row>
    <row r="551" spans="1:22" x14ac:dyDescent="0.3">
      <c r="A551">
        <v>2453</v>
      </c>
      <c r="B551" t="s">
        <v>5518</v>
      </c>
      <c r="C551">
        <v>2014</v>
      </c>
      <c r="D551" s="20">
        <v>41716</v>
      </c>
      <c r="E551" s="20">
        <v>41721</v>
      </c>
      <c r="F551" t="s">
        <v>23</v>
      </c>
      <c r="G551" t="s">
        <v>5194</v>
      </c>
      <c r="H551" t="s">
        <v>5195</v>
      </c>
      <c r="I551" t="s">
        <v>26</v>
      </c>
      <c r="J551" t="s">
        <v>27</v>
      </c>
      <c r="K551" t="s">
        <v>266</v>
      </c>
      <c r="L551" t="s">
        <v>267</v>
      </c>
      <c r="M551">
        <v>10011</v>
      </c>
      <c r="N551" t="s">
        <v>148</v>
      </c>
      <c r="O551" t="s">
        <v>2077</v>
      </c>
      <c r="P551" t="s">
        <v>46</v>
      </c>
      <c r="Q551" t="s">
        <v>75</v>
      </c>
      <c r="R551" t="s">
        <v>2078</v>
      </c>
      <c r="S551">
        <v>9.1440000000000001</v>
      </c>
      <c r="T551">
        <v>3</v>
      </c>
      <c r="U551">
        <v>0.2</v>
      </c>
      <c r="V551">
        <v>3.0860999999999996</v>
      </c>
    </row>
    <row r="552" spans="1:22" x14ac:dyDescent="0.3">
      <c r="A552">
        <v>2452</v>
      </c>
      <c r="B552" t="s">
        <v>5518</v>
      </c>
      <c r="C552">
        <v>2014</v>
      </c>
      <c r="D552" s="20">
        <v>41716</v>
      </c>
      <c r="E552" s="20">
        <v>41721</v>
      </c>
      <c r="F552" t="s">
        <v>23</v>
      </c>
      <c r="G552" t="s">
        <v>5194</v>
      </c>
      <c r="H552" t="s">
        <v>5195</v>
      </c>
      <c r="I552" t="s">
        <v>26</v>
      </c>
      <c r="J552" t="s">
        <v>27</v>
      </c>
      <c r="K552" t="s">
        <v>266</v>
      </c>
      <c r="L552" t="s">
        <v>267</v>
      </c>
      <c r="M552">
        <v>10011</v>
      </c>
      <c r="N552" t="s">
        <v>148</v>
      </c>
      <c r="O552" t="s">
        <v>1642</v>
      </c>
      <c r="P552" t="s">
        <v>71</v>
      </c>
      <c r="Q552" t="s">
        <v>72</v>
      </c>
      <c r="R552" t="s">
        <v>1643</v>
      </c>
      <c r="S552">
        <v>119.69999999999999</v>
      </c>
      <c r="T552">
        <v>6</v>
      </c>
      <c r="U552">
        <v>0</v>
      </c>
      <c r="V552">
        <v>31.121999999999996</v>
      </c>
    </row>
    <row r="553" spans="1:22" x14ac:dyDescent="0.3">
      <c r="A553">
        <v>2451</v>
      </c>
      <c r="B553" t="s">
        <v>5518</v>
      </c>
      <c r="C553">
        <v>2014</v>
      </c>
      <c r="D553" s="20">
        <v>41716</v>
      </c>
      <c r="E553" s="20">
        <v>41721</v>
      </c>
      <c r="F553" t="s">
        <v>23</v>
      </c>
      <c r="G553" t="s">
        <v>5194</v>
      </c>
      <c r="H553" t="s">
        <v>5195</v>
      </c>
      <c r="I553" t="s">
        <v>26</v>
      </c>
      <c r="J553" t="s">
        <v>27</v>
      </c>
      <c r="K553" t="s">
        <v>266</v>
      </c>
      <c r="L553" t="s">
        <v>267</v>
      </c>
      <c r="M553">
        <v>10011</v>
      </c>
      <c r="N553" t="s">
        <v>148</v>
      </c>
      <c r="O553" t="s">
        <v>5519</v>
      </c>
      <c r="P553" t="s">
        <v>46</v>
      </c>
      <c r="Q553" t="s">
        <v>47</v>
      </c>
      <c r="R553" t="s">
        <v>5520</v>
      </c>
      <c r="S553">
        <v>18.75</v>
      </c>
      <c r="T553">
        <v>5</v>
      </c>
      <c r="U553">
        <v>0</v>
      </c>
      <c r="V553">
        <v>9</v>
      </c>
    </row>
    <row r="554" spans="1:22" x14ac:dyDescent="0.3">
      <c r="A554">
        <v>2433</v>
      </c>
      <c r="B554" t="s">
        <v>5491</v>
      </c>
      <c r="C554">
        <v>2011</v>
      </c>
      <c r="D554" s="20">
        <v>40627</v>
      </c>
      <c r="E554" s="20">
        <v>40634</v>
      </c>
      <c r="F554" t="s">
        <v>50</v>
      </c>
      <c r="G554" t="s">
        <v>5492</v>
      </c>
      <c r="H554" t="s">
        <v>5493</v>
      </c>
      <c r="I554" t="s">
        <v>26</v>
      </c>
      <c r="J554" t="s">
        <v>27</v>
      </c>
      <c r="K554" t="s">
        <v>266</v>
      </c>
      <c r="L554" t="s">
        <v>267</v>
      </c>
      <c r="M554">
        <v>10009</v>
      </c>
      <c r="N554" t="s">
        <v>148</v>
      </c>
      <c r="O554" t="s">
        <v>5494</v>
      </c>
      <c r="P554" t="s">
        <v>32</v>
      </c>
      <c r="Q554" t="s">
        <v>36</v>
      </c>
      <c r="R554" t="s">
        <v>5495</v>
      </c>
      <c r="S554">
        <v>366.786</v>
      </c>
      <c r="T554">
        <v>7</v>
      </c>
      <c r="U554">
        <v>0.1</v>
      </c>
      <c r="V554">
        <v>65.206400000000002</v>
      </c>
    </row>
    <row r="555" spans="1:22" x14ac:dyDescent="0.3">
      <c r="A555">
        <v>2410</v>
      </c>
      <c r="B555" t="s">
        <v>5456</v>
      </c>
      <c r="C555">
        <v>2014</v>
      </c>
      <c r="D555" s="20">
        <v>41722</v>
      </c>
      <c r="E555" s="20">
        <v>41724</v>
      </c>
      <c r="F555" t="s">
        <v>188</v>
      </c>
      <c r="G555" t="s">
        <v>2789</v>
      </c>
      <c r="H555" t="s">
        <v>2790</v>
      </c>
      <c r="I555" t="s">
        <v>102</v>
      </c>
      <c r="J555" t="s">
        <v>27</v>
      </c>
      <c r="K555" t="s">
        <v>127</v>
      </c>
      <c r="L555" t="s">
        <v>43</v>
      </c>
      <c r="M555">
        <v>94122</v>
      </c>
      <c r="N555" t="s">
        <v>44</v>
      </c>
      <c r="O555" t="s">
        <v>4356</v>
      </c>
      <c r="P555" t="s">
        <v>32</v>
      </c>
      <c r="Q555" t="s">
        <v>65</v>
      </c>
      <c r="R555" t="s">
        <v>4357</v>
      </c>
      <c r="S555">
        <v>211.84</v>
      </c>
      <c r="T555">
        <v>8</v>
      </c>
      <c r="U555">
        <v>0</v>
      </c>
      <c r="V555">
        <v>76.262399999999985</v>
      </c>
    </row>
    <row r="556" spans="1:22" x14ac:dyDescent="0.3">
      <c r="A556">
        <v>2394</v>
      </c>
      <c r="B556" t="s">
        <v>5441</v>
      </c>
      <c r="C556">
        <v>2013</v>
      </c>
      <c r="D556" s="20">
        <v>41351</v>
      </c>
      <c r="E556" s="20">
        <v>41357</v>
      </c>
      <c r="F556" t="s">
        <v>50</v>
      </c>
      <c r="G556" t="s">
        <v>3259</v>
      </c>
      <c r="H556" t="s">
        <v>3260</v>
      </c>
      <c r="I556" t="s">
        <v>26</v>
      </c>
      <c r="J556" t="s">
        <v>27</v>
      </c>
      <c r="K556" t="s">
        <v>5442</v>
      </c>
      <c r="L556" t="s">
        <v>1245</v>
      </c>
      <c r="M556">
        <v>2148</v>
      </c>
      <c r="N556" t="s">
        <v>148</v>
      </c>
      <c r="O556" t="s">
        <v>1561</v>
      </c>
      <c r="P556" t="s">
        <v>46</v>
      </c>
      <c r="Q556" t="s">
        <v>68</v>
      </c>
      <c r="R556" t="s">
        <v>1562</v>
      </c>
      <c r="S556">
        <v>39.68</v>
      </c>
      <c r="T556">
        <v>2</v>
      </c>
      <c r="U556">
        <v>0</v>
      </c>
      <c r="V556">
        <v>10.316800000000001</v>
      </c>
    </row>
    <row r="557" spans="1:22" x14ac:dyDescent="0.3">
      <c r="A557">
        <v>556</v>
      </c>
      <c r="B557" t="s">
        <v>1886</v>
      </c>
      <c r="C557">
        <v>2011</v>
      </c>
      <c r="D557" s="20">
        <v>40605</v>
      </c>
      <c r="E557" s="20">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2387</v>
      </c>
      <c r="B558" t="s">
        <v>5418</v>
      </c>
      <c r="C558">
        <v>2014</v>
      </c>
      <c r="D558" s="20">
        <v>41724</v>
      </c>
      <c r="E558" s="20">
        <v>41725</v>
      </c>
      <c r="F558" t="s">
        <v>188</v>
      </c>
      <c r="G558" t="s">
        <v>5419</v>
      </c>
      <c r="H558" t="s">
        <v>5420</v>
      </c>
      <c r="I558" t="s">
        <v>26</v>
      </c>
      <c r="J558" t="s">
        <v>27</v>
      </c>
      <c r="K558" t="s">
        <v>3488</v>
      </c>
      <c r="L558" t="s">
        <v>43</v>
      </c>
      <c r="M558">
        <v>93727</v>
      </c>
      <c r="N558" t="s">
        <v>44</v>
      </c>
      <c r="O558" t="s">
        <v>5426</v>
      </c>
      <c r="P558" t="s">
        <v>71</v>
      </c>
      <c r="Q558" t="s">
        <v>1216</v>
      </c>
      <c r="R558" t="s">
        <v>5427</v>
      </c>
      <c r="S558">
        <v>479.98400000000004</v>
      </c>
      <c r="T558">
        <v>2</v>
      </c>
      <c r="U558">
        <v>0.2</v>
      </c>
      <c r="V558">
        <v>59.997999999999962</v>
      </c>
    </row>
    <row r="559" spans="1:22" x14ac:dyDescent="0.3">
      <c r="A559">
        <v>2386</v>
      </c>
      <c r="B559" t="s">
        <v>5418</v>
      </c>
      <c r="C559">
        <v>2014</v>
      </c>
      <c r="D559" s="20">
        <v>41724</v>
      </c>
      <c r="E559" s="20">
        <v>41725</v>
      </c>
      <c r="F559" t="s">
        <v>188</v>
      </c>
      <c r="G559" t="s">
        <v>5419</v>
      </c>
      <c r="H559" t="s">
        <v>5420</v>
      </c>
      <c r="I559" t="s">
        <v>26</v>
      </c>
      <c r="J559" t="s">
        <v>27</v>
      </c>
      <c r="K559" t="s">
        <v>3488</v>
      </c>
      <c r="L559" t="s">
        <v>43</v>
      </c>
      <c r="M559">
        <v>93727</v>
      </c>
      <c r="N559" t="s">
        <v>44</v>
      </c>
      <c r="O559" t="s">
        <v>5424</v>
      </c>
      <c r="P559" t="s">
        <v>71</v>
      </c>
      <c r="Q559" t="s">
        <v>72</v>
      </c>
      <c r="R559" t="s">
        <v>5425</v>
      </c>
      <c r="S559">
        <v>211.16800000000001</v>
      </c>
      <c r="T559">
        <v>4</v>
      </c>
      <c r="U559">
        <v>0.2</v>
      </c>
      <c r="V559">
        <v>15.837600000000009</v>
      </c>
    </row>
    <row r="560" spans="1:22" x14ac:dyDescent="0.3">
      <c r="A560">
        <v>2385</v>
      </c>
      <c r="B560" t="s">
        <v>5418</v>
      </c>
      <c r="C560">
        <v>2014</v>
      </c>
      <c r="D560" s="20">
        <v>41724</v>
      </c>
      <c r="E560" s="20">
        <v>41725</v>
      </c>
      <c r="F560" t="s">
        <v>188</v>
      </c>
      <c r="G560" t="s">
        <v>5419</v>
      </c>
      <c r="H560" t="s">
        <v>5420</v>
      </c>
      <c r="I560" t="s">
        <v>26</v>
      </c>
      <c r="J560" t="s">
        <v>27</v>
      </c>
      <c r="K560" t="s">
        <v>3488</v>
      </c>
      <c r="L560" t="s">
        <v>43</v>
      </c>
      <c r="M560">
        <v>93727</v>
      </c>
      <c r="N560" t="s">
        <v>44</v>
      </c>
      <c r="O560" t="s">
        <v>3567</v>
      </c>
      <c r="P560" t="s">
        <v>46</v>
      </c>
      <c r="Q560" t="s">
        <v>75</v>
      </c>
      <c r="R560" t="s">
        <v>3568</v>
      </c>
      <c r="S560">
        <v>185.92000000000002</v>
      </c>
      <c r="T560">
        <v>4</v>
      </c>
      <c r="U560">
        <v>0.2</v>
      </c>
      <c r="V560">
        <v>62.74799999999999</v>
      </c>
    </row>
    <row r="561" spans="1:22" x14ac:dyDescent="0.3">
      <c r="A561">
        <v>2384</v>
      </c>
      <c r="B561" t="s">
        <v>5418</v>
      </c>
      <c r="C561">
        <v>2014</v>
      </c>
      <c r="D561" s="20">
        <v>41724</v>
      </c>
      <c r="E561" s="20">
        <v>41725</v>
      </c>
      <c r="F561" t="s">
        <v>188</v>
      </c>
      <c r="G561" t="s">
        <v>5419</v>
      </c>
      <c r="H561" t="s">
        <v>5420</v>
      </c>
      <c r="I561" t="s">
        <v>26</v>
      </c>
      <c r="J561" t="s">
        <v>27</v>
      </c>
      <c r="K561" t="s">
        <v>3488</v>
      </c>
      <c r="L561" t="s">
        <v>43</v>
      </c>
      <c r="M561">
        <v>93727</v>
      </c>
      <c r="N561" t="s">
        <v>44</v>
      </c>
      <c r="O561" t="s">
        <v>5423</v>
      </c>
      <c r="P561" t="s">
        <v>46</v>
      </c>
      <c r="Q561" t="s">
        <v>68</v>
      </c>
      <c r="R561" t="s">
        <v>186</v>
      </c>
      <c r="S561">
        <v>16.02</v>
      </c>
      <c r="T561">
        <v>9</v>
      </c>
      <c r="U561">
        <v>0</v>
      </c>
      <c r="V561">
        <v>4.4855999999999998</v>
      </c>
    </row>
    <row r="562" spans="1:22" x14ac:dyDescent="0.3">
      <c r="A562">
        <v>2383</v>
      </c>
      <c r="B562" t="s">
        <v>5418</v>
      </c>
      <c r="C562">
        <v>2014</v>
      </c>
      <c r="D562" s="20">
        <v>41724</v>
      </c>
      <c r="E562" s="20">
        <v>41725</v>
      </c>
      <c r="F562" t="s">
        <v>188</v>
      </c>
      <c r="G562" t="s">
        <v>5419</v>
      </c>
      <c r="H562" t="s">
        <v>5420</v>
      </c>
      <c r="I562" t="s">
        <v>26</v>
      </c>
      <c r="J562" t="s">
        <v>27</v>
      </c>
      <c r="K562" t="s">
        <v>3488</v>
      </c>
      <c r="L562" t="s">
        <v>43</v>
      </c>
      <c r="M562">
        <v>93727</v>
      </c>
      <c r="N562" t="s">
        <v>44</v>
      </c>
      <c r="O562" t="s">
        <v>5421</v>
      </c>
      <c r="P562" t="s">
        <v>46</v>
      </c>
      <c r="Q562" t="s">
        <v>78</v>
      </c>
      <c r="R562" t="s">
        <v>5422</v>
      </c>
      <c r="S562">
        <v>176.04</v>
      </c>
      <c r="T562">
        <v>4</v>
      </c>
      <c r="U562">
        <v>0</v>
      </c>
      <c r="V562">
        <v>45.770399999999995</v>
      </c>
    </row>
    <row r="563" spans="1:22" x14ac:dyDescent="0.3">
      <c r="A563">
        <v>2366</v>
      </c>
      <c r="B563" t="s">
        <v>5391</v>
      </c>
      <c r="C563">
        <v>2013</v>
      </c>
      <c r="D563" s="20">
        <v>41347</v>
      </c>
      <c r="E563" s="20">
        <v>41352</v>
      </c>
      <c r="F563" t="s">
        <v>50</v>
      </c>
      <c r="G563" t="s">
        <v>1249</v>
      </c>
      <c r="H563" t="s">
        <v>1250</v>
      </c>
      <c r="I563" t="s">
        <v>102</v>
      </c>
      <c r="J563" t="s">
        <v>27</v>
      </c>
      <c r="K563" t="s">
        <v>2237</v>
      </c>
      <c r="L563" t="s">
        <v>319</v>
      </c>
      <c r="M563">
        <v>22980</v>
      </c>
      <c r="N563" t="s">
        <v>30</v>
      </c>
      <c r="O563" t="s">
        <v>4035</v>
      </c>
      <c r="P563" t="s">
        <v>46</v>
      </c>
      <c r="Q563" t="s">
        <v>75</v>
      </c>
      <c r="R563" t="s">
        <v>4036</v>
      </c>
      <c r="S563">
        <v>46</v>
      </c>
      <c r="T563">
        <v>4</v>
      </c>
      <c r="U563">
        <v>0</v>
      </c>
      <c r="V563">
        <v>20.7</v>
      </c>
    </row>
    <row r="564" spans="1:22" x14ac:dyDescent="0.3">
      <c r="A564">
        <v>2365</v>
      </c>
      <c r="B564" t="s">
        <v>5391</v>
      </c>
      <c r="C564">
        <v>2013</v>
      </c>
      <c r="D564" s="20">
        <v>41347</v>
      </c>
      <c r="E564" s="20">
        <v>41352</v>
      </c>
      <c r="F564" t="s">
        <v>50</v>
      </c>
      <c r="G564" t="s">
        <v>1249</v>
      </c>
      <c r="H564" t="s">
        <v>1250</v>
      </c>
      <c r="I564" t="s">
        <v>102</v>
      </c>
      <c r="J564" t="s">
        <v>27</v>
      </c>
      <c r="K564" t="s">
        <v>2237</v>
      </c>
      <c r="L564" t="s">
        <v>319</v>
      </c>
      <c r="M564">
        <v>22980</v>
      </c>
      <c r="N564" t="s">
        <v>30</v>
      </c>
      <c r="O564" t="s">
        <v>5392</v>
      </c>
      <c r="P564" t="s">
        <v>46</v>
      </c>
      <c r="Q564" t="s">
        <v>78</v>
      </c>
      <c r="R564" t="s">
        <v>5393</v>
      </c>
      <c r="S564">
        <v>160.32</v>
      </c>
      <c r="T564">
        <v>2</v>
      </c>
      <c r="U564">
        <v>0</v>
      </c>
      <c r="V564">
        <v>44.889600000000002</v>
      </c>
    </row>
    <row r="565" spans="1:22" x14ac:dyDescent="0.3">
      <c r="A565">
        <v>2364</v>
      </c>
      <c r="B565" t="s">
        <v>5391</v>
      </c>
      <c r="C565">
        <v>2013</v>
      </c>
      <c r="D565" s="20">
        <v>41347</v>
      </c>
      <c r="E565" s="20">
        <v>41352</v>
      </c>
      <c r="F565" t="s">
        <v>50</v>
      </c>
      <c r="G565" t="s">
        <v>1249</v>
      </c>
      <c r="H565" t="s">
        <v>1250</v>
      </c>
      <c r="I565" t="s">
        <v>102</v>
      </c>
      <c r="J565" t="s">
        <v>27</v>
      </c>
      <c r="K565" t="s">
        <v>2237</v>
      </c>
      <c r="L565" t="s">
        <v>319</v>
      </c>
      <c r="M565">
        <v>22980</v>
      </c>
      <c r="N565" t="s">
        <v>30</v>
      </c>
      <c r="O565" t="s">
        <v>1714</v>
      </c>
      <c r="P565" t="s">
        <v>32</v>
      </c>
      <c r="Q565" t="s">
        <v>65</v>
      </c>
      <c r="R565" t="s">
        <v>1715</v>
      </c>
      <c r="S565">
        <v>127.88</v>
      </c>
      <c r="T565">
        <v>2</v>
      </c>
      <c r="U565">
        <v>0</v>
      </c>
      <c r="V565">
        <v>40.921599999999998</v>
      </c>
    </row>
    <row r="566" spans="1:22" x14ac:dyDescent="0.3">
      <c r="A566">
        <v>2362</v>
      </c>
      <c r="B566" t="s">
        <v>5383</v>
      </c>
      <c r="C566">
        <v>2011</v>
      </c>
      <c r="D566" s="20">
        <v>40619</v>
      </c>
      <c r="E566" s="20">
        <v>40623</v>
      </c>
      <c r="F566" t="s">
        <v>50</v>
      </c>
      <c r="G566" t="s">
        <v>2407</v>
      </c>
      <c r="H566" t="s">
        <v>2408</v>
      </c>
      <c r="I566" t="s">
        <v>41</v>
      </c>
      <c r="J566" t="s">
        <v>27</v>
      </c>
      <c r="K566" t="s">
        <v>266</v>
      </c>
      <c r="L566" t="s">
        <v>267</v>
      </c>
      <c r="M566">
        <v>10024</v>
      </c>
      <c r="N566" t="s">
        <v>148</v>
      </c>
      <c r="O566" t="s">
        <v>5386</v>
      </c>
      <c r="P566" t="s">
        <v>46</v>
      </c>
      <c r="Q566" t="s">
        <v>90</v>
      </c>
      <c r="R566" t="s">
        <v>5387</v>
      </c>
      <c r="S566">
        <v>155.04</v>
      </c>
      <c r="T566">
        <v>4</v>
      </c>
      <c r="U566">
        <v>0</v>
      </c>
      <c r="V566">
        <v>75.9696</v>
      </c>
    </row>
    <row r="567" spans="1:22" x14ac:dyDescent="0.3">
      <c r="A567">
        <v>2361</v>
      </c>
      <c r="B567" t="s">
        <v>5383</v>
      </c>
      <c r="C567">
        <v>2011</v>
      </c>
      <c r="D567" s="20">
        <v>40619</v>
      </c>
      <c r="E567" s="20">
        <v>40623</v>
      </c>
      <c r="F567" t="s">
        <v>50</v>
      </c>
      <c r="G567" t="s">
        <v>2407</v>
      </c>
      <c r="H567" t="s">
        <v>2408</v>
      </c>
      <c r="I567" t="s">
        <v>41</v>
      </c>
      <c r="J567" t="s">
        <v>27</v>
      </c>
      <c r="K567" t="s">
        <v>266</v>
      </c>
      <c r="L567" t="s">
        <v>267</v>
      </c>
      <c r="M567">
        <v>10024</v>
      </c>
      <c r="N567" t="s">
        <v>148</v>
      </c>
      <c r="O567" t="s">
        <v>5384</v>
      </c>
      <c r="P567" t="s">
        <v>46</v>
      </c>
      <c r="Q567" t="s">
        <v>90</v>
      </c>
      <c r="R567" t="s">
        <v>5385</v>
      </c>
      <c r="S567">
        <v>34.86</v>
      </c>
      <c r="T567">
        <v>7</v>
      </c>
      <c r="U567">
        <v>0</v>
      </c>
      <c r="V567">
        <v>16.3842</v>
      </c>
    </row>
    <row r="568" spans="1:22" x14ac:dyDescent="0.3">
      <c r="A568">
        <v>2360</v>
      </c>
      <c r="B568" t="s">
        <v>5383</v>
      </c>
      <c r="C568">
        <v>2011</v>
      </c>
      <c r="D568" s="20">
        <v>40619</v>
      </c>
      <c r="E568" s="20">
        <v>40623</v>
      </c>
      <c r="F568" t="s">
        <v>50</v>
      </c>
      <c r="G568" t="s">
        <v>2407</v>
      </c>
      <c r="H568" t="s">
        <v>2408</v>
      </c>
      <c r="I568" t="s">
        <v>41</v>
      </c>
      <c r="J568" t="s">
        <v>27</v>
      </c>
      <c r="K568" t="s">
        <v>266</v>
      </c>
      <c r="L568" t="s">
        <v>267</v>
      </c>
      <c r="M568">
        <v>10024</v>
      </c>
      <c r="N568" t="s">
        <v>148</v>
      </c>
      <c r="O568" t="s">
        <v>4671</v>
      </c>
      <c r="P568" t="s">
        <v>32</v>
      </c>
      <c r="Q568" t="s">
        <v>56</v>
      </c>
      <c r="R568" t="s">
        <v>4672</v>
      </c>
      <c r="S568">
        <v>613.90800000000002</v>
      </c>
      <c r="T568">
        <v>3</v>
      </c>
      <c r="U568">
        <v>0.4</v>
      </c>
      <c r="V568">
        <v>-122.78160000000003</v>
      </c>
    </row>
    <row r="569" spans="1:22" x14ac:dyDescent="0.3">
      <c r="A569">
        <v>2359</v>
      </c>
      <c r="B569" t="s">
        <v>5383</v>
      </c>
      <c r="C569">
        <v>2011</v>
      </c>
      <c r="D569" s="20">
        <v>40619</v>
      </c>
      <c r="E569" s="20">
        <v>40623</v>
      </c>
      <c r="F569" t="s">
        <v>50</v>
      </c>
      <c r="G569" t="s">
        <v>2407</v>
      </c>
      <c r="H569" t="s">
        <v>2408</v>
      </c>
      <c r="I569" t="s">
        <v>41</v>
      </c>
      <c r="J569" t="s">
        <v>27</v>
      </c>
      <c r="K569" t="s">
        <v>266</v>
      </c>
      <c r="L569" t="s">
        <v>267</v>
      </c>
      <c r="M569">
        <v>10024</v>
      </c>
      <c r="N569" t="s">
        <v>148</v>
      </c>
      <c r="O569" t="s">
        <v>5302</v>
      </c>
      <c r="P569" t="s">
        <v>32</v>
      </c>
      <c r="Q569" t="s">
        <v>56</v>
      </c>
      <c r="R569" t="s">
        <v>5303</v>
      </c>
      <c r="S569">
        <v>1071.576</v>
      </c>
      <c r="T569">
        <v>4</v>
      </c>
      <c r="U569">
        <v>0.4</v>
      </c>
      <c r="V569">
        <v>-553.64760000000001</v>
      </c>
    </row>
    <row r="570" spans="1:22" x14ac:dyDescent="0.3">
      <c r="A570">
        <v>2358</v>
      </c>
      <c r="B570" t="s">
        <v>5383</v>
      </c>
      <c r="C570">
        <v>2011</v>
      </c>
      <c r="D570" s="20">
        <v>40619</v>
      </c>
      <c r="E570" s="20">
        <v>40623</v>
      </c>
      <c r="F570" t="s">
        <v>50</v>
      </c>
      <c r="G570" t="s">
        <v>2407</v>
      </c>
      <c r="H570" t="s">
        <v>2408</v>
      </c>
      <c r="I570" t="s">
        <v>41</v>
      </c>
      <c r="J570" t="s">
        <v>27</v>
      </c>
      <c r="K570" t="s">
        <v>266</v>
      </c>
      <c r="L570" t="s">
        <v>267</v>
      </c>
      <c r="M570">
        <v>10024</v>
      </c>
      <c r="N570" t="s">
        <v>148</v>
      </c>
      <c r="O570" t="s">
        <v>903</v>
      </c>
      <c r="P570" t="s">
        <v>32</v>
      </c>
      <c r="Q570" t="s">
        <v>56</v>
      </c>
      <c r="R570" t="s">
        <v>904</v>
      </c>
      <c r="S570">
        <v>1579.7460000000001</v>
      </c>
      <c r="T570">
        <v>7</v>
      </c>
      <c r="U570">
        <v>0.4</v>
      </c>
      <c r="V570">
        <v>-447.59469999999988</v>
      </c>
    </row>
    <row r="571" spans="1:22" x14ac:dyDescent="0.3">
      <c r="A571">
        <v>2348</v>
      </c>
      <c r="B571" t="s">
        <v>5369</v>
      </c>
      <c r="C571">
        <v>2013</v>
      </c>
      <c r="D571" s="20">
        <v>41347</v>
      </c>
      <c r="E571" s="20">
        <v>41352</v>
      </c>
      <c r="F571" t="s">
        <v>50</v>
      </c>
      <c r="G571" t="s">
        <v>2474</v>
      </c>
      <c r="H571" t="s">
        <v>2475</v>
      </c>
      <c r="I571" t="s">
        <v>26</v>
      </c>
      <c r="J571" t="s">
        <v>27</v>
      </c>
      <c r="K571" t="s">
        <v>678</v>
      </c>
      <c r="L571" t="s">
        <v>104</v>
      </c>
      <c r="M571">
        <v>78207</v>
      </c>
      <c r="N571" t="s">
        <v>105</v>
      </c>
      <c r="O571" t="s">
        <v>3489</v>
      </c>
      <c r="P571" t="s">
        <v>32</v>
      </c>
      <c r="Q571" t="s">
        <v>56</v>
      </c>
      <c r="R571" t="s">
        <v>3490</v>
      </c>
      <c r="S571">
        <v>557.58500000000004</v>
      </c>
      <c r="T571">
        <v>5</v>
      </c>
      <c r="U571">
        <v>0.3</v>
      </c>
      <c r="V571">
        <v>0</v>
      </c>
    </row>
    <row r="572" spans="1:22" x14ac:dyDescent="0.3">
      <c r="A572">
        <v>2347</v>
      </c>
      <c r="B572" t="s">
        <v>5369</v>
      </c>
      <c r="C572">
        <v>2013</v>
      </c>
      <c r="D572" s="20">
        <v>41347</v>
      </c>
      <c r="E572" s="20">
        <v>41352</v>
      </c>
      <c r="F572" t="s">
        <v>50</v>
      </c>
      <c r="G572" t="s">
        <v>2474</v>
      </c>
      <c r="H572" t="s">
        <v>2475</v>
      </c>
      <c r="I572" t="s">
        <v>26</v>
      </c>
      <c r="J572" t="s">
        <v>27</v>
      </c>
      <c r="K572" t="s">
        <v>678</v>
      </c>
      <c r="L572" t="s">
        <v>104</v>
      </c>
      <c r="M572">
        <v>78207</v>
      </c>
      <c r="N572" t="s">
        <v>105</v>
      </c>
      <c r="O572" t="s">
        <v>5371</v>
      </c>
      <c r="P572" t="s">
        <v>46</v>
      </c>
      <c r="Q572" t="s">
        <v>75</v>
      </c>
      <c r="R572" t="s">
        <v>5372</v>
      </c>
      <c r="S572">
        <v>1.2719999999999998</v>
      </c>
      <c r="T572">
        <v>2</v>
      </c>
      <c r="U572">
        <v>0.8</v>
      </c>
      <c r="V572">
        <v>-2.1624000000000012</v>
      </c>
    </row>
    <row r="573" spans="1:22" x14ac:dyDescent="0.3">
      <c r="A573">
        <v>2346</v>
      </c>
      <c r="B573" t="s">
        <v>5369</v>
      </c>
      <c r="C573">
        <v>2013</v>
      </c>
      <c r="D573" s="20">
        <v>41347</v>
      </c>
      <c r="E573" s="20">
        <v>41352</v>
      </c>
      <c r="F573" t="s">
        <v>50</v>
      </c>
      <c r="G573" t="s">
        <v>2474</v>
      </c>
      <c r="H573" t="s">
        <v>2475</v>
      </c>
      <c r="I573" t="s">
        <v>26</v>
      </c>
      <c r="J573" t="s">
        <v>27</v>
      </c>
      <c r="K573" t="s">
        <v>678</v>
      </c>
      <c r="L573" t="s">
        <v>104</v>
      </c>
      <c r="M573">
        <v>78207</v>
      </c>
      <c r="N573" t="s">
        <v>105</v>
      </c>
      <c r="O573" t="s">
        <v>697</v>
      </c>
      <c r="P573" t="s">
        <v>46</v>
      </c>
      <c r="Q573" t="s">
        <v>90</v>
      </c>
      <c r="R573" t="s">
        <v>5370</v>
      </c>
      <c r="S573">
        <v>70.08</v>
      </c>
      <c r="T573">
        <v>5</v>
      </c>
      <c r="U573">
        <v>0.2</v>
      </c>
      <c r="V573">
        <v>24.527999999999995</v>
      </c>
    </row>
    <row r="574" spans="1:22" x14ac:dyDescent="0.3">
      <c r="A574">
        <v>2334</v>
      </c>
      <c r="B574" t="s">
        <v>5349</v>
      </c>
      <c r="C574">
        <v>2014</v>
      </c>
      <c r="D574" s="20">
        <v>41720</v>
      </c>
      <c r="E574" s="20">
        <v>41724</v>
      </c>
      <c r="F574" t="s">
        <v>50</v>
      </c>
      <c r="G574" t="s">
        <v>2940</v>
      </c>
      <c r="H574" t="s">
        <v>2941</v>
      </c>
      <c r="I574" t="s">
        <v>26</v>
      </c>
      <c r="J574" t="s">
        <v>27</v>
      </c>
      <c r="K574" t="s">
        <v>4268</v>
      </c>
      <c r="L574" t="s">
        <v>254</v>
      </c>
      <c r="M574">
        <v>47905</v>
      </c>
      <c r="N574" t="s">
        <v>105</v>
      </c>
      <c r="O574" t="s">
        <v>2372</v>
      </c>
      <c r="P574" t="s">
        <v>46</v>
      </c>
      <c r="Q574" t="s">
        <v>90</v>
      </c>
      <c r="R574" t="s">
        <v>2373</v>
      </c>
      <c r="S574">
        <v>5.78</v>
      </c>
      <c r="T574">
        <v>1</v>
      </c>
      <c r="U574">
        <v>0</v>
      </c>
      <c r="V574">
        <v>2.8322000000000003</v>
      </c>
    </row>
    <row r="575" spans="1:22" x14ac:dyDescent="0.3">
      <c r="A575">
        <v>2333</v>
      </c>
      <c r="B575" t="s">
        <v>5349</v>
      </c>
      <c r="C575">
        <v>2014</v>
      </c>
      <c r="D575" s="20">
        <v>41720</v>
      </c>
      <c r="E575" s="20">
        <v>41724</v>
      </c>
      <c r="F575" t="s">
        <v>50</v>
      </c>
      <c r="G575" t="s">
        <v>2940</v>
      </c>
      <c r="H575" t="s">
        <v>2941</v>
      </c>
      <c r="I575" t="s">
        <v>26</v>
      </c>
      <c r="J575" t="s">
        <v>27</v>
      </c>
      <c r="K575" t="s">
        <v>4268</v>
      </c>
      <c r="L575" t="s">
        <v>254</v>
      </c>
      <c r="M575">
        <v>47905</v>
      </c>
      <c r="N575" t="s">
        <v>105</v>
      </c>
      <c r="O575" t="s">
        <v>1624</v>
      </c>
      <c r="P575" t="s">
        <v>46</v>
      </c>
      <c r="Q575" t="s">
        <v>90</v>
      </c>
      <c r="R575" t="s">
        <v>1625</v>
      </c>
      <c r="S575">
        <v>277.39999999999998</v>
      </c>
      <c r="T575">
        <v>5</v>
      </c>
      <c r="U575">
        <v>0</v>
      </c>
      <c r="V575">
        <v>133.15199999999999</v>
      </c>
    </row>
    <row r="576" spans="1:22" x14ac:dyDescent="0.3">
      <c r="A576">
        <v>2321</v>
      </c>
      <c r="B576" t="s">
        <v>5330</v>
      </c>
      <c r="C576">
        <v>2014</v>
      </c>
      <c r="D576" s="20">
        <v>41719</v>
      </c>
      <c r="E576" s="20">
        <v>41723</v>
      </c>
      <c r="F576" t="s">
        <v>50</v>
      </c>
      <c r="G576" t="s">
        <v>2507</v>
      </c>
      <c r="H576" t="s">
        <v>2508</v>
      </c>
      <c r="I576" t="s">
        <v>41</v>
      </c>
      <c r="J576" t="s">
        <v>27</v>
      </c>
      <c r="K576" t="s">
        <v>95</v>
      </c>
      <c r="L576" t="s">
        <v>96</v>
      </c>
      <c r="M576">
        <v>98115</v>
      </c>
      <c r="N576" t="s">
        <v>44</v>
      </c>
      <c r="O576" t="s">
        <v>5331</v>
      </c>
      <c r="P576" t="s">
        <v>71</v>
      </c>
      <c r="Q576" t="s">
        <v>161</v>
      </c>
      <c r="R576" t="s">
        <v>5332</v>
      </c>
      <c r="S576">
        <v>265.93</v>
      </c>
      <c r="T576">
        <v>7</v>
      </c>
      <c r="U576">
        <v>0</v>
      </c>
      <c r="V576">
        <v>63.8232</v>
      </c>
    </row>
    <row r="577" spans="1:22" x14ac:dyDescent="0.3">
      <c r="A577">
        <v>2285</v>
      </c>
      <c r="B577" t="s">
        <v>5284</v>
      </c>
      <c r="C577">
        <v>2012</v>
      </c>
      <c r="D577" s="20">
        <v>40973</v>
      </c>
      <c r="E577" s="20">
        <v>40977</v>
      </c>
      <c r="F577" t="s">
        <v>50</v>
      </c>
      <c r="G577" t="s">
        <v>1939</v>
      </c>
      <c r="H577" t="s">
        <v>1940</v>
      </c>
      <c r="I577" t="s">
        <v>26</v>
      </c>
      <c r="J577" t="s">
        <v>27</v>
      </c>
      <c r="K577" t="s">
        <v>5285</v>
      </c>
      <c r="L577" t="s">
        <v>254</v>
      </c>
      <c r="M577">
        <v>47362</v>
      </c>
      <c r="N577" t="s">
        <v>105</v>
      </c>
      <c r="O577" t="s">
        <v>5286</v>
      </c>
      <c r="P577" t="s">
        <v>46</v>
      </c>
      <c r="Q577" t="s">
        <v>78</v>
      </c>
      <c r="R577" t="s">
        <v>186</v>
      </c>
      <c r="S577">
        <v>60.69</v>
      </c>
      <c r="T577">
        <v>7</v>
      </c>
      <c r="U577">
        <v>0</v>
      </c>
      <c r="V577">
        <v>16.386300000000002</v>
      </c>
    </row>
    <row r="578" spans="1:22" x14ac:dyDescent="0.3">
      <c r="A578">
        <v>2284</v>
      </c>
      <c r="B578" t="s">
        <v>5284</v>
      </c>
      <c r="C578">
        <v>2012</v>
      </c>
      <c r="D578" s="20">
        <v>40973</v>
      </c>
      <c r="E578" s="20">
        <v>40977</v>
      </c>
      <c r="F578" t="s">
        <v>50</v>
      </c>
      <c r="G578" t="s">
        <v>1939</v>
      </c>
      <c r="H578" t="s">
        <v>1940</v>
      </c>
      <c r="I578" t="s">
        <v>26</v>
      </c>
      <c r="J578" t="s">
        <v>27</v>
      </c>
      <c r="K578" t="s">
        <v>5285</v>
      </c>
      <c r="L578" t="s">
        <v>254</v>
      </c>
      <c r="M578">
        <v>47362</v>
      </c>
      <c r="N578" t="s">
        <v>105</v>
      </c>
      <c r="O578" t="s">
        <v>766</v>
      </c>
      <c r="P578" t="s">
        <v>71</v>
      </c>
      <c r="Q578" t="s">
        <v>72</v>
      </c>
      <c r="R578" t="s">
        <v>767</v>
      </c>
      <c r="S578">
        <v>23.92</v>
      </c>
      <c r="T578">
        <v>2</v>
      </c>
      <c r="U578">
        <v>0</v>
      </c>
      <c r="V578">
        <v>6.6976000000000013</v>
      </c>
    </row>
    <row r="579" spans="1:22" x14ac:dyDescent="0.3">
      <c r="A579">
        <v>2274</v>
      </c>
      <c r="B579" t="s">
        <v>5270</v>
      </c>
      <c r="C579">
        <v>2012</v>
      </c>
      <c r="D579" s="20">
        <v>40974</v>
      </c>
      <c r="E579" s="20">
        <v>40979</v>
      </c>
      <c r="F579" t="s">
        <v>50</v>
      </c>
      <c r="G579" t="s">
        <v>1202</v>
      </c>
      <c r="H579" t="s">
        <v>1203</v>
      </c>
      <c r="I579" t="s">
        <v>26</v>
      </c>
      <c r="J579" t="s">
        <v>27</v>
      </c>
      <c r="K579" t="s">
        <v>127</v>
      </c>
      <c r="L579" t="s">
        <v>43</v>
      </c>
      <c r="M579">
        <v>94122</v>
      </c>
      <c r="N579" t="s">
        <v>44</v>
      </c>
      <c r="O579" t="s">
        <v>5273</v>
      </c>
      <c r="P579" t="s">
        <v>71</v>
      </c>
      <c r="Q579" t="s">
        <v>1216</v>
      </c>
      <c r="R579" t="s">
        <v>5274</v>
      </c>
      <c r="S579">
        <v>1119.9840000000002</v>
      </c>
      <c r="T579">
        <v>2</v>
      </c>
      <c r="U579">
        <v>0.2</v>
      </c>
      <c r="V579">
        <v>377.99459999999993</v>
      </c>
    </row>
    <row r="580" spans="1:22" x14ac:dyDescent="0.3">
      <c r="A580">
        <v>2273</v>
      </c>
      <c r="B580" t="s">
        <v>5270</v>
      </c>
      <c r="C580">
        <v>2012</v>
      </c>
      <c r="D580" s="20">
        <v>40974</v>
      </c>
      <c r="E580" s="20">
        <v>40979</v>
      </c>
      <c r="F580" t="s">
        <v>50</v>
      </c>
      <c r="G580" t="s">
        <v>1202</v>
      </c>
      <c r="H580" t="s">
        <v>1203</v>
      </c>
      <c r="I580" t="s">
        <v>26</v>
      </c>
      <c r="J580" t="s">
        <v>27</v>
      </c>
      <c r="K580" t="s">
        <v>127</v>
      </c>
      <c r="L580" t="s">
        <v>43</v>
      </c>
      <c r="M580">
        <v>94122</v>
      </c>
      <c r="N580" t="s">
        <v>44</v>
      </c>
      <c r="O580" t="s">
        <v>5271</v>
      </c>
      <c r="P580" t="s">
        <v>32</v>
      </c>
      <c r="Q580" t="s">
        <v>65</v>
      </c>
      <c r="R580" t="s">
        <v>5272</v>
      </c>
      <c r="S580">
        <v>435.26</v>
      </c>
      <c r="T580">
        <v>7</v>
      </c>
      <c r="U580">
        <v>0</v>
      </c>
      <c r="V580">
        <v>95.757200000000012</v>
      </c>
    </row>
    <row r="581" spans="1:22" x14ac:dyDescent="0.3">
      <c r="A581">
        <v>2231</v>
      </c>
      <c r="B581" t="s">
        <v>5190</v>
      </c>
      <c r="C581">
        <v>2011</v>
      </c>
      <c r="D581" s="20">
        <v>40633</v>
      </c>
      <c r="E581" s="20">
        <v>40638</v>
      </c>
      <c r="F581" t="s">
        <v>50</v>
      </c>
      <c r="G581" t="s">
        <v>3332</v>
      </c>
      <c r="H581" t="s">
        <v>3333</v>
      </c>
      <c r="I581" t="s">
        <v>26</v>
      </c>
      <c r="J581" t="s">
        <v>27</v>
      </c>
      <c r="K581" t="s">
        <v>127</v>
      </c>
      <c r="L581" t="s">
        <v>43</v>
      </c>
      <c r="M581">
        <v>94122</v>
      </c>
      <c r="N581" t="s">
        <v>44</v>
      </c>
      <c r="O581" t="s">
        <v>5191</v>
      </c>
      <c r="P581" t="s">
        <v>46</v>
      </c>
      <c r="Q581" t="s">
        <v>78</v>
      </c>
      <c r="R581" t="s">
        <v>5192</v>
      </c>
      <c r="S581">
        <v>52.98</v>
      </c>
      <c r="T581">
        <v>2</v>
      </c>
      <c r="U581">
        <v>0</v>
      </c>
      <c r="V581">
        <v>14.834400000000002</v>
      </c>
    </row>
    <row r="582" spans="1:22" x14ac:dyDescent="0.3">
      <c r="A582">
        <v>2230</v>
      </c>
      <c r="B582" t="s">
        <v>5190</v>
      </c>
      <c r="C582">
        <v>2011</v>
      </c>
      <c r="D582" s="20">
        <v>40633</v>
      </c>
      <c r="E582" s="20">
        <v>40638</v>
      </c>
      <c r="F582" t="s">
        <v>50</v>
      </c>
      <c r="G582" t="s">
        <v>3332</v>
      </c>
      <c r="H582" t="s">
        <v>3333</v>
      </c>
      <c r="I582" t="s">
        <v>26</v>
      </c>
      <c r="J582" t="s">
        <v>27</v>
      </c>
      <c r="K582" t="s">
        <v>127</v>
      </c>
      <c r="L582" t="s">
        <v>43</v>
      </c>
      <c r="M582">
        <v>94122</v>
      </c>
      <c r="N582" t="s">
        <v>44</v>
      </c>
      <c r="O582" t="s">
        <v>4723</v>
      </c>
      <c r="P582" t="s">
        <v>46</v>
      </c>
      <c r="Q582" t="s">
        <v>75</v>
      </c>
      <c r="R582" t="s">
        <v>4724</v>
      </c>
      <c r="S582">
        <v>673.5680000000001</v>
      </c>
      <c r="T582">
        <v>2</v>
      </c>
      <c r="U582">
        <v>0.2</v>
      </c>
      <c r="V582">
        <v>252.58799999999999</v>
      </c>
    </row>
    <row r="583" spans="1:22" x14ac:dyDescent="0.3">
      <c r="A583">
        <v>2226</v>
      </c>
      <c r="B583" t="s">
        <v>5182</v>
      </c>
      <c r="C583">
        <v>2013</v>
      </c>
      <c r="D583" s="20">
        <v>41353</v>
      </c>
      <c r="E583" s="20">
        <v>41355</v>
      </c>
      <c r="F583" t="s">
        <v>23</v>
      </c>
      <c r="G583" t="s">
        <v>5183</v>
      </c>
      <c r="H583" t="s">
        <v>5184</v>
      </c>
      <c r="I583" t="s">
        <v>26</v>
      </c>
      <c r="J583" t="s">
        <v>27</v>
      </c>
      <c r="K583" t="s">
        <v>5185</v>
      </c>
      <c r="L583" t="s">
        <v>457</v>
      </c>
      <c r="M583">
        <v>80122</v>
      </c>
      <c r="N583" t="s">
        <v>44</v>
      </c>
      <c r="O583" t="s">
        <v>5186</v>
      </c>
      <c r="P583" t="s">
        <v>32</v>
      </c>
      <c r="Q583" t="s">
        <v>33</v>
      </c>
      <c r="R583" t="s">
        <v>5187</v>
      </c>
      <c r="S583">
        <v>72.294000000000011</v>
      </c>
      <c r="T583">
        <v>1</v>
      </c>
      <c r="U583">
        <v>0.7</v>
      </c>
      <c r="V583">
        <v>-98.801799999999986</v>
      </c>
    </row>
    <row r="584" spans="1:22" x14ac:dyDescent="0.3">
      <c r="A584">
        <v>2200</v>
      </c>
      <c r="B584" t="s">
        <v>5139</v>
      </c>
      <c r="C584">
        <v>2012</v>
      </c>
      <c r="D584" s="20">
        <v>40996</v>
      </c>
      <c r="E584" s="20">
        <v>41001</v>
      </c>
      <c r="F584" t="s">
        <v>50</v>
      </c>
      <c r="G584" t="s">
        <v>2002</v>
      </c>
      <c r="H584" t="s">
        <v>2003</v>
      </c>
      <c r="I584" t="s">
        <v>26</v>
      </c>
      <c r="J584" t="s">
        <v>27</v>
      </c>
      <c r="K584" t="s">
        <v>146</v>
      </c>
      <c r="L584" t="s">
        <v>147</v>
      </c>
      <c r="M584">
        <v>19120</v>
      </c>
      <c r="N584" t="s">
        <v>148</v>
      </c>
      <c r="O584" t="s">
        <v>4895</v>
      </c>
      <c r="P584" t="s">
        <v>46</v>
      </c>
      <c r="Q584" t="s">
        <v>90</v>
      </c>
      <c r="R584" t="s">
        <v>4896</v>
      </c>
      <c r="S584">
        <v>5.2320000000000002</v>
      </c>
      <c r="T584">
        <v>1</v>
      </c>
      <c r="U584">
        <v>0.2</v>
      </c>
      <c r="V584">
        <v>1.7003999999999999</v>
      </c>
    </row>
    <row r="585" spans="1:22" x14ac:dyDescent="0.3">
      <c r="A585">
        <v>2199</v>
      </c>
      <c r="B585" t="s">
        <v>5139</v>
      </c>
      <c r="C585">
        <v>2012</v>
      </c>
      <c r="D585" s="20">
        <v>40996</v>
      </c>
      <c r="E585" s="20">
        <v>41001</v>
      </c>
      <c r="F585" t="s">
        <v>50</v>
      </c>
      <c r="G585" t="s">
        <v>2002</v>
      </c>
      <c r="H585" t="s">
        <v>2003</v>
      </c>
      <c r="I585" t="s">
        <v>26</v>
      </c>
      <c r="J585" t="s">
        <v>27</v>
      </c>
      <c r="K585" t="s">
        <v>146</v>
      </c>
      <c r="L585" t="s">
        <v>147</v>
      </c>
      <c r="M585">
        <v>19120</v>
      </c>
      <c r="N585" t="s">
        <v>148</v>
      </c>
      <c r="O585" t="s">
        <v>410</v>
      </c>
      <c r="P585" t="s">
        <v>46</v>
      </c>
      <c r="Q585" t="s">
        <v>90</v>
      </c>
      <c r="R585" t="s">
        <v>411</v>
      </c>
      <c r="S585">
        <v>15.552000000000003</v>
      </c>
      <c r="T585">
        <v>3</v>
      </c>
      <c r="U585">
        <v>0.2</v>
      </c>
      <c r="V585">
        <v>5.4432</v>
      </c>
    </row>
    <row r="586" spans="1:22" x14ac:dyDescent="0.3">
      <c r="A586">
        <v>2163</v>
      </c>
      <c r="B586" t="s">
        <v>5097</v>
      </c>
      <c r="C586">
        <v>2014</v>
      </c>
      <c r="D586" s="20">
        <v>41712</v>
      </c>
      <c r="E586" s="20">
        <v>41718</v>
      </c>
      <c r="F586" t="s">
        <v>50</v>
      </c>
      <c r="G586" t="s">
        <v>5098</v>
      </c>
      <c r="H586" t="s">
        <v>5099</v>
      </c>
      <c r="I586" t="s">
        <v>102</v>
      </c>
      <c r="J586" t="s">
        <v>27</v>
      </c>
      <c r="K586" t="s">
        <v>5100</v>
      </c>
      <c r="L586" t="s">
        <v>43</v>
      </c>
      <c r="M586">
        <v>95336</v>
      </c>
      <c r="N586" t="s">
        <v>44</v>
      </c>
      <c r="O586" t="s">
        <v>4293</v>
      </c>
      <c r="P586" t="s">
        <v>46</v>
      </c>
      <c r="Q586" t="s">
        <v>90</v>
      </c>
      <c r="R586" t="s">
        <v>4294</v>
      </c>
      <c r="S586">
        <v>314.54999999999995</v>
      </c>
      <c r="T586">
        <v>3</v>
      </c>
      <c r="U586">
        <v>0</v>
      </c>
      <c r="V586">
        <v>150.98399999999998</v>
      </c>
    </row>
    <row r="587" spans="1:22" x14ac:dyDescent="0.3">
      <c r="A587">
        <v>2105</v>
      </c>
      <c r="B587" t="s">
        <v>5005</v>
      </c>
      <c r="C587">
        <v>2014</v>
      </c>
      <c r="D587" s="20">
        <v>41723</v>
      </c>
      <c r="E587" s="20">
        <v>41727</v>
      </c>
      <c r="F587" t="s">
        <v>23</v>
      </c>
      <c r="G587" t="s">
        <v>2605</v>
      </c>
      <c r="H587" t="s">
        <v>2606</v>
      </c>
      <c r="I587" t="s">
        <v>41</v>
      </c>
      <c r="J587" t="s">
        <v>27</v>
      </c>
      <c r="K587" t="s">
        <v>266</v>
      </c>
      <c r="L587" t="s">
        <v>267</v>
      </c>
      <c r="M587">
        <v>10009</v>
      </c>
      <c r="N587" t="s">
        <v>148</v>
      </c>
      <c r="O587" t="s">
        <v>844</v>
      </c>
      <c r="P587" t="s">
        <v>71</v>
      </c>
      <c r="Q587" t="s">
        <v>161</v>
      </c>
      <c r="R587" t="s">
        <v>845</v>
      </c>
      <c r="S587">
        <v>26</v>
      </c>
      <c r="T587">
        <v>2</v>
      </c>
      <c r="U587">
        <v>0</v>
      </c>
      <c r="V587">
        <v>11.7</v>
      </c>
    </row>
    <row r="588" spans="1:22" x14ac:dyDescent="0.3">
      <c r="A588">
        <v>2104</v>
      </c>
      <c r="B588" t="s">
        <v>5005</v>
      </c>
      <c r="C588">
        <v>2014</v>
      </c>
      <c r="D588" s="20">
        <v>41723</v>
      </c>
      <c r="E588" s="20">
        <v>41727</v>
      </c>
      <c r="F588" t="s">
        <v>23</v>
      </c>
      <c r="G588" t="s">
        <v>2605</v>
      </c>
      <c r="H588" t="s">
        <v>2606</v>
      </c>
      <c r="I588" t="s">
        <v>41</v>
      </c>
      <c r="J588" t="s">
        <v>27</v>
      </c>
      <c r="K588" t="s">
        <v>266</v>
      </c>
      <c r="L588" t="s">
        <v>267</v>
      </c>
      <c r="M588">
        <v>10009</v>
      </c>
      <c r="N588" t="s">
        <v>148</v>
      </c>
      <c r="O588" t="s">
        <v>1730</v>
      </c>
      <c r="P588" t="s">
        <v>46</v>
      </c>
      <c r="Q588" t="s">
        <v>90</v>
      </c>
      <c r="R588" t="s">
        <v>5006</v>
      </c>
      <c r="S588">
        <v>221.92</v>
      </c>
      <c r="T588">
        <v>4</v>
      </c>
      <c r="U588">
        <v>0</v>
      </c>
      <c r="V588">
        <v>106.52159999999999</v>
      </c>
    </row>
    <row r="589" spans="1:22" x14ac:dyDescent="0.3">
      <c r="A589">
        <v>2102</v>
      </c>
      <c r="B589" t="s">
        <v>4999</v>
      </c>
      <c r="C589">
        <v>2011</v>
      </c>
      <c r="D589" s="20">
        <v>40612</v>
      </c>
      <c r="E589" s="20">
        <v>40619</v>
      </c>
      <c r="F589" t="s">
        <v>50</v>
      </c>
      <c r="G589" t="s">
        <v>3450</v>
      </c>
      <c r="H589" t="s">
        <v>3451</v>
      </c>
      <c r="I589" t="s">
        <v>26</v>
      </c>
      <c r="J589" t="s">
        <v>27</v>
      </c>
      <c r="K589" t="s">
        <v>807</v>
      </c>
      <c r="L589" t="s">
        <v>457</v>
      </c>
      <c r="M589">
        <v>80219</v>
      </c>
      <c r="N589" t="s">
        <v>44</v>
      </c>
      <c r="O589" t="s">
        <v>4226</v>
      </c>
      <c r="P589" t="s">
        <v>46</v>
      </c>
      <c r="Q589" t="s">
        <v>68</v>
      </c>
      <c r="R589" t="s">
        <v>4227</v>
      </c>
      <c r="S589">
        <v>83.168000000000006</v>
      </c>
      <c r="T589">
        <v>4</v>
      </c>
      <c r="U589">
        <v>0.2</v>
      </c>
      <c r="V589">
        <v>9.3563999999999936</v>
      </c>
    </row>
    <row r="590" spans="1:22" x14ac:dyDescent="0.3">
      <c r="A590">
        <v>589</v>
      </c>
      <c r="B590" t="s">
        <v>1973</v>
      </c>
      <c r="C590">
        <v>2013</v>
      </c>
      <c r="D590" s="20">
        <v>41354</v>
      </c>
      <c r="E590" s="2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20">
        <v>41354</v>
      </c>
      <c r="E591" s="20">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20">
        <v>41354</v>
      </c>
      <c r="E592" s="20">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20">
        <v>41354</v>
      </c>
      <c r="E593" s="20">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2101</v>
      </c>
      <c r="B594" t="s">
        <v>4999</v>
      </c>
      <c r="C594">
        <v>2011</v>
      </c>
      <c r="D594" s="20">
        <v>40612</v>
      </c>
      <c r="E594" s="20">
        <v>40619</v>
      </c>
      <c r="F594" t="s">
        <v>50</v>
      </c>
      <c r="G594" t="s">
        <v>3450</v>
      </c>
      <c r="H594" t="s">
        <v>3451</v>
      </c>
      <c r="I594" t="s">
        <v>26</v>
      </c>
      <c r="J594" t="s">
        <v>27</v>
      </c>
      <c r="K594" t="s">
        <v>807</v>
      </c>
      <c r="L594" t="s">
        <v>457</v>
      </c>
      <c r="M594">
        <v>80219</v>
      </c>
      <c r="N594" t="s">
        <v>44</v>
      </c>
      <c r="O594" t="s">
        <v>5000</v>
      </c>
      <c r="P594" t="s">
        <v>46</v>
      </c>
      <c r="Q594" t="s">
        <v>59</v>
      </c>
      <c r="R594" t="s">
        <v>5001</v>
      </c>
      <c r="S594">
        <v>636.40800000000013</v>
      </c>
      <c r="T594">
        <v>3</v>
      </c>
      <c r="U594">
        <v>0.2</v>
      </c>
      <c r="V594">
        <v>-15.910200000000088</v>
      </c>
    </row>
    <row r="595" spans="1:22" x14ac:dyDescent="0.3">
      <c r="A595">
        <v>2026</v>
      </c>
      <c r="B595" t="s">
        <v>4903</v>
      </c>
      <c r="C595">
        <v>2012</v>
      </c>
      <c r="D595" s="20">
        <v>40981</v>
      </c>
      <c r="E595" s="20">
        <v>40983</v>
      </c>
      <c r="F595" t="s">
        <v>188</v>
      </c>
      <c r="G595" t="s">
        <v>4266</v>
      </c>
      <c r="H595" t="s">
        <v>4267</v>
      </c>
      <c r="I595" t="s">
        <v>26</v>
      </c>
      <c r="J595" t="s">
        <v>27</v>
      </c>
      <c r="K595" t="s">
        <v>95</v>
      </c>
      <c r="L595" t="s">
        <v>96</v>
      </c>
      <c r="M595">
        <v>98103</v>
      </c>
      <c r="N595" t="s">
        <v>44</v>
      </c>
      <c r="O595" t="s">
        <v>2462</v>
      </c>
      <c r="P595" t="s">
        <v>32</v>
      </c>
      <c r="Q595" t="s">
        <v>33</v>
      </c>
      <c r="R595" t="s">
        <v>2463</v>
      </c>
      <c r="S595">
        <v>141.96</v>
      </c>
      <c r="T595">
        <v>2</v>
      </c>
      <c r="U595">
        <v>0</v>
      </c>
      <c r="V595">
        <v>39.748800000000003</v>
      </c>
    </row>
    <row r="596" spans="1:22" x14ac:dyDescent="0.3">
      <c r="A596">
        <v>2020</v>
      </c>
      <c r="B596" t="s">
        <v>4897</v>
      </c>
      <c r="C596">
        <v>2012</v>
      </c>
      <c r="D596" s="20">
        <v>40987</v>
      </c>
      <c r="E596" s="20">
        <v>40991</v>
      </c>
      <c r="F596" t="s">
        <v>50</v>
      </c>
      <c r="G596" t="s">
        <v>2648</v>
      </c>
      <c r="H596" t="s">
        <v>2649</v>
      </c>
      <c r="I596" t="s">
        <v>26</v>
      </c>
      <c r="J596" t="s">
        <v>27</v>
      </c>
      <c r="K596" t="s">
        <v>4898</v>
      </c>
      <c r="L596" t="s">
        <v>43</v>
      </c>
      <c r="M596">
        <v>92404</v>
      </c>
      <c r="N596" t="s">
        <v>44</v>
      </c>
      <c r="O596" t="s">
        <v>796</v>
      </c>
      <c r="P596" t="s">
        <v>46</v>
      </c>
      <c r="Q596" t="s">
        <v>90</v>
      </c>
      <c r="R596" t="s">
        <v>797</v>
      </c>
      <c r="S596">
        <v>40.14</v>
      </c>
      <c r="T596">
        <v>6</v>
      </c>
      <c r="U596">
        <v>0</v>
      </c>
      <c r="V596">
        <v>19.668600000000001</v>
      </c>
    </row>
    <row r="597" spans="1:22" x14ac:dyDescent="0.3">
      <c r="A597">
        <v>2019</v>
      </c>
      <c r="B597" t="s">
        <v>4897</v>
      </c>
      <c r="C597">
        <v>2012</v>
      </c>
      <c r="D597" s="20">
        <v>40987</v>
      </c>
      <c r="E597" s="20">
        <v>40991</v>
      </c>
      <c r="F597" t="s">
        <v>50</v>
      </c>
      <c r="G597" t="s">
        <v>2648</v>
      </c>
      <c r="H597" t="s">
        <v>2649</v>
      </c>
      <c r="I597" t="s">
        <v>26</v>
      </c>
      <c r="J597" t="s">
        <v>27</v>
      </c>
      <c r="K597" t="s">
        <v>4898</v>
      </c>
      <c r="L597" t="s">
        <v>43</v>
      </c>
      <c r="M597">
        <v>92404</v>
      </c>
      <c r="N597" t="s">
        <v>44</v>
      </c>
      <c r="O597" t="s">
        <v>4217</v>
      </c>
      <c r="P597" t="s">
        <v>46</v>
      </c>
      <c r="Q597" t="s">
        <v>578</v>
      </c>
      <c r="R597" t="s">
        <v>4218</v>
      </c>
      <c r="S597">
        <v>33.36</v>
      </c>
      <c r="T597">
        <v>4</v>
      </c>
      <c r="U597">
        <v>0</v>
      </c>
      <c r="V597">
        <v>8.6736000000000004</v>
      </c>
    </row>
    <row r="598" spans="1:22" x14ac:dyDescent="0.3">
      <c r="A598">
        <v>2018</v>
      </c>
      <c r="B598" t="s">
        <v>4897</v>
      </c>
      <c r="C598">
        <v>2012</v>
      </c>
      <c r="D598" s="20">
        <v>40987</v>
      </c>
      <c r="E598" s="20">
        <v>40991</v>
      </c>
      <c r="F598" t="s">
        <v>50</v>
      </c>
      <c r="G598" t="s">
        <v>2648</v>
      </c>
      <c r="H598" t="s">
        <v>2649</v>
      </c>
      <c r="I598" t="s">
        <v>26</v>
      </c>
      <c r="J598" t="s">
        <v>27</v>
      </c>
      <c r="K598" t="s">
        <v>4898</v>
      </c>
      <c r="L598" t="s">
        <v>43</v>
      </c>
      <c r="M598">
        <v>92404</v>
      </c>
      <c r="N598" t="s">
        <v>44</v>
      </c>
      <c r="O598" t="s">
        <v>45</v>
      </c>
      <c r="P598" t="s">
        <v>46</v>
      </c>
      <c r="Q598" t="s">
        <v>47</v>
      </c>
      <c r="R598" t="s">
        <v>48</v>
      </c>
      <c r="S598">
        <v>14.62</v>
      </c>
      <c r="T598">
        <v>2</v>
      </c>
      <c r="U598">
        <v>0</v>
      </c>
      <c r="V598">
        <v>6.8713999999999995</v>
      </c>
    </row>
    <row r="599" spans="1:22" x14ac:dyDescent="0.3">
      <c r="A599">
        <v>2017</v>
      </c>
      <c r="B599" t="s">
        <v>4897</v>
      </c>
      <c r="C599">
        <v>2012</v>
      </c>
      <c r="D599" s="20">
        <v>40987</v>
      </c>
      <c r="E599" s="20">
        <v>40991</v>
      </c>
      <c r="F599" t="s">
        <v>50</v>
      </c>
      <c r="G599" t="s">
        <v>2648</v>
      </c>
      <c r="H599" t="s">
        <v>2649</v>
      </c>
      <c r="I599" t="s">
        <v>26</v>
      </c>
      <c r="J599" t="s">
        <v>27</v>
      </c>
      <c r="K599" t="s">
        <v>4898</v>
      </c>
      <c r="L599" t="s">
        <v>43</v>
      </c>
      <c r="M599">
        <v>92404</v>
      </c>
      <c r="N599" t="s">
        <v>44</v>
      </c>
      <c r="O599" t="s">
        <v>4158</v>
      </c>
      <c r="P599" t="s">
        <v>46</v>
      </c>
      <c r="Q599" t="s">
        <v>75</v>
      </c>
      <c r="R599" t="s">
        <v>4159</v>
      </c>
      <c r="S599">
        <v>17.568000000000001</v>
      </c>
      <c r="T599">
        <v>2</v>
      </c>
      <c r="U599">
        <v>0.2</v>
      </c>
      <c r="V599">
        <v>6.3684000000000003</v>
      </c>
    </row>
    <row r="600" spans="1:22" x14ac:dyDescent="0.3">
      <c r="A600">
        <v>1931</v>
      </c>
      <c r="B600" t="s">
        <v>4784</v>
      </c>
      <c r="C600">
        <v>2014</v>
      </c>
      <c r="D600" s="20">
        <v>41715</v>
      </c>
      <c r="E600" s="20">
        <v>41717</v>
      </c>
      <c r="F600" t="s">
        <v>23</v>
      </c>
      <c r="G600" t="s">
        <v>785</v>
      </c>
      <c r="H600" t="s">
        <v>786</v>
      </c>
      <c r="I600" t="s">
        <v>102</v>
      </c>
      <c r="J600" t="s">
        <v>27</v>
      </c>
      <c r="K600" t="s">
        <v>95</v>
      </c>
      <c r="L600" t="s">
        <v>96</v>
      </c>
      <c r="M600">
        <v>98105</v>
      </c>
      <c r="N600" t="s">
        <v>44</v>
      </c>
      <c r="O600" t="s">
        <v>3500</v>
      </c>
      <c r="P600" t="s">
        <v>71</v>
      </c>
      <c r="Q600" t="s">
        <v>72</v>
      </c>
      <c r="R600" t="s">
        <v>3501</v>
      </c>
      <c r="S600">
        <v>659.97600000000011</v>
      </c>
      <c r="T600">
        <v>3</v>
      </c>
      <c r="U600">
        <v>0.2</v>
      </c>
      <c r="V600">
        <v>49.498199999999969</v>
      </c>
    </row>
    <row r="601" spans="1:22" x14ac:dyDescent="0.3">
      <c r="A601">
        <v>1930</v>
      </c>
      <c r="B601" t="s">
        <v>4784</v>
      </c>
      <c r="C601">
        <v>2014</v>
      </c>
      <c r="D601" s="20">
        <v>41715</v>
      </c>
      <c r="E601" s="20">
        <v>41717</v>
      </c>
      <c r="F601" t="s">
        <v>23</v>
      </c>
      <c r="G601" t="s">
        <v>785</v>
      </c>
      <c r="H601" t="s">
        <v>786</v>
      </c>
      <c r="I601" t="s">
        <v>102</v>
      </c>
      <c r="J601" t="s">
        <v>27</v>
      </c>
      <c r="K601" t="s">
        <v>95</v>
      </c>
      <c r="L601" t="s">
        <v>96</v>
      </c>
      <c r="M601">
        <v>98105</v>
      </c>
      <c r="N601" t="s">
        <v>44</v>
      </c>
      <c r="O601" t="s">
        <v>1008</v>
      </c>
      <c r="P601" t="s">
        <v>46</v>
      </c>
      <c r="Q601" t="s">
        <v>59</v>
      </c>
      <c r="R601" t="s">
        <v>1009</v>
      </c>
      <c r="S601">
        <v>46.51</v>
      </c>
      <c r="T601">
        <v>1</v>
      </c>
      <c r="U601">
        <v>0</v>
      </c>
      <c r="V601">
        <v>1.8603999999999985</v>
      </c>
    </row>
    <row r="602" spans="1:22" x14ac:dyDescent="0.3">
      <c r="A602">
        <v>1929</v>
      </c>
      <c r="B602" t="s">
        <v>4784</v>
      </c>
      <c r="C602">
        <v>2014</v>
      </c>
      <c r="D602" s="20">
        <v>41715</v>
      </c>
      <c r="E602" s="20">
        <v>41717</v>
      </c>
      <c r="F602" t="s">
        <v>23</v>
      </c>
      <c r="G602" t="s">
        <v>785</v>
      </c>
      <c r="H602" t="s">
        <v>786</v>
      </c>
      <c r="I602" t="s">
        <v>102</v>
      </c>
      <c r="J602" t="s">
        <v>27</v>
      </c>
      <c r="K602" t="s">
        <v>95</v>
      </c>
      <c r="L602" t="s">
        <v>96</v>
      </c>
      <c r="M602">
        <v>98105</v>
      </c>
      <c r="N602" t="s">
        <v>44</v>
      </c>
      <c r="O602" t="s">
        <v>4785</v>
      </c>
      <c r="P602" t="s">
        <v>46</v>
      </c>
      <c r="Q602" t="s">
        <v>90</v>
      </c>
      <c r="R602" t="s">
        <v>4786</v>
      </c>
      <c r="S602">
        <v>6.48</v>
      </c>
      <c r="T602">
        <v>1</v>
      </c>
      <c r="U602">
        <v>0</v>
      </c>
      <c r="V602">
        <v>3.1104000000000003</v>
      </c>
    </row>
    <row r="603" spans="1:22" x14ac:dyDescent="0.3">
      <c r="A603">
        <v>1926</v>
      </c>
      <c r="B603" t="s">
        <v>4779</v>
      </c>
      <c r="C603">
        <v>2014</v>
      </c>
      <c r="D603" s="20">
        <v>41708</v>
      </c>
      <c r="E603" s="20">
        <v>41712</v>
      </c>
      <c r="F603" t="s">
        <v>50</v>
      </c>
      <c r="G603" t="s">
        <v>2908</v>
      </c>
      <c r="H603" t="s">
        <v>2909</v>
      </c>
      <c r="I603" t="s">
        <v>41</v>
      </c>
      <c r="J603" t="s">
        <v>27</v>
      </c>
      <c r="K603" t="s">
        <v>127</v>
      </c>
      <c r="L603" t="s">
        <v>43</v>
      </c>
      <c r="M603">
        <v>94110</v>
      </c>
      <c r="N603" t="s">
        <v>44</v>
      </c>
      <c r="O603" t="s">
        <v>1180</v>
      </c>
      <c r="P603" t="s">
        <v>71</v>
      </c>
      <c r="Q603" t="s">
        <v>161</v>
      </c>
      <c r="R603" t="s">
        <v>1181</v>
      </c>
      <c r="S603">
        <v>199.98</v>
      </c>
      <c r="T603">
        <v>2</v>
      </c>
      <c r="U603">
        <v>0</v>
      </c>
      <c r="V603">
        <v>69.992999999999995</v>
      </c>
    </row>
    <row r="604" spans="1:22" x14ac:dyDescent="0.3">
      <c r="A604">
        <v>603</v>
      </c>
      <c r="B604" t="s">
        <v>2008</v>
      </c>
      <c r="C604">
        <v>2011</v>
      </c>
      <c r="D604" s="20">
        <v>40617</v>
      </c>
      <c r="E604" s="20">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20">
        <v>40617</v>
      </c>
      <c r="E605" s="20">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20">
        <v>40617</v>
      </c>
      <c r="E606" s="20">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20">
        <v>40617</v>
      </c>
      <c r="E607" s="20">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20">
        <v>40617</v>
      </c>
      <c r="E608" s="20">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1892</v>
      </c>
      <c r="B609" t="s">
        <v>4698</v>
      </c>
      <c r="C609">
        <v>2011</v>
      </c>
      <c r="D609" s="20">
        <v>40616</v>
      </c>
      <c r="E609" s="20">
        <v>40620</v>
      </c>
      <c r="F609" t="s">
        <v>50</v>
      </c>
      <c r="G609" t="s">
        <v>1358</v>
      </c>
      <c r="H609" t="s">
        <v>1359</v>
      </c>
      <c r="I609" t="s">
        <v>41</v>
      </c>
      <c r="J609" t="s">
        <v>27</v>
      </c>
      <c r="K609" t="s">
        <v>1455</v>
      </c>
      <c r="L609" t="s">
        <v>43</v>
      </c>
      <c r="M609">
        <v>92646</v>
      </c>
      <c r="N609" t="s">
        <v>44</v>
      </c>
      <c r="O609" t="s">
        <v>4699</v>
      </c>
      <c r="P609" t="s">
        <v>46</v>
      </c>
      <c r="Q609" t="s">
        <v>68</v>
      </c>
      <c r="R609" t="s">
        <v>4700</v>
      </c>
      <c r="S609">
        <v>3.38</v>
      </c>
      <c r="T609">
        <v>1</v>
      </c>
      <c r="U609">
        <v>0</v>
      </c>
      <c r="V609">
        <v>1.2505999999999999</v>
      </c>
    </row>
    <row r="610" spans="1:22" x14ac:dyDescent="0.3">
      <c r="A610">
        <v>1891</v>
      </c>
      <c r="B610" t="s">
        <v>4698</v>
      </c>
      <c r="C610">
        <v>2011</v>
      </c>
      <c r="D610" s="20">
        <v>40616</v>
      </c>
      <c r="E610" s="20">
        <v>40620</v>
      </c>
      <c r="F610" t="s">
        <v>50</v>
      </c>
      <c r="G610" t="s">
        <v>1358</v>
      </c>
      <c r="H610" t="s">
        <v>1359</v>
      </c>
      <c r="I610" t="s">
        <v>41</v>
      </c>
      <c r="J610" t="s">
        <v>27</v>
      </c>
      <c r="K610" t="s">
        <v>1455</v>
      </c>
      <c r="L610" t="s">
        <v>43</v>
      </c>
      <c r="M610">
        <v>92646</v>
      </c>
      <c r="N610" t="s">
        <v>44</v>
      </c>
      <c r="O610" t="s">
        <v>2030</v>
      </c>
      <c r="P610" t="s">
        <v>46</v>
      </c>
      <c r="Q610" t="s">
        <v>90</v>
      </c>
      <c r="R610" t="s">
        <v>2031</v>
      </c>
      <c r="S610">
        <v>10.56</v>
      </c>
      <c r="T610">
        <v>2</v>
      </c>
      <c r="U610">
        <v>0</v>
      </c>
      <c r="V610">
        <v>4.7519999999999998</v>
      </c>
    </row>
    <row r="611" spans="1:22" x14ac:dyDescent="0.3">
      <c r="A611">
        <v>1883</v>
      </c>
      <c r="B611" t="s">
        <v>4686</v>
      </c>
      <c r="C611">
        <v>2012</v>
      </c>
      <c r="D611" s="20">
        <v>40973</v>
      </c>
      <c r="E611" s="20">
        <v>40973</v>
      </c>
      <c r="F611" t="s">
        <v>1290</v>
      </c>
      <c r="G611" t="s">
        <v>1417</v>
      </c>
      <c r="H611" t="s">
        <v>1418</v>
      </c>
      <c r="I611" t="s">
        <v>26</v>
      </c>
      <c r="J611" t="s">
        <v>27</v>
      </c>
      <c r="K611" t="s">
        <v>266</v>
      </c>
      <c r="L611" t="s">
        <v>267</v>
      </c>
      <c r="M611">
        <v>10011</v>
      </c>
      <c r="N611" t="s">
        <v>148</v>
      </c>
      <c r="O611" t="s">
        <v>1652</v>
      </c>
      <c r="P611" t="s">
        <v>46</v>
      </c>
      <c r="Q611" t="s">
        <v>59</v>
      </c>
      <c r="R611" t="s">
        <v>1653</v>
      </c>
      <c r="S611">
        <v>563.4</v>
      </c>
      <c r="T611">
        <v>4</v>
      </c>
      <c r="U611">
        <v>0</v>
      </c>
      <c r="V611">
        <v>67.608000000000004</v>
      </c>
    </row>
    <row r="612" spans="1:22" x14ac:dyDescent="0.3">
      <c r="A612">
        <v>1882</v>
      </c>
      <c r="B612" t="s">
        <v>4686</v>
      </c>
      <c r="C612">
        <v>2012</v>
      </c>
      <c r="D612" s="20">
        <v>40973</v>
      </c>
      <c r="E612" s="20">
        <v>40973</v>
      </c>
      <c r="F612" t="s">
        <v>1290</v>
      </c>
      <c r="G612" t="s">
        <v>1417</v>
      </c>
      <c r="H612" t="s">
        <v>1418</v>
      </c>
      <c r="I612" t="s">
        <v>26</v>
      </c>
      <c r="J612" t="s">
        <v>27</v>
      </c>
      <c r="K612" t="s">
        <v>266</v>
      </c>
      <c r="L612" t="s">
        <v>267</v>
      </c>
      <c r="M612">
        <v>10011</v>
      </c>
      <c r="N612" t="s">
        <v>148</v>
      </c>
      <c r="O612" t="s">
        <v>304</v>
      </c>
      <c r="P612" t="s">
        <v>32</v>
      </c>
      <c r="Q612" t="s">
        <v>36</v>
      </c>
      <c r="R612" t="s">
        <v>305</v>
      </c>
      <c r="S612">
        <v>383.60700000000003</v>
      </c>
      <c r="T612">
        <v>7</v>
      </c>
      <c r="U612">
        <v>0.1</v>
      </c>
      <c r="V612">
        <v>63.934499999999971</v>
      </c>
    </row>
    <row r="613" spans="1:22" x14ac:dyDescent="0.3">
      <c r="A613">
        <v>1881</v>
      </c>
      <c r="B613" t="s">
        <v>4686</v>
      </c>
      <c r="C613">
        <v>2012</v>
      </c>
      <c r="D613" s="20">
        <v>40973</v>
      </c>
      <c r="E613" s="20">
        <v>40973</v>
      </c>
      <c r="F613" t="s">
        <v>1290</v>
      </c>
      <c r="G613" t="s">
        <v>1417</v>
      </c>
      <c r="H613" t="s">
        <v>1418</v>
      </c>
      <c r="I613" t="s">
        <v>26</v>
      </c>
      <c r="J613" t="s">
        <v>27</v>
      </c>
      <c r="K613" t="s">
        <v>266</v>
      </c>
      <c r="L613" t="s">
        <v>267</v>
      </c>
      <c r="M613">
        <v>10011</v>
      </c>
      <c r="N613" t="s">
        <v>148</v>
      </c>
      <c r="O613" t="s">
        <v>4687</v>
      </c>
      <c r="P613" t="s">
        <v>46</v>
      </c>
      <c r="Q613" t="s">
        <v>173</v>
      </c>
      <c r="R613" t="s">
        <v>186</v>
      </c>
      <c r="S613">
        <v>29.339999999999996</v>
      </c>
      <c r="T613">
        <v>3</v>
      </c>
      <c r="U613">
        <v>0</v>
      </c>
      <c r="V613">
        <v>14.669999999999998</v>
      </c>
    </row>
    <row r="614" spans="1:22" x14ac:dyDescent="0.3">
      <c r="A614">
        <v>1880</v>
      </c>
      <c r="B614" t="s">
        <v>4685</v>
      </c>
      <c r="C614">
        <v>2014</v>
      </c>
      <c r="D614" s="20">
        <v>41727</v>
      </c>
      <c r="E614" s="20">
        <v>41732</v>
      </c>
      <c r="F614" t="s">
        <v>50</v>
      </c>
      <c r="G614" t="s">
        <v>2632</v>
      </c>
      <c r="H614" t="s">
        <v>2633</v>
      </c>
      <c r="I614" t="s">
        <v>41</v>
      </c>
      <c r="J614" t="s">
        <v>27</v>
      </c>
      <c r="K614" t="s">
        <v>1521</v>
      </c>
      <c r="L614" t="s">
        <v>54</v>
      </c>
      <c r="M614">
        <v>32216</v>
      </c>
      <c r="N614" t="s">
        <v>30</v>
      </c>
      <c r="O614" t="s">
        <v>3862</v>
      </c>
      <c r="P614" t="s">
        <v>46</v>
      </c>
      <c r="Q614" t="s">
        <v>75</v>
      </c>
      <c r="R614" t="s">
        <v>3863</v>
      </c>
      <c r="S614">
        <v>68.742000000000019</v>
      </c>
      <c r="T614">
        <v>9</v>
      </c>
      <c r="U614">
        <v>0.7</v>
      </c>
      <c r="V614">
        <v>-48.119399999999985</v>
      </c>
    </row>
    <row r="615" spans="1:22" x14ac:dyDescent="0.3">
      <c r="A615">
        <v>1877</v>
      </c>
      <c r="B615" t="s">
        <v>4681</v>
      </c>
      <c r="C615">
        <v>2014</v>
      </c>
      <c r="D615" s="20">
        <v>41724</v>
      </c>
      <c r="E615" s="20">
        <v>41728</v>
      </c>
      <c r="F615" t="s">
        <v>50</v>
      </c>
      <c r="G615" t="s">
        <v>4682</v>
      </c>
      <c r="H615" t="s">
        <v>4683</v>
      </c>
      <c r="I615" t="s">
        <v>26</v>
      </c>
      <c r="J615" t="s">
        <v>27</v>
      </c>
      <c r="K615" t="s">
        <v>678</v>
      </c>
      <c r="L615" t="s">
        <v>104</v>
      </c>
      <c r="M615">
        <v>78207</v>
      </c>
      <c r="N615" t="s">
        <v>105</v>
      </c>
      <c r="O615" t="s">
        <v>1818</v>
      </c>
      <c r="P615" t="s">
        <v>71</v>
      </c>
      <c r="Q615" t="s">
        <v>72</v>
      </c>
      <c r="R615" t="s">
        <v>1819</v>
      </c>
      <c r="S615">
        <v>470.37600000000009</v>
      </c>
      <c r="T615">
        <v>3</v>
      </c>
      <c r="U615">
        <v>0.2</v>
      </c>
      <c r="V615">
        <v>47.037600000000026</v>
      </c>
    </row>
    <row r="616" spans="1:22" x14ac:dyDescent="0.3">
      <c r="A616">
        <v>1876</v>
      </c>
      <c r="B616" t="s">
        <v>4680</v>
      </c>
      <c r="C616">
        <v>2013</v>
      </c>
      <c r="D616" s="20">
        <v>41344</v>
      </c>
      <c r="E616" s="20">
        <v>41350</v>
      </c>
      <c r="F616" t="s">
        <v>50</v>
      </c>
      <c r="G616" t="s">
        <v>1453</v>
      </c>
      <c r="H616" t="s">
        <v>1454</v>
      </c>
      <c r="I616" t="s">
        <v>26</v>
      </c>
      <c r="J616" t="s">
        <v>27</v>
      </c>
      <c r="K616" t="s">
        <v>1173</v>
      </c>
      <c r="L616" t="s">
        <v>267</v>
      </c>
      <c r="M616">
        <v>11561</v>
      </c>
      <c r="N616" t="s">
        <v>148</v>
      </c>
      <c r="O616" t="s">
        <v>2281</v>
      </c>
      <c r="P616" t="s">
        <v>32</v>
      </c>
      <c r="Q616" t="s">
        <v>33</v>
      </c>
      <c r="R616" t="s">
        <v>2282</v>
      </c>
      <c r="S616">
        <v>176.78399999999999</v>
      </c>
      <c r="T616">
        <v>1</v>
      </c>
      <c r="U616">
        <v>0.2</v>
      </c>
      <c r="V616">
        <v>-22.098000000000013</v>
      </c>
    </row>
    <row r="617" spans="1:22" x14ac:dyDescent="0.3">
      <c r="A617">
        <v>1862</v>
      </c>
      <c r="B617" t="s">
        <v>4647</v>
      </c>
      <c r="C617">
        <v>2014</v>
      </c>
      <c r="D617" s="20">
        <v>41725</v>
      </c>
      <c r="E617" s="20">
        <v>41726</v>
      </c>
      <c r="F617" t="s">
        <v>188</v>
      </c>
      <c r="G617" t="s">
        <v>2520</v>
      </c>
      <c r="H617" t="s">
        <v>2521</v>
      </c>
      <c r="I617" t="s">
        <v>26</v>
      </c>
      <c r="J617" t="s">
        <v>27</v>
      </c>
      <c r="K617" t="s">
        <v>266</v>
      </c>
      <c r="L617" t="s">
        <v>267</v>
      </c>
      <c r="M617">
        <v>10009</v>
      </c>
      <c r="N617" t="s">
        <v>148</v>
      </c>
      <c r="O617" t="s">
        <v>739</v>
      </c>
      <c r="P617" t="s">
        <v>71</v>
      </c>
      <c r="Q617" t="s">
        <v>72</v>
      </c>
      <c r="R617" t="s">
        <v>740</v>
      </c>
      <c r="S617">
        <v>119.96</v>
      </c>
      <c r="T617">
        <v>4</v>
      </c>
      <c r="U617">
        <v>0</v>
      </c>
      <c r="V617">
        <v>33.588800000000006</v>
      </c>
    </row>
    <row r="618" spans="1:22" x14ac:dyDescent="0.3">
      <c r="A618">
        <v>1861</v>
      </c>
      <c r="B618" t="s">
        <v>4647</v>
      </c>
      <c r="C618">
        <v>2014</v>
      </c>
      <c r="D618" s="20">
        <v>41725</v>
      </c>
      <c r="E618" s="20">
        <v>41726</v>
      </c>
      <c r="F618" t="s">
        <v>188</v>
      </c>
      <c r="G618" t="s">
        <v>2520</v>
      </c>
      <c r="H618" t="s">
        <v>2521</v>
      </c>
      <c r="I618" t="s">
        <v>26</v>
      </c>
      <c r="J618" t="s">
        <v>27</v>
      </c>
      <c r="K618" t="s">
        <v>266</v>
      </c>
      <c r="L618" t="s">
        <v>267</v>
      </c>
      <c r="M618">
        <v>10009</v>
      </c>
      <c r="N618" t="s">
        <v>148</v>
      </c>
      <c r="O618" t="s">
        <v>4648</v>
      </c>
      <c r="P618" t="s">
        <v>32</v>
      </c>
      <c r="Q618" t="s">
        <v>33</v>
      </c>
      <c r="R618" t="s">
        <v>4649</v>
      </c>
      <c r="S618">
        <v>257.56799999999998</v>
      </c>
      <c r="T618">
        <v>2</v>
      </c>
      <c r="U618">
        <v>0.2</v>
      </c>
      <c r="V618">
        <v>-28.976400000000012</v>
      </c>
    </row>
    <row r="619" spans="1:22" x14ac:dyDescent="0.3">
      <c r="A619">
        <v>1771</v>
      </c>
      <c r="B619" t="s">
        <v>4489</v>
      </c>
      <c r="C619">
        <v>2014</v>
      </c>
      <c r="D619" s="20">
        <v>41701</v>
      </c>
      <c r="E619" s="20">
        <v>41707</v>
      </c>
      <c r="F619" t="s">
        <v>50</v>
      </c>
      <c r="G619" t="s">
        <v>355</v>
      </c>
      <c r="H619" t="s">
        <v>356</v>
      </c>
      <c r="I619" t="s">
        <v>41</v>
      </c>
      <c r="J619" t="s">
        <v>27</v>
      </c>
      <c r="K619" t="s">
        <v>815</v>
      </c>
      <c r="L619" t="s">
        <v>104</v>
      </c>
      <c r="M619">
        <v>75081</v>
      </c>
      <c r="N619" t="s">
        <v>105</v>
      </c>
      <c r="O619" t="s">
        <v>232</v>
      </c>
      <c r="P619" t="s">
        <v>46</v>
      </c>
      <c r="Q619" t="s">
        <v>75</v>
      </c>
      <c r="R619" t="s">
        <v>233</v>
      </c>
      <c r="S619">
        <v>12.221999999999998</v>
      </c>
      <c r="T619">
        <v>7</v>
      </c>
      <c r="U619">
        <v>0.8</v>
      </c>
      <c r="V619">
        <v>-20.166300000000007</v>
      </c>
    </row>
    <row r="620" spans="1:22" x14ac:dyDescent="0.3">
      <c r="A620">
        <v>1770</v>
      </c>
      <c r="B620" t="s">
        <v>4489</v>
      </c>
      <c r="C620">
        <v>2014</v>
      </c>
      <c r="D620" s="20">
        <v>41701</v>
      </c>
      <c r="E620" s="20">
        <v>41707</v>
      </c>
      <c r="F620" t="s">
        <v>50</v>
      </c>
      <c r="G620" t="s">
        <v>355</v>
      </c>
      <c r="H620" t="s">
        <v>356</v>
      </c>
      <c r="I620" t="s">
        <v>41</v>
      </c>
      <c r="J620" t="s">
        <v>27</v>
      </c>
      <c r="K620" t="s">
        <v>815</v>
      </c>
      <c r="L620" t="s">
        <v>104</v>
      </c>
      <c r="M620">
        <v>75081</v>
      </c>
      <c r="N620" t="s">
        <v>105</v>
      </c>
      <c r="O620" t="s">
        <v>1868</v>
      </c>
      <c r="P620" t="s">
        <v>46</v>
      </c>
      <c r="Q620" t="s">
        <v>578</v>
      </c>
      <c r="R620" t="s">
        <v>186</v>
      </c>
      <c r="S620">
        <v>6.9760000000000009</v>
      </c>
      <c r="T620">
        <v>4</v>
      </c>
      <c r="U620">
        <v>0.2</v>
      </c>
      <c r="V620">
        <v>-1.3952000000000013</v>
      </c>
    </row>
    <row r="621" spans="1:22" x14ac:dyDescent="0.3">
      <c r="A621">
        <v>1769</v>
      </c>
      <c r="B621" t="s">
        <v>4485</v>
      </c>
      <c r="C621">
        <v>2011</v>
      </c>
      <c r="D621" s="20">
        <v>40624</v>
      </c>
      <c r="E621" s="20">
        <v>40628</v>
      </c>
      <c r="F621" t="s">
        <v>50</v>
      </c>
      <c r="G621" t="s">
        <v>4486</v>
      </c>
      <c r="H621" t="s">
        <v>4487</v>
      </c>
      <c r="I621" t="s">
        <v>26</v>
      </c>
      <c r="J621" t="s">
        <v>27</v>
      </c>
      <c r="K621" t="s">
        <v>4488</v>
      </c>
      <c r="L621" t="s">
        <v>88</v>
      </c>
      <c r="M621">
        <v>27405</v>
      </c>
      <c r="N621" t="s">
        <v>30</v>
      </c>
      <c r="O621" t="s">
        <v>617</v>
      </c>
      <c r="P621" t="s">
        <v>46</v>
      </c>
      <c r="Q621" t="s">
        <v>75</v>
      </c>
      <c r="R621" t="s">
        <v>618</v>
      </c>
      <c r="S621">
        <v>51.465000000000018</v>
      </c>
      <c r="T621">
        <v>5</v>
      </c>
      <c r="U621">
        <v>0.7</v>
      </c>
      <c r="V621">
        <v>-39.456499999999991</v>
      </c>
    </row>
    <row r="622" spans="1:22" x14ac:dyDescent="0.3">
      <c r="A622">
        <v>1768</v>
      </c>
      <c r="B622" t="s">
        <v>4485</v>
      </c>
      <c r="C622">
        <v>2011</v>
      </c>
      <c r="D622" s="20">
        <v>40624</v>
      </c>
      <c r="E622" s="20">
        <v>40628</v>
      </c>
      <c r="F622" t="s">
        <v>50</v>
      </c>
      <c r="G622" t="s">
        <v>4486</v>
      </c>
      <c r="H622" t="s">
        <v>4487</v>
      </c>
      <c r="I622" t="s">
        <v>26</v>
      </c>
      <c r="J622" t="s">
        <v>27</v>
      </c>
      <c r="K622" t="s">
        <v>4488</v>
      </c>
      <c r="L622" t="s">
        <v>88</v>
      </c>
      <c r="M622">
        <v>27405</v>
      </c>
      <c r="N622" t="s">
        <v>30</v>
      </c>
      <c r="O622" t="s">
        <v>255</v>
      </c>
      <c r="P622" t="s">
        <v>46</v>
      </c>
      <c r="Q622" t="s">
        <v>75</v>
      </c>
      <c r="R622" t="s">
        <v>256</v>
      </c>
      <c r="S622">
        <v>7.644000000000001</v>
      </c>
      <c r="T622">
        <v>4</v>
      </c>
      <c r="U622">
        <v>0.7</v>
      </c>
      <c r="V622">
        <v>-5.8603999999999985</v>
      </c>
    </row>
    <row r="623" spans="1:22" x14ac:dyDescent="0.3">
      <c r="A623">
        <v>1705</v>
      </c>
      <c r="B623" t="s">
        <v>4394</v>
      </c>
      <c r="C623">
        <v>2013</v>
      </c>
      <c r="D623" s="20">
        <v>41342</v>
      </c>
      <c r="E623" s="20">
        <v>41342</v>
      </c>
      <c r="F623" t="s">
        <v>1290</v>
      </c>
      <c r="G623" t="s">
        <v>2567</v>
      </c>
      <c r="H623" t="s">
        <v>2568</v>
      </c>
      <c r="I623" t="s">
        <v>26</v>
      </c>
      <c r="J623" t="s">
        <v>27</v>
      </c>
      <c r="K623" t="s">
        <v>3942</v>
      </c>
      <c r="L623" t="s">
        <v>310</v>
      </c>
      <c r="M623">
        <v>85301</v>
      </c>
      <c r="N623" t="s">
        <v>44</v>
      </c>
      <c r="O623" t="s">
        <v>3242</v>
      </c>
      <c r="P623" t="s">
        <v>46</v>
      </c>
      <c r="Q623" t="s">
        <v>75</v>
      </c>
      <c r="R623" t="s">
        <v>3243</v>
      </c>
      <c r="S623">
        <v>9.7020000000000017</v>
      </c>
      <c r="T623">
        <v>3</v>
      </c>
      <c r="U623">
        <v>0.7</v>
      </c>
      <c r="V623">
        <v>-7.1147999999999989</v>
      </c>
    </row>
    <row r="624" spans="1:22" x14ac:dyDescent="0.3">
      <c r="A624">
        <v>1693</v>
      </c>
      <c r="B624" t="s">
        <v>4375</v>
      </c>
      <c r="C624">
        <v>2013</v>
      </c>
      <c r="D624" s="20">
        <v>41348</v>
      </c>
      <c r="E624" s="20">
        <v>41353</v>
      </c>
      <c r="F624" t="s">
        <v>50</v>
      </c>
      <c r="G624" t="s">
        <v>4376</v>
      </c>
      <c r="H624" t="s">
        <v>4377</v>
      </c>
      <c r="I624" t="s">
        <v>26</v>
      </c>
      <c r="J624" t="s">
        <v>27</v>
      </c>
      <c r="K624" t="s">
        <v>497</v>
      </c>
      <c r="L624" t="s">
        <v>498</v>
      </c>
      <c r="M624">
        <v>43229</v>
      </c>
      <c r="N624" t="s">
        <v>148</v>
      </c>
      <c r="O624" t="s">
        <v>1910</v>
      </c>
      <c r="P624" t="s">
        <v>32</v>
      </c>
      <c r="Q624" t="s">
        <v>65</v>
      </c>
      <c r="R624" t="s">
        <v>1911</v>
      </c>
      <c r="S624">
        <v>21.880000000000003</v>
      </c>
      <c r="T624">
        <v>5</v>
      </c>
      <c r="U624">
        <v>0.2</v>
      </c>
      <c r="V624">
        <v>6.2904999999999998</v>
      </c>
    </row>
    <row r="625" spans="1:22" x14ac:dyDescent="0.3">
      <c r="A625">
        <v>1672</v>
      </c>
      <c r="B625" t="s">
        <v>4342</v>
      </c>
      <c r="C625">
        <v>2013</v>
      </c>
      <c r="D625" s="20">
        <v>41356</v>
      </c>
      <c r="E625" s="20">
        <v>41359</v>
      </c>
      <c r="F625" t="s">
        <v>188</v>
      </c>
      <c r="G625" t="s">
        <v>4343</v>
      </c>
      <c r="H625" t="s">
        <v>4344</v>
      </c>
      <c r="I625" t="s">
        <v>41</v>
      </c>
      <c r="J625" t="s">
        <v>27</v>
      </c>
      <c r="K625" t="s">
        <v>4045</v>
      </c>
      <c r="L625" t="s">
        <v>1392</v>
      </c>
      <c r="M625">
        <v>89031</v>
      </c>
      <c r="N625" t="s">
        <v>44</v>
      </c>
      <c r="O625" t="s">
        <v>3231</v>
      </c>
      <c r="P625" t="s">
        <v>71</v>
      </c>
      <c r="Q625" t="s">
        <v>161</v>
      </c>
      <c r="R625" t="s">
        <v>3232</v>
      </c>
      <c r="S625">
        <v>58.58</v>
      </c>
      <c r="T625">
        <v>2</v>
      </c>
      <c r="U625">
        <v>0</v>
      </c>
      <c r="V625">
        <v>19.331399999999995</v>
      </c>
    </row>
    <row r="626" spans="1:22" x14ac:dyDescent="0.3">
      <c r="A626">
        <v>1646</v>
      </c>
      <c r="B626" t="s">
        <v>4290</v>
      </c>
      <c r="C626">
        <v>2012</v>
      </c>
      <c r="D626" s="20">
        <v>40987</v>
      </c>
      <c r="E626" s="20">
        <v>40988</v>
      </c>
      <c r="F626" t="s">
        <v>188</v>
      </c>
      <c r="G626" t="s">
        <v>792</v>
      </c>
      <c r="H626" t="s">
        <v>793</v>
      </c>
      <c r="I626" t="s">
        <v>41</v>
      </c>
      <c r="J626" t="s">
        <v>27</v>
      </c>
      <c r="K626" t="s">
        <v>95</v>
      </c>
      <c r="L626" t="s">
        <v>96</v>
      </c>
      <c r="M626">
        <v>98115</v>
      </c>
      <c r="N626" t="s">
        <v>44</v>
      </c>
      <c r="O626" t="s">
        <v>4293</v>
      </c>
      <c r="P626" t="s">
        <v>46</v>
      </c>
      <c r="Q626" t="s">
        <v>90</v>
      </c>
      <c r="R626" t="s">
        <v>4294</v>
      </c>
      <c r="S626">
        <v>209.7</v>
      </c>
      <c r="T626">
        <v>2</v>
      </c>
      <c r="U626">
        <v>0</v>
      </c>
      <c r="V626">
        <v>100.65599999999999</v>
      </c>
    </row>
    <row r="627" spans="1:22" x14ac:dyDescent="0.3">
      <c r="A627">
        <v>1645</v>
      </c>
      <c r="B627" t="s">
        <v>4290</v>
      </c>
      <c r="C627">
        <v>2012</v>
      </c>
      <c r="D627" s="20">
        <v>40987</v>
      </c>
      <c r="E627" s="20">
        <v>40988</v>
      </c>
      <c r="F627" t="s">
        <v>188</v>
      </c>
      <c r="G627" t="s">
        <v>792</v>
      </c>
      <c r="H627" t="s">
        <v>793</v>
      </c>
      <c r="I627" t="s">
        <v>41</v>
      </c>
      <c r="J627" t="s">
        <v>27</v>
      </c>
      <c r="K627" t="s">
        <v>95</v>
      </c>
      <c r="L627" t="s">
        <v>96</v>
      </c>
      <c r="M627">
        <v>98115</v>
      </c>
      <c r="N627" t="s">
        <v>44</v>
      </c>
      <c r="O627" t="s">
        <v>4291</v>
      </c>
      <c r="P627" t="s">
        <v>71</v>
      </c>
      <c r="Q627" t="s">
        <v>1216</v>
      </c>
      <c r="R627" t="s">
        <v>4292</v>
      </c>
      <c r="S627">
        <v>3149.9300000000003</v>
      </c>
      <c r="T627">
        <v>7</v>
      </c>
      <c r="U627">
        <v>0</v>
      </c>
      <c r="V627">
        <v>1480.4670999999998</v>
      </c>
    </row>
    <row r="628" spans="1:22" x14ac:dyDescent="0.3">
      <c r="A628">
        <v>1644</v>
      </c>
      <c r="B628" t="s">
        <v>4290</v>
      </c>
      <c r="C628">
        <v>2012</v>
      </c>
      <c r="D628" s="20">
        <v>40987</v>
      </c>
      <c r="E628" s="20">
        <v>40988</v>
      </c>
      <c r="F628" t="s">
        <v>188</v>
      </c>
      <c r="G628" t="s">
        <v>792</v>
      </c>
      <c r="H628" t="s">
        <v>793</v>
      </c>
      <c r="I628" t="s">
        <v>41</v>
      </c>
      <c r="J628" t="s">
        <v>27</v>
      </c>
      <c r="K628" t="s">
        <v>95</v>
      </c>
      <c r="L628" t="s">
        <v>96</v>
      </c>
      <c r="M628">
        <v>98115</v>
      </c>
      <c r="N628" t="s">
        <v>44</v>
      </c>
      <c r="O628" t="s">
        <v>1576</v>
      </c>
      <c r="P628" t="s">
        <v>46</v>
      </c>
      <c r="Q628" t="s">
        <v>59</v>
      </c>
      <c r="R628" t="s">
        <v>1577</v>
      </c>
      <c r="S628">
        <v>1247.6399999999999</v>
      </c>
      <c r="T628">
        <v>3</v>
      </c>
      <c r="U628">
        <v>0</v>
      </c>
      <c r="V628">
        <v>349.33919999999995</v>
      </c>
    </row>
    <row r="629" spans="1:22" x14ac:dyDescent="0.3">
      <c r="A629">
        <v>1615</v>
      </c>
      <c r="B629" t="s">
        <v>4241</v>
      </c>
      <c r="C629">
        <v>2013</v>
      </c>
      <c r="D629" s="20">
        <v>41349</v>
      </c>
      <c r="E629" s="20">
        <v>41353</v>
      </c>
      <c r="F629" t="s">
        <v>50</v>
      </c>
      <c r="G629" t="s">
        <v>4051</v>
      </c>
      <c r="H629" t="s">
        <v>4052</v>
      </c>
      <c r="I629" t="s">
        <v>102</v>
      </c>
      <c r="J629" t="s">
        <v>27</v>
      </c>
      <c r="K629" t="s">
        <v>146</v>
      </c>
      <c r="L629" t="s">
        <v>147</v>
      </c>
      <c r="M629">
        <v>19143</v>
      </c>
      <c r="N629" t="s">
        <v>148</v>
      </c>
      <c r="O629" t="s">
        <v>4242</v>
      </c>
      <c r="P629" t="s">
        <v>71</v>
      </c>
      <c r="Q629" t="s">
        <v>161</v>
      </c>
      <c r="R629" t="s">
        <v>4243</v>
      </c>
      <c r="S629">
        <v>83.976000000000013</v>
      </c>
      <c r="T629">
        <v>3</v>
      </c>
      <c r="U629">
        <v>0.2</v>
      </c>
      <c r="V629">
        <v>-13.646100000000001</v>
      </c>
    </row>
    <row r="630" spans="1:22" x14ac:dyDescent="0.3">
      <c r="A630">
        <v>1595</v>
      </c>
      <c r="B630" t="s">
        <v>4206</v>
      </c>
      <c r="C630">
        <v>2012</v>
      </c>
      <c r="D630" s="20">
        <v>40992</v>
      </c>
      <c r="E630" s="20">
        <v>40995</v>
      </c>
      <c r="F630" t="s">
        <v>188</v>
      </c>
      <c r="G630" t="s">
        <v>4207</v>
      </c>
      <c r="H630" t="s">
        <v>4208</v>
      </c>
      <c r="I630" t="s">
        <v>102</v>
      </c>
      <c r="J630" t="s">
        <v>27</v>
      </c>
      <c r="K630" t="s">
        <v>1385</v>
      </c>
      <c r="L630" t="s">
        <v>211</v>
      </c>
      <c r="M630">
        <v>61604</v>
      </c>
      <c r="N630" t="s">
        <v>105</v>
      </c>
      <c r="O630" t="s">
        <v>4209</v>
      </c>
      <c r="P630" t="s">
        <v>32</v>
      </c>
      <c r="Q630" t="s">
        <v>33</v>
      </c>
      <c r="R630" t="s">
        <v>4210</v>
      </c>
      <c r="S630">
        <v>359.05799999999994</v>
      </c>
      <c r="T630">
        <v>3</v>
      </c>
      <c r="U630">
        <v>0.3</v>
      </c>
      <c r="V630">
        <v>-35.905799999999999</v>
      </c>
    </row>
    <row r="631" spans="1:22" x14ac:dyDescent="0.3">
      <c r="A631">
        <v>1566</v>
      </c>
      <c r="B631" t="s">
        <v>4151</v>
      </c>
      <c r="C631">
        <v>2012</v>
      </c>
      <c r="D631" s="20">
        <v>40987</v>
      </c>
      <c r="E631" s="20">
        <v>40993</v>
      </c>
      <c r="F631" t="s">
        <v>50</v>
      </c>
      <c r="G631" t="s">
        <v>2250</v>
      </c>
      <c r="H631" t="s">
        <v>2251</v>
      </c>
      <c r="I631" t="s">
        <v>102</v>
      </c>
      <c r="J631" t="s">
        <v>27</v>
      </c>
      <c r="K631" t="s">
        <v>95</v>
      </c>
      <c r="L631" t="s">
        <v>96</v>
      </c>
      <c r="M631">
        <v>98105</v>
      </c>
      <c r="N631" t="s">
        <v>44</v>
      </c>
      <c r="O631" t="s">
        <v>3381</v>
      </c>
      <c r="P631" t="s">
        <v>71</v>
      </c>
      <c r="Q631" t="s">
        <v>72</v>
      </c>
      <c r="R631" t="s">
        <v>3382</v>
      </c>
      <c r="S631">
        <v>453.57600000000002</v>
      </c>
      <c r="T631">
        <v>3</v>
      </c>
      <c r="U631">
        <v>0.2</v>
      </c>
      <c r="V631">
        <v>39.687899999999985</v>
      </c>
    </row>
    <row r="632" spans="1:22" x14ac:dyDescent="0.3">
      <c r="A632">
        <v>1565</v>
      </c>
      <c r="B632" t="s">
        <v>4148</v>
      </c>
      <c r="C632">
        <v>2011</v>
      </c>
      <c r="D632" s="20">
        <v>40606</v>
      </c>
      <c r="E632" s="20">
        <v>40606</v>
      </c>
      <c r="F632" t="s">
        <v>1290</v>
      </c>
      <c r="G632" t="s">
        <v>486</v>
      </c>
      <c r="H632" t="s">
        <v>487</v>
      </c>
      <c r="I632" t="s">
        <v>26</v>
      </c>
      <c r="J632" t="s">
        <v>27</v>
      </c>
      <c r="K632" t="s">
        <v>382</v>
      </c>
      <c r="L632" t="s">
        <v>383</v>
      </c>
      <c r="M632">
        <v>29203</v>
      </c>
      <c r="N632" t="s">
        <v>30</v>
      </c>
      <c r="O632" t="s">
        <v>4149</v>
      </c>
      <c r="P632" t="s">
        <v>46</v>
      </c>
      <c r="Q632" t="s">
        <v>59</v>
      </c>
      <c r="R632" t="s">
        <v>4150</v>
      </c>
      <c r="S632">
        <v>354.90000000000003</v>
      </c>
      <c r="T632">
        <v>5</v>
      </c>
      <c r="U632">
        <v>0</v>
      </c>
      <c r="V632">
        <v>17.744999999999962</v>
      </c>
    </row>
    <row r="633" spans="1:22" x14ac:dyDescent="0.3">
      <c r="A633">
        <v>1559</v>
      </c>
      <c r="B633" t="s">
        <v>4134</v>
      </c>
      <c r="C633">
        <v>2012</v>
      </c>
      <c r="D633" s="20">
        <v>40984</v>
      </c>
      <c r="E633" s="20">
        <v>40986</v>
      </c>
      <c r="F633" t="s">
        <v>23</v>
      </c>
      <c r="G633" t="s">
        <v>1645</v>
      </c>
      <c r="H633" t="s">
        <v>1646</v>
      </c>
      <c r="I633" t="s">
        <v>26</v>
      </c>
      <c r="J633" t="s">
        <v>27</v>
      </c>
      <c r="K633" t="s">
        <v>95</v>
      </c>
      <c r="L633" t="s">
        <v>96</v>
      </c>
      <c r="M633">
        <v>98103</v>
      </c>
      <c r="N633" t="s">
        <v>44</v>
      </c>
      <c r="O633" t="s">
        <v>3822</v>
      </c>
      <c r="P633" t="s">
        <v>32</v>
      </c>
      <c r="Q633" t="s">
        <v>56</v>
      </c>
      <c r="R633" t="s">
        <v>3274</v>
      </c>
      <c r="S633">
        <v>171.96</v>
      </c>
      <c r="T633">
        <v>2</v>
      </c>
      <c r="U633">
        <v>0</v>
      </c>
      <c r="V633">
        <v>44.709600000000009</v>
      </c>
    </row>
    <row r="634" spans="1:22" x14ac:dyDescent="0.3">
      <c r="A634">
        <v>1543</v>
      </c>
      <c r="B634" t="s">
        <v>4097</v>
      </c>
      <c r="C634">
        <v>2011</v>
      </c>
      <c r="D634" s="20">
        <v>40613</v>
      </c>
      <c r="E634" s="20">
        <v>40618</v>
      </c>
      <c r="F634" t="s">
        <v>23</v>
      </c>
      <c r="G634" t="s">
        <v>2002</v>
      </c>
      <c r="H634" t="s">
        <v>2003</v>
      </c>
      <c r="I634" t="s">
        <v>26</v>
      </c>
      <c r="J634" t="s">
        <v>27</v>
      </c>
      <c r="K634" t="s">
        <v>497</v>
      </c>
      <c r="L634" t="s">
        <v>498</v>
      </c>
      <c r="M634">
        <v>43229</v>
      </c>
      <c r="N634" t="s">
        <v>148</v>
      </c>
      <c r="O634" t="s">
        <v>3297</v>
      </c>
      <c r="P634" t="s">
        <v>46</v>
      </c>
      <c r="Q634" t="s">
        <v>269</v>
      </c>
      <c r="R634" t="s">
        <v>3298</v>
      </c>
      <c r="S634">
        <v>10.464000000000002</v>
      </c>
      <c r="T634">
        <v>6</v>
      </c>
      <c r="U634">
        <v>0.2</v>
      </c>
      <c r="V634">
        <v>1.7003999999999992</v>
      </c>
    </row>
    <row r="635" spans="1:22" x14ac:dyDescent="0.3">
      <c r="A635">
        <v>1542</v>
      </c>
      <c r="B635" t="s">
        <v>4097</v>
      </c>
      <c r="C635">
        <v>2011</v>
      </c>
      <c r="D635" s="20">
        <v>40613</v>
      </c>
      <c r="E635" s="20">
        <v>40618</v>
      </c>
      <c r="F635" t="s">
        <v>23</v>
      </c>
      <c r="G635" t="s">
        <v>2002</v>
      </c>
      <c r="H635" t="s">
        <v>2003</v>
      </c>
      <c r="I635" t="s">
        <v>26</v>
      </c>
      <c r="J635" t="s">
        <v>27</v>
      </c>
      <c r="K635" t="s">
        <v>497</v>
      </c>
      <c r="L635" t="s">
        <v>498</v>
      </c>
      <c r="M635">
        <v>43229</v>
      </c>
      <c r="N635" t="s">
        <v>148</v>
      </c>
      <c r="O635" t="s">
        <v>4098</v>
      </c>
      <c r="P635" t="s">
        <v>32</v>
      </c>
      <c r="Q635" t="s">
        <v>65</v>
      </c>
      <c r="R635" t="s">
        <v>1285</v>
      </c>
      <c r="S635">
        <v>8.32</v>
      </c>
      <c r="T635">
        <v>5</v>
      </c>
      <c r="U635">
        <v>0.2</v>
      </c>
      <c r="V635">
        <v>2.2880000000000003</v>
      </c>
    </row>
    <row r="636" spans="1:22" x14ac:dyDescent="0.3">
      <c r="A636">
        <v>1531</v>
      </c>
      <c r="B636" t="s">
        <v>4071</v>
      </c>
      <c r="C636">
        <v>2012</v>
      </c>
      <c r="D636" s="20">
        <v>40994</v>
      </c>
      <c r="E636" s="20">
        <v>40999</v>
      </c>
      <c r="F636" t="s">
        <v>50</v>
      </c>
      <c r="G636" t="s">
        <v>2439</v>
      </c>
      <c r="H636" t="s">
        <v>2440</v>
      </c>
      <c r="I636" t="s">
        <v>41</v>
      </c>
      <c r="J636" t="s">
        <v>27</v>
      </c>
      <c r="K636" t="s">
        <v>1419</v>
      </c>
      <c r="L636" t="s">
        <v>54</v>
      </c>
      <c r="M636">
        <v>33142</v>
      </c>
      <c r="N636" t="s">
        <v>30</v>
      </c>
      <c r="O636" t="s">
        <v>4072</v>
      </c>
      <c r="P636" t="s">
        <v>46</v>
      </c>
      <c r="Q636" t="s">
        <v>90</v>
      </c>
      <c r="R636" t="s">
        <v>4073</v>
      </c>
      <c r="S636">
        <v>74.352000000000004</v>
      </c>
      <c r="T636">
        <v>3</v>
      </c>
      <c r="U636">
        <v>0.2</v>
      </c>
      <c r="V636">
        <v>23.234999999999992</v>
      </c>
    </row>
    <row r="637" spans="1:22" x14ac:dyDescent="0.3">
      <c r="A637">
        <v>1477</v>
      </c>
      <c r="B637" t="s">
        <v>3964</v>
      </c>
      <c r="C637">
        <v>2014</v>
      </c>
      <c r="D637" s="20">
        <v>41718</v>
      </c>
      <c r="E637" s="20">
        <v>41723</v>
      </c>
      <c r="F637" t="s">
        <v>50</v>
      </c>
      <c r="G637" t="s">
        <v>2844</v>
      </c>
      <c r="H637" t="s">
        <v>2845</v>
      </c>
      <c r="I637" t="s">
        <v>102</v>
      </c>
      <c r="J637" t="s">
        <v>27</v>
      </c>
      <c r="K637" t="s">
        <v>266</v>
      </c>
      <c r="L637" t="s">
        <v>267</v>
      </c>
      <c r="M637">
        <v>10024</v>
      </c>
      <c r="N637" t="s">
        <v>148</v>
      </c>
      <c r="O637" t="s">
        <v>3965</v>
      </c>
      <c r="P637" t="s">
        <v>46</v>
      </c>
      <c r="Q637" t="s">
        <v>47</v>
      </c>
      <c r="R637" t="s">
        <v>3966</v>
      </c>
      <c r="S637">
        <v>28.91</v>
      </c>
      <c r="T637">
        <v>7</v>
      </c>
      <c r="U637">
        <v>0</v>
      </c>
      <c r="V637">
        <v>13.2986</v>
      </c>
    </row>
    <row r="638" spans="1:22" x14ac:dyDescent="0.3">
      <c r="A638">
        <v>1462</v>
      </c>
      <c r="B638" t="s">
        <v>3933</v>
      </c>
      <c r="C638">
        <v>2013</v>
      </c>
      <c r="D638" s="20">
        <v>41345</v>
      </c>
      <c r="E638" s="20">
        <v>41349</v>
      </c>
      <c r="F638" t="s">
        <v>50</v>
      </c>
      <c r="G638" t="s">
        <v>3934</v>
      </c>
      <c r="H638" t="s">
        <v>3935</v>
      </c>
      <c r="I638" t="s">
        <v>26</v>
      </c>
      <c r="J638" t="s">
        <v>27</v>
      </c>
      <c r="K638" t="s">
        <v>3936</v>
      </c>
      <c r="L638" t="s">
        <v>788</v>
      </c>
      <c r="M638">
        <v>8360</v>
      </c>
      <c r="N638" t="s">
        <v>148</v>
      </c>
      <c r="O638" t="s">
        <v>2400</v>
      </c>
      <c r="P638" t="s">
        <v>32</v>
      </c>
      <c r="Q638" t="s">
        <v>56</v>
      </c>
      <c r="R638" t="s">
        <v>2401</v>
      </c>
      <c r="S638">
        <v>244.00599999999997</v>
      </c>
      <c r="T638">
        <v>2</v>
      </c>
      <c r="U638">
        <v>0.3</v>
      </c>
      <c r="V638">
        <v>-31.372200000000007</v>
      </c>
    </row>
    <row r="639" spans="1:22" x14ac:dyDescent="0.3">
      <c r="A639">
        <v>1372</v>
      </c>
      <c r="B639" t="s">
        <v>3762</v>
      </c>
      <c r="C639">
        <v>2014</v>
      </c>
      <c r="D639" s="20">
        <v>41706</v>
      </c>
      <c r="E639" s="20">
        <v>41711</v>
      </c>
      <c r="F639" t="s">
        <v>50</v>
      </c>
      <c r="G639" t="s">
        <v>3763</v>
      </c>
      <c r="H639" t="s">
        <v>3764</v>
      </c>
      <c r="I639" t="s">
        <v>102</v>
      </c>
      <c r="J639" t="s">
        <v>27</v>
      </c>
      <c r="K639" t="s">
        <v>3213</v>
      </c>
      <c r="L639" t="s">
        <v>2735</v>
      </c>
      <c r="M639">
        <v>20735</v>
      </c>
      <c r="N639" t="s">
        <v>148</v>
      </c>
      <c r="O639" t="s">
        <v>3765</v>
      </c>
      <c r="P639" t="s">
        <v>71</v>
      </c>
      <c r="Q639" t="s">
        <v>161</v>
      </c>
      <c r="R639" t="s">
        <v>3766</v>
      </c>
      <c r="S639">
        <v>49.08</v>
      </c>
      <c r="T639">
        <v>3</v>
      </c>
      <c r="U639">
        <v>0</v>
      </c>
      <c r="V639">
        <v>4.9079999999999977</v>
      </c>
    </row>
    <row r="640" spans="1:22" x14ac:dyDescent="0.3">
      <c r="A640">
        <v>1352</v>
      </c>
      <c r="B640" t="s">
        <v>3725</v>
      </c>
      <c r="C640">
        <v>2013</v>
      </c>
      <c r="D640" s="20">
        <v>41362</v>
      </c>
      <c r="E640" s="20">
        <v>41365</v>
      </c>
      <c r="F640" t="s">
        <v>188</v>
      </c>
      <c r="G640" t="s">
        <v>3703</v>
      </c>
      <c r="H640" t="s">
        <v>3704</v>
      </c>
      <c r="I640" t="s">
        <v>41</v>
      </c>
      <c r="J640" t="s">
        <v>27</v>
      </c>
      <c r="K640" t="s">
        <v>1127</v>
      </c>
      <c r="L640" t="s">
        <v>319</v>
      </c>
      <c r="M640">
        <v>22204</v>
      </c>
      <c r="N640" t="s">
        <v>30</v>
      </c>
      <c r="O640" t="s">
        <v>3726</v>
      </c>
      <c r="P640" t="s">
        <v>46</v>
      </c>
      <c r="Q640" t="s">
        <v>59</v>
      </c>
      <c r="R640" t="s">
        <v>3727</v>
      </c>
      <c r="S640">
        <v>31.4</v>
      </c>
      <c r="T640">
        <v>2</v>
      </c>
      <c r="U640">
        <v>0</v>
      </c>
      <c r="V640">
        <v>7.8500000000000014</v>
      </c>
    </row>
    <row r="641" spans="1:22" x14ac:dyDescent="0.3">
      <c r="A641">
        <v>1350</v>
      </c>
      <c r="B641" t="s">
        <v>3713</v>
      </c>
      <c r="C641">
        <v>2011</v>
      </c>
      <c r="D641" s="20">
        <v>40619</v>
      </c>
      <c r="E641" s="20">
        <v>40626</v>
      </c>
      <c r="F641" t="s">
        <v>50</v>
      </c>
      <c r="G641" t="s">
        <v>1754</v>
      </c>
      <c r="H641" t="s">
        <v>1755</v>
      </c>
      <c r="I641" t="s">
        <v>26</v>
      </c>
      <c r="J641" t="s">
        <v>27</v>
      </c>
      <c r="K641" t="s">
        <v>932</v>
      </c>
      <c r="L641" t="s">
        <v>229</v>
      </c>
      <c r="M641">
        <v>55044</v>
      </c>
      <c r="N641" t="s">
        <v>105</v>
      </c>
      <c r="O641" t="s">
        <v>3720</v>
      </c>
      <c r="P641" t="s">
        <v>46</v>
      </c>
      <c r="Q641" t="s">
        <v>75</v>
      </c>
      <c r="R641" t="s">
        <v>3721</v>
      </c>
      <c r="S641">
        <v>35.880000000000003</v>
      </c>
      <c r="T641">
        <v>6</v>
      </c>
      <c r="U641">
        <v>0</v>
      </c>
      <c r="V641">
        <v>17.2224</v>
      </c>
    </row>
    <row r="642" spans="1:22" x14ac:dyDescent="0.3">
      <c r="A642">
        <v>1349</v>
      </c>
      <c r="B642" t="s">
        <v>3713</v>
      </c>
      <c r="C642">
        <v>2011</v>
      </c>
      <c r="D642" s="20">
        <v>40619</v>
      </c>
      <c r="E642" s="20">
        <v>40626</v>
      </c>
      <c r="F642" t="s">
        <v>50</v>
      </c>
      <c r="G642" t="s">
        <v>1754</v>
      </c>
      <c r="H642" t="s">
        <v>1755</v>
      </c>
      <c r="I642" t="s">
        <v>26</v>
      </c>
      <c r="J642" t="s">
        <v>27</v>
      </c>
      <c r="K642" t="s">
        <v>932</v>
      </c>
      <c r="L642" t="s">
        <v>229</v>
      </c>
      <c r="M642">
        <v>55044</v>
      </c>
      <c r="N642" t="s">
        <v>105</v>
      </c>
      <c r="O642" t="s">
        <v>3718</v>
      </c>
      <c r="P642" t="s">
        <v>46</v>
      </c>
      <c r="Q642" t="s">
        <v>75</v>
      </c>
      <c r="R642" t="s">
        <v>3719</v>
      </c>
      <c r="S642">
        <v>53.4</v>
      </c>
      <c r="T642">
        <v>10</v>
      </c>
      <c r="U642">
        <v>0</v>
      </c>
      <c r="V642">
        <v>25.097999999999999</v>
      </c>
    </row>
    <row r="643" spans="1:22" x14ac:dyDescent="0.3">
      <c r="A643">
        <v>1348</v>
      </c>
      <c r="B643" t="s">
        <v>3713</v>
      </c>
      <c r="C643">
        <v>2011</v>
      </c>
      <c r="D643" s="20">
        <v>40619</v>
      </c>
      <c r="E643" s="20">
        <v>40626</v>
      </c>
      <c r="F643" t="s">
        <v>50</v>
      </c>
      <c r="G643" t="s">
        <v>1754</v>
      </c>
      <c r="H643" t="s">
        <v>1755</v>
      </c>
      <c r="I643" t="s">
        <v>26</v>
      </c>
      <c r="J643" t="s">
        <v>27</v>
      </c>
      <c r="K643" t="s">
        <v>932</v>
      </c>
      <c r="L643" t="s">
        <v>229</v>
      </c>
      <c r="M643">
        <v>55044</v>
      </c>
      <c r="N643" t="s">
        <v>105</v>
      </c>
      <c r="O643" t="s">
        <v>3716</v>
      </c>
      <c r="P643" t="s">
        <v>46</v>
      </c>
      <c r="Q643" t="s">
        <v>68</v>
      </c>
      <c r="R643" t="s">
        <v>3717</v>
      </c>
      <c r="S643">
        <v>19.68</v>
      </c>
      <c r="T643">
        <v>6</v>
      </c>
      <c r="U643">
        <v>0</v>
      </c>
      <c r="V643">
        <v>5.7071999999999976</v>
      </c>
    </row>
    <row r="644" spans="1:22" x14ac:dyDescent="0.3">
      <c r="A644">
        <v>1347</v>
      </c>
      <c r="B644" t="s">
        <v>3713</v>
      </c>
      <c r="C644">
        <v>2011</v>
      </c>
      <c r="D644" s="20">
        <v>40619</v>
      </c>
      <c r="E644" s="20">
        <v>40626</v>
      </c>
      <c r="F644" t="s">
        <v>50</v>
      </c>
      <c r="G644" t="s">
        <v>1754</v>
      </c>
      <c r="H644" t="s">
        <v>1755</v>
      </c>
      <c r="I644" t="s">
        <v>26</v>
      </c>
      <c r="J644" t="s">
        <v>27</v>
      </c>
      <c r="K644" t="s">
        <v>932</v>
      </c>
      <c r="L644" t="s">
        <v>229</v>
      </c>
      <c r="M644">
        <v>55044</v>
      </c>
      <c r="N644" t="s">
        <v>105</v>
      </c>
      <c r="O644" t="s">
        <v>3714</v>
      </c>
      <c r="P644" t="s">
        <v>46</v>
      </c>
      <c r="Q644" t="s">
        <v>90</v>
      </c>
      <c r="R644" t="s">
        <v>3715</v>
      </c>
      <c r="S644">
        <v>47.18</v>
      </c>
      <c r="T644">
        <v>7</v>
      </c>
      <c r="U644">
        <v>0</v>
      </c>
      <c r="V644">
        <v>23.59</v>
      </c>
    </row>
    <row r="645" spans="1:22" x14ac:dyDescent="0.3">
      <c r="A645">
        <v>1346</v>
      </c>
      <c r="B645" t="s">
        <v>3713</v>
      </c>
      <c r="C645">
        <v>2011</v>
      </c>
      <c r="D645" s="20">
        <v>40619</v>
      </c>
      <c r="E645" s="20">
        <v>40626</v>
      </c>
      <c r="F645" t="s">
        <v>50</v>
      </c>
      <c r="G645" t="s">
        <v>1754</v>
      </c>
      <c r="H645" t="s">
        <v>1755</v>
      </c>
      <c r="I645" t="s">
        <v>26</v>
      </c>
      <c r="J645" t="s">
        <v>27</v>
      </c>
      <c r="K645" t="s">
        <v>932</v>
      </c>
      <c r="L645" t="s">
        <v>229</v>
      </c>
      <c r="M645">
        <v>55044</v>
      </c>
      <c r="N645" t="s">
        <v>105</v>
      </c>
      <c r="O645" t="s">
        <v>2296</v>
      </c>
      <c r="P645" t="s">
        <v>46</v>
      </c>
      <c r="Q645" t="s">
        <v>78</v>
      </c>
      <c r="R645" t="s">
        <v>2297</v>
      </c>
      <c r="S645">
        <v>93.78</v>
      </c>
      <c r="T645">
        <v>2</v>
      </c>
      <c r="U645">
        <v>0</v>
      </c>
      <c r="V645">
        <v>36.574200000000005</v>
      </c>
    </row>
    <row r="646" spans="1:22" x14ac:dyDescent="0.3">
      <c r="A646">
        <v>1328</v>
      </c>
      <c r="B646" t="s">
        <v>3664</v>
      </c>
      <c r="C646">
        <v>2013</v>
      </c>
      <c r="D646" s="20">
        <v>41364</v>
      </c>
      <c r="E646" s="20">
        <v>41366</v>
      </c>
      <c r="F646" t="s">
        <v>188</v>
      </c>
      <c r="G646" t="s">
        <v>3665</v>
      </c>
      <c r="H646" t="s">
        <v>3666</v>
      </c>
      <c r="I646" t="s">
        <v>41</v>
      </c>
      <c r="J646" t="s">
        <v>27</v>
      </c>
      <c r="K646" t="s">
        <v>2800</v>
      </c>
      <c r="L646" t="s">
        <v>747</v>
      </c>
      <c r="M646">
        <v>6360</v>
      </c>
      <c r="N646" t="s">
        <v>148</v>
      </c>
      <c r="O646" t="s">
        <v>2943</v>
      </c>
      <c r="P646" t="s">
        <v>46</v>
      </c>
      <c r="Q646" t="s">
        <v>90</v>
      </c>
      <c r="R646" t="s">
        <v>2944</v>
      </c>
      <c r="S646">
        <v>11.34</v>
      </c>
      <c r="T646">
        <v>1</v>
      </c>
      <c r="U646">
        <v>0</v>
      </c>
      <c r="V646">
        <v>5.5565999999999995</v>
      </c>
    </row>
    <row r="647" spans="1:22" x14ac:dyDescent="0.3">
      <c r="A647">
        <v>1323</v>
      </c>
      <c r="B647" t="s">
        <v>3646</v>
      </c>
      <c r="C647">
        <v>2014</v>
      </c>
      <c r="D647" s="20">
        <v>41702</v>
      </c>
      <c r="E647" s="20">
        <v>41707</v>
      </c>
      <c r="F647" t="s">
        <v>50</v>
      </c>
      <c r="G647" t="s">
        <v>3647</v>
      </c>
      <c r="H647" t="s">
        <v>3648</v>
      </c>
      <c r="I647" t="s">
        <v>26</v>
      </c>
      <c r="J647" t="s">
        <v>27</v>
      </c>
      <c r="K647" t="s">
        <v>3649</v>
      </c>
      <c r="L647" t="s">
        <v>29</v>
      </c>
      <c r="M647">
        <v>42071</v>
      </c>
      <c r="N647" t="s">
        <v>30</v>
      </c>
      <c r="O647" t="s">
        <v>3650</v>
      </c>
      <c r="P647" t="s">
        <v>46</v>
      </c>
      <c r="Q647" t="s">
        <v>78</v>
      </c>
      <c r="R647" t="s">
        <v>3651</v>
      </c>
      <c r="S647">
        <v>72.8</v>
      </c>
      <c r="T647">
        <v>5</v>
      </c>
      <c r="U647">
        <v>0</v>
      </c>
      <c r="V647">
        <v>19.656000000000002</v>
      </c>
    </row>
    <row r="648" spans="1:22" x14ac:dyDescent="0.3">
      <c r="A648">
        <v>1257</v>
      </c>
      <c r="B648" t="s">
        <v>3502</v>
      </c>
      <c r="C648">
        <v>2014</v>
      </c>
      <c r="D648" s="20">
        <v>41709</v>
      </c>
      <c r="E648" s="20">
        <v>41713</v>
      </c>
      <c r="F648" t="s">
        <v>50</v>
      </c>
      <c r="G648" t="s">
        <v>3503</v>
      </c>
      <c r="H648" t="s">
        <v>3504</v>
      </c>
      <c r="I648" t="s">
        <v>102</v>
      </c>
      <c r="J648" t="s">
        <v>27</v>
      </c>
      <c r="K648" t="s">
        <v>2252</v>
      </c>
      <c r="L648" t="s">
        <v>147</v>
      </c>
      <c r="M648">
        <v>19013</v>
      </c>
      <c r="N648" t="s">
        <v>148</v>
      </c>
      <c r="O648" t="s">
        <v>3507</v>
      </c>
      <c r="P648" t="s">
        <v>32</v>
      </c>
      <c r="Q648" t="s">
        <v>65</v>
      </c>
      <c r="R648" t="s">
        <v>3508</v>
      </c>
      <c r="S648">
        <v>43.872000000000007</v>
      </c>
      <c r="T648">
        <v>2</v>
      </c>
      <c r="U648">
        <v>0.2</v>
      </c>
      <c r="V648">
        <v>11.516399999999999</v>
      </c>
    </row>
    <row r="649" spans="1:22" x14ac:dyDescent="0.3">
      <c r="A649">
        <v>1256</v>
      </c>
      <c r="B649" t="s">
        <v>3502</v>
      </c>
      <c r="C649">
        <v>2014</v>
      </c>
      <c r="D649" s="20">
        <v>41709</v>
      </c>
      <c r="E649" s="20">
        <v>41713</v>
      </c>
      <c r="F649" t="s">
        <v>50</v>
      </c>
      <c r="G649" t="s">
        <v>3503</v>
      </c>
      <c r="H649" t="s">
        <v>3504</v>
      </c>
      <c r="I649" t="s">
        <v>102</v>
      </c>
      <c r="J649" t="s">
        <v>27</v>
      </c>
      <c r="K649" t="s">
        <v>2252</v>
      </c>
      <c r="L649" t="s">
        <v>147</v>
      </c>
      <c r="M649">
        <v>19013</v>
      </c>
      <c r="N649" t="s">
        <v>148</v>
      </c>
      <c r="O649" t="s">
        <v>3505</v>
      </c>
      <c r="P649" t="s">
        <v>32</v>
      </c>
      <c r="Q649" t="s">
        <v>65</v>
      </c>
      <c r="R649" t="s">
        <v>3506</v>
      </c>
      <c r="S649">
        <v>6.6959999999999997</v>
      </c>
      <c r="T649">
        <v>1</v>
      </c>
      <c r="U649">
        <v>0.2</v>
      </c>
      <c r="V649">
        <v>0.50219999999999976</v>
      </c>
    </row>
    <row r="650" spans="1:22" x14ac:dyDescent="0.3">
      <c r="A650">
        <v>1255</v>
      </c>
      <c r="B650" t="s">
        <v>3502</v>
      </c>
      <c r="C650">
        <v>2014</v>
      </c>
      <c r="D650" s="20">
        <v>41709</v>
      </c>
      <c r="E650" s="20">
        <v>41713</v>
      </c>
      <c r="F650" t="s">
        <v>50</v>
      </c>
      <c r="G650" t="s">
        <v>3503</v>
      </c>
      <c r="H650" t="s">
        <v>3504</v>
      </c>
      <c r="I650" t="s">
        <v>102</v>
      </c>
      <c r="J650" t="s">
        <v>27</v>
      </c>
      <c r="K650" t="s">
        <v>2252</v>
      </c>
      <c r="L650" t="s">
        <v>147</v>
      </c>
      <c r="M650">
        <v>19013</v>
      </c>
      <c r="N650" t="s">
        <v>148</v>
      </c>
      <c r="O650" t="s">
        <v>1642</v>
      </c>
      <c r="P650" t="s">
        <v>71</v>
      </c>
      <c r="Q650" t="s">
        <v>72</v>
      </c>
      <c r="R650" t="s">
        <v>1643</v>
      </c>
      <c r="S650">
        <v>35.909999999999997</v>
      </c>
      <c r="T650">
        <v>3</v>
      </c>
      <c r="U650">
        <v>0.4</v>
      </c>
      <c r="V650">
        <v>-8.3790000000000031</v>
      </c>
    </row>
    <row r="651" spans="1:22" x14ac:dyDescent="0.3">
      <c r="A651">
        <v>1254</v>
      </c>
      <c r="B651" t="s">
        <v>3502</v>
      </c>
      <c r="C651">
        <v>2014</v>
      </c>
      <c r="D651" s="20">
        <v>41709</v>
      </c>
      <c r="E651" s="20">
        <v>41713</v>
      </c>
      <c r="F651" t="s">
        <v>50</v>
      </c>
      <c r="G651" t="s">
        <v>3503</v>
      </c>
      <c r="H651" t="s">
        <v>3504</v>
      </c>
      <c r="I651" t="s">
        <v>102</v>
      </c>
      <c r="J651" t="s">
        <v>27</v>
      </c>
      <c r="K651" t="s">
        <v>2252</v>
      </c>
      <c r="L651" t="s">
        <v>147</v>
      </c>
      <c r="M651">
        <v>19013</v>
      </c>
      <c r="N651" t="s">
        <v>148</v>
      </c>
      <c r="O651" t="s">
        <v>2667</v>
      </c>
      <c r="P651" t="s">
        <v>46</v>
      </c>
      <c r="Q651" t="s">
        <v>68</v>
      </c>
      <c r="R651" t="s">
        <v>2668</v>
      </c>
      <c r="S651">
        <v>5.2480000000000002</v>
      </c>
      <c r="T651">
        <v>2</v>
      </c>
      <c r="U651">
        <v>0.2</v>
      </c>
      <c r="V651">
        <v>0.59039999999999915</v>
      </c>
    </row>
    <row r="652" spans="1:22" x14ac:dyDescent="0.3">
      <c r="A652">
        <v>1172</v>
      </c>
      <c r="B652" t="s">
        <v>3357</v>
      </c>
      <c r="C652">
        <v>2011</v>
      </c>
      <c r="D652" s="20">
        <v>40612</v>
      </c>
      <c r="E652" s="20">
        <v>40616</v>
      </c>
      <c r="F652" t="s">
        <v>50</v>
      </c>
      <c r="G652" t="s">
        <v>2893</v>
      </c>
      <c r="H652" t="s">
        <v>2894</v>
      </c>
      <c r="I652" t="s">
        <v>26</v>
      </c>
      <c r="J652" t="s">
        <v>27</v>
      </c>
      <c r="K652" t="s">
        <v>3358</v>
      </c>
      <c r="L652" t="s">
        <v>238</v>
      </c>
      <c r="M652">
        <v>48073</v>
      </c>
      <c r="N652" t="s">
        <v>105</v>
      </c>
      <c r="O652" t="s">
        <v>3359</v>
      </c>
      <c r="P652" t="s">
        <v>46</v>
      </c>
      <c r="Q652" t="s">
        <v>90</v>
      </c>
      <c r="R652" t="s">
        <v>3360</v>
      </c>
      <c r="S652">
        <v>22.38</v>
      </c>
      <c r="T652">
        <v>2</v>
      </c>
      <c r="U652">
        <v>0</v>
      </c>
      <c r="V652">
        <v>10.7424</v>
      </c>
    </row>
    <row r="653" spans="1:22" x14ac:dyDescent="0.3">
      <c r="A653">
        <v>1165</v>
      </c>
      <c r="B653" t="s">
        <v>3339</v>
      </c>
      <c r="C653">
        <v>2011</v>
      </c>
      <c r="D653" s="20">
        <v>40605</v>
      </c>
      <c r="E653" s="20">
        <v>40610</v>
      </c>
      <c r="F653" t="s">
        <v>50</v>
      </c>
      <c r="G653" t="s">
        <v>3340</v>
      </c>
      <c r="H653" t="s">
        <v>3341</v>
      </c>
      <c r="I653" t="s">
        <v>102</v>
      </c>
      <c r="J653" t="s">
        <v>27</v>
      </c>
      <c r="K653" t="s">
        <v>266</v>
      </c>
      <c r="L653" t="s">
        <v>267</v>
      </c>
      <c r="M653">
        <v>10035</v>
      </c>
      <c r="N653" t="s">
        <v>148</v>
      </c>
      <c r="O653" t="s">
        <v>3344</v>
      </c>
      <c r="P653" t="s">
        <v>46</v>
      </c>
      <c r="Q653" t="s">
        <v>75</v>
      </c>
      <c r="R653" t="s">
        <v>3345</v>
      </c>
      <c r="S653">
        <v>25.32</v>
      </c>
      <c r="T653">
        <v>5</v>
      </c>
      <c r="U653">
        <v>0.2</v>
      </c>
      <c r="V653">
        <v>9.1785000000000014</v>
      </c>
    </row>
    <row r="654" spans="1:22" x14ac:dyDescent="0.3">
      <c r="A654">
        <v>1164</v>
      </c>
      <c r="B654" t="s">
        <v>3339</v>
      </c>
      <c r="C654">
        <v>2011</v>
      </c>
      <c r="D654" s="20">
        <v>40605</v>
      </c>
      <c r="E654" s="20">
        <v>40610</v>
      </c>
      <c r="F654" t="s">
        <v>50</v>
      </c>
      <c r="G654" t="s">
        <v>3340</v>
      </c>
      <c r="H654" t="s">
        <v>3341</v>
      </c>
      <c r="I654" t="s">
        <v>102</v>
      </c>
      <c r="J654" t="s">
        <v>27</v>
      </c>
      <c r="K654" t="s">
        <v>266</v>
      </c>
      <c r="L654" t="s">
        <v>267</v>
      </c>
      <c r="M654">
        <v>10035</v>
      </c>
      <c r="N654" t="s">
        <v>148</v>
      </c>
      <c r="O654" t="s">
        <v>1088</v>
      </c>
      <c r="P654" t="s">
        <v>46</v>
      </c>
      <c r="Q654" t="s">
        <v>75</v>
      </c>
      <c r="R654" t="s">
        <v>1089</v>
      </c>
      <c r="S654">
        <v>125.76</v>
      </c>
      <c r="T654">
        <v>3</v>
      </c>
      <c r="U654">
        <v>0.2</v>
      </c>
      <c r="V654">
        <v>40.872</v>
      </c>
    </row>
    <row r="655" spans="1:22" x14ac:dyDescent="0.3">
      <c r="A655">
        <v>1163</v>
      </c>
      <c r="B655" t="s">
        <v>3339</v>
      </c>
      <c r="C655">
        <v>2011</v>
      </c>
      <c r="D655" s="20">
        <v>40605</v>
      </c>
      <c r="E655" s="20">
        <v>40610</v>
      </c>
      <c r="F655" t="s">
        <v>50</v>
      </c>
      <c r="G655" t="s">
        <v>3340</v>
      </c>
      <c r="H655" t="s">
        <v>3341</v>
      </c>
      <c r="I655" t="s">
        <v>102</v>
      </c>
      <c r="J655" t="s">
        <v>27</v>
      </c>
      <c r="K655" t="s">
        <v>266</v>
      </c>
      <c r="L655" t="s">
        <v>267</v>
      </c>
      <c r="M655">
        <v>10035</v>
      </c>
      <c r="N655" t="s">
        <v>148</v>
      </c>
      <c r="O655" t="s">
        <v>3342</v>
      </c>
      <c r="P655" t="s">
        <v>71</v>
      </c>
      <c r="Q655" t="s">
        <v>72</v>
      </c>
      <c r="R655" t="s">
        <v>3343</v>
      </c>
      <c r="S655">
        <v>9.99</v>
      </c>
      <c r="T655">
        <v>1</v>
      </c>
      <c r="U655">
        <v>0</v>
      </c>
      <c r="V655">
        <v>4.5953999999999997</v>
      </c>
    </row>
    <row r="656" spans="1:22" x14ac:dyDescent="0.3">
      <c r="A656">
        <v>1129</v>
      </c>
      <c r="B656" t="s">
        <v>3271</v>
      </c>
      <c r="C656">
        <v>2012</v>
      </c>
      <c r="D656" s="20">
        <v>40970</v>
      </c>
      <c r="E656" s="20">
        <v>40975</v>
      </c>
      <c r="F656" t="s">
        <v>50</v>
      </c>
      <c r="G656" t="s">
        <v>475</v>
      </c>
      <c r="H656" t="s">
        <v>476</v>
      </c>
      <c r="I656" t="s">
        <v>102</v>
      </c>
      <c r="J656" t="s">
        <v>27</v>
      </c>
      <c r="K656" t="s">
        <v>1464</v>
      </c>
      <c r="L656" t="s">
        <v>254</v>
      </c>
      <c r="M656">
        <v>47374</v>
      </c>
      <c r="N656" t="s">
        <v>105</v>
      </c>
      <c r="O656" t="s">
        <v>2423</v>
      </c>
      <c r="P656" t="s">
        <v>46</v>
      </c>
      <c r="Q656" t="s">
        <v>173</v>
      </c>
      <c r="R656" t="s">
        <v>2424</v>
      </c>
      <c r="S656">
        <v>101.88</v>
      </c>
      <c r="T656">
        <v>6</v>
      </c>
      <c r="U656">
        <v>0</v>
      </c>
      <c r="V656">
        <v>50.94</v>
      </c>
    </row>
    <row r="657" spans="1:22" x14ac:dyDescent="0.3">
      <c r="A657">
        <v>1128</v>
      </c>
      <c r="B657" t="s">
        <v>3271</v>
      </c>
      <c r="C657">
        <v>2012</v>
      </c>
      <c r="D657" s="20">
        <v>40970</v>
      </c>
      <c r="E657" s="20">
        <v>40975</v>
      </c>
      <c r="F657" t="s">
        <v>50</v>
      </c>
      <c r="G657" t="s">
        <v>475</v>
      </c>
      <c r="H657" t="s">
        <v>476</v>
      </c>
      <c r="I657" t="s">
        <v>102</v>
      </c>
      <c r="J657" t="s">
        <v>27</v>
      </c>
      <c r="K657" t="s">
        <v>1464</v>
      </c>
      <c r="L657" t="s">
        <v>254</v>
      </c>
      <c r="M657">
        <v>47374</v>
      </c>
      <c r="N657" t="s">
        <v>105</v>
      </c>
      <c r="O657" t="s">
        <v>1567</v>
      </c>
      <c r="P657" t="s">
        <v>46</v>
      </c>
      <c r="Q657" t="s">
        <v>68</v>
      </c>
      <c r="R657" t="s">
        <v>1568</v>
      </c>
      <c r="S657">
        <v>10.16</v>
      </c>
      <c r="T657">
        <v>1</v>
      </c>
      <c r="U657">
        <v>0</v>
      </c>
      <c r="V657">
        <v>2.6416000000000004</v>
      </c>
    </row>
    <row r="658" spans="1:22" x14ac:dyDescent="0.3">
      <c r="A658">
        <v>1086</v>
      </c>
      <c r="B658" t="s">
        <v>3188</v>
      </c>
      <c r="C658">
        <v>2013</v>
      </c>
      <c r="D658" s="20">
        <v>41335</v>
      </c>
      <c r="E658" s="20">
        <v>41339</v>
      </c>
      <c r="F658" t="s">
        <v>50</v>
      </c>
      <c r="G658" t="s">
        <v>316</v>
      </c>
      <c r="H658" t="s">
        <v>317</v>
      </c>
      <c r="I658" t="s">
        <v>26</v>
      </c>
      <c r="J658" t="s">
        <v>27</v>
      </c>
      <c r="K658" t="s">
        <v>3189</v>
      </c>
      <c r="L658" t="s">
        <v>267</v>
      </c>
      <c r="M658">
        <v>10701</v>
      </c>
      <c r="N658" t="s">
        <v>148</v>
      </c>
      <c r="O658" t="s">
        <v>3191</v>
      </c>
      <c r="P658" t="s">
        <v>71</v>
      </c>
      <c r="Q658" t="s">
        <v>682</v>
      </c>
      <c r="R658" t="s">
        <v>3192</v>
      </c>
      <c r="S658">
        <v>4899.93</v>
      </c>
      <c r="T658">
        <v>7</v>
      </c>
      <c r="U658">
        <v>0</v>
      </c>
      <c r="V658">
        <v>2400.9656999999997</v>
      </c>
    </row>
    <row r="659" spans="1:22" x14ac:dyDescent="0.3">
      <c r="A659">
        <v>1085</v>
      </c>
      <c r="B659" t="s">
        <v>3188</v>
      </c>
      <c r="C659">
        <v>2013</v>
      </c>
      <c r="D659" s="20">
        <v>41335</v>
      </c>
      <c r="E659" s="20">
        <v>41339</v>
      </c>
      <c r="F659" t="s">
        <v>50</v>
      </c>
      <c r="G659" t="s">
        <v>316</v>
      </c>
      <c r="H659" t="s">
        <v>317</v>
      </c>
      <c r="I659" t="s">
        <v>26</v>
      </c>
      <c r="J659" t="s">
        <v>27</v>
      </c>
      <c r="K659" t="s">
        <v>3189</v>
      </c>
      <c r="L659" t="s">
        <v>267</v>
      </c>
      <c r="M659">
        <v>10701</v>
      </c>
      <c r="N659" t="s">
        <v>148</v>
      </c>
      <c r="O659" t="s">
        <v>1015</v>
      </c>
      <c r="P659" t="s">
        <v>46</v>
      </c>
      <c r="Q659" t="s">
        <v>59</v>
      </c>
      <c r="R659" t="s">
        <v>1016</v>
      </c>
      <c r="S659">
        <v>362.92</v>
      </c>
      <c r="T659">
        <v>2</v>
      </c>
      <c r="U659">
        <v>0</v>
      </c>
      <c r="V659">
        <v>105.24679999999995</v>
      </c>
    </row>
    <row r="660" spans="1:22" x14ac:dyDescent="0.3">
      <c r="A660">
        <v>1084</v>
      </c>
      <c r="B660" t="s">
        <v>3188</v>
      </c>
      <c r="C660">
        <v>2013</v>
      </c>
      <c r="D660" s="20">
        <v>41335</v>
      </c>
      <c r="E660" s="20">
        <v>41339</v>
      </c>
      <c r="F660" t="s">
        <v>50</v>
      </c>
      <c r="G660" t="s">
        <v>316</v>
      </c>
      <c r="H660" t="s">
        <v>317</v>
      </c>
      <c r="I660" t="s">
        <v>26</v>
      </c>
      <c r="J660" t="s">
        <v>27</v>
      </c>
      <c r="K660" t="s">
        <v>3189</v>
      </c>
      <c r="L660" t="s">
        <v>267</v>
      </c>
      <c r="M660">
        <v>10701</v>
      </c>
      <c r="N660" t="s">
        <v>148</v>
      </c>
      <c r="O660" t="s">
        <v>3190</v>
      </c>
      <c r="P660" t="s">
        <v>46</v>
      </c>
      <c r="Q660" t="s">
        <v>90</v>
      </c>
      <c r="R660" t="s">
        <v>186</v>
      </c>
      <c r="S660">
        <v>26.38</v>
      </c>
      <c r="T660">
        <v>1</v>
      </c>
      <c r="U660">
        <v>0</v>
      </c>
      <c r="V660">
        <v>12.134799999999998</v>
      </c>
    </row>
    <row r="661" spans="1:22" x14ac:dyDescent="0.3">
      <c r="A661">
        <v>1083</v>
      </c>
      <c r="B661" t="s">
        <v>3188</v>
      </c>
      <c r="C661">
        <v>2013</v>
      </c>
      <c r="D661" s="20">
        <v>41335</v>
      </c>
      <c r="E661" s="20">
        <v>41339</v>
      </c>
      <c r="F661" t="s">
        <v>50</v>
      </c>
      <c r="G661" t="s">
        <v>316</v>
      </c>
      <c r="H661" t="s">
        <v>317</v>
      </c>
      <c r="I661" t="s">
        <v>26</v>
      </c>
      <c r="J661" t="s">
        <v>27</v>
      </c>
      <c r="K661" t="s">
        <v>3189</v>
      </c>
      <c r="L661" t="s">
        <v>267</v>
      </c>
      <c r="M661">
        <v>10701</v>
      </c>
      <c r="N661" t="s">
        <v>148</v>
      </c>
      <c r="O661" t="s">
        <v>2400</v>
      </c>
      <c r="P661" t="s">
        <v>32</v>
      </c>
      <c r="Q661" t="s">
        <v>56</v>
      </c>
      <c r="R661" t="s">
        <v>2401</v>
      </c>
      <c r="S661">
        <v>836.59199999999998</v>
      </c>
      <c r="T661">
        <v>8</v>
      </c>
      <c r="U661">
        <v>0.4</v>
      </c>
      <c r="V661">
        <v>-264.92079999999999</v>
      </c>
    </row>
    <row r="662" spans="1:22" x14ac:dyDescent="0.3">
      <c r="A662">
        <v>1061</v>
      </c>
      <c r="B662" t="s">
        <v>3134</v>
      </c>
      <c r="C662">
        <v>2012</v>
      </c>
      <c r="D662" s="20">
        <v>40991</v>
      </c>
      <c r="E662" s="20">
        <v>40997</v>
      </c>
      <c r="F662" t="s">
        <v>50</v>
      </c>
      <c r="G662" t="s">
        <v>1287</v>
      </c>
      <c r="H662" t="s">
        <v>1288</v>
      </c>
      <c r="I662" t="s">
        <v>26</v>
      </c>
      <c r="J662" t="s">
        <v>27</v>
      </c>
      <c r="K662" t="s">
        <v>184</v>
      </c>
      <c r="L662" t="s">
        <v>104</v>
      </c>
      <c r="M662">
        <v>77095</v>
      </c>
      <c r="N662" t="s">
        <v>105</v>
      </c>
      <c r="O662" t="s">
        <v>1537</v>
      </c>
      <c r="P662" t="s">
        <v>32</v>
      </c>
      <c r="Q662" t="s">
        <v>36</v>
      </c>
      <c r="R662" t="s">
        <v>1538</v>
      </c>
      <c r="S662">
        <v>107.77200000000001</v>
      </c>
      <c r="T662">
        <v>2</v>
      </c>
      <c r="U662">
        <v>0.3</v>
      </c>
      <c r="V662">
        <v>-29.252400000000009</v>
      </c>
    </row>
    <row r="663" spans="1:22" x14ac:dyDescent="0.3">
      <c r="A663">
        <v>1048</v>
      </c>
      <c r="B663" t="s">
        <v>3104</v>
      </c>
      <c r="C663">
        <v>2013</v>
      </c>
      <c r="D663" s="20">
        <v>41342</v>
      </c>
      <c r="E663" s="20">
        <v>41347</v>
      </c>
      <c r="F663" t="s">
        <v>50</v>
      </c>
      <c r="G663" t="s">
        <v>1974</v>
      </c>
      <c r="H663" t="s">
        <v>1975</v>
      </c>
      <c r="I663" t="s">
        <v>26</v>
      </c>
      <c r="J663" t="s">
        <v>27</v>
      </c>
      <c r="K663" t="s">
        <v>1419</v>
      </c>
      <c r="L663" t="s">
        <v>54</v>
      </c>
      <c r="M663">
        <v>33142</v>
      </c>
      <c r="N663" t="s">
        <v>30</v>
      </c>
      <c r="O663" t="s">
        <v>460</v>
      </c>
      <c r="P663" t="s">
        <v>32</v>
      </c>
      <c r="Q663" t="s">
        <v>65</v>
      </c>
      <c r="R663" t="s">
        <v>461</v>
      </c>
      <c r="S663">
        <v>102.35999999999999</v>
      </c>
      <c r="T663">
        <v>3</v>
      </c>
      <c r="U663">
        <v>0.2</v>
      </c>
      <c r="V663">
        <v>-3.8385000000000105</v>
      </c>
    </row>
    <row r="664" spans="1:22" x14ac:dyDescent="0.3">
      <c r="A664">
        <v>1047</v>
      </c>
      <c r="B664" t="s">
        <v>3104</v>
      </c>
      <c r="C664">
        <v>2013</v>
      </c>
      <c r="D664" s="20">
        <v>41342</v>
      </c>
      <c r="E664" s="20">
        <v>41347</v>
      </c>
      <c r="F664" t="s">
        <v>50</v>
      </c>
      <c r="G664" t="s">
        <v>1974</v>
      </c>
      <c r="H664" t="s">
        <v>1975</v>
      </c>
      <c r="I664" t="s">
        <v>26</v>
      </c>
      <c r="J664" t="s">
        <v>27</v>
      </c>
      <c r="K664" t="s">
        <v>1419</v>
      </c>
      <c r="L664" t="s">
        <v>54</v>
      </c>
      <c r="M664">
        <v>33142</v>
      </c>
      <c r="N664" t="s">
        <v>30</v>
      </c>
      <c r="O664" t="s">
        <v>2487</v>
      </c>
      <c r="P664" t="s">
        <v>71</v>
      </c>
      <c r="Q664" t="s">
        <v>72</v>
      </c>
      <c r="R664" t="s">
        <v>2488</v>
      </c>
      <c r="S664">
        <v>1363.96</v>
      </c>
      <c r="T664">
        <v>5</v>
      </c>
      <c r="U664">
        <v>0.2</v>
      </c>
      <c r="V664">
        <v>85.247500000000002</v>
      </c>
    </row>
    <row r="665" spans="1:22" x14ac:dyDescent="0.3">
      <c r="A665">
        <v>664</v>
      </c>
      <c r="B665" t="s">
        <v>2166</v>
      </c>
      <c r="C665">
        <v>2013</v>
      </c>
      <c r="D665" s="20">
        <v>41360</v>
      </c>
      <c r="E665" s="20">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1041</v>
      </c>
      <c r="B666" t="s">
        <v>3082</v>
      </c>
      <c r="C666">
        <v>2013</v>
      </c>
      <c r="D666" s="20">
        <v>41354</v>
      </c>
      <c r="E666" s="20">
        <v>41358</v>
      </c>
      <c r="F666" t="s">
        <v>50</v>
      </c>
      <c r="G666" t="s">
        <v>3083</v>
      </c>
      <c r="H666" t="s">
        <v>3084</v>
      </c>
      <c r="I666" t="s">
        <v>102</v>
      </c>
      <c r="J666" t="s">
        <v>27</v>
      </c>
      <c r="K666" t="s">
        <v>3085</v>
      </c>
      <c r="L666" t="s">
        <v>596</v>
      </c>
      <c r="M666">
        <v>63376</v>
      </c>
      <c r="N666" t="s">
        <v>105</v>
      </c>
      <c r="O666" t="s">
        <v>2400</v>
      </c>
      <c r="P666" t="s">
        <v>32</v>
      </c>
      <c r="Q666" t="s">
        <v>56</v>
      </c>
      <c r="R666" t="s">
        <v>2401</v>
      </c>
      <c r="S666">
        <v>697.16</v>
      </c>
      <c r="T666">
        <v>4</v>
      </c>
      <c r="U666">
        <v>0</v>
      </c>
      <c r="V666">
        <v>146.40359999999998</v>
      </c>
    </row>
    <row r="667" spans="1:22" x14ac:dyDescent="0.3">
      <c r="A667">
        <v>991</v>
      </c>
      <c r="B667" t="s">
        <v>2968</v>
      </c>
      <c r="C667">
        <v>2012</v>
      </c>
      <c r="D667" s="20">
        <v>40997</v>
      </c>
      <c r="E667" s="20">
        <v>40999</v>
      </c>
      <c r="F667" t="s">
        <v>23</v>
      </c>
      <c r="G667" t="s">
        <v>2969</v>
      </c>
      <c r="H667" t="s">
        <v>2970</v>
      </c>
      <c r="I667" t="s">
        <v>102</v>
      </c>
      <c r="J667" t="s">
        <v>27</v>
      </c>
      <c r="K667" t="s">
        <v>1521</v>
      </c>
      <c r="L667" t="s">
        <v>54</v>
      </c>
      <c r="M667">
        <v>32216</v>
      </c>
      <c r="N667" t="s">
        <v>30</v>
      </c>
      <c r="O667" t="s">
        <v>1136</v>
      </c>
      <c r="P667" t="s">
        <v>32</v>
      </c>
      <c r="Q667" t="s">
        <v>36</v>
      </c>
      <c r="R667" t="s">
        <v>1137</v>
      </c>
      <c r="S667">
        <v>1166.92</v>
      </c>
      <c r="T667">
        <v>5</v>
      </c>
      <c r="U667">
        <v>0.2</v>
      </c>
      <c r="V667">
        <v>131.27849999999995</v>
      </c>
    </row>
    <row r="668" spans="1:22" x14ac:dyDescent="0.3">
      <c r="A668">
        <v>988</v>
      </c>
      <c r="B668" t="s">
        <v>2960</v>
      </c>
      <c r="C668">
        <v>2012</v>
      </c>
      <c r="D668" s="20">
        <v>40978</v>
      </c>
      <c r="E668" s="20">
        <v>40978</v>
      </c>
      <c r="F668" t="s">
        <v>1290</v>
      </c>
      <c r="G668" t="s">
        <v>2961</v>
      </c>
      <c r="H668" t="s">
        <v>2962</v>
      </c>
      <c r="I668" t="s">
        <v>26</v>
      </c>
      <c r="J668" t="s">
        <v>27</v>
      </c>
      <c r="K668" t="s">
        <v>184</v>
      </c>
      <c r="L668" t="s">
        <v>104</v>
      </c>
      <c r="M668">
        <v>77041</v>
      </c>
      <c r="N668" t="s">
        <v>105</v>
      </c>
      <c r="O668" t="s">
        <v>2963</v>
      </c>
      <c r="P668" t="s">
        <v>46</v>
      </c>
      <c r="Q668" t="s">
        <v>75</v>
      </c>
      <c r="R668" t="s">
        <v>2964</v>
      </c>
      <c r="S668">
        <v>1.1119999999999997</v>
      </c>
      <c r="T668">
        <v>2</v>
      </c>
      <c r="U668">
        <v>0.8</v>
      </c>
      <c r="V668">
        <v>-1.8904000000000001</v>
      </c>
    </row>
    <row r="669" spans="1:22" x14ac:dyDescent="0.3">
      <c r="A669">
        <v>920</v>
      </c>
      <c r="B669" t="s">
        <v>2805</v>
      </c>
      <c r="C669">
        <v>2013</v>
      </c>
      <c r="D669" s="20">
        <v>41339</v>
      </c>
      <c r="E669" s="20">
        <v>41345</v>
      </c>
      <c r="F669" t="s">
        <v>50</v>
      </c>
      <c r="G669" t="s">
        <v>2806</v>
      </c>
      <c r="H669" t="s">
        <v>2807</v>
      </c>
      <c r="I669" t="s">
        <v>41</v>
      </c>
      <c r="J669" t="s">
        <v>27</v>
      </c>
      <c r="K669" t="s">
        <v>815</v>
      </c>
      <c r="L669" t="s">
        <v>104</v>
      </c>
      <c r="M669">
        <v>75220</v>
      </c>
      <c r="N669" t="s">
        <v>105</v>
      </c>
      <c r="O669" t="s">
        <v>2808</v>
      </c>
      <c r="P669" t="s">
        <v>46</v>
      </c>
      <c r="Q669" t="s">
        <v>59</v>
      </c>
      <c r="R669" t="s">
        <v>2809</v>
      </c>
      <c r="S669">
        <v>12.991999999999999</v>
      </c>
      <c r="T669">
        <v>1</v>
      </c>
      <c r="U669">
        <v>0.2</v>
      </c>
      <c r="V669">
        <v>-0.81199999999999983</v>
      </c>
    </row>
    <row r="670" spans="1:22" x14ac:dyDescent="0.3">
      <c r="A670">
        <v>919</v>
      </c>
      <c r="B670" t="s">
        <v>2805</v>
      </c>
      <c r="C670">
        <v>2013</v>
      </c>
      <c r="D670" s="20">
        <v>41339</v>
      </c>
      <c r="E670" s="20">
        <v>41345</v>
      </c>
      <c r="F670" t="s">
        <v>50</v>
      </c>
      <c r="G670" t="s">
        <v>2806</v>
      </c>
      <c r="H670" t="s">
        <v>2807</v>
      </c>
      <c r="I670" t="s">
        <v>41</v>
      </c>
      <c r="J670" t="s">
        <v>27</v>
      </c>
      <c r="K670" t="s">
        <v>815</v>
      </c>
      <c r="L670" t="s">
        <v>104</v>
      </c>
      <c r="M670">
        <v>75220</v>
      </c>
      <c r="N670" t="s">
        <v>105</v>
      </c>
      <c r="O670" t="s">
        <v>2467</v>
      </c>
      <c r="P670" t="s">
        <v>46</v>
      </c>
      <c r="Q670" t="s">
        <v>173</v>
      </c>
      <c r="R670" t="s">
        <v>2468</v>
      </c>
      <c r="S670">
        <v>149.352</v>
      </c>
      <c r="T670">
        <v>3</v>
      </c>
      <c r="U670">
        <v>0.2</v>
      </c>
      <c r="V670">
        <v>50.40629999999998</v>
      </c>
    </row>
    <row r="671" spans="1:22" x14ac:dyDescent="0.3">
      <c r="A671">
        <v>839</v>
      </c>
      <c r="B671" t="s">
        <v>2603</v>
      </c>
      <c r="C671">
        <v>2013</v>
      </c>
      <c r="D671" s="20">
        <v>41341</v>
      </c>
      <c r="E671" s="20">
        <v>41346</v>
      </c>
      <c r="F671" t="s">
        <v>50</v>
      </c>
      <c r="G671" t="s">
        <v>1574</v>
      </c>
      <c r="H671" t="s">
        <v>1575</v>
      </c>
      <c r="I671" t="s">
        <v>41</v>
      </c>
      <c r="J671" t="s">
        <v>27</v>
      </c>
      <c r="K671" t="s">
        <v>103</v>
      </c>
      <c r="L671" t="s">
        <v>104</v>
      </c>
      <c r="M671">
        <v>76106</v>
      </c>
      <c r="N671" t="s">
        <v>105</v>
      </c>
      <c r="O671" t="s">
        <v>1571</v>
      </c>
      <c r="P671" t="s">
        <v>71</v>
      </c>
      <c r="Q671" t="s">
        <v>72</v>
      </c>
      <c r="R671" t="s">
        <v>1572</v>
      </c>
      <c r="S671">
        <v>21.071999999999999</v>
      </c>
      <c r="T671">
        <v>3</v>
      </c>
      <c r="U671">
        <v>0.2</v>
      </c>
      <c r="V671">
        <v>1.5804</v>
      </c>
    </row>
    <row r="672" spans="1:22" x14ac:dyDescent="0.3">
      <c r="A672">
        <v>816</v>
      </c>
      <c r="B672" t="s">
        <v>2545</v>
      </c>
      <c r="C672">
        <v>2012</v>
      </c>
      <c r="D672" s="20">
        <v>40988</v>
      </c>
      <c r="E672" s="20">
        <v>40991</v>
      </c>
      <c r="F672" t="s">
        <v>188</v>
      </c>
      <c r="G672" t="s">
        <v>2546</v>
      </c>
      <c r="H672" t="s">
        <v>2547</v>
      </c>
      <c r="I672" t="s">
        <v>41</v>
      </c>
      <c r="J672" t="s">
        <v>27</v>
      </c>
      <c r="K672" t="s">
        <v>2548</v>
      </c>
      <c r="L672" t="s">
        <v>114</v>
      </c>
      <c r="M672">
        <v>53209</v>
      </c>
      <c r="N672" t="s">
        <v>105</v>
      </c>
      <c r="O672" t="s">
        <v>768</v>
      </c>
      <c r="P672" t="s">
        <v>46</v>
      </c>
      <c r="Q672" t="s">
        <v>90</v>
      </c>
      <c r="R672" t="s">
        <v>769</v>
      </c>
      <c r="S672">
        <v>51.84</v>
      </c>
      <c r="T672">
        <v>8</v>
      </c>
      <c r="U672">
        <v>0</v>
      </c>
      <c r="V672">
        <v>24.883200000000002</v>
      </c>
    </row>
    <row r="673" spans="1:22" x14ac:dyDescent="0.3">
      <c r="A673">
        <v>804</v>
      </c>
      <c r="B673" t="s">
        <v>2514</v>
      </c>
      <c r="C673">
        <v>2013</v>
      </c>
      <c r="D673" s="20">
        <v>41346</v>
      </c>
      <c r="E673" s="20">
        <v>41351</v>
      </c>
      <c r="F673" t="s">
        <v>50</v>
      </c>
      <c r="G673" t="s">
        <v>2515</v>
      </c>
      <c r="H673" t="s">
        <v>2516</v>
      </c>
      <c r="I673" t="s">
        <v>41</v>
      </c>
      <c r="J673" t="s">
        <v>27</v>
      </c>
      <c r="K673" t="s">
        <v>735</v>
      </c>
      <c r="L673" t="s">
        <v>736</v>
      </c>
      <c r="M673">
        <v>71203</v>
      </c>
      <c r="N673" t="s">
        <v>30</v>
      </c>
      <c r="O673" t="s">
        <v>2517</v>
      </c>
      <c r="P673" t="s">
        <v>46</v>
      </c>
      <c r="Q673" t="s">
        <v>90</v>
      </c>
      <c r="R673" t="s">
        <v>2518</v>
      </c>
      <c r="S673">
        <v>12.96</v>
      </c>
      <c r="T673">
        <v>2</v>
      </c>
      <c r="U673">
        <v>0</v>
      </c>
      <c r="V673">
        <v>6.2208000000000006</v>
      </c>
    </row>
    <row r="674" spans="1:22" x14ac:dyDescent="0.3">
      <c r="A674">
        <v>787</v>
      </c>
      <c r="B674" t="s">
        <v>2469</v>
      </c>
      <c r="C674">
        <v>2014</v>
      </c>
      <c r="D674" s="20">
        <v>41716</v>
      </c>
      <c r="E674" s="20">
        <v>41720</v>
      </c>
      <c r="F674" t="s">
        <v>23</v>
      </c>
      <c r="G674" t="s">
        <v>486</v>
      </c>
      <c r="H674" t="s">
        <v>487</v>
      </c>
      <c r="I674" t="s">
        <v>26</v>
      </c>
      <c r="J674" t="s">
        <v>27</v>
      </c>
      <c r="K674" t="s">
        <v>2470</v>
      </c>
      <c r="L674" t="s">
        <v>43</v>
      </c>
      <c r="M674">
        <v>93534</v>
      </c>
      <c r="N674" t="s">
        <v>44</v>
      </c>
      <c r="O674" t="s">
        <v>2471</v>
      </c>
      <c r="P674" t="s">
        <v>46</v>
      </c>
      <c r="Q674" t="s">
        <v>75</v>
      </c>
      <c r="R674" t="s">
        <v>2472</v>
      </c>
      <c r="S674">
        <v>17.456</v>
      </c>
      <c r="T674">
        <v>2</v>
      </c>
      <c r="U674">
        <v>0.2</v>
      </c>
      <c r="V674">
        <v>5.8914</v>
      </c>
    </row>
    <row r="675" spans="1:22" x14ac:dyDescent="0.3">
      <c r="A675">
        <v>749</v>
      </c>
      <c r="B675" t="s">
        <v>2377</v>
      </c>
      <c r="C675">
        <v>2013</v>
      </c>
      <c r="D675" s="20">
        <v>41354</v>
      </c>
      <c r="E675" s="20">
        <v>41356</v>
      </c>
      <c r="F675" t="s">
        <v>23</v>
      </c>
      <c r="G675" t="s">
        <v>2378</v>
      </c>
      <c r="H675" t="s">
        <v>2379</v>
      </c>
      <c r="I675" t="s">
        <v>26</v>
      </c>
      <c r="J675" t="s">
        <v>27</v>
      </c>
      <c r="K675" t="s">
        <v>2380</v>
      </c>
      <c r="L675" t="s">
        <v>211</v>
      </c>
      <c r="M675">
        <v>60201</v>
      </c>
      <c r="N675" t="s">
        <v>105</v>
      </c>
      <c r="O675" t="s">
        <v>2381</v>
      </c>
      <c r="P675" t="s">
        <v>71</v>
      </c>
      <c r="Q675" t="s">
        <v>72</v>
      </c>
      <c r="R675" t="s">
        <v>2382</v>
      </c>
      <c r="S675">
        <v>11.992000000000001</v>
      </c>
      <c r="T675">
        <v>1</v>
      </c>
      <c r="U675">
        <v>0.2</v>
      </c>
      <c r="V675">
        <v>0.89939999999999909</v>
      </c>
    </row>
    <row r="676" spans="1:22" x14ac:dyDescent="0.3">
      <c r="A676">
        <v>694</v>
      </c>
      <c r="B676" t="s">
        <v>2242</v>
      </c>
      <c r="C676">
        <v>2012</v>
      </c>
      <c r="D676" s="20">
        <v>40996</v>
      </c>
      <c r="E676" s="20">
        <v>41001</v>
      </c>
      <c r="F676" t="s">
        <v>50</v>
      </c>
      <c r="G676" t="s">
        <v>2243</v>
      </c>
      <c r="H676" t="s">
        <v>2244</v>
      </c>
      <c r="I676" t="s">
        <v>26</v>
      </c>
      <c r="J676" t="s">
        <v>27</v>
      </c>
      <c r="K676" t="s">
        <v>42</v>
      </c>
      <c r="L676" t="s">
        <v>43</v>
      </c>
      <c r="M676">
        <v>90036</v>
      </c>
      <c r="N676" t="s">
        <v>44</v>
      </c>
      <c r="O676" t="s">
        <v>2247</v>
      </c>
      <c r="P676" t="s">
        <v>46</v>
      </c>
      <c r="Q676" t="s">
        <v>90</v>
      </c>
      <c r="R676" t="s">
        <v>2248</v>
      </c>
      <c r="S676">
        <v>33.4</v>
      </c>
      <c r="T676">
        <v>5</v>
      </c>
      <c r="U676">
        <v>0</v>
      </c>
      <c r="V676">
        <v>16.032</v>
      </c>
    </row>
    <row r="677" spans="1:22" x14ac:dyDescent="0.3">
      <c r="A677">
        <v>693</v>
      </c>
      <c r="B677" t="s">
        <v>2242</v>
      </c>
      <c r="C677">
        <v>2012</v>
      </c>
      <c r="D677" s="20">
        <v>40996</v>
      </c>
      <c r="E677" s="20">
        <v>41001</v>
      </c>
      <c r="F677" t="s">
        <v>50</v>
      </c>
      <c r="G677" t="s">
        <v>2243</v>
      </c>
      <c r="H677" t="s">
        <v>2244</v>
      </c>
      <c r="I677" t="s">
        <v>26</v>
      </c>
      <c r="J677" t="s">
        <v>27</v>
      </c>
      <c r="K677" t="s">
        <v>42</v>
      </c>
      <c r="L677" t="s">
        <v>43</v>
      </c>
      <c r="M677">
        <v>90036</v>
      </c>
      <c r="N677" t="s">
        <v>44</v>
      </c>
      <c r="O677" t="s">
        <v>2245</v>
      </c>
      <c r="P677" t="s">
        <v>71</v>
      </c>
      <c r="Q677" t="s">
        <v>161</v>
      </c>
      <c r="R677" t="s">
        <v>2246</v>
      </c>
      <c r="S677">
        <v>166.24</v>
      </c>
      <c r="T677">
        <v>1</v>
      </c>
      <c r="U677">
        <v>0</v>
      </c>
      <c r="V677">
        <v>24.936000000000007</v>
      </c>
    </row>
    <row r="678" spans="1:22" x14ac:dyDescent="0.3">
      <c r="A678">
        <v>677</v>
      </c>
      <c r="B678" t="s">
        <v>2199</v>
      </c>
      <c r="C678">
        <v>2014</v>
      </c>
      <c r="D678" s="20">
        <v>41717</v>
      </c>
      <c r="E678" s="20">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20">
        <v>41717</v>
      </c>
      <c r="E679" s="20">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20">
        <v>41717</v>
      </c>
      <c r="E680" s="2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20">
        <v>41717</v>
      </c>
      <c r="E681" s="20">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1CDDF-44F7-4216-B016-3C8522C89382}">
  <dimension ref="A1:V388"/>
  <sheetViews>
    <sheetView workbookViewId="0">
      <selection sqref="A1:V388"/>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9990</v>
      </c>
      <c r="B2" t="s">
        <v>10929</v>
      </c>
      <c r="C2">
        <v>2011</v>
      </c>
      <c r="D2" s="20">
        <v>40565</v>
      </c>
      <c r="E2" s="20">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row>
    <row r="3" spans="1:22" x14ac:dyDescent="0.3">
      <c r="A3">
        <v>9918</v>
      </c>
      <c r="B3" t="s">
        <v>10892</v>
      </c>
      <c r="C3">
        <v>2014</v>
      </c>
      <c r="D3" s="20">
        <v>41669</v>
      </c>
      <c r="E3" s="20">
        <v>41671</v>
      </c>
      <c r="F3" t="s">
        <v>23</v>
      </c>
      <c r="G3" t="s">
        <v>5452</v>
      </c>
      <c r="H3" t="s">
        <v>5453</v>
      </c>
      <c r="I3" t="s">
        <v>26</v>
      </c>
      <c r="J3" t="s">
        <v>27</v>
      </c>
      <c r="K3" t="s">
        <v>5178</v>
      </c>
      <c r="L3" t="s">
        <v>489</v>
      </c>
      <c r="M3">
        <v>52302</v>
      </c>
      <c r="N3" t="s">
        <v>105</v>
      </c>
      <c r="O3" t="s">
        <v>2045</v>
      </c>
      <c r="P3" t="s">
        <v>32</v>
      </c>
      <c r="Q3" t="s">
        <v>65</v>
      </c>
      <c r="R3" t="s">
        <v>2046</v>
      </c>
      <c r="S3">
        <v>14.91</v>
      </c>
      <c r="T3">
        <v>3</v>
      </c>
      <c r="U3">
        <v>0</v>
      </c>
      <c r="V3">
        <v>4.6220999999999997</v>
      </c>
    </row>
    <row r="4" spans="1:22" x14ac:dyDescent="0.3">
      <c r="A4">
        <v>9917</v>
      </c>
      <c r="B4" t="s">
        <v>10892</v>
      </c>
      <c r="C4">
        <v>2014</v>
      </c>
      <c r="D4" s="20">
        <v>41669</v>
      </c>
      <c r="E4" s="20">
        <v>41671</v>
      </c>
      <c r="F4" t="s">
        <v>23</v>
      </c>
      <c r="G4" t="s">
        <v>5452</v>
      </c>
      <c r="H4" t="s">
        <v>5453</v>
      </c>
      <c r="I4" t="s">
        <v>26</v>
      </c>
      <c r="J4" t="s">
        <v>27</v>
      </c>
      <c r="K4" t="s">
        <v>5178</v>
      </c>
      <c r="L4" t="s">
        <v>489</v>
      </c>
      <c r="M4">
        <v>52302</v>
      </c>
      <c r="N4" t="s">
        <v>105</v>
      </c>
      <c r="O4" t="s">
        <v>635</v>
      </c>
      <c r="P4" t="s">
        <v>46</v>
      </c>
      <c r="Q4" t="s">
        <v>59</v>
      </c>
      <c r="R4" t="s">
        <v>636</v>
      </c>
      <c r="S4">
        <v>13.48</v>
      </c>
      <c r="T4">
        <v>1</v>
      </c>
      <c r="U4">
        <v>0</v>
      </c>
      <c r="V4">
        <v>3.5047999999999995</v>
      </c>
    </row>
    <row r="5" spans="1:22" x14ac:dyDescent="0.3">
      <c r="A5">
        <v>9916</v>
      </c>
      <c r="B5" t="s">
        <v>10892</v>
      </c>
      <c r="C5">
        <v>2014</v>
      </c>
      <c r="D5" s="20">
        <v>41669</v>
      </c>
      <c r="E5" s="20">
        <v>41671</v>
      </c>
      <c r="F5" t="s">
        <v>23</v>
      </c>
      <c r="G5" t="s">
        <v>5452</v>
      </c>
      <c r="H5" t="s">
        <v>5453</v>
      </c>
      <c r="I5" t="s">
        <v>26</v>
      </c>
      <c r="J5" t="s">
        <v>27</v>
      </c>
      <c r="K5" t="s">
        <v>5178</v>
      </c>
      <c r="L5" t="s">
        <v>489</v>
      </c>
      <c r="M5">
        <v>52302</v>
      </c>
      <c r="N5" t="s">
        <v>105</v>
      </c>
      <c r="O5" t="s">
        <v>2498</v>
      </c>
      <c r="P5" t="s">
        <v>46</v>
      </c>
      <c r="Q5" t="s">
        <v>90</v>
      </c>
      <c r="R5" t="s">
        <v>2499</v>
      </c>
      <c r="S5">
        <v>94.85</v>
      </c>
      <c r="T5">
        <v>5</v>
      </c>
      <c r="U5">
        <v>0</v>
      </c>
      <c r="V5">
        <v>45.527999999999992</v>
      </c>
    </row>
    <row r="6" spans="1:22" x14ac:dyDescent="0.3">
      <c r="A6">
        <v>9915</v>
      </c>
      <c r="B6" t="s">
        <v>10892</v>
      </c>
      <c r="C6">
        <v>2014</v>
      </c>
      <c r="D6" s="20">
        <v>41669</v>
      </c>
      <c r="E6" s="20">
        <v>41671</v>
      </c>
      <c r="F6" t="s">
        <v>23</v>
      </c>
      <c r="G6" t="s">
        <v>5452</v>
      </c>
      <c r="H6" t="s">
        <v>5453</v>
      </c>
      <c r="I6" t="s">
        <v>26</v>
      </c>
      <c r="J6" t="s">
        <v>27</v>
      </c>
      <c r="K6" t="s">
        <v>5178</v>
      </c>
      <c r="L6" t="s">
        <v>489</v>
      </c>
      <c r="M6">
        <v>52302</v>
      </c>
      <c r="N6" t="s">
        <v>105</v>
      </c>
      <c r="O6" t="s">
        <v>6175</v>
      </c>
      <c r="P6" t="s">
        <v>46</v>
      </c>
      <c r="Q6" t="s">
        <v>90</v>
      </c>
      <c r="R6" t="s">
        <v>6176</v>
      </c>
      <c r="S6">
        <v>12.96</v>
      </c>
      <c r="T6">
        <v>2</v>
      </c>
      <c r="U6">
        <v>0</v>
      </c>
      <c r="V6">
        <v>6.2208000000000006</v>
      </c>
    </row>
    <row r="7" spans="1:22" x14ac:dyDescent="0.3">
      <c r="A7">
        <v>9887</v>
      </c>
      <c r="B7" t="s">
        <v>10878</v>
      </c>
      <c r="C7">
        <v>2011</v>
      </c>
      <c r="D7" s="20">
        <v>40567</v>
      </c>
      <c r="E7" s="20">
        <v>40571</v>
      </c>
      <c r="F7" t="s">
        <v>50</v>
      </c>
      <c r="G7" t="s">
        <v>5433</v>
      </c>
      <c r="H7" t="s">
        <v>5434</v>
      </c>
      <c r="I7" t="s">
        <v>26</v>
      </c>
      <c r="J7" t="s">
        <v>27</v>
      </c>
      <c r="K7" t="s">
        <v>4268</v>
      </c>
      <c r="L7" t="s">
        <v>254</v>
      </c>
      <c r="M7">
        <v>47905</v>
      </c>
      <c r="N7" t="s">
        <v>105</v>
      </c>
      <c r="O7" t="s">
        <v>1915</v>
      </c>
      <c r="P7" t="s">
        <v>46</v>
      </c>
      <c r="Q7" t="s">
        <v>269</v>
      </c>
      <c r="R7" t="s">
        <v>1916</v>
      </c>
      <c r="S7">
        <v>5.9399999999999995</v>
      </c>
      <c r="T7">
        <v>3</v>
      </c>
      <c r="U7">
        <v>0</v>
      </c>
      <c r="V7">
        <v>0</v>
      </c>
    </row>
    <row r="8" spans="1:22" x14ac:dyDescent="0.3">
      <c r="A8">
        <v>9866</v>
      </c>
      <c r="B8" t="s">
        <v>10865</v>
      </c>
      <c r="C8">
        <v>2014</v>
      </c>
      <c r="D8" s="20">
        <v>41654</v>
      </c>
      <c r="E8" s="20">
        <v>41660</v>
      </c>
      <c r="F8" t="s">
        <v>50</v>
      </c>
      <c r="G8" t="s">
        <v>3044</v>
      </c>
      <c r="H8" t="s">
        <v>3045</v>
      </c>
      <c r="I8" t="s">
        <v>102</v>
      </c>
      <c r="J8" t="s">
        <v>27</v>
      </c>
      <c r="K8" t="s">
        <v>1464</v>
      </c>
      <c r="L8" t="s">
        <v>254</v>
      </c>
      <c r="M8">
        <v>47374</v>
      </c>
      <c r="N8" t="s">
        <v>105</v>
      </c>
      <c r="O8" t="s">
        <v>4745</v>
      </c>
      <c r="P8" t="s">
        <v>32</v>
      </c>
      <c r="Q8" t="s">
        <v>65</v>
      </c>
      <c r="R8" t="s">
        <v>4746</v>
      </c>
      <c r="S8">
        <v>18.96</v>
      </c>
      <c r="T8">
        <v>2</v>
      </c>
      <c r="U8">
        <v>0</v>
      </c>
      <c r="V8">
        <v>8.532</v>
      </c>
    </row>
    <row r="9" spans="1:22" x14ac:dyDescent="0.3">
      <c r="A9">
        <v>9865</v>
      </c>
      <c r="B9" t="s">
        <v>10865</v>
      </c>
      <c r="C9">
        <v>2014</v>
      </c>
      <c r="D9" s="20">
        <v>41654</v>
      </c>
      <c r="E9" s="20">
        <v>41660</v>
      </c>
      <c r="F9" t="s">
        <v>50</v>
      </c>
      <c r="G9" t="s">
        <v>3044</v>
      </c>
      <c r="H9" t="s">
        <v>3045</v>
      </c>
      <c r="I9" t="s">
        <v>102</v>
      </c>
      <c r="J9" t="s">
        <v>27</v>
      </c>
      <c r="K9" t="s">
        <v>1464</v>
      </c>
      <c r="L9" t="s">
        <v>254</v>
      </c>
      <c r="M9">
        <v>47374</v>
      </c>
      <c r="N9" t="s">
        <v>105</v>
      </c>
      <c r="O9" t="s">
        <v>992</v>
      </c>
      <c r="P9" t="s">
        <v>71</v>
      </c>
      <c r="Q9" t="s">
        <v>161</v>
      </c>
      <c r="R9" t="s">
        <v>993</v>
      </c>
      <c r="S9">
        <v>159.80000000000001</v>
      </c>
      <c r="T9">
        <v>4</v>
      </c>
      <c r="U9">
        <v>0</v>
      </c>
      <c r="V9">
        <v>70.312000000000012</v>
      </c>
    </row>
    <row r="10" spans="1:22" x14ac:dyDescent="0.3">
      <c r="A10">
        <v>9864</v>
      </c>
      <c r="B10" t="s">
        <v>10865</v>
      </c>
      <c r="C10">
        <v>2014</v>
      </c>
      <c r="D10" s="20">
        <v>41654</v>
      </c>
      <c r="E10" s="20">
        <v>41660</v>
      </c>
      <c r="F10" t="s">
        <v>50</v>
      </c>
      <c r="G10" t="s">
        <v>3044</v>
      </c>
      <c r="H10" t="s">
        <v>3045</v>
      </c>
      <c r="I10" t="s">
        <v>102</v>
      </c>
      <c r="J10" t="s">
        <v>27</v>
      </c>
      <c r="K10" t="s">
        <v>1464</v>
      </c>
      <c r="L10" t="s">
        <v>254</v>
      </c>
      <c r="M10">
        <v>47374</v>
      </c>
      <c r="N10" t="s">
        <v>105</v>
      </c>
      <c r="O10" t="s">
        <v>2943</v>
      </c>
      <c r="P10" t="s">
        <v>46</v>
      </c>
      <c r="Q10" t="s">
        <v>90</v>
      </c>
      <c r="R10" t="s">
        <v>2944</v>
      </c>
      <c r="S10">
        <v>11.34</v>
      </c>
      <c r="T10">
        <v>1</v>
      </c>
      <c r="U10">
        <v>0</v>
      </c>
      <c r="V10">
        <v>5.5565999999999995</v>
      </c>
    </row>
    <row r="11" spans="1:22" x14ac:dyDescent="0.3">
      <c r="A11">
        <v>9863</v>
      </c>
      <c r="B11" t="s">
        <v>10865</v>
      </c>
      <c r="C11">
        <v>2014</v>
      </c>
      <c r="D11" s="20">
        <v>41654</v>
      </c>
      <c r="E11" s="20">
        <v>41660</v>
      </c>
      <c r="F11" t="s">
        <v>50</v>
      </c>
      <c r="G11" t="s">
        <v>3044</v>
      </c>
      <c r="H11" t="s">
        <v>3045</v>
      </c>
      <c r="I11" t="s">
        <v>102</v>
      </c>
      <c r="J11" t="s">
        <v>27</v>
      </c>
      <c r="K11" t="s">
        <v>1464</v>
      </c>
      <c r="L11" t="s">
        <v>254</v>
      </c>
      <c r="M11">
        <v>47374</v>
      </c>
      <c r="N11" t="s">
        <v>105</v>
      </c>
      <c r="O11" t="s">
        <v>1657</v>
      </c>
      <c r="P11" t="s">
        <v>71</v>
      </c>
      <c r="Q11" t="s">
        <v>161</v>
      </c>
      <c r="R11" t="s">
        <v>1658</v>
      </c>
      <c r="S11">
        <v>12.12</v>
      </c>
      <c r="T11">
        <v>4</v>
      </c>
      <c r="U11">
        <v>0</v>
      </c>
      <c r="V11">
        <v>2.5451999999999995</v>
      </c>
    </row>
    <row r="12" spans="1:22" x14ac:dyDescent="0.3">
      <c r="A12">
        <v>9862</v>
      </c>
      <c r="B12" t="s">
        <v>10865</v>
      </c>
      <c r="C12">
        <v>2014</v>
      </c>
      <c r="D12" s="20">
        <v>41654</v>
      </c>
      <c r="E12" s="20">
        <v>41660</v>
      </c>
      <c r="F12" t="s">
        <v>50</v>
      </c>
      <c r="G12" t="s">
        <v>3044</v>
      </c>
      <c r="H12" t="s">
        <v>3045</v>
      </c>
      <c r="I12" t="s">
        <v>102</v>
      </c>
      <c r="J12" t="s">
        <v>27</v>
      </c>
      <c r="K12" t="s">
        <v>1464</v>
      </c>
      <c r="L12" t="s">
        <v>254</v>
      </c>
      <c r="M12">
        <v>47374</v>
      </c>
      <c r="N12" t="s">
        <v>105</v>
      </c>
      <c r="O12" t="s">
        <v>4772</v>
      </c>
      <c r="P12" t="s">
        <v>46</v>
      </c>
      <c r="Q12" t="s">
        <v>59</v>
      </c>
      <c r="R12" t="s">
        <v>186</v>
      </c>
      <c r="S12">
        <v>18.760000000000002</v>
      </c>
      <c r="T12">
        <v>2</v>
      </c>
      <c r="U12">
        <v>0</v>
      </c>
      <c r="V12">
        <v>5.2528000000000006</v>
      </c>
    </row>
    <row r="13" spans="1:22" x14ac:dyDescent="0.3">
      <c r="A13">
        <v>9861</v>
      </c>
      <c r="B13" t="s">
        <v>10865</v>
      </c>
      <c r="C13">
        <v>2014</v>
      </c>
      <c r="D13" s="20">
        <v>41654</v>
      </c>
      <c r="E13" s="20">
        <v>41660</v>
      </c>
      <c r="F13" t="s">
        <v>50</v>
      </c>
      <c r="G13" t="s">
        <v>3044</v>
      </c>
      <c r="H13" t="s">
        <v>3045</v>
      </c>
      <c r="I13" t="s">
        <v>102</v>
      </c>
      <c r="J13" t="s">
        <v>27</v>
      </c>
      <c r="K13" t="s">
        <v>1464</v>
      </c>
      <c r="L13" t="s">
        <v>254</v>
      </c>
      <c r="M13">
        <v>47374</v>
      </c>
      <c r="N13" t="s">
        <v>105</v>
      </c>
      <c r="O13" t="s">
        <v>4173</v>
      </c>
      <c r="P13" t="s">
        <v>71</v>
      </c>
      <c r="Q13" t="s">
        <v>72</v>
      </c>
      <c r="R13" t="s">
        <v>4174</v>
      </c>
      <c r="S13">
        <v>67.8</v>
      </c>
      <c r="T13">
        <v>4</v>
      </c>
      <c r="U13">
        <v>0</v>
      </c>
      <c r="V13">
        <v>1.3559999999999945</v>
      </c>
    </row>
    <row r="14" spans="1:22" x14ac:dyDescent="0.3">
      <c r="A14">
        <v>9860</v>
      </c>
      <c r="B14" t="s">
        <v>10865</v>
      </c>
      <c r="C14">
        <v>2014</v>
      </c>
      <c r="D14" s="20">
        <v>41654</v>
      </c>
      <c r="E14" s="20">
        <v>41660</v>
      </c>
      <c r="F14" t="s">
        <v>50</v>
      </c>
      <c r="G14" t="s">
        <v>3044</v>
      </c>
      <c r="H14" t="s">
        <v>3045</v>
      </c>
      <c r="I14" t="s">
        <v>102</v>
      </c>
      <c r="J14" t="s">
        <v>27</v>
      </c>
      <c r="K14" t="s">
        <v>1464</v>
      </c>
      <c r="L14" t="s">
        <v>254</v>
      </c>
      <c r="M14">
        <v>47374</v>
      </c>
      <c r="N14" t="s">
        <v>105</v>
      </c>
      <c r="O14" t="s">
        <v>1002</v>
      </c>
      <c r="P14" t="s">
        <v>46</v>
      </c>
      <c r="Q14" t="s">
        <v>269</v>
      </c>
      <c r="R14" t="s">
        <v>1003</v>
      </c>
      <c r="S14">
        <v>2.52</v>
      </c>
      <c r="T14">
        <v>2</v>
      </c>
      <c r="U14">
        <v>0</v>
      </c>
      <c r="V14">
        <v>0.1008</v>
      </c>
    </row>
    <row r="15" spans="1:22" x14ac:dyDescent="0.3">
      <c r="A15">
        <v>9859</v>
      </c>
      <c r="B15" t="s">
        <v>10865</v>
      </c>
      <c r="C15">
        <v>2014</v>
      </c>
      <c r="D15" s="20">
        <v>41654</v>
      </c>
      <c r="E15" s="20">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row>
    <row r="16" spans="1:22" x14ac:dyDescent="0.3">
      <c r="A16">
        <v>9801</v>
      </c>
      <c r="B16" t="s">
        <v>10840</v>
      </c>
      <c r="C16">
        <v>2012</v>
      </c>
      <c r="D16" s="20">
        <v>40920</v>
      </c>
      <c r="E16" s="20">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row>
    <row r="17" spans="1:22" x14ac:dyDescent="0.3">
      <c r="A17">
        <v>9800</v>
      </c>
      <c r="B17" t="s">
        <v>10840</v>
      </c>
      <c r="C17">
        <v>2012</v>
      </c>
      <c r="D17" s="20">
        <v>40920</v>
      </c>
      <c r="E17" s="20">
        <v>40925</v>
      </c>
      <c r="F17" t="s">
        <v>50</v>
      </c>
      <c r="G17" t="s">
        <v>6583</v>
      </c>
      <c r="H17" t="s">
        <v>6584</v>
      </c>
      <c r="I17" t="s">
        <v>41</v>
      </c>
      <c r="J17" t="s">
        <v>27</v>
      </c>
      <c r="K17" t="s">
        <v>2835</v>
      </c>
      <c r="L17" t="s">
        <v>498</v>
      </c>
      <c r="M17">
        <v>43615</v>
      </c>
      <c r="N17" t="s">
        <v>148</v>
      </c>
      <c r="O17" t="s">
        <v>7728</v>
      </c>
      <c r="P17" t="s">
        <v>71</v>
      </c>
      <c r="Q17" t="s">
        <v>161</v>
      </c>
      <c r="R17" t="s">
        <v>7729</v>
      </c>
      <c r="S17">
        <v>10.384</v>
      </c>
      <c r="T17">
        <v>2</v>
      </c>
      <c r="U17">
        <v>0.2</v>
      </c>
      <c r="V17">
        <v>2.2065999999999999</v>
      </c>
    </row>
    <row r="18" spans="1:22" x14ac:dyDescent="0.3">
      <c r="A18">
        <v>9799</v>
      </c>
      <c r="B18" t="s">
        <v>10840</v>
      </c>
      <c r="C18">
        <v>2012</v>
      </c>
      <c r="D18" s="20">
        <v>40920</v>
      </c>
      <c r="E18" s="20">
        <v>40925</v>
      </c>
      <c r="F18" t="s">
        <v>50</v>
      </c>
      <c r="G18" t="s">
        <v>6583</v>
      </c>
      <c r="H18" t="s">
        <v>6584</v>
      </c>
      <c r="I18" t="s">
        <v>41</v>
      </c>
      <c r="J18" t="s">
        <v>27</v>
      </c>
      <c r="K18" t="s">
        <v>2835</v>
      </c>
      <c r="L18" t="s">
        <v>498</v>
      </c>
      <c r="M18">
        <v>43615</v>
      </c>
      <c r="N18" t="s">
        <v>148</v>
      </c>
      <c r="O18" t="s">
        <v>5554</v>
      </c>
      <c r="P18" t="s">
        <v>71</v>
      </c>
      <c r="Q18" t="s">
        <v>72</v>
      </c>
      <c r="R18" t="s">
        <v>5555</v>
      </c>
      <c r="S18">
        <v>26.376000000000001</v>
      </c>
      <c r="T18">
        <v>4</v>
      </c>
      <c r="U18">
        <v>0.4</v>
      </c>
      <c r="V18">
        <v>2.6375999999999991</v>
      </c>
    </row>
    <row r="19" spans="1:22" x14ac:dyDescent="0.3">
      <c r="A19">
        <v>9798</v>
      </c>
      <c r="B19" t="s">
        <v>10840</v>
      </c>
      <c r="C19">
        <v>2012</v>
      </c>
      <c r="D19" s="20">
        <v>40920</v>
      </c>
      <c r="E19" s="20">
        <v>40925</v>
      </c>
      <c r="F19" t="s">
        <v>50</v>
      </c>
      <c r="G19" t="s">
        <v>6583</v>
      </c>
      <c r="H19" t="s">
        <v>6584</v>
      </c>
      <c r="I19" t="s">
        <v>41</v>
      </c>
      <c r="J19" t="s">
        <v>27</v>
      </c>
      <c r="K19" t="s">
        <v>2835</v>
      </c>
      <c r="L19" t="s">
        <v>498</v>
      </c>
      <c r="M19">
        <v>43615</v>
      </c>
      <c r="N19" t="s">
        <v>148</v>
      </c>
      <c r="O19" t="s">
        <v>192</v>
      </c>
      <c r="P19" t="s">
        <v>71</v>
      </c>
      <c r="Q19" t="s">
        <v>72</v>
      </c>
      <c r="R19" t="s">
        <v>193</v>
      </c>
      <c r="S19">
        <v>235.18799999999999</v>
      </c>
      <c r="T19">
        <v>2</v>
      </c>
      <c r="U19">
        <v>0.4</v>
      </c>
      <c r="V19">
        <v>-43.117800000000045</v>
      </c>
    </row>
    <row r="20" spans="1:22" x14ac:dyDescent="0.3">
      <c r="A20">
        <v>9797</v>
      </c>
      <c r="B20" t="s">
        <v>10840</v>
      </c>
      <c r="C20">
        <v>2012</v>
      </c>
      <c r="D20" s="20">
        <v>40920</v>
      </c>
      <c r="E20" s="20">
        <v>40925</v>
      </c>
      <c r="F20" t="s">
        <v>50</v>
      </c>
      <c r="G20" t="s">
        <v>6583</v>
      </c>
      <c r="H20" t="s">
        <v>6584</v>
      </c>
      <c r="I20" t="s">
        <v>41</v>
      </c>
      <c r="J20" t="s">
        <v>27</v>
      </c>
      <c r="K20" t="s">
        <v>2835</v>
      </c>
      <c r="L20" t="s">
        <v>498</v>
      </c>
      <c r="M20">
        <v>43615</v>
      </c>
      <c r="N20" t="s">
        <v>148</v>
      </c>
      <c r="O20" t="s">
        <v>1246</v>
      </c>
      <c r="P20" t="s">
        <v>46</v>
      </c>
      <c r="Q20" t="s">
        <v>68</v>
      </c>
      <c r="R20" t="s">
        <v>1247</v>
      </c>
      <c r="S20">
        <v>10.368000000000002</v>
      </c>
      <c r="T20">
        <v>2</v>
      </c>
      <c r="U20">
        <v>0.2</v>
      </c>
      <c r="V20">
        <v>1.5551999999999992</v>
      </c>
    </row>
    <row r="21" spans="1:22" x14ac:dyDescent="0.3">
      <c r="A21">
        <v>9745</v>
      </c>
      <c r="B21" t="s">
        <v>10814</v>
      </c>
      <c r="C21">
        <v>2014</v>
      </c>
      <c r="D21" s="20">
        <v>41661</v>
      </c>
      <c r="E21" s="20">
        <v>41665</v>
      </c>
      <c r="F21" t="s">
        <v>50</v>
      </c>
      <c r="G21" t="s">
        <v>5838</v>
      </c>
      <c r="H21" t="s">
        <v>5839</v>
      </c>
      <c r="I21" t="s">
        <v>26</v>
      </c>
      <c r="J21" t="s">
        <v>27</v>
      </c>
      <c r="K21" t="s">
        <v>456</v>
      </c>
      <c r="L21" t="s">
        <v>211</v>
      </c>
      <c r="M21">
        <v>60505</v>
      </c>
      <c r="N21" t="s">
        <v>105</v>
      </c>
      <c r="O21" t="s">
        <v>2158</v>
      </c>
      <c r="P21" t="s">
        <v>46</v>
      </c>
      <c r="Q21" t="s">
        <v>173</v>
      </c>
      <c r="R21" t="s">
        <v>2159</v>
      </c>
      <c r="S21">
        <v>268.57600000000002</v>
      </c>
      <c r="T21">
        <v>4</v>
      </c>
      <c r="U21">
        <v>0.2</v>
      </c>
      <c r="V21">
        <v>90.64439999999999</v>
      </c>
    </row>
    <row r="22" spans="1:22" x14ac:dyDescent="0.3">
      <c r="A22">
        <v>9686</v>
      </c>
      <c r="B22" t="s">
        <v>10777</v>
      </c>
      <c r="C22">
        <v>2014</v>
      </c>
      <c r="D22" s="20">
        <v>41642</v>
      </c>
      <c r="E22" s="20">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x14ac:dyDescent="0.3">
      <c r="A23">
        <v>9655</v>
      </c>
      <c r="B23" t="s">
        <v>10756</v>
      </c>
      <c r="C23">
        <v>2014</v>
      </c>
      <c r="D23" s="20">
        <v>41663</v>
      </c>
      <c r="E23" s="20">
        <v>41667</v>
      </c>
      <c r="F23" t="s">
        <v>50</v>
      </c>
      <c r="G23" t="s">
        <v>100</v>
      </c>
      <c r="H23" t="s">
        <v>101</v>
      </c>
      <c r="I23" t="s">
        <v>102</v>
      </c>
      <c r="J23" t="s">
        <v>27</v>
      </c>
      <c r="K23" t="s">
        <v>1310</v>
      </c>
      <c r="L23" t="s">
        <v>310</v>
      </c>
      <c r="M23">
        <v>85705</v>
      </c>
      <c r="N23" t="s">
        <v>44</v>
      </c>
      <c r="O23" t="s">
        <v>5112</v>
      </c>
      <c r="P23" t="s">
        <v>46</v>
      </c>
      <c r="Q23" t="s">
        <v>75</v>
      </c>
      <c r="R23" t="s">
        <v>5113</v>
      </c>
      <c r="S23">
        <v>4.9380000000000006</v>
      </c>
      <c r="T23">
        <v>2</v>
      </c>
      <c r="U23">
        <v>0.7</v>
      </c>
      <c r="V23">
        <v>-3.6212</v>
      </c>
    </row>
    <row r="24" spans="1:22" x14ac:dyDescent="0.3">
      <c r="A24">
        <v>9654</v>
      </c>
      <c r="B24" t="s">
        <v>10756</v>
      </c>
      <c r="C24">
        <v>2014</v>
      </c>
      <c r="D24" s="20">
        <v>41663</v>
      </c>
      <c r="E24" s="20">
        <v>41667</v>
      </c>
      <c r="F24" t="s">
        <v>50</v>
      </c>
      <c r="G24" t="s">
        <v>100</v>
      </c>
      <c r="H24" t="s">
        <v>101</v>
      </c>
      <c r="I24" t="s">
        <v>102</v>
      </c>
      <c r="J24" t="s">
        <v>27</v>
      </c>
      <c r="K24" t="s">
        <v>1310</v>
      </c>
      <c r="L24" t="s">
        <v>310</v>
      </c>
      <c r="M24">
        <v>85705</v>
      </c>
      <c r="N24" t="s">
        <v>44</v>
      </c>
      <c r="O24" t="s">
        <v>6920</v>
      </c>
      <c r="P24" t="s">
        <v>71</v>
      </c>
      <c r="Q24" t="s">
        <v>161</v>
      </c>
      <c r="R24" t="s">
        <v>6921</v>
      </c>
      <c r="S24">
        <v>95.984000000000009</v>
      </c>
      <c r="T24">
        <v>2</v>
      </c>
      <c r="U24">
        <v>0.2</v>
      </c>
      <c r="V24">
        <v>11.997999999999998</v>
      </c>
    </row>
    <row r="25" spans="1:22" x14ac:dyDescent="0.3">
      <c r="A25">
        <v>9640</v>
      </c>
      <c r="B25" t="s">
        <v>10750</v>
      </c>
      <c r="C25">
        <v>2012</v>
      </c>
      <c r="D25" s="20">
        <v>40936</v>
      </c>
      <c r="E25" s="20">
        <v>40939</v>
      </c>
      <c r="F25" t="s">
        <v>23</v>
      </c>
      <c r="G25" t="s">
        <v>830</v>
      </c>
      <c r="H25" t="s">
        <v>831</v>
      </c>
      <c r="I25" t="s">
        <v>26</v>
      </c>
      <c r="J25" t="s">
        <v>27</v>
      </c>
      <c r="K25" t="s">
        <v>87</v>
      </c>
      <c r="L25" t="s">
        <v>88</v>
      </c>
      <c r="M25">
        <v>28027</v>
      </c>
      <c r="N25" t="s">
        <v>30</v>
      </c>
      <c r="O25" t="s">
        <v>2318</v>
      </c>
      <c r="P25" t="s">
        <v>32</v>
      </c>
      <c r="Q25" t="s">
        <v>56</v>
      </c>
      <c r="R25" t="s">
        <v>2319</v>
      </c>
      <c r="S25">
        <v>4297.6440000000002</v>
      </c>
      <c r="T25">
        <v>13</v>
      </c>
      <c r="U25">
        <v>0.4</v>
      </c>
      <c r="V25">
        <v>-1862.3124000000003</v>
      </c>
    </row>
    <row r="26" spans="1:22" x14ac:dyDescent="0.3">
      <c r="A26">
        <v>9630</v>
      </c>
      <c r="B26" t="s">
        <v>10744</v>
      </c>
      <c r="C26">
        <v>2011</v>
      </c>
      <c r="D26" s="20">
        <v>40557</v>
      </c>
      <c r="E26" s="20">
        <v>40562</v>
      </c>
      <c r="F26" t="s">
        <v>50</v>
      </c>
      <c r="G26" t="s">
        <v>3881</v>
      </c>
      <c r="H26" t="s">
        <v>3882</v>
      </c>
      <c r="I26" t="s">
        <v>26</v>
      </c>
      <c r="J26" t="s">
        <v>27</v>
      </c>
      <c r="K26" t="s">
        <v>606</v>
      </c>
      <c r="L26" t="s">
        <v>498</v>
      </c>
      <c r="M26">
        <v>43055</v>
      </c>
      <c r="N26" t="s">
        <v>148</v>
      </c>
      <c r="O26" t="s">
        <v>6715</v>
      </c>
      <c r="P26" t="s">
        <v>46</v>
      </c>
      <c r="Q26" t="s">
        <v>75</v>
      </c>
      <c r="R26" t="s">
        <v>6716</v>
      </c>
      <c r="S26">
        <v>3.4380000000000006</v>
      </c>
      <c r="T26">
        <v>2</v>
      </c>
      <c r="U26">
        <v>0.7</v>
      </c>
      <c r="V26">
        <v>-2.5212000000000003</v>
      </c>
    </row>
    <row r="27" spans="1:22" x14ac:dyDescent="0.3">
      <c r="A27">
        <v>26</v>
      </c>
      <c r="B27" t="s">
        <v>155</v>
      </c>
      <c r="C27">
        <v>2013</v>
      </c>
      <c r="D27" s="20">
        <v>41290</v>
      </c>
      <c r="E27" s="20">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20">
        <v>41290</v>
      </c>
      <c r="E28" s="20">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9629</v>
      </c>
      <c r="B29" t="s">
        <v>10744</v>
      </c>
      <c r="C29">
        <v>2011</v>
      </c>
      <c r="D29" s="20">
        <v>40557</v>
      </c>
      <c r="E29" s="20">
        <v>40562</v>
      </c>
      <c r="F29" t="s">
        <v>50</v>
      </c>
      <c r="G29" t="s">
        <v>3881</v>
      </c>
      <c r="H29" t="s">
        <v>3882</v>
      </c>
      <c r="I29" t="s">
        <v>26</v>
      </c>
      <c r="J29" t="s">
        <v>27</v>
      </c>
      <c r="K29" t="s">
        <v>606</v>
      </c>
      <c r="L29" t="s">
        <v>498</v>
      </c>
      <c r="M29">
        <v>43055</v>
      </c>
      <c r="N29" t="s">
        <v>148</v>
      </c>
      <c r="O29" t="s">
        <v>2777</v>
      </c>
      <c r="P29" t="s">
        <v>46</v>
      </c>
      <c r="Q29" t="s">
        <v>90</v>
      </c>
      <c r="R29" t="s">
        <v>2778</v>
      </c>
      <c r="S29">
        <v>37.408000000000001</v>
      </c>
      <c r="T29">
        <v>7</v>
      </c>
      <c r="U29">
        <v>0.2</v>
      </c>
      <c r="V29">
        <v>13.0928</v>
      </c>
    </row>
    <row r="30" spans="1:22" x14ac:dyDescent="0.3">
      <c r="A30">
        <v>9598</v>
      </c>
      <c r="B30" t="s">
        <v>10722</v>
      </c>
      <c r="C30">
        <v>2014</v>
      </c>
      <c r="D30" s="20">
        <v>41664</v>
      </c>
      <c r="E30" s="20">
        <v>41669</v>
      </c>
      <c r="F30" t="s">
        <v>50</v>
      </c>
      <c r="G30" t="s">
        <v>3939</v>
      </c>
      <c r="H30" t="s">
        <v>3940</v>
      </c>
      <c r="I30" t="s">
        <v>41</v>
      </c>
      <c r="J30" t="s">
        <v>27</v>
      </c>
      <c r="K30" t="s">
        <v>630</v>
      </c>
      <c r="L30" t="s">
        <v>43</v>
      </c>
      <c r="M30">
        <v>95123</v>
      </c>
      <c r="N30" t="s">
        <v>44</v>
      </c>
      <c r="O30" t="s">
        <v>7598</v>
      </c>
      <c r="P30" t="s">
        <v>71</v>
      </c>
      <c r="Q30" t="s">
        <v>72</v>
      </c>
      <c r="R30" t="s">
        <v>7599</v>
      </c>
      <c r="S30">
        <v>110.352</v>
      </c>
      <c r="T30">
        <v>3</v>
      </c>
      <c r="U30">
        <v>0.2</v>
      </c>
      <c r="V30">
        <v>8.2763999999999953</v>
      </c>
    </row>
    <row r="31" spans="1:22" x14ac:dyDescent="0.3">
      <c r="A31">
        <v>9597</v>
      </c>
      <c r="B31" t="s">
        <v>10722</v>
      </c>
      <c r="C31">
        <v>2014</v>
      </c>
      <c r="D31" s="20">
        <v>41664</v>
      </c>
      <c r="E31" s="20">
        <v>41669</v>
      </c>
      <c r="F31" t="s">
        <v>50</v>
      </c>
      <c r="G31" t="s">
        <v>3939</v>
      </c>
      <c r="H31" t="s">
        <v>3940</v>
      </c>
      <c r="I31" t="s">
        <v>41</v>
      </c>
      <c r="J31" t="s">
        <v>27</v>
      </c>
      <c r="K31" t="s">
        <v>630</v>
      </c>
      <c r="L31" t="s">
        <v>43</v>
      </c>
      <c r="M31">
        <v>95123</v>
      </c>
      <c r="N31" t="s">
        <v>44</v>
      </c>
      <c r="O31" t="s">
        <v>6989</v>
      </c>
      <c r="P31" t="s">
        <v>46</v>
      </c>
      <c r="Q31" t="s">
        <v>75</v>
      </c>
      <c r="R31" t="s">
        <v>6990</v>
      </c>
      <c r="S31">
        <v>276.78400000000005</v>
      </c>
      <c r="T31">
        <v>2</v>
      </c>
      <c r="U31">
        <v>0.2</v>
      </c>
      <c r="V31">
        <v>89.954799999999992</v>
      </c>
    </row>
    <row r="32" spans="1:22" x14ac:dyDescent="0.3">
      <c r="A32">
        <v>9596</v>
      </c>
      <c r="B32" t="s">
        <v>10722</v>
      </c>
      <c r="C32">
        <v>2014</v>
      </c>
      <c r="D32" s="20">
        <v>41664</v>
      </c>
      <c r="E32" s="20">
        <v>41669</v>
      </c>
      <c r="F32" t="s">
        <v>50</v>
      </c>
      <c r="G32" t="s">
        <v>3939</v>
      </c>
      <c r="H32" t="s">
        <v>3940</v>
      </c>
      <c r="I32" t="s">
        <v>41</v>
      </c>
      <c r="J32" t="s">
        <v>27</v>
      </c>
      <c r="K32" t="s">
        <v>630</v>
      </c>
      <c r="L32" t="s">
        <v>43</v>
      </c>
      <c r="M32">
        <v>95123</v>
      </c>
      <c r="N32" t="s">
        <v>44</v>
      </c>
      <c r="O32" t="s">
        <v>141</v>
      </c>
      <c r="P32" t="s">
        <v>46</v>
      </c>
      <c r="Q32" t="s">
        <v>78</v>
      </c>
      <c r="R32" t="s">
        <v>142</v>
      </c>
      <c r="S32">
        <v>25.86</v>
      </c>
      <c r="T32">
        <v>3</v>
      </c>
      <c r="U32">
        <v>0</v>
      </c>
      <c r="V32">
        <v>6.7236000000000002</v>
      </c>
    </row>
    <row r="33" spans="1:22" x14ac:dyDescent="0.3">
      <c r="A33">
        <v>9495</v>
      </c>
      <c r="B33" t="s">
        <v>10661</v>
      </c>
      <c r="C33">
        <v>2013</v>
      </c>
      <c r="D33" s="20">
        <v>41277</v>
      </c>
      <c r="E33" s="20">
        <v>41282</v>
      </c>
      <c r="F33" t="s">
        <v>50</v>
      </c>
      <c r="G33" t="s">
        <v>5724</v>
      </c>
      <c r="H33" t="s">
        <v>5725</v>
      </c>
      <c r="I33" t="s">
        <v>41</v>
      </c>
      <c r="J33" t="s">
        <v>27</v>
      </c>
      <c r="K33" t="s">
        <v>7192</v>
      </c>
      <c r="L33" t="s">
        <v>649</v>
      </c>
      <c r="M33">
        <v>74012</v>
      </c>
      <c r="N33" t="s">
        <v>105</v>
      </c>
      <c r="O33" t="s">
        <v>3877</v>
      </c>
      <c r="P33" t="s">
        <v>46</v>
      </c>
      <c r="Q33" t="s">
        <v>75</v>
      </c>
      <c r="R33" t="s">
        <v>1214</v>
      </c>
      <c r="S33">
        <v>11.88</v>
      </c>
      <c r="T33">
        <v>2</v>
      </c>
      <c r="U33">
        <v>0</v>
      </c>
      <c r="V33">
        <v>5.3460000000000001</v>
      </c>
    </row>
    <row r="34" spans="1:22" x14ac:dyDescent="0.3">
      <c r="A34">
        <v>9494</v>
      </c>
      <c r="B34" t="s">
        <v>10661</v>
      </c>
      <c r="C34">
        <v>2013</v>
      </c>
      <c r="D34" s="20">
        <v>41277</v>
      </c>
      <c r="E34" s="20">
        <v>41282</v>
      </c>
      <c r="F34" t="s">
        <v>50</v>
      </c>
      <c r="G34" t="s">
        <v>5724</v>
      </c>
      <c r="H34" t="s">
        <v>5725</v>
      </c>
      <c r="I34" t="s">
        <v>41</v>
      </c>
      <c r="J34" t="s">
        <v>27</v>
      </c>
      <c r="K34" t="s">
        <v>7192</v>
      </c>
      <c r="L34" t="s">
        <v>649</v>
      </c>
      <c r="M34">
        <v>74012</v>
      </c>
      <c r="N34" t="s">
        <v>105</v>
      </c>
      <c r="O34" t="s">
        <v>1353</v>
      </c>
      <c r="P34" t="s">
        <v>32</v>
      </c>
      <c r="Q34" t="s">
        <v>56</v>
      </c>
      <c r="R34" t="s">
        <v>1354</v>
      </c>
      <c r="S34">
        <v>1592.8500000000001</v>
      </c>
      <c r="T34">
        <v>7</v>
      </c>
      <c r="U34">
        <v>0</v>
      </c>
      <c r="V34">
        <v>350.42700000000002</v>
      </c>
    </row>
    <row r="35" spans="1:22" x14ac:dyDescent="0.3">
      <c r="A35">
        <v>9492</v>
      </c>
      <c r="B35" t="s">
        <v>10659</v>
      </c>
      <c r="C35">
        <v>2014</v>
      </c>
      <c r="D35" s="20">
        <v>41643</v>
      </c>
      <c r="E35" s="20">
        <v>41647</v>
      </c>
      <c r="F35" t="s">
        <v>50</v>
      </c>
      <c r="G35" t="s">
        <v>1734</v>
      </c>
      <c r="H35" t="s">
        <v>1735</v>
      </c>
      <c r="I35" t="s">
        <v>26</v>
      </c>
      <c r="J35" t="s">
        <v>27</v>
      </c>
      <c r="K35" t="s">
        <v>127</v>
      </c>
      <c r="L35" t="s">
        <v>43</v>
      </c>
      <c r="M35">
        <v>94110</v>
      </c>
      <c r="N35" t="s">
        <v>44</v>
      </c>
      <c r="O35" t="s">
        <v>5206</v>
      </c>
      <c r="P35" t="s">
        <v>46</v>
      </c>
      <c r="Q35" t="s">
        <v>68</v>
      </c>
      <c r="R35" t="s">
        <v>5207</v>
      </c>
      <c r="S35">
        <v>9.120000000000001</v>
      </c>
      <c r="T35">
        <v>3</v>
      </c>
      <c r="U35">
        <v>0</v>
      </c>
      <c r="V35">
        <v>3.1007999999999996</v>
      </c>
    </row>
    <row r="36" spans="1:22" x14ac:dyDescent="0.3">
      <c r="A36">
        <v>9491</v>
      </c>
      <c r="B36" t="s">
        <v>10659</v>
      </c>
      <c r="C36">
        <v>2014</v>
      </c>
      <c r="D36" s="20">
        <v>41643</v>
      </c>
      <c r="E36" s="20">
        <v>41647</v>
      </c>
      <c r="F36" t="s">
        <v>50</v>
      </c>
      <c r="G36" t="s">
        <v>1734</v>
      </c>
      <c r="H36" t="s">
        <v>1735</v>
      </c>
      <c r="I36" t="s">
        <v>26</v>
      </c>
      <c r="J36" t="s">
        <v>27</v>
      </c>
      <c r="K36" t="s">
        <v>127</v>
      </c>
      <c r="L36" t="s">
        <v>43</v>
      </c>
      <c r="M36">
        <v>94110</v>
      </c>
      <c r="N36" t="s">
        <v>44</v>
      </c>
      <c r="O36" t="s">
        <v>1511</v>
      </c>
      <c r="P36" t="s">
        <v>46</v>
      </c>
      <c r="Q36" t="s">
        <v>75</v>
      </c>
      <c r="R36" t="s">
        <v>1512</v>
      </c>
      <c r="S36">
        <v>2022.2720000000002</v>
      </c>
      <c r="T36">
        <v>8</v>
      </c>
      <c r="U36">
        <v>0.2</v>
      </c>
      <c r="V36">
        <v>682.5168000000001</v>
      </c>
    </row>
    <row r="37" spans="1:22" x14ac:dyDescent="0.3">
      <c r="A37">
        <v>9413</v>
      </c>
      <c r="B37" t="s">
        <v>10604</v>
      </c>
      <c r="C37">
        <v>2012</v>
      </c>
      <c r="D37" s="20">
        <v>40935</v>
      </c>
      <c r="E37" s="20">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row>
    <row r="38" spans="1:22" x14ac:dyDescent="0.3">
      <c r="A38">
        <v>9390</v>
      </c>
      <c r="B38" t="s">
        <v>10587</v>
      </c>
      <c r="C38">
        <v>2014</v>
      </c>
      <c r="D38" s="20">
        <v>41659</v>
      </c>
      <c r="E38" s="20">
        <v>41663</v>
      </c>
      <c r="F38" t="s">
        <v>50</v>
      </c>
      <c r="G38" t="s">
        <v>4468</v>
      </c>
      <c r="H38" t="s">
        <v>4469</v>
      </c>
      <c r="I38" t="s">
        <v>26</v>
      </c>
      <c r="J38" t="s">
        <v>27</v>
      </c>
      <c r="K38" t="s">
        <v>2221</v>
      </c>
      <c r="L38" t="s">
        <v>5203</v>
      </c>
      <c r="M38" t="s">
        <v>5204</v>
      </c>
      <c r="N38" t="s">
        <v>148</v>
      </c>
      <c r="O38" t="s">
        <v>172</v>
      </c>
      <c r="P38" t="s">
        <v>46</v>
      </c>
      <c r="Q38" t="s">
        <v>173</v>
      </c>
      <c r="R38" t="s">
        <v>174</v>
      </c>
      <c r="S38">
        <v>2.04</v>
      </c>
      <c r="T38">
        <v>1</v>
      </c>
      <c r="U38">
        <v>0</v>
      </c>
      <c r="V38">
        <v>0.95879999999999987</v>
      </c>
    </row>
    <row r="39" spans="1:22" x14ac:dyDescent="0.3">
      <c r="A39">
        <v>9389</v>
      </c>
      <c r="B39" t="s">
        <v>10587</v>
      </c>
      <c r="C39">
        <v>2014</v>
      </c>
      <c r="D39" s="20">
        <v>41659</v>
      </c>
      <c r="E39" s="20">
        <v>41663</v>
      </c>
      <c r="F39" t="s">
        <v>50</v>
      </c>
      <c r="G39" t="s">
        <v>4468</v>
      </c>
      <c r="H39" t="s">
        <v>4469</v>
      </c>
      <c r="I39" t="s">
        <v>26</v>
      </c>
      <c r="J39" t="s">
        <v>27</v>
      </c>
      <c r="K39" t="s">
        <v>2221</v>
      </c>
      <c r="L39" t="s">
        <v>5203</v>
      </c>
      <c r="M39" t="s">
        <v>5204</v>
      </c>
      <c r="N39" t="s">
        <v>148</v>
      </c>
      <c r="O39" t="s">
        <v>4420</v>
      </c>
      <c r="P39" t="s">
        <v>46</v>
      </c>
      <c r="Q39" t="s">
        <v>78</v>
      </c>
      <c r="R39" t="s">
        <v>4421</v>
      </c>
      <c r="S39">
        <v>542.93999999999994</v>
      </c>
      <c r="T39">
        <v>3</v>
      </c>
      <c r="U39">
        <v>0</v>
      </c>
      <c r="V39">
        <v>152.02319999999997</v>
      </c>
    </row>
    <row r="40" spans="1:22" x14ac:dyDescent="0.3">
      <c r="A40">
        <v>9388</v>
      </c>
      <c r="B40" t="s">
        <v>10587</v>
      </c>
      <c r="C40">
        <v>2014</v>
      </c>
      <c r="D40" s="20">
        <v>41659</v>
      </c>
      <c r="E40" s="20">
        <v>41663</v>
      </c>
      <c r="F40" t="s">
        <v>50</v>
      </c>
      <c r="G40" t="s">
        <v>4468</v>
      </c>
      <c r="H40" t="s">
        <v>4469</v>
      </c>
      <c r="I40" t="s">
        <v>26</v>
      </c>
      <c r="J40" t="s">
        <v>27</v>
      </c>
      <c r="K40" t="s">
        <v>2221</v>
      </c>
      <c r="L40" t="s">
        <v>5203</v>
      </c>
      <c r="M40" t="s">
        <v>5204</v>
      </c>
      <c r="N40" t="s">
        <v>148</v>
      </c>
      <c r="O40" t="s">
        <v>1251</v>
      </c>
      <c r="P40" t="s">
        <v>46</v>
      </c>
      <c r="Q40" t="s">
        <v>90</v>
      </c>
      <c r="R40" t="s">
        <v>1252</v>
      </c>
      <c r="S40">
        <v>12.28</v>
      </c>
      <c r="T40">
        <v>1</v>
      </c>
      <c r="U40">
        <v>0</v>
      </c>
      <c r="V40">
        <v>5.7715999999999994</v>
      </c>
    </row>
    <row r="41" spans="1:22" x14ac:dyDescent="0.3">
      <c r="A41">
        <v>9387</v>
      </c>
      <c r="B41" t="s">
        <v>10587</v>
      </c>
      <c r="C41">
        <v>2014</v>
      </c>
      <c r="D41" s="20">
        <v>41659</v>
      </c>
      <c r="E41" s="20">
        <v>41663</v>
      </c>
      <c r="F41" t="s">
        <v>50</v>
      </c>
      <c r="G41" t="s">
        <v>4468</v>
      </c>
      <c r="H41" t="s">
        <v>4469</v>
      </c>
      <c r="I41" t="s">
        <v>26</v>
      </c>
      <c r="J41" t="s">
        <v>27</v>
      </c>
      <c r="K41" t="s">
        <v>2221</v>
      </c>
      <c r="L41" t="s">
        <v>5203</v>
      </c>
      <c r="M41" t="s">
        <v>5204</v>
      </c>
      <c r="N41" t="s">
        <v>148</v>
      </c>
      <c r="O41" t="s">
        <v>1450</v>
      </c>
      <c r="P41" t="s">
        <v>46</v>
      </c>
      <c r="Q41" t="s">
        <v>90</v>
      </c>
      <c r="R41" t="s">
        <v>1451</v>
      </c>
      <c r="S41">
        <v>79.92</v>
      </c>
      <c r="T41">
        <v>4</v>
      </c>
      <c r="U41">
        <v>0</v>
      </c>
      <c r="V41">
        <v>37.562399999999997</v>
      </c>
    </row>
    <row r="42" spans="1:22" x14ac:dyDescent="0.3">
      <c r="A42">
        <v>9361</v>
      </c>
      <c r="B42" t="s">
        <v>10568</v>
      </c>
      <c r="C42">
        <v>2013</v>
      </c>
      <c r="D42" s="20">
        <v>41299</v>
      </c>
      <c r="E42" s="20">
        <v>41302</v>
      </c>
      <c r="F42" t="s">
        <v>23</v>
      </c>
      <c r="G42" t="s">
        <v>581</v>
      </c>
      <c r="H42" t="s">
        <v>582</v>
      </c>
      <c r="I42" t="s">
        <v>41</v>
      </c>
      <c r="J42" t="s">
        <v>27</v>
      </c>
      <c r="K42" t="s">
        <v>266</v>
      </c>
      <c r="L42" t="s">
        <v>267</v>
      </c>
      <c r="M42">
        <v>10024</v>
      </c>
      <c r="N42" t="s">
        <v>148</v>
      </c>
      <c r="O42" t="s">
        <v>3324</v>
      </c>
      <c r="P42" t="s">
        <v>46</v>
      </c>
      <c r="Q42" t="s">
        <v>59</v>
      </c>
      <c r="R42" t="s">
        <v>3325</v>
      </c>
      <c r="S42">
        <v>428.68</v>
      </c>
      <c r="T42">
        <v>7</v>
      </c>
      <c r="U42">
        <v>0</v>
      </c>
      <c r="V42">
        <v>0</v>
      </c>
    </row>
    <row r="43" spans="1:22" x14ac:dyDescent="0.3">
      <c r="A43">
        <v>9360</v>
      </c>
      <c r="B43" t="s">
        <v>10568</v>
      </c>
      <c r="C43">
        <v>2013</v>
      </c>
      <c r="D43" s="20">
        <v>41299</v>
      </c>
      <c r="E43" s="20">
        <v>41302</v>
      </c>
      <c r="F43" t="s">
        <v>23</v>
      </c>
      <c r="G43" t="s">
        <v>581</v>
      </c>
      <c r="H43" t="s">
        <v>582</v>
      </c>
      <c r="I43" t="s">
        <v>41</v>
      </c>
      <c r="J43" t="s">
        <v>27</v>
      </c>
      <c r="K43" t="s">
        <v>266</v>
      </c>
      <c r="L43" t="s">
        <v>267</v>
      </c>
      <c r="M43">
        <v>10024</v>
      </c>
      <c r="N43" t="s">
        <v>148</v>
      </c>
      <c r="O43" t="s">
        <v>8503</v>
      </c>
      <c r="P43" t="s">
        <v>32</v>
      </c>
      <c r="Q43" t="s">
        <v>65</v>
      </c>
      <c r="R43" t="s">
        <v>8504</v>
      </c>
      <c r="S43">
        <v>45.98</v>
      </c>
      <c r="T43">
        <v>1</v>
      </c>
      <c r="U43">
        <v>0</v>
      </c>
      <c r="V43">
        <v>7.816599999999994</v>
      </c>
    </row>
    <row r="44" spans="1:22" x14ac:dyDescent="0.3">
      <c r="A44">
        <v>9359</v>
      </c>
      <c r="B44" t="s">
        <v>10568</v>
      </c>
      <c r="C44">
        <v>2013</v>
      </c>
      <c r="D44" s="20">
        <v>41299</v>
      </c>
      <c r="E44" s="20">
        <v>41302</v>
      </c>
      <c r="F44" t="s">
        <v>23</v>
      </c>
      <c r="G44" t="s">
        <v>581</v>
      </c>
      <c r="H44" t="s">
        <v>582</v>
      </c>
      <c r="I44" t="s">
        <v>41</v>
      </c>
      <c r="J44" t="s">
        <v>27</v>
      </c>
      <c r="K44" t="s">
        <v>266</v>
      </c>
      <c r="L44" t="s">
        <v>267</v>
      </c>
      <c r="M44">
        <v>10024</v>
      </c>
      <c r="N44" t="s">
        <v>148</v>
      </c>
      <c r="O44" t="s">
        <v>2400</v>
      </c>
      <c r="P44" t="s">
        <v>32</v>
      </c>
      <c r="Q44" t="s">
        <v>56</v>
      </c>
      <c r="R44" t="s">
        <v>2401</v>
      </c>
      <c r="S44">
        <v>313.72199999999998</v>
      </c>
      <c r="T44">
        <v>3</v>
      </c>
      <c r="U44">
        <v>0.4</v>
      </c>
      <c r="V44">
        <v>-99.34529999999998</v>
      </c>
    </row>
    <row r="45" spans="1:22" x14ac:dyDescent="0.3">
      <c r="A45">
        <v>9358</v>
      </c>
      <c r="B45" t="s">
        <v>10568</v>
      </c>
      <c r="C45">
        <v>2013</v>
      </c>
      <c r="D45" s="20">
        <v>41299</v>
      </c>
      <c r="E45" s="20">
        <v>41302</v>
      </c>
      <c r="F45" t="s">
        <v>23</v>
      </c>
      <c r="G45" t="s">
        <v>581</v>
      </c>
      <c r="H45" t="s">
        <v>582</v>
      </c>
      <c r="I45" t="s">
        <v>41</v>
      </c>
      <c r="J45" t="s">
        <v>27</v>
      </c>
      <c r="K45" t="s">
        <v>266</v>
      </c>
      <c r="L45" t="s">
        <v>267</v>
      </c>
      <c r="M45">
        <v>10024</v>
      </c>
      <c r="N45" t="s">
        <v>148</v>
      </c>
      <c r="O45" t="s">
        <v>3242</v>
      </c>
      <c r="P45" t="s">
        <v>46</v>
      </c>
      <c r="Q45" t="s">
        <v>75</v>
      </c>
      <c r="R45" t="s">
        <v>3243</v>
      </c>
      <c r="S45">
        <v>43.120000000000005</v>
      </c>
      <c r="T45">
        <v>5</v>
      </c>
      <c r="U45">
        <v>0.2</v>
      </c>
      <c r="V45">
        <v>15.091999999999995</v>
      </c>
    </row>
    <row r="46" spans="1:22" x14ac:dyDescent="0.3">
      <c r="A46">
        <v>9156</v>
      </c>
      <c r="B46" t="s">
        <v>10460</v>
      </c>
      <c r="C46">
        <v>2011</v>
      </c>
      <c r="D46" s="20">
        <v>40567</v>
      </c>
      <c r="E46" s="20">
        <v>40572</v>
      </c>
      <c r="F46" t="s">
        <v>50</v>
      </c>
      <c r="G46" t="s">
        <v>9099</v>
      </c>
      <c r="H46" t="s">
        <v>9100</v>
      </c>
      <c r="I46" t="s">
        <v>26</v>
      </c>
      <c r="J46" t="s">
        <v>27</v>
      </c>
      <c r="K46" t="s">
        <v>1391</v>
      </c>
      <c r="L46" t="s">
        <v>1392</v>
      </c>
      <c r="M46">
        <v>89115</v>
      </c>
      <c r="N46" t="s">
        <v>44</v>
      </c>
      <c r="O46" t="s">
        <v>567</v>
      </c>
      <c r="P46" t="s">
        <v>46</v>
      </c>
      <c r="Q46" t="s">
        <v>90</v>
      </c>
      <c r="R46" t="s">
        <v>568</v>
      </c>
      <c r="S46">
        <v>40.08</v>
      </c>
      <c r="T46">
        <v>6</v>
      </c>
      <c r="U46">
        <v>0</v>
      </c>
      <c r="V46">
        <v>19.238399999999999</v>
      </c>
    </row>
    <row r="47" spans="1:22" x14ac:dyDescent="0.3">
      <c r="A47">
        <v>9149</v>
      </c>
      <c r="B47" t="s">
        <v>10454</v>
      </c>
      <c r="C47">
        <v>2013</v>
      </c>
      <c r="D47" s="20">
        <v>41297</v>
      </c>
      <c r="E47" s="20">
        <v>41301</v>
      </c>
      <c r="F47" t="s">
        <v>50</v>
      </c>
      <c r="G47" t="s">
        <v>995</v>
      </c>
      <c r="H47" t="s">
        <v>996</v>
      </c>
      <c r="I47" t="s">
        <v>41</v>
      </c>
      <c r="J47" t="s">
        <v>27</v>
      </c>
      <c r="K47" t="s">
        <v>2221</v>
      </c>
      <c r="L47" t="s">
        <v>5203</v>
      </c>
      <c r="M47" t="s">
        <v>5204</v>
      </c>
      <c r="N47" t="s">
        <v>148</v>
      </c>
      <c r="O47" t="s">
        <v>3031</v>
      </c>
      <c r="P47" t="s">
        <v>46</v>
      </c>
      <c r="Q47" t="s">
        <v>59</v>
      </c>
      <c r="R47" t="s">
        <v>3032</v>
      </c>
      <c r="S47">
        <v>1564.29</v>
      </c>
      <c r="T47">
        <v>13</v>
      </c>
      <c r="U47">
        <v>0</v>
      </c>
      <c r="V47">
        <v>406.71539999999993</v>
      </c>
    </row>
    <row r="48" spans="1:22" x14ac:dyDescent="0.3">
      <c r="A48">
        <v>9148</v>
      </c>
      <c r="B48" t="s">
        <v>10454</v>
      </c>
      <c r="C48">
        <v>2013</v>
      </c>
      <c r="D48" s="20">
        <v>41297</v>
      </c>
      <c r="E48" s="20">
        <v>41301</v>
      </c>
      <c r="F48" t="s">
        <v>50</v>
      </c>
      <c r="G48" t="s">
        <v>995</v>
      </c>
      <c r="H48" t="s">
        <v>996</v>
      </c>
      <c r="I48" t="s">
        <v>41</v>
      </c>
      <c r="J48" t="s">
        <v>27</v>
      </c>
      <c r="K48" t="s">
        <v>2221</v>
      </c>
      <c r="L48" t="s">
        <v>5203</v>
      </c>
      <c r="M48" t="s">
        <v>5204</v>
      </c>
      <c r="N48" t="s">
        <v>148</v>
      </c>
      <c r="O48" t="s">
        <v>10455</v>
      </c>
      <c r="P48" t="s">
        <v>46</v>
      </c>
      <c r="Q48" t="s">
        <v>68</v>
      </c>
      <c r="R48" t="s">
        <v>10456</v>
      </c>
      <c r="S48">
        <v>8.0400000000000009</v>
      </c>
      <c r="T48">
        <v>6</v>
      </c>
      <c r="U48">
        <v>0</v>
      </c>
      <c r="V48">
        <v>2.7336</v>
      </c>
    </row>
    <row r="49" spans="1:22" x14ac:dyDescent="0.3">
      <c r="A49">
        <v>9147</v>
      </c>
      <c r="B49" t="s">
        <v>10454</v>
      </c>
      <c r="C49">
        <v>2013</v>
      </c>
      <c r="D49" s="20">
        <v>41297</v>
      </c>
      <c r="E49" s="20">
        <v>41301</v>
      </c>
      <c r="F49" t="s">
        <v>50</v>
      </c>
      <c r="G49" t="s">
        <v>995</v>
      </c>
      <c r="H49" t="s">
        <v>996</v>
      </c>
      <c r="I49" t="s">
        <v>41</v>
      </c>
      <c r="J49" t="s">
        <v>27</v>
      </c>
      <c r="K49" t="s">
        <v>2221</v>
      </c>
      <c r="L49" t="s">
        <v>5203</v>
      </c>
      <c r="M49" t="s">
        <v>5204</v>
      </c>
      <c r="N49" t="s">
        <v>148</v>
      </c>
      <c r="O49" t="s">
        <v>4542</v>
      </c>
      <c r="P49" t="s">
        <v>71</v>
      </c>
      <c r="Q49" t="s">
        <v>161</v>
      </c>
      <c r="R49" t="s">
        <v>4543</v>
      </c>
      <c r="S49">
        <v>99.98</v>
      </c>
      <c r="T49">
        <v>2</v>
      </c>
      <c r="U49">
        <v>0</v>
      </c>
      <c r="V49">
        <v>42.991400000000006</v>
      </c>
    </row>
    <row r="50" spans="1:22" x14ac:dyDescent="0.3">
      <c r="A50">
        <v>9119</v>
      </c>
      <c r="B50" t="s">
        <v>10432</v>
      </c>
      <c r="C50">
        <v>2014</v>
      </c>
      <c r="D50" s="20">
        <v>41659</v>
      </c>
      <c r="E50" s="20">
        <v>41664</v>
      </c>
      <c r="F50" t="s">
        <v>23</v>
      </c>
      <c r="G50" t="s">
        <v>4330</v>
      </c>
      <c r="H50" t="s">
        <v>4331</v>
      </c>
      <c r="I50" t="s">
        <v>26</v>
      </c>
      <c r="J50" t="s">
        <v>27</v>
      </c>
      <c r="K50" t="s">
        <v>146</v>
      </c>
      <c r="L50" t="s">
        <v>147</v>
      </c>
      <c r="M50">
        <v>19140</v>
      </c>
      <c r="N50" t="s">
        <v>148</v>
      </c>
      <c r="O50" t="s">
        <v>3865</v>
      </c>
      <c r="P50" t="s">
        <v>46</v>
      </c>
      <c r="Q50" t="s">
        <v>90</v>
      </c>
      <c r="R50" t="s">
        <v>3866</v>
      </c>
      <c r="S50">
        <v>21.696000000000002</v>
      </c>
      <c r="T50">
        <v>4</v>
      </c>
      <c r="U50">
        <v>0.2</v>
      </c>
      <c r="V50">
        <v>7.0511999999999988</v>
      </c>
    </row>
    <row r="51" spans="1:22" x14ac:dyDescent="0.3">
      <c r="A51">
        <v>9118</v>
      </c>
      <c r="B51" t="s">
        <v>10432</v>
      </c>
      <c r="C51">
        <v>2014</v>
      </c>
      <c r="D51" s="20">
        <v>41659</v>
      </c>
      <c r="E51" s="20">
        <v>41664</v>
      </c>
      <c r="F51" t="s">
        <v>23</v>
      </c>
      <c r="G51" t="s">
        <v>4330</v>
      </c>
      <c r="H51" t="s">
        <v>4331</v>
      </c>
      <c r="I51" t="s">
        <v>26</v>
      </c>
      <c r="J51" t="s">
        <v>27</v>
      </c>
      <c r="K51" t="s">
        <v>146</v>
      </c>
      <c r="L51" t="s">
        <v>147</v>
      </c>
      <c r="M51">
        <v>19140</v>
      </c>
      <c r="N51" t="s">
        <v>148</v>
      </c>
      <c r="O51" t="s">
        <v>3036</v>
      </c>
      <c r="P51" t="s">
        <v>32</v>
      </c>
      <c r="Q51" t="s">
        <v>36</v>
      </c>
      <c r="R51" t="s">
        <v>3037</v>
      </c>
      <c r="S51">
        <v>887.27099999999984</v>
      </c>
      <c r="T51">
        <v>3</v>
      </c>
      <c r="U51">
        <v>0.3</v>
      </c>
      <c r="V51">
        <v>-63.376499999999965</v>
      </c>
    </row>
    <row r="52" spans="1:22" x14ac:dyDescent="0.3">
      <c r="A52">
        <v>9117</v>
      </c>
      <c r="B52" t="s">
        <v>10432</v>
      </c>
      <c r="C52">
        <v>2014</v>
      </c>
      <c r="D52" s="20">
        <v>41659</v>
      </c>
      <c r="E52" s="20">
        <v>41664</v>
      </c>
      <c r="F52" t="s">
        <v>23</v>
      </c>
      <c r="G52" t="s">
        <v>4330</v>
      </c>
      <c r="H52" t="s">
        <v>4331</v>
      </c>
      <c r="I52" t="s">
        <v>26</v>
      </c>
      <c r="J52" t="s">
        <v>27</v>
      </c>
      <c r="K52" t="s">
        <v>146</v>
      </c>
      <c r="L52" t="s">
        <v>147</v>
      </c>
      <c r="M52">
        <v>19140</v>
      </c>
      <c r="N52" t="s">
        <v>148</v>
      </c>
      <c r="O52" t="s">
        <v>2184</v>
      </c>
      <c r="P52" t="s">
        <v>32</v>
      </c>
      <c r="Q52" t="s">
        <v>65</v>
      </c>
      <c r="R52" t="s">
        <v>2185</v>
      </c>
      <c r="S52">
        <v>31.968000000000004</v>
      </c>
      <c r="T52">
        <v>2</v>
      </c>
      <c r="U52">
        <v>0.2</v>
      </c>
      <c r="V52">
        <v>6.3935999999999993</v>
      </c>
    </row>
    <row r="53" spans="1:22" x14ac:dyDescent="0.3">
      <c r="A53">
        <v>9116</v>
      </c>
      <c r="B53" t="s">
        <v>10432</v>
      </c>
      <c r="C53">
        <v>2014</v>
      </c>
      <c r="D53" s="20">
        <v>41659</v>
      </c>
      <c r="E53" s="20">
        <v>41664</v>
      </c>
      <c r="F53" t="s">
        <v>23</v>
      </c>
      <c r="G53" t="s">
        <v>4330</v>
      </c>
      <c r="H53" t="s">
        <v>4331</v>
      </c>
      <c r="I53" t="s">
        <v>26</v>
      </c>
      <c r="J53" t="s">
        <v>27</v>
      </c>
      <c r="K53" t="s">
        <v>146</v>
      </c>
      <c r="L53" t="s">
        <v>147</v>
      </c>
      <c r="M53">
        <v>19140</v>
      </c>
      <c r="N53" t="s">
        <v>148</v>
      </c>
      <c r="O53" t="s">
        <v>4464</v>
      </c>
      <c r="P53" t="s">
        <v>71</v>
      </c>
      <c r="Q53" t="s">
        <v>72</v>
      </c>
      <c r="R53" t="s">
        <v>4465</v>
      </c>
      <c r="S53">
        <v>429.59999999999997</v>
      </c>
      <c r="T53">
        <v>2</v>
      </c>
      <c r="U53">
        <v>0.4</v>
      </c>
      <c r="V53">
        <v>-93.079999999999984</v>
      </c>
    </row>
    <row r="54" spans="1:22" x14ac:dyDescent="0.3">
      <c r="A54">
        <v>8927</v>
      </c>
      <c r="B54" t="s">
        <v>10317</v>
      </c>
      <c r="C54">
        <v>2013</v>
      </c>
      <c r="D54" s="20">
        <v>41304</v>
      </c>
      <c r="E54" s="20">
        <v>41308</v>
      </c>
      <c r="F54" t="s">
        <v>50</v>
      </c>
      <c r="G54" t="s">
        <v>5879</v>
      </c>
      <c r="H54" t="s">
        <v>5880</v>
      </c>
      <c r="I54" t="s">
        <v>26</v>
      </c>
      <c r="J54" t="s">
        <v>27</v>
      </c>
      <c r="K54" t="s">
        <v>3101</v>
      </c>
      <c r="L54" t="s">
        <v>211</v>
      </c>
      <c r="M54">
        <v>61107</v>
      </c>
      <c r="N54" t="s">
        <v>105</v>
      </c>
      <c r="O54" t="s">
        <v>1896</v>
      </c>
      <c r="P54" t="s">
        <v>32</v>
      </c>
      <c r="Q54" t="s">
        <v>56</v>
      </c>
      <c r="R54" t="s">
        <v>1897</v>
      </c>
      <c r="S54">
        <v>626.09999999999991</v>
      </c>
      <c r="T54">
        <v>3</v>
      </c>
      <c r="U54">
        <v>0.5</v>
      </c>
      <c r="V54">
        <v>-538.44600000000003</v>
      </c>
    </row>
    <row r="55" spans="1:22" x14ac:dyDescent="0.3">
      <c r="A55">
        <v>8926</v>
      </c>
      <c r="B55" t="s">
        <v>10317</v>
      </c>
      <c r="C55">
        <v>2013</v>
      </c>
      <c r="D55" s="20">
        <v>41304</v>
      </c>
      <c r="E55" s="20">
        <v>41308</v>
      </c>
      <c r="F55" t="s">
        <v>50</v>
      </c>
      <c r="G55" t="s">
        <v>5879</v>
      </c>
      <c r="H55" t="s">
        <v>5880</v>
      </c>
      <c r="I55" t="s">
        <v>26</v>
      </c>
      <c r="J55" t="s">
        <v>27</v>
      </c>
      <c r="K55" t="s">
        <v>3101</v>
      </c>
      <c r="L55" t="s">
        <v>211</v>
      </c>
      <c r="M55">
        <v>61107</v>
      </c>
      <c r="N55" t="s">
        <v>105</v>
      </c>
      <c r="O55" t="s">
        <v>2391</v>
      </c>
      <c r="P55" t="s">
        <v>46</v>
      </c>
      <c r="Q55" t="s">
        <v>75</v>
      </c>
      <c r="R55" t="s">
        <v>2392</v>
      </c>
      <c r="S55">
        <v>1.7279999999999995</v>
      </c>
      <c r="T55">
        <v>3</v>
      </c>
      <c r="U55">
        <v>0.8</v>
      </c>
      <c r="V55">
        <v>-2.678399999999999</v>
      </c>
    </row>
    <row r="56" spans="1:22" x14ac:dyDescent="0.3">
      <c r="A56">
        <v>8925</v>
      </c>
      <c r="B56" t="s">
        <v>10317</v>
      </c>
      <c r="C56">
        <v>2013</v>
      </c>
      <c r="D56" s="20">
        <v>41304</v>
      </c>
      <c r="E56" s="20">
        <v>41308</v>
      </c>
      <c r="F56" t="s">
        <v>50</v>
      </c>
      <c r="G56" t="s">
        <v>5879</v>
      </c>
      <c r="H56" t="s">
        <v>5880</v>
      </c>
      <c r="I56" t="s">
        <v>26</v>
      </c>
      <c r="J56" t="s">
        <v>27</v>
      </c>
      <c r="K56" t="s">
        <v>3101</v>
      </c>
      <c r="L56" t="s">
        <v>211</v>
      </c>
      <c r="M56">
        <v>61107</v>
      </c>
      <c r="N56" t="s">
        <v>105</v>
      </c>
      <c r="O56" t="s">
        <v>10318</v>
      </c>
      <c r="P56" t="s">
        <v>71</v>
      </c>
      <c r="Q56" t="s">
        <v>72</v>
      </c>
      <c r="R56" t="s">
        <v>10319</v>
      </c>
      <c r="S56">
        <v>1439.9680000000001</v>
      </c>
      <c r="T56">
        <v>4</v>
      </c>
      <c r="U56">
        <v>0.2</v>
      </c>
      <c r="V56">
        <v>143.99680000000006</v>
      </c>
    </row>
    <row r="57" spans="1:22" x14ac:dyDescent="0.3">
      <c r="A57">
        <v>8909</v>
      </c>
      <c r="B57" t="s">
        <v>10308</v>
      </c>
      <c r="C57">
        <v>2012</v>
      </c>
      <c r="D57" s="20">
        <v>40934</v>
      </c>
      <c r="E57" s="20">
        <v>40940</v>
      </c>
      <c r="F57" t="s">
        <v>50</v>
      </c>
      <c r="G57" t="s">
        <v>5323</v>
      </c>
      <c r="H57" t="s">
        <v>5324</v>
      </c>
      <c r="I57" t="s">
        <v>41</v>
      </c>
      <c r="J57" t="s">
        <v>27</v>
      </c>
      <c r="K57" t="s">
        <v>7967</v>
      </c>
      <c r="L57" t="s">
        <v>43</v>
      </c>
      <c r="M57">
        <v>92553</v>
      </c>
      <c r="N57" t="s">
        <v>44</v>
      </c>
      <c r="O57" t="s">
        <v>5180</v>
      </c>
      <c r="P57" t="s">
        <v>46</v>
      </c>
      <c r="Q57" t="s">
        <v>90</v>
      </c>
      <c r="R57" t="s">
        <v>5181</v>
      </c>
      <c r="S57">
        <v>182.72</v>
      </c>
      <c r="T57">
        <v>8</v>
      </c>
      <c r="U57">
        <v>0</v>
      </c>
      <c r="V57">
        <v>84.051199999999994</v>
      </c>
    </row>
    <row r="58" spans="1:22" x14ac:dyDescent="0.3">
      <c r="A58">
        <v>8762</v>
      </c>
      <c r="B58" t="s">
        <v>10224</v>
      </c>
      <c r="C58">
        <v>2013</v>
      </c>
      <c r="D58" s="20">
        <v>41305</v>
      </c>
      <c r="E58" s="20">
        <v>41311</v>
      </c>
      <c r="F58" t="s">
        <v>50</v>
      </c>
      <c r="G58" t="s">
        <v>3436</v>
      </c>
      <c r="H58" t="s">
        <v>3437</v>
      </c>
      <c r="I58" t="s">
        <v>102</v>
      </c>
      <c r="J58" t="s">
        <v>27</v>
      </c>
      <c r="K58" t="s">
        <v>1736</v>
      </c>
      <c r="L58" t="s">
        <v>1272</v>
      </c>
      <c r="M58">
        <v>30318</v>
      </c>
      <c r="N58" t="s">
        <v>30</v>
      </c>
      <c r="O58" t="s">
        <v>5581</v>
      </c>
      <c r="P58" t="s">
        <v>46</v>
      </c>
      <c r="Q58" t="s">
        <v>173</v>
      </c>
      <c r="R58" t="s">
        <v>5582</v>
      </c>
      <c r="S58">
        <v>125.36</v>
      </c>
      <c r="T58">
        <v>8</v>
      </c>
      <c r="U58">
        <v>0</v>
      </c>
      <c r="V58">
        <v>58.919199999999989</v>
      </c>
    </row>
    <row r="59" spans="1:22" x14ac:dyDescent="0.3">
      <c r="A59">
        <v>8761</v>
      </c>
      <c r="B59" t="s">
        <v>10224</v>
      </c>
      <c r="C59">
        <v>2013</v>
      </c>
      <c r="D59" s="20">
        <v>41305</v>
      </c>
      <c r="E59" s="20">
        <v>41311</v>
      </c>
      <c r="F59" t="s">
        <v>50</v>
      </c>
      <c r="G59" t="s">
        <v>3436</v>
      </c>
      <c r="H59" t="s">
        <v>3437</v>
      </c>
      <c r="I59" t="s">
        <v>102</v>
      </c>
      <c r="J59" t="s">
        <v>27</v>
      </c>
      <c r="K59" t="s">
        <v>1736</v>
      </c>
      <c r="L59" t="s">
        <v>1272</v>
      </c>
      <c r="M59">
        <v>30318</v>
      </c>
      <c r="N59" t="s">
        <v>30</v>
      </c>
      <c r="O59" t="s">
        <v>1742</v>
      </c>
      <c r="P59" t="s">
        <v>46</v>
      </c>
      <c r="Q59" t="s">
        <v>75</v>
      </c>
      <c r="R59" t="s">
        <v>1743</v>
      </c>
      <c r="S59">
        <v>1270.99</v>
      </c>
      <c r="T59">
        <v>1</v>
      </c>
      <c r="U59">
        <v>0</v>
      </c>
      <c r="V59">
        <v>635.495</v>
      </c>
    </row>
    <row r="60" spans="1:22" x14ac:dyDescent="0.3">
      <c r="A60">
        <v>8641</v>
      </c>
      <c r="B60" t="s">
        <v>10156</v>
      </c>
      <c r="C60">
        <v>2014</v>
      </c>
      <c r="D60" s="20">
        <v>41652</v>
      </c>
      <c r="E60" s="20">
        <v>41656</v>
      </c>
      <c r="F60" t="s">
        <v>50</v>
      </c>
      <c r="G60" t="s">
        <v>910</v>
      </c>
      <c r="H60" t="s">
        <v>911</v>
      </c>
      <c r="I60" t="s">
        <v>41</v>
      </c>
      <c r="J60" t="s">
        <v>27</v>
      </c>
      <c r="K60" t="s">
        <v>815</v>
      </c>
      <c r="L60" t="s">
        <v>104</v>
      </c>
      <c r="M60">
        <v>75217</v>
      </c>
      <c r="N60" t="s">
        <v>105</v>
      </c>
      <c r="O60" t="s">
        <v>2691</v>
      </c>
      <c r="P60" t="s">
        <v>46</v>
      </c>
      <c r="Q60" t="s">
        <v>75</v>
      </c>
      <c r="R60" t="s">
        <v>2692</v>
      </c>
      <c r="S60">
        <v>760.97999999999979</v>
      </c>
      <c r="T60">
        <v>5</v>
      </c>
      <c r="U60">
        <v>0.8</v>
      </c>
      <c r="V60">
        <v>-1141.47</v>
      </c>
    </row>
    <row r="61" spans="1:22" x14ac:dyDescent="0.3">
      <c r="A61">
        <v>8613</v>
      </c>
      <c r="B61" t="s">
        <v>10139</v>
      </c>
      <c r="C61">
        <v>2013</v>
      </c>
      <c r="D61" s="20">
        <v>41302</v>
      </c>
      <c r="E61" s="20">
        <v>41306</v>
      </c>
      <c r="F61" t="s">
        <v>23</v>
      </c>
      <c r="G61" t="s">
        <v>3630</v>
      </c>
      <c r="H61" t="s">
        <v>3631</v>
      </c>
      <c r="I61" t="s">
        <v>41</v>
      </c>
      <c r="J61" t="s">
        <v>27</v>
      </c>
      <c r="K61" t="s">
        <v>42</v>
      </c>
      <c r="L61" t="s">
        <v>43</v>
      </c>
      <c r="M61">
        <v>90036</v>
      </c>
      <c r="N61" t="s">
        <v>44</v>
      </c>
      <c r="O61" t="s">
        <v>1561</v>
      </c>
      <c r="P61" t="s">
        <v>46</v>
      </c>
      <c r="Q61" t="s">
        <v>68</v>
      </c>
      <c r="R61" t="s">
        <v>1562</v>
      </c>
      <c r="S61">
        <v>39.68</v>
      </c>
      <c r="T61">
        <v>2</v>
      </c>
      <c r="U61">
        <v>0</v>
      </c>
      <c r="V61">
        <v>10.316800000000001</v>
      </c>
    </row>
    <row r="62" spans="1:22" x14ac:dyDescent="0.3">
      <c r="A62">
        <v>8606</v>
      </c>
      <c r="B62" t="s">
        <v>10135</v>
      </c>
      <c r="C62">
        <v>2013</v>
      </c>
      <c r="D62" s="20">
        <v>41277</v>
      </c>
      <c r="E62" s="20">
        <v>41282</v>
      </c>
      <c r="F62" t="s">
        <v>50</v>
      </c>
      <c r="G62" t="s">
        <v>1005</v>
      </c>
      <c r="H62" t="s">
        <v>1006</v>
      </c>
      <c r="I62" t="s">
        <v>41</v>
      </c>
      <c r="J62" t="s">
        <v>27</v>
      </c>
      <c r="K62" t="s">
        <v>678</v>
      </c>
      <c r="L62" t="s">
        <v>104</v>
      </c>
      <c r="M62">
        <v>78207</v>
      </c>
      <c r="N62" t="s">
        <v>105</v>
      </c>
      <c r="O62" t="s">
        <v>5833</v>
      </c>
      <c r="P62" t="s">
        <v>71</v>
      </c>
      <c r="Q62" t="s">
        <v>72</v>
      </c>
      <c r="R62" t="s">
        <v>5834</v>
      </c>
      <c r="S62">
        <v>180.96</v>
      </c>
      <c r="T62">
        <v>5</v>
      </c>
      <c r="U62">
        <v>0.2</v>
      </c>
      <c r="V62">
        <v>13.571999999999996</v>
      </c>
    </row>
    <row r="63" spans="1:22" x14ac:dyDescent="0.3">
      <c r="A63">
        <v>8605</v>
      </c>
      <c r="B63" t="s">
        <v>10135</v>
      </c>
      <c r="C63">
        <v>2013</v>
      </c>
      <c r="D63" s="20">
        <v>41277</v>
      </c>
      <c r="E63" s="20">
        <v>41282</v>
      </c>
      <c r="F63" t="s">
        <v>50</v>
      </c>
      <c r="G63" t="s">
        <v>1005</v>
      </c>
      <c r="H63" t="s">
        <v>1006</v>
      </c>
      <c r="I63" t="s">
        <v>41</v>
      </c>
      <c r="J63" t="s">
        <v>27</v>
      </c>
      <c r="K63" t="s">
        <v>678</v>
      </c>
      <c r="L63" t="s">
        <v>104</v>
      </c>
      <c r="M63">
        <v>78207</v>
      </c>
      <c r="N63" t="s">
        <v>105</v>
      </c>
      <c r="O63" t="s">
        <v>7137</v>
      </c>
      <c r="P63" t="s">
        <v>71</v>
      </c>
      <c r="Q63" t="s">
        <v>161</v>
      </c>
      <c r="R63" t="s">
        <v>7138</v>
      </c>
      <c r="S63">
        <v>165.60000000000002</v>
      </c>
      <c r="T63">
        <v>3</v>
      </c>
      <c r="U63">
        <v>0.2</v>
      </c>
      <c r="V63">
        <v>-6.2100000000000151</v>
      </c>
    </row>
    <row r="64" spans="1:22" x14ac:dyDescent="0.3">
      <c r="A64">
        <v>8604</v>
      </c>
      <c r="B64" t="s">
        <v>10135</v>
      </c>
      <c r="C64">
        <v>2013</v>
      </c>
      <c r="D64" s="20">
        <v>41277</v>
      </c>
      <c r="E64" s="20">
        <v>41282</v>
      </c>
      <c r="F64" t="s">
        <v>50</v>
      </c>
      <c r="G64" t="s">
        <v>1005</v>
      </c>
      <c r="H64" t="s">
        <v>1006</v>
      </c>
      <c r="I64" t="s">
        <v>41</v>
      </c>
      <c r="J64" t="s">
        <v>27</v>
      </c>
      <c r="K64" t="s">
        <v>678</v>
      </c>
      <c r="L64" t="s">
        <v>104</v>
      </c>
      <c r="M64">
        <v>78207</v>
      </c>
      <c r="N64" t="s">
        <v>105</v>
      </c>
      <c r="O64" t="s">
        <v>4817</v>
      </c>
      <c r="P64" t="s">
        <v>71</v>
      </c>
      <c r="Q64" t="s">
        <v>161</v>
      </c>
      <c r="R64" t="s">
        <v>4818</v>
      </c>
      <c r="S64">
        <v>30.080000000000002</v>
      </c>
      <c r="T64">
        <v>2</v>
      </c>
      <c r="U64">
        <v>0.2</v>
      </c>
      <c r="V64">
        <v>-5.2640000000000002</v>
      </c>
    </row>
    <row r="65" spans="1:22" x14ac:dyDescent="0.3">
      <c r="A65">
        <v>8590</v>
      </c>
      <c r="B65" t="s">
        <v>10126</v>
      </c>
      <c r="C65">
        <v>2014</v>
      </c>
      <c r="D65" s="20">
        <v>41669</v>
      </c>
      <c r="E65" s="20">
        <v>41672</v>
      </c>
      <c r="F65" t="s">
        <v>188</v>
      </c>
      <c r="G65" t="s">
        <v>3550</v>
      </c>
      <c r="H65" t="s">
        <v>3551</v>
      </c>
      <c r="I65" t="s">
        <v>26</v>
      </c>
      <c r="J65" t="s">
        <v>27</v>
      </c>
      <c r="K65" t="s">
        <v>146</v>
      </c>
      <c r="L65" t="s">
        <v>147</v>
      </c>
      <c r="M65">
        <v>19120</v>
      </c>
      <c r="N65" t="s">
        <v>148</v>
      </c>
      <c r="O65" t="s">
        <v>366</v>
      </c>
      <c r="P65" t="s">
        <v>46</v>
      </c>
      <c r="Q65" t="s">
        <v>68</v>
      </c>
      <c r="R65" t="s">
        <v>367</v>
      </c>
      <c r="S65">
        <v>4.7679999999999998</v>
      </c>
      <c r="T65">
        <v>2</v>
      </c>
      <c r="U65">
        <v>0.2</v>
      </c>
      <c r="V65">
        <v>0.47680000000000011</v>
      </c>
    </row>
    <row r="66" spans="1:22" x14ac:dyDescent="0.3">
      <c r="A66">
        <v>8535</v>
      </c>
      <c r="B66" t="s">
        <v>10089</v>
      </c>
      <c r="C66">
        <v>2012</v>
      </c>
      <c r="D66" s="20">
        <v>40921</v>
      </c>
      <c r="E66" s="20">
        <v>40923</v>
      </c>
      <c r="F66" t="s">
        <v>23</v>
      </c>
      <c r="G66" t="s">
        <v>7875</v>
      </c>
      <c r="H66" t="s">
        <v>7876</v>
      </c>
      <c r="I66" t="s">
        <v>41</v>
      </c>
      <c r="J66" t="s">
        <v>27</v>
      </c>
      <c r="K66" t="s">
        <v>497</v>
      </c>
      <c r="L66" t="s">
        <v>1272</v>
      </c>
      <c r="M66">
        <v>31907</v>
      </c>
      <c r="N66" t="s">
        <v>30</v>
      </c>
      <c r="O66" t="s">
        <v>2365</v>
      </c>
      <c r="P66" t="s">
        <v>46</v>
      </c>
      <c r="Q66" t="s">
        <v>47</v>
      </c>
      <c r="R66" t="s">
        <v>2366</v>
      </c>
      <c r="S66">
        <v>9.82</v>
      </c>
      <c r="T66">
        <v>2</v>
      </c>
      <c r="U66">
        <v>0</v>
      </c>
      <c r="V66">
        <v>4.8117999999999999</v>
      </c>
    </row>
    <row r="67" spans="1:22" x14ac:dyDescent="0.3">
      <c r="A67">
        <v>8522</v>
      </c>
      <c r="B67" t="s">
        <v>10083</v>
      </c>
      <c r="C67">
        <v>2013</v>
      </c>
      <c r="D67" s="20">
        <v>41285</v>
      </c>
      <c r="E67" s="20">
        <v>41289</v>
      </c>
      <c r="F67" t="s">
        <v>50</v>
      </c>
      <c r="G67" t="s">
        <v>762</v>
      </c>
      <c r="H67" t="s">
        <v>763</v>
      </c>
      <c r="I67" t="s">
        <v>102</v>
      </c>
      <c r="J67" t="s">
        <v>27</v>
      </c>
      <c r="K67" t="s">
        <v>497</v>
      </c>
      <c r="L67" t="s">
        <v>498</v>
      </c>
      <c r="M67">
        <v>43229</v>
      </c>
      <c r="N67" t="s">
        <v>148</v>
      </c>
      <c r="O67" t="s">
        <v>3406</v>
      </c>
      <c r="P67" t="s">
        <v>32</v>
      </c>
      <c r="Q67" t="s">
        <v>65</v>
      </c>
      <c r="R67" t="s">
        <v>3407</v>
      </c>
      <c r="S67">
        <v>54.992000000000004</v>
      </c>
      <c r="T67">
        <v>14</v>
      </c>
      <c r="U67">
        <v>0.2</v>
      </c>
      <c r="V67">
        <v>8.9361999999999959</v>
      </c>
    </row>
    <row r="68" spans="1:22" x14ac:dyDescent="0.3">
      <c r="A68">
        <v>8376</v>
      </c>
      <c r="B68" t="s">
        <v>9989</v>
      </c>
      <c r="C68">
        <v>2012</v>
      </c>
      <c r="D68" s="20">
        <v>40913</v>
      </c>
      <c r="E68" s="20">
        <v>40918</v>
      </c>
      <c r="F68" t="s">
        <v>50</v>
      </c>
      <c r="G68" t="s">
        <v>2599</v>
      </c>
      <c r="H68" t="s">
        <v>2600</v>
      </c>
      <c r="I68" t="s">
        <v>102</v>
      </c>
      <c r="J68" t="s">
        <v>27</v>
      </c>
      <c r="K68" t="s">
        <v>127</v>
      </c>
      <c r="L68" t="s">
        <v>43</v>
      </c>
      <c r="M68">
        <v>94110</v>
      </c>
      <c r="N68" t="s">
        <v>44</v>
      </c>
      <c r="O68" t="s">
        <v>2614</v>
      </c>
      <c r="P68" t="s">
        <v>46</v>
      </c>
      <c r="Q68" t="s">
        <v>75</v>
      </c>
      <c r="R68" t="s">
        <v>2615</v>
      </c>
      <c r="S68">
        <v>56.16</v>
      </c>
      <c r="T68">
        <v>6</v>
      </c>
      <c r="U68">
        <v>0.2</v>
      </c>
      <c r="V68">
        <v>17.549999999999994</v>
      </c>
    </row>
    <row r="69" spans="1:22" x14ac:dyDescent="0.3">
      <c r="A69">
        <v>8375</v>
      </c>
      <c r="B69" t="s">
        <v>9989</v>
      </c>
      <c r="C69">
        <v>2012</v>
      </c>
      <c r="D69" s="20">
        <v>40913</v>
      </c>
      <c r="E69" s="20">
        <v>40918</v>
      </c>
      <c r="F69" t="s">
        <v>50</v>
      </c>
      <c r="G69" t="s">
        <v>2599</v>
      </c>
      <c r="H69" t="s">
        <v>2600</v>
      </c>
      <c r="I69" t="s">
        <v>102</v>
      </c>
      <c r="J69" t="s">
        <v>27</v>
      </c>
      <c r="K69" t="s">
        <v>127</v>
      </c>
      <c r="L69" t="s">
        <v>43</v>
      </c>
      <c r="M69">
        <v>94110</v>
      </c>
      <c r="N69" t="s">
        <v>44</v>
      </c>
      <c r="O69" t="s">
        <v>3650</v>
      </c>
      <c r="P69" t="s">
        <v>46</v>
      </c>
      <c r="Q69" t="s">
        <v>78</v>
      </c>
      <c r="R69" t="s">
        <v>3651</v>
      </c>
      <c r="S69">
        <v>87.36</v>
      </c>
      <c r="T69">
        <v>6</v>
      </c>
      <c r="U69">
        <v>0</v>
      </c>
      <c r="V69">
        <v>23.587200000000003</v>
      </c>
    </row>
    <row r="70" spans="1:22" x14ac:dyDescent="0.3">
      <c r="A70">
        <v>8366</v>
      </c>
      <c r="B70" t="s">
        <v>9980</v>
      </c>
      <c r="C70">
        <v>2014</v>
      </c>
      <c r="D70" s="20">
        <v>41670</v>
      </c>
      <c r="E70" s="20">
        <v>41673</v>
      </c>
      <c r="F70" t="s">
        <v>188</v>
      </c>
      <c r="G70" t="s">
        <v>3758</v>
      </c>
      <c r="H70" t="s">
        <v>3759</v>
      </c>
      <c r="I70" t="s">
        <v>102</v>
      </c>
      <c r="J70" t="s">
        <v>27</v>
      </c>
      <c r="K70" t="s">
        <v>95</v>
      </c>
      <c r="L70" t="s">
        <v>96</v>
      </c>
      <c r="M70">
        <v>98105</v>
      </c>
      <c r="N70" t="s">
        <v>44</v>
      </c>
      <c r="O70" t="s">
        <v>70</v>
      </c>
      <c r="P70" t="s">
        <v>71</v>
      </c>
      <c r="Q70" t="s">
        <v>72</v>
      </c>
      <c r="R70" t="s">
        <v>73</v>
      </c>
      <c r="S70">
        <v>604.76800000000003</v>
      </c>
      <c r="T70">
        <v>4</v>
      </c>
      <c r="U70">
        <v>0.2</v>
      </c>
      <c r="V70">
        <v>60.476800000000026</v>
      </c>
    </row>
    <row r="71" spans="1:22" x14ac:dyDescent="0.3">
      <c r="A71">
        <v>8364</v>
      </c>
      <c r="B71" t="s">
        <v>9977</v>
      </c>
      <c r="C71">
        <v>2014</v>
      </c>
      <c r="D71" s="20">
        <v>41642</v>
      </c>
      <c r="E71" s="20">
        <v>41644</v>
      </c>
      <c r="F71" t="s">
        <v>23</v>
      </c>
      <c r="G71" t="s">
        <v>8649</v>
      </c>
      <c r="H71" t="s">
        <v>8650</v>
      </c>
      <c r="I71" t="s">
        <v>26</v>
      </c>
      <c r="J71" t="s">
        <v>27</v>
      </c>
      <c r="K71" t="s">
        <v>4172</v>
      </c>
      <c r="L71" t="s">
        <v>104</v>
      </c>
      <c r="M71">
        <v>79907</v>
      </c>
      <c r="N71" t="s">
        <v>105</v>
      </c>
      <c r="O71" t="s">
        <v>6094</v>
      </c>
      <c r="P71" t="s">
        <v>46</v>
      </c>
      <c r="Q71" t="s">
        <v>59</v>
      </c>
      <c r="R71" t="s">
        <v>6095</v>
      </c>
      <c r="S71">
        <v>372.14400000000001</v>
      </c>
      <c r="T71">
        <v>3</v>
      </c>
      <c r="U71">
        <v>0.2</v>
      </c>
      <c r="V71">
        <v>27.910800000000009</v>
      </c>
    </row>
    <row r="72" spans="1:22" x14ac:dyDescent="0.3">
      <c r="A72">
        <v>8363</v>
      </c>
      <c r="B72" t="s">
        <v>9977</v>
      </c>
      <c r="C72">
        <v>2014</v>
      </c>
      <c r="D72" s="20">
        <v>41642</v>
      </c>
      <c r="E72" s="20">
        <v>41644</v>
      </c>
      <c r="F72" t="s">
        <v>23</v>
      </c>
      <c r="G72" t="s">
        <v>8649</v>
      </c>
      <c r="H72" t="s">
        <v>8650</v>
      </c>
      <c r="I72" t="s">
        <v>26</v>
      </c>
      <c r="J72" t="s">
        <v>27</v>
      </c>
      <c r="K72" t="s">
        <v>4172</v>
      </c>
      <c r="L72" t="s">
        <v>104</v>
      </c>
      <c r="M72">
        <v>79907</v>
      </c>
      <c r="N72" t="s">
        <v>105</v>
      </c>
      <c r="O72" t="s">
        <v>3804</v>
      </c>
      <c r="P72" t="s">
        <v>32</v>
      </c>
      <c r="Q72" t="s">
        <v>56</v>
      </c>
      <c r="R72" t="s">
        <v>3805</v>
      </c>
      <c r="S72">
        <v>913.43000000000006</v>
      </c>
      <c r="T72">
        <v>5</v>
      </c>
      <c r="U72">
        <v>0.3</v>
      </c>
      <c r="V72">
        <v>-169.63700000000009</v>
      </c>
    </row>
    <row r="73" spans="1:22" x14ac:dyDescent="0.3">
      <c r="A73">
        <v>8362</v>
      </c>
      <c r="B73" t="s">
        <v>9977</v>
      </c>
      <c r="C73">
        <v>2014</v>
      </c>
      <c r="D73" s="20">
        <v>41642</v>
      </c>
      <c r="E73" s="20">
        <v>41644</v>
      </c>
      <c r="F73" t="s">
        <v>23</v>
      </c>
      <c r="G73" t="s">
        <v>8649</v>
      </c>
      <c r="H73" t="s">
        <v>8650</v>
      </c>
      <c r="I73" t="s">
        <v>26</v>
      </c>
      <c r="J73" t="s">
        <v>27</v>
      </c>
      <c r="K73" t="s">
        <v>4172</v>
      </c>
      <c r="L73" t="s">
        <v>104</v>
      </c>
      <c r="M73">
        <v>79907</v>
      </c>
      <c r="N73" t="s">
        <v>105</v>
      </c>
      <c r="O73" t="s">
        <v>9621</v>
      </c>
      <c r="P73" t="s">
        <v>46</v>
      </c>
      <c r="Q73" t="s">
        <v>78</v>
      </c>
      <c r="R73" t="s">
        <v>9622</v>
      </c>
      <c r="S73">
        <v>5.4319999999999986</v>
      </c>
      <c r="T73">
        <v>2</v>
      </c>
      <c r="U73">
        <v>0.8</v>
      </c>
      <c r="V73">
        <v>-13.580000000000002</v>
      </c>
    </row>
    <row r="74" spans="1:22" x14ac:dyDescent="0.3">
      <c r="A74">
        <v>8361</v>
      </c>
      <c r="B74" t="s">
        <v>9977</v>
      </c>
      <c r="C74">
        <v>2014</v>
      </c>
      <c r="D74" s="20">
        <v>41642</v>
      </c>
      <c r="E74" s="20">
        <v>41644</v>
      </c>
      <c r="F74" t="s">
        <v>23</v>
      </c>
      <c r="G74" t="s">
        <v>8649</v>
      </c>
      <c r="H74" t="s">
        <v>8650</v>
      </c>
      <c r="I74" t="s">
        <v>26</v>
      </c>
      <c r="J74" t="s">
        <v>27</v>
      </c>
      <c r="K74" t="s">
        <v>4172</v>
      </c>
      <c r="L74" t="s">
        <v>104</v>
      </c>
      <c r="M74">
        <v>79907</v>
      </c>
      <c r="N74" t="s">
        <v>105</v>
      </c>
      <c r="O74" t="s">
        <v>4132</v>
      </c>
      <c r="P74" t="s">
        <v>46</v>
      </c>
      <c r="Q74" t="s">
        <v>68</v>
      </c>
      <c r="R74" t="s">
        <v>4133</v>
      </c>
      <c r="S74">
        <v>31.744</v>
      </c>
      <c r="T74">
        <v>2</v>
      </c>
      <c r="U74">
        <v>0.2</v>
      </c>
      <c r="V74">
        <v>3.9679999999999964</v>
      </c>
    </row>
    <row r="75" spans="1:22" x14ac:dyDescent="0.3">
      <c r="A75">
        <v>8313</v>
      </c>
      <c r="B75" t="s">
        <v>9948</v>
      </c>
      <c r="C75">
        <v>2014</v>
      </c>
      <c r="D75" s="20">
        <v>41666</v>
      </c>
      <c r="E75" s="20">
        <v>41671</v>
      </c>
      <c r="F75" t="s">
        <v>50</v>
      </c>
      <c r="G75" t="s">
        <v>1842</v>
      </c>
      <c r="H75" t="s">
        <v>1843</v>
      </c>
      <c r="I75" t="s">
        <v>26</v>
      </c>
      <c r="J75" t="s">
        <v>27</v>
      </c>
      <c r="K75" t="s">
        <v>497</v>
      </c>
      <c r="L75" t="s">
        <v>1272</v>
      </c>
      <c r="M75">
        <v>31907</v>
      </c>
      <c r="N75" t="s">
        <v>30</v>
      </c>
      <c r="O75" t="s">
        <v>6146</v>
      </c>
      <c r="P75" t="s">
        <v>71</v>
      </c>
      <c r="Q75" t="s">
        <v>72</v>
      </c>
      <c r="R75" t="s">
        <v>6147</v>
      </c>
      <c r="S75">
        <v>2939.9300000000003</v>
      </c>
      <c r="T75">
        <v>7</v>
      </c>
      <c r="U75">
        <v>0</v>
      </c>
      <c r="V75">
        <v>764.38180000000011</v>
      </c>
    </row>
    <row r="76" spans="1:22" x14ac:dyDescent="0.3">
      <c r="A76">
        <v>8312</v>
      </c>
      <c r="B76" t="s">
        <v>9948</v>
      </c>
      <c r="C76">
        <v>2014</v>
      </c>
      <c r="D76" s="20">
        <v>41666</v>
      </c>
      <c r="E76" s="20">
        <v>41671</v>
      </c>
      <c r="F76" t="s">
        <v>50</v>
      </c>
      <c r="G76" t="s">
        <v>1842</v>
      </c>
      <c r="H76" t="s">
        <v>1843</v>
      </c>
      <c r="I76" t="s">
        <v>26</v>
      </c>
      <c r="J76" t="s">
        <v>27</v>
      </c>
      <c r="K76" t="s">
        <v>497</v>
      </c>
      <c r="L76" t="s">
        <v>1272</v>
      </c>
      <c r="M76">
        <v>31907</v>
      </c>
      <c r="N76" t="s">
        <v>30</v>
      </c>
      <c r="O76" t="s">
        <v>522</v>
      </c>
      <c r="P76" t="s">
        <v>32</v>
      </c>
      <c r="Q76" t="s">
        <v>65</v>
      </c>
      <c r="R76" t="s">
        <v>523</v>
      </c>
      <c r="S76">
        <v>62.72</v>
      </c>
      <c r="T76">
        <v>4</v>
      </c>
      <c r="U76">
        <v>0</v>
      </c>
      <c r="V76">
        <v>24.460799999999999</v>
      </c>
    </row>
    <row r="77" spans="1:22" x14ac:dyDescent="0.3">
      <c r="A77">
        <v>8271</v>
      </c>
      <c r="B77" t="s">
        <v>9924</v>
      </c>
      <c r="C77">
        <v>2014</v>
      </c>
      <c r="D77" s="20">
        <v>41670</v>
      </c>
      <c r="E77" s="20">
        <v>41677</v>
      </c>
      <c r="F77" t="s">
        <v>50</v>
      </c>
      <c r="G77" t="s">
        <v>3647</v>
      </c>
      <c r="H77" t="s">
        <v>3648</v>
      </c>
      <c r="I77" t="s">
        <v>26</v>
      </c>
      <c r="J77" t="s">
        <v>27</v>
      </c>
      <c r="K77" t="s">
        <v>456</v>
      </c>
      <c r="L77" t="s">
        <v>211</v>
      </c>
      <c r="M77">
        <v>60505</v>
      </c>
      <c r="N77" t="s">
        <v>105</v>
      </c>
      <c r="O77" t="s">
        <v>998</v>
      </c>
      <c r="P77" t="s">
        <v>46</v>
      </c>
      <c r="Q77" t="s">
        <v>68</v>
      </c>
      <c r="R77" t="s">
        <v>999</v>
      </c>
      <c r="S77">
        <v>9.3439999999999994</v>
      </c>
      <c r="T77">
        <v>2</v>
      </c>
      <c r="U77">
        <v>0.2</v>
      </c>
      <c r="V77">
        <v>3.1535999999999995</v>
      </c>
    </row>
    <row r="78" spans="1:22" x14ac:dyDescent="0.3">
      <c r="A78">
        <v>8270</v>
      </c>
      <c r="B78" t="s">
        <v>9924</v>
      </c>
      <c r="C78">
        <v>2014</v>
      </c>
      <c r="D78" s="20">
        <v>41670</v>
      </c>
      <c r="E78" s="20">
        <v>41677</v>
      </c>
      <c r="F78" t="s">
        <v>50</v>
      </c>
      <c r="G78" t="s">
        <v>3647</v>
      </c>
      <c r="H78" t="s">
        <v>3648</v>
      </c>
      <c r="I78" t="s">
        <v>26</v>
      </c>
      <c r="J78" t="s">
        <v>27</v>
      </c>
      <c r="K78" t="s">
        <v>456</v>
      </c>
      <c r="L78" t="s">
        <v>211</v>
      </c>
      <c r="M78">
        <v>60505</v>
      </c>
      <c r="N78" t="s">
        <v>105</v>
      </c>
      <c r="O78" t="s">
        <v>7943</v>
      </c>
      <c r="P78" t="s">
        <v>71</v>
      </c>
      <c r="Q78" t="s">
        <v>72</v>
      </c>
      <c r="R78" t="s">
        <v>7944</v>
      </c>
      <c r="S78">
        <v>2003.1680000000001</v>
      </c>
      <c r="T78">
        <v>4</v>
      </c>
      <c r="U78">
        <v>0.2</v>
      </c>
      <c r="V78">
        <v>250.39599999999984</v>
      </c>
    </row>
    <row r="79" spans="1:22" x14ac:dyDescent="0.3">
      <c r="A79">
        <v>8269</v>
      </c>
      <c r="B79" t="s">
        <v>9924</v>
      </c>
      <c r="C79">
        <v>2014</v>
      </c>
      <c r="D79" s="20">
        <v>41670</v>
      </c>
      <c r="E79" s="20">
        <v>41677</v>
      </c>
      <c r="F79" t="s">
        <v>50</v>
      </c>
      <c r="G79" t="s">
        <v>3647</v>
      </c>
      <c r="H79" t="s">
        <v>3648</v>
      </c>
      <c r="I79" t="s">
        <v>26</v>
      </c>
      <c r="J79" t="s">
        <v>27</v>
      </c>
      <c r="K79" t="s">
        <v>456</v>
      </c>
      <c r="L79" t="s">
        <v>211</v>
      </c>
      <c r="M79">
        <v>60505</v>
      </c>
      <c r="N79" t="s">
        <v>105</v>
      </c>
      <c r="O79" t="s">
        <v>2173</v>
      </c>
      <c r="P79" t="s">
        <v>46</v>
      </c>
      <c r="Q79" t="s">
        <v>578</v>
      </c>
      <c r="R79" t="s">
        <v>2174</v>
      </c>
      <c r="S79">
        <v>31.680000000000003</v>
      </c>
      <c r="T79">
        <v>4</v>
      </c>
      <c r="U79">
        <v>0.2</v>
      </c>
      <c r="V79">
        <v>2.7719999999999994</v>
      </c>
    </row>
    <row r="80" spans="1:22" x14ac:dyDescent="0.3">
      <c r="A80">
        <v>8268</v>
      </c>
      <c r="B80" t="s">
        <v>9924</v>
      </c>
      <c r="C80">
        <v>2014</v>
      </c>
      <c r="D80" s="20">
        <v>41670</v>
      </c>
      <c r="E80" s="20">
        <v>41677</v>
      </c>
      <c r="F80" t="s">
        <v>50</v>
      </c>
      <c r="G80" t="s">
        <v>3647</v>
      </c>
      <c r="H80" t="s">
        <v>3648</v>
      </c>
      <c r="I80" t="s">
        <v>26</v>
      </c>
      <c r="J80" t="s">
        <v>27</v>
      </c>
      <c r="K80" t="s">
        <v>456</v>
      </c>
      <c r="L80" t="s">
        <v>211</v>
      </c>
      <c r="M80">
        <v>60505</v>
      </c>
      <c r="N80" t="s">
        <v>105</v>
      </c>
      <c r="O80" t="s">
        <v>6944</v>
      </c>
      <c r="P80" t="s">
        <v>32</v>
      </c>
      <c r="Q80" t="s">
        <v>56</v>
      </c>
      <c r="R80" t="s">
        <v>6945</v>
      </c>
      <c r="S80">
        <v>69.375</v>
      </c>
      <c r="T80">
        <v>1</v>
      </c>
      <c r="U80">
        <v>0.5</v>
      </c>
      <c r="V80">
        <v>-47.174999999999997</v>
      </c>
    </row>
    <row r="81" spans="1:22" x14ac:dyDescent="0.3">
      <c r="A81">
        <v>8176</v>
      </c>
      <c r="B81" t="s">
        <v>9873</v>
      </c>
      <c r="C81">
        <v>2013</v>
      </c>
      <c r="D81" s="20">
        <v>41304</v>
      </c>
      <c r="E81" s="20">
        <v>41309</v>
      </c>
      <c r="F81" t="s">
        <v>50</v>
      </c>
      <c r="G81" t="s">
        <v>9874</v>
      </c>
      <c r="H81" t="s">
        <v>9875</v>
      </c>
      <c r="I81" t="s">
        <v>41</v>
      </c>
      <c r="J81" t="s">
        <v>27</v>
      </c>
      <c r="K81" t="s">
        <v>303</v>
      </c>
      <c r="L81" t="s">
        <v>211</v>
      </c>
      <c r="M81">
        <v>60623</v>
      </c>
      <c r="N81" t="s">
        <v>105</v>
      </c>
      <c r="O81" t="s">
        <v>296</v>
      </c>
      <c r="P81" t="s">
        <v>46</v>
      </c>
      <c r="Q81" t="s">
        <v>90</v>
      </c>
      <c r="R81" t="s">
        <v>297</v>
      </c>
      <c r="S81">
        <v>156.512</v>
      </c>
      <c r="T81">
        <v>4</v>
      </c>
      <c r="U81">
        <v>0.2</v>
      </c>
      <c r="V81">
        <v>52.822799999999987</v>
      </c>
    </row>
    <row r="82" spans="1:22" x14ac:dyDescent="0.3">
      <c r="A82">
        <v>8151</v>
      </c>
      <c r="B82" t="s">
        <v>9858</v>
      </c>
      <c r="C82">
        <v>2011</v>
      </c>
      <c r="D82" s="20">
        <v>40570</v>
      </c>
      <c r="E82" s="20">
        <v>40573</v>
      </c>
      <c r="F82" t="s">
        <v>188</v>
      </c>
      <c r="G82" t="s">
        <v>6012</v>
      </c>
      <c r="H82" t="s">
        <v>6013</v>
      </c>
      <c r="I82" t="s">
        <v>41</v>
      </c>
      <c r="J82" t="s">
        <v>27</v>
      </c>
      <c r="K82" t="s">
        <v>9859</v>
      </c>
      <c r="L82" t="s">
        <v>5326</v>
      </c>
      <c r="M82">
        <v>57701</v>
      </c>
      <c r="N82" t="s">
        <v>105</v>
      </c>
      <c r="O82" t="s">
        <v>2462</v>
      </c>
      <c r="P82" t="s">
        <v>32</v>
      </c>
      <c r="Q82" t="s">
        <v>33</v>
      </c>
      <c r="R82" t="s">
        <v>2463</v>
      </c>
      <c r="S82">
        <v>141.96</v>
      </c>
      <c r="T82">
        <v>2</v>
      </c>
      <c r="U82">
        <v>0</v>
      </c>
      <c r="V82">
        <v>39.748800000000003</v>
      </c>
    </row>
    <row r="83" spans="1:22" x14ac:dyDescent="0.3">
      <c r="A83">
        <v>8150</v>
      </c>
      <c r="B83" t="s">
        <v>9858</v>
      </c>
      <c r="C83">
        <v>2011</v>
      </c>
      <c r="D83" s="20">
        <v>40570</v>
      </c>
      <c r="E83" s="20">
        <v>40573</v>
      </c>
      <c r="F83" t="s">
        <v>188</v>
      </c>
      <c r="G83" t="s">
        <v>6012</v>
      </c>
      <c r="H83" t="s">
        <v>6013</v>
      </c>
      <c r="I83" t="s">
        <v>41</v>
      </c>
      <c r="J83" t="s">
        <v>27</v>
      </c>
      <c r="K83" t="s">
        <v>9859</v>
      </c>
      <c r="L83" t="s">
        <v>5326</v>
      </c>
      <c r="M83">
        <v>57701</v>
      </c>
      <c r="N83" t="s">
        <v>105</v>
      </c>
      <c r="O83" t="s">
        <v>3718</v>
      </c>
      <c r="P83" t="s">
        <v>46</v>
      </c>
      <c r="Q83" t="s">
        <v>75</v>
      </c>
      <c r="R83" t="s">
        <v>3719</v>
      </c>
      <c r="S83">
        <v>10.68</v>
      </c>
      <c r="T83">
        <v>2</v>
      </c>
      <c r="U83">
        <v>0</v>
      </c>
      <c r="V83">
        <v>5.0195999999999996</v>
      </c>
    </row>
    <row r="84" spans="1:22" x14ac:dyDescent="0.3">
      <c r="A84">
        <v>8076</v>
      </c>
      <c r="B84" t="s">
        <v>9811</v>
      </c>
      <c r="C84">
        <v>2014</v>
      </c>
      <c r="D84" s="20">
        <v>41641</v>
      </c>
      <c r="E84" s="20">
        <v>41645</v>
      </c>
      <c r="F84" t="s">
        <v>50</v>
      </c>
      <c r="G84" t="s">
        <v>465</v>
      </c>
      <c r="H84" t="s">
        <v>466</v>
      </c>
      <c r="I84" t="s">
        <v>26</v>
      </c>
      <c r="J84" t="s">
        <v>27</v>
      </c>
      <c r="K84" t="s">
        <v>1681</v>
      </c>
      <c r="L84" t="s">
        <v>104</v>
      </c>
      <c r="M84">
        <v>77340</v>
      </c>
      <c r="N84" t="s">
        <v>105</v>
      </c>
      <c r="O84" t="s">
        <v>1992</v>
      </c>
      <c r="P84" t="s">
        <v>46</v>
      </c>
      <c r="Q84" t="s">
        <v>78</v>
      </c>
      <c r="R84" t="s">
        <v>1993</v>
      </c>
      <c r="S84">
        <v>15.223999999999997</v>
      </c>
      <c r="T84">
        <v>2</v>
      </c>
      <c r="U84">
        <v>0.8</v>
      </c>
      <c r="V84">
        <v>-38.821200000000012</v>
      </c>
    </row>
    <row r="85" spans="1:22" x14ac:dyDescent="0.3">
      <c r="A85">
        <v>8075</v>
      </c>
      <c r="B85" t="s">
        <v>9811</v>
      </c>
      <c r="C85">
        <v>2014</v>
      </c>
      <c r="D85" s="20">
        <v>41641</v>
      </c>
      <c r="E85" s="20">
        <v>41645</v>
      </c>
      <c r="F85" t="s">
        <v>50</v>
      </c>
      <c r="G85" t="s">
        <v>465</v>
      </c>
      <c r="H85" t="s">
        <v>466</v>
      </c>
      <c r="I85" t="s">
        <v>26</v>
      </c>
      <c r="J85" t="s">
        <v>27</v>
      </c>
      <c r="K85" t="s">
        <v>1681</v>
      </c>
      <c r="L85" t="s">
        <v>104</v>
      </c>
      <c r="M85">
        <v>77340</v>
      </c>
      <c r="N85" t="s">
        <v>105</v>
      </c>
      <c r="O85" t="s">
        <v>794</v>
      </c>
      <c r="P85" t="s">
        <v>46</v>
      </c>
      <c r="Q85" t="s">
        <v>75</v>
      </c>
      <c r="R85" t="s">
        <v>795</v>
      </c>
      <c r="S85">
        <v>13.747999999999998</v>
      </c>
      <c r="T85">
        <v>14</v>
      </c>
      <c r="U85">
        <v>0.8</v>
      </c>
      <c r="V85">
        <v>-22.684200000000004</v>
      </c>
    </row>
    <row r="86" spans="1:22" x14ac:dyDescent="0.3">
      <c r="A86">
        <v>8074</v>
      </c>
      <c r="B86" t="s">
        <v>9811</v>
      </c>
      <c r="C86">
        <v>2014</v>
      </c>
      <c r="D86" s="20">
        <v>41641</v>
      </c>
      <c r="E86" s="20">
        <v>41645</v>
      </c>
      <c r="F86" t="s">
        <v>50</v>
      </c>
      <c r="G86" t="s">
        <v>465</v>
      </c>
      <c r="H86" t="s">
        <v>466</v>
      </c>
      <c r="I86" t="s">
        <v>26</v>
      </c>
      <c r="J86" t="s">
        <v>27</v>
      </c>
      <c r="K86" t="s">
        <v>1681</v>
      </c>
      <c r="L86" t="s">
        <v>104</v>
      </c>
      <c r="M86">
        <v>77340</v>
      </c>
      <c r="N86" t="s">
        <v>105</v>
      </c>
      <c r="O86" t="s">
        <v>2443</v>
      </c>
      <c r="P86" t="s">
        <v>46</v>
      </c>
      <c r="Q86" t="s">
        <v>75</v>
      </c>
      <c r="R86" t="s">
        <v>2444</v>
      </c>
      <c r="S86">
        <v>6.469999999999998</v>
      </c>
      <c r="T86">
        <v>5</v>
      </c>
      <c r="U86">
        <v>0.8</v>
      </c>
      <c r="V86">
        <v>-9.7050000000000018</v>
      </c>
    </row>
    <row r="87" spans="1:22" x14ac:dyDescent="0.3">
      <c r="A87">
        <v>8073</v>
      </c>
      <c r="B87" t="s">
        <v>9811</v>
      </c>
      <c r="C87">
        <v>2014</v>
      </c>
      <c r="D87" s="20">
        <v>41641</v>
      </c>
      <c r="E87" s="20">
        <v>41645</v>
      </c>
      <c r="F87" t="s">
        <v>50</v>
      </c>
      <c r="G87" t="s">
        <v>465</v>
      </c>
      <c r="H87" t="s">
        <v>466</v>
      </c>
      <c r="I87" t="s">
        <v>26</v>
      </c>
      <c r="J87" t="s">
        <v>27</v>
      </c>
      <c r="K87" t="s">
        <v>1681</v>
      </c>
      <c r="L87" t="s">
        <v>104</v>
      </c>
      <c r="M87">
        <v>77340</v>
      </c>
      <c r="N87" t="s">
        <v>105</v>
      </c>
      <c r="O87" t="s">
        <v>2743</v>
      </c>
      <c r="P87" t="s">
        <v>46</v>
      </c>
      <c r="Q87" t="s">
        <v>68</v>
      </c>
      <c r="R87" t="s">
        <v>2744</v>
      </c>
      <c r="S87">
        <v>12.736000000000001</v>
      </c>
      <c r="T87">
        <v>4</v>
      </c>
      <c r="U87">
        <v>0.2</v>
      </c>
      <c r="V87">
        <v>2.2287999999999988</v>
      </c>
    </row>
    <row r="88" spans="1:22" x14ac:dyDescent="0.3">
      <c r="A88">
        <v>8072</v>
      </c>
      <c r="B88" t="s">
        <v>9811</v>
      </c>
      <c r="C88">
        <v>2014</v>
      </c>
      <c r="D88" s="20">
        <v>41641</v>
      </c>
      <c r="E88" s="20">
        <v>41645</v>
      </c>
      <c r="F88" t="s">
        <v>50</v>
      </c>
      <c r="G88" t="s">
        <v>465</v>
      </c>
      <c r="H88" t="s">
        <v>466</v>
      </c>
      <c r="I88" t="s">
        <v>26</v>
      </c>
      <c r="J88" t="s">
        <v>27</v>
      </c>
      <c r="K88" t="s">
        <v>1681</v>
      </c>
      <c r="L88" t="s">
        <v>104</v>
      </c>
      <c r="M88">
        <v>77340</v>
      </c>
      <c r="N88" t="s">
        <v>105</v>
      </c>
      <c r="O88" t="s">
        <v>2481</v>
      </c>
      <c r="P88" t="s">
        <v>32</v>
      </c>
      <c r="Q88" t="s">
        <v>36</v>
      </c>
      <c r="R88" t="s">
        <v>2482</v>
      </c>
      <c r="S88">
        <v>310.74399999999997</v>
      </c>
      <c r="T88">
        <v>4</v>
      </c>
      <c r="U88">
        <v>0.3</v>
      </c>
      <c r="V88">
        <v>-26.635199999999998</v>
      </c>
    </row>
    <row r="89" spans="1:22" x14ac:dyDescent="0.3">
      <c r="A89">
        <v>8071</v>
      </c>
      <c r="B89" t="s">
        <v>9811</v>
      </c>
      <c r="C89">
        <v>2014</v>
      </c>
      <c r="D89" s="20">
        <v>41641</v>
      </c>
      <c r="E89" s="20">
        <v>41645</v>
      </c>
      <c r="F89" t="s">
        <v>50</v>
      </c>
      <c r="G89" t="s">
        <v>465</v>
      </c>
      <c r="H89" t="s">
        <v>466</v>
      </c>
      <c r="I89" t="s">
        <v>26</v>
      </c>
      <c r="J89" t="s">
        <v>27</v>
      </c>
      <c r="K89" t="s">
        <v>1681</v>
      </c>
      <c r="L89" t="s">
        <v>104</v>
      </c>
      <c r="M89">
        <v>77340</v>
      </c>
      <c r="N89" t="s">
        <v>105</v>
      </c>
      <c r="O89" t="s">
        <v>6116</v>
      </c>
      <c r="P89" t="s">
        <v>32</v>
      </c>
      <c r="Q89" t="s">
        <v>65</v>
      </c>
      <c r="R89" t="s">
        <v>6117</v>
      </c>
      <c r="S89">
        <v>141.41999999999999</v>
      </c>
      <c r="T89">
        <v>5</v>
      </c>
      <c r="U89">
        <v>0.6</v>
      </c>
      <c r="V89">
        <v>-187.38150000000002</v>
      </c>
    </row>
    <row r="90" spans="1:22" x14ac:dyDescent="0.3">
      <c r="A90">
        <v>8070</v>
      </c>
      <c r="B90" t="s">
        <v>9811</v>
      </c>
      <c r="C90">
        <v>2014</v>
      </c>
      <c r="D90" s="20">
        <v>41641</v>
      </c>
      <c r="E90" s="20">
        <v>41645</v>
      </c>
      <c r="F90" t="s">
        <v>50</v>
      </c>
      <c r="G90" t="s">
        <v>465</v>
      </c>
      <c r="H90" t="s">
        <v>466</v>
      </c>
      <c r="I90" t="s">
        <v>26</v>
      </c>
      <c r="J90" t="s">
        <v>27</v>
      </c>
      <c r="K90" t="s">
        <v>1681</v>
      </c>
      <c r="L90" t="s">
        <v>104</v>
      </c>
      <c r="M90">
        <v>77340</v>
      </c>
      <c r="N90" t="s">
        <v>105</v>
      </c>
      <c r="O90" t="s">
        <v>1629</v>
      </c>
      <c r="P90" t="s">
        <v>46</v>
      </c>
      <c r="Q90" t="s">
        <v>59</v>
      </c>
      <c r="R90" t="s">
        <v>1630</v>
      </c>
      <c r="S90">
        <v>454.56000000000006</v>
      </c>
      <c r="T90">
        <v>5</v>
      </c>
      <c r="U90">
        <v>0.2</v>
      </c>
      <c r="V90">
        <v>-107.95800000000004</v>
      </c>
    </row>
    <row r="91" spans="1:22" x14ac:dyDescent="0.3">
      <c r="A91">
        <v>8032</v>
      </c>
      <c r="B91" t="s">
        <v>9790</v>
      </c>
      <c r="C91">
        <v>2013</v>
      </c>
      <c r="D91" s="20">
        <v>41281</v>
      </c>
      <c r="E91" s="20">
        <v>41285</v>
      </c>
      <c r="F91" t="s">
        <v>50</v>
      </c>
      <c r="G91" t="s">
        <v>3237</v>
      </c>
      <c r="H91" t="s">
        <v>3238</v>
      </c>
      <c r="I91" t="s">
        <v>26</v>
      </c>
      <c r="J91" t="s">
        <v>27</v>
      </c>
      <c r="K91" t="s">
        <v>1614</v>
      </c>
      <c r="L91" t="s">
        <v>104</v>
      </c>
      <c r="M91">
        <v>79109</v>
      </c>
      <c r="N91" t="s">
        <v>105</v>
      </c>
      <c r="O91" t="s">
        <v>2925</v>
      </c>
      <c r="P91" t="s">
        <v>46</v>
      </c>
      <c r="Q91" t="s">
        <v>90</v>
      </c>
      <c r="R91" t="s">
        <v>2926</v>
      </c>
      <c r="S91">
        <v>25.920000000000005</v>
      </c>
      <c r="T91">
        <v>5</v>
      </c>
      <c r="U91">
        <v>0.2</v>
      </c>
      <c r="V91">
        <v>9.0719999999999992</v>
      </c>
    </row>
    <row r="92" spans="1:22" x14ac:dyDescent="0.3">
      <c r="A92">
        <v>8031</v>
      </c>
      <c r="B92" t="s">
        <v>9790</v>
      </c>
      <c r="C92">
        <v>2013</v>
      </c>
      <c r="D92" s="20">
        <v>41281</v>
      </c>
      <c r="E92" s="20">
        <v>41285</v>
      </c>
      <c r="F92" t="s">
        <v>50</v>
      </c>
      <c r="G92" t="s">
        <v>3237</v>
      </c>
      <c r="H92" t="s">
        <v>3238</v>
      </c>
      <c r="I92" t="s">
        <v>26</v>
      </c>
      <c r="J92" t="s">
        <v>27</v>
      </c>
      <c r="K92" t="s">
        <v>1614</v>
      </c>
      <c r="L92" t="s">
        <v>104</v>
      </c>
      <c r="M92">
        <v>79109</v>
      </c>
      <c r="N92" t="s">
        <v>105</v>
      </c>
      <c r="O92" t="s">
        <v>3956</v>
      </c>
      <c r="P92" t="s">
        <v>32</v>
      </c>
      <c r="Q92" t="s">
        <v>65</v>
      </c>
      <c r="R92" t="s">
        <v>5770</v>
      </c>
      <c r="S92">
        <v>23.076000000000001</v>
      </c>
      <c r="T92">
        <v>3</v>
      </c>
      <c r="U92">
        <v>0.6</v>
      </c>
      <c r="V92">
        <v>-10.961100000000002</v>
      </c>
    </row>
    <row r="93" spans="1:22" x14ac:dyDescent="0.3">
      <c r="A93">
        <v>7985</v>
      </c>
      <c r="B93" t="s">
        <v>9767</v>
      </c>
      <c r="C93">
        <v>2014</v>
      </c>
      <c r="D93" s="20">
        <v>41662</v>
      </c>
      <c r="E93" s="20">
        <v>41665</v>
      </c>
      <c r="F93" t="s">
        <v>23</v>
      </c>
      <c r="G93" t="s">
        <v>4764</v>
      </c>
      <c r="H93" t="s">
        <v>4765</v>
      </c>
      <c r="I93" t="s">
        <v>41</v>
      </c>
      <c r="J93" t="s">
        <v>27</v>
      </c>
      <c r="K93" t="s">
        <v>303</v>
      </c>
      <c r="L93" t="s">
        <v>211</v>
      </c>
      <c r="M93">
        <v>60623</v>
      </c>
      <c r="N93" t="s">
        <v>105</v>
      </c>
      <c r="O93" t="s">
        <v>7097</v>
      </c>
      <c r="P93" t="s">
        <v>46</v>
      </c>
      <c r="Q93" t="s">
        <v>68</v>
      </c>
      <c r="R93" t="s">
        <v>7098</v>
      </c>
      <c r="S93">
        <v>7.8719999999999999</v>
      </c>
      <c r="T93">
        <v>3</v>
      </c>
      <c r="U93">
        <v>0.2</v>
      </c>
      <c r="V93">
        <v>0.88559999999999883</v>
      </c>
    </row>
    <row r="94" spans="1:22" x14ac:dyDescent="0.3">
      <c r="A94">
        <v>93</v>
      </c>
      <c r="B94" t="s">
        <v>406</v>
      </c>
      <c r="C94">
        <v>2012</v>
      </c>
      <c r="D94" s="20">
        <v>40939</v>
      </c>
      <c r="E94" s="20">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20">
        <v>40939</v>
      </c>
      <c r="E95" s="20">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20">
        <v>40939</v>
      </c>
      <c r="E96" s="20">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7984</v>
      </c>
      <c r="B97" t="s">
        <v>9767</v>
      </c>
      <c r="C97">
        <v>2014</v>
      </c>
      <c r="D97" s="20">
        <v>41662</v>
      </c>
      <c r="E97" s="20">
        <v>41665</v>
      </c>
      <c r="F97" t="s">
        <v>23</v>
      </c>
      <c r="G97" t="s">
        <v>4764</v>
      </c>
      <c r="H97" t="s">
        <v>4765</v>
      </c>
      <c r="I97" t="s">
        <v>41</v>
      </c>
      <c r="J97" t="s">
        <v>27</v>
      </c>
      <c r="K97" t="s">
        <v>303</v>
      </c>
      <c r="L97" t="s">
        <v>211</v>
      </c>
      <c r="M97">
        <v>60623</v>
      </c>
      <c r="N97" t="s">
        <v>105</v>
      </c>
      <c r="O97" t="s">
        <v>4937</v>
      </c>
      <c r="P97" t="s">
        <v>46</v>
      </c>
      <c r="Q97" t="s">
        <v>269</v>
      </c>
      <c r="R97" t="s">
        <v>186</v>
      </c>
      <c r="S97">
        <v>15.120000000000001</v>
      </c>
      <c r="T97">
        <v>5</v>
      </c>
      <c r="U97">
        <v>0.2</v>
      </c>
      <c r="V97">
        <v>4.9139999999999988</v>
      </c>
    </row>
    <row r="98" spans="1:22" x14ac:dyDescent="0.3">
      <c r="A98">
        <v>7981</v>
      </c>
      <c r="B98" t="s">
        <v>9764</v>
      </c>
      <c r="C98">
        <v>2011</v>
      </c>
      <c r="D98" s="20">
        <v>40547</v>
      </c>
      <c r="E98" s="20">
        <v>40551</v>
      </c>
      <c r="F98" t="s">
        <v>50</v>
      </c>
      <c r="G98" t="s">
        <v>251</v>
      </c>
      <c r="H98" t="s">
        <v>252</v>
      </c>
      <c r="I98" t="s">
        <v>26</v>
      </c>
      <c r="J98" t="s">
        <v>27</v>
      </c>
      <c r="K98" t="s">
        <v>184</v>
      </c>
      <c r="L98" t="s">
        <v>104</v>
      </c>
      <c r="M98">
        <v>77095</v>
      </c>
      <c r="N98" t="s">
        <v>105</v>
      </c>
      <c r="O98" t="s">
        <v>6622</v>
      </c>
      <c r="P98" t="s">
        <v>46</v>
      </c>
      <c r="Q98" t="s">
        <v>90</v>
      </c>
      <c r="R98" t="s">
        <v>6623</v>
      </c>
      <c r="S98">
        <v>16.448</v>
      </c>
      <c r="T98">
        <v>2</v>
      </c>
      <c r="U98">
        <v>0.2</v>
      </c>
      <c r="V98">
        <v>5.5511999999999979</v>
      </c>
    </row>
    <row r="99" spans="1:22" x14ac:dyDescent="0.3">
      <c r="A99">
        <v>7834</v>
      </c>
      <c r="B99" t="s">
        <v>9692</v>
      </c>
      <c r="C99">
        <v>2012</v>
      </c>
      <c r="D99" s="20">
        <v>40932</v>
      </c>
      <c r="E99" s="20">
        <v>40936</v>
      </c>
      <c r="F99" t="s">
        <v>50</v>
      </c>
      <c r="G99" t="s">
        <v>7280</v>
      </c>
      <c r="H99" t="s">
        <v>7281</v>
      </c>
      <c r="I99" t="s">
        <v>102</v>
      </c>
      <c r="J99" t="s">
        <v>27</v>
      </c>
      <c r="K99" t="s">
        <v>9171</v>
      </c>
      <c r="L99" t="s">
        <v>54</v>
      </c>
      <c r="M99">
        <v>33407</v>
      </c>
      <c r="N99" t="s">
        <v>30</v>
      </c>
      <c r="O99" t="s">
        <v>1367</v>
      </c>
      <c r="P99" t="s">
        <v>46</v>
      </c>
      <c r="Q99" t="s">
        <v>68</v>
      </c>
      <c r="R99" t="s">
        <v>1368</v>
      </c>
      <c r="S99">
        <v>13.120000000000001</v>
      </c>
      <c r="T99">
        <v>5</v>
      </c>
      <c r="U99">
        <v>0.2</v>
      </c>
      <c r="V99">
        <v>2.1319999999999988</v>
      </c>
    </row>
    <row r="100" spans="1:22" x14ac:dyDescent="0.3">
      <c r="A100">
        <v>7820</v>
      </c>
      <c r="B100" t="s">
        <v>9683</v>
      </c>
      <c r="C100">
        <v>2014</v>
      </c>
      <c r="D100" s="20">
        <v>41666</v>
      </c>
      <c r="E100" s="20">
        <v>41670</v>
      </c>
      <c r="F100" t="s">
        <v>50</v>
      </c>
      <c r="G100" t="s">
        <v>1453</v>
      </c>
      <c r="H100" t="s">
        <v>1454</v>
      </c>
      <c r="I100" t="s">
        <v>26</v>
      </c>
      <c r="J100" t="s">
        <v>27</v>
      </c>
      <c r="K100" t="s">
        <v>127</v>
      </c>
      <c r="L100" t="s">
        <v>43</v>
      </c>
      <c r="M100">
        <v>94109</v>
      </c>
      <c r="N100" t="s">
        <v>44</v>
      </c>
      <c r="O100" t="s">
        <v>4313</v>
      </c>
      <c r="P100" t="s">
        <v>46</v>
      </c>
      <c r="Q100" t="s">
        <v>269</v>
      </c>
      <c r="R100" t="s">
        <v>4314</v>
      </c>
      <c r="S100">
        <v>11.84</v>
      </c>
      <c r="T100">
        <v>8</v>
      </c>
      <c r="U100">
        <v>0</v>
      </c>
      <c r="V100">
        <v>5.6831999999999994</v>
      </c>
    </row>
    <row r="101" spans="1:22" x14ac:dyDescent="0.3">
      <c r="A101">
        <v>7810</v>
      </c>
      <c r="B101" t="s">
        <v>9679</v>
      </c>
      <c r="C101">
        <v>2013</v>
      </c>
      <c r="D101" s="20">
        <v>41282</v>
      </c>
      <c r="E101" s="20">
        <v>41287</v>
      </c>
      <c r="F101" t="s">
        <v>50</v>
      </c>
      <c r="G101" t="s">
        <v>7550</v>
      </c>
      <c r="H101" t="s">
        <v>7551</v>
      </c>
      <c r="I101" t="s">
        <v>26</v>
      </c>
      <c r="J101" t="s">
        <v>27</v>
      </c>
      <c r="K101" t="s">
        <v>4588</v>
      </c>
      <c r="L101" t="s">
        <v>88</v>
      </c>
      <c r="M101">
        <v>27604</v>
      </c>
      <c r="N101" t="s">
        <v>30</v>
      </c>
      <c r="O101" t="s">
        <v>8893</v>
      </c>
      <c r="P101" t="s">
        <v>71</v>
      </c>
      <c r="Q101" t="s">
        <v>72</v>
      </c>
      <c r="R101" t="s">
        <v>8894</v>
      </c>
      <c r="S101">
        <v>108.78399999999999</v>
      </c>
      <c r="T101">
        <v>2</v>
      </c>
      <c r="U101">
        <v>0.2</v>
      </c>
      <c r="V101">
        <v>10.878399999999999</v>
      </c>
    </row>
    <row r="102" spans="1:22" x14ac:dyDescent="0.3">
      <c r="A102">
        <v>7809</v>
      </c>
      <c r="B102" t="s">
        <v>9679</v>
      </c>
      <c r="C102">
        <v>2013</v>
      </c>
      <c r="D102" s="20">
        <v>41282</v>
      </c>
      <c r="E102" s="20">
        <v>41287</v>
      </c>
      <c r="F102" t="s">
        <v>50</v>
      </c>
      <c r="G102" t="s">
        <v>7550</v>
      </c>
      <c r="H102" t="s">
        <v>7551</v>
      </c>
      <c r="I102" t="s">
        <v>26</v>
      </c>
      <c r="J102" t="s">
        <v>27</v>
      </c>
      <c r="K102" t="s">
        <v>4588</v>
      </c>
      <c r="L102" t="s">
        <v>88</v>
      </c>
      <c r="M102">
        <v>27604</v>
      </c>
      <c r="N102" t="s">
        <v>30</v>
      </c>
      <c r="O102" t="s">
        <v>4132</v>
      </c>
      <c r="P102" t="s">
        <v>46</v>
      </c>
      <c r="Q102" t="s">
        <v>68</v>
      </c>
      <c r="R102" t="s">
        <v>4133</v>
      </c>
      <c r="S102">
        <v>47.616</v>
      </c>
      <c r="T102">
        <v>3</v>
      </c>
      <c r="U102">
        <v>0.2</v>
      </c>
      <c r="V102">
        <v>5.9519999999999946</v>
      </c>
    </row>
    <row r="103" spans="1:22" x14ac:dyDescent="0.3">
      <c r="A103">
        <v>7808</v>
      </c>
      <c r="B103" t="s">
        <v>9679</v>
      </c>
      <c r="C103">
        <v>2013</v>
      </c>
      <c r="D103" s="20">
        <v>41282</v>
      </c>
      <c r="E103" s="20">
        <v>41287</v>
      </c>
      <c r="F103" t="s">
        <v>50</v>
      </c>
      <c r="G103" t="s">
        <v>7550</v>
      </c>
      <c r="H103" t="s">
        <v>7551</v>
      </c>
      <c r="I103" t="s">
        <v>26</v>
      </c>
      <c r="J103" t="s">
        <v>27</v>
      </c>
      <c r="K103" t="s">
        <v>4588</v>
      </c>
      <c r="L103" t="s">
        <v>88</v>
      </c>
      <c r="M103">
        <v>27604</v>
      </c>
      <c r="N103" t="s">
        <v>30</v>
      </c>
      <c r="O103" t="s">
        <v>3521</v>
      </c>
      <c r="P103" t="s">
        <v>46</v>
      </c>
      <c r="Q103" t="s">
        <v>75</v>
      </c>
      <c r="R103" t="s">
        <v>3522</v>
      </c>
      <c r="S103">
        <v>30.828000000000007</v>
      </c>
      <c r="T103">
        <v>7</v>
      </c>
      <c r="U103">
        <v>0.7</v>
      </c>
      <c r="V103">
        <v>-24.662400000000005</v>
      </c>
    </row>
    <row r="104" spans="1:22" x14ac:dyDescent="0.3">
      <c r="A104">
        <v>7722</v>
      </c>
      <c r="B104" t="s">
        <v>9619</v>
      </c>
      <c r="C104">
        <v>2012</v>
      </c>
      <c r="D104" s="20">
        <v>40913</v>
      </c>
      <c r="E104" s="20">
        <v>40918</v>
      </c>
      <c r="F104" t="s">
        <v>50</v>
      </c>
      <c r="G104" t="s">
        <v>3456</v>
      </c>
      <c r="H104" t="s">
        <v>3457</v>
      </c>
      <c r="I104" t="s">
        <v>41</v>
      </c>
      <c r="J104" t="s">
        <v>27</v>
      </c>
      <c r="K104" t="s">
        <v>266</v>
      </c>
      <c r="L104" t="s">
        <v>267</v>
      </c>
      <c r="M104">
        <v>10009</v>
      </c>
      <c r="N104" t="s">
        <v>148</v>
      </c>
      <c r="O104" t="s">
        <v>5112</v>
      </c>
      <c r="P104" t="s">
        <v>46</v>
      </c>
      <c r="Q104" t="s">
        <v>75</v>
      </c>
      <c r="R104" t="s">
        <v>5113</v>
      </c>
      <c r="S104">
        <v>13.168000000000001</v>
      </c>
      <c r="T104">
        <v>2</v>
      </c>
      <c r="U104">
        <v>0.2</v>
      </c>
      <c r="V104">
        <v>4.6088000000000005</v>
      </c>
    </row>
    <row r="105" spans="1:22" x14ac:dyDescent="0.3">
      <c r="A105">
        <v>7721</v>
      </c>
      <c r="B105" t="s">
        <v>9619</v>
      </c>
      <c r="C105">
        <v>2012</v>
      </c>
      <c r="D105" s="20">
        <v>40913</v>
      </c>
      <c r="E105" s="20">
        <v>40918</v>
      </c>
      <c r="F105" t="s">
        <v>50</v>
      </c>
      <c r="G105" t="s">
        <v>3456</v>
      </c>
      <c r="H105" t="s">
        <v>3457</v>
      </c>
      <c r="I105" t="s">
        <v>41</v>
      </c>
      <c r="J105" t="s">
        <v>27</v>
      </c>
      <c r="K105" t="s">
        <v>266</v>
      </c>
      <c r="L105" t="s">
        <v>267</v>
      </c>
      <c r="M105">
        <v>10009</v>
      </c>
      <c r="N105" t="s">
        <v>148</v>
      </c>
      <c r="O105" t="s">
        <v>2956</v>
      </c>
      <c r="P105" t="s">
        <v>46</v>
      </c>
      <c r="Q105" t="s">
        <v>173</v>
      </c>
      <c r="R105" t="s">
        <v>2957</v>
      </c>
      <c r="S105">
        <v>17.48</v>
      </c>
      <c r="T105">
        <v>2</v>
      </c>
      <c r="U105">
        <v>0</v>
      </c>
      <c r="V105">
        <v>8.2156000000000002</v>
      </c>
    </row>
    <row r="106" spans="1:22" x14ac:dyDescent="0.3">
      <c r="A106">
        <v>7720</v>
      </c>
      <c r="B106" t="s">
        <v>9619</v>
      </c>
      <c r="C106">
        <v>2012</v>
      </c>
      <c r="D106" s="20">
        <v>40913</v>
      </c>
      <c r="E106" s="20">
        <v>40918</v>
      </c>
      <c r="F106" t="s">
        <v>50</v>
      </c>
      <c r="G106" t="s">
        <v>3456</v>
      </c>
      <c r="H106" t="s">
        <v>3457</v>
      </c>
      <c r="I106" t="s">
        <v>41</v>
      </c>
      <c r="J106" t="s">
        <v>27</v>
      </c>
      <c r="K106" t="s">
        <v>266</v>
      </c>
      <c r="L106" t="s">
        <v>267</v>
      </c>
      <c r="M106">
        <v>10009</v>
      </c>
      <c r="N106" t="s">
        <v>148</v>
      </c>
      <c r="O106" t="s">
        <v>6380</v>
      </c>
      <c r="P106" t="s">
        <v>46</v>
      </c>
      <c r="Q106" t="s">
        <v>68</v>
      </c>
      <c r="R106" t="s">
        <v>6381</v>
      </c>
      <c r="S106">
        <v>59.519999999999996</v>
      </c>
      <c r="T106">
        <v>3</v>
      </c>
      <c r="U106">
        <v>0</v>
      </c>
      <c r="V106">
        <v>15.475200000000001</v>
      </c>
    </row>
    <row r="107" spans="1:22" x14ac:dyDescent="0.3">
      <c r="A107">
        <v>7718</v>
      </c>
      <c r="B107" t="s">
        <v>9617</v>
      </c>
      <c r="C107">
        <v>2012</v>
      </c>
      <c r="D107" s="20">
        <v>40914</v>
      </c>
      <c r="E107" s="20">
        <v>40920</v>
      </c>
      <c r="F107" t="s">
        <v>50</v>
      </c>
      <c r="G107" t="s">
        <v>3427</v>
      </c>
      <c r="H107" t="s">
        <v>3428</v>
      </c>
      <c r="I107" t="s">
        <v>41</v>
      </c>
      <c r="J107" t="s">
        <v>27</v>
      </c>
      <c r="K107" t="s">
        <v>1081</v>
      </c>
      <c r="L107" t="s">
        <v>457</v>
      </c>
      <c r="M107">
        <v>80906</v>
      </c>
      <c r="N107" t="s">
        <v>44</v>
      </c>
      <c r="O107" t="s">
        <v>1966</v>
      </c>
      <c r="P107" t="s">
        <v>46</v>
      </c>
      <c r="Q107" t="s">
        <v>75</v>
      </c>
      <c r="R107" t="s">
        <v>1967</v>
      </c>
      <c r="S107">
        <v>1.9380000000000002</v>
      </c>
      <c r="T107">
        <v>2</v>
      </c>
      <c r="U107">
        <v>0.7</v>
      </c>
      <c r="V107">
        <v>-1.3565999999999994</v>
      </c>
    </row>
    <row r="108" spans="1:22" x14ac:dyDescent="0.3">
      <c r="A108">
        <v>7717</v>
      </c>
      <c r="B108" t="s">
        <v>9617</v>
      </c>
      <c r="C108">
        <v>2012</v>
      </c>
      <c r="D108" s="20">
        <v>40914</v>
      </c>
      <c r="E108" s="20">
        <v>40920</v>
      </c>
      <c r="F108" t="s">
        <v>50</v>
      </c>
      <c r="G108" t="s">
        <v>3427</v>
      </c>
      <c r="H108" t="s">
        <v>3428</v>
      </c>
      <c r="I108" t="s">
        <v>41</v>
      </c>
      <c r="J108" t="s">
        <v>27</v>
      </c>
      <c r="K108" t="s">
        <v>1081</v>
      </c>
      <c r="L108" t="s">
        <v>457</v>
      </c>
      <c r="M108">
        <v>80906</v>
      </c>
      <c r="N108" t="s">
        <v>44</v>
      </c>
      <c r="O108" t="s">
        <v>3746</v>
      </c>
      <c r="P108" t="s">
        <v>46</v>
      </c>
      <c r="Q108" t="s">
        <v>90</v>
      </c>
      <c r="R108" t="s">
        <v>3747</v>
      </c>
      <c r="S108">
        <v>29.600000000000005</v>
      </c>
      <c r="T108">
        <v>5</v>
      </c>
      <c r="U108">
        <v>0.2</v>
      </c>
      <c r="V108">
        <v>9.2499999999999964</v>
      </c>
    </row>
    <row r="109" spans="1:22" x14ac:dyDescent="0.3">
      <c r="A109">
        <v>7662</v>
      </c>
      <c r="B109" t="s">
        <v>9589</v>
      </c>
      <c r="C109">
        <v>2011</v>
      </c>
      <c r="D109" s="20">
        <v>40551</v>
      </c>
      <c r="E109" s="20">
        <v>40556</v>
      </c>
      <c r="F109" t="s">
        <v>50</v>
      </c>
      <c r="G109" t="s">
        <v>7550</v>
      </c>
      <c r="H109" t="s">
        <v>7551</v>
      </c>
      <c r="I109" t="s">
        <v>26</v>
      </c>
      <c r="J109" t="s">
        <v>27</v>
      </c>
      <c r="K109" t="s">
        <v>1681</v>
      </c>
      <c r="L109" t="s">
        <v>104</v>
      </c>
      <c r="M109">
        <v>77340</v>
      </c>
      <c r="N109" t="s">
        <v>105</v>
      </c>
      <c r="O109" t="s">
        <v>3858</v>
      </c>
      <c r="P109" t="s">
        <v>46</v>
      </c>
      <c r="Q109" t="s">
        <v>75</v>
      </c>
      <c r="R109" t="s">
        <v>3859</v>
      </c>
      <c r="S109">
        <v>10.429999999999998</v>
      </c>
      <c r="T109">
        <v>7</v>
      </c>
      <c r="U109">
        <v>0.8</v>
      </c>
      <c r="V109">
        <v>-18.252500000000005</v>
      </c>
    </row>
    <row r="110" spans="1:22" x14ac:dyDescent="0.3">
      <c r="A110">
        <v>7661</v>
      </c>
      <c r="B110" t="s">
        <v>9589</v>
      </c>
      <c r="C110">
        <v>2011</v>
      </c>
      <c r="D110" s="20">
        <v>40551</v>
      </c>
      <c r="E110" s="20">
        <v>40556</v>
      </c>
      <c r="F110" t="s">
        <v>50</v>
      </c>
      <c r="G110" t="s">
        <v>7550</v>
      </c>
      <c r="H110" t="s">
        <v>7551</v>
      </c>
      <c r="I110" t="s">
        <v>26</v>
      </c>
      <c r="J110" t="s">
        <v>27</v>
      </c>
      <c r="K110" t="s">
        <v>1681</v>
      </c>
      <c r="L110" t="s">
        <v>104</v>
      </c>
      <c r="M110">
        <v>77340</v>
      </c>
      <c r="N110" t="s">
        <v>105</v>
      </c>
      <c r="O110" t="s">
        <v>1714</v>
      </c>
      <c r="P110" t="s">
        <v>32</v>
      </c>
      <c r="Q110" t="s">
        <v>65</v>
      </c>
      <c r="R110" t="s">
        <v>1715</v>
      </c>
      <c r="S110">
        <v>76.728000000000009</v>
      </c>
      <c r="T110">
        <v>3</v>
      </c>
      <c r="U110">
        <v>0.6</v>
      </c>
      <c r="V110">
        <v>-53.709599999999988</v>
      </c>
    </row>
    <row r="111" spans="1:22" x14ac:dyDescent="0.3">
      <c r="A111">
        <v>7566</v>
      </c>
      <c r="B111" t="s">
        <v>9538</v>
      </c>
      <c r="C111">
        <v>2013</v>
      </c>
      <c r="D111" s="20">
        <v>41304</v>
      </c>
      <c r="E111" s="20">
        <v>41306</v>
      </c>
      <c r="F111" t="s">
        <v>23</v>
      </c>
      <c r="G111" t="s">
        <v>5562</v>
      </c>
      <c r="H111" t="s">
        <v>5563</v>
      </c>
      <c r="I111" t="s">
        <v>26</v>
      </c>
      <c r="J111" t="s">
        <v>27</v>
      </c>
      <c r="K111" t="s">
        <v>95</v>
      </c>
      <c r="L111" t="s">
        <v>96</v>
      </c>
      <c r="M111">
        <v>98103</v>
      </c>
      <c r="N111" t="s">
        <v>44</v>
      </c>
      <c r="O111" t="s">
        <v>4791</v>
      </c>
      <c r="P111" t="s">
        <v>32</v>
      </c>
      <c r="Q111" t="s">
        <v>33</v>
      </c>
      <c r="R111" t="s">
        <v>4792</v>
      </c>
      <c r="S111">
        <v>48.58</v>
      </c>
      <c r="T111">
        <v>1</v>
      </c>
      <c r="U111">
        <v>0</v>
      </c>
      <c r="V111">
        <v>7.7728000000000037</v>
      </c>
    </row>
    <row r="112" spans="1:22" x14ac:dyDescent="0.3">
      <c r="A112">
        <v>7565</v>
      </c>
      <c r="B112" t="s">
        <v>9538</v>
      </c>
      <c r="C112">
        <v>2013</v>
      </c>
      <c r="D112" s="20">
        <v>41304</v>
      </c>
      <c r="E112" s="20">
        <v>41306</v>
      </c>
      <c r="F112" t="s">
        <v>23</v>
      </c>
      <c r="G112" t="s">
        <v>5562</v>
      </c>
      <c r="H112" t="s">
        <v>5563</v>
      </c>
      <c r="I112" t="s">
        <v>26</v>
      </c>
      <c r="J112" t="s">
        <v>27</v>
      </c>
      <c r="K112" t="s">
        <v>95</v>
      </c>
      <c r="L112" t="s">
        <v>96</v>
      </c>
      <c r="M112">
        <v>98103</v>
      </c>
      <c r="N112" t="s">
        <v>44</v>
      </c>
      <c r="O112" t="s">
        <v>5539</v>
      </c>
      <c r="P112" t="s">
        <v>32</v>
      </c>
      <c r="Q112" t="s">
        <v>36</v>
      </c>
      <c r="R112" t="s">
        <v>5540</v>
      </c>
      <c r="S112">
        <v>435.16800000000006</v>
      </c>
      <c r="T112">
        <v>4</v>
      </c>
      <c r="U112">
        <v>0.2</v>
      </c>
      <c r="V112">
        <v>-59.835600000000042</v>
      </c>
    </row>
    <row r="113" spans="1:22" x14ac:dyDescent="0.3">
      <c r="A113">
        <v>7505</v>
      </c>
      <c r="B113" t="s">
        <v>9511</v>
      </c>
      <c r="C113">
        <v>2013</v>
      </c>
      <c r="D113" s="20">
        <v>41305</v>
      </c>
      <c r="E113" s="20">
        <v>41309</v>
      </c>
      <c r="F113" t="s">
        <v>23</v>
      </c>
      <c r="G113" t="s">
        <v>8157</v>
      </c>
      <c r="H113" t="s">
        <v>8158</v>
      </c>
      <c r="I113" t="s">
        <v>41</v>
      </c>
      <c r="J113" t="s">
        <v>27</v>
      </c>
      <c r="K113" t="s">
        <v>9512</v>
      </c>
      <c r="L113" t="s">
        <v>788</v>
      </c>
      <c r="M113">
        <v>8401</v>
      </c>
      <c r="N113" t="s">
        <v>148</v>
      </c>
      <c r="O113" t="s">
        <v>4131</v>
      </c>
      <c r="P113" t="s">
        <v>46</v>
      </c>
      <c r="Q113" t="s">
        <v>173</v>
      </c>
      <c r="R113" t="s">
        <v>186</v>
      </c>
      <c r="S113">
        <v>23.36</v>
      </c>
      <c r="T113">
        <v>2</v>
      </c>
      <c r="U113">
        <v>0</v>
      </c>
      <c r="V113">
        <v>11.68</v>
      </c>
    </row>
    <row r="114" spans="1:22" x14ac:dyDescent="0.3">
      <c r="A114">
        <v>7481</v>
      </c>
      <c r="B114" t="s">
        <v>9498</v>
      </c>
      <c r="C114">
        <v>2011</v>
      </c>
      <c r="D114" s="20">
        <v>40550</v>
      </c>
      <c r="E114" s="20">
        <v>40554</v>
      </c>
      <c r="F114" t="s">
        <v>50</v>
      </c>
      <c r="G114" t="s">
        <v>3915</v>
      </c>
      <c r="H114" t="s">
        <v>3916</v>
      </c>
      <c r="I114" t="s">
        <v>102</v>
      </c>
      <c r="J114" t="s">
        <v>27</v>
      </c>
      <c r="K114" t="s">
        <v>28</v>
      </c>
      <c r="L114" t="s">
        <v>29</v>
      </c>
      <c r="M114">
        <v>42420</v>
      </c>
      <c r="N114" t="s">
        <v>30</v>
      </c>
      <c r="O114" t="s">
        <v>3065</v>
      </c>
      <c r="P114" t="s">
        <v>46</v>
      </c>
      <c r="Q114" t="s">
        <v>90</v>
      </c>
      <c r="R114" t="s">
        <v>3066</v>
      </c>
      <c r="S114">
        <v>6.54</v>
      </c>
      <c r="T114">
        <v>1</v>
      </c>
      <c r="U114">
        <v>0</v>
      </c>
      <c r="V114">
        <v>3.0084</v>
      </c>
    </row>
    <row r="115" spans="1:22" x14ac:dyDescent="0.3">
      <c r="A115">
        <v>7480</v>
      </c>
      <c r="B115" t="s">
        <v>9498</v>
      </c>
      <c r="C115">
        <v>2011</v>
      </c>
      <c r="D115" s="20">
        <v>40550</v>
      </c>
      <c r="E115" s="20">
        <v>40554</v>
      </c>
      <c r="F115" t="s">
        <v>50</v>
      </c>
      <c r="G115" t="s">
        <v>3915</v>
      </c>
      <c r="H115" t="s">
        <v>3916</v>
      </c>
      <c r="I115" t="s">
        <v>102</v>
      </c>
      <c r="J115" t="s">
        <v>27</v>
      </c>
      <c r="K115" t="s">
        <v>28</v>
      </c>
      <c r="L115" t="s">
        <v>29</v>
      </c>
      <c r="M115">
        <v>42420</v>
      </c>
      <c r="N115" t="s">
        <v>30</v>
      </c>
      <c r="O115" t="s">
        <v>6412</v>
      </c>
      <c r="P115" t="s">
        <v>46</v>
      </c>
      <c r="Q115" t="s">
        <v>269</v>
      </c>
      <c r="R115" t="s">
        <v>6413</v>
      </c>
      <c r="S115">
        <v>31.12</v>
      </c>
      <c r="T115">
        <v>4</v>
      </c>
      <c r="U115">
        <v>0</v>
      </c>
      <c r="V115">
        <v>0.31119999999999948</v>
      </c>
    </row>
    <row r="116" spans="1:22" x14ac:dyDescent="0.3">
      <c r="A116">
        <v>7479</v>
      </c>
      <c r="B116" t="s">
        <v>9498</v>
      </c>
      <c r="C116">
        <v>2011</v>
      </c>
      <c r="D116" s="20">
        <v>40550</v>
      </c>
      <c r="E116" s="20">
        <v>40554</v>
      </c>
      <c r="F116" t="s">
        <v>50</v>
      </c>
      <c r="G116" t="s">
        <v>3915</v>
      </c>
      <c r="H116" t="s">
        <v>3916</v>
      </c>
      <c r="I116" t="s">
        <v>102</v>
      </c>
      <c r="J116" t="s">
        <v>27</v>
      </c>
      <c r="K116" t="s">
        <v>28</v>
      </c>
      <c r="L116" t="s">
        <v>29</v>
      </c>
      <c r="M116">
        <v>42420</v>
      </c>
      <c r="N116" t="s">
        <v>30</v>
      </c>
      <c r="O116" t="s">
        <v>3381</v>
      </c>
      <c r="P116" t="s">
        <v>71</v>
      </c>
      <c r="Q116" t="s">
        <v>72</v>
      </c>
      <c r="R116" t="s">
        <v>3382</v>
      </c>
      <c r="S116">
        <v>755.96</v>
      </c>
      <c r="T116">
        <v>4</v>
      </c>
      <c r="U116">
        <v>0</v>
      </c>
      <c r="V116">
        <v>204.10919999999999</v>
      </c>
    </row>
    <row r="117" spans="1:22" x14ac:dyDescent="0.3">
      <c r="A117">
        <v>7478</v>
      </c>
      <c r="B117" t="s">
        <v>9498</v>
      </c>
      <c r="C117">
        <v>2011</v>
      </c>
      <c r="D117" s="20">
        <v>40550</v>
      </c>
      <c r="E117" s="20">
        <v>40554</v>
      </c>
      <c r="F117" t="s">
        <v>50</v>
      </c>
      <c r="G117" t="s">
        <v>3915</v>
      </c>
      <c r="H117" t="s">
        <v>3916</v>
      </c>
      <c r="I117" t="s">
        <v>102</v>
      </c>
      <c r="J117" t="s">
        <v>27</v>
      </c>
      <c r="K117" t="s">
        <v>28</v>
      </c>
      <c r="L117" t="s">
        <v>29</v>
      </c>
      <c r="M117">
        <v>42420</v>
      </c>
      <c r="N117" t="s">
        <v>30</v>
      </c>
      <c r="O117" t="s">
        <v>192</v>
      </c>
      <c r="P117" t="s">
        <v>71</v>
      </c>
      <c r="Q117" t="s">
        <v>72</v>
      </c>
      <c r="R117" t="s">
        <v>193</v>
      </c>
      <c r="S117">
        <v>391.98</v>
      </c>
      <c r="T117">
        <v>2</v>
      </c>
      <c r="U117">
        <v>0</v>
      </c>
      <c r="V117">
        <v>113.67419999999998</v>
      </c>
    </row>
    <row r="118" spans="1:22" x14ac:dyDescent="0.3">
      <c r="A118">
        <v>7477</v>
      </c>
      <c r="B118" t="s">
        <v>9498</v>
      </c>
      <c r="C118">
        <v>2011</v>
      </c>
      <c r="D118" s="20">
        <v>40550</v>
      </c>
      <c r="E118" s="20">
        <v>40554</v>
      </c>
      <c r="F118" t="s">
        <v>50</v>
      </c>
      <c r="G118" t="s">
        <v>3915</v>
      </c>
      <c r="H118" t="s">
        <v>3916</v>
      </c>
      <c r="I118" t="s">
        <v>102</v>
      </c>
      <c r="J118" t="s">
        <v>27</v>
      </c>
      <c r="K118" t="s">
        <v>28</v>
      </c>
      <c r="L118" t="s">
        <v>29</v>
      </c>
      <c r="M118">
        <v>42420</v>
      </c>
      <c r="N118" t="s">
        <v>30</v>
      </c>
      <c r="O118" t="s">
        <v>1737</v>
      </c>
      <c r="P118" t="s">
        <v>46</v>
      </c>
      <c r="Q118" t="s">
        <v>68</v>
      </c>
      <c r="R118" t="s">
        <v>1738</v>
      </c>
      <c r="S118">
        <v>5.48</v>
      </c>
      <c r="T118">
        <v>2</v>
      </c>
      <c r="U118">
        <v>0</v>
      </c>
      <c r="V118">
        <v>1.4796000000000005</v>
      </c>
    </row>
    <row r="119" spans="1:22" x14ac:dyDescent="0.3">
      <c r="A119">
        <v>7476</v>
      </c>
      <c r="B119" t="s">
        <v>9498</v>
      </c>
      <c r="C119">
        <v>2011</v>
      </c>
      <c r="D119" s="20">
        <v>40550</v>
      </c>
      <c r="E119" s="20">
        <v>40554</v>
      </c>
      <c r="F119" t="s">
        <v>50</v>
      </c>
      <c r="G119" t="s">
        <v>3915</v>
      </c>
      <c r="H119" t="s">
        <v>3916</v>
      </c>
      <c r="I119" t="s">
        <v>102</v>
      </c>
      <c r="J119" t="s">
        <v>27</v>
      </c>
      <c r="K119" t="s">
        <v>28</v>
      </c>
      <c r="L119" t="s">
        <v>29</v>
      </c>
      <c r="M119">
        <v>42420</v>
      </c>
      <c r="N119" t="s">
        <v>30</v>
      </c>
      <c r="O119" t="s">
        <v>2209</v>
      </c>
      <c r="P119" t="s">
        <v>46</v>
      </c>
      <c r="Q119" t="s">
        <v>75</v>
      </c>
      <c r="R119" t="s">
        <v>2210</v>
      </c>
      <c r="S119">
        <v>609.98</v>
      </c>
      <c r="T119">
        <v>2</v>
      </c>
      <c r="U119">
        <v>0</v>
      </c>
      <c r="V119">
        <v>274.49099999999999</v>
      </c>
    </row>
    <row r="120" spans="1:22" x14ac:dyDescent="0.3">
      <c r="A120">
        <v>7475</v>
      </c>
      <c r="B120" t="s">
        <v>9498</v>
      </c>
      <c r="C120">
        <v>2011</v>
      </c>
      <c r="D120" s="20">
        <v>40550</v>
      </c>
      <c r="E120" s="20">
        <v>40554</v>
      </c>
      <c r="F120" t="s">
        <v>50</v>
      </c>
      <c r="G120" t="s">
        <v>3915</v>
      </c>
      <c r="H120" t="s">
        <v>3916</v>
      </c>
      <c r="I120" t="s">
        <v>102</v>
      </c>
      <c r="J120" t="s">
        <v>27</v>
      </c>
      <c r="K120" t="s">
        <v>28</v>
      </c>
      <c r="L120" t="s">
        <v>29</v>
      </c>
      <c r="M120">
        <v>42420</v>
      </c>
      <c r="N120" t="s">
        <v>30</v>
      </c>
      <c r="O120" t="s">
        <v>533</v>
      </c>
      <c r="P120" t="s">
        <v>32</v>
      </c>
      <c r="Q120" t="s">
        <v>36</v>
      </c>
      <c r="R120" t="s">
        <v>534</v>
      </c>
      <c r="S120">
        <v>2573.8200000000002</v>
      </c>
      <c r="T120">
        <v>9</v>
      </c>
      <c r="U120">
        <v>0</v>
      </c>
      <c r="V120">
        <v>746.40779999999972</v>
      </c>
    </row>
    <row r="121" spans="1:22" x14ac:dyDescent="0.3">
      <c r="A121">
        <v>7408</v>
      </c>
      <c r="B121" t="s">
        <v>9465</v>
      </c>
      <c r="C121">
        <v>2014</v>
      </c>
      <c r="D121" s="20">
        <v>41660</v>
      </c>
      <c r="E121" s="20">
        <v>41661</v>
      </c>
      <c r="F121" t="s">
        <v>188</v>
      </c>
      <c r="G121" t="s">
        <v>5155</v>
      </c>
      <c r="H121" t="s">
        <v>5156</v>
      </c>
      <c r="I121" t="s">
        <v>26</v>
      </c>
      <c r="J121" t="s">
        <v>27</v>
      </c>
      <c r="K121" t="s">
        <v>303</v>
      </c>
      <c r="L121" t="s">
        <v>211</v>
      </c>
      <c r="M121">
        <v>60653</v>
      </c>
      <c r="N121" t="s">
        <v>105</v>
      </c>
      <c r="O121" t="s">
        <v>2918</v>
      </c>
      <c r="P121" t="s">
        <v>46</v>
      </c>
      <c r="Q121" t="s">
        <v>47</v>
      </c>
      <c r="R121" t="s">
        <v>2919</v>
      </c>
      <c r="S121">
        <v>11.52</v>
      </c>
      <c r="T121">
        <v>5</v>
      </c>
      <c r="U121">
        <v>0.2</v>
      </c>
      <c r="V121">
        <v>4.1760000000000002</v>
      </c>
    </row>
    <row r="122" spans="1:22" x14ac:dyDescent="0.3">
      <c r="A122">
        <v>7375</v>
      </c>
      <c r="B122" t="s">
        <v>9450</v>
      </c>
      <c r="C122">
        <v>2014</v>
      </c>
      <c r="D122" s="20">
        <v>41647</v>
      </c>
      <c r="E122" s="20">
        <v>41649</v>
      </c>
      <c r="F122" t="s">
        <v>23</v>
      </c>
      <c r="G122" t="s">
        <v>3691</v>
      </c>
      <c r="H122" t="s">
        <v>3692</v>
      </c>
      <c r="I122" t="s">
        <v>26</v>
      </c>
      <c r="J122" t="s">
        <v>27</v>
      </c>
      <c r="K122" t="s">
        <v>1173</v>
      </c>
      <c r="L122" t="s">
        <v>43</v>
      </c>
      <c r="M122">
        <v>90805</v>
      </c>
      <c r="N122" t="s">
        <v>44</v>
      </c>
      <c r="O122" t="s">
        <v>2136</v>
      </c>
      <c r="P122" t="s">
        <v>46</v>
      </c>
      <c r="Q122" t="s">
        <v>269</v>
      </c>
      <c r="R122" t="s">
        <v>186</v>
      </c>
      <c r="S122">
        <v>7.89</v>
      </c>
      <c r="T122">
        <v>1</v>
      </c>
      <c r="U122">
        <v>0</v>
      </c>
      <c r="V122">
        <v>3.5504999999999995</v>
      </c>
    </row>
    <row r="123" spans="1:22" x14ac:dyDescent="0.3">
      <c r="A123">
        <v>7374</v>
      </c>
      <c r="B123" t="s">
        <v>9450</v>
      </c>
      <c r="C123">
        <v>2014</v>
      </c>
      <c r="D123" s="20">
        <v>41647</v>
      </c>
      <c r="E123" s="20">
        <v>41649</v>
      </c>
      <c r="F123" t="s">
        <v>23</v>
      </c>
      <c r="G123" t="s">
        <v>3691</v>
      </c>
      <c r="H123" t="s">
        <v>3692</v>
      </c>
      <c r="I123" t="s">
        <v>26</v>
      </c>
      <c r="J123" t="s">
        <v>27</v>
      </c>
      <c r="K123" t="s">
        <v>1173</v>
      </c>
      <c r="L123" t="s">
        <v>43</v>
      </c>
      <c r="M123">
        <v>90805</v>
      </c>
      <c r="N123" t="s">
        <v>44</v>
      </c>
      <c r="O123" t="s">
        <v>9094</v>
      </c>
      <c r="P123" t="s">
        <v>46</v>
      </c>
      <c r="Q123" t="s">
        <v>578</v>
      </c>
      <c r="R123" t="s">
        <v>9095</v>
      </c>
      <c r="S123">
        <v>110.11</v>
      </c>
      <c r="T123">
        <v>7</v>
      </c>
      <c r="U123">
        <v>0</v>
      </c>
      <c r="V123">
        <v>31.931899999999988</v>
      </c>
    </row>
    <row r="124" spans="1:22" x14ac:dyDescent="0.3">
      <c r="A124">
        <v>7373</v>
      </c>
      <c r="B124" t="s">
        <v>9450</v>
      </c>
      <c r="C124">
        <v>2014</v>
      </c>
      <c r="D124" s="20">
        <v>41647</v>
      </c>
      <c r="E124" s="20">
        <v>41649</v>
      </c>
      <c r="F124" t="s">
        <v>23</v>
      </c>
      <c r="G124" t="s">
        <v>3691</v>
      </c>
      <c r="H124" t="s">
        <v>3692</v>
      </c>
      <c r="I124" t="s">
        <v>26</v>
      </c>
      <c r="J124" t="s">
        <v>27</v>
      </c>
      <c r="K124" t="s">
        <v>1173</v>
      </c>
      <c r="L124" t="s">
        <v>43</v>
      </c>
      <c r="M124">
        <v>90805</v>
      </c>
      <c r="N124" t="s">
        <v>44</v>
      </c>
      <c r="O124" t="s">
        <v>6446</v>
      </c>
      <c r="P124" t="s">
        <v>46</v>
      </c>
      <c r="Q124" t="s">
        <v>59</v>
      </c>
      <c r="R124" t="s">
        <v>6447</v>
      </c>
      <c r="S124">
        <v>61.019999999999996</v>
      </c>
      <c r="T124">
        <v>3</v>
      </c>
      <c r="U124">
        <v>0</v>
      </c>
      <c r="V124">
        <v>0.61019999999999541</v>
      </c>
    </row>
    <row r="125" spans="1:22" x14ac:dyDescent="0.3">
      <c r="A125">
        <v>7372</v>
      </c>
      <c r="B125" t="s">
        <v>9450</v>
      </c>
      <c r="C125">
        <v>2014</v>
      </c>
      <c r="D125" s="20">
        <v>41647</v>
      </c>
      <c r="E125" s="20">
        <v>41649</v>
      </c>
      <c r="F125" t="s">
        <v>23</v>
      </c>
      <c r="G125" t="s">
        <v>3691</v>
      </c>
      <c r="H125" t="s">
        <v>3692</v>
      </c>
      <c r="I125" t="s">
        <v>26</v>
      </c>
      <c r="J125" t="s">
        <v>27</v>
      </c>
      <c r="K125" t="s">
        <v>1173</v>
      </c>
      <c r="L125" t="s">
        <v>43</v>
      </c>
      <c r="M125">
        <v>90805</v>
      </c>
      <c r="N125" t="s">
        <v>44</v>
      </c>
      <c r="O125" t="s">
        <v>58</v>
      </c>
      <c r="P125" t="s">
        <v>46</v>
      </c>
      <c r="Q125" t="s">
        <v>59</v>
      </c>
      <c r="R125" t="s">
        <v>60</v>
      </c>
      <c r="S125">
        <v>153.78</v>
      </c>
      <c r="T125">
        <v>11</v>
      </c>
      <c r="U125">
        <v>0</v>
      </c>
      <c r="V125">
        <v>44.596199999999996</v>
      </c>
    </row>
    <row r="126" spans="1:22" x14ac:dyDescent="0.3">
      <c r="A126">
        <v>7294</v>
      </c>
      <c r="B126" t="s">
        <v>9402</v>
      </c>
      <c r="C126">
        <v>2013</v>
      </c>
      <c r="D126" s="20">
        <v>41297</v>
      </c>
      <c r="E126" s="20">
        <v>41303</v>
      </c>
      <c r="F126" t="s">
        <v>50</v>
      </c>
      <c r="G126" t="s">
        <v>4852</v>
      </c>
      <c r="H126" t="s">
        <v>4853</v>
      </c>
      <c r="I126" t="s">
        <v>26</v>
      </c>
      <c r="J126" t="s">
        <v>27</v>
      </c>
      <c r="K126" t="s">
        <v>42</v>
      </c>
      <c r="L126" t="s">
        <v>43</v>
      </c>
      <c r="M126">
        <v>90036</v>
      </c>
      <c r="N126" t="s">
        <v>44</v>
      </c>
      <c r="O126" t="s">
        <v>7654</v>
      </c>
      <c r="P126" t="s">
        <v>32</v>
      </c>
      <c r="Q126" t="s">
        <v>65</v>
      </c>
      <c r="R126" t="s">
        <v>7655</v>
      </c>
      <c r="S126">
        <v>59.99</v>
      </c>
      <c r="T126">
        <v>7</v>
      </c>
      <c r="U126">
        <v>0</v>
      </c>
      <c r="V126">
        <v>21.596400000000003</v>
      </c>
    </row>
    <row r="127" spans="1:22" x14ac:dyDescent="0.3">
      <c r="A127">
        <v>7292</v>
      </c>
      <c r="B127" t="s">
        <v>9399</v>
      </c>
      <c r="C127">
        <v>2013</v>
      </c>
      <c r="D127" s="20">
        <v>41304</v>
      </c>
      <c r="E127" s="20">
        <v>41305</v>
      </c>
      <c r="F127" t="s">
        <v>188</v>
      </c>
      <c r="G127" t="s">
        <v>519</v>
      </c>
      <c r="H127" t="s">
        <v>520</v>
      </c>
      <c r="I127" t="s">
        <v>26</v>
      </c>
      <c r="J127" t="s">
        <v>27</v>
      </c>
      <c r="K127" t="s">
        <v>127</v>
      </c>
      <c r="L127" t="s">
        <v>43</v>
      </c>
      <c r="M127">
        <v>94122</v>
      </c>
      <c r="N127" t="s">
        <v>44</v>
      </c>
      <c r="O127" t="s">
        <v>1072</v>
      </c>
      <c r="P127" t="s">
        <v>46</v>
      </c>
      <c r="Q127" t="s">
        <v>47</v>
      </c>
      <c r="R127" t="s">
        <v>1073</v>
      </c>
      <c r="S127">
        <v>26.01</v>
      </c>
      <c r="T127">
        <v>9</v>
      </c>
      <c r="U127">
        <v>0</v>
      </c>
      <c r="V127">
        <v>12.2247</v>
      </c>
    </row>
    <row r="128" spans="1:22" x14ac:dyDescent="0.3">
      <c r="A128">
        <v>7291</v>
      </c>
      <c r="B128" t="s">
        <v>9399</v>
      </c>
      <c r="C128">
        <v>2013</v>
      </c>
      <c r="D128" s="20">
        <v>41304</v>
      </c>
      <c r="E128" s="20">
        <v>41305</v>
      </c>
      <c r="F128" t="s">
        <v>188</v>
      </c>
      <c r="G128" t="s">
        <v>519</v>
      </c>
      <c r="H128" t="s">
        <v>520</v>
      </c>
      <c r="I128" t="s">
        <v>26</v>
      </c>
      <c r="J128" t="s">
        <v>27</v>
      </c>
      <c r="K128" t="s">
        <v>127</v>
      </c>
      <c r="L128" t="s">
        <v>43</v>
      </c>
      <c r="M128">
        <v>94122</v>
      </c>
      <c r="N128" t="s">
        <v>44</v>
      </c>
      <c r="O128" t="s">
        <v>575</v>
      </c>
      <c r="P128" t="s">
        <v>46</v>
      </c>
      <c r="Q128" t="s">
        <v>75</v>
      </c>
      <c r="R128" t="s">
        <v>576</v>
      </c>
      <c r="S128">
        <v>50.783999999999999</v>
      </c>
      <c r="T128">
        <v>2</v>
      </c>
      <c r="U128">
        <v>0.2</v>
      </c>
      <c r="V128">
        <v>17.7744</v>
      </c>
    </row>
    <row r="129" spans="1:22" x14ac:dyDescent="0.3">
      <c r="A129">
        <v>7290</v>
      </c>
      <c r="B129" t="s">
        <v>9399</v>
      </c>
      <c r="C129">
        <v>2013</v>
      </c>
      <c r="D129" s="20">
        <v>41304</v>
      </c>
      <c r="E129" s="20">
        <v>41305</v>
      </c>
      <c r="F129" t="s">
        <v>188</v>
      </c>
      <c r="G129" t="s">
        <v>519</v>
      </c>
      <c r="H129" t="s">
        <v>520</v>
      </c>
      <c r="I129" t="s">
        <v>26</v>
      </c>
      <c r="J129" t="s">
        <v>27</v>
      </c>
      <c r="K129" t="s">
        <v>127</v>
      </c>
      <c r="L129" t="s">
        <v>43</v>
      </c>
      <c r="M129">
        <v>94122</v>
      </c>
      <c r="N129" t="s">
        <v>44</v>
      </c>
      <c r="O129" t="s">
        <v>1193</v>
      </c>
      <c r="P129" t="s">
        <v>46</v>
      </c>
      <c r="Q129" t="s">
        <v>59</v>
      </c>
      <c r="R129" t="s">
        <v>1194</v>
      </c>
      <c r="S129">
        <v>305.01</v>
      </c>
      <c r="T129">
        <v>9</v>
      </c>
      <c r="U129">
        <v>0</v>
      </c>
      <c r="V129">
        <v>76.252499999999998</v>
      </c>
    </row>
    <row r="130" spans="1:22" x14ac:dyDescent="0.3">
      <c r="A130">
        <v>7270</v>
      </c>
      <c r="B130" t="s">
        <v>9383</v>
      </c>
      <c r="C130">
        <v>2013</v>
      </c>
      <c r="D130" s="20">
        <v>41288</v>
      </c>
      <c r="E130" s="20">
        <v>41294</v>
      </c>
      <c r="F130" t="s">
        <v>50</v>
      </c>
      <c r="G130" t="s">
        <v>1408</v>
      </c>
      <c r="H130" t="s">
        <v>1409</v>
      </c>
      <c r="I130" t="s">
        <v>26</v>
      </c>
      <c r="J130" t="s">
        <v>27</v>
      </c>
      <c r="K130" t="s">
        <v>87</v>
      </c>
      <c r="L130" t="s">
        <v>88</v>
      </c>
      <c r="M130">
        <v>28027</v>
      </c>
      <c r="N130" t="s">
        <v>30</v>
      </c>
      <c r="O130" t="s">
        <v>9384</v>
      </c>
      <c r="P130" t="s">
        <v>32</v>
      </c>
      <c r="Q130" t="s">
        <v>65</v>
      </c>
      <c r="R130" t="s">
        <v>9385</v>
      </c>
      <c r="S130">
        <v>315.77600000000007</v>
      </c>
      <c r="T130">
        <v>8</v>
      </c>
      <c r="U130">
        <v>0.2</v>
      </c>
      <c r="V130">
        <v>31.577600000000018</v>
      </c>
    </row>
    <row r="131" spans="1:22" x14ac:dyDescent="0.3">
      <c r="A131">
        <v>7269</v>
      </c>
      <c r="B131" t="s">
        <v>9383</v>
      </c>
      <c r="C131">
        <v>2013</v>
      </c>
      <c r="D131" s="20">
        <v>41288</v>
      </c>
      <c r="E131" s="20">
        <v>41294</v>
      </c>
      <c r="F131" t="s">
        <v>50</v>
      </c>
      <c r="G131" t="s">
        <v>1408</v>
      </c>
      <c r="H131" t="s">
        <v>1409</v>
      </c>
      <c r="I131" t="s">
        <v>26</v>
      </c>
      <c r="J131" t="s">
        <v>27</v>
      </c>
      <c r="K131" t="s">
        <v>87</v>
      </c>
      <c r="L131" t="s">
        <v>88</v>
      </c>
      <c r="M131">
        <v>28027</v>
      </c>
      <c r="N131" t="s">
        <v>30</v>
      </c>
      <c r="O131" t="s">
        <v>6801</v>
      </c>
      <c r="P131" t="s">
        <v>46</v>
      </c>
      <c r="Q131" t="s">
        <v>90</v>
      </c>
      <c r="R131" t="s">
        <v>6802</v>
      </c>
      <c r="S131">
        <v>89.567999999999998</v>
      </c>
      <c r="T131">
        <v>2</v>
      </c>
      <c r="U131">
        <v>0.2</v>
      </c>
      <c r="V131">
        <v>32.468400000000003</v>
      </c>
    </row>
    <row r="132" spans="1:22" x14ac:dyDescent="0.3">
      <c r="A132">
        <v>7222</v>
      </c>
      <c r="B132" t="s">
        <v>9355</v>
      </c>
      <c r="C132">
        <v>2014</v>
      </c>
      <c r="D132" s="20">
        <v>41667</v>
      </c>
      <c r="E132" s="20">
        <v>41671</v>
      </c>
      <c r="F132" t="s">
        <v>50</v>
      </c>
      <c r="G132" t="s">
        <v>5215</v>
      </c>
      <c r="H132" t="s">
        <v>5216</v>
      </c>
      <c r="I132" t="s">
        <v>26</v>
      </c>
      <c r="J132" t="s">
        <v>27</v>
      </c>
      <c r="K132" t="s">
        <v>266</v>
      </c>
      <c r="L132" t="s">
        <v>267</v>
      </c>
      <c r="M132">
        <v>10035</v>
      </c>
      <c r="N132" t="s">
        <v>148</v>
      </c>
      <c r="O132" t="s">
        <v>7598</v>
      </c>
      <c r="P132" t="s">
        <v>71</v>
      </c>
      <c r="Q132" t="s">
        <v>72</v>
      </c>
      <c r="R132" t="s">
        <v>7599</v>
      </c>
      <c r="S132">
        <v>137.94</v>
      </c>
      <c r="T132">
        <v>3</v>
      </c>
      <c r="U132">
        <v>0</v>
      </c>
      <c r="V132">
        <v>35.864399999999996</v>
      </c>
    </row>
    <row r="133" spans="1:22" x14ac:dyDescent="0.3">
      <c r="A133">
        <v>7221</v>
      </c>
      <c r="B133" t="s">
        <v>9354</v>
      </c>
      <c r="C133">
        <v>2014</v>
      </c>
      <c r="D133" s="20">
        <v>41649</v>
      </c>
      <c r="E133" s="20">
        <v>41653</v>
      </c>
      <c r="F133" t="s">
        <v>50</v>
      </c>
      <c r="G133" t="s">
        <v>3723</v>
      </c>
      <c r="H133" t="s">
        <v>3724</v>
      </c>
      <c r="I133" t="s">
        <v>26</v>
      </c>
      <c r="J133" t="s">
        <v>27</v>
      </c>
      <c r="K133" t="s">
        <v>146</v>
      </c>
      <c r="L133" t="s">
        <v>147</v>
      </c>
      <c r="M133">
        <v>19140</v>
      </c>
      <c r="N133" t="s">
        <v>148</v>
      </c>
      <c r="O133" t="s">
        <v>2209</v>
      </c>
      <c r="P133" t="s">
        <v>46</v>
      </c>
      <c r="Q133" t="s">
        <v>75</v>
      </c>
      <c r="R133" t="s">
        <v>2210</v>
      </c>
      <c r="S133">
        <v>274.49100000000004</v>
      </c>
      <c r="T133">
        <v>3</v>
      </c>
      <c r="U133">
        <v>0.7</v>
      </c>
      <c r="V133">
        <v>-228.74250000000006</v>
      </c>
    </row>
    <row r="134" spans="1:22" x14ac:dyDescent="0.3">
      <c r="A134">
        <v>7181</v>
      </c>
      <c r="B134" t="s">
        <v>9330</v>
      </c>
      <c r="C134">
        <v>2011</v>
      </c>
      <c r="D134" s="20">
        <v>40550</v>
      </c>
      <c r="E134" s="20">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x14ac:dyDescent="0.3">
      <c r="A135">
        <v>7121</v>
      </c>
      <c r="B135" t="s">
        <v>9297</v>
      </c>
      <c r="C135">
        <v>2011</v>
      </c>
      <c r="D135" s="20">
        <v>40564</v>
      </c>
      <c r="E135" s="20">
        <v>40570</v>
      </c>
      <c r="F135" t="s">
        <v>50</v>
      </c>
      <c r="G135" t="s">
        <v>1318</v>
      </c>
      <c r="H135" t="s">
        <v>1319</v>
      </c>
      <c r="I135" t="s">
        <v>41</v>
      </c>
      <c r="J135" t="s">
        <v>27</v>
      </c>
      <c r="K135" t="s">
        <v>3792</v>
      </c>
      <c r="L135" t="s">
        <v>335</v>
      </c>
      <c r="M135">
        <v>37167</v>
      </c>
      <c r="N135" t="s">
        <v>30</v>
      </c>
      <c r="O135" t="s">
        <v>4766</v>
      </c>
      <c r="P135" t="s">
        <v>46</v>
      </c>
      <c r="Q135" t="s">
        <v>75</v>
      </c>
      <c r="R135" t="s">
        <v>4767</v>
      </c>
      <c r="S135">
        <v>67.194000000000003</v>
      </c>
      <c r="T135">
        <v>1</v>
      </c>
      <c r="U135">
        <v>0.7</v>
      </c>
      <c r="V135">
        <v>-51.515399999999985</v>
      </c>
    </row>
    <row r="136" spans="1:22" x14ac:dyDescent="0.3">
      <c r="A136">
        <v>7094</v>
      </c>
      <c r="B136" t="s">
        <v>9282</v>
      </c>
      <c r="C136">
        <v>2012</v>
      </c>
      <c r="D136" s="20">
        <v>40917</v>
      </c>
      <c r="E136" s="20">
        <v>40921</v>
      </c>
      <c r="F136" t="s">
        <v>50</v>
      </c>
      <c r="G136" t="s">
        <v>4486</v>
      </c>
      <c r="H136" t="s">
        <v>4487</v>
      </c>
      <c r="I136" t="s">
        <v>26</v>
      </c>
      <c r="J136" t="s">
        <v>27</v>
      </c>
      <c r="K136" t="s">
        <v>28</v>
      </c>
      <c r="L136" t="s">
        <v>29</v>
      </c>
      <c r="M136">
        <v>42420</v>
      </c>
      <c r="N136" t="s">
        <v>30</v>
      </c>
      <c r="O136" t="s">
        <v>6651</v>
      </c>
      <c r="P136" t="s">
        <v>46</v>
      </c>
      <c r="Q136" t="s">
        <v>90</v>
      </c>
      <c r="R136" t="s">
        <v>6652</v>
      </c>
      <c r="S136">
        <v>51.550000000000004</v>
      </c>
      <c r="T136">
        <v>5</v>
      </c>
      <c r="U136">
        <v>0</v>
      </c>
      <c r="V136">
        <v>24.2285</v>
      </c>
    </row>
    <row r="137" spans="1:22" x14ac:dyDescent="0.3">
      <c r="A137">
        <v>7093</v>
      </c>
      <c r="B137" t="s">
        <v>9282</v>
      </c>
      <c r="C137">
        <v>2012</v>
      </c>
      <c r="D137" s="20">
        <v>40917</v>
      </c>
      <c r="E137" s="20">
        <v>40921</v>
      </c>
      <c r="F137" t="s">
        <v>50</v>
      </c>
      <c r="G137" t="s">
        <v>4486</v>
      </c>
      <c r="H137" t="s">
        <v>4487</v>
      </c>
      <c r="I137" t="s">
        <v>26</v>
      </c>
      <c r="J137" t="s">
        <v>27</v>
      </c>
      <c r="K137" t="s">
        <v>28</v>
      </c>
      <c r="L137" t="s">
        <v>29</v>
      </c>
      <c r="M137">
        <v>42420</v>
      </c>
      <c r="N137" t="s">
        <v>30</v>
      </c>
      <c r="O137" t="s">
        <v>5763</v>
      </c>
      <c r="P137" t="s">
        <v>46</v>
      </c>
      <c r="Q137" t="s">
        <v>68</v>
      </c>
      <c r="R137" t="s">
        <v>5764</v>
      </c>
      <c r="S137">
        <v>42.76</v>
      </c>
      <c r="T137">
        <v>2</v>
      </c>
      <c r="U137">
        <v>0</v>
      </c>
      <c r="V137">
        <v>11.117599999999999</v>
      </c>
    </row>
    <row r="138" spans="1:22" x14ac:dyDescent="0.3">
      <c r="A138">
        <v>7092</v>
      </c>
      <c r="B138" t="s">
        <v>9282</v>
      </c>
      <c r="C138">
        <v>2012</v>
      </c>
      <c r="D138" s="20">
        <v>40917</v>
      </c>
      <c r="E138" s="20">
        <v>40921</v>
      </c>
      <c r="F138" t="s">
        <v>50</v>
      </c>
      <c r="G138" t="s">
        <v>4486</v>
      </c>
      <c r="H138" t="s">
        <v>4487</v>
      </c>
      <c r="I138" t="s">
        <v>26</v>
      </c>
      <c r="J138" t="s">
        <v>27</v>
      </c>
      <c r="K138" t="s">
        <v>28</v>
      </c>
      <c r="L138" t="s">
        <v>29</v>
      </c>
      <c r="M138">
        <v>42420</v>
      </c>
      <c r="N138" t="s">
        <v>30</v>
      </c>
      <c r="O138" t="s">
        <v>5367</v>
      </c>
      <c r="P138" t="s">
        <v>46</v>
      </c>
      <c r="Q138" t="s">
        <v>78</v>
      </c>
      <c r="R138" t="s">
        <v>5368</v>
      </c>
      <c r="S138">
        <v>163.44</v>
      </c>
      <c r="T138">
        <v>3</v>
      </c>
      <c r="U138">
        <v>0</v>
      </c>
      <c r="V138">
        <v>45.763200000000012</v>
      </c>
    </row>
    <row r="139" spans="1:22" x14ac:dyDescent="0.3">
      <c r="A139">
        <v>7091</v>
      </c>
      <c r="B139" t="s">
        <v>9282</v>
      </c>
      <c r="C139">
        <v>2012</v>
      </c>
      <c r="D139" s="20">
        <v>40917</v>
      </c>
      <c r="E139" s="20">
        <v>40921</v>
      </c>
      <c r="F139" t="s">
        <v>50</v>
      </c>
      <c r="G139" t="s">
        <v>4486</v>
      </c>
      <c r="H139" t="s">
        <v>4487</v>
      </c>
      <c r="I139" t="s">
        <v>26</v>
      </c>
      <c r="J139" t="s">
        <v>27</v>
      </c>
      <c r="K139" t="s">
        <v>28</v>
      </c>
      <c r="L139" t="s">
        <v>29</v>
      </c>
      <c r="M139">
        <v>42420</v>
      </c>
      <c r="N139" t="s">
        <v>30</v>
      </c>
      <c r="O139" t="s">
        <v>1054</v>
      </c>
      <c r="P139" t="s">
        <v>46</v>
      </c>
      <c r="Q139" t="s">
        <v>90</v>
      </c>
      <c r="R139" t="s">
        <v>186</v>
      </c>
      <c r="S139">
        <v>106.32</v>
      </c>
      <c r="T139">
        <v>3</v>
      </c>
      <c r="U139">
        <v>0</v>
      </c>
      <c r="V139">
        <v>49.970399999999991</v>
      </c>
    </row>
    <row r="140" spans="1:22" x14ac:dyDescent="0.3">
      <c r="A140">
        <v>7028</v>
      </c>
      <c r="B140" t="s">
        <v>9248</v>
      </c>
      <c r="C140">
        <v>2014</v>
      </c>
      <c r="D140" s="20">
        <v>41669</v>
      </c>
      <c r="E140" s="20">
        <v>41676</v>
      </c>
      <c r="F140" t="s">
        <v>50</v>
      </c>
      <c r="G140" t="s">
        <v>2983</v>
      </c>
      <c r="H140" t="s">
        <v>2984</v>
      </c>
      <c r="I140" t="s">
        <v>26</v>
      </c>
      <c r="J140" t="s">
        <v>27</v>
      </c>
      <c r="K140" t="s">
        <v>266</v>
      </c>
      <c r="L140" t="s">
        <v>267</v>
      </c>
      <c r="M140">
        <v>10011</v>
      </c>
      <c r="N140" t="s">
        <v>148</v>
      </c>
      <c r="O140" t="s">
        <v>2771</v>
      </c>
      <c r="P140" t="s">
        <v>46</v>
      </c>
      <c r="Q140" t="s">
        <v>47</v>
      </c>
      <c r="R140" t="s">
        <v>2772</v>
      </c>
      <c r="S140">
        <v>5.22</v>
      </c>
      <c r="T140">
        <v>2</v>
      </c>
      <c r="U140">
        <v>0</v>
      </c>
      <c r="V140">
        <v>2.4011999999999998</v>
      </c>
    </row>
    <row r="141" spans="1:22" x14ac:dyDescent="0.3">
      <c r="A141">
        <v>6980</v>
      </c>
      <c r="B141" t="s">
        <v>9220</v>
      </c>
      <c r="C141">
        <v>2014</v>
      </c>
      <c r="D141" s="20">
        <v>41654</v>
      </c>
      <c r="E141" s="20">
        <v>41659</v>
      </c>
      <c r="F141" t="s">
        <v>50</v>
      </c>
      <c r="G141" t="s">
        <v>51</v>
      </c>
      <c r="H141" t="s">
        <v>52</v>
      </c>
      <c r="I141" t="s">
        <v>26</v>
      </c>
      <c r="J141" t="s">
        <v>27</v>
      </c>
      <c r="K141" t="s">
        <v>42</v>
      </c>
      <c r="L141" t="s">
        <v>43</v>
      </c>
      <c r="M141">
        <v>90036</v>
      </c>
      <c r="N141" t="s">
        <v>44</v>
      </c>
      <c r="O141" t="s">
        <v>7716</v>
      </c>
      <c r="P141" t="s">
        <v>46</v>
      </c>
      <c r="Q141" t="s">
        <v>90</v>
      </c>
      <c r="R141" t="s">
        <v>7717</v>
      </c>
      <c r="S141">
        <v>154.9</v>
      </c>
      <c r="T141">
        <v>5</v>
      </c>
      <c r="U141">
        <v>0</v>
      </c>
      <c r="V141">
        <v>69.704999999999998</v>
      </c>
    </row>
    <row r="142" spans="1:22" x14ac:dyDescent="0.3">
      <c r="A142">
        <v>6970</v>
      </c>
      <c r="B142" t="s">
        <v>9214</v>
      </c>
      <c r="C142">
        <v>2013</v>
      </c>
      <c r="D142" s="20">
        <v>41284</v>
      </c>
      <c r="E142" s="20">
        <v>41287</v>
      </c>
      <c r="F142" t="s">
        <v>23</v>
      </c>
      <c r="G142" t="s">
        <v>6221</v>
      </c>
      <c r="H142" t="s">
        <v>6222</v>
      </c>
      <c r="I142" t="s">
        <v>26</v>
      </c>
      <c r="J142" t="s">
        <v>27</v>
      </c>
      <c r="K142" t="s">
        <v>8752</v>
      </c>
      <c r="L142" t="s">
        <v>96</v>
      </c>
      <c r="M142">
        <v>98632</v>
      </c>
      <c r="N142" t="s">
        <v>44</v>
      </c>
      <c r="O142" t="s">
        <v>2045</v>
      </c>
      <c r="P142" t="s">
        <v>32</v>
      </c>
      <c r="Q142" t="s">
        <v>65</v>
      </c>
      <c r="R142" t="s">
        <v>2046</v>
      </c>
      <c r="S142">
        <v>24.849999999999998</v>
      </c>
      <c r="T142">
        <v>5</v>
      </c>
      <c r="U142">
        <v>0</v>
      </c>
      <c r="V142">
        <v>7.7034999999999982</v>
      </c>
    </row>
    <row r="143" spans="1:22" x14ac:dyDescent="0.3">
      <c r="A143">
        <v>6852</v>
      </c>
      <c r="B143" t="s">
        <v>9139</v>
      </c>
      <c r="C143">
        <v>2013</v>
      </c>
      <c r="D143" s="20">
        <v>41282</v>
      </c>
      <c r="E143" s="20">
        <v>41286</v>
      </c>
      <c r="F143" t="s">
        <v>50</v>
      </c>
      <c r="G143" t="s">
        <v>6634</v>
      </c>
      <c r="H143" t="s">
        <v>6635</v>
      </c>
      <c r="I143" t="s">
        <v>41</v>
      </c>
      <c r="J143" t="s">
        <v>27</v>
      </c>
      <c r="K143" t="s">
        <v>612</v>
      </c>
      <c r="L143" t="s">
        <v>114</v>
      </c>
      <c r="M143">
        <v>53132</v>
      </c>
      <c r="N143" t="s">
        <v>105</v>
      </c>
      <c r="O143" t="s">
        <v>285</v>
      </c>
      <c r="P143" t="s">
        <v>46</v>
      </c>
      <c r="Q143" t="s">
        <v>75</v>
      </c>
      <c r="R143" t="s">
        <v>286</v>
      </c>
      <c r="S143">
        <v>106.05</v>
      </c>
      <c r="T143">
        <v>7</v>
      </c>
      <c r="U143">
        <v>0</v>
      </c>
      <c r="V143">
        <v>49.843499999999999</v>
      </c>
    </row>
    <row r="144" spans="1:22" x14ac:dyDescent="0.3">
      <c r="A144">
        <v>6851</v>
      </c>
      <c r="B144" t="s">
        <v>9139</v>
      </c>
      <c r="C144">
        <v>2013</v>
      </c>
      <c r="D144" s="20">
        <v>41282</v>
      </c>
      <c r="E144" s="20">
        <v>41286</v>
      </c>
      <c r="F144" t="s">
        <v>50</v>
      </c>
      <c r="G144" t="s">
        <v>6634</v>
      </c>
      <c r="H144" t="s">
        <v>6635</v>
      </c>
      <c r="I144" t="s">
        <v>41</v>
      </c>
      <c r="J144" t="s">
        <v>27</v>
      </c>
      <c r="K144" t="s">
        <v>612</v>
      </c>
      <c r="L144" t="s">
        <v>114</v>
      </c>
      <c r="M144">
        <v>53132</v>
      </c>
      <c r="N144" t="s">
        <v>105</v>
      </c>
      <c r="O144" t="s">
        <v>201</v>
      </c>
      <c r="P144" t="s">
        <v>32</v>
      </c>
      <c r="Q144" t="s">
        <v>33</v>
      </c>
      <c r="R144" t="s">
        <v>202</v>
      </c>
      <c r="S144">
        <v>1565.88</v>
      </c>
      <c r="T144">
        <v>6</v>
      </c>
      <c r="U144">
        <v>0</v>
      </c>
      <c r="V144">
        <v>407.12880000000007</v>
      </c>
    </row>
    <row r="145" spans="1:22" x14ac:dyDescent="0.3">
      <c r="A145">
        <v>6778</v>
      </c>
      <c r="B145" t="s">
        <v>9091</v>
      </c>
      <c r="C145">
        <v>2014</v>
      </c>
      <c r="D145" s="20">
        <v>41668</v>
      </c>
      <c r="E145" s="20">
        <v>41672</v>
      </c>
      <c r="F145" t="s">
        <v>50</v>
      </c>
      <c r="G145" t="s">
        <v>5789</v>
      </c>
      <c r="H145" t="s">
        <v>5790</v>
      </c>
      <c r="I145" t="s">
        <v>102</v>
      </c>
      <c r="J145" t="s">
        <v>27</v>
      </c>
      <c r="K145" t="s">
        <v>266</v>
      </c>
      <c r="L145" t="s">
        <v>267</v>
      </c>
      <c r="M145">
        <v>10009</v>
      </c>
      <c r="N145" t="s">
        <v>148</v>
      </c>
      <c r="O145" t="s">
        <v>4947</v>
      </c>
      <c r="P145" t="s">
        <v>71</v>
      </c>
      <c r="Q145" t="s">
        <v>161</v>
      </c>
      <c r="R145" t="s">
        <v>4948</v>
      </c>
      <c r="S145">
        <v>449.91</v>
      </c>
      <c r="T145">
        <v>9</v>
      </c>
      <c r="U145">
        <v>0</v>
      </c>
      <c r="V145">
        <v>157.46849999999998</v>
      </c>
    </row>
    <row r="146" spans="1:22" x14ac:dyDescent="0.3">
      <c r="A146">
        <v>6683</v>
      </c>
      <c r="B146" t="s">
        <v>9029</v>
      </c>
      <c r="C146">
        <v>2014</v>
      </c>
      <c r="D146" s="20">
        <v>41641</v>
      </c>
      <c r="E146" s="20">
        <v>41642</v>
      </c>
      <c r="F146" t="s">
        <v>188</v>
      </c>
      <c r="G146" t="s">
        <v>4207</v>
      </c>
      <c r="H146" t="s">
        <v>4208</v>
      </c>
      <c r="I146" t="s">
        <v>102</v>
      </c>
      <c r="J146" t="s">
        <v>27</v>
      </c>
      <c r="K146" t="s">
        <v>612</v>
      </c>
      <c r="L146" t="s">
        <v>114</v>
      </c>
      <c r="M146">
        <v>53132</v>
      </c>
      <c r="N146" t="s">
        <v>105</v>
      </c>
      <c r="O146" t="s">
        <v>2936</v>
      </c>
      <c r="P146" t="s">
        <v>46</v>
      </c>
      <c r="Q146" t="s">
        <v>75</v>
      </c>
      <c r="R146" t="s">
        <v>2937</v>
      </c>
      <c r="S146">
        <v>3.6</v>
      </c>
      <c r="T146">
        <v>2</v>
      </c>
      <c r="U146">
        <v>0</v>
      </c>
      <c r="V146">
        <v>1.728</v>
      </c>
    </row>
    <row r="147" spans="1:22" x14ac:dyDescent="0.3">
      <c r="A147">
        <v>6626</v>
      </c>
      <c r="B147" t="s">
        <v>8996</v>
      </c>
      <c r="C147">
        <v>2012</v>
      </c>
      <c r="D147" s="20">
        <v>40927</v>
      </c>
      <c r="E147" s="20">
        <v>40931</v>
      </c>
      <c r="F147" t="s">
        <v>50</v>
      </c>
      <c r="G147" t="s">
        <v>3347</v>
      </c>
      <c r="H147" t="s">
        <v>3348</v>
      </c>
      <c r="I147" t="s">
        <v>26</v>
      </c>
      <c r="J147" t="s">
        <v>27</v>
      </c>
      <c r="K147" t="s">
        <v>8997</v>
      </c>
      <c r="L147" t="s">
        <v>104</v>
      </c>
      <c r="M147">
        <v>77590</v>
      </c>
      <c r="N147" t="s">
        <v>105</v>
      </c>
      <c r="O147" t="s">
        <v>6142</v>
      </c>
      <c r="P147" t="s">
        <v>32</v>
      </c>
      <c r="Q147" t="s">
        <v>36</v>
      </c>
      <c r="R147" t="s">
        <v>6143</v>
      </c>
      <c r="S147">
        <v>199.304</v>
      </c>
      <c r="T147">
        <v>4</v>
      </c>
      <c r="U147">
        <v>0.3</v>
      </c>
      <c r="V147">
        <v>-8.5416000000000025</v>
      </c>
    </row>
    <row r="148" spans="1:22" x14ac:dyDescent="0.3">
      <c r="A148">
        <v>6625</v>
      </c>
      <c r="B148" t="s">
        <v>8996</v>
      </c>
      <c r="C148">
        <v>2012</v>
      </c>
      <c r="D148" s="20">
        <v>40927</v>
      </c>
      <c r="E148" s="20">
        <v>40931</v>
      </c>
      <c r="F148" t="s">
        <v>50</v>
      </c>
      <c r="G148" t="s">
        <v>3347</v>
      </c>
      <c r="H148" t="s">
        <v>3348</v>
      </c>
      <c r="I148" t="s">
        <v>26</v>
      </c>
      <c r="J148" t="s">
        <v>27</v>
      </c>
      <c r="K148" t="s">
        <v>8997</v>
      </c>
      <c r="L148" t="s">
        <v>104</v>
      </c>
      <c r="M148">
        <v>77590</v>
      </c>
      <c r="N148" t="s">
        <v>105</v>
      </c>
      <c r="O148" t="s">
        <v>4857</v>
      </c>
      <c r="P148" t="s">
        <v>32</v>
      </c>
      <c r="Q148" t="s">
        <v>56</v>
      </c>
      <c r="R148" t="s">
        <v>4858</v>
      </c>
      <c r="S148">
        <v>102.438</v>
      </c>
      <c r="T148">
        <v>1</v>
      </c>
      <c r="U148">
        <v>0.3</v>
      </c>
      <c r="V148">
        <v>-13.170600000000007</v>
      </c>
    </row>
    <row r="149" spans="1:22" x14ac:dyDescent="0.3">
      <c r="A149">
        <v>6622</v>
      </c>
      <c r="B149" t="s">
        <v>8992</v>
      </c>
      <c r="C149">
        <v>2014</v>
      </c>
      <c r="D149" s="20">
        <v>41653</v>
      </c>
      <c r="E149" s="20">
        <v>41658</v>
      </c>
      <c r="F149" t="s">
        <v>23</v>
      </c>
      <c r="G149" t="s">
        <v>3665</v>
      </c>
      <c r="H149" t="s">
        <v>3666</v>
      </c>
      <c r="I149" t="s">
        <v>41</v>
      </c>
      <c r="J149" t="s">
        <v>27</v>
      </c>
      <c r="K149" t="s">
        <v>318</v>
      </c>
      <c r="L149" t="s">
        <v>596</v>
      </c>
      <c r="M149">
        <v>65807</v>
      </c>
      <c r="N149" t="s">
        <v>105</v>
      </c>
      <c r="O149" t="s">
        <v>6698</v>
      </c>
      <c r="P149" t="s">
        <v>32</v>
      </c>
      <c r="Q149" t="s">
        <v>33</v>
      </c>
      <c r="R149" t="s">
        <v>6699</v>
      </c>
      <c r="S149">
        <v>212.94</v>
      </c>
      <c r="T149">
        <v>3</v>
      </c>
      <c r="U149">
        <v>0</v>
      </c>
      <c r="V149">
        <v>53.235000000000014</v>
      </c>
    </row>
    <row r="150" spans="1:22" x14ac:dyDescent="0.3">
      <c r="A150">
        <v>6621</v>
      </c>
      <c r="B150" t="s">
        <v>8992</v>
      </c>
      <c r="C150">
        <v>2014</v>
      </c>
      <c r="D150" s="20">
        <v>41653</v>
      </c>
      <c r="E150" s="20">
        <v>41658</v>
      </c>
      <c r="F150" t="s">
        <v>23</v>
      </c>
      <c r="G150" t="s">
        <v>3665</v>
      </c>
      <c r="H150" t="s">
        <v>3666</v>
      </c>
      <c r="I150" t="s">
        <v>41</v>
      </c>
      <c r="J150" t="s">
        <v>27</v>
      </c>
      <c r="K150" t="s">
        <v>318</v>
      </c>
      <c r="L150" t="s">
        <v>596</v>
      </c>
      <c r="M150">
        <v>65807</v>
      </c>
      <c r="N150" t="s">
        <v>105</v>
      </c>
      <c r="O150" t="s">
        <v>1800</v>
      </c>
      <c r="P150" t="s">
        <v>46</v>
      </c>
      <c r="Q150" t="s">
        <v>578</v>
      </c>
      <c r="R150" t="s">
        <v>1801</v>
      </c>
      <c r="S150">
        <v>4164.0499999999993</v>
      </c>
      <c r="T150">
        <v>5</v>
      </c>
      <c r="U150">
        <v>0</v>
      </c>
      <c r="V150">
        <v>83.281000000000063</v>
      </c>
    </row>
    <row r="151" spans="1:22" x14ac:dyDescent="0.3">
      <c r="A151">
        <v>6620</v>
      </c>
      <c r="B151" t="s">
        <v>8992</v>
      </c>
      <c r="C151">
        <v>2014</v>
      </c>
      <c r="D151" s="20">
        <v>41653</v>
      </c>
      <c r="E151" s="20">
        <v>41658</v>
      </c>
      <c r="F151" t="s">
        <v>23</v>
      </c>
      <c r="G151" t="s">
        <v>3665</v>
      </c>
      <c r="H151" t="s">
        <v>3666</v>
      </c>
      <c r="I151" t="s">
        <v>41</v>
      </c>
      <c r="J151" t="s">
        <v>27</v>
      </c>
      <c r="K151" t="s">
        <v>318</v>
      </c>
      <c r="L151" t="s">
        <v>596</v>
      </c>
      <c r="M151">
        <v>65807</v>
      </c>
      <c r="N151" t="s">
        <v>105</v>
      </c>
      <c r="O151" t="s">
        <v>8358</v>
      </c>
      <c r="P151" t="s">
        <v>46</v>
      </c>
      <c r="Q151" t="s">
        <v>68</v>
      </c>
      <c r="R151" t="s">
        <v>8359</v>
      </c>
      <c r="S151">
        <v>209.94</v>
      </c>
      <c r="T151">
        <v>6</v>
      </c>
      <c r="U151">
        <v>0</v>
      </c>
      <c r="V151">
        <v>54.584400000000002</v>
      </c>
    </row>
    <row r="152" spans="1:22" x14ac:dyDescent="0.3">
      <c r="A152">
        <v>6619</v>
      </c>
      <c r="B152" t="s">
        <v>8992</v>
      </c>
      <c r="C152">
        <v>2014</v>
      </c>
      <c r="D152" s="20">
        <v>41653</v>
      </c>
      <c r="E152" s="20">
        <v>41658</v>
      </c>
      <c r="F152" t="s">
        <v>23</v>
      </c>
      <c r="G152" t="s">
        <v>3665</v>
      </c>
      <c r="H152" t="s">
        <v>3666</v>
      </c>
      <c r="I152" t="s">
        <v>41</v>
      </c>
      <c r="J152" t="s">
        <v>27</v>
      </c>
      <c r="K152" t="s">
        <v>318</v>
      </c>
      <c r="L152" t="s">
        <v>596</v>
      </c>
      <c r="M152">
        <v>65807</v>
      </c>
      <c r="N152" t="s">
        <v>105</v>
      </c>
      <c r="O152" t="s">
        <v>5530</v>
      </c>
      <c r="P152" t="s">
        <v>46</v>
      </c>
      <c r="Q152" t="s">
        <v>90</v>
      </c>
      <c r="R152" t="s">
        <v>5531</v>
      </c>
      <c r="S152">
        <v>32.400000000000006</v>
      </c>
      <c r="T152">
        <v>5</v>
      </c>
      <c r="U152">
        <v>0</v>
      </c>
      <c r="V152">
        <v>15.552000000000001</v>
      </c>
    </row>
    <row r="153" spans="1:22" x14ac:dyDescent="0.3">
      <c r="A153">
        <v>6523</v>
      </c>
      <c r="B153" t="s">
        <v>8937</v>
      </c>
      <c r="C153">
        <v>2014</v>
      </c>
      <c r="D153" s="20">
        <v>41656</v>
      </c>
      <c r="E153" s="20">
        <v>41658</v>
      </c>
      <c r="F153" t="s">
        <v>23</v>
      </c>
      <c r="G153" t="s">
        <v>4029</v>
      </c>
      <c r="H153" t="s">
        <v>4030</v>
      </c>
      <c r="I153" t="s">
        <v>26</v>
      </c>
      <c r="J153" t="s">
        <v>27</v>
      </c>
      <c r="K153" t="s">
        <v>328</v>
      </c>
      <c r="L153" t="s">
        <v>238</v>
      </c>
      <c r="M153">
        <v>49201</v>
      </c>
      <c r="N153" t="s">
        <v>105</v>
      </c>
      <c r="O153" t="s">
        <v>8938</v>
      </c>
      <c r="P153" t="s">
        <v>46</v>
      </c>
      <c r="Q153" t="s">
        <v>90</v>
      </c>
      <c r="R153" t="s">
        <v>8939</v>
      </c>
      <c r="S153">
        <v>56.07</v>
      </c>
      <c r="T153">
        <v>7</v>
      </c>
      <c r="U153">
        <v>0</v>
      </c>
      <c r="V153">
        <v>25.231499999999997</v>
      </c>
    </row>
    <row r="154" spans="1:22" x14ac:dyDescent="0.3">
      <c r="A154">
        <v>6522</v>
      </c>
      <c r="B154" t="s">
        <v>8937</v>
      </c>
      <c r="C154">
        <v>2014</v>
      </c>
      <c r="D154" s="20">
        <v>41656</v>
      </c>
      <c r="E154" s="20">
        <v>41658</v>
      </c>
      <c r="F154" t="s">
        <v>23</v>
      </c>
      <c r="G154" t="s">
        <v>4029</v>
      </c>
      <c r="H154" t="s">
        <v>4030</v>
      </c>
      <c r="I154" t="s">
        <v>26</v>
      </c>
      <c r="J154" t="s">
        <v>27</v>
      </c>
      <c r="K154" t="s">
        <v>328</v>
      </c>
      <c r="L154" t="s">
        <v>238</v>
      </c>
      <c r="M154">
        <v>49201</v>
      </c>
      <c r="N154" t="s">
        <v>105</v>
      </c>
      <c r="O154" t="s">
        <v>7951</v>
      </c>
      <c r="P154" t="s">
        <v>32</v>
      </c>
      <c r="Q154" t="s">
        <v>36</v>
      </c>
      <c r="R154" t="s">
        <v>7952</v>
      </c>
      <c r="S154">
        <v>302.67</v>
      </c>
      <c r="T154">
        <v>3</v>
      </c>
      <c r="U154">
        <v>0</v>
      </c>
      <c r="V154">
        <v>72.640799999999999</v>
      </c>
    </row>
    <row r="155" spans="1:22" x14ac:dyDescent="0.3">
      <c r="A155">
        <v>6521</v>
      </c>
      <c r="B155" t="s">
        <v>8937</v>
      </c>
      <c r="C155">
        <v>2014</v>
      </c>
      <c r="D155" s="20">
        <v>41656</v>
      </c>
      <c r="E155" s="20">
        <v>41658</v>
      </c>
      <c r="F155" t="s">
        <v>23</v>
      </c>
      <c r="G155" t="s">
        <v>4029</v>
      </c>
      <c r="H155" t="s">
        <v>4030</v>
      </c>
      <c r="I155" t="s">
        <v>26</v>
      </c>
      <c r="J155" t="s">
        <v>27</v>
      </c>
      <c r="K155" t="s">
        <v>328</v>
      </c>
      <c r="L155" t="s">
        <v>238</v>
      </c>
      <c r="M155">
        <v>49201</v>
      </c>
      <c r="N155" t="s">
        <v>105</v>
      </c>
      <c r="O155" t="s">
        <v>1255</v>
      </c>
      <c r="P155" t="s">
        <v>46</v>
      </c>
      <c r="Q155" t="s">
        <v>75</v>
      </c>
      <c r="R155" t="s">
        <v>1256</v>
      </c>
      <c r="S155">
        <v>5443.96</v>
      </c>
      <c r="T155">
        <v>4</v>
      </c>
      <c r="U155">
        <v>0</v>
      </c>
      <c r="V155">
        <v>2504.2215999999999</v>
      </c>
    </row>
    <row r="156" spans="1:22" x14ac:dyDescent="0.3">
      <c r="A156">
        <v>6475</v>
      </c>
      <c r="B156" t="s">
        <v>8917</v>
      </c>
      <c r="C156">
        <v>2011</v>
      </c>
      <c r="D156" s="20">
        <v>40558</v>
      </c>
      <c r="E156" s="20">
        <v>40559</v>
      </c>
      <c r="F156" t="s">
        <v>188</v>
      </c>
      <c r="G156" t="s">
        <v>307</v>
      </c>
      <c r="H156" t="s">
        <v>308</v>
      </c>
      <c r="I156" t="s">
        <v>41</v>
      </c>
      <c r="J156" t="s">
        <v>27</v>
      </c>
      <c r="K156" t="s">
        <v>146</v>
      </c>
      <c r="L156" t="s">
        <v>147</v>
      </c>
      <c r="M156">
        <v>19140</v>
      </c>
      <c r="N156" t="s">
        <v>148</v>
      </c>
      <c r="O156" t="s">
        <v>3608</v>
      </c>
      <c r="P156" t="s">
        <v>32</v>
      </c>
      <c r="Q156" t="s">
        <v>33</v>
      </c>
      <c r="R156" t="s">
        <v>3609</v>
      </c>
      <c r="S156">
        <v>61.96</v>
      </c>
      <c r="T156">
        <v>4</v>
      </c>
      <c r="U156">
        <v>0.5</v>
      </c>
      <c r="V156">
        <v>-53.285600000000009</v>
      </c>
    </row>
    <row r="157" spans="1:22" x14ac:dyDescent="0.3">
      <c r="A157">
        <v>6389</v>
      </c>
      <c r="B157" t="s">
        <v>8869</v>
      </c>
      <c r="C157">
        <v>2011</v>
      </c>
      <c r="D157" s="20">
        <v>40574</v>
      </c>
      <c r="E157" s="20">
        <v>40579</v>
      </c>
      <c r="F157" t="s">
        <v>50</v>
      </c>
      <c r="G157" t="s">
        <v>1370</v>
      </c>
      <c r="H157" t="s">
        <v>1371</v>
      </c>
      <c r="I157" t="s">
        <v>26</v>
      </c>
      <c r="J157" t="s">
        <v>27</v>
      </c>
      <c r="K157" t="s">
        <v>880</v>
      </c>
      <c r="L157" t="s">
        <v>238</v>
      </c>
      <c r="M157">
        <v>48234</v>
      </c>
      <c r="N157" t="s">
        <v>105</v>
      </c>
      <c r="O157" t="s">
        <v>684</v>
      </c>
      <c r="P157" t="s">
        <v>46</v>
      </c>
      <c r="Q157" t="s">
        <v>59</v>
      </c>
      <c r="R157" t="s">
        <v>685</v>
      </c>
      <c r="S157">
        <v>229.94</v>
      </c>
      <c r="T157">
        <v>2</v>
      </c>
      <c r="U157">
        <v>0</v>
      </c>
      <c r="V157">
        <v>6.8982000000000028</v>
      </c>
    </row>
    <row r="158" spans="1:22" x14ac:dyDescent="0.3">
      <c r="A158">
        <v>6388</v>
      </c>
      <c r="B158" t="s">
        <v>8869</v>
      </c>
      <c r="C158">
        <v>2011</v>
      </c>
      <c r="D158" s="20">
        <v>40574</v>
      </c>
      <c r="E158" s="20">
        <v>40579</v>
      </c>
      <c r="F158" t="s">
        <v>50</v>
      </c>
      <c r="G158" t="s">
        <v>1370</v>
      </c>
      <c r="H158" t="s">
        <v>1371</v>
      </c>
      <c r="I158" t="s">
        <v>26</v>
      </c>
      <c r="J158" t="s">
        <v>27</v>
      </c>
      <c r="K158" t="s">
        <v>880</v>
      </c>
      <c r="L158" t="s">
        <v>238</v>
      </c>
      <c r="M158">
        <v>48234</v>
      </c>
      <c r="N158" t="s">
        <v>105</v>
      </c>
      <c r="O158" t="s">
        <v>2030</v>
      </c>
      <c r="P158" t="s">
        <v>46</v>
      </c>
      <c r="Q158" t="s">
        <v>90</v>
      </c>
      <c r="R158" t="s">
        <v>2031</v>
      </c>
      <c r="S158">
        <v>10.56</v>
      </c>
      <c r="T158">
        <v>2</v>
      </c>
      <c r="U158">
        <v>0</v>
      </c>
      <c r="V158">
        <v>4.7519999999999998</v>
      </c>
    </row>
    <row r="159" spans="1:22" x14ac:dyDescent="0.3">
      <c r="A159">
        <v>6387</v>
      </c>
      <c r="B159" t="s">
        <v>8868</v>
      </c>
      <c r="C159">
        <v>2014</v>
      </c>
      <c r="D159" s="20">
        <v>41655</v>
      </c>
      <c r="E159" s="20">
        <v>41658</v>
      </c>
      <c r="F159" t="s">
        <v>188</v>
      </c>
      <c r="G159" t="s">
        <v>5562</v>
      </c>
      <c r="H159" t="s">
        <v>5563</v>
      </c>
      <c r="I159" t="s">
        <v>26</v>
      </c>
      <c r="J159" t="s">
        <v>27</v>
      </c>
      <c r="K159" t="s">
        <v>1237</v>
      </c>
      <c r="L159" t="s">
        <v>104</v>
      </c>
      <c r="M159">
        <v>78745</v>
      </c>
      <c r="N159" t="s">
        <v>105</v>
      </c>
      <c r="O159" t="s">
        <v>1596</v>
      </c>
      <c r="P159" t="s">
        <v>46</v>
      </c>
      <c r="Q159" t="s">
        <v>75</v>
      </c>
      <c r="R159" t="s">
        <v>1597</v>
      </c>
      <c r="S159">
        <v>4.2759999999999989</v>
      </c>
      <c r="T159">
        <v>1</v>
      </c>
      <c r="U159">
        <v>0.8</v>
      </c>
      <c r="V159">
        <v>-6.6278000000000006</v>
      </c>
    </row>
    <row r="160" spans="1:22" x14ac:dyDescent="0.3">
      <c r="A160">
        <v>6386</v>
      </c>
      <c r="B160" t="s">
        <v>8868</v>
      </c>
      <c r="C160">
        <v>2014</v>
      </c>
      <c r="D160" s="20">
        <v>41655</v>
      </c>
      <c r="E160" s="20">
        <v>41658</v>
      </c>
      <c r="F160" t="s">
        <v>188</v>
      </c>
      <c r="G160" t="s">
        <v>5562</v>
      </c>
      <c r="H160" t="s">
        <v>5563</v>
      </c>
      <c r="I160" t="s">
        <v>26</v>
      </c>
      <c r="J160" t="s">
        <v>27</v>
      </c>
      <c r="K160" t="s">
        <v>1237</v>
      </c>
      <c r="L160" t="s">
        <v>104</v>
      </c>
      <c r="M160">
        <v>78745</v>
      </c>
      <c r="N160" t="s">
        <v>105</v>
      </c>
      <c r="O160" t="s">
        <v>7037</v>
      </c>
      <c r="P160" t="s">
        <v>71</v>
      </c>
      <c r="Q160" t="s">
        <v>161</v>
      </c>
      <c r="R160" t="s">
        <v>7038</v>
      </c>
      <c r="S160">
        <v>62.591999999999999</v>
      </c>
      <c r="T160">
        <v>8</v>
      </c>
      <c r="U160">
        <v>0.2</v>
      </c>
      <c r="V160">
        <v>13.300799999999999</v>
      </c>
    </row>
    <row r="161" spans="1:22" x14ac:dyDescent="0.3">
      <c r="A161">
        <v>6385</v>
      </c>
      <c r="B161" t="s">
        <v>8868</v>
      </c>
      <c r="C161">
        <v>2014</v>
      </c>
      <c r="D161" s="20">
        <v>41655</v>
      </c>
      <c r="E161" s="20">
        <v>41658</v>
      </c>
      <c r="F161" t="s">
        <v>188</v>
      </c>
      <c r="G161" t="s">
        <v>5562</v>
      </c>
      <c r="H161" t="s">
        <v>5563</v>
      </c>
      <c r="I161" t="s">
        <v>26</v>
      </c>
      <c r="J161" t="s">
        <v>27</v>
      </c>
      <c r="K161" t="s">
        <v>1237</v>
      </c>
      <c r="L161" t="s">
        <v>104</v>
      </c>
      <c r="M161">
        <v>78745</v>
      </c>
      <c r="N161" t="s">
        <v>105</v>
      </c>
      <c r="O161" t="s">
        <v>1018</v>
      </c>
      <c r="P161" t="s">
        <v>71</v>
      </c>
      <c r="Q161" t="s">
        <v>161</v>
      </c>
      <c r="R161" t="s">
        <v>1019</v>
      </c>
      <c r="S161">
        <v>47.984000000000002</v>
      </c>
      <c r="T161">
        <v>2</v>
      </c>
      <c r="U161">
        <v>0.2</v>
      </c>
      <c r="V161">
        <v>14.395200000000004</v>
      </c>
    </row>
    <row r="162" spans="1:22" x14ac:dyDescent="0.3">
      <c r="A162">
        <v>6384</v>
      </c>
      <c r="B162" t="s">
        <v>8868</v>
      </c>
      <c r="C162">
        <v>2014</v>
      </c>
      <c r="D162" s="20">
        <v>41655</v>
      </c>
      <c r="E162" s="20">
        <v>41658</v>
      </c>
      <c r="F162" t="s">
        <v>188</v>
      </c>
      <c r="G162" t="s">
        <v>5562</v>
      </c>
      <c r="H162" t="s">
        <v>5563</v>
      </c>
      <c r="I162" t="s">
        <v>26</v>
      </c>
      <c r="J162" t="s">
        <v>27</v>
      </c>
      <c r="K162" t="s">
        <v>1237</v>
      </c>
      <c r="L162" t="s">
        <v>104</v>
      </c>
      <c r="M162">
        <v>78745</v>
      </c>
      <c r="N162" t="s">
        <v>105</v>
      </c>
      <c r="O162" t="s">
        <v>3127</v>
      </c>
      <c r="P162" t="s">
        <v>46</v>
      </c>
      <c r="Q162" t="s">
        <v>75</v>
      </c>
      <c r="R162" t="s">
        <v>3128</v>
      </c>
      <c r="S162">
        <v>32.783999999999992</v>
      </c>
      <c r="T162">
        <v>4</v>
      </c>
      <c r="U162">
        <v>0.8</v>
      </c>
      <c r="V162">
        <v>-52.454400000000007</v>
      </c>
    </row>
    <row r="163" spans="1:22" x14ac:dyDescent="0.3">
      <c r="A163">
        <v>6360</v>
      </c>
      <c r="B163" t="s">
        <v>8848</v>
      </c>
      <c r="C163">
        <v>2014</v>
      </c>
      <c r="D163" s="20">
        <v>41663</v>
      </c>
      <c r="E163" s="20">
        <v>41668</v>
      </c>
      <c r="F163" t="s">
        <v>50</v>
      </c>
      <c r="G163" t="s">
        <v>2420</v>
      </c>
      <c r="H163" t="s">
        <v>2421</v>
      </c>
      <c r="I163" t="s">
        <v>41</v>
      </c>
      <c r="J163" t="s">
        <v>27</v>
      </c>
      <c r="K163" t="s">
        <v>95</v>
      </c>
      <c r="L163" t="s">
        <v>96</v>
      </c>
      <c r="M163">
        <v>98103</v>
      </c>
      <c r="N163" t="s">
        <v>44</v>
      </c>
      <c r="O163" t="s">
        <v>8519</v>
      </c>
      <c r="P163" t="s">
        <v>71</v>
      </c>
      <c r="Q163" t="s">
        <v>72</v>
      </c>
      <c r="R163" t="s">
        <v>8520</v>
      </c>
      <c r="S163">
        <v>86.352000000000004</v>
      </c>
      <c r="T163">
        <v>6</v>
      </c>
      <c r="U163">
        <v>0.2</v>
      </c>
      <c r="V163">
        <v>8.6352000000000011</v>
      </c>
    </row>
    <row r="164" spans="1:22" x14ac:dyDescent="0.3">
      <c r="A164">
        <v>6359</v>
      </c>
      <c r="B164" t="s">
        <v>8848</v>
      </c>
      <c r="C164">
        <v>2014</v>
      </c>
      <c r="D164" s="20">
        <v>41663</v>
      </c>
      <c r="E164" s="20">
        <v>41668</v>
      </c>
      <c r="F164" t="s">
        <v>50</v>
      </c>
      <c r="G164" t="s">
        <v>2420</v>
      </c>
      <c r="H164" t="s">
        <v>2421</v>
      </c>
      <c r="I164" t="s">
        <v>41</v>
      </c>
      <c r="J164" t="s">
        <v>27</v>
      </c>
      <c r="K164" t="s">
        <v>95</v>
      </c>
      <c r="L164" t="s">
        <v>96</v>
      </c>
      <c r="M164">
        <v>98103</v>
      </c>
      <c r="N164" t="s">
        <v>44</v>
      </c>
      <c r="O164" t="s">
        <v>3974</v>
      </c>
      <c r="P164" t="s">
        <v>46</v>
      </c>
      <c r="Q164" t="s">
        <v>90</v>
      </c>
      <c r="R164" t="s">
        <v>3975</v>
      </c>
      <c r="S164">
        <v>6.48</v>
      </c>
      <c r="T164">
        <v>1</v>
      </c>
      <c r="U164">
        <v>0</v>
      </c>
      <c r="V164">
        <v>3.1104000000000003</v>
      </c>
    </row>
    <row r="165" spans="1:22" x14ac:dyDescent="0.3">
      <c r="A165">
        <v>6358</v>
      </c>
      <c r="B165" t="s">
        <v>8848</v>
      </c>
      <c r="C165">
        <v>2014</v>
      </c>
      <c r="D165" s="20">
        <v>41663</v>
      </c>
      <c r="E165" s="20">
        <v>41668</v>
      </c>
      <c r="F165" t="s">
        <v>50</v>
      </c>
      <c r="G165" t="s">
        <v>2420</v>
      </c>
      <c r="H165" t="s">
        <v>2421</v>
      </c>
      <c r="I165" t="s">
        <v>41</v>
      </c>
      <c r="J165" t="s">
        <v>27</v>
      </c>
      <c r="K165" t="s">
        <v>95</v>
      </c>
      <c r="L165" t="s">
        <v>96</v>
      </c>
      <c r="M165">
        <v>98103</v>
      </c>
      <c r="N165" t="s">
        <v>44</v>
      </c>
      <c r="O165" t="s">
        <v>2925</v>
      </c>
      <c r="P165" t="s">
        <v>46</v>
      </c>
      <c r="Q165" t="s">
        <v>90</v>
      </c>
      <c r="R165" t="s">
        <v>2926</v>
      </c>
      <c r="S165">
        <v>25.92</v>
      </c>
      <c r="T165">
        <v>4</v>
      </c>
      <c r="U165">
        <v>0</v>
      </c>
      <c r="V165">
        <v>12.441600000000001</v>
      </c>
    </row>
    <row r="166" spans="1:22" x14ac:dyDescent="0.3">
      <c r="A166">
        <v>6357</v>
      </c>
      <c r="B166" t="s">
        <v>8848</v>
      </c>
      <c r="C166">
        <v>2014</v>
      </c>
      <c r="D166" s="20">
        <v>41663</v>
      </c>
      <c r="E166" s="20">
        <v>41668</v>
      </c>
      <c r="F166" t="s">
        <v>50</v>
      </c>
      <c r="G166" t="s">
        <v>2420</v>
      </c>
      <c r="H166" t="s">
        <v>2421</v>
      </c>
      <c r="I166" t="s">
        <v>41</v>
      </c>
      <c r="J166" t="s">
        <v>27</v>
      </c>
      <c r="K166" t="s">
        <v>95</v>
      </c>
      <c r="L166" t="s">
        <v>96</v>
      </c>
      <c r="M166">
        <v>98103</v>
      </c>
      <c r="N166" t="s">
        <v>44</v>
      </c>
      <c r="O166" t="s">
        <v>4737</v>
      </c>
      <c r="P166" t="s">
        <v>46</v>
      </c>
      <c r="Q166" t="s">
        <v>75</v>
      </c>
      <c r="R166" t="s">
        <v>4738</v>
      </c>
      <c r="S166">
        <v>19.68</v>
      </c>
      <c r="T166">
        <v>5</v>
      </c>
      <c r="U166">
        <v>0.2</v>
      </c>
      <c r="V166">
        <v>6.8879999999999981</v>
      </c>
    </row>
    <row r="167" spans="1:22" x14ac:dyDescent="0.3">
      <c r="A167">
        <v>6342</v>
      </c>
      <c r="B167" t="s">
        <v>8839</v>
      </c>
      <c r="C167">
        <v>2014</v>
      </c>
      <c r="D167" s="20">
        <v>41640</v>
      </c>
      <c r="E167" s="20">
        <v>41642</v>
      </c>
      <c r="F167" t="s">
        <v>188</v>
      </c>
      <c r="G167" t="s">
        <v>4743</v>
      </c>
      <c r="H167" t="s">
        <v>4744</v>
      </c>
      <c r="I167" t="s">
        <v>26</v>
      </c>
      <c r="J167" t="s">
        <v>27</v>
      </c>
      <c r="K167" t="s">
        <v>2470</v>
      </c>
      <c r="L167" t="s">
        <v>498</v>
      </c>
      <c r="M167">
        <v>43130</v>
      </c>
      <c r="N167" t="s">
        <v>148</v>
      </c>
      <c r="O167" t="s">
        <v>4663</v>
      </c>
      <c r="P167" t="s">
        <v>46</v>
      </c>
      <c r="Q167" t="s">
        <v>59</v>
      </c>
      <c r="R167" t="s">
        <v>4664</v>
      </c>
      <c r="S167">
        <v>156.512</v>
      </c>
      <c r="T167">
        <v>4</v>
      </c>
      <c r="U167">
        <v>0.2</v>
      </c>
      <c r="V167">
        <v>-35.215199999999996</v>
      </c>
    </row>
    <row r="168" spans="1:22" x14ac:dyDescent="0.3">
      <c r="A168">
        <v>6334</v>
      </c>
      <c r="B168" t="s">
        <v>8835</v>
      </c>
      <c r="C168">
        <v>2011</v>
      </c>
      <c r="D168" s="20">
        <v>40564</v>
      </c>
      <c r="E168" s="20">
        <v>40570</v>
      </c>
      <c r="F168" t="s">
        <v>50</v>
      </c>
      <c r="G168" t="s">
        <v>1655</v>
      </c>
      <c r="H168" t="s">
        <v>1656</v>
      </c>
      <c r="I168" t="s">
        <v>26</v>
      </c>
      <c r="J168" t="s">
        <v>27</v>
      </c>
      <c r="K168" t="s">
        <v>237</v>
      </c>
      <c r="L168" t="s">
        <v>238</v>
      </c>
      <c r="M168">
        <v>48185</v>
      </c>
      <c r="N168" t="s">
        <v>105</v>
      </c>
      <c r="O168" t="s">
        <v>3877</v>
      </c>
      <c r="P168" t="s">
        <v>46</v>
      </c>
      <c r="Q168" t="s">
        <v>75</v>
      </c>
      <c r="R168" t="s">
        <v>1214</v>
      </c>
      <c r="S168">
        <v>29.700000000000003</v>
      </c>
      <c r="T168">
        <v>5</v>
      </c>
      <c r="U168">
        <v>0</v>
      </c>
      <c r="V168">
        <v>13.365</v>
      </c>
    </row>
    <row r="169" spans="1:22" x14ac:dyDescent="0.3">
      <c r="A169">
        <v>6333</v>
      </c>
      <c r="B169" t="s">
        <v>8835</v>
      </c>
      <c r="C169">
        <v>2011</v>
      </c>
      <c r="D169" s="20">
        <v>40564</v>
      </c>
      <c r="E169" s="20">
        <v>40570</v>
      </c>
      <c r="F169" t="s">
        <v>50</v>
      </c>
      <c r="G169" t="s">
        <v>1655</v>
      </c>
      <c r="H169" t="s">
        <v>1656</v>
      </c>
      <c r="I169" t="s">
        <v>26</v>
      </c>
      <c r="J169" t="s">
        <v>27</v>
      </c>
      <c r="K169" t="s">
        <v>237</v>
      </c>
      <c r="L169" t="s">
        <v>238</v>
      </c>
      <c r="M169">
        <v>48185</v>
      </c>
      <c r="N169" t="s">
        <v>105</v>
      </c>
      <c r="O169" t="s">
        <v>3406</v>
      </c>
      <c r="P169" t="s">
        <v>32</v>
      </c>
      <c r="Q169" t="s">
        <v>65</v>
      </c>
      <c r="R169" t="s">
        <v>3407</v>
      </c>
      <c r="S169">
        <v>14.73</v>
      </c>
      <c r="T169">
        <v>3</v>
      </c>
      <c r="U169">
        <v>0</v>
      </c>
      <c r="V169">
        <v>4.8608999999999991</v>
      </c>
    </row>
    <row r="170" spans="1:22" x14ac:dyDescent="0.3">
      <c r="A170">
        <v>6332</v>
      </c>
      <c r="B170" t="s">
        <v>8835</v>
      </c>
      <c r="C170">
        <v>2011</v>
      </c>
      <c r="D170" s="20">
        <v>40564</v>
      </c>
      <c r="E170" s="20">
        <v>40570</v>
      </c>
      <c r="F170" t="s">
        <v>50</v>
      </c>
      <c r="G170" t="s">
        <v>1655</v>
      </c>
      <c r="H170" t="s">
        <v>1656</v>
      </c>
      <c r="I170" t="s">
        <v>26</v>
      </c>
      <c r="J170" t="s">
        <v>27</v>
      </c>
      <c r="K170" t="s">
        <v>237</v>
      </c>
      <c r="L170" t="s">
        <v>238</v>
      </c>
      <c r="M170">
        <v>48185</v>
      </c>
      <c r="N170" t="s">
        <v>105</v>
      </c>
      <c r="O170" t="s">
        <v>4231</v>
      </c>
      <c r="P170" t="s">
        <v>46</v>
      </c>
      <c r="Q170" t="s">
        <v>68</v>
      </c>
      <c r="R170" t="s">
        <v>4232</v>
      </c>
      <c r="S170">
        <v>43.92</v>
      </c>
      <c r="T170">
        <v>3</v>
      </c>
      <c r="U170">
        <v>0</v>
      </c>
      <c r="V170">
        <v>12.736799999999999</v>
      </c>
    </row>
    <row r="171" spans="1:22" x14ac:dyDescent="0.3">
      <c r="A171">
        <v>6331</v>
      </c>
      <c r="B171" t="s">
        <v>8835</v>
      </c>
      <c r="C171">
        <v>2011</v>
      </c>
      <c r="D171" s="20">
        <v>40564</v>
      </c>
      <c r="E171" s="20">
        <v>40570</v>
      </c>
      <c r="F171" t="s">
        <v>50</v>
      </c>
      <c r="G171" t="s">
        <v>1655</v>
      </c>
      <c r="H171" t="s">
        <v>1656</v>
      </c>
      <c r="I171" t="s">
        <v>26</v>
      </c>
      <c r="J171" t="s">
        <v>27</v>
      </c>
      <c r="K171" t="s">
        <v>237</v>
      </c>
      <c r="L171" t="s">
        <v>238</v>
      </c>
      <c r="M171">
        <v>48185</v>
      </c>
      <c r="N171" t="s">
        <v>105</v>
      </c>
      <c r="O171" t="s">
        <v>5268</v>
      </c>
      <c r="P171" t="s">
        <v>46</v>
      </c>
      <c r="Q171" t="s">
        <v>59</v>
      </c>
      <c r="R171" t="s">
        <v>5269</v>
      </c>
      <c r="S171">
        <v>66.58</v>
      </c>
      <c r="T171">
        <v>2</v>
      </c>
      <c r="U171">
        <v>0</v>
      </c>
      <c r="V171">
        <v>15.979199999999999</v>
      </c>
    </row>
    <row r="172" spans="1:22" x14ac:dyDescent="0.3">
      <c r="A172">
        <v>6330</v>
      </c>
      <c r="B172" t="s">
        <v>8835</v>
      </c>
      <c r="C172">
        <v>2011</v>
      </c>
      <c r="D172" s="20">
        <v>40564</v>
      </c>
      <c r="E172" s="20">
        <v>40570</v>
      </c>
      <c r="F172" t="s">
        <v>50</v>
      </c>
      <c r="G172" t="s">
        <v>1655</v>
      </c>
      <c r="H172" t="s">
        <v>1656</v>
      </c>
      <c r="I172" t="s">
        <v>26</v>
      </c>
      <c r="J172" t="s">
        <v>27</v>
      </c>
      <c r="K172" t="s">
        <v>237</v>
      </c>
      <c r="L172" t="s">
        <v>238</v>
      </c>
      <c r="M172">
        <v>48185</v>
      </c>
      <c r="N172" t="s">
        <v>105</v>
      </c>
      <c r="O172" t="s">
        <v>106</v>
      </c>
      <c r="P172" t="s">
        <v>46</v>
      </c>
      <c r="Q172" t="s">
        <v>78</v>
      </c>
      <c r="R172" t="s">
        <v>107</v>
      </c>
      <c r="S172">
        <v>247.71600000000001</v>
      </c>
      <c r="T172">
        <v>4</v>
      </c>
      <c r="U172">
        <v>0.1</v>
      </c>
      <c r="V172">
        <v>93.581600000000009</v>
      </c>
    </row>
    <row r="173" spans="1:22" x14ac:dyDescent="0.3">
      <c r="A173">
        <v>6329</v>
      </c>
      <c r="B173" t="s">
        <v>8835</v>
      </c>
      <c r="C173">
        <v>2011</v>
      </c>
      <c r="D173" s="20">
        <v>40564</v>
      </c>
      <c r="E173" s="20">
        <v>40570</v>
      </c>
      <c r="F173" t="s">
        <v>50</v>
      </c>
      <c r="G173" t="s">
        <v>1655</v>
      </c>
      <c r="H173" t="s">
        <v>1656</v>
      </c>
      <c r="I173" t="s">
        <v>26</v>
      </c>
      <c r="J173" t="s">
        <v>27</v>
      </c>
      <c r="K173" t="s">
        <v>237</v>
      </c>
      <c r="L173" t="s">
        <v>238</v>
      </c>
      <c r="M173">
        <v>48185</v>
      </c>
      <c r="N173" t="s">
        <v>105</v>
      </c>
      <c r="O173" t="s">
        <v>2077</v>
      </c>
      <c r="P173" t="s">
        <v>46</v>
      </c>
      <c r="Q173" t="s">
        <v>75</v>
      </c>
      <c r="R173" t="s">
        <v>2078</v>
      </c>
      <c r="S173">
        <v>19.05</v>
      </c>
      <c r="T173">
        <v>5</v>
      </c>
      <c r="U173">
        <v>0</v>
      </c>
      <c r="V173">
        <v>8.9534999999999982</v>
      </c>
    </row>
    <row r="174" spans="1:22" x14ac:dyDescent="0.3">
      <c r="A174">
        <v>6328</v>
      </c>
      <c r="B174" t="s">
        <v>8835</v>
      </c>
      <c r="C174">
        <v>2011</v>
      </c>
      <c r="D174" s="20">
        <v>40564</v>
      </c>
      <c r="E174" s="20">
        <v>40570</v>
      </c>
      <c r="F174" t="s">
        <v>50</v>
      </c>
      <c r="G174" t="s">
        <v>1655</v>
      </c>
      <c r="H174" t="s">
        <v>1656</v>
      </c>
      <c r="I174" t="s">
        <v>26</v>
      </c>
      <c r="J174" t="s">
        <v>27</v>
      </c>
      <c r="K174" t="s">
        <v>237</v>
      </c>
      <c r="L174" t="s">
        <v>238</v>
      </c>
      <c r="M174">
        <v>48185</v>
      </c>
      <c r="N174" t="s">
        <v>105</v>
      </c>
      <c r="O174" t="s">
        <v>1086</v>
      </c>
      <c r="P174" t="s">
        <v>32</v>
      </c>
      <c r="Q174" t="s">
        <v>65</v>
      </c>
      <c r="R174" t="s">
        <v>1087</v>
      </c>
      <c r="S174">
        <v>272.94</v>
      </c>
      <c r="T174">
        <v>3</v>
      </c>
      <c r="U174">
        <v>0</v>
      </c>
      <c r="V174">
        <v>30.023400000000009</v>
      </c>
    </row>
    <row r="175" spans="1:22" x14ac:dyDescent="0.3">
      <c r="A175">
        <v>6327</v>
      </c>
      <c r="B175" t="s">
        <v>8835</v>
      </c>
      <c r="C175">
        <v>2011</v>
      </c>
      <c r="D175" s="20">
        <v>40564</v>
      </c>
      <c r="E175" s="20">
        <v>40570</v>
      </c>
      <c r="F175" t="s">
        <v>50</v>
      </c>
      <c r="G175" t="s">
        <v>1655</v>
      </c>
      <c r="H175" t="s">
        <v>1656</v>
      </c>
      <c r="I175" t="s">
        <v>26</v>
      </c>
      <c r="J175" t="s">
        <v>27</v>
      </c>
      <c r="K175" t="s">
        <v>237</v>
      </c>
      <c r="L175" t="s">
        <v>238</v>
      </c>
      <c r="M175">
        <v>48185</v>
      </c>
      <c r="N175" t="s">
        <v>105</v>
      </c>
      <c r="O175" t="s">
        <v>58</v>
      </c>
      <c r="P175" t="s">
        <v>46</v>
      </c>
      <c r="Q175" t="s">
        <v>59</v>
      </c>
      <c r="R175" t="s">
        <v>60</v>
      </c>
      <c r="S175">
        <v>13.98</v>
      </c>
      <c r="T175">
        <v>1</v>
      </c>
      <c r="U175">
        <v>0</v>
      </c>
      <c r="V175">
        <v>4.0541999999999998</v>
      </c>
    </row>
    <row r="176" spans="1:22" x14ac:dyDescent="0.3">
      <c r="A176">
        <v>6238</v>
      </c>
      <c r="B176" t="s">
        <v>8769</v>
      </c>
      <c r="C176">
        <v>2013</v>
      </c>
      <c r="D176" s="20">
        <v>41296</v>
      </c>
      <c r="E176" s="20">
        <v>41303</v>
      </c>
      <c r="F176" t="s">
        <v>50</v>
      </c>
      <c r="G176" t="s">
        <v>4282</v>
      </c>
      <c r="H176" t="s">
        <v>4283</v>
      </c>
      <c r="I176" t="s">
        <v>26</v>
      </c>
      <c r="J176" t="s">
        <v>27</v>
      </c>
      <c r="K176" t="s">
        <v>266</v>
      </c>
      <c r="L176" t="s">
        <v>267</v>
      </c>
      <c r="M176">
        <v>10009</v>
      </c>
      <c r="N176" t="s">
        <v>148</v>
      </c>
      <c r="O176" t="s">
        <v>5112</v>
      </c>
      <c r="P176" t="s">
        <v>46</v>
      </c>
      <c r="Q176" t="s">
        <v>75</v>
      </c>
      <c r="R176" t="s">
        <v>5113</v>
      </c>
      <c r="S176">
        <v>26.336000000000002</v>
      </c>
      <c r="T176">
        <v>4</v>
      </c>
      <c r="U176">
        <v>0.2</v>
      </c>
      <c r="V176">
        <v>9.2176000000000009</v>
      </c>
    </row>
    <row r="177" spans="1:22" x14ac:dyDescent="0.3">
      <c r="A177">
        <v>6230</v>
      </c>
      <c r="B177" t="s">
        <v>8762</v>
      </c>
      <c r="C177">
        <v>2013</v>
      </c>
      <c r="D177" s="20">
        <v>41296</v>
      </c>
      <c r="E177" s="20">
        <v>41301</v>
      </c>
      <c r="F177" t="s">
        <v>50</v>
      </c>
      <c r="G177" t="s">
        <v>3396</v>
      </c>
      <c r="H177" t="s">
        <v>3397</v>
      </c>
      <c r="I177" t="s">
        <v>102</v>
      </c>
      <c r="J177" t="s">
        <v>27</v>
      </c>
      <c r="K177" t="s">
        <v>2180</v>
      </c>
      <c r="L177" t="s">
        <v>498</v>
      </c>
      <c r="M177">
        <v>44105</v>
      </c>
      <c r="N177" t="s">
        <v>148</v>
      </c>
      <c r="O177" t="s">
        <v>230</v>
      </c>
      <c r="P177" t="s">
        <v>71</v>
      </c>
      <c r="Q177" t="s">
        <v>161</v>
      </c>
      <c r="R177" t="s">
        <v>231</v>
      </c>
      <c r="S177">
        <v>55.176000000000002</v>
      </c>
      <c r="T177">
        <v>3</v>
      </c>
      <c r="U177">
        <v>0.2</v>
      </c>
      <c r="V177">
        <v>15.863099999999999</v>
      </c>
    </row>
    <row r="178" spans="1:22" x14ac:dyDescent="0.3">
      <c r="A178">
        <v>6229</v>
      </c>
      <c r="B178" t="s">
        <v>8762</v>
      </c>
      <c r="C178">
        <v>2013</v>
      </c>
      <c r="D178" s="20">
        <v>41296</v>
      </c>
      <c r="E178" s="20">
        <v>41301</v>
      </c>
      <c r="F178" t="s">
        <v>50</v>
      </c>
      <c r="G178" t="s">
        <v>3396</v>
      </c>
      <c r="H178" t="s">
        <v>3397</v>
      </c>
      <c r="I178" t="s">
        <v>102</v>
      </c>
      <c r="J178" t="s">
        <v>27</v>
      </c>
      <c r="K178" t="s">
        <v>2180</v>
      </c>
      <c r="L178" t="s">
        <v>498</v>
      </c>
      <c r="M178">
        <v>44105</v>
      </c>
      <c r="N178" t="s">
        <v>148</v>
      </c>
      <c r="O178" t="s">
        <v>212</v>
      </c>
      <c r="P178" t="s">
        <v>71</v>
      </c>
      <c r="Q178" t="s">
        <v>72</v>
      </c>
      <c r="R178" t="s">
        <v>213</v>
      </c>
      <c r="S178">
        <v>110.376</v>
      </c>
      <c r="T178">
        <v>4</v>
      </c>
      <c r="U178">
        <v>0.4</v>
      </c>
      <c r="V178">
        <v>-20.235600000000005</v>
      </c>
    </row>
    <row r="179" spans="1:22" x14ac:dyDescent="0.3">
      <c r="A179">
        <v>6067</v>
      </c>
      <c r="B179" t="s">
        <v>8658</v>
      </c>
      <c r="C179">
        <v>2012</v>
      </c>
      <c r="D179" s="20">
        <v>40925</v>
      </c>
      <c r="E179" s="20">
        <v>40931</v>
      </c>
      <c r="F179" t="s">
        <v>50</v>
      </c>
      <c r="G179" t="s">
        <v>7259</v>
      </c>
      <c r="H179" t="s">
        <v>7260</v>
      </c>
      <c r="I179" t="s">
        <v>26</v>
      </c>
      <c r="J179" t="s">
        <v>27</v>
      </c>
      <c r="K179" t="s">
        <v>8659</v>
      </c>
      <c r="L179" t="s">
        <v>335</v>
      </c>
      <c r="M179">
        <v>38134</v>
      </c>
      <c r="N179" t="s">
        <v>30</v>
      </c>
      <c r="O179" t="s">
        <v>4825</v>
      </c>
      <c r="P179" t="s">
        <v>46</v>
      </c>
      <c r="Q179" t="s">
        <v>578</v>
      </c>
      <c r="R179" t="s">
        <v>4826</v>
      </c>
      <c r="S179">
        <v>88.960000000000008</v>
      </c>
      <c r="T179">
        <v>8</v>
      </c>
      <c r="U179">
        <v>0.2</v>
      </c>
      <c r="V179">
        <v>10.007999999999988</v>
      </c>
    </row>
    <row r="180" spans="1:22" x14ac:dyDescent="0.3">
      <c r="A180">
        <v>5968</v>
      </c>
      <c r="B180" t="s">
        <v>8599</v>
      </c>
      <c r="C180">
        <v>2013</v>
      </c>
      <c r="D180" s="20">
        <v>41289</v>
      </c>
      <c r="E180" s="20">
        <v>41291</v>
      </c>
      <c r="F180" t="s">
        <v>188</v>
      </c>
      <c r="G180" t="s">
        <v>2789</v>
      </c>
      <c r="H180" t="s">
        <v>2790</v>
      </c>
      <c r="I180" t="s">
        <v>102</v>
      </c>
      <c r="J180" t="s">
        <v>27</v>
      </c>
      <c r="K180" t="s">
        <v>266</v>
      </c>
      <c r="L180" t="s">
        <v>267</v>
      </c>
      <c r="M180">
        <v>10009</v>
      </c>
      <c r="N180" t="s">
        <v>148</v>
      </c>
      <c r="O180" t="s">
        <v>6536</v>
      </c>
      <c r="P180" t="s">
        <v>46</v>
      </c>
      <c r="Q180" t="s">
        <v>90</v>
      </c>
      <c r="R180" t="s">
        <v>6537</v>
      </c>
      <c r="S180">
        <v>81.98</v>
      </c>
      <c r="T180">
        <v>2</v>
      </c>
      <c r="U180">
        <v>0</v>
      </c>
      <c r="V180">
        <v>40.170200000000001</v>
      </c>
    </row>
    <row r="181" spans="1:22" x14ac:dyDescent="0.3">
      <c r="A181">
        <v>5900</v>
      </c>
      <c r="B181" t="s">
        <v>8566</v>
      </c>
      <c r="C181">
        <v>2014</v>
      </c>
      <c r="D181" s="20">
        <v>41652</v>
      </c>
      <c r="E181" s="20">
        <v>41656</v>
      </c>
      <c r="F181" t="s">
        <v>50</v>
      </c>
      <c r="G181" t="s">
        <v>2679</v>
      </c>
      <c r="H181" t="s">
        <v>2680</v>
      </c>
      <c r="I181" t="s">
        <v>41</v>
      </c>
      <c r="J181" t="s">
        <v>27</v>
      </c>
      <c r="K181" t="s">
        <v>127</v>
      </c>
      <c r="L181" t="s">
        <v>43</v>
      </c>
      <c r="M181">
        <v>94110</v>
      </c>
      <c r="N181" t="s">
        <v>44</v>
      </c>
      <c r="O181" t="s">
        <v>4687</v>
      </c>
      <c r="P181" t="s">
        <v>46</v>
      </c>
      <c r="Q181" t="s">
        <v>173</v>
      </c>
      <c r="R181" t="s">
        <v>186</v>
      </c>
      <c r="S181">
        <v>9.7799999999999994</v>
      </c>
      <c r="T181">
        <v>1</v>
      </c>
      <c r="U181">
        <v>0</v>
      </c>
      <c r="V181">
        <v>4.8899999999999997</v>
      </c>
    </row>
    <row r="182" spans="1:22" x14ac:dyDescent="0.3">
      <c r="A182">
        <v>5869</v>
      </c>
      <c r="B182" t="s">
        <v>8539</v>
      </c>
      <c r="C182">
        <v>2013</v>
      </c>
      <c r="D182" s="20">
        <v>41278</v>
      </c>
      <c r="E182" s="20">
        <v>41282</v>
      </c>
      <c r="F182" t="s">
        <v>50</v>
      </c>
      <c r="G182" t="s">
        <v>1131</v>
      </c>
      <c r="H182" t="s">
        <v>1132</v>
      </c>
      <c r="I182" t="s">
        <v>41</v>
      </c>
      <c r="J182" t="s">
        <v>27</v>
      </c>
      <c r="K182" t="s">
        <v>146</v>
      </c>
      <c r="L182" t="s">
        <v>147</v>
      </c>
      <c r="M182">
        <v>19143</v>
      </c>
      <c r="N182" t="s">
        <v>148</v>
      </c>
      <c r="O182" t="s">
        <v>3567</v>
      </c>
      <c r="P182" t="s">
        <v>46</v>
      </c>
      <c r="Q182" t="s">
        <v>75</v>
      </c>
      <c r="R182" t="s">
        <v>3568</v>
      </c>
      <c r="S182">
        <v>104.58000000000001</v>
      </c>
      <c r="T182">
        <v>6</v>
      </c>
      <c r="U182">
        <v>0.7</v>
      </c>
      <c r="V182">
        <v>-80.178000000000026</v>
      </c>
    </row>
    <row r="183" spans="1:22" x14ac:dyDescent="0.3">
      <c r="A183">
        <v>5868</v>
      </c>
      <c r="B183" t="s">
        <v>8539</v>
      </c>
      <c r="C183">
        <v>2013</v>
      </c>
      <c r="D183" s="20">
        <v>41278</v>
      </c>
      <c r="E183" s="20">
        <v>41282</v>
      </c>
      <c r="F183" t="s">
        <v>50</v>
      </c>
      <c r="G183" t="s">
        <v>1131</v>
      </c>
      <c r="H183" t="s">
        <v>1132</v>
      </c>
      <c r="I183" t="s">
        <v>41</v>
      </c>
      <c r="J183" t="s">
        <v>27</v>
      </c>
      <c r="K183" t="s">
        <v>146</v>
      </c>
      <c r="L183" t="s">
        <v>147</v>
      </c>
      <c r="M183">
        <v>19143</v>
      </c>
      <c r="N183" t="s">
        <v>148</v>
      </c>
      <c r="O183" t="s">
        <v>1987</v>
      </c>
      <c r="P183" t="s">
        <v>46</v>
      </c>
      <c r="Q183" t="s">
        <v>68</v>
      </c>
      <c r="R183" t="s">
        <v>1988</v>
      </c>
      <c r="S183">
        <v>4.6719999999999997</v>
      </c>
      <c r="T183">
        <v>1</v>
      </c>
      <c r="U183">
        <v>0.2</v>
      </c>
      <c r="V183">
        <v>0.58399999999999985</v>
      </c>
    </row>
    <row r="184" spans="1:22" x14ac:dyDescent="0.3">
      <c r="A184">
        <v>5753</v>
      </c>
      <c r="B184" t="s">
        <v>8457</v>
      </c>
      <c r="C184">
        <v>2013</v>
      </c>
      <c r="D184" s="20">
        <v>41296</v>
      </c>
      <c r="E184" s="20">
        <v>41302</v>
      </c>
      <c r="F184" t="s">
        <v>50</v>
      </c>
      <c r="G184" t="s">
        <v>1918</v>
      </c>
      <c r="H184" t="s">
        <v>1919</v>
      </c>
      <c r="I184" t="s">
        <v>26</v>
      </c>
      <c r="J184" t="s">
        <v>27</v>
      </c>
      <c r="K184" t="s">
        <v>947</v>
      </c>
      <c r="L184" t="s">
        <v>43</v>
      </c>
      <c r="M184">
        <v>92037</v>
      </c>
      <c r="N184" t="s">
        <v>44</v>
      </c>
      <c r="O184" t="s">
        <v>2414</v>
      </c>
      <c r="P184" t="s">
        <v>46</v>
      </c>
      <c r="Q184" t="s">
        <v>47</v>
      </c>
      <c r="R184" t="s">
        <v>2415</v>
      </c>
      <c r="S184">
        <v>20.65</v>
      </c>
      <c r="T184">
        <v>5</v>
      </c>
      <c r="U184">
        <v>0</v>
      </c>
      <c r="V184">
        <v>9.4989999999999988</v>
      </c>
    </row>
    <row r="185" spans="1:22" x14ac:dyDescent="0.3">
      <c r="A185">
        <v>5752</v>
      </c>
      <c r="B185" t="s">
        <v>8457</v>
      </c>
      <c r="C185">
        <v>2013</v>
      </c>
      <c r="D185" s="20">
        <v>41296</v>
      </c>
      <c r="E185" s="20">
        <v>41302</v>
      </c>
      <c r="F185" t="s">
        <v>50</v>
      </c>
      <c r="G185" t="s">
        <v>1918</v>
      </c>
      <c r="H185" t="s">
        <v>1919</v>
      </c>
      <c r="I185" t="s">
        <v>26</v>
      </c>
      <c r="J185" t="s">
        <v>27</v>
      </c>
      <c r="K185" t="s">
        <v>947</v>
      </c>
      <c r="L185" t="s">
        <v>43</v>
      </c>
      <c r="M185">
        <v>92037</v>
      </c>
      <c r="N185" t="s">
        <v>44</v>
      </c>
      <c r="O185" t="s">
        <v>8458</v>
      </c>
      <c r="P185" t="s">
        <v>46</v>
      </c>
      <c r="Q185" t="s">
        <v>47</v>
      </c>
      <c r="R185" t="s">
        <v>8459</v>
      </c>
      <c r="S185">
        <v>44.400000000000006</v>
      </c>
      <c r="T185">
        <v>3</v>
      </c>
      <c r="U185">
        <v>0</v>
      </c>
      <c r="V185">
        <v>22.200000000000003</v>
      </c>
    </row>
    <row r="186" spans="1:22" x14ac:dyDescent="0.3">
      <c r="A186">
        <v>5739</v>
      </c>
      <c r="B186" t="s">
        <v>8451</v>
      </c>
      <c r="C186">
        <v>2014</v>
      </c>
      <c r="D186" s="20">
        <v>41640</v>
      </c>
      <c r="E186" s="20">
        <v>41646</v>
      </c>
      <c r="F186" t="s">
        <v>50</v>
      </c>
      <c r="G186" t="s">
        <v>6119</v>
      </c>
      <c r="H186" t="s">
        <v>6120</v>
      </c>
      <c r="I186" t="s">
        <v>26</v>
      </c>
      <c r="J186" t="s">
        <v>27</v>
      </c>
      <c r="K186" t="s">
        <v>127</v>
      </c>
      <c r="L186" t="s">
        <v>43</v>
      </c>
      <c r="M186">
        <v>94109</v>
      </c>
      <c r="N186" t="s">
        <v>44</v>
      </c>
      <c r="O186" t="s">
        <v>5781</v>
      </c>
      <c r="P186" t="s">
        <v>46</v>
      </c>
      <c r="Q186" t="s">
        <v>75</v>
      </c>
      <c r="R186" t="s">
        <v>5782</v>
      </c>
      <c r="S186">
        <v>38.376000000000005</v>
      </c>
      <c r="T186">
        <v>3</v>
      </c>
      <c r="U186">
        <v>0.2</v>
      </c>
      <c r="V186">
        <v>13.4316</v>
      </c>
    </row>
    <row r="187" spans="1:22" x14ac:dyDescent="0.3">
      <c r="A187">
        <v>5738</v>
      </c>
      <c r="B187" t="s">
        <v>8450</v>
      </c>
      <c r="C187">
        <v>2011</v>
      </c>
      <c r="D187" s="20">
        <v>40564</v>
      </c>
      <c r="E187" s="20">
        <v>40569</v>
      </c>
      <c r="F187" t="s">
        <v>50</v>
      </c>
      <c r="G187" t="s">
        <v>5248</v>
      </c>
      <c r="H187" t="s">
        <v>5249</v>
      </c>
      <c r="I187" t="s">
        <v>26</v>
      </c>
      <c r="J187" t="s">
        <v>27</v>
      </c>
      <c r="K187" t="s">
        <v>42</v>
      </c>
      <c r="L187" t="s">
        <v>43</v>
      </c>
      <c r="M187">
        <v>90049</v>
      </c>
      <c r="N187" t="s">
        <v>44</v>
      </c>
      <c r="O187" t="s">
        <v>352</v>
      </c>
      <c r="P187" t="s">
        <v>32</v>
      </c>
      <c r="Q187" t="s">
        <v>65</v>
      </c>
      <c r="R187" t="s">
        <v>353</v>
      </c>
      <c r="S187">
        <v>19.3</v>
      </c>
      <c r="T187">
        <v>2</v>
      </c>
      <c r="U187">
        <v>0</v>
      </c>
      <c r="V187">
        <v>5.7899999999999991</v>
      </c>
    </row>
    <row r="188" spans="1:22" x14ac:dyDescent="0.3">
      <c r="A188">
        <v>5737</v>
      </c>
      <c r="B188" t="s">
        <v>8450</v>
      </c>
      <c r="C188">
        <v>2011</v>
      </c>
      <c r="D188" s="20">
        <v>40564</v>
      </c>
      <c r="E188" s="20">
        <v>40569</v>
      </c>
      <c r="F188" t="s">
        <v>50</v>
      </c>
      <c r="G188" t="s">
        <v>5248</v>
      </c>
      <c r="H188" t="s">
        <v>5249</v>
      </c>
      <c r="I188" t="s">
        <v>26</v>
      </c>
      <c r="J188" t="s">
        <v>27</v>
      </c>
      <c r="K188" t="s">
        <v>42</v>
      </c>
      <c r="L188" t="s">
        <v>43</v>
      </c>
      <c r="M188">
        <v>90049</v>
      </c>
      <c r="N188" t="s">
        <v>44</v>
      </c>
      <c r="O188" t="s">
        <v>1438</v>
      </c>
      <c r="P188" t="s">
        <v>46</v>
      </c>
      <c r="Q188" t="s">
        <v>90</v>
      </c>
      <c r="R188" t="s">
        <v>1439</v>
      </c>
      <c r="S188">
        <v>19.36</v>
      </c>
      <c r="T188">
        <v>2</v>
      </c>
      <c r="U188">
        <v>0</v>
      </c>
      <c r="V188">
        <v>9.2927999999999997</v>
      </c>
    </row>
    <row r="189" spans="1:22" x14ac:dyDescent="0.3">
      <c r="A189">
        <v>5675</v>
      </c>
      <c r="B189" t="s">
        <v>8416</v>
      </c>
      <c r="C189">
        <v>2013</v>
      </c>
      <c r="D189" s="20">
        <v>41296</v>
      </c>
      <c r="E189" s="20">
        <v>41301</v>
      </c>
      <c r="F189" t="s">
        <v>50</v>
      </c>
      <c r="G189" t="s">
        <v>4266</v>
      </c>
      <c r="H189" t="s">
        <v>4267</v>
      </c>
      <c r="I189" t="s">
        <v>26</v>
      </c>
      <c r="J189" t="s">
        <v>27</v>
      </c>
      <c r="K189" t="s">
        <v>95</v>
      </c>
      <c r="L189" t="s">
        <v>96</v>
      </c>
      <c r="M189">
        <v>98105</v>
      </c>
      <c r="N189" t="s">
        <v>44</v>
      </c>
      <c r="O189" t="s">
        <v>2517</v>
      </c>
      <c r="P189" t="s">
        <v>46</v>
      </c>
      <c r="Q189" t="s">
        <v>90</v>
      </c>
      <c r="R189" t="s">
        <v>2518</v>
      </c>
      <c r="S189">
        <v>12.96</v>
      </c>
      <c r="T189">
        <v>2</v>
      </c>
      <c r="U189">
        <v>0</v>
      </c>
      <c r="V189">
        <v>6.2208000000000006</v>
      </c>
    </row>
    <row r="190" spans="1:22" x14ac:dyDescent="0.3">
      <c r="A190">
        <v>5647</v>
      </c>
      <c r="B190" t="s">
        <v>8401</v>
      </c>
      <c r="C190">
        <v>2012</v>
      </c>
      <c r="D190" s="20">
        <v>40912</v>
      </c>
      <c r="E190" s="20">
        <v>40917</v>
      </c>
      <c r="F190" t="s">
        <v>50</v>
      </c>
      <c r="G190" t="s">
        <v>1033</v>
      </c>
      <c r="H190" t="s">
        <v>1034</v>
      </c>
      <c r="I190" t="s">
        <v>41</v>
      </c>
      <c r="J190" t="s">
        <v>27</v>
      </c>
      <c r="K190" t="s">
        <v>2811</v>
      </c>
      <c r="L190" t="s">
        <v>319</v>
      </c>
      <c r="M190">
        <v>22304</v>
      </c>
      <c r="N190" t="s">
        <v>30</v>
      </c>
      <c r="O190" t="s">
        <v>3928</v>
      </c>
      <c r="P190" t="s">
        <v>32</v>
      </c>
      <c r="Q190" t="s">
        <v>65</v>
      </c>
      <c r="R190" t="s">
        <v>3929</v>
      </c>
      <c r="S190">
        <v>192.22</v>
      </c>
      <c r="T190">
        <v>14</v>
      </c>
      <c r="U190">
        <v>0</v>
      </c>
      <c r="V190">
        <v>69.199200000000005</v>
      </c>
    </row>
    <row r="191" spans="1:22" x14ac:dyDescent="0.3">
      <c r="A191">
        <v>5492</v>
      </c>
      <c r="B191" t="s">
        <v>8282</v>
      </c>
      <c r="C191">
        <v>2014</v>
      </c>
      <c r="D191" s="20">
        <v>41666</v>
      </c>
      <c r="E191" s="20">
        <v>41667</v>
      </c>
      <c r="F191" t="s">
        <v>188</v>
      </c>
      <c r="G191" t="s">
        <v>24</v>
      </c>
      <c r="H191" t="s">
        <v>25</v>
      </c>
      <c r="I191" t="s">
        <v>26</v>
      </c>
      <c r="J191" t="s">
        <v>27</v>
      </c>
      <c r="K191" t="s">
        <v>184</v>
      </c>
      <c r="L191" t="s">
        <v>104</v>
      </c>
      <c r="M191">
        <v>77070</v>
      </c>
      <c r="N191" t="s">
        <v>105</v>
      </c>
      <c r="O191" t="s">
        <v>349</v>
      </c>
      <c r="P191" t="s">
        <v>46</v>
      </c>
      <c r="Q191" t="s">
        <v>59</v>
      </c>
      <c r="R191" t="s">
        <v>350</v>
      </c>
      <c r="S191">
        <v>18.16</v>
      </c>
      <c r="T191">
        <v>2</v>
      </c>
      <c r="U191">
        <v>0.2</v>
      </c>
      <c r="V191">
        <v>1.8160000000000016</v>
      </c>
    </row>
    <row r="192" spans="1:22" x14ac:dyDescent="0.3">
      <c r="A192">
        <v>5485</v>
      </c>
      <c r="B192" t="s">
        <v>8276</v>
      </c>
      <c r="C192">
        <v>2014</v>
      </c>
      <c r="D192" s="20">
        <v>41670</v>
      </c>
      <c r="E192" s="20">
        <v>41675</v>
      </c>
      <c r="F192" t="s">
        <v>50</v>
      </c>
      <c r="G192" t="s">
        <v>152</v>
      </c>
      <c r="H192" t="s">
        <v>153</v>
      </c>
      <c r="I192" t="s">
        <v>26</v>
      </c>
      <c r="J192" t="s">
        <v>27</v>
      </c>
      <c r="K192" t="s">
        <v>1419</v>
      </c>
      <c r="L192" t="s">
        <v>54</v>
      </c>
      <c r="M192">
        <v>33142</v>
      </c>
      <c r="N192" t="s">
        <v>30</v>
      </c>
      <c r="O192" t="s">
        <v>8277</v>
      </c>
      <c r="P192" t="s">
        <v>32</v>
      </c>
      <c r="Q192" t="s">
        <v>36</v>
      </c>
      <c r="R192" t="s">
        <v>8278</v>
      </c>
      <c r="S192">
        <v>419.13599999999997</v>
      </c>
      <c r="T192">
        <v>4</v>
      </c>
      <c r="U192">
        <v>0.2</v>
      </c>
      <c r="V192">
        <v>-68.1096</v>
      </c>
    </row>
    <row r="193" spans="1:22" x14ac:dyDescent="0.3">
      <c r="A193">
        <v>5466</v>
      </c>
      <c r="B193" t="s">
        <v>8265</v>
      </c>
      <c r="C193">
        <v>2011</v>
      </c>
      <c r="D193" s="20">
        <v>40563</v>
      </c>
      <c r="E193" s="20">
        <v>40564</v>
      </c>
      <c r="F193" t="s">
        <v>188</v>
      </c>
      <c r="G193" t="s">
        <v>2961</v>
      </c>
      <c r="H193" t="s">
        <v>2962</v>
      </c>
      <c r="I193" t="s">
        <v>26</v>
      </c>
      <c r="J193" t="s">
        <v>27</v>
      </c>
      <c r="K193" t="s">
        <v>622</v>
      </c>
      <c r="L193" t="s">
        <v>310</v>
      </c>
      <c r="M193">
        <v>85254</v>
      </c>
      <c r="N193" t="s">
        <v>44</v>
      </c>
      <c r="O193" t="s">
        <v>1443</v>
      </c>
      <c r="P193" t="s">
        <v>32</v>
      </c>
      <c r="Q193" t="s">
        <v>33</v>
      </c>
      <c r="R193" t="s">
        <v>1444</v>
      </c>
      <c r="S193">
        <v>181.47000000000003</v>
      </c>
      <c r="T193">
        <v>5</v>
      </c>
      <c r="U193">
        <v>0.7</v>
      </c>
      <c r="V193">
        <v>-320.59699999999998</v>
      </c>
    </row>
    <row r="194" spans="1:22" x14ac:dyDescent="0.3">
      <c r="A194">
        <v>5465</v>
      </c>
      <c r="B194" t="s">
        <v>8265</v>
      </c>
      <c r="C194">
        <v>2011</v>
      </c>
      <c r="D194" s="20">
        <v>40563</v>
      </c>
      <c r="E194" s="20">
        <v>40564</v>
      </c>
      <c r="F194" t="s">
        <v>188</v>
      </c>
      <c r="G194" t="s">
        <v>2961</v>
      </c>
      <c r="H194" t="s">
        <v>2962</v>
      </c>
      <c r="I194" t="s">
        <v>26</v>
      </c>
      <c r="J194" t="s">
        <v>27</v>
      </c>
      <c r="K194" t="s">
        <v>622</v>
      </c>
      <c r="L194" t="s">
        <v>310</v>
      </c>
      <c r="M194">
        <v>85254</v>
      </c>
      <c r="N194" t="s">
        <v>44</v>
      </c>
      <c r="O194" t="s">
        <v>505</v>
      </c>
      <c r="P194" t="s">
        <v>46</v>
      </c>
      <c r="Q194" t="s">
        <v>173</v>
      </c>
      <c r="R194" t="s">
        <v>506</v>
      </c>
      <c r="S194">
        <v>108.72</v>
      </c>
      <c r="T194">
        <v>5</v>
      </c>
      <c r="U194">
        <v>0.2</v>
      </c>
      <c r="V194">
        <v>36.692999999999998</v>
      </c>
    </row>
    <row r="195" spans="1:22" x14ac:dyDescent="0.3">
      <c r="A195">
        <v>5464</v>
      </c>
      <c r="B195" t="s">
        <v>8265</v>
      </c>
      <c r="C195">
        <v>2011</v>
      </c>
      <c r="D195" s="20">
        <v>40563</v>
      </c>
      <c r="E195" s="20">
        <v>40564</v>
      </c>
      <c r="F195" t="s">
        <v>188</v>
      </c>
      <c r="G195" t="s">
        <v>2961</v>
      </c>
      <c r="H195" t="s">
        <v>2962</v>
      </c>
      <c r="I195" t="s">
        <v>26</v>
      </c>
      <c r="J195" t="s">
        <v>27</v>
      </c>
      <c r="K195" t="s">
        <v>622</v>
      </c>
      <c r="L195" t="s">
        <v>310</v>
      </c>
      <c r="M195">
        <v>85254</v>
      </c>
      <c r="N195" t="s">
        <v>44</v>
      </c>
      <c r="O195" t="s">
        <v>697</v>
      </c>
      <c r="P195" t="s">
        <v>46</v>
      </c>
      <c r="Q195" t="s">
        <v>90</v>
      </c>
      <c r="R195" t="s">
        <v>5370</v>
      </c>
      <c r="S195">
        <v>56.064</v>
      </c>
      <c r="T195">
        <v>4</v>
      </c>
      <c r="U195">
        <v>0.2</v>
      </c>
      <c r="V195">
        <v>19.622399999999999</v>
      </c>
    </row>
    <row r="196" spans="1:22" x14ac:dyDescent="0.3">
      <c r="A196">
        <v>5463</v>
      </c>
      <c r="B196" t="s">
        <v>8265</v>
      </c>
      <c r="C196">
        <v>2011</v>
      </c>
      <c r="D196" s="20">
        <v>40563</v>
      </c>
      <c r="E196" s="20">
        <v>40564</v>
      </c>
      <c r="F196" t="s">
        <v>188</v>
      </c>
      <c r="G196" t="s">
        <v>2961</v>
      </c>
      <c r="H196" t="s">
        <v>2962</v>
      </c>
      <c r="I196" t="s">
        <v>26</v>
      </c>
      <c r="J196" t="s">
        <v>27</v>
      </c>
      <c r="K196" t="s">
        <v>622</v>
      </c>
      <c r="L196" t="s">
        <v>310</v>
      </c>
      <c r="M196">
        <v>85254</v>
      </c>
      <c r="N196" t="s">
        <v>44</v>
      </c>
      <c r="O196" t="s">
        <v>3242</v>
      </c>
      <c r="P196" t="s">
        <v>46</v>
      </c>
      <c r="Q196" t="s">
        <v>75</v>
      </c>
      <c r="R196" t="s">
        <v>3243</v>
      </c>
      <c r="S196">
        <v>32.340000000000003</v>
      </c>
      <c r="T196">
        <v>10</v>
      </c>
      <c r="U196">
        <v>0.7</v>
      </c>
      <c r="V196">
        <v>-23.716000000000001</v>
      </c>
    </row>
    <row r="197" spans="1:22" x14ac:dyDescent="0.3">
      <c r="A197">
        <v>5425</v>
      </c>
      <c r="B197" t="s">
        <v>8223</v>
      </c>
      <c r="C197">
        <v>2014</v>
      </c>
      <c r="D197" s="20">
        <v>41660</v>
      </c>
      <c r="E197" s="20">
        <v>41666</v>
      </c>
      <c r="F197" t="s">
        <v>50</v>
      </c>
      <c r="G197" t="s">
        <v>1913</v>
      </c>
      <c r="H197" t="s">
        <v>1914</v>
      </c>
      <c r="I197" t="s">
        <v>26</v>
      </c>
      <c r="J197" t="s">
        <v>27</v>
      </c>
      <c r="K197" t="s">
        <v>7706</v>
      </c>
      <c r="L197" t="s">
        <v>747</v>
      </c>
      <c r="M197">
        <v>6708</v>
      </c>
      <c r="N197" t="s">
        <v>148</v>
      </c>
      <c r="O197" t="s">
        <v>3229</v>
      </c>
      <c r="P197" t="s">
        <v>46</v>
      </c>
      <c r="Q197" t="s">
        <v>68</v>
      </c>
      <c r="R197" t="s">
        <v>3230</v>
      </c>
      <c r="S197">
        <v>3.52</v>
      </c>
      <c r="T197">
        <v>2</v>
      </c>
      <c r="U197">
        <v>0</v>
      </c>
      <c r="V197">
        <v>1.0207999999999999</v>
      </c>
    </row>
    <row r="198" spans="1:22" x14ac:dyDescent="0.3">
      <c r="A198">
        <v>5365</v>
      </c>
      <c r="B198" t="s">
        <v>8174</v>
      </c>
      <c r="C198">
        <v>2011</v>
      </c>
      <c r="D198" s="20">
        <v>40562</v>
      </c>
      <c r="E198" s="20">
        <v>40565</v>
      </c>
      <c r="F198" t="s">
        <v>23</v>
      </c>
      <c r="G198" t="s">
        <v>6454</v>
      </c>
      <c r="H198" t="s">
        <v>6455</v>
      </c>
      <c r="I198" t="s">
        <v>41</v>
      </c>
      <c r="J198" t="s">
        <v>27</v>
      </c>
      <c r="K198" t="s">
        <v>318</v>
      </c>
      <c r="L198" t="s">
        <v>420</v>
      </c>
      <c r="M198">
        <v>97477</v>
      </c>
      <c r="N198" t="s">
        <v>44</v>
      </c>
      <c r="O198" t="s">
        <v>5131</v>
      </c>
      <c r="P198" t="s">
        <v>46</v>
      </c>
      <c r="Q198" t="s">
        <v>78</v>
      </c>
      <c r="R198" t="s">
        <v>5132</v>
      </c>
      <c r="S198">
        <v>64.864000000000004</v>
      </c>
      <c r="T198">
        <v>4</v>
      </c>
      <c r="U198">
        <v>0.2</v>
      </c>
      <c r="V198">
        <v>6.4864000000000033</v>
      </c>
    </row>
    <row r="199" spans="1:22" x14ac:dyDescent="0.3">
      <c r="A199">
        <v>5350</v>
      </c>
      <c r="B199" t="s">
        <v>8161</v>
      </c>
      <c r="C199">
        <v>2012</v>
      </c>
      <c r="D199" s="20">
        <v>40912</v>
      </c>
      <c r="E199" s="20">
        <v>40918</v>
      </c>
      <c r="F199" t="s">
        <v>50</v>
      </c>
      <c r="G199" t="s">
        <v>2420</v>
      </c>
      <c r="H199" t="s">
        <v>2421</v>
      </c>
      <c r="I199" t="s">
        <v>41</v>
      </c>
      <c r="J199" t="s">
        <v>27</v>
      </c>
      <c r="K199" t="s">
        <v>8162</v>
      </c>
      <c r="L199" t="s">
        <v>229</v>
      </c>
      <c r="M199">
        <v>55125</v>
      </c>
      <c r="N199" t="s">
        <v>105</v>
      </c>
      <c r="O199" t="s">
        <v>935</v>
      </c>
      <c r="P199" t="s">
        <v>46</v>
      </c>
      <c r="Q199" t="s">
        <v>90</v>
      </c>
      <c r="R199" t="s">
        <v>936</v>
      </c>
      <c r="S199">
        <v>39.900000000000006</v>
      </c>
      <c r="T199">
        <v>5</v>
      </c>
      <c r="U199">
        <v>0</v>
      </c>
      <c r="V199">
        <v>19.950000000000003</v>
      </c>
    </row>
    <row r="200" spans="1:22" x14ac:dyDescent="0.3">
      <c r="A200">
        <v>5349</v>
      </c>
      <c r="B200" t="s">
        <v>8161</v>
      </c>
      <c r="C200">
        <v>2012</v>
      </c>
      <c r="D200" s="20">
        <v>40912</v>
      </c>
      <c r="E200" s="20">
        <v>40918</v>
      </c>
      <c r="F200" t="s">
        <v>50</v>
      </c>
      <c r="G200" t="s">
        <v>2420</v>
      </c>
      <c r="H200" t="s">
        <v>2421</v>
      </c>
      <c r="I200" t="s">
        <v>41</v>
      </c>
      <c r="J200" t="s">
        <v>27</v>
      </c>
      <c r="K200" t="s">
        <v>8162</v>
      </c>
      <c r="L200" t="s">
        <v>229</v>
      </c>
      <c r="M200">
        <v>55125</v>
      </c>
      <c r="N200" t="s">
        <v>105</v>
      </c>
      <c r="O200" t="s">
        <v>3242</v>
      </c>
      <c r="P200" t="s">
        <v>46</v>
      </c>
      <c r="Q200" t="s">
        <v>75</v>
      </c>
      <c r="R200" t="s">
        <v>3243</v>
      </c>
      <c r="S200">
        <v>32.339999999999996</v>
      </c>
      <c r="T200">
        <v>3</v>
      </c>
      <c r="U200">
        <v>0</v>
      </c>
      <c r="V200">
        <v>15.523199999999999</v>
      </c>
    </row>
    <row r="201" spans="1:22" x14ac:dyDescent="0.3">
      <c r="A201">
        <v>5328</v>
      </c>
      <c r="B201" t="s">
        <v>8148</v>
      </c>
      <c r="C201">
        <v>2011</v>
      </c>
      <c r="D201" s="20">
        <v>40550</v>
      </c>
      <c r="E201" s="20">
        <v>40552</v>
      </c>
      <c r="F201" t="s">
        <v>23</v>
      </c>
      <c r="G201" t="s">
        <v>6971</v>
      </c>
      <c r="H201" t="s">
        <v>6972</v>
      </c>
      <c r="I201" t="s">
        <v>26</v>
      </c>
      <c r="J201" t="s">
        <v>27</v>
      </c>
      <c r="K201" t="s">
        <v>42</v>
      </c>
      <c r="L201" t="s">
        <v>43</v>
      </c>
      <c r="M201">
        <v>90049</v>
      </c>
      <c r="N201" t="s">
        <v>44</v>
      </c>
      <c r="O201" t="s">
        <v>1979</v>
      </c>
      <c r="P201" t="s">
        <v>46</v>
      </c>
      <c r="Q201" t="s">
        <v>90</v>
      </c>
      <c r="R201" t="s">
        <v>1980</v>
      </c>
      <c r="S201">
        <v>19.440000000000001</v>
      </c>
      <c r="T201">
        <v>3</v>
      </c>
      <c r="U201">
        <v>0</v>
      </c>
      <c r="V201">
        <v>9.3312000000000008</v>
      </c>
    </row>
    <row r="202" spans="1:22" x14ac:dyDescent="0.3">
      <c r="A202">
        <v>5327</v>
      </c>
      <c r="B202" t="s">
        <v>8147</v>
      </c>
      <c r="C202">
        <v>2012</v>
      </c>
      <c r="D202" s="20">
        <v>40925</v>
      </c>
      <c r="E202" s="20">
        <v>40930</v>
      </c>
      <c r="F202" t="s">
        <v>50</v>
      </c>
      <c r="G202" t="s">
        <v>5377</v>
      </c>
      <c r="H202" t="s">
        <v>5378</v>
      </c>
      <c r="I202" t="s">
        <v>41</v>
      </c>
      <c r="J202" t="s">
        <v>27</v>
      </c>
      <c r="K202" t="s">
        <v>1479</v>
      </c>
      <c r="L202" t="s">
        <v>1245</v>
      </c>
      <c r="M202">
        <v>1841</v>
      </c>
      <c r="N202" t="s">
        <v>148</v>
      </c>
      <c r="O202" t="s">
        <v>5845</v>
      </c>
      <c r="P202" t="s">
        <v>46</v>
      </c>
      <c r="Q202" t="s">
        <v>68</v>
      </c>
      <c r="R202" t="s">
        <v>5846</v>
      </c>
      <c r="S202">
        <v>6.68</v>
      </c>
      <c r="T202">
        <v>2</v>
      </c>
      <c r="U202">
        <v>0</v>
      </c>
      <c r="V202">
        <v>2.0039999999999996</v>
      </c>
    </row>
    <row r="203" spans="1:22" x14ac:dyDescent="0.3">
      <c r="A203">
        <v>5273</v>
      </c>
      <c r="B203" t="s">
        <v>8109</v>
      </c>
      <c r="C203">
        <v>2014</v>
      </c>
      <c r="D203" s="20">
        <v>41656</v>
      </c>
      <c r="E203" s="20">
        <v>41656</v>
      </c>
      <c r="F203" t="s">
        <v>1290</v>
      </c>
      <c r="G203" t="s">
        <v>6634</v>
      </c>
      <c r="H203" t="s">
        <v>6635</v>
      </c>
      <c r="I203" t="s">
        <v>41</v>
      </c>
      <c r="J203" t="s">
        <v>27</v>
      </c>
      <c r="K203" t="s">
        <v>42</v>
      </c>
      <c r="L203" t="s">
        <v>43</v>
      </c>
      <c r="M203">
        <v>90008</v>
      </c>
      <c r="N203" t="s">
        <v>44</v>
      </c>
      <c r="O203" t="s">
        <v>2803</v>
      </c>
      <c r="P203" t="s">
        <v>32</v>
      </c>
      <c r="Q203" t="s">
        <v>56</v>
      </c>
      <c r="R203" t="s">
        <v>2804</v>
      </c>
      <c r="S203">
        <v>399.67200000000003</v>
      </c>
      <c r="T203">
        <v>7</v>
      </c>
      <c r="U203">
        <v>0.2</v>
      </c>
      <c r="V203">
        <v>-14.987700000000061</v>
      </c>
    </row>
    <row r="204" spans="1:22" x14ac:dyDescent="0.3">
      <c r="A204">
        <v>5272</v>
      </c>
      <c r="B204" t="s">
        <v>8109</v>
      </c>
      <c r="C204">
        <v>2014</v>
      </c>
      <c r="D204" s="20">
        <v>41656</v>
      </c>
      <c r="E204" s="20">
        <v>41656</v>
      </c>
      <c r="F204" t="s">
        <v>1290</v>
      </c>
      <c r="G204" t="s">
        <v>6634</v>
      </c>
      <c r="H204" t="s">
        <v>6635</v>
      </c>
      <c r="I204" t="s">
        <v>41</v>
      </c>
      <c r="J204" t="s">
        <v>27</v>
      </c>
      <c r="K204" t="s">
        <v>42</v>
      </c>
      <c r="L204" t="s">
        <v>43</v>
      </c>
      <c r="M204">
        <v>90008</v>
      </c>
      <c r="N204" t="s">
        <v>44</v>
      </c>
      <c r="O204" t="s">
        <v>64</v>
      </c>
      <c r="P204" t="s">
        <v>32</v>
      </c>
      <c r="Q204" t="s">
        <v>65</v>
      </c>
      <c r="R204" t="s">
        <v>66</v>
      </c>
      <c r="S204">
        <v>27.92</v>
      </c>
      <c r="T204">
        <v>4</v>
      </c>
      <c r="U204">
        <v>0</v>
      </c>
      <c r="V204">
        <v>8.0967999999999982</v>
      </c>
    </row>
    <row r="205" spans="1:22" x14ac:dyDescent="0.3">
      <c r="A205">
        <v>5258</v>
      </c>
      <c r="B205" t="s">
        <v>8100</v>
      </c>
      <c r="C205">
        <v>2014</v>
      </c>
      <c r="D205" s="20">
        <v>41643</v>
      </c>
      <c r="E205" s="20">
        <v>41648</v>
      </c>
      <c r="F205" t="s">
        <v>50</v>
      </c>
      <c r="G205" t="s">
        <v>951</v>
      </c>
      <c r="H205" t="s">
        <v>952</v>
      </c>
      <c r="I205" t="s">
        <v>26</v>
      </c>
      <c r="J205" t="s">
        <v>27</v>
      </c>
      <c r="K205" t="s">
        <v>4981</v>
      </c>
      <c r="L205" t="s">
        <v>43</v>
      </c>
      <c r="M205">
        <v>91730</v>
      </c>
      <c r="N205" t="s">
        <v>44</v>
      </c>
      <c r="O205" t="s">
        <v>3249</v>
      </c>
      <c r="P205" t="s">
        <v>46</v>
      </c>
      <c r="Q205" t="s">
        <v>90</v>
      </c>
      <c r="R205" t="s">
        <v>3250</v>
      </c>
      <c r="S205">
        <v>38.880000000000003</v>
      </c>
      <c r="T205">
        <v>6</v>
      </c>
      <c r="U205">
        <v>0</v>
      </c>
      <c r="V205">
        <v>18.662400000000002</v>
      </c>
    </row>
    <row r="206" spans="1:22" x14ac:dyDescent="0.3">
      <c r="A206">
        <v>5211</v>
      </c>
      <c r="B206" t="s">
        <v>8062</v>
      </c>
      <c r="C206">
        <v>2012</v>
      </c>
      <c r="D206" s="20">
        <v>40920</v>
      </c>
      <c r="E206" s="20">
        <v>40926</v>
      </c>
      <c r="F206" t="s">
        <v>50</v>
      </c>
      <c r="G206" t="s">
        <v>3801</v>
      </c>
      <c r="H206" t="s">
        <v>3802</v>
      </c>
      <c r="I206" t="s">
        <v>41</v>
      </c>
      <c r="J206" t="s">
        <v>27</v>
      </c>
      <c r="K206" t="s">
        <v>606</v>
      </c>
      <c r="L206" t="s">
        <v>245</v>
      </c>
      <c r="M206">
        <v>19711</v>
      </c>
      <c r="N206" t="s">
        <v>148</v>
      </c>
      <c r="O206" t="s">
        <v>6094</v>
      </c>
      <c r="P206" t="s">
        <v>46</v>
      </c>
      <c r="Q206" t="s">
        <v>59</v>
      </c>
      <c r="R206" t="s">
        <v>6095</v>
      </c>
      <c r="S206">
        <v>465.18</v>
      </c>
      <c r="T206">
        <v>3</v>
      </c>
      <c r="U206">
        <v>0</v>
      </c>
      <c r="V206">
        <v>120.94680000000001</v>
      </c>
    </row>
    <row r="207" spans="1:22" x14ac:dyDescent="0.3">
      <c r="A207">
        <v>5114</v>
      </c>
      <c r="B207" t="s">
        <v>8005</v>
      </c>
      <c r="C207">
        <v>2013</v>
      </c>
      <c r="D207" s="20">
        <v>41305</v>
      </c>
      <c r="E207" s="20">
        <v>41307</v>
      </c>
      <c r="F207" t="s">
        <v>23</v>
      </c>
      <c r="G207" t="s">
        <v>4126</v>
      </c>
      <c r="H207" t="s">
        <v>4127</v>
      </c>
      <c r="I207" t="s">
        <v>26</v>
      </c>
      <c r="J207" t="s">
        <v>27</v>
      </c>
      <c r="K207" t="s">
        <v>815</v>
      </c>
      <c r="L207" t="s">
        <v>104</v>
      </c>
      <c r="M207">
        <v>75220</v>
      </c>
      <c r="N207" t="s">
        <v>105</v>
      </c>
      <c r="O207" t="s">
        <v>5358</v>
      </c>
      <c r="P207" t="s">
        <v>46</v>
      </c>
      <c r="Q207" t="s">
        <v>90</v>
      </c>
      <c r="R207" t="s">
        <v>5359</v>
      </c>
      <c r="S207">
        <v>15.552000000000003</v>
      </c>
      <c r="T207">
        <v>3</v>
      </c>
      <c r="U207">
        <v>0.2</v>
      </c>
      <c r="V207">
        <v>5.4432</v>
      </c>
    </row>
    <row r="208" spans="1:22" x14ac:dyDescent="0.3">
      <c r="A208">
        <v>5068</v>
      </c>
      <c r="B208" t="s">
        <v>7974</v>
      </c>
      <c r="C208">
        <v>2014</v>
      </c>
      <c r="D208" s="20">
        <v>41655</v>
      </c>
      <c r="E208" s="20">
        <v>41659</v>
      </c>
      <c r="F208" t="s">
        <v>50</v>
      </c>
      <c r="G208" t="s">
        <v>4176</v>
      </c>
      <c r="H208" t="s">
        <v>4177</v>
      </c>
      <c r="I208" t="s">
        <v>102</v>
      </c>
      <c r="J208" t="s">
        <v>27</v>
      </c>
      <c r="K208" t="s">
        <v>42</v>
      </c>
      <c r="L208" t="s">
        <v>43</v>
      </c>
      <c r="M208">
        <v>90008</v>
      </c>
      <c r="N208" t="s">
        <v>44</v>
      </c>
      <c r="O208" t="s">
        <v>4162</v>
      </c>
      <c r="P208" t="s">
        <v>46</v>
      </c>
      <c r="Q208" t="s">
        <v>68</v>
      </c>
      <c r="R208" t="s">
        <v>4163</v>
      </c>
      <c r="S208">
        <v>21.400000000000002</v>
      </c>
      <c r="T208">
        <v>5</v>
      </c>
      <c r="U208">
        <v>0</v>
      </c>
      <c r="V208">
        <v>6.2059999999999977</v>
      </c>
    </row>
    <row r="209" spans="1:22" x14ac:dyDescent="0.3">
      <c r="A209">
        <v>5056</v>
      </c>
      <c r="B209" t="s">
        <v>7965</v>
      </c>
      <c r="C209">
        <v>2012</v>
      </c>
      <c r="D209" s="20">
        <v>40911</v>
      </c>
      <c r="E209" s="20">
        <v>40916</v>
      </c>
      <c r="F209" t="s">
        <v>23</v>
      </c>
      <c r="G209" t="s">
        <v>7259</v>
      </c>
      <c r="H209" t="s">
        <v>7260</v>
      </c>
      <c r="I209" t="s">
        <v>26</v>
      </c>
      <c r="J209" t="s">
        <v>27</v>
      </c>
      <c r="K209" t="s">
        <v>815</v>
      </c>
      <c r="L209" t="s">
        <v>104</v>
      </c>
      <c r="M209">
        <v>75217</v>
      </c>
      <c r="N209" t="s">
        <v>105</v>
      </c>
      <c r="O209" t="s">
        <v>2281</v>
      </c>
      <c r="P209" t="s">
        <v>32</v>
      </c>
      <c r="Q209" t="s">
        <v>33</v>
      </c>
      <c r="R209" t="s">
        <v>2282</v>
      </c>
      <c r="S209">
        <v>1352.3975999999998</v>
      </c>
      <c r="T209">
        <v>9</v>
      </c>
      <c r="U209">
        <v>0.32</v>
      </c>
      <c r="V209">
        <v>-437.5404000000002</v>
      </c>
    </row>
    <row r="210" spans="1:22" x14ac:dyDescent="0.3">
      <c r="A210">
        <v>5055</v>
      </c>
      <c r="B210" t="s">
        <v>7965</v>
      </c>
      <c r="C210">
        <v>2012</v>
      </c>
      <c r="D210" s="20">
        <v>40911</v>
      </c>
      <c r="E210" s="20">
        <v>40916</v>
      </c>
      <c r="F210" t="s">
        <v>23</v>
      </c>
      <c r="G210" t="s">
        <v>7259</v>
      </c>
      <c r="H210" t="s">
        <v>7260</v>
      </c>
      <c r="I210" t="s">
        <v>26</v>
      </c>
      <c r="J210" t="s">
        <v>27</v>
      </c>
      <c r="K210" t="s">
        <v>815</v>
      </c>
      <c r="L210" t="s">
        <v>104</v>
      </c>
      <c r="M210">
        <v>75217</v>
      </c>
      <c r="N210" t="s">
        <v>105</v>
      </c>
      <c r="O210" t="s">
        <v>1758</v>
      </c>
      <c r="P210" t="s">
        <v>46</v>
      </c>
      <c r="Q210" t="s">
        <v>68</v>
      </c>
      <c r="R210" t="s">
        <v>1759</v>
      </c>
      <c r="S210">
        <v>7.0559999999999992</v>
      </c>
      <c r="T210">
        <v>3</v>
      </c>
      <c r="U210">
        <v>0.2</v>
      </c>
      <c r="V210">
        <v>0.79379999999999962</v>
      </c>
    </row>
    <row r="211" spans="1:22" x14ac:dyDescent="0.3">
      <c r="A211">
        <v>5054</v>
      </c>
      <c r="B211" t="s">
        <v>7965</v>
      </c>
      <c r="C211">
        <v>2012</v>
      </c>
      <c r="D211" s="20">
        <v>40911</v>
      </c>
      <c r="E211" s="20">
        <v>40916</v>
      </c>
      <c r="F211" t="s">
        <v>23</v>
      </c>
      <c r="G211" t="s">
        <v>7259</v>
      </c>
      <c r="H211" t="s">
        <v>7260</v>
      </c>
      <c r="I211" t="s">
        <v>26</v>
      </c>
      <c r="J211" t="s">
        <v>27</v>
      </c>
      <c r="K211" t="s">
        <v>815</v>
      </c>
      <c r="L211" t="s">
        <v>104</v>
      </c>
      <c r="M211">
        <v>75217</v>
      </c>
      <c r="N211" t="s">
        <v>105</v>
      </c>
      <c r="O211" t="s">
        <v>3021</v>
      </c>
      <c r="P211" t="s">
        <v>71</v>
      </c>
      <c r="Q211" t="s">
        <v>161</v>
      </c>
      <c r="R211" t="s">
        <v>3022</v>
      </c>
      <c r="S211">
        <v>398.40000000000003</v>
      </c>
      <c r="T211">
        <v>5</v>
      </c>
      <c r="U211">
        <v>0.2</v>
      </c>
      <c r="V211">
        <v>84.659999999999982</v>
      </c>
    </row>
    <row r="212" spans="1:22" x14ac:dyDescent="0.3">
      <c r="A212">
        <v>5032</v>
      </c>
      <c r="B212" t="s">
        <v>7954</v>
      </c>
      <c r="C212">
        <v>2014</v>
      </c>
      <c r="D212" s="20">
        <v>41669</v>
      </c>
      <c r="E212" s="20">
        <v>41673</v>
      </c>
      <c r="F212" t="s">
        <v>50</v>
      </c>
      <c r="G212" t="s">
        <v>3010</v>
      </c>
      <c r="H212" t="s">
        <v>3011</v>
      </c>
      <c r="I212" t="s">
        <v>26</v>
      </c>
      <c r="J212" t="s">
        <v>27</v>
      </c>
      <c r="K212" t="s">
        <v>127</v>
      </c>
      <c r="L212" t="s">
        <v>43</v>
      </c>
      <c r="M212">
        <v>94109</v>
      </c>
      <c r="N212" t="s">
        <v>44</v>
      </c>
      <c r="O212" t="s">
        <v>1712</v>
      </c>
      <c r="P212" t="s">
        <v>46</v>
      </c>
      <c r="Q212" t="s">
        <v>75</v>
      </c>
      <c r="R212" t="s">
        <v>1713</v>
      </c>
      <c r="S212">
        <v>119.61600000000001</v>
      </c>
      <c r="T212">
        <v>8</v>
      </c>
      <c r="U212">
        <v>0.2</v>
      </c>
      <c r="V212">
        <v>40.370399999999997</v>
      </c>
    </row>
    <row r="213" spans="1:22" x14ac:dyDescent="0.3">
      <c r="A213">
        <v>5031</v>
      </c>
      <c r="B213" t="s">
        <v>7954</v>
      </c>
      <c r="C213">
        <v>2014</v>
      </c>
      <c r="D213" s="20">
        <v>41669</v>
      </c>
      <c r="E213" s="20">
        <v>41673</v>
      </c>
      <c r="F213" t="s">
        <v>50</v>
      </c>
      <c r="G213" t="s">
        <v>3010</v>
      </c>
      <c r="H213" t="s">
        <v>3011</v>
      </c>
      <c r="I213" t="s">
        <v>26</v>
      </c>
      <c r="J213" t="s">
        <v>27</v>
      </c>
      <c r="K213" t="s">
        <v>127</v>
      </c>
      <c r="L213" t="s">
        <v>43</v>
      </c>
      <c r="M213">
        <v>94109</v>
      </c>
      <c r="N213" t="s">
        <v>44</v>
      </c>
      <c r="O213" t="s">
        <v>5065</v>
      </c>
      <c r="P213" t="s">
        <v>46</v>
      </c>
      <c r="Q213" t="s">
        <v>578</v>
      </c>
      <c r="R213" t="s">
        <v>5066</v>
      </c>
      <c r="S213">
        <v>8.57</v>
      </c>
      <c r="T213">
        <v>1</v>
      </c>
      <c r="U213">
        <v>0</v>
      </c>
      <c r="V213">
        <v>2.2282000000000002</v>
      </c>
    </row>
    <row r="214" spans="1:22" x14ac:dyDescent="0.3">
      <c r="A214">
        <v>213</v>
      </c>
      <c r="B214" t="s">
        <v>846</v>
      </c>
      <c r="C214">
        <v>2012</v>
      </c>
      <c r="D214" s="20">
        <v>40910</v>
      </c>
      <c r="E214" s="20">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20">
        <v>40910</v>
      </c>
      <c r="E215" s="20">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20">
        <v>40910</v>
      </c>
      <c r="E216" s="20">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20">
        <v>40910</v>
      </c>
      <c r="E217" s="20">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20">
        <v>40910</v>
      </c>
      <c r="E218" s="20">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5030</v>
      </c>
      <c r="B219" t="s">
        <v>7954</v>
      </c>
      <c r="C219">
        <v>2014</v>
      </c>
      <c r="D219" s="20">
        <v>41669</v>
      </c>
      <c r="E219" s="20">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2.1683999999999997</v>
      </c>
    </row>
    <row r="220" spans="1:22" x14ac:dyDescent="0.3">
      <c r="A220">
        <v>5000</v>
      </c>
      <c r="B220" t="s">
        <v>7921</v>
      </c>
      <c r="C220">
        <v>2013</v>
      </c>
      <c r="D220" s="20">
        <v>41305</v>
      </c>
      <c r="E220" s="20">
        <v>41309</v>
      </c>
      <c r="F220" t="s">
        <v>50</v>
      </c>
      <c r="G220" t="s">
        <v>2798</v>
      </c>
      <c r="H220" t="s">
        <v>2799</v>
      </c>
      <c r="I220" t="s">
        <v>102</v>
      </c>
      <c r="J220" t="s">
        <v>27</v>
      </c>
      <c r="K220" t="s">
        <v>42</v>
      </c>
      <c r="L220" t="s">
        <v>43</v>
      </c>
      <c r="M220">
        <v>90045</v>
      </c>
      <c r="N220" t="s">
        <v>44</v>
      </c>
      <c r="O220" t="s">
        <v>7922</v>
      </c>
      <c r="P220" t="s">
        <v>46</v>
      </c>
      <c r="Q220" t="s">
        <v>90</v>
      </c>
      <c r="R220" t="s">
        <v>186</v>
      </c>
      <c r="S220">
        <v>56.7</v>
      </c>
      <c r="T220">
        <v>5</v>
      </c>
      <c r="U220">
        <v>0</v>
      </c>
      <c r="V220">
        <v>27.782999999999998</v>
      </c>
    </row>
    <row r="221" spans="1:22" x14ac:dyDescent="0.3">
      <c r="A221">
        <v>4999</v>
      </c>
      <c r="B221" t="s">
        <v>7921</v>
      </c>
      <c r="C221">
        <v>2013</v>
      </c>
      <c r="D221" s="20">
        <v>41305</v>
      </c>
      <c r="E221" s="20">
        <v>41309</v>
      </c>
      <c r="F221" t="s">
        <v>50</v>
      </c>
      <c r="G221" t="s">
        <v>2798</v>
      </c>
      <c r="H221" t="s">
        <v>2799</v>
      </c>
      <c r="I221" t="s">
        <v>102</v>
      </c>
      <c r="J221" t="s">
        <v>27</v>
      </c>
      <c r="K221" t="s">
        <v>42</v>
      </c>
      <c r="L221" t="s">
        <v>43</v>
      </c>
      <c r="M221">
        <v>90045</v>
      </c>
      <c r="N221" t="s">
        <v>44</v>
      </c>
      <c r="O221" t="s">
        <v>6710</v>
      </c>
      <c r="P221" t="s">
        <v>71</v>
      </c>
      <c r="Q221" t="s">
        <v>72</v>
      </c>
      <c r="R221" t="s">
        <v>6711</v>
      </c>
      <c r="S221">
        <v>109.59200000000001</v>
      </c>
      <c r="T221">
        <v>1</v>
      </c>
      <c r="U221">
        <v>0.2</v>
      </c>
      <c r="V221">
        <v>8.2194000000000003</v>
      </c>
    </row>
    <row r="222" spans="1:22" x14ac:dyDescent="0.3">
      <c r="A222">
        <v>4940</v>
      </c>
      <c r="B222" t="s">
        <v>7882</v>
      </c>
      <c r="C222">
        <v>2011</v>
      </c>
      <c r="D222" s="20">
        <v>40557</v>
      </c>
      <c r="E222" s="20">
        <v>40562</v>
      </c>
      <c r="F222" t="s">
        <v>50</v>
      </c>
      <c r="G222" t="s">
        <v>1786</v>
      </c>
      <c r="H222" t="s">
        <v>1787</v>
      </c>
      <c r="I222" t="s">
        <v>26</v>
      </c>
      <c r="J222" t="s">
        <v>27</v>
      </c>
      <c r="K222" t="s">
        <v>127</v>
      </c>
      <c r="L222" t="s">
        <v>43</v>
      </c>
      <c r="M222">
        <v>94109</v>
      </c>
      <c r="N222" t="s">
        <v>44</v>
      </c>
      <c r="O222" t="s">
        <v>770</v>
      </c>
      <c r="P222" t="s">
        <v>46</v>
      </c>
      <c r="Q222" t="s">
        <v>68</v>
      </c>
      <c r="R222" t="s">
        <v>771</v>
      </c>
      <c r="S222">
        <v>19.899999999999999</v>
      </c>
      <c r="T222">
        <v>5</v>
      </c>
      <c r="U222">
        <v>0</v>
      </c>
      <c r="V222">
        <v>6.5669999999999984</v>
      </c>
    </row>
    <row r="223" spans="1:22" x14ac:dyDescent="0.3">
      <c r="A223">
        <v>4939</v>
      </c>
      <c r="B223" t="s">
        <v>7882</v>
      </c>
      <c r="C223">
        <v>2011</v>
      </c>
      <c r="D223" s="20">
        <v>40557</v>
      </c>
      <c r="E223" s="20">
        <v>40562</v>
      </c>
      <c r="F223" t="s">
        <v>50</v>
      </c>
      <c r="G223" t="s">
        <v>1786</v>
      </c>
      <c r="H223" t="s">
        <v>1787</v>
      </c>
      <c r="I223" t="s">
        <v>26</v>
      </c>
      <c r="J223" t="s">
        <v>27</v>
      </c>
      <c r="K223" t="s">
        <v>127</v>
      </c>
      <c r="L223" t="s">
        <v>43</v>
      </c>
      <c r="M223">
        <v>94109</v>
      </c>
      <c r="N223" t="s">
        <v>44</v>
      </c>
      <c r="O223" t="s">
        <v>4883</v>
      </c>
      <c r="P223" t="s">
        <v>32</v>
      </c>
      <c r="Q223" t="s">
        <v>33</v>
      </c>
      <c r="R223" t="s">
        <v>4884</v>
      </c>
      <c r="S223">
        <v>333.99899999999997</v>
      </c>
      <c r="T223">
        <v>3</v>
      </c>
      <c r="U223">
        <v>0.15</v>
      </c>
      <c r="V223">
        <v>3.9294000000000082</v>
      </c>
    </row>
    <row r="224" spans="1:22" x14ac:dyDescent="0.3">
      <c r="A224">
        <v>4938</v>
      </c>
      <c r="B224" t="s">
        <v>7882</v>
      </c>
      <c r="C224">
        <v>2011</v>
      </c>
      <c r="D224" s="20">
        <v>40557</v>
      </c>
      <c r="E224" s="20">
        <v>40562</v>
      </c>
      <c r="F224" t="s">
        <v>50</v>
      </c>
      <c r="G224" t="s">
        <v>1786</v>
      </c>
      <c r="H224" t="s">
        <v>1787</v>
      </c>
      <c r="I224" t="s">
        <v>26</v>
      </c>
      <c r="J224" t="s">
        <v>27</v>
      </c>
      <c r="K224" t="s">
        <v>127</v>
      </c>
      <c r="L224" t="s">
        <v>43</v>
      </c>
      <c r="M224">
        <v>94109</v>
      </c>
      <c r="N224" t="s">
        <v>44</v>
      </c>
      <c r="O224" t="s">
        <v>5000</v>
      </c>
      <c r="P224" t="s">
        <v>46</v>
      </c>
      <c r="Q224" t="s">
        <v>59</v>
      </c>
      <c r="R224" t="s">
        <v>5001</v>
      </c>
      <c r="S224">
        <v>1325.8500000000001</v>
      </c>
      <c r="T224">
        <v>5</v>
      </c>
      <c r="U224">
        <v>0</v>
      </c>
      <c r="V224">
        <v>238.65299999999991</v>
      </c>
    </row>
    <row r="225" spans="1:22" x14ac:dyDescent="0.3">
      <c r="A225">
        <v>4937</v>
      </c>
      <c r="B225" t="s">
        <v>7880</v>
      </c>
      <c r="C225">
        <v>2014</v>
      </c>
      <c r="D225" s="20">
        <v>41646</v>
      </c>
      <c r="E225" s="20">
        <v>41653</v>
      </c>
      <c r="F225" t="s">
        <v>50</v>
      </c>
      <c r="G225" t="s">
        <v>4207</v>
      </c>
      <c r="H225" t="s">
        <v>4208</v>
      </c>
      <c r="I225" t="s">
        <v>102</v>
      </c>
      <c r="J225" t="s">
        <v>27</v>
      </c>
      <c r="K225" t="s">
        <v>7881</v>
      </c>
      <c r="L225" t="s">
        <v>358</v>
      </c>
      <c r="M225">
        <v>35401</v>
      </c>
      <c r="N225" t="s">
        <v>30</v>
      </c>
      <c r="O225" t="s">
        <v>2106</v>
      </c>
      <c r="P225" t="s">
        <v>46</v>
      </c>
      <c r="Q225" t="s">
        <v>75</v>
      </c>
      <c r="R225" t="s">
        <v>2107</v>
      </c>
      <c r="S225">
        <v>33.74</v>
      </c>
      <c r="T225">
        <v>7</v>
      </c>
      <c r="U225">
        <v>0</v>
      </c>
      <c r="V225">
        <v>15.5204</v>
      </c>
    </row>
    <row r="226" spans="1:22" x14ac:dyDescent="0.3">
      <c r="A226">
        <v>4920</v>
      </c>
      <c r="B226" t="s">
        <v>7862</v>
      </c>
      <c r="C226">
        <v>2013</v>
      </c>
      <c r="D226" s="20">
        <v>41276</v>
      </c>
      <c r="E226" s="20">
        <v>41281</v>
      </c>
      <c r="F226" t="s">
        <v>50</v>
      </c>
      <c r="G226" t="s">
        <v>5335</v>
      </c>
      <c r="H226" t="s">
        <v>5336</v>
      </c>
      <c r="I226" t="s">
        <v>41</v>
      </c>
      <c r="J226" t="s">
        <v>27</v>
      </c>
      <c r="K226" t="s">
        <v>7863</v>
      </c>
      <c r="L226" t="s">
        <v>2735</v>
      </c>
      <c r="M226">
        <v>20877</v>
      </c>
      <c r="N226" t="s">
        <v>148</v>
      </c>
      <c r="O226" t="s">
        <v>4532</v>
      </c>
      <c r="P226" t="s">
        <v>71</v>
      </c>
      <c r="Q226" t="s">
        <v>72</v>
      </c>
      <c r="R226" t="s">
        <v>4533</v>
      </c>
      <c r="S226">
        <v>231.98</v>
      </c>
      <c r="T226">
        <v>2</v>
      </c>
      <c r="U226">
        <v>0</v>
      </c>
      <c r="V226">
        <v>67.274199999999979</v>
      </c>
    </row>
    <row r="227" spans="1:22" x14ac:dyDescent="0.3">
      <c r="A227">
        <v>4919</v>
      </c>
      <c r="B227" t="s">
        <v>7862</v>
      </c>
      <c r="C227">
        <v>2013</v>
      </c>
      <c r="D227" s="20">
        <v>41276</v>
      </c>
      <c r="E227" s="20">
        <v>41281</v>
      </c>
      <c r="F227" t="s">
        <v>50</v>
      </c>
      <c r="G227" t="s">
        <v>5335</v>
      </c>
      <c r="H227" t="s">
        <v>5336</v>
      </c>
      <c r="I227" t="s">
        <v>41</v>
      </c>
      <c r="J227" t="s">
        <v>27</v>
      </c>
      <c r="K227" t="s">
        <v>7863</v>
      </c>
      <c r="L227" t="s">
        <v>2735</v>
      </c>
      <c r="M227">
        <v>20877</v>
      </c>
      <c r="N227" t="s">
        <v>148</v>
      </c>
      <c r="O227" t="s">
        <v>1076</v>
      </c>
      <c r="P227" t="s">
        <v>32</v>
      </c>
      <c r="Q227" t="s">
        <v>33</v>
      </c>
      <c r="R227" t="s">
        <v>1077</v>
      </c>
      <c r="S227">
        <v>173.94</v>
      </c>
      <c r="T227">
        <v>3</v>
      </c>
      <c r="U227">
        <v>0</v>
      </c>
      <c r="V227">
        <v>38.266800000000003</v>
      </c>
    </row>
    <row r="228" spans="1:22" x14ac:dyDescent="0.3">
      <c r="A228">
        <v>4914</v>
      </c>
      <c r="B228" t="s">
        <v>7856</v>
      </c>
      <c r="C228">
        <v>2014</v>
      </c>
      <c r="D228" s="20">
        <v>41654</v>
      </c>
      <c r="E228" s="20">
        <v>41658</v>
      </c>
      <c r="F228" t="s">
        <v>50</v>
      </c>
      <c r="G228" t="s">
        <v>62</v>
      </c>
      <c r="H228" t="s">
        <v>63</v>
      </c>
      <c r="I228" t="s">
        <v>26</v>
      </c>
      <c r="J228" t="s">
        <v>27</v>
      </c>
      <c r="K228" t="s">
        <v>4886</v>
      </c>
      <c r="L228" t="s">
        <v>335</v>
      </c>
      <c r="M228">
        <v>37604</v>
      </c>
      <c r="N228" t="s">
        <v>30</v>
      </c>
      <c r="O228" t="s">
        <v>3168</v>
      </c>
      <c r="P228" t="s">
        <v>46</v>
      </c>
      <c r="Q228" t="s">
        <v>75</v>
      </c>
      <c r="R228" t="s">
        <v>3169</v>
      </c>
      <c r="S228">
        <v>2.508</v>
      </c>
      <c r="T228">
        <v>2</v>
      </c>
      <c r="U228">
        <v>0.7</v>
      </c>
      <c r="V228">
        <v>-1.8391999999999999</v>
      </c>
    </row>
    <row r="229" spans="1:22" x14ac:dyDescent="0.3">
      <c r="A229">
        <v>4913</v>
      </c>
      <c r="B229" t="s">
        <v>7856</v>
      </c>
      <c r="C229">
        <v>2014</v>
      </c>
      <c r="D229" s="20">
        <v>41654</v>
      </c>
      <c r="E229" s="20">
        <v>41658</v>
      </c>
      <c r="F229" t="s">
        <v>50</v>
      </c>
      <c r="G229" t="s">
        <v>62</v>
      </c>
      <c r="H229" t="s">
        <v>63</v>
      </c>
      <c r="I229" t="s">
        <v>26</v>
      </c>
      <c r="J229" t="s">
        <v>27</v>
      </c>
      <c r="K229" t="s">
        <v>4886</v>
      </c>
      <c r="L229" t="s">
        <v>335</v>
      </c>
      <c r="M229">
        <v>37604</v>
      </c>
      <c r="N229" t="s">
        <v>30</v>
      </c>
      <c r="O229" t="s">
        <v>5822</v>
      </c>
      <c r="P229" t="s">
        <v>46</v>
      </c>
      <c r="Q229" t="s">
        <v>75</v>
      </c>
      <c r="R229" t="s">
        <v>5823</v>
      </c>
      <c r="S229">
        <v>5.9700000000000006</v>
      </c>
      <c r="T229">
        <v>5</v>
      </c>
      <c r="U229">
        <v>0.7</v>
      </c>
      <c r="V229">
        <v>-4.577</v>
      </c>
    </row>
    <row r="230" spans="1:22" x14ac:dyDescent="0.3">
      <c r="A230">
        <v>4912</v>
      </c>
      <c r="B230" t="s">
        <v>7856</v>
      </c>
      <c r="C230">
        <v>2014</v>
      </c>
      <c r="D230" s="20">
        <v>41654</v>
      </c>
      <c r="E230" s="20">
        <v>41658</v>
      </c>
      <c r="F230" t="s">
        <v>50</v>
      </c>
      <c r="G230" t="s">
        <v>62</v>
      </c>
      <c r="H230" t="s">
        <v>63</v>
      </c>
      <c r="I230" t="s">
        <v>26</v>
      </c>
      <c r="J230" t="s">
        <v>27</v>
      </c>
      <c r="K230" t="s">
        <v>4886</v>
      </c>
      <c r="L230" t="s">
        <v>335</v>
      </c>
      <c r="M230">
        <v>37604</v>
      </c>
      <c r="N230" t="s">
        <v>30</v>
      </c>
      <c r="O230" t="s">
        <v>1671</v>
      </c>
      <c r="P230" t="s">
        <v>71</v>
      </c>
      <c r="Q230" t="s">
        <v>72</v>
      </c>
      <c r="R230" t="s">
        <v>1672</v>
      </c>
      <c r="S230">
        <v>111.98399999999999</v>
      </c>
      <c r="T230">
        <v>2</v>
      </c>
      <c r="U230">
        <v>0.2</v>
      </c>
      <c r="V230">
        <v>6.9990000000000059</v>
      </c>
    </row>
    <row r="231" spans="1:22" x14ac:dyDescent="0.3">
      <c r="A231">
        <v>4911</v>
      </c>
      <c r="B231" t="s">
        <v>7856</v>
      </c>
      <c r="C231">
        <v>2014</v>
      </c>
      <c r="D231" s="20">
        <v>41654</v>
      </c>
      <c r="E231" s="20">
        <v>41658</v>
      </c>
      <c r="F231" t="s">
        <v>50</v>
      </c>
      <c r="G231" t="s">
        <v>62</v>
      </c>
      <c r="H231" t="s">
        <v>63</v>
      </c>
      <c r="I231" t="s">
        <v>26</v>
      </c>
      <c r="J231" t="s">
        <v>27</v>
      </c>
      <c r="K231" t="s">
        <v>4886</v>
      </c>
      <c r="L231" t="s">
        <v>335</v>
      </c>
      <c r="M231">
        <v>37604</v>
      </c>
      <c r="N231" t="s">
        <v>30</v>
      </c>
      <c r="O231" t="s">
        <v>2779</v>
      </c>
      <c r="P231" t="s">
        <v>46</v>
      </c>
      <c r="Q231" t="s">
        <v>90</v>
      </c>
      <c r="R231" t="s">
        <v>2780</v>
      </c>
      <c r="S231">
        <v>36.288000000000011</v>
      </c>
      <c r="T231">
        <v>7</v>
      </c>
      <c r="U231">
        <v>0.2</v>
      </c>
      <c r="V231">
        <v>12.700800000000001</v>
      </c>
    </row>
    <row r="232" spans="1:22" x14ac:dyDescent="0.3">
      <c r="A232">
        <v>4910</v>
      </c>
      <c r="B232" t="s">
        <v>7856</v>
      </c>
      <c r="C232">
        <v>2014</v>
      </c>
      <c r="D232" s="20">
        <v>41654</v>
      </c>
      <c r="E232" s="20">
        <v>41658</v>
      </c>
      <c r="F232" t="s">
        <v>50</v>
      </c>
      <c r="G232" t="s">
        <v>62</v>
      </c>
      <c r="H232" t="s">
        <v>63</v>
      </c>
      <c r="I232" t="s">
        <v>26</v>
      </c>
      <c r="J232" t="s">
        <v>27</v>
      </c>
      <c r="K232" t="s">
        <v>4886</v>
      </c>
      <c r="L232" t="s">
        <v>335</v>
      </c>
      <c r="M232">
        <v>37604</v>
      </c>
      <c r="N232" t="s">
        <v>30</v>
      </c>
      <c r="O232" t="s">
        <v>2290</v>
      </c>
      <c r="P232" t="s">
        <v>46</v>
      </c>
      <c r="Q232" t="s">
        <v>173</v>
      </c>
      <c r="R232" t="s">
        <v>2291</v>
      </c>
      <c r="S232">
        <v>18.335999999999999</v>
      </c>
      <c r="T232">
        <v>3</v>
      </c>
      <c r="U232">
        <v>0.2</v>
      </c>
      <c r="V232">
        <v>6.6467999999999989</v>
      </c>
    </row>
    <row r="233" spans="1:22" x14ac:dyDescent="0.3">
      <c r="A233">
        <v>4859</v>
      </c>
      <c r="B233" t="s">
        <v>7822</v>
      </c>
      <c r="C233">
        <v>2012</v>
      </c>
      <c r="D233" s="20">
        <v>40921</v>
      </c>
      <c r="E233" s="20">
        <v>40925</v>
      </c>
      <c r="F233" t="s">
        <v>50</v>
      </c>
      <c r="G233" t="s">
        <v>1459</v>
      </c>
      <c r="H233" t="s">
        <v>1460</v>
      </c>
      <c r="I233" t="s">
        <v>26</v>
      </c>
      <c r="J233" t="s">
        <v>27</v>
      </c>
      <c r="K233" t="s">
        <v>42</v>
      </c>
      <c r="L233" t="s">
        <v>43</v>
      </c>
      <c r="M233">
        <v>90004</v>
      </c>
      <c r="N233" t="s">
        <v>44</v>
      </c>
      <c r="O233" t="s">
        <v>7823</v>
      </c>
      <c r="P233" t="s">
        <v>32</v>
      </c>
      <c r="Q233" t="s">
        <v>65</v>
      </c>
      <c r="R233" t="s">
        <v>7824</v>
      </c>
      <c r="S233">
        <v>464.84999999999997</v>
      </c>
      <c r="T233">
        <v>9</v>
      </c>
      <c r="U233">
        <v>0</v>
      </c>
      <c r="V233">
        <v>92.969999999999985</v>
      </c>
    </row>
    <row r="234" spans="1:22" x14ac:dyDescent="0.3">
      <c r="A234">
        <v>4858</v>
      </c>
      <c r="B234" t="s">
        <v>7822</v>
      </c>
      <c r="C234">
        <v>2012</v>
      </c>
      <c r="D234" s="20">
        <v>40921</v>
      </c>
      <c r="E234" s="20">
        <v>40925</v>
      </c>
      <c r="F234" t="s">
        <v>50</v>
      </c>
      <c r="G234" t="s">
        <v>1459</v>
      </c>
      <c r="H234" t="s">
        <v>1460</v>
      </c>
      <c r="I234" t="s">
        <v>26</v>
      </c>
      <c r="J234" t="s">
        <v>27</v>
      </c>
      <c r="K234" t="s">
        <v>42</v>
      </c>
      <c r="L234" t="s">
        <v>43</v>
      </c>
      <c r="M234">
        <v>90004</v>
      </c>
      <c r="N234" t="s">
        <v>44</v>
      </c>
      <c r="O234" t="s">
        <v>1100</v>
      </c>
      <c r="P234" t="s">
        <v>32</v>
      </c>
      <c r="Q234" t="s">
        <v>65</v>
      </c>
      <c r="R234" t="s">
        <v>1101</v>
      </c>
      <c r="S234">
        <v>77.599999999999994</v>
      </c>
      <c r="T234">
        <v>4</v>
      </c>
      <c r="U234">
        <v>0</v>
      </c>
      <c r="V234">
        <v>38.023999999999994</v>
      </c>
    </row>
    <row r="235" spans="1:22" x14ac:dyDescent="0.3">
      <c r="A235">
        <v>4857</v>
      </c>
      <c r="B235" t="s">
        <v>7822</v>
      </c>
      <c r="C235">
        <v>2012</v>
      </c>
      <c r="D235" s="20">
        <v>40921</v>
      </c>
      <c r="E235" s="20">
        <v>40925</v>
      </c>
      <c r="F235" t="s">
        <v>50</v>
      </c>
      <c r="G235" t="s">
        <v>1459</v>
      </c>
      <c r="H235" t="s">
        <v>1460</v>
      </c>
      <c r="I235" t="s">
        <v>26</v>
      </c>
      <c r="J235" t="s">
        <v>27</v>
      </c>
      <c r="K235" t="s">
        <v>42</v>
      </c>
      <c r="L235" t="s">
        <v>43</v>
      </c>
      <c r="M235">
        <v>90004</v>
      </c>
      <c r="N235" t="s">
        <v>44</v>
      </c>
      <c r="O235" t="s">
        <v>2750</v>
      </c>
      <c r="P235" t="s">
        <v>46</v>
      </c>
      <c r="Q235" t="s">
        <v>75</v>
      </c>
      <c r="R235" t="s">
        <v>2751</v>
      </c>
      <c r="S235">
        <v>70.00800000000001</v>
      </c>
      <c r="T235">
        <v>3</v>
      </c>
      <c r="U235">
        <v>0.2</v>
      </c>
      <c r="V235">
        <v>24.502800000000001</v>
      </c>
    </row>
    <row r="236" spans="1:22" x14ac:dyDescent="0.3">
      <c r="A236">
        <v>4784</v>
      </c>
      <c r="B236" t="s">
        <v>7773</v>
      </c>
      <c r="C236">
        <v>2014</v>
      </c>
      <c r="D236" s="20">
        <v>41668</v>
      </c>
      <c r="E236" s="20">
        <v>41672</v>
      </c>
      <c r="F236" t="s">
        <v>50</v>
      </c>
      <c r="G236" t="s">
        <v>6173</v>
      </c>
      <c r="H236" t="s">
        <v>6174</v>
      </c>
      <c r="I236" t="s">
        <v>26</v>
      </c>
      <c r="J236" t="s">
        <v>27</v>
      </c>
      <c r="K236" t="s">
        <v>7246</v>
      </c>
      <c r="L236" t="s">
        <v>4530</v>
      </c>
      <c r="M236">
        <v>67212</v>
      </c>
      <c r="N236" t="s">
        <v>105</v>
      </c>
      <c r="O236" t="s">
        <v>3778</v>
      </c>
      <c r="P236" t="s">
        <v>46</v>
      </c>
      <c r="Q236" t="s">
        <v>90</v>
      </c>
      <c r="R236" t="s">
        <v>3779</v>
      </c>
      <c r="S236">
        <v>279.89999999999998</v>
      </c>
      <c r="T236">
        <v>5</v>
      </c>
      <c r="U236">
        <v>0</v>
      </c>
      <c r="V236">
        <v>137.15100000000001</v>
      </c>
    </row>
    <row r="237" spans="1:22" x14ac:dyDescent="0.3">
      <c r="A237">
        <v>4668</v>
      </c>
      <c r="B237" t="s">
        <v>7686</v>
      </c>
      <c r="C237">
        <v>2013</v>
      </c>
      <c r="D237" s="20">
        <v>41284</v>
      </c>
      <c r="E237" s="20">
        <v>41291</v>
      </c>
      <c r="F237" t="s">
        <v>50</v>
      </c>
      <c r="G237" t="s">
        <v>135</v>
      </c>
      <c r="H237" t="s">
        <v>136</v>
      </c>
      <c r="I237" t="s">
        <v>41</v>
      </c>
      <c r="J237" t="s">
        <v>27</v>
      </c>
      <c r="K237" t="s">
        <v>95</v>
      </c>
      <c r="L237" t="s">
        <v>96</v>
      </c>
      <c r="M237">
        <v>98115</v>
      </c>
      <c r="N237" t="s">
        <v>44</v>
      </c>
      <c r="O237" t="s">
        <v>1355</v>
      </c>
      <c r="P237" t="s">
        <v>71</v>
      </c>
      <c r="Q237" t="s">
        <v>161</v>
      </c>
      <c r="R237" t="s">
        <v>1356</v>
      </c>
      <c r="S237">
        <v>69.98</v>
      </c>
      <c r="T237">
        <v>2</v>
      </c>
      <c r="U237">
        <v>0</v>
      </c>
      <c r="V237">
        <v>13.296199999999999</v>
      </c>
    </row>
    <row r="238" spans="1:22" x14ac:dyDescent="0.3">
      <c r="A238">
        <v>4667</v>
      </c>
      <c r="B238" t="s">
        <v>7686</v>
      </c>
      <c r="C238">
        <v>2013</v>
      </c>
      <c r="D238" s="20">
        <v>41284</v>
      </c>
      <c r="E238" s="20">
        <v>41291</v>
      </c>
      <c r="F238" t="s">
        <v>50</v>
      </c>
      <c r="G238" t="s">
        <v>135</v>
      </c>
      <c r="H238" t="s">
        <v>136</v>
      </c>
      <c r="I238" t="s">
        <v>41</v>
      </c>
      <c r="J238" t="s">
        <v>27</v>
      </c>
      <c r="K238" t="s">
        <v>95</v>
      </c>
      <c r="L238" t="s">
        <v>96</v>
      </c>
      <c r="M238">
        <v>98115</v>
      </c>
      <c r="N238" t="s">
        <v>44</v>
      </c>
      <c r="O238" t="s">
        <v>3462</v>
      </c>
      <c r="P238" t="s">
        <v>32</v>
      </c>
      <c r="Q238" t="s">
        <v>65</v>
      </c>
      <c r="R238" t="s">
        <v>3463</v>
      </c>
      <c r="S238">
        <v>79.92</v>
      </c>
      <c r="T238">
        <v>4</v>
      </c>
      <c r="U238">
        <v>0</v>
      </c>
      <c r="V238">
        <v>34.365600000000008</v>
      </c>
    </row>
    <row r="239" spans="1:22" x14ac:dyDescent="0.3">
      <c r="A239">
        <v>4614</v>
      </c>
      <c r="B239" t="s">
        <v>7645</v>
      </c>
      <c r="C239">
        <v>2014</v>
      </c>
      <c r="D239" s="20">
        <v>41640</v>
      </c>
      <c r="E239" s="20">
        <v>41646</v>
      </c>
      <c r="F239" t="s">
        <v>50</v>
      </c>
      <c r="G239" t="s">
        <v>1827</v>
      </c>
      <c r="H239" t="s">
        <v>1828</v>
      </c>
      <c r="I239" t="s">
        <v>26</v>
      </c>
      <c r="J239" t="s">
        <v>27</v>
      </c>
      <c r="K239" t="s">
        <v>1521</v>
      </c>
      <c r="L239" t="s">
        <v>54</v>
      </c>
      <c r="M239">
        <v>32216</v>
      </c>
      <c r="N239" t="s">
        <v>30</v>
      </c>
      <c r="O239" t="s">
        <v>2762</v>
      </c>
      <c r="P239" t="s">
        <v>46</v>
      </c>
      <c r="Q239" t="s">
        <v>90</v>
      </c>
      <c r="R239" t="s">
        <v>2763</v>
      </c>
      <c r="S239">
        <v>23.480000000000004</v>
      </c>
      <c r="T239">
        <v>5</v>
      </c>
      <c r="U239">
        <v>0.2</v>
      </c>
      <c r="V239">
        <v>8.218</v>
      </c>
    </row>
    <row r="240" spans="1:22" x14ac:dyDescent="0.3">
      <c r="A240">
        <v>4613</v>
      </c>
      <c r="B240" t="s">
        <v>7645</v>
      </c>
      <c r="C240">
        <v>2014</v>
      </c>
      <c r="D240" s="20">
        <v>41640</v>
      </c>
      <c r="E240" s="20">
        <v>41646</v>
      </c>
      <c r="F240" t="s">
        <v>50</v>
      </c>
      <c r="G240" t="s">
        <v>1827</v>
      </c>
      <c r="H240" t="s">
        <v>1828</v>
      </c>
      <c r="I240" t="s">
        <v>26</v>
      </c>
      <c r="J240" t="s">
        <v>27</v>
      </c>
      <c r="K240" t="s">
        <v>1521</v>
      </c>
      <c r="L240" t="s">
        <v>54</v>
      </c>
      <c r="M240">
        <v>32216</v>
      </c>
      <c r="N240" t="s">
        <v>30</v>
      </c>
      <c r="O240" t="s">
        <v>1561</v>
      </c>
      <c r="P240" t="s">
        <v>46</v>
      </c>
      <c r="Q240" t="s">
        <v>68</v>
      </c>
      <c r="R240" t="s">
        <v>1562</v>
      </c>
      <c r="S240">
        <v>47.616</v>
      </c>
      <c r="T240">
        <v>3</v>
      </c>
      <c r="U240">
        <v>0.2</v>
      </c>
      <c r="V240">
        <v>3.571200000000001</v>
      </c>
    </row>
    <row r="241" spans="1:22" x14ac:dyDescent="0.3">
      <c r="A241">
        <v>4612</v>
      </c>
      <c r="B241" t="s">
        <v>7644</v>
      </c>
      <c r="C241">
        <v>2013</v>
      </c>
      <c r="D241" s="20">
        <v>41298</v>
      </c>
      <c r="E241" s="20">
        <v>41300</v>
      </c>
      <c r="F241" t="s">
        <v>23</v>
      </c>
      <c r="G241" t="s">
        <v>3630</v>
      </c>
      <c r="H241" t="s">
        <v>3631</v>
      </c>
      <c r="I241" t="s">
        <v>41</v>
      </c>
      <c r="J241" t="s">
        <v>27</v>
      </c>
      <c r="K241" t="s">
        <v>3482</v>
      </c>
      <c r="L241" t="s">
        <v>1487</v>
      </c>
      <c r="M241">
        <v>39503</v>
      </c>
      <c r="N241" t="s">
        <v>30</v>
      </c>
      <c r="O241" t="s">
        <v>1776</v>
      </c>
      <c r="P241" t="s">
        <v>46</v>
      </c>
      <c r="Q241" t="s">
        <v>75</v>
      </c>
      <c r="R241" t="s">
        <v>1777</v>
      </c>
      <c r="S241">
        <v>31.36</v>
      </c>
      <c r="T241">
        <v>4</v>
      </c>
      <c r="U241">
        <v>0</v>
      </c>
      <c r="V241">
        <v>15.68</v>
      </c>
    </row>
    <row r="242" spans="1:22" x14ac:dyDescent="0.3">
      <c r="A242">
        <v>4328</v>
      </c>
      <c r="B242" t="s">
        <v>7411</v>
      </c>
      <c r="C242">
        <v>2013</v>
      </c>
      <c r="D242" s="20">
        <v>41299</v>
      </c>
      <c r="E242" s="20">
        <v>41301</v>
      </c>
      <c r="F242" t="s">
        <v>188</v>
      </c>
      <c r="G242" t="s">
        <v>3582</v>
      </c>
      <c r="H242" t="s">
        <v>3583</v>
      </c>
      <c r="I242" t="s">
        <v>41</v>
      </c>
      <c r="J242" t="s">
        <v>27</v>
      </c>
      <c r="K242" t="s">
        <v>2126</v>
      </c>
      <c r="L242" t="s">
        <v>788</v>
      </c>
      <c r="M242">
        <v>7060</v>
      </c>
      <c r="N242" t="s">
        <v>148</v>
      </c>
      <c r="O242" t="s">
        <v>6741</v>
      </c>
      <c r="P242" t="s">
        <v>46</v>
      </c>
      <c r="Q242" t="s">
        <v>90</v>
      </c>
      <c r="R242" t="s">
        <v>6742</v>
      </c>
      <c r="S242">
        <v>18</v>
      </c>
      <c r="T242">
        <v>5</v>
      </c>
      <c r="U242">
        <v>0</v>
      </c>
      <c r="V242">
        <v>8.2799999999999994</v>
      </c>
    </row>
    <row r="243" spans="1:22" x14ac:dyDescent="0.3">
      <c r="A243">
        <v>4327</v>
      </c>
      <c r="B243" t="s">
        <v>7411</v>
      </c>
      <c r="C243">
        <v>2013</v>
      </c>
      <c r="D243" s="20">
        <v>41299</v>
      </c>
      <c r="E243" s="20">
        <v>41301</v>
      </c>
      <c r="F243" t="s">
        <v>188</v>
      </c>
      <c r="G243" t="s">
        <v>3582</v>
      </c>
      <c r="H243" t="s">
        <v>3583</v>
      </c>
      <c r="I243" t="s">
        <v>41</v>
      </c>
      <c r="J243" t="s">
        <v>27</v>
      </c>
      <c r="K243" t="s">
        <v>2126</v>
      </c>
      <c r="L243" t="s">
        <v>788</v>
      </c>
      <c r="M243">
        <v>7060</v>
      </c>
      <c r="N243" t="s">
        <v>148</v>
      </c>
      <c r="O243" t="s">
        <v>5402</v>
      </c>
      <c r="P243" t="s">
        <v>46</v>
      </c>
      <c r="Q243" t="s">
        <v>68</v>
      </c>
      <c r="R243" t="s">
        <v>5403</v>
      </c>
      <c r="S243">
        <v>9.2099999999999991</v>
      </c>
      <c r="T243">
        <v>3</v>
      </c>
      <c r="U243">
        <v>0</v>
      </c>
      <c r="V243">
        <v>2.3025000000000002</v>
      </c>
    </row>
    <row r="244" spans="1:22" x14ac:dyDescent="0.3">
      <c r="A244">
        <v>4228</v>
      </c>
      <c r="B244" t="s">
        <v>7331</v>
      </c>
      <c r="C244">
        <v>2012</v>
      </c>
      <c r="D244" s="20">
        <v>40913</v>
      </c>
      <c r="E244" s="20">
        <v>40918</v>
      </c>
      <c r="F244" t="s">
        <v>50</v>
      </c>
      <c r="G244" t="s">
        <v>2146</v>
      </c>
      <c r="H244" t="s">
        <v>2147</v>
      </c>
      <c r="I244" t="s">
        <v>102</v>
      </c>
      <c r="J244" t="s">
        <v>27</v>
      </c>
      <c r="K244" t="s">
        <v>95</v>
      </c>
      <c r="L244" t="s">
        <v>96</v>
      </c>
      <c r="M244">
        <v>98103</v>
      </c>
      <c r="N244" t="s">
        <v>44</v>
      </c>
      <c r="O244" t="s">
        <v>1537</v>
      </c>
      <c r="P244" t="s">
        <v>32</v>
      </c>
      <c r="Q244" t="s">
        <v>36</v>
      </c>
      <c r="R244" t="s">
        <v>1538</v>
      </c>
      <c r="S244">
        <v>61.584000000000003</v>
      </c>
      <c r="T244">
        <v>1</v>
      </c>
      <c r="U244">
        <v>0.2</v>
      </c>
      <c r="V244">
        <v>-6.9282000000000039</v>
      </c>
    </row>
    <row r="245" spans="1:22" x14ac:dyDescent="0.3">
      <c r="A245">
        <v>4166</v>
      </c>
      <c r="B245" t="s">
        <v>7262</v>
      </c>
      <c r="C245">
        <v>2014</v>
      </c>
      <c r="D245" s="20">
        <v>41654</v>
      </c>
      <c r="E245" s="20">
        <v>41656</v>
      </c>
      <c r="F245" t="s">
        <v>188</v>
      </c>
      <c r="G245" t="s">
        <v>7263</v>
      </c>
      <c r="H245" t="s">
        <v>7264</v>
      </c>
      <c r="I245" t="s">
        <v>41</v>
      </c>
      <c r="J245" t="s">
        <v>27</v>
      </c>
      <c r="K245" t="s">
        <v>456</v>
      </c>
      <c r="L245" t="s">
        <v>457</v>
      </c>
      <c r="M245">
        <v>80013</v>
      </c>
      <c r="N245" t="s">
        <v>44</v>
      </c>
      <c r="O245" t="s">
        <v>5017</v>
      </c>
      <c r="P245" t="s">
        <v>46</v>
      </c>
      <c r="Q245" t="s">
        <v>59</v>
      </c>
      <c r="R245" t="s">
        <v>5018</v>
      </c>
      <c r="S245">
        <v>168.624</v>
      </c>
      <c r="T245">
        <v>9</v>
      </c>
      <c r="U245">
        <v>0.2</v>
      </c>
      <c r="V245">
        <v>14.754599999999996</v>
      </c>
    </row>
    <row r="246" spans="1:22" x14ac:dyDescent="0.3">
      <c r="A246">
        <v>4165</v>
      </c>
      <c r="B246" t="s">
        <v>7262</v>
      </c>
      <c r="C246">
        <v>2014</v>
      </c>
      <c r="D246" s="20">
        <v>41654</v>
      </c>
      <c r="E246" s="20">
        <v>41656</v>
      </c>
      <c r="F246" t="s">
        <v>188</v>
      </c>
      <c r="G246" t="s">
        <v>7263</v>
      </c>
      <c r="H246" t="s">
        <v>7264</v>
      </c>
      <c r="I246" t="s">
        <v>41</v>
      </c>
      <c r="J246" t="s">
        <v>27</v>
      </c>
      <c r="K246" t="s">
        <v>456</v>
      </c>
      <c r="L246" t="s">
        <v>457</v>
      </c>
      <c r="M246">
        <v>80013</v>
      </c>
      <c r="N246" t="s">
        <v>44</v>
      </c>
      <c r="O246" t="s">
        <v>160</v>
      </c>
      <c r="P246" t="s">
        <v>71</v>
      </c>
      <c r="Q246" t="s">
        <v>161</v>
      </c>
      <c r="R246" t="s">
        <v>162</v>
      </c>
      <c r="S246">
        <v>169.06400000000002</v>
      </c>
      <c r="T246">
        <v>7</v>
      </c>
      <c r="U246">
        <v>0.2</v>
      </c>
      <c r="V246">
        <v>-14.793099999999995</v>
      </c>
    </row>
    <row r="247" spans="1:22" x14ac:dyDescent="0.3">
      <c r="A247">
        <v>4146</v>
      </c>
      <c r="B247" t="s">
        <v>7248</v>
      </c>
      <c r="C247">
        <v>2014</v>
      </c>
      <c r="D247" s="20">
        <v>41670</v>
      </c>
      <c r="E247" s="20">
        <v>41677</v>
      </c>
      <c r="F247" t="s">
        <v>50</v>
      </c>
      <c r="G247" t="s">
        <v>2161</v>
      </c>
      <c r="H247" t="s">
        <v>2162</v>
      </c>
      <c r="I247" t="s">
        <v>102</v>
      </c>
      <c r="J247" t="s">
        <v>27</v>
      </c>
      <c r="K247" t="s">
        <v>127</v>
      </c>
      <c r="L247" t="s">
        <v>43</v>
      </c>
      <c r="M247">
        <v>94110</v>
      </c>
      <c r="N247" t="s">
        <v>44</v>
      </c>
      <c r="O247" t="s">
        <v>384</v>
      </c>
      <c r="P247" t="s">
        <v>32</v>
      </c>
      <c r="Q247" t="s">
        <v>36</v>
      </c>
      <c r="R247" t="s">
        <v>385</v>
      </c>
      <c r="S247">
        <v>120.78399999999999</v>
      </c>
      <c r="T247">
        <v>1</v>
      </c>
      <c r="U247">
        <v>0.2</v>
      </c>
      <c r="V247">
        <v>-13.588200000000001</v>
      </c>
    </row>
    <row r="248" spans="1:22" x14ac:dyDescent="0.3">
      <c r="A248">
        <v>4145</v>
      </c>
      <c r="B248" t="s">
        <v>7248</v>
      </c>
      <c r="C248">
        <v>2014</v>
      </c>
      <c r="D248" s="20">
        <v>41670</v>
      </c>
      <c r="E248" s="20">
        <v>41677</v>
      </c>
      <c r="F248" t="s">
        <v>50</v>
      </c>
      <c r="G248" t="s">
        <v>2161</v>
      </c>
      <c r="H248" t="s">
        <v>2162</v>
      </c>
      <c r="I248" t="s">
        <v>102</v>
      </c>
      <c r="J248" t="s">
        <v>27</v>
      </c>
      <c r="K248" t="s">
        <v>127</v>
      </c>
      <c r="L248" t="s">
        <v>43</v>
      </c>
      <c r="M248">
        <v>94110</v>
      </c>
      <c r="N248" t="s">
        <v>44</v>
      </c>
      <c r="O248" t="s">
        <v>7249</v>
      </c>
      <c r="P248" t="s">
        <v>46</v>
      </c>
      <c r="Q248" t="s">
        <v>68</v>
      </c>
      <c r="R248" t="s">
        <v>7250</v>
      </c>
      <c r="S248">
        <v>8.82</v>
      </c>
      <c r="T248">
        <v>3</v>
      </c>
      <c r="U248">
        <v>0</v>
      </c>
      <c r="V248">
        <v>2.3814000000000002</v>
      </c>
    </row>
    <row r="249" spans="1:22" x14ac:dyDescent="0.3">
      <c r="A249">
        <v>4144</v>
      </c>
      <c r="B249" t="s">
        <v>7248</v>
      </c>
      <c r="C249">
        <v>2014</v>
      </c>
      <c r="D249" s="20">
        <v>41670</v>
      </c>
      <c r="E249" s="20">
        <v>41677</v>
      </c>
      <c r="F249" t="s">
        <v>50</v>
      </c>
      <c r="G249" t="s">
        <v>2161</v>
      </c>
      <c r="H249" t="s">
        <v>2162</v>
      </c>
      <c r="I249" t="s">
        <v>102</v>
      </c>
      <c r="J249" t="s">
        <v>27</v>
      </c>
      <c r="K249" t="s">
        <v>127</v>
      </c>
      <c r="L249" t="s">
        <v>43</v>
      </c>
      <c r="M249">
        <v>94110</v>
      </c>
      <c r="N249" t="s">
        <v>44</v>
      </c>
      <c r="O249" t="s">
        <v>3320</v>
      </c>
      <c r="P249" t="s">
        <v>46</v>
      </c>
      <c r="Q249" t="s">
        <v>68</v>
      </c>
      <c r="R249" t="s">
        <v>3321</v>
      </c>
      <c r="S249">
        <v>12.74</v>
      </c>
      <c r="T249">
        <v>7</v>
      </c>
      <c r="U249">
        <v>0</v>
      </c>
      <c r="V249">
        <v>5.7329999999999997</v>
      </c>
    </row>
    <row r="250" spans="1:22" x14ac:dyDescent="0.3">
      <c r="A250">
        <v>4010</v>
      </c>
      <c r="B250" t="s">
        <v>7148</v>
      </c>
      <c r="C250">
        <v>2014</v>
      </c>
      <c r="D250" s="20">
        <v>41641</v>
      </c>
      <c r="E250" s="20">
        <v>41645</v>
      </c>
      <c r="F250" t="s">
        <v>50</v>
      </c>
      <c r="G250" t="s">
        <v>519</v>
      </c>
      <c r="H250" t="s">
        <v>520</v>
      </c>
      <c r="I250" t="s">
        <v>26</v>
      </c>
      <c r="J250" t="s">
        <v>27</v>
      </c>
      <c r="K250" t="s">
        <v>42</v>
      </c>
      <c r="L250" t="s">
        <v>43</v>
      </c>
      <c r="M250">
        <v>90036</v>
      </c>
      <c r="N250" t="s">
        <v>44</v>
      </c>
      <c r="O250" t="s">
        <v>7149</v>
      </c>
      <c r="P250" t="s">
        <v>32</v>
      </c>
      <c r="Q250" t="s">
        <v>65</v>
      </c>
      <c r="R250" t="s">
        <v>7150</v>
      </c>
      <c r="S250">
        <v>474.43</v>
      </c>
      <c r="T250">
        <v>11</v>
      </c>
      <c r="U250">
        <v>0</v>
      </c>
      <c r="V250">
        <v>199.26060000000004</v>
      </c>
    </row>
    <row r="251" spans="1:22" x14ac:dyDescent="0.3">
      <c r="A251">
        <v>3954</v>
      </c>
      <c r="B251" t="s">
        <v>7088</v>
      </c>
      <c r="C251">
        <v>2014</v>
      </c>
      <c r="D251" s="20">
        <v>41655</v>
      </c>
      <c r="E251" s="20">
        <v>41659</v>
      </c>
      <c r="F251" t="s">
        <v>50</v>
      </c>
      <c r="G251" t="s">
        <v>1583</v>
      </c>
      <c r="H251" t="s">
        <v>1584</v>
      </c>
      <c r="I251" t="s">
        <v>26</v>
      </c>
      <c r="J251" t="s">
        <v>27</v>
      </c>
      <c r="K251" t="s">
        <v>1320</v>
      </c>
      <c r="L251" t="s">
        <v>1245</v>
      </c>
      <c r="M251">
        <v>2169</v>
      </c>
      <c r="N251" t="s">
        <v>148</v>
      </c>
      <c r="O251" t="s">
        <v>329</v>
      </c>
      <c r="P251" t="s">
        <v>46</v>
      </c>
      <c r="Q251" t="s">
        <v>90</v>
      </c>
      <c r="R251" t="s">
        <v>330</v>
      </c>
      <c r="S251">
        <v>12.7</v>
      </c>
      <c r="T251">
        <v>2</v>
      </c>
      <c r="U251">
        <v>0</v>
      </c>
      <c r="V251">
        <v>5.8419999999999996</v>
      </c>
    </row>
    <row r="252" spans="1:22" x14ac:dyDescent="0.3">
      <c r="A252">
        <v>3901</v>
      </c>
      <c r="B252" t="s">
        <v>7043</v>
      </c>
      <c r="C252">
        <v>2012</v>
      </c>
      <c r="D252" s="20">
        <v>40911</v>
      </c>
      <c r="E252" s="20">
        <v>40916</v>
      </c>
      <c r="F252" t="s">
        <v>50</v>
      </c>
      <c r="G252" t="s">
        <v>2057</v>
      </c>
      <c r="H252" t="s">
        <v>2058</v>
      </c>
      <c r="I252" t="s">
        <v>41</v>
      </c>
      <c r="J252" t="s">
        <v>27</v>
      </c>
      <c r="K252" t="s">
        <v>7044</v>
      </c>
      <c r="L252" t="s">
        <v>104</v>
      </c>
      <c r="M252">
        <v>77520</v>
      </c>
      <c r="N252" t="s">
        <v>105</v>
      </c>
      <c r="O252" t="s">
        <v>1154</v>
      </c>
      <c r="P252" t="s">
        <v>46</v>
      </c>
      <c r="Q252" t="s">
        <v>90</v>
      </c>
      <c r="R252" t="s">
        <v>1155</v>
      </c>
      <c r="S252">
        <v>10.368000000000002</v>
      </c>
      <c r="T252">
        <v>2</v>
      </c>
      <c r="U252">
        <v>0.2</v>
      </c>
      <c r="V252">
        <v>3.6288</v>
      </c>
    </row>
    <row r="253" spans="1:22" x14ac:dyDescent="0.3">
      <c r="A253">
        <v>3886</v>
      </c>
      <c r="B253" t="s">
        <v>7029</v>
      </c>
      <c r="C253">
        <v>2014</v>
      </c>
      <c r="D253" s="20">
        <v>41669</v>
      </c>
      <c r="E253" s="20">
        <v>41673</v>
      </c>
      <c r="F253" t="s">
        <v>50</v>
      </c>
      <c r="G253" t="s">
        <v>2035</v>
      </c>
      <c r="H253" t="s">
        <v>2036</v>
      </c>
      <c r="I253" t="s">
        <v>26</v>
      </c>
      <c r="J253" t="s">
        <v>27</v>
      </c>
      <c r="K253" t="s">
        <v>303</v>
      </c>
      <c r="L253" t="s">
        <v>211</v>
      </c>
      <c r="M253">
        <v>60653</v>
      </c>
      <c r="N253" t="s">
        <v>105</v>
      </c>
      <c r="O253" t="s">
        <v>1120</v>
      </c>
      <c r="P253" t="s">
        <v>46</v>
      </c>
      <c r="Q253" t="s">
        <v>75</v>
      </c>
      <c r="R253" t="s">
        <v>1121</v>
      </c>
      <c r="S253">
        <v>12.127999999999997</v>
      </c>
      <c r="T253">
        <v>4</v>
      </c>
      <c r="U253">
        <v>0.8</v>
      </c>
      <c r="V253">
        <v>-20.617600000000003</v>
      </c>
    </row>
    <row r="254" spans="1:22" x14ac:dyDescent="0.3">
      <c r="A254">
        <v>3797</v>
      </c>
      <c r="B254" t="s">
        <v>6941</v>
      </c>
      <c r="C254">
        <v>2011</v>
      </c>
      <c r="D254" s="20">
        <v>40571</v>
      </c>
      <c r="E254" s="20">
        <v>40577</v>
      </c>
      <c r="F254" t="s">
        <v>50</v>
      </c>
      <c r="G254" t="s">
        <v>6942</v>
      </c>
      <c r="H254" t="s">
        <v>6943</v>
      </c>
      <c r="I254" t="s">
        <v>26</v>
      </c>
      <c r="J254" t="s">
        <v>27</v>
      </c>
      <c r="K254" t="s">
        <v>947</v>
      </c>
      <c r="L254" t="s">
        <v>43</v>
      </c>
      <c r="M254">
        <v>92037</v>
      </c>
      <c r="N254" t="s">
        <v>44</v>
      </c>
      <c r="O254" t="s">
        <v>6946</v>
      </c>
      <c r="P254" t="s">
        <v>46</v>
      </c>
      <c r="Q254" t="s">
        <v>68</v>
      </c>
      <c r="R254" t="s">
        <v>6947</v>
      </c>
      <c r="S254">
        <v>36.44</v>
      </c>
      <c r="T254">
        <v>4</v>
      </c>
      <c r="U254">
        <v>0</v>
      </c>
      <c r="V254">
        <v>12.025199999999998</v>
      </c>
    </row>
    <row r="255" spans="1:22" x14ac:dyDescent="0.3">
      <c r="A255">
        <v>3796</v>
      </c>
      <c r="B255" t="s">
        <v>6941</v>
      </c>
      <c r="C255">
        <v>2011</v>
      </c>
      <c r="D255" s="20">
        <v>40571</v>
      </c>
      <c r="E255" s="20">
        <v>40577</v>
      </c>
      <c r="F255" t="s">
        <v>50</v>
      </c>
      <c r="G255" t="s">
        <v>6942</v>
      </c>
      <c r="H255" t="s">
        <v>6943</v>
      </c>
      <c r="I255" t="s">
        <v>26</v>
      </c>
      <c r="J255" t="s">
        <v>27</v>
      </c>
      <c r="K255" t="s">
        <v>947</v>
      </c>
      <c r="L255" t="s">
        <v>43</v>
      </c>
      <c r="M255">
        <v>92037</v>
      </c>
      <c r="N255" t="s">
        <v>44</v>
      </c>
      <c r="O255" t="s">
        <v>6944</v>
      </c>
      <c r="P255" t="s">
        <v>32</v>
      </c>
      <c r="Q255" t="s">
        <v>56</v>
      </c>
      <c r="R255" t="s">
        <v>6945</v>
      </c>
      <c r="S255">
        <v>333</v>
      </c>
      <c r="T255">
        <v>3</v>
      </c>
      <c r="U255">
        <v>0.2</v>
      </c>
      <c r="V255">
        <v>-16.649999999999991</v>
      </c>
    </row>
    <row r="256" spans="1:22" x14ac:dyDescent="0.3">
      <c r="A256">
        <v>3795</v>
      </c>
      <c r="B256" t="s">
        <v>6941</v>
      </c>
      <c r="C256">
        <v>2011</v>
      </c>
      <c r="D256" s="20">
        <v>40571</v>
      </c>
      <c r="E256" s="20">
        <v>40577</v>
      </c>
      <c r="F256" t="s">
        <v>50</v>
      </c>
      <c r="G256" t="s">
        <v>6942</v>
      </c>
      <c r="H256" t="s">
        <v>6943</v>
      </c>
      <c r="I256" t="s">
        <v>26</v>
      </c>
      <c r="J256" t="s">
        <v>27</v>
      </c>
      <c r="K256" t="s">
        <v>947</v>
      </c>
      <c r="L256" t="s">
        <v>43</v>
      </c>
      <c r="M256">
        <v>92037</v>
      </c>
      <c r="N256" t="s">
        <v>44</v>
      </c>
      <c r="O256" t="s">
        <v>5197</v>
      </c>
      <c r="P256" t="s">
        <v>46</v>
      </c>
      <c r="Q256" t="s">
        <v>59</v>
      </c>
      <c r="R256" t="s">
        <v>5198</v>
      </c>
      <c r="S256">
        <v>57.23</v>
      </c>
      <c r="T256">
        <v>1</v>
      </c>
      <c r="U256">
        <v>0</v>
      </c>
      <c r="V256">
        <v>14.307499999999997</v>
      </c>
    </row>
    <row r="257" spans="1:22" x14ac:dyDescent="0.3">
      <c r="A257">
        <v>3744</v>
      </c>
      <c r="B257" t="s">
        <v>6896</v>
      </c>
      <c r="C257">
        <v>2013</v>
      </c>
      <c r="D257" s="20">
        <v>41289</v>
      </c>
      <c r="E257" s="20">
        <v>41295</v>
      </c>
      <c r="F257" t="s">
        <v>50</v>
      </c>
      <c r="G257" t="s">
        <v>5054</v>
      </c>
      <c r="H257" t="s">
        <v>5055</v>
      </c>
      <c r="I257" t="s">
        <v>26</v>
      </c>
      <c r="J257" t="s">
        <v>27</v>
      </c>
      <c r="K257" t="s">
        <v>266</v>
      </c>
      <c r="L257" t="s">
        <v>267</v>
      </c>
      <c r="M257">
        <v>10011</v>
      </c>
      <c r="N257" t="s">
        <v>148</v>
      </c>
      <c r="O257" t="s">
        <v>1342</v>
      </c>
      <c r="P257" t="s">
        <v>46</v>
      </c>
      <c r="Q257" t="s">
        <v>75</v>
      </c>
      <c r="R257" t="s">
        <v>1343</v>
      </c>
      <c r="S257">
        <v>49.536000000000001</v>
      </c>
      <c r="T257">
        <v>3</v>
      </c>
      <c r="U257">
        <v>0.2</v>
      </c>
      <c r="V257">
        <v>17.337599999999998</v>
      </c>
    </row>
    <row r="258" spans="1:22" x14ac:dyDescent="0.3">
      <c r="A258">
        <v>3743</v>
      </c>
      <c r="B258" t="s">
        <v>6896</v>
      </c>
      <c r="C258">
        <v>2013</v>
      </c>
      <c r="D258" s="20">
        <v>41289</v>
      </c>
      <c r="E258" s="20">
        <v>41295</v>
      </c>
      <c r="F258" t="s">
        <v>50</v>
      </c>
      <c r="G258" t="s">
        <v>5054</v>
      </c>
      <c r="H258" t="s">
        <v>5055</v>
      </c>
      <c r="I258" t="s">
        <v>26</v>
      </c>
      <c r="J258" t="s">
        <v>27</v>
      </c>
      <c r="K258" t="s">
        <v>266</v>
      </c>
      <c r="L258" t="s">
        <v>267</v>
      </c>
      <c r="M258">
        <v>10011</v>
      </c>
      <c r="N258" t="s">
        <v>148</v>
      </c>
      <c r="O258" t="s">
        <v>5226</v>
      </c>
      <c r="P258" t="s">
        <v>46</v>
      </c>
      <c r="Q258" t="s">
        <v>90</v>
      </c>
      <c r="R258" t="s">
        <v>5227</v>
      </c>
      <c r="S258">
        <v>60.12</v>
      </c>
      <c r="T258">
        <v>9</v>
      </c>
      <c r="U258">
        <v>0</v>
      </c>
      <c r="V258">
        <v>28.857599999999998</v>
      </c>
    </row>
    <row r="259" spans="1:22" x14ac:dyDescent="0.3">
      <c r="A259">
        <v>3742</v>
      </c>
      <c r="B259" t="s">
        <v>6896</v>
      </c>
      <c r="C259">
        <v>2013</v>
      </c>
      <c r="D259" s="20">
        <v>41289</v>
      </c>
      <c r="E259" s="20">
        <v>41295</v>
      </c>
      <c r="F259" t="s">
        <v>50</v>
      </c>
      <c r="G259" t="s">
        <v>5054</v>
      </c>
      <c r="H259" t="s">
        <v>5055</v>
      </c>
      <c r="I259" t="s">
        <v>26</v>
      </c>
      <c r="J259" t="s">
        <v>27</v>
      </c>
      <c r="K259" t="s">
        <v>266</v>
      </c>
      <c r="L259" t="s">
        <v>267</v>
      </c>
      <c r="M259">
        <v>10011</v>
      </c>
      <c r="N259" t="s">
        <v>148</v>
      </c>
      <c r="O259" t="s">
        <v>1262</v>
      </c>
      <c r="P259" t="s">
        <v>46</v>
      </c>
      <c r="Q259" t="s">
        <v>173</v>
      </c>
      <c r="R259" t="s">
        <v>1263</v>
      </c>
      <c r="S259">
        <v>16.52</v>
      </c>
      <c r="T259">
        <v>4</v>
      </c>
      <c r="U259">
        <v>0</v>
      </c>
      <c r="V259">
        <v>7.5991999999999997</v>
      </c>
    </row>
    <row r="260" spans="1:22" x14ac:dyDescent="0.3">
      <c r="A260">
        <v>3702</v>
      </c>
      <c r="B260" t="s">
        <v>6864</v>
      </c>
      <c r="C260">
        <v>2013</v>
      </c>
      <c r="D260" s="20">
        <v>41283</v>
      </c>
      <c r="E260" s="20">
        <v>41287</v>
      </c>
      <c r="F260" t="s">
        <v>23</v>
      </c>
      <c r="G260" t="s">
        <v>6865</v>
      </c>
      <c r="H260" t="s">
        <v>6866</v>
      </c>
      <c r="I260" t="s">
        <v>41</v>
      </c>
      <c r="J260" t="s">
        <v>27</v>
      </c>
      <c r="K260" t="s">
        <v>2835</v>
      </c>
      <c r="L260" t="s">
        <v>498</v>
      </c>
      <c r="M260">
        <v>43615</v>
      </c>
      <c r="N260" t="s">
        <v>148</v>
      </c>
      <c r="O260" t="s">
        <v>6158</v>
      </c>
      <c r="P260" t="s">
        <v>32</v>
      </c>
      <c r="Q260" t="s">
        <v>65</v>
      </c>
      <c r="R260" t="s">
        <v>6159</v>
      </c>
      <c r="S260">
        <v>15.168000000000001</v>
      </c>
      <c r="T260">
        <v>2</v>
      </c>
      <c r="U260">
        <v>0.2</v>
      </c>
      <c r="V260">
        <v>3.7920000000000011</v>
      </c>
    </row>
    <row r="261" spans="1:22" x14ac:dyDescent="0.3">
      <c r="A261">
        <v>3236</v>
      </c>
      <c r="B261" t="s">
        <v>6449</v>
      </c>
      <c r="C261">
        <v>2013</v>
      </c>
      <c r="D261" s="20">
        <v>41289</v>
      </c>
      <c r="E261" s="20">
        <v>41289</v>
      </c>
      <c r="F261" t="s">
        <v>1290</v>
      </c>
      <c r="G261" t="s">
        <v>984</v>
      </c>
      <c r="H261" t="s">
        <v>985</v>
      </c>
      <c r="I261" t="s">
        <v>26</v>
      </c>
      <c r="J261" t="s">
        <v>27</v>
      </c>
      <c r="K261" t="s">
        <v>746</v>
      </c>
      <c r="L261" t="s">
        <v>747</v>
      </c>
      <c r="M261">
        <v>6824</v>
      </c>
      <c r="N261" t="s">
        <v>148</v>
      </c>
      <c r="O261" t="s">
        <v>1051</v>
      </c>
      <c r="P261" t="s">
        <v>32</v>
      </c>
      <c r="Q261" t="s">
        <v>56</v>
      </c>
      <c r="R261" t="s">
        <v>1052</v>
      </c>
      <c r="S261">
        <v>181.79699999999997</v>
      </c>
      <c r="T261">
        <v>1</v>
      </c>
      <c r="U261">
        <v>0.3</v>
      </c>
      <c r="V261">
        <v>-15.582599999999999</v>
      </c>
    </row>
    <row r="262" spans="1:22" x14ac:dyDescent="0.3">
      <c r="A262">
        <v>3210</v>
      </c>
      <c r="B262" t="s">
        <v>6426</v>
      </c>
      <c r="C262">
        <v>2013</v>
      </c>
      <c r="D262" s="20">
        <v>41283</v>
      </c>
      <c r="E262" s="20">
        <v>41289</v>
      </c>
      <c r="F262" t="s">
        <v>50</v>
      </c>
      <c r="G262" t="s">
        <v>1345</v>
      </c>
      <c r="H262" t="s">
        <v>1346</v>
      </c>
      <c r="I262" t="s">
        <v>41</v>
      </c>
      <c r="J262" t="s">
        <v>27</v>
      </c>
      <c r="K262" t="s">
        <v>3488</v>
      </c>
      <c r="L262" t="s">
        <v>43</v>
      </c>
      <c r="M262">
        <v>93727</v>
      </c>
      <c r="N262" t="s">
        <v>44</v>
      </c>
      <c r="O262" t="s">
        <v>313</v>
      </c>
      <c r="P262" t="s">
        <v>71</v>
      </c>
      <c r="Q262" t="s">
        <v>72</v>
      </c>
      <c r="R262" t="s">
        <v>314</v>
      </c>
      <c r="S262">
        <v>377.92800000000005</v>
      </c>
      <c r="T262">
        <v>9</v>
      </c>
      <c r="U262">
        <v>0.2</v>
      </c>
      <c r="V262">
        <v>141.72300000000001</v>
      </c>
    </row>
    <row r="263" spans="1:22" x14ac:dyDescent="0.3">
      <c r="A263">
        <v>3209</v>
      </c>
      <c r="B263" t="s">
        <v>6426</v>
      </c>
      <c r="C263">
        <v>2013</v>
      </c>
      <c r="D263" s="20">
        <v>41283</v>
      </c>
      <c r="E263" s="20">
        <v>41289</v>
      </c>
      <c r="F263" t="s">
        <v>50</v>
      </c>
      <c r="G263" t="s">
        <v>1345</v>
      </c>
      <c r="H263" t="s">
        <v>1346</v>
      </c>
      <c r="I263" t="s">
        <v>41</v>
      </c>
      <c r="J263" t="s">
        <v>27</v>
      </c>
      <c r="K263" t="s">
        <v>3488</v>
      </c>
      <c r="L263" t="s">
        <v>43</v>
      </c>
      <c r="M263">
        <v>93727</v>
      </c>
      <c r="N263" t="s">
        <v>44</v>
      </c>
      <c r="O263" t="s">
        <v>6427</v>
      </c>
      <c r="P263" t="s">
        <v>71</v>
      </c>
      <c r="Q263" t="s">
        <v>161</v>
      </c>
      <c r="R263" t="s">
        <v>6428</v>
      </c>
      <c r="S263">
        <v>349.95</v>
      </c>
      <c r="T263">
        <v>5</v>
      </c>
      <c r="U263">
        <v>0</v>
      </c>
      <c r="V263">
        <v>118.98299999999999</v>
      </c>
    </row>
    <row r="264" spans="1:22" x14ac:dyDescent="0.3">
      <c r="A264">
        <v>3084</v>
      </c>
      <c r="B264" t="s">
        <v>6298</v>
      </c>
      <c r="C264">
        <v>2011</v>
      </c>
      <c r="D264" s="20">
        <v>40572</v>
      </c>
      <c r="E264" s="20">
        <v>40578</v>
      </c>
      <c r="F264" t="s">
        <v>50</v>
      </c>
      <c r="G264" t="s">
        <v>1810</v>
      </c>
      <c r="H264" t="s">
        <v>1811</v>
      </c>
      <c r="I264" t="s">
        <v>26</v>
      </c>
      <c r="J264" t="s">
        <v>27</v>
      </c>
      <c r="K264" t="s">
        <v>266</v>
      </c>
      <c r="L264" t="s">
        <v>267</v>
      </c>
      <c r="M264">
        <v>10024</v>
      </c>
      <c r="N264" t="s">
        <v>148</v>
      </c>
      <c r="O264" t="s">
        <v>794</v>
      </c>
      <c r="P264" t="s">
        <v>46</v>
      </c>
      <c r="Q264" t="s">
        <v>75</v>
      </c>
      <c r="R264" t="s">
        <v>795</v>
      </c>
      <c r="S264">
        <v>3.9280000000000004</v>
      </c>
      <c r="T264">
        <v>1</v>
      </c>
      <c r="U264">
        <v>0.2</v>
      </c>
      <c r="V264">
        <v>1.3256999999999999</v>
      </c>
    </row>
    <row r="265" spans="1:22" x14ac:dyDescent="0.3">
      <c r="A265">
        <v>3074</v>
      </c>
      <c r="B265" t="s">
        <v>6290</v>
      </c>
      <c r="C265">
        <v>2013</v>
      </c>
      <c r="D265" s="20">
        <v>41277</v>
      </c>
      <c r="E265" s="20">
        <v>41279</v>
      </c>
      <c r="F265" t="s">
        <v>188</v>
      </c>
      <c r="G265" t="s">
        <v>1990</v>
      </c>
      <c r="H265" t="s">
        <v>1991</v>
      </c>
      <c r="I265" t="s">
        <v>26</v>
      </c>
      <c r="J265" t="s">
        <v>27</v>
      </c>
      <c r="K265" t="s">
        <v>42</v>
      </c>
      <c r="L265" t="s">
        <v>43</v>
      </c>
      <c r="M265">
        <v>90045</v>
      </c>
      <c r="N265" t="s">
        <v>44</v>
      </c>
      <c r="O265" t="s">
        <v>5197</v>
      </c>
      <c r="P265" t="s">
        <v>46</v>
      </c>
      <c r="Q265" t="s">
        <v>59</v>
      </c>
      <c r="R265" t="s">
        <v>5198</v>
      </c>
      <c r="S265">
        <v>114.46</v>
      </c>
      <c r="T265">
        <v>2</v>
      </c>
      <c r="U265">
        <v>0</v>
      </c>
      <c r="V265">
        <v>28.614999999999995</v>
      </c>
    </row>
    <row r="266" spans="1:22" x14ac:dyDescent="0.3">
      <c r="A266">
        <v>2979</v>
      </c>
      <c r="B266" t="s">
        <v>6170</v>
      </c>
      <c r="C266">
        <v>2011</v>
      </c>
      <c r="D266" s="20">
        <v>40557</v>
      </c>
      <c r="E266" s="20">
        <v>40560</v>
      </c>
      <c r="F266" t="s">
        <v>23</v>
      </c>
      <c r="G266" t="s">
        <v>3731</v>
      </c>
      <c r="H266" t="s">
        <v>3732</v>
      </c>
      <c r="I266" t="s">
        <v>26</v>
      </c>
      <c r="J266" t="s">
        <v>27</v>
      </c>
      <c r="K266" t="s">
        <v>6171</v>
      </c>
      <c r="L266" t="s">
        <v>383</v>
      </c>
      <c r="M266">
        <v>29464</v>
      </c>
      <c r="N266" t="s">
        <v>30</v>
      </c>
      <c r="O266" t="s">
        <v>6128</v>
      </c>
      <c r="P266" t="s">
        <v>32</v>
      </c>
      <c r="Q266" t="s">
        <v>36</v>
      </c>
      <c r="R266" t="s">
        <v>6129</v>
      </c>
      <c r="S266">
        <v>545.93999999999994</v>
      </c>
      <c r="T266">
        <v>6</v>
      </c>
      <c r="U266">
        <v>0</v>
      </c>
      <c r="V266">
        <v>87.350400000000036</v>
      </c>
    </row>
    <row r="267" spans="1:22" x14ac:dyDescent="0.3">
      <c r="A267">
        <v>2922</v>
      </c>
      <c r="B267" t="s">
        <v>6112</v>
      </c>
      <c r="C267">
        <v>2014</v>
      </c>
      <c r="D267" s="20">
        <v>41670</v>
      </c>
      <c r="E267" s="20">
        <v>41670</v>
      </c>
      <c r="F267" t="s">
        <v>1290</v>
      </c>
      <c r="G267" t="s">
        <v>3881</v>
      </c>
      <c r="H267" t="s">
        <v>3882</v>
      </c>
      <c r="I267" t="s">
        <v>26</v>
      </c>
      <c r="J267" t="s">
        <v>27</v>
      </c>
      <c r="K267" t="s">
        <v>127</v>
      </c>
      <c r="L267" t="s">
        <v>43</v>
      </c>
      <c r="M267">
        <v>94109</v>
      </c>
      <c r="N267" t="s">
        <v>44</v>
      </c>
      <c r="O267" t="s">
        <v>2164</v>
      </c>
      <c r="P267" t="s">
        <v>46</v>
      </c>
      <c r="Q267" t="s">
        <v>59</v>
      </c>
      <c r="R267" t="s">
        <v>2165</v>
      </c>
      <c r="S267">
        <v>129.30000000000001</v>
      </c>
      <c r="T267">
        <v>2</v>
      </c>
      <c r="U267">
        <v>0</v>
      </c>
      <c r="V267">
        <v>6.4649999999999892</v>
      </c>
    </row>
    <row r="268" spans="1:22" x14ac:dyDescent="0.3">
      <c r="A268">
        <v>2898</v>
      </c>
      <c r="B268" t="s">
        <v>6086</v>
      </c>
      <c r="C268">
        <v>2013</v>
      </c>
      <c r="D268" s="20">
        <v>41278</v>
      </c>
      <c r="E268" s="20">
        <v>41283</v>
      </c>
      <c r="F268" t="s">
        <v>50</v>
      </c>
      <c r="G268" t="s">
        <v>3597</v>
      </c>
      <c r="H268" t="s">
        <v>3598</v>
      </c>
      <c r="I268" t="s">
        <v>41</v>
      </c>
      <c r="J268" t="s">
        <v>27</v>
      </c>
      <c r="K268" t="s">
        <v>467</v>
      </c>
      <c r="L268" t="s">
        <v>88</v>
      </c>
      <c r="M268">
        <v>28205</v>
      </c>
      <c r="N268" t="s">
        <v>30</v>
      </c>
      <c r="O268" t="s">
        <v>5426</v>
      </c>
      <c r="P268" t="s">
        <v>71</v>
      </c>
      <c r="Q268" t="s">
        <v>1216</v>
      </c>
      <c r="R268" t="s">
        <v>5427</v>
      </c>
      <c r="S268">
        <v>959.96800000000007</v>
      </c>
      <c r="T268">
        <v>4</v>
      </c>
      <c r="U268">
        <v>0.2</v>
      </c>
      <c r="V268">
        <v>119.99599999999992</v>
      </c>
    </row>
    <row r="269" spans="1:22" x14ac:dyDescent="0.3">
      <c r="A269">
        <v>268</v>
      </c>
      <c r="B269" t="s">
        <v>1000</v>
      </c>
      <c r="C269">
        <v>2013</v>
      </c>
      <c r="D269" s="20">
        <v>41296</v>
      </c>
      <c r="E269" s="20">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2885</v>
      </c>
      <c r="B270" t="s">
        <v>6070</v>
      </c>
      <c r="C270">
        <v>2013</v>
      </c>
      <c r="D270" s="20">
        <v>41304</v>
      </c>
      <c r="E270" s="20">
        <v>41308</v>
      </c>
      <c r="F270" t="s">
        <v>50</v>
      </c>
      <c r="G270" t="s">
        <v>1913</v>
      </c>
      <c r="H270" t="s">
        <v>1914</v>
      </c>
      <c r="I270" t="s">
        <v>26</v>
      </c>
      <c r="J270" t="s">
        <v>27</v>
      </c>
      <c r="K270" t="s">
        <v>127</v>
      </c>
      <c r="L270" t="s">
        <v>43</v>
      </c>
      <c r="M270">
        <v>94122</v>
      </c>
      <c r="N270" t="s">
        <v>44</v>
      </c>
      <c r="O270" t="s">
        <v>2471</v>
      </c>
      <c r="P270" t="s">
        <v>46</v>
      </c>
      <c r="Q270" t="s">
        <v>75</v>
      </c>
      <c r="R270" t="s">
        <v>2472</v>
      </c>
      <c r="S270">
        <v>17.456</v>
      </c>
      <c r="T270">
        <v>2</v>
      </c>
      <c r="U270">
        <v>0.2</v>
      </c>
      <c r="V270">
        <v>5.8914</v>
      </c>
    </row>
    <row r="271" spans="1:22" x14ac:dyDescent="0.3">
      <c r="A271">
        <v>2880</v>
      </c>
      <c r="B271" t="s">
        <v>6065</v>
      </c>
      <c r="C271">
        <v>2013</v>
      </c>
      <c r="D271" s="20">
        <v>41289</v>
      </c>
      <c r="E271" s="20">
        <v>41293</v>
      </c>
      <c r="F271" t="s">
        <v>50</v>
      </c>
      <c r="G271" t="s">
        <v>5928</v>
      </c>
      <c r="H271" t="s">
        <v>5929</v>
      </c>
      <c r="I271" t="s">
        <v>102</v>
      </c>
      <c r="J271" t="s">
        <v>27</v>
      </c>
      <c r="K271" t="s">
        <v>787</v>
      </c>
      <c r="L271" t="s">
        <v>788</v>
      </c>
      <c r="M271">
        <v>7090</v>
      </c>
      <c r="N271" t="s">
        <v>148</v>
      </c>
      <c r="O271" t="s">
        <v>478</v>
      </c>
      <c r="P271" t="s">
        <v>71</v>
      </c>
      <c r="Q271" t="s">
        <v>161</v>
      </c>
      <c r="R271" t="s">
        <v>479</v>
      </c>
      <c r="S271">
        <v>254.96999999999997</v>
      </c>
      <c r="T271">
        <v>3</v>
      </c>
      <c r="U271">
        <v>0</v>
      </c>
      <c r="V271">
        <v>91.789199999999994</v>
      </c>
    </row>
    <row r="272" spans="1:22" x14ac:dyDescent="0.3">
      <c r="A272">
        <v>2879</v>
      </c>
      <c r="B272" t="s">
        <v>6065</v>
      </c>
      <c r="C272">
        <v>2013</v>
      </c>
      <c r="D272" s="20">
        <v>41289</v>
      </c>
      <c r="E272" s="20">
        <v>41293</v>
      </c>
      <c r="F272" t="s">
        <v>50</v>
      </c>
      <c r="G272" t="s">
        <v>5928</v>
      </c>
      <c r="H272" t="s">
        <v>5929</v>
      </c>
      <c r="I272" t="s">
        <v>102</v>
      </c>
      <c r="J272" t="s">
        <v>27</v>
      </c>
      <c r="K272" t="s">
        <v>787</v>
      </c>
      <c r="L272" t="s">
        <v>788</v>
      </c>
      <c r="M272">
        <v>7090</v>
      </c>
      <c r="N272" t="s">
        <v>148</v>
      </c>
      <c r="O272" t="s">
        <v>1468</v>
      </c>
      <c r="P272" t="s">
        <v>46</v>
      </c>
      <c r="Q272" t="s">
        <v>68</v>
      </c>
      <c r="R272" t="s">
        <v>1469</v>
      </c>
      <c r="S272">
        <v>4.66</v>
      </c>
      <c r="T272">
        <v>2</v>
      </c>
      <c r="U272">
        <v>0</v>
      </c>
      <c r="V272">
        <v>1.3513999999999995</v>
      </c>
    </row>
    <row r="273" spans="1:22" x14ac:dyDescent="0.3">
      <c r="A273">
        <v>2878</v>
      </c>
      <c r="B273" t="s">
        <v>6065</v>
      </c>
      <c r="C273">
        <v>2013</v>
      </c>
      <c r="D273" s="20">
        <v>41289</v>
      </c>
      <c r="E273" s="20">
        <v>41293</v>
      </c>
      <c r="F273" t="s">
        <v>50</v>
      </c>
      <c r="G273" t="s">
        <v>5928</v>
      </c>
      <c r="H273" t="s">
        <v>5929</v>
      </c>
      <c r="I273" t="s">
        <v>102</v>
      </c>
      <c r="J273" t="s">
        <v>27</v>
      </c>
      <c r="K273" t="s">
        <v>787</v>
      </c>
      <c r="L273" t="s">
        <v>788</v>
      </c>
      <c r="M273">
        <v>7090</v>
      </c>
      <c r="N273" t="s">
        <v>148</v>
      </c>
      <c r="O273" t="s">
        <v>5033</v>
      </c>
      <c r="P273" t="s">
        <v>46</v>
      </c>
      <c r="Q273" t="s">
        <v>173</v>
      </c>
      <c r="R273" t="s">
        <v>5034</v>
      </c>
      <c r="S273">
        <v>52.34</v>
      </c>
      <c r="T273">
        <v>2</v>
      </c>
      <c r="U273">
        <v>0</v>
      </c>
      <c r="V273">
        <v>24.599800000000002</v>
      </c>
    </row>
    <row r="274" spans="1:22" x14ac:dyDescent="0.3">
      <c r="A274">
        <v>2877</v>
      </c>
      <c r="B274" t="s">
        <v>6064</v>
      </c>
      <c r="C274">
        <v>2013</v>
      </c>
      <c r="D274" s="20">
        <v>41295</v>
      </c>
      <c r="E274" s="20">
        <v>41297</v>
      </c>
      <c r="F274" t="s">
        <v>23</v>
      </c>
      <c r="G274" t="s">
        <v>1242</v>
      </c>
      <c r="H274" t="s">
        <v>1243</v>
      </c>
      <c r="I274" t="s">
        <v>26</v>
      </c>
      <c r="J274" t="s">
        <v>27</v>
      </c>
      <c r="K274" t="s">
        <v>947</v>
      </c>
      <c r="L274" t="s">
        <v>43</v>
      </c>
      <c r="M274">
        <v>92037</v>
      </c>
      <c r="N274" t="s">
        <v>44</v>
      </c>
      <c r="O274" t="s">
        <v>1280</v>
      </c>
      <c r="P274" t="s">
        <v>32</v>
      </c>
      <c r="Q274" t="s">
        <v>36</v>
      </c>
      <c r="R274" t="s">
        <v>1281</v>
      </c>
      <c r="S274">
        <v>1013.4879999999999</v>
      </c>
      <c r="T274">
        <v>7</v>
      </c>
      <c r="U274">
        <v>0.2</v>
      </c>
      <c r="V274">
        <v>76.011600000000016</v>
      </c>
    </row>
    <row r="275" spans="1:22" x14ac:dyDescent="0.3">
      <c r="A275">
        <v>2876</v>
      </c>
      <c r="B275" t="s">
        <v>6064</v>
      </c>
      <c r="C275">
        <v>2013</v>
      </c>
      <c r="D275" s="20">
        <v>41295</v>
      </c>
      <c r="E275" s="20">
        <v>41297</v>
      </c>
      <c r="F275" t="s">
        <v>23</v>
      </c>
      <c r="G275" t="s">
        <v>1242</v>
      </c>
      <c r="H275" t="s">
        <v>1243</v>
      </c>
      <c r="I275" t="s">
        <v>26</v>
      </c>
      <c r="J275" t="s">
        <v>27</v>
      </c>
      <c r="K275" t="s">
        <v>947</v>
      </c>
      <c r="L275" t="s">
        <v>43</v>
      </c>
      <c r="M275">
        <v>92037</v>
      </c>
      <c r="N275" t="s">
        <v>44</v>
      </c>
      <c r="O275" t="s">
        <v>3891</v>
      </c>
      <c r="P275" t="s">
        <v>32</v>
      </c>
      <c r="Q275" t="s">
        <v>36</v>
      </c>
      <c r="R275" t="s">
        <v>3892</v>
      </c>
      <c r="S275">
        <v>153.56800000000001</v>
      </c>
      <c r="T275">
        <v>2</v>
      </c>
      <c r="U275">
        <v>0.2</v>
      </c>
      <c r="V275">
        <v>-5.758800000000015</v>
      </c>
    </row>
    <row r="276" spans="1:22" x14ac:dyDescent="0.3">
      <c r="A276">
        <v>2835</v>
      </c>
      <c r="B276" t="s">
        <v>6011</v>
      </c>
      <c r="C276">
        <v>2014</v>
      </c>
      <c r="D276" s="20">
        <v>41666</v>
      </c>
      <c r="E276" s="20">
        <v>41671</v>
      </c>
      <c r="F276" t="s">
        <v>23</v>
      </c>
      <c r="G276" t="s">
        <v>6012</v>
      </c>
      <c r="H276" t="s">
        <v>6013</v>
      </c>
      <c r="I276" t="s">
        <v>41</v>
      </c>
      <c r="J276" t="s">
        <v>27</v>
      </c>
      <c r="K276" t="s">
        <v>5893</v>
      </c>
      <c r="L276" t="s">
        <v>358</v>
      </c>
      <c r="M276">
        <v>35244</v>
      </c>
      <c r="N276" t="s">
        <v>30</v>
      </c>
      <c r="O276" t="s">
        <v>748</v>
      </c>
      <c r="P276" t="s">
        <v>46</v>
      </c>
      <c r="Q276" t="s">
        <v>75</v>
      </c>
      <c r="R276" t="s">
        <v>749</v>
      </c>
      <c r="S276">
        <v>7.16</v>
      </c>
      <c r="T276">
        <v>2</v>
      </c>
      <c r="U276">
        <v>0</v>
      </c>
      <c r="V276">
        <v>3.4367999999999999</v>
      </c>
    </row>
    <row r="277" spans="1:22" x14ac:dyDescent="0.3">
      <c r="A277">
        <v>2834</v>
      </c>
      <c r="B277" t="s">
        <v>6011</v>
      </c>
      <c r="C277">
        <v>2014</v>
      </c>
      <c r="D277" s="20">
        <v>41666</v>
      </c>
      <c r="E277" s="20">
        <v>41671</v>
      </c>
      <c r="F277" t="s">
        <v>23</v>
      </c>
      <c r="G277" t="s">
        <v>6012</v>
      </c>
      <c r="H277" t="s">
        <v>6013</v>
      </c>
      <c r="I277" t="s">
        <v>41</v>
      </c>
      <c r="J277" t="s">
        <v>27</v>
      </c>
      <c r="K277" t="s">
        <v>5893</v>
      </c>
      <c r="L277" t="s">
        <v>358</v>
      </c>
      <c r="M277">
        <v>35244</v>
      </c>
      <c r="N277" t="s">
        <v>30</v>
      </c>
      <c r="O277" t="s">
        <v>640</v>
      </c>
      <c r="P277" t="s">
        <v>46</v>
      </c>
      <c r="Q277" t="s">
        <v>68</v>
      </c>
      <c r="R277" t="s">
        <v>641</v>
      </c>
      <c r="S277">
        <v>15.469999999999999</v>
      </c>
      <c r="T277">
        <v>7</v>
      </c>
      <c r="U277">
        <v>0</v>
      </c>
      <c r="V277">
        <v>4.1768999999999998</v>
      </c>
    </row>
    <row r="278" spans="1:22" x14ac:dyDescent="0.3">
      <c r="A278">
        <v>2822</v>
      </c>
      <c r="B278" t="s">
        <v>5998</v>
      </c>
      <c r="C278">
        <v>2014</v>
      </c>
      <c r="D278" s="20">
        <v>41640</v>
      </c>
      <c r="E278" s="20">
        <v>41645</v>
      </c>
      <c r="F278" t="s">
        <v>50</v>
      </c>
      <c r="G278" t="s">
        <v>3147</v>
      </c>
      <c r="H278" t="s">
        <v>3148</v>
      </c>
      <c r="I278" t="s">
        <v>26</v>
      </c>
      <c r="J278" t="s">
        <v>27</v>
      </c>
      <c r="K278" t="s">
        <v>1883</v>
      </c>
      <c r="L278" t="s">
        <v>43</v>
      </c>
      <c r="M278">
        <v>92804</v>
      </c>
      <c r="N278" t="s">
        <v>44</v>
      </c>
      <c r="O278" t="s">
        <v>861</v>
      </c>
      <c r="P278" t="s">
        <v>71</v>
      </c>
      <c r="Q278" t="s">
        <v>72</v>
      </c>
      <c r="R278" t="s">
        <v>862</v>
      </c>
      <c r="S278">
        <v>302.37599999999998</v>
      </c>
      <c r="T278">
        <v>3</v>
      </c>
      <c r="U278">
        <v>0.2</v>
      </c>
      <c r="V278">
        <v>22.678200000000018</v>
      </c>
    </row>
    <row r="279" spans="1:22" x14ac:dyDescent="0.3">
      <c r="A279">
        <v>2768</v>
      </c>
      <c r="B279" t="s">
        <v>5938</v>
      </c>
      <c r="C279">
        <v>2014</v>
      </c>
      <c r="D279" s="20">
        <v>41655</v>
      </c>
      <c r="E279" s="20">
        <v>41658</v>
      </c>
      <c r="F279" t="s">
        <v>188</v>
      </c>
      <c r="G279" t="s">
        <v>2940</v>
      </c>
      <c r="H279" t="s">
        <v>2941</v>
      </c>
      <c r="I279" t="s">
        <v>26</v>
      </c>
      <c r="J279" t="s">
        <v>27</v>
      </c>
      <c r="K279" t="s">
        <v>146</v>
      </c>
      <c r="L279" t="s">
        <v>147</v>
      </c>
      <c r="M279">
        <v>19134</v>
      </c>
      <c r="N279" t="s">
        <v>148</v>
      </c>
      <c r="O279" t="s">
        <v>937</v>
      </c>
      <c r="P279" t="s">
        <v>46</v>
      </c>
      <c r="Q279" t="s">
        <v>78</v>
      </c>
      <c r="R279" t="s">
        <v>938</v>
      </c>
      <c r="S279">
        <v>1924.1599999999999</v>
      </c>
      <c r="T279">
        <v>8</v>
      </c>
      <c r="U279">
        <v>0.2</v>
      </c>
      <c r="V279">
        <v>312.67599999999993</v>
      </c>
    </row>
    <row r="280" spans="1:22" x14ac:dyDescent="0.3">
      <c r="A280">
        <v>2767</v>
      </c>
      <c r="B280" t="s">
        <v>5938</v>
      </c>
      <c r="C280">
        <v>2014</v>
      </c>
      <c r="D280" s="20">
        <v>41655</v>
      </c>
      <c r="E280" s="20">
        <v>41658</v>
      </c>
      <c r="F280" t="s">
        <v>188</v>
      </c>
      <c r="G280" t="s">
        <v>2940</v>
      </c>
      <c r="H280" t="s">
        <v>2941</v>
      </c>
      <c r="I280" t="s">
        <v>26</v>
      </c>
      <c r="J280" t="s">
        <v>27</v>
      </c>
      <c r="K280" t="s">
        <v>146</v>
      </c>
      <c r="L280" t="s">
        <v>147</v>
      </c>
      <c r="M280">
        <v>19134</v>
      </c>
      <c r="N280" t="s">
        <v>148</v>
      </c>
      <c r="O280" t="s">
        <v>5939</v>
      </c>
      <c r="P280" t="s">
        <v>46</v>
      </c>
      <c r="Q280" t="s">
        <v>78</v>
      </c>
      <c r="R280" t="s">
        <v>5940</v>
      </c>
      <c r="S280">
        <v>34.384</v>
      </c>
      <c r="T280">
        <v>1</v>
      </c>
      <c r="U280">
        <v>0.2</v>
      </c>
      <c r="V280">
        <v>3.8681999999999945</v>
      </c>
    </row>
    <row r="281" spans="1:22" x14ac:dyDescent="0.3">
      <c r="A281">
        <v>2710</v>
      </c>
      <c r="B281" t="s">
        <v>5856</v>
      </c>
      <c r="C281">
        <v>2012</v>
      </c>
      <c r="D281" s="20">
        <v>40938</v>
      </c>
      <c r="E281" s="20">
        <v>40945</v>
      </c>
      <c r="F281" t="s">
        <v>50</v>
      </c>
      <c r="G281" t="s">
        <v>1957</v>
      </c>
      <c r="H281" t="s">
        <v>1958</v>
      </c>
      <c r="I281" t="s">
        <v>26</v>
      </c>
      <c r="J281" t="s">
        <v>27</v>
      </c>
      <c r="K281" t="s">
        <v>42</v>
      </c>
      <c r="L281" t="s">
        <v>43</v>
      </c>
      <c r="M281">
        <v>90049</v>
      </c>
      <c r="N281" t="s">
        <v>44</v>
      </c>
      <c r="O281" t="s">
        <v>4603</v>
      </c>
      <c r="P281" t="s">
        <v>71</v>
      </c>
      <c r="Q281" t="s">
        <v>682</v>
      </c>
      <c r="R281" t="s">
        <v>4604</v>
      </c>
      <c r="S281">
        <v>1919.9760000000001</v>
      </c>
      <c r="T281">
        <v>3</v>
      </c>
      <c r="U281">
        <v>0.2</v>
      </c>
      <c r="V281">
        <v>215.99729999999977</v>
      </c>
    </row>
    <row r="282" spans="1:22" x14ac:dyDescent="0.3">
      <c r="A282">
        <v>2709</v>
      </c>
      <c r="B282" t="s">
        <v>5856</v>
      </c>
      <c r="C282">
        <v>2012</v>
      </c>
      <c r="D282" s="20">
        <v>40938</v>
      </c>
      <c r="E282" s="20">
        <v>40945</v>
      </c>
      <c r="F282" t="s">
        <v>50</v>
      </c>
      <c r="G282" t="s">
        <v>1957</v>
      </c>
      <c r="H282" t="s">
        <v>1958</v>
      </c>
      <c r="I282" t="s">
        <v>26</v>
      </c>
      <c r="J282" t="s">
        <v>27</v>
      </c>
      <c r="K282" t="s">
        <v>42</v>
      </c>
      <c r="L282" t="s">
        <v>43</v>
      </c>
      <c r="M282">
        <v>90049</v>
      </c>
      <c r="N282" t="s">
        <v>44</v>
      </c>
      <c r="O282" t="s">
        <v>5857</v>
      </c>
      <c r="P282" t="s">
        <v>32</v>
      </c>
      <c r="Q282" t="s">
        <v>65</v>
      </c>
      <c r="R282" t="s">
        <v>5858</v>
      </c>
      <c r="S282">
        <v>227.35999999999999</v>
      </c>
      <c r="T282">
        <v>7</v>
      </c>
      <c r="U282">
        <v>0</v>
      </c>
      <c r="V282">
        <v>81.849599999999981</v>
      </c>
    </row>
    <row r="283" spans="1:22" x14ac:dyDescent="0.3">
      <c r="A283">
        <v>2694</v>
      </c>
      <c r="B283" t="s">
        <v>5835</v>
      </c>
      <c r="C283">
        <v>2013</v>
      </c>
      <c r="D283" s="20">
        <v>41296</v>
      </c>
      <c r="E283" s="20">
        <v>41302</v>
      </c>
      <c r="F283" t="s">
        <v>50</v>
      </c>
      <c r="G283" t="s">
        <v>2431</v>
      </c>
      <c r="H283" t="s">
        <v>2432</v>
      </c>
      <c r="I283" t="s">
        <v>41</v>
      </c>
      <c r="J283" t="s">
        <v>27</v>
      </c>
      <c r="K283" t="s">
        <v>95</v>
      </c>
      <c r="L283" t="s">
        <v>96</v>
      </c>
      <c r="M283">
        <v>98115</v>
      </c>
      <c r="N283" t="s">
        <v>44</v>
      </c>
      <c r="O283" t="s">
        <v>1954</v>
      </c>
      <c r="P283" t="s">
        <v>32</v>
      </c>
      <c r="Q283" t="s">
        <v>65</v>
      </c>
      <c r="R283" t="s">
        <v>1955</v>
      </c>
      <c r="S283">
        <v>109.9</v>
      </c>
      <c r="T283">
        <v>5</v>
      </c>
      <c r="U283">
        <v>0</v>
      </c>
      <c r="V283">
        <v>37.366</v>
      </c>
    </row>
    <row r="284" spans="1:22" x14ac:dyDescent="0.3">
      <c r="A284">
        <v>2684</v>
      </c>
      <c r="B284" t="s">
        <v>5812</v>
      </c>
      <c r="C284">
        <v>2014</v>
      </c>
      <c r="D284" s="20">
        <v>41661</v>
      </c>
      <c r="E284" s="20">
        <v>41667</v>
      </c>
      <c r="F284" t="s">
        <v>50</v>
      </c>
      <c r="G284" t="s">
        <v>3503</v>
      </c>
      <c r="H284" t="s">
        <v>3504</v>
      </c>
      <c r="I284" t="s">
        <v>102</v>
      </c>
      <c r="J284" t="s">
        <v>27</v>
      </c>
      <c r="K284" t="s">
        <v>328</v>
      </c>
      <c r="L284" t="s">
        <v>238</v>
      </c>
      <c r="M284">
        <v>49201</v>
      </c>
      <c r="N284" t="s">
        <v>105</v>
      </c>
      <c r="O284" t="s">
        <v>5817</v>
      </c>
      <c r="P284" t="s">
        <v>71</v>
      </c>
      <c r="Q284" t="s">
        <v>72</v>
      </c>
      <c r="R284" t="s">
        <v>5818</v>
      </c>
      <c r="S284">
        <v>164.99</v>
      </c>
      <c r="T284">
        <v>1</v>
      </c>
      <c r="U284">
        <v>0</v>
      </c>
      <c r="V284">
        <v>49.496999999999986</v>
      </c>
    </row>
    <row r="285" spans="1:22" x14ac:dyDescent="0.3">
      <c r="A285">
        <v>2683</v>
      </c>
      <c r="B285" t="s">
        <v>5812</v>
      </c>
      <c r="C285">
        <v>2014</v>
      </c>
      <c r="D285" s="20">
        <v>41661</v>
      </c>
      <c r="E285" s="20">
        <v>41667</v>
      </c>
      <c r="F285" t="s">
        <v>50</v>
      </c>
      <c r="G285" t="s">
        <v>3503</v>
      </c>
      <c r="H285" t="s">
        <v>3504</v>
      </c>
      <c r="I285" t="s">
        <v>102</v>
      </c>
      <c r="J285" t="s">
        <v>27</v>
      </c>
      <c r="K285" t="s">
        <v>328</v>
      </c>
      <c r="L285" t="s">
        <v>238</v>
      </c>
      <c r="M285">
        <v>49201</v>
      </c>
      <c r="N285" t="s">
        <v>105</v>
      </c>
      <c r="O285" t="s">
        <v>5815</v>
      </c>
      <c r="P285" t="s">
        <v>71</v>
      </c>
      <c r="Q285" t="s">
        <v>682</v>
      </c>
      <c r="R285" t="s">
        <v>5816</v>
      </c>
      <c r="S285">
        <v>350.97300000000007</v>
      </c>
      <c r="T285">
        <v>3</v>
      </c>
      <c r="U285">
        <v>0.1</v>
      </c>
      <c r="V285">
        <v>152.08829999999998</v>
      </c>
    </row>
    <row r="286" spans="1:22" x14ac:dyDescent="0.3">
      <c r="A286">
        <v>2682</v>
      </c>
      <c r="B286" t="s">
        <v>5812</v>
      </c>
      <c r="C286">
        <v>2014</v>
      </c>
      <c r="D286" s="20">
        <v>41661</v>
      </c>
      <c r="E286" s="20">
        <v>41667</v>
      </c>
      <c r="F286" t="s">
        <v>50</v>
      </c>
      <c r="G286" t="s">
        <v>3503</v>
      </c>
      <c r="H286" t="s">
        <v>3504</v>
      </c>
      <c r="I286" t="s">
        <v>102</v>
      </c>
      <c r="J286" t="s">
        <v>27</v>
      </c>
      <c r="K286" t="s">
        <v>328</v>
      </c>
      <c r="L286" t="s">
        <v>238</v>
      </c>
      <c r="M286">
        <v>49201</v>
      </c>
      <c r="N286" t="s">
        <v>105</v>
      </c>
      <c r="O286" t="s">
        <v>5813</v>
      </c>
      <c r="P286" t="s">
        <v>46</v>
      </c>
      <c r="Q286" t="s">
        <v>75</v>
      </c>
      <c r="R286" t="s">
        <v>5814</v>
      </c>
      <c r="S286">
        <v>89.52</v>
      </c>
      <c r="T286">
        <v>4</v>
      </c>
      <c r="U286">
        <v>0</v>
      </c>
      <c r="V286">
        <v>42.074399999999997</v>
      </c>
    </row>
    <row r="287" spans="1:22" x14ac:dyDescent="0.3">
      <c r="A287">
        <v>2681</v>
      </c>
      <c r="B287" t="s">
        <v>5812</v>
      </c>
      <c r="C287">
        <v>2014</v>
      </c>
      <c r="D287" s="20">
        <v>41661</v>
      </c>
      <c r="E287" s="20">
        <v>41667</v>
      </c>
      <c r="F287" t="s">
        <v>50</v>
      </c>
      <c r="G287" t="s">
        <v>3503</v>
      </c>
      <c r="H287" t="s">
        <v>3504</v>
      </c>
      <c r="I287" t="s">
        <v>102</v>
      </c>
      <c r="J287" t="s">
        <v>27</v>
      </c>
      <c r="K287" t="s">
        <v>328</v>
      </c>
      <c r="L287" t="s">
        <v>238</v>
      </c>
      <c r="M287">
        <v>49201</v>
      </c>
      <c r="N287" t="s">
        <v>105</v>
      </c>
      <c r="O287" t="s">
        <v>2704</v>
      </c>
      <c r="P287" t="s">
        <v>71</v>
      </c>
      <c r="Q287" t="s">
        <v>161</v>
      </c>
      <c r="R287" t="s">
        <v>2705</v>
      </c>
      <c r="S287">
        <v>619.94999999999993</v>
      </c>
      <c r="T287">
        <v>5</v>
      </c>
      <c r="U287">
        <v>0</v>
      </c>
      <c r="V287">
        <v>111.59099999999995</v>
      </c>
    </row>
    <row r="288" spans="1:22" x14ac:dyDescent="0.3">
      <c r="A288">
        <v>2680</v>
      </c>
      <c r="B288" t="s">
        <v>5812</v>
      </c>
      <c r="C288">
        <v>2014</v>
      </c>
      <c r="D288" s="20">
        <v>41661</v>
      </c>
      <c r="E288" s="20">
        <v>41667</v>
      </c>
      <c r="F288" t="s">
        <v>50</v>
      </c>
      <c r="G288" t="s">
        <v>3503</v>
      </c>
      <c r="H288" t="s">
        <v>3504</v>
      </c>
      <c r="I288" t="s">
        <v>102</v>
      </c>
      <c r="J288" t="s">
        <v>27</v>
      </c>
      <c r="K288" t="s">
        <v>328</v>
      </c>
      <c r="L288" t="s">
        <v>238</v>
      </c>
      <c r="M288">
        <v>49201</v>
      </c>
      <c r="N288" t="s">
        <v>105</v>
      </c>
      <c r="O288" t="s">
        <v>2391</v>
      </c>
      <c r="P288" t="s">
        <v>46</v>
      </c>
      <c r="Q288" t="s">
        <v>75</v>
      </c>
      <c r="R288" t="s">
        <v>2392</v>
      </c>
      <c r="S288">
        <v>14.399999999999999</v>
      </c>
      <c r="T288">
        <v>5</v>
      </c>
      <c r="U288">
        <v>0</v>
      </c>
      <c r="V288">
        <v>7.056</v>
      </c>
    </row>
    <row r="289" spans="1:22" x14ac:dyDescent="0.3">
      <c r="A289">
        <v>2585</v>
      </c>
      <c r="B289" t="s">
        <v>5683</v>
      </c>
      <c r="C289">
        <v>2011</v>
      </c>
      <c r="D289" s="20">
        <v>40570</v>
      </c>
      <c r="E289" s="20">
        <v>40575</v>
      </c>
      <c r="F289" t="s">
        <v>50</v>
      </c>
      <c r="G289" t="s">
        <v>1497</v>
      </c>
      <c r="H289" t="s">
        <v>1498</v>
      </c>
      <c r="I289" t="s">
        <v>102</v>
      </c>
      <c r="J289" t="s">
        <v>27</v>
      </c>
      <c r="K289" t="s">
        <v>2811</v>
      </c>
      <c r="L289" t="s">
        <v>319</v>
      </c>
      <c r="M289">
        <v>22304</v>
      </c>
      <c r="N289" t="s">
        <v>30</v>
      </c>
      <c r="O289" t="s">
        <v>2086</v>
      </c>
      <c r="P289" t="s">
        <v>71</v>
      </c>
      <c r="Q289" t="s">
        <v>72</v>
      </c>
      <c r="R289" t="s">
        <v>2087</v>
      </c>
      <c r="S289">
        <v>187.98</v>
      </c>
      <c r="T289">
        <v>2</v>
      </c>
      <c r="U289">
        <v>0</v>
      </c>
      <c r="V289">
        <v>52.634399999999999</v>
      </c>
    </row>
    <row r="290" spans="1:22" x14ac:dyDescent="0.3">
      <c r="A290">
        <v>2584</v>
      </c>
      <c r="B290" t="s">
        <v>5683</v>
      </c>
      <c r="C290">
        <v>2011</v>
      </c>
      <c r="D290" s="20">
        <v>40570</v>
      </c>
      <c r="E290" s="20">
        <v>40575</v>
      </c>
      <c r="F290" t="s">
        <v>50</v>
      </c>
      <c r="G290" t="s">
        <v>1497</v>
      </c>
      <c r="H290" t="s">
        <v>1498</v>
      </c>
      <c r="I290" t="s">
        <v>102</v>
      </c>
      <c r="J290" t="s">
        <v>27</v>
      </c>
      <c r="K290" t="s">
        <v>2811</v>
      </c>
      <c r="L290" t="s">
        <v>319</v>
      </c>
      <c r="M290">
        <v>22304</v>
      </c>
      <c r="N290" t="s">
        <v>30</v>
      </c>
      <c r="O290" t="s">
        <v>5688</v>
      </c>
      <c r="P290" t="s">
        <v>32</v>
      </c>
      <c r="Q290" t="s">
        <v>65</v>
      </c>
      <c r="R290" t="s">
        <v>5689</v>
      </c>
      <c r="S290">
        <v>12.419999999999998</v>
      </c>
      <c r="T290">
        <v>3</v>
      </c>
      <c r="U290">
        <v>0</v>
      </c>
      <c r="V290">
        <v>4.4711999999999996</v>
      </c>
    </row>
    <row r="291" spans="1:22" x14ac:dyDescent="0.3">
      <c r="A291">
        <v>2583</v>
      </c>
      <c r="B291" t="s">
        <v>5683</v>
      </c>
      <c r="C291">
        <v>2011</v>
      </c>
      <c r="D291" s="20">
        <v>40570</v>
      </c>
      <c r="E291" s="20">
        <v>40575</v>
      </c>
      <c r="F291" t="s">
        <v>50</v>
      </c>
      <c r="G291" t="s">
        <v>1497</v>
      </c>
      <c r="H291" t="s">
        <v>1498</v>
      </c>
      <c r="I291" t="s">
        <v>102</v>
      </c>
      <c r="J291" t="s">
        <v>27</v>
      </c>
      <c r="K291" t="s">
        <v>2811</v>
      </c>
      <c r="L291" t="s">
        <v>319</v>
      </c>
      <c r="M291">
        <v>22304</v>
      </c>
      <c r="N291" t="s">
        <v>30</v>
      </c>
      <c r="O291" t="s">
        <v>5686</v>
      </c>
      <c r="P291" t="s">
        <v>71</v>
      </c>
      <c r="Q291" t="s">
        <v>72</v>
      </c>
      <c r="R291" t="s">
        <v>5687</v>
      </c>
      <c r="S291">
        <v>155.35</v>
      </c>
      <c r="T291">
        <v>13</v>
      </c>
      <c r="U291">
        <v>0</v>
      </c>
      <c r="V291">
        <v>0</v>
      </c>
    </row>
    <row r="292" spans="1:22" x14ac:dyDescent="0.3">
      <c r="A292">
        <v>2582</v>
      </c>
      <c r="B292" t="s">
        <v>5683</v>
      </c>
      <c r="C292">
        <v>2011</v>
      </c>
      <c r="D292" s="20">
        <v>40570</v>
      </c>
      <c r="E292" s="20">
        <v>40575</v>
      </c>
      <c r="F292" t="s">
        <v>50</v>
      </c>
      <c r="G292" t="s">
        <v>1497</v>
      </c>
      <c r="H292" t="s">
        <v>1498</v>
      </c>
      <c r="I292" t="s">
        <v>102</v>
      </c>
      <c r="J292" t="s">
        <v>27</v>
      </c>
      <c r="K292" t="s">
        <v>2811</v>
      </c>
      <c r="L292" t="s">
        <v>319</v>
      </c>
      <c r="M292">
        <v>22304</v>
      </c>
      <c r="N292" t="s">
        <v>30</v>
      </c>
      <c r="O292" t="s">
        <v>5347</v>
      </c>
      <c r="P292" t="s">
        <v>46</v>
      </c>
      <c r="Q292" t="s">
        <v>90</v>
      </c>
      <c r="R292" t="s">
        <v>5348</v>
      </c>
      <c r="S292">
        <v>16.68</v>
      </c>
      <c r="T292">
        <v>2</v>
      </c>
      <c r="U292">
        <v>0</v>
      </c>
      <c r="V292">
        <v>8.34</v>
      </c>
    </row>
    <row r="293" spans="1:22" x14ac:dyDescent="0.3">
      <c r="A293">
        <v>2581</v>
      </c>
      <c r="B293" t="s">
        <v>5683</v>
      </c>
      <c r="C293">
        <v>2011</v>
      </c>
      <c r="D293" s="20">
        <v>40570</v>
      </c>
      <c r="E293" s="20">
        <v>40575</v>
      </c>
      <c r="F293" t="s">
        <v>50</v>
      </c>
      <c r="G293" t="s">
        <v>1497</v>
      </c>
      <c r="H293" t="s">
        <v>1498</v>
      </c>
      <c r="I293" t="s">
        <v>102</v>
      </c>
      <c r="J293" t="s">
        <v>27</v>
      </c>
      <c r="K293" t="s">
        <v>2811</v>
      </c>
      <c r="L293" t="s">
        <v>319</v>
      </c>
      <c r="M293">
        <v>22304</v>
      </c>
      <c r="N293" t="s">
        <v>30</v>
      </c>
      <c r="O293" t="s">
        <v>3632</v>
      </c>
      <c r="P293" t="s">
        <v>46</v>
      </c>
      <c r="Q293" t="s">
        <v>90</v>
      </c>
      <c r="R293" t="s">
        <v>3633</v>
      </c>
      <c r="S293">
        <v>19.440000000000001</v>
      </c>
      <c r="T293">
        <v>3</v>
      </c>
      <c r="U293">
        <v>0</v>
      </c>
      <c r="V293">
        <v>9.3312000000000008</v>
      </c>
    </row>
    <row r="294" spans="1:22" x14ac:dyDescent="0.3">
      <c r="A294">
        <v>2580</v>
      </c>
      <c r="B294" t="s">
        <v>5683</v>
      </c>
      <c r="C294">
        <v>2011</v>
      </c>
      <c r="D294" s="20">
        <v>40570</v>
      </c>
      <c r="E294" s="20">
        <v>40575</v>
      </c>
      <c r="F294" t="s">
        <v>50</v>
      </c>
      <c r="G294" t="s">
        <v>1497</v>
      </c>
      <c r="H294" t="s">
        <v>1498</v>
      </c>
      <c r="I294" t="s">
        <v>102</v>
      </c>
      <c r="J294" t="s">
        <v>27</v>
      </c>
      <c r="K294" t="s">
        <v>2811</v>
      </c>
      <c r="L294" t="s">
        <v>319</v>
      </c>
      <c r="M294">
        <v>22304</v>
      </c>
      <c r="N294" t="s">
        <v>30</v>
      </c>
      <c r="O294" t="s">
        <v>3324</v>
      </c>
      <c r="P294" t="s">
        <v>46</v>
      </c>
      <c r="Q294" t="s">
        <v>59</v>
      </c>
      <c r="R294" t="s">
        <v>3325</v>
      </c>
      <c r="S294">
        <v>489.92</v>
      </c>
      <c r="T294">
        <v>8</v>
      </c>
      <c r="U294">
        <v>0</v>
      </c>
      <c r="V294">
        <v>0</v>
      </c>
    </row>
    <row r="295" spans="1:22" x14ac:dyDescent="0.3">
      <c r="A295">
        <v>2579</v>
      </c>
      <c r="B295" t="s">
        <v>5683</v>
      </c>
      <c r="C295">
        <v>2011</v>
      </c>
      <c r="D295" s="20">
        <v>40570</v>
      </c>
      <c r="E295" s="20">
        <v>40575</v>
      </c>
      <c r="F295" t="s">
        <v>50</v>
      </c>
      <c r="G295" t="s">
        <v>1497</v>
      </c>
      <c r="H295" t="s">
        <v>1498</v>
      </c>
      <c r="I295" t="s">
        <v>102</v>
      </c>
      <c r="J295" t="s">
        <v>27</v>
      </c>
      <c r="K295" t="s">
        <v>2811</v>
      </c>
      <c r="L295" t="s">
        <v>319</v>
      </c>
      <c r="M295">
        <v>22304</v>
      </c>
      <c r="N295" t="s">
        <v>30</v>
      </c>
      <c r="O295" t="s">
        <v>5684</v>
      </c>
      <c r="P295" t="s">
        <v>32</v>
      </c>
      <c r="Q295" t="s">
        <v>65</v>
      </c>
      <c r="R295" t="s">
        <v>5685</v>
      </c>
      <c r="S295">
        <v>62.820000000000007</v>
      </c>
      <c r="T295">
        <v>3</v>
      </c>
      <c r="U295">
        <v>0</v>
      </c>
      <c r="V295">
        <v>30.7818</v>
      </c>
    </row>
    <row r="296" spans="1:22" x14ac:dyDescent="0.3">
      <c r="A296">
        <v>2539</v>
      </c>
      <c r="B296" t="s">
        <v>5627</v>
      </c>
      <c r="C296">
        <v>2012</v>
      </c>
      <c r="D296" s="20">
        <v>40935</v>
      </c>
      <c r="E296" s="20">
        <v>40937</v>
      </c>
      <c r="F296" t="s">
        <v>23</v>
      </c>
      <c r="G296" t="s">
        <v>2304</v>
      </c>
      <c r="H296" t="s">
        <v>2305</v>
      </c>
      <c r="I296" t="s">
        <v>26</v>
      </c>
      <c r="J296" t="s">
        <v>27</v>
      </c>
      <c r="K296" t="s">
        <v>2180</v>
      </c>
      <c r="L296" t="s">
        <v>498</v>
      </c>
      <c r="M296">
        <v>44105</v>
      </c>
      <c r="N296" t="s">
        <v>148</v>
      </c>
      <c r="O296" t="s">
        <v>5628</v>
      </c>
      <c r="P296" t="s">
        <v>71</v>
      </c>
      <c r="Q296" t="s">
        <v>72</v>
      </c>
      <c r="R296" t="s">
        <v>5629</v>
      </c>
      <c r="S296">
        <v>155.36999999999998</v>
      </c>
      <c r="T296">
        <v>1</v>
      </c>
      <c r="U296">
        <v>0.4</v>
      </c>
      <c r="V296">
        <v>-36.253</v>
      </c>
    </row>
    <row r="297" spans="1:22" x14ac:dyDescent="0.3">
      <c r="A297">
        <v>2538</v>
      </c>
      <c r="B297" t="s">
        <v>5627</v>
      </c>
      <c r="C297">
        <v>2012</v>
      </c>
      <c r="D297" s="20">
        <v>40935</v>
      </c>
      <c r="E297" s="20">
        <v>40937</v>
      </c>
      <c r="F297" t="s">
        <v>23</v>
      </c>
      <c r="G297" t="s">
        <v>2304</v>
      </c>
      <c r="H297" t="s">
        <v>2305</v>
      </c>
      <c r="I297" t="s">
        <v>26</v>
      </c>
      <c r="J297" t="s">
        <v>27</v>
      </c>
      <c r="K297" t="s">
        <v>2180</v>
      </c>
      <c r="L297" t="s">
        <v>498</v>
      </c>
      <c r="M297">
        <v>44105</v>
      </c>
      <c r="N297" t="s">
        <v>148</v>
      </c>
      <c r="O297" t="s">
        <v>4599</v>
      </c>
      <c r="P297" t="s">
        <v>71</v>
      </c>
      <c r="Q297" t="s">
        <v>72</v>
      </c>
      <c r="R297" t="s">
        <v>4600</v>
      </c>
      <c r="S297">
        <v>431.976</v>
      </c>
      <c r="T297">
        <v>4</v>
      </c>
      <c r="U297">
        <v>0.4</v>
      </c>
      <c r="V297">
        <v>-100.7944</v>
      </c>
    </row>
    <row r="298" spans="1:22" x14ac:dyDescent="0.3">
      <c r="A298">
        <v>2537</v>
      </c>
      <c r="B298" t="s">
        <v>5627</v>
      </c>
      <c r="C298">
        <v>2012</v>
      </c>
      <c r="D298" s="20">
        <v>40935</v>
      </c>
      <c r="E298" s="20">
        <v>40937</v>
      </c>
      <c r="F298" t="s">
        <v>23</v>
      </c>
      <c r="G298" t="s">
        <v>2304</v>
      </c>
      <c r="H298" t="s">
        <v>2305</v>
      </c>
      <c r="I298" t="s">
        <v>26</v>
      </c>
      <c r="J298" t="s">
        <v>27</v>
      </c>
      <c r="K298" t="s">
        <v>2180</v>
      </c>
      <c r="L298" t="s">
        <v>498</v>
      </c>
      <c r="M298">
        <v>44105</v>
      </c>
      <c r="N298" t="s">
        <v>148</v>
      </c>
      <c r="O298" t="s">
        <v>336</v>
      </c>
      <c r="P298" t="s">
        <v>32</v>
      </c>
      <c r="Q298" t="s">
        <v>36</v>
      </c>
      <c r="R298" t="s">
        <v>337</v>
      </c>
      <c r="S298">
        <v>181.98599999999999</v>
      </c>
      <c r="T298">
        <v>2</v>
      </c>
      <c r="U298">
        <v>0.3</v>
      </c>
      <c r="V298">
        <v>-54.595799999999997</v>
      </c>
    </row>
    <row r="299" spans="1:22" x14ac:dyDescent="0.3">
      <c r="A299">
        <v>2489</v>
      </c>
      <c r="B299" t="s">
        <v>5556</v>
      </c>
      <c r="C299">
        <v>2012</v>
      </c>
      <c r="D299" s="20">
        <v>40910</v>
      </c>
      <c r="E299" s="20">
        <v>40912</v>
      </c>
      <c r="F299" t="s">
        <v>23</v>
      </c>
      <c r="G299" t="s">
        <v>995</v>
      </c>
      <c r="H299" t="s">
        <v>996</v>
      </c>
      <c r="I299" t="s">
        <v>41</v>
      </c>
      <c r="J299" t="s">
        <v>27</v>
      </c>
      <c r="K299" t="s">
        <v>606</v>
      </c>
      <c r="L299" t="s">
        <v>245</v>
      </c>
      <c r="M299">
        <v>19711</v>
      </c>
      <c r="N299" t="s">
        <v>148</v>
      </c>
      <c r="O299" t="s">
        <v>5226</v>
      </c>
      <c r="P299" t="s">
        <v>46</v>
      </c>
      <c r="Q299" t="s">
        <v>90</v>
      </c>
      <c r="R299" t="s">
        <v>5227</v>
      </c>
      <c r="S299">
        <v>20.04</v>
      </c>
      <c r="T299">
        <v>3</v>
      </c>
      <c r="U299">
        <v>0</v>
      </c>
      <c r="V299">
        <v>9.6191999999999993</v>
      </c>
    </row>
    <row r="300" spans="1:22" x14ac:dyDescent="0.3">
      <c r="A300">
        <v>2488</v>
      </c>
      <c r="B300" t="s">
        <v>5556</v>
      </c>
      <c r="C300">
        <v>2012</v>
      </c>
      <c r="D300" s="20">
        <v>40910</v>
      </c>
      <c r="E300" s="20">
        <v>40912</v>
      </c>
      <c r="F300" t="s">
        <v>23</v>
      </c>
      <c r="G300" t="s">
        <v>995</v>
      </c>
      <c r="H300" t="s">
        <v>996</v>
      </c>
      <c r="I300" t="s">
        <v>41</v>
      </c>
      <c r="J300" t="s">
        <v>27</v>
      </c>
      <c r="K300" t="s">
        <v>606</v>
      </c>
      <c r="L300" t="s">
        <v>245</v>
      </c>
      <c r="M300">
        <v>19711</v>
      </c>
      <c r="N300" t="s">
        <v>148</v>
      </c>
      <c r="O300" t="s">
        <v>5559</v>
      </c>
      <c r="P300" t="s">
        <v>46</v>
      </c>
      <c r="Q300" t="s">
        <v>68</v>
      </c>
      <c r="R300" t="s">
        <v>5560</v>
      </c>
      <c r="S300">
        <v>9.84</v>
      </c>
      <c r="T300">
        <v>3</v>
      </c>
      <c r="U300">
        <v>0</v>
      </c>
      <c r="V300">
        <v>2.6568000000000005</v>
      </c>
    </row>
    <row r="301" spans="1:22" x14ac:dyDescent="0.3">
      <c r="A301">
        <v>2487</v>
      </c>
      <c r="B301" t="s">
        <v>5556</v>
      </c>
      <c r="C301">
        <v>2012</v>
      </c>
      <c r="D301" s="20">
        <v>40910</v>
      </c>
      <c r="E301" s="20">
        <v>40912</v>
      </c>
      <c r="F301" t="s">
        <v>23</v>
      </c>
      <c r="G301" t="s">
        <v>995</v>
      </c>
      <c r="H301" t="s">
        <v>996</v>
      </c>
      <c r="I301" t="s">
        <v>41</v>
      </c>
      <c r="J301" t="s">
        <v>27</v>
      </c>
      <c r="K301" t="s">
        <v>606</v>
      </c>
      <c r="L301" t="s">
        <v>245</v>
      </c>
      <c r="M301">
        <v>19711</v>
      </c>
      <c r="N301" t="s">
        <v>148</v>
      </c>
      <c r="O301" t="s">
        <v>5557</v>
      </c>
      <c r="P301" t="s">
        <v>46</v>
      </c>
      <c r="Q301" t="s">
        <v>59</v>
      </c>
      <c r="R301" t="s">
        <v>5558</v>
      </c>
      <c r="S301">
        <v>85.52</v>
      </c>
      <c r="T301">
        <v>2</v>
      </c>
      <c r="U301">
        <v>0</v>
      </c>
      <c r="V301">
        <v>22.235199999999999</v>
      </c>
    </row>
    <row r="302" spans="1:22" x14ac:dyDescent="0.3">
      <c r="A302">
        <v>2473</v>
      </c>
      <c r="B302" t="s">
        <v>5532</v>
      </c>
      <c r="C302">
        <v>2013</v>
      </c>
      <c r="D302" s="20">
        <v>41296</v>
      </c>
      <c r="E302" s="20">
        <v>41302</v>
      </c>
      <c r="F302" t="s">
        <v>50</v>
      </c>
      <c r="G302" t="s">
        <v>5533</v>
      </c>
      <c r="H302" t="s">
        <v>5534</v>
      </c>
      <c r="I302" t="s">
        <v>26</v>
      </c>
      <c r="J302" t="s">
        <v>27</v>
      </c>
      <c r="K302" t="s">
        <v>1706</v>
      </c>
      <c r="L302" t="s">
        <v>88</v>
      </c>
      <c r="M302">
        <v>28314</v>
      </c>
      <c r="N302" t="s">
        <v>30</v>
      </c>
      <c r="O302" t="s">
        <v>5131</v>
      </c>
      <c r="P302" t="s">
        <v>46</v>
      </c>
      <c r="Q302" t="s">
        <v>78</v>
      </c>
      <c r="R302" t="s">
        <v>5132</v>
      </c>
      <c r="S302">
        <v>64.864000000000004</v>
      </c>
      <c r="T302">
        <v>4</v>
      </c>
      <c r="U302">
        <v>0.2</v>
      </c>
      <c r="V302">
        <v>6.4864000000000033</v>
      </c>
    </row>
    <row r="303" spans="1:22" x14ac:dyDescent="0.3">
      <c r="A303">
        <v>2472</v>
      </c>
      <c r="B303" t="s">
        <v>5532</v>
      </c>
      <c r="C303">
        <v>2013</v>
      </c>
      <c r="D303" s="20">
        <v>41296</v>
      </c>
      <c r="E303" s="20">
        <v>41302</v>
      </c>
      <c r="F303" t="s">
        <v>50</v>
      </c>
      <c r="G303" t="s">
        <v>5533</v>
      </c>
      <c r="H303" t="s">
        <v>5534</v>
      </c>
      <c r="I303" t="s">
        <v>26</v>
      </c>
      <c r="J303" t="s">
        <v>27</v>
      </c>
      <c r="K303" t="s">
        <v>1706</v>
      </c>
      <c r="L303" t="s">
        <v>88</v>
      </c>
      <c r="M303">
        <v>28314</v>
      </c>
      <c r="N303" t="s">
        <v>30</v>
      </c>
      <c r="O303" t="s">
        <v>5019</v>
      </c>
      <c r="P303" t="s">
        <v>32</v>
      </c>
      <c r="Q303" t="s">
        <v>33</v>
      </c>
      <c r="R303" t="s">
        <v>5537</v>
      </c>
      <c r="S303">
        <v>451.13599999999997</v>
      </c>
      <c r="T303">
        <v>4</v>
      </c>
      <c r="U303">
        <v>0.2</v>
      </c>
      <c r="V303">
        <v>-67.670399999999972</v>
      </c>
    </row>
    <row r="304" spans="1:22" x14ac:dyDescent="0.3">
      <c r="A304">
        <v>2471</v>
      </c>
      <c r="B304" t="s">
        <v>5532</v>
      </c>
      <c r="C304">
        <v>2013</v>
      </c>
      <c r="D304" s="20">
        <v>41296</v>
      </c>
      <c r="E304" s="20">
        <v>41302</v>
      </c>
      <c r="F304" t="s">
        <v>50</v>
      </c>
      <c r="G304" t="s">
        <v>5533</v>
      </c>
      <c r="H304" t="s">
        <v>5534</v>
      </c>
      <c r="I304" t="s">
        <v>26</v>
      </c>
      <c r="J304" t="s">
        <v>27</v>
      </c>
      <c r="K304" t="s">
        <v>1706</v>
      </c>
      <c r="L304" t="s">
        <v>88</v>
      </c>
      <c r="M304">
        <v>28314</v>
      </c>
      <c r="N304" t="s">
        <v>30</v>
      </c>
      <c r="O304" t="s">
        <v>5535</v>
      </c>
      <c r="P304" t="s">
        <v>32</v>
      </c>
      <c r="Q304" t="s">
        <v>65</v>
      </c>
      <c r="R304" t="s">
        <v>5536</v>
      </c>
      <c r="S304">
        <v>14.272</v>
      </c>
      <c r="T304">
        <v>8</v>
      </c>
      <c r="U304">
        <v>0.2</v>
      </c>
      <c r="V304">
        <v>4.281600000000001</v>
      </c>
    </row>
    <row r="305" spans="1:22" x14ac:dyDescent="0.3">
      <c r="A305">
        <v>2409</v>
      </c>
      <c r="B305" t="s">
        <v>5451</v>
      </c>
      <c r="C305">
        <v>2014</v>
      </c>
      <c r="D305" s="20">
        <v>41660</v>
      </c>
      <c r="E305" s="20">
        <v>41665</v>
      </c>
      <c r="F305" t="s">
        <v>50</v>
      </c>
      <c r="G305" t="s">
        <v>5452</v>
      </c>
      <c r="H305" t="s">
        <v>5453</v>
      </c>
      <c r="I305" t="s">
        <v>26</v>
      </c>
      <c r="J305" t="s">
        <v>27</v>
      </c>
      <c r="K305" t="s">
        <v>127</v>
      </c>
      <c r="L305" t="s">
        <v>43</v>
      </c>
      <c r="M305">
        <v>94122</v>
      </c>
      <c r="N305" t="s">
        <v>44</v>
      </c>
      <c r="O305" t="s">
        <v>5454</v>
      </c>
      <c r="P305" t="s">
        <v>71</v>
      </c>
      <c r="Q305" t="s">
        <v>72</v>
      </c>
      <c r="R305" t="s">
        <v>5455</v>
      </c>
      <c r="S305">
        <v>359.97600000000006</v>
      </c>
      <c r="T305">
        <v>3</v>
      </c>
      <c r="U305">
        <v>0.2</v>
      </c>
      <c r="V305">
        <v>130.49130000000002</v>
      </c>
    </row>
    <row r="306" spans="1:22" x14ac:dyDescent="0.3">
      <c r="A306">
        <v>2408</v>
      </c>
      <c r="B306" t="s">
        <v>5451</v>
      </c>
      <c r="C306">
        <v>2014</v>
      </c>
      <c r="D306" s="20">
        <v>41660</v>
      </c>
      <c r="E306" s="20">
        <v>41665</v>
      </c>
      <c r="F306" t="s">
        <v>50</v>
      </c>
      <c r="G306" t="s">
        <v>5452</v>
      </c>
      <c r="H306" t="s">
        <v>5453</v>
      </c>
      <c r="I306" t="s">
        <v>26</v>
      </c>
      <c r="J306" t="s">
        <v>27</v>
      </c>
      <c r="K306" t="s">
        <v>127</v>
      </c>
      <c r="L306" t="s">
        <v>43</v>
      </c>
      <c r="M306">
        <v>94122</v>
      </c>
      <c r="N306" t="s">
        <v>44</v>
      </c>
      <c r="O306" t="s">
        <v>4640</v>
      </c>
      <c r="P306" t="s">
        <v>46</v>
      </c>
      <c r="Q306" t="s">
        <v>68</v>
      </c>
      <c r="R306" t="s">
        <v>186</v>
      </c>
      <c r="S306">
        <v>24.2</v>
      </c>
      <c r="T306">
        <v>5</v>
      </c>
      <c r="U306">
        <v>0</v>
      </c>
      <c r="V306">
        <v>7.9859999999999998</v>
      </c>
    </row>
    <row r="307" spans="1:22" x14ac:dyDescent="0.3">
      <c r="A307">
        <v>2376</v>
      </c>
      <c r="B307" t="s">
        <v>5408</v>
      </c>
      <c r="C307">
        <v>2014</v>
      </c>
      <c r="D307" s="20">
        <v>41664</v>
      </c>
      <c r="E307" s="20">
        <v>41670</v>
      </c>
      <c r="F307" t="s">
        <v>50</v>
      </c>
      <c r="G307" t="s">
        <v>1997</v>
      </c>
      <c r="H307" t="s">
        <v>1998</v>
      </c>
      <c r="I307" t="s">
        <v>26</v>
      </c>
      <c r="J307" t="s">
        <v>27</v>
      </c>
      <c r="K307" t="s">
        <v>3792</v>
      </c>
      <c r="L307" t="s">
        <v>1272</v>
      </c>
      <c r="M307">
        <v>30080</v>
      </c>
      <c r="N307" t="s">
        <v>30</v>
      </c>
      <c r="O307" t="s">
        <v>3795</v>
      </c>
      <c r="P307" t="s">
        <v>46</v>
      </c>
      <c r="Q307" t="s">
        <v>269</v>
      </c>
      <c r="R307" t="s">
        <v>3796</v>
      </c>
      <c r="S307">
        <v>5.67</v>
      </c>
      <c r="T307">
        <v>3</v>
      </c>
      <c r="U307">
        <v>0</v>
      </c>
      <c r="V307">
        <v>0.11340000000000017</v>
      </c>
    </row>
    <row r="308" spans="1:22" x14ac:dyDescent="0.3">
      <c r="A308">
        <v>2303</v>
      </c>
      <c r="B308" t="s">
        <v>5312</v>
      </c>
      <c r="C308">
        <v>2013</v>
      </c>
      <c r="D308" s="20">
        <v>41291</v>
      </c>
      <c r="E308" s="20">
        <v>41295</v>
      </c>
      <c r="F308" t="s">
        <v>50</v>
      </c>
      <c r="G308" t="s">
        <v>3256</v>
      </c>
      <c r="H308" t="s">
        <v>3257</v>
      </c>
      <c r="I308" t="s">
        <v>41</v>
      </c>
      <c r="J308" t="s">
        <v>27</v>
      </c>
      <c r="K308" t="s">
        <v>497</v>
      </c>
      <c r="L308" t="s">
        <v>1272</v>
      </c>
      <c r="M308">
        <v>31907</v>
      </c>
      <c r="N308" t="s">
        <v>30</v>
      </c>
      <c r="O308" t="s">
        <v>2143</v>
      </c>
      <c r="P308" t="s">
        <v>71</v>
      </c>
      <c r="Q308" t="s">
        <v>161</v>
      </c>
      <c r="R308" t="s">
        <v>2144</v>
      </c>
      <c r="S308">
        <v>316</v>
      </c>
      <c r="T308">
        <v>4</v>
      </c>
      <c r="U308">
        <v>0</v>
      </c>
      <c r="V308">
        <v>31.599999999999966</v>
      </c>
    </row>
    <row r="309" spans="1:22" x14ac:dyDescent="0.3">
      <c r="A309">
        <v>2290</v>
      </c>
      <c r="B309" t="s">
        <v>5299</v>
      </c>
      <c r="C309">
        <v>2014</v>
      </c>
      <c r="D309" s="20">
        <v>41648</v>
      </c>
      <c r="E309" s="20">
        <v>41651</v>
      </c>
      <c r="F309" t="s">
        <v>188</v>
      </c>
      <c r="G309" t="s">
        <v>5300</v>
      </c>
      <c r="H309" t="s">
        <v>5301</v>
      </c>
      <c r="I309" t="s">
        <v>41</v>
      </c>
      <c r="J309" t="s">
        <v>27</v>
      </c>
      <c r="K309" t="s">
        <v>95</v>
      </c>
      <c r="L309" t="s">
        <v>96</v>
      </c>
      <c r="M309">
        <v>98115</v>
      </c>
      <c r="N309" t="s">
        <v>44</v>
      </c>
      <c r="O309" t="s">
        <v>5302</v>
      </c>
      <c r="P309" t="s">
        <v>32</v>
      </c>
      <c r="Q309" t="s">
        <v>56</v>
      </c>
      <c r="R309" t="s">
        <v>5303</v>
      </c>
      <c r="S309">
        <v>892.98</v>
      </c>
      <c r="T309">
        <v>2</v>
      </c>
      <c r="U309">
        <v>0</v>
      </c>
      <c r="V309">
        <v>80.368200000000002</v>
      </c>
    </row>
    <row r="310" spans="1:22" x14ac:dyDescent="0.3">
      <c r="A310">
        <v>2171</v>
      </c>
      <c r="B310" t="s">
        <v>5104</v>
      </c>
      <c r="C310">
        <v>2014</v>
      </c>
      <c r="D310" s="20">
        <v>41667</v>
      </c>
      <c r="E310" s="20">
        <v>41670</v>
      </c>
      <c r="F310" t="s">
        <v>23</v>
      </c>
      <c r="G310" t="s">
        <v>5105</v>
      </c>
      <c r="H310" t="s">
        <v>5106</v>
      </c>
      <c r="I310" t="s">
        <v>26</v>
      </c>
      <c r="J310" t="s">
        <v>27</v>
      </c>
      <c r="K310" t="s">
        <v>4255</v>
      </c>
      <c r="L310" t="s">
        <v>498</v>
      </c>
      <c r="M310">
        <v>44240</v>
      </c>
      <c r="N310" t="s">
        <v>148</v>
      </c>
      <c r="O310" t="s">
        <v>692</v>
      </c>
      <c r="P310" t="s">
        <v>71</v>
      </c>
      <c r="Q310" t="s">
        <v>72</v>
      </c>
      <c r="R310" t="s">
        <v>693</v>
      </c>
      <c r="S310">
        <v>107.982</v>
      </c>
      <c r="T310">
        <v>3</v>
      </c>
      <c r="U310">
        <v>0.4</v>
      </c>
      <c r="V310">
        <v>-26.995499999999993</v>
      </c>
    </row>
    <row r="311" spans="1:22" x14ac:dyDescent="0.3">
      <c r="A311">
        <v>2170</v>
      </c>
      <c r="B311" t="s">
        <v>5104</v>
      </c>
      <c r="C311">
        <v>2014</v>
      </c>
      <c r="D311" s="20">
        <v>41667</v>
      </c>
      <c r="E311" s="20">
        <v>41670</v>
      </c>
      <c r="F311" t="s">
        <v>23</v>
      </c>
      <c r="G311" t="s">
        <v>5105</v>
      </c>
      <c r="H311" t="s">
        <v>5106</v>
      </c>
      <c r="I311" t="s">
        <v>26</v>
      </c>
      <c r="J311" t="s">
        <v>27</v>
      </c>
      <c r="K311" t="s">
        <v>4255</v>
      </c>
      <c r="L311" t="s">
        <v>498</v>
      </c>
      <c r="M311">
        <v>44240</v>
      </c>
      <c r="N311" t="s">
        <v>148</v>
      </c>
      <c r="O311" t="s">
        <v>2738</v>
      </c>
      <c r="P311" t="s">
        <v>71</v>
      </c>
      <c r="Q311" t="s">
        <v>161</v>
      </c>
      <c r="R311" t="s">
        <v>2739</v>
      </c>
      <c r="S311">
        <v>71.975999999999999</v>
      </c>
      <c r="T311">
        <v>3</v>
      </c>
      <c r="U311">
        <v>0.2</v>
      </c>
      <c r="V311">
        <v>-8.9970000000000034</v>
      </c>
    </row>
    <row r="312" spans="1:22" x14ac:dyDescent="0.3">
      <c r="A312">
        <v>2169</v>
      </c>
      <c r="B312" t="s">
        <v>5104</v>
      </c>
      <c r="C312">
        <v>2014</v>
      </c>
      <c r="D312" s="20">
        <v>41667</v>
      </c>
      <c r="E312" s="20">
        <v>41670</v>
      </c>
      <c r="F312" t="s">
        <v>23</v>
      </c>
      <c r="G312" t="s">
        <v>5105</v>
      </c>
      <c r="H312" t="s">
        <v>5106</v>
      </c>
      <c r="I312" t="s">
        <v>26</v>
      </c>
      <c r="J312" t="s">
        <v>27</v>
      </c>
      <c r="K312" t="s">
        <v>4255</v>
      </c>
      <c r="L312" t="s">
        <v>498</v>
      </c>
      <c r="M312">
        <v>44240</v>
      </c>
      <c r="N312" t="s">
        <v>148</v>
      </c>
      <c r="O312" t="s">
        <v>1987</v>
      </c>
      <c r="P312" t="s">
        <v>46</v>
      </c>
      <c r="Q312" t="s">
        <v>68</v>
      </c>
      <c r="R312" t="s">
        <v>1988</v>
      </c>
      <c r="S312">
        <v>14.015999999999998</v>
      </c>
      <c r="T312">
        <v>3</v>
      </c>
      <c r="U312">
        <v>0.2</v>
      </c>
      <c r="V312">
        <v>1.7519999999999998</v>
      </c>
    </row>
    <row r="313" spans="1:22" x14ac:dyDescent="0.3">
      <c r="A313">
        <v>2162</v>
      </c>
      <c r="B313" t="s">
        <v>5094</v>
      </c>
      <c r="C313">
        <v>2013</v>
      </c>
      <c r="D313" s="20">
        <v>41281</v>
      </c>
      <c r="E313" s="20">
        <v>41286</v>
      </c>
      <c r="F313" t="s">
        <v>50</v>
      </c>
      <c r="G313" t="s">
        <v>930</v>
      </c>
      <c r="H313" t="s">
        <v>931</v>
      </c>
      <c r="I313" t="s">
        <v>102</v>
      </c>
      <c r="J313" t="s">
        <v>27</v>
      </c>
      <c r="K313" t="s">
        <v>3199</v>
      </c>
      <c r="L313" t="s">
        <v>43</v>
      </c>
      <c r="M313">
        <v>94601</v>
      </c>
      <c r="N313" t="s">
        <v>44</v>
      </c>
      <c r="O313" t="s">
        <v>5095</v>
      </c>
      <c r="P313" t="s">
        <v>46</v>
      </c>
      <c r="Q313" t="s">
        <v>68</v>
      </c>
      <c r="R313" t="s">
        <v>5096</v>
      </c>
      <c r="S313">
        <v>34.58</v>
      </c>
      <c r="T313">
        <v>1</v>
      </c>
      <c r="U313">
        <v>0</v>
      </c>
      <c r="V313">
        <v>10.028199999999998</v>
      </c>
    </row>
    <row r="314" spans="1:22" x14ac:dyDescent="0.3">
      <c r="A314">
        <v>2121</v>
      </c>
      <c r="B314" t="s">
        <v>5027</v>
      </c>
      <c r="C314">
        <v>2014</v>
      </c>
      <c r="D314" s="20">
        <v>41647</v>
      </c>
      <c r="E314" s="20">
        <v>41653</v>
      </c>
      <c r="F314" t="s">
        <v>50</v>
      </c>
      <c r="G314" t="s">
        <v>3902</v>
      </c>
      <c r="H314" t="s">
        <v>3903</v>
      </c>
      <c r="I314" t="s">
        <v>26</v>
      </c>
      <c r="J314" t="s">
        <v>27</v>
      </c>
      <c r="K314" t="s">
        <v>5028</v>
      </c>
      <c r="L314" t="s">
        <v>54</v>
      </c>
      <c r="M314">
        <v>32174</v>
      </c>
      <c r="N314" t="s">
        <v>30</v>
      </c>
      <c r="O314" t="s">
        <v>2913</v>
      </c>
      <c r="P314" t="s">
        <v>46</v>
      </c>
      <c r="Q314" t="s">
        <v>75</v>
      </c>
      <c r="R314" t="s">
        <v>2914</v>
      </c>
      <c r="S314">
        <v>2.8080000000000007</v>
      </c>
      <c r="T314">
        <v>3</v>
      </c>
      <c r="U314">
        <v>0.7</v>
      </c>
      <c r="V314">
        <v>-1.9656000000000002</v>
      </c>
    </row>
    <row r="315" spans="1:22" x14ac:dyDescent="0.3">
      <c r="A315">
        <v>2038</v>
      </c>
      <c r="B315" t="s">
        <v>4913</v>
      </c>
      <c r="C315">
        <v>2012</v>
      </c>
      <c r="D315" s="20">
        <v>40931</v>
      </c>
      <c r="E315" s="20">
        <v>40935</v>
      </c>
      <c r="F315" t="s">
        <v>50</v>
      </c>
      <c r="G315" t="s">
        <v>1679</v>
      </c>
      <c r="H315" t="s">
        <v>1680</v>
      </c>
      <c r="I315" t="s">
        <v>102</v>
      </c>
      <c r="J315" t="s">
        <v>27</v>
      </c>
      <c r="K315" t="s">
        <v>4914</v>
      </c>
      <c r="L315" t="s">
        <v>1762</v>
      </c>
      <c r="M315">
        <v>59715</v>
      </c>
      <c r="N315" t="s">
        <v>44</v>
      </c>
      <c r="O315" t="s">
        <v>4399</v>
      </c>
      <c r="P315" t="s">
        <v>46</v>
      </c>
      <c r="Q315" t="s">
        <v>47</v>
      </c>
      <c r="R315" t="s">
        <v>4400</v>
      </c>
      <c r="S315">
        <v>14.62</v>
      </c>
      <c r="T315">
        <v>2</v>
      </c>
      <c r="U315">
        <v>0</v>
      </c>
      <c r="V315">
        <v>6.8713999999999995</v>
      </c>
    </row>
    <row r="316" spans="1:22" x14ac:dyDescent="0.3">
      <c r="A316">
        <v>2037</v>
      </c>
      <c r="B316" t="s">
        <v>4913</v>
      </c>
      <c r="C316">
        <v>2012</v>
      </c>
      <c r="D316" s="20">
        <v>40931</v>
      </c>
      <c r="E316" s="20">
        <v>40935</v>
      </c>
      <c r="F316" t="s">
        <v>50</v>
      </c>
      <c r="G316" t="s">
        <v>1679</v>
      </c>
      <c r="H316" t="s">
        <v>1680</v>
      </c>
      <c r="I316" t="s">
        <v>102</v>
      </c>
      <c r="J316" t="s">
        <v>27</v>
      </c>
      <c r="K316" t="s">
        <v>4914</v>
      </c>
      <c r="L316" t="s">
        <v>1762</v>
      </c>
      <c r="M316">
        <v>59715</v>
      </c>
      <c r="N316" t="s">
        <v>44</v>
      </c>
      <c r="O316" t="s">
        <v>1438</v>
      </c>
      <c r="P316" t="s">
        <v>46</v>
      </c>
      <c r="Q316" t="s">
        <v>90</v>
      </c>
      <c r="R316" t="s">
        <v>1439</v>
      </c>
      <c r="S316">
        <v>29.04</v>
      </c>
      <c r="T316">
        <v>3</v>
      </c>
      <c r="U316">
        <v>0</v>
      </c>
      <c r="V316">
        <v>13.9392</v>
      </c>
    </row>
    <row r="317" spans="1:22" x14ac:dyDescent="0.3">
      <c r="A317">
        <v>1914</v>
      </c>
      <c r="B317" t="s">
        <v>4753</v>
      </c>
      <c r="C317">
        <v>2011</v>
      </c>
      <c r="D317" s="20">
        <v>40559</v>
      </c>
      <c r="E317" s="20">
        <v>40561</v>
      </c>
      <c r="F317" t="s">
        <v>188</v>
      </c>
      <c r="G317" t="s">
        <v>4754</v>
      </c>
      <c r="H317" t="s">
        <v>4755</v>
      </c>
      <c r="I317" t="s">
        <v>26</v>
      </c>
      <c r="J317" t="s">
        <v>27</v>
      </c>
      <c r="K317" t="s">
        <v>3261</v>
      </c>
      <c r="L317" t="s">
        <v>1272</v>
      </c>
      <c r="M317">
        <v>30076</v>
      </c>
      <c r="N317" t="s">
        <v>30</v>
      </c>
      <c r="O317" t="s">
        <v>1018</v>
      </c>
      <c r="P317" t="s">
        <v>71</v>
      </c>
      <c r="Q317" t="s">
        <v>161</v>
      </c>
      <c r="R317" t="s">
        <v>1019</v>
      </c>
      <c r="S317">
        <v>149.94999999999999</v>
      </c>
      <c r="T317">
        <v>5</v>
      </c>
      <c r="U317">
        <v>0</v>
      </c>
      <c r="V317">
        <v>65.978000000000009</v>
      </c>
    </row>
    <row r="318" spans="1:22" x14ac:dyDescent="0.3">
      <c r="A318">
        <v>1885</v>
      </c>
      <c r="B318" t="s">
        <v>4689</v>
      </c>
      <c r="C318">
        <v>2014</v>
      </c>
      <c r="D318" s="20">
        <v>41659</v>
      </c>
      <c r="E318" s="20">
        <v>41663</v>
      </c>
      <c r="F318" t="s">
        <v>23</v>
      </c>
      <c r="G318" t="s">
        <v>2450</v>
      </c>
      <c r="H318" t="s">
        <v>2451</v>
      </c>
      <c r="I318" t="s">
        <v>26</v>
      </c>
      <c r="J318" t="s">
        <v>27</v>
      </c>
      <c r="K318" t="s">
        <v>4690</v>
      </c>
      <c r="L318" t="s">
        <v>104</v>
      </c>
      <c r="M318">
        <v>76248</v>
      </c>
      <c r="N318" t="s">
        <v>105</v>
      </c>
      <c r="O318" t="s">
        <v>4691</v>
      </c>
      <c r="P318" t="s">
        <v>46</v>
      </c>
      <c r="Q318" t="s">
        <v>47</v>
      </c>
      <c r="R318" t="s">
        <v>4692</v>
      </c>
      <c r="S318">
        <v>6</v>
      </c>
      <c r="T318">
        <v>2</v>
      </c>
      <c r="U318">
        <v>0.2</v>
      </c>
      <c r="V318">
        <v>2.0999999999999996</v>
      </c>
    </row>
    <row r="319" spans="1:22" x14ac:dyDescent="0.3">
      <c r="A319">
        <v>1847</v>
      </c>
      <c r="B319" t="s">
        <v>4627</v>
      </c>
      <c r="C319">
        <v>2014</v>
      </c>
      <c r="D319" s="20">
        <v>41652</v>
      </c>
      <c r="E319" s="20">
        <v>41657</v>
      </c>
      <c r="F319" t="s">
        <v>23</v>
      </c>
      <c r="G319" t="s">
        <v>4452</v>
      </c>
      <c r="H319" t="s">
        <v>4453</v>
      </c>
      <c r="I319" t="s">
        <v>102</v>
      </c>
      <c r="J319" t="s">
        <v>27</v>
      </c>
      <c r="K319" t="s">
        <v>96</v>
      </c>
      <c r="L319" t="s">
        <v>3034</v>
      </c>
      <c r="M319">
        <v>20016</v>
      </c>
      <c r="N319" t="s">
        <v>148</v>
      </c>
      <c r="O319" t="s">
        <v>4628</v>
      </c>
      <c r="P319" t="s">
        <v>32</v>
      </c>
      <c r="Q319" t="s">
        <v>65</v>
      </c>
      <c r="R319" t="s">
        <v>4629</v>
      </c>
      <c r="S319">
        <v>37.68</v>
      </c>
      <c r="T319">
        <v>2</v>
      </c>
      <c r="U319">
        <v>0</v>
      </c>
      <c r="V319">
        <v>15.825600000000001</v>
      </c>
    </row>
    <row r="320" spans="1:22" x14ac:dyDescent="0.3">
      <c r="A320">
        <v>1846</v>
      </c>
      <c r="B320" t="s">
        <v>4627</v>
      </c>
      <c r="C320">
        <v>2014</v>
      </c>
      <c r="D320" s="20">
        <v>41652</v>
      </c>
      <c r="E320" s="20">
        <v>41657</v>
      </c>
      <c r="F320" t="s">
        <v>23</v>
      </c>
      <c r="G320" t="s">
        <v>4452</v>
      </c>
      <c r="H320" t="s">
        <v>4453</v>
      </c>
      <c r="I320" t="s">
        <v>102</v>
      </c>
      <c r="J320" t="s">
        <v>27</v>
      </c>
      <c r="K320" t="s">
        <v>96</v>
      </c>
      <c r="L320" t="s">
        <v>3034</v>
      </c>
      <c r="M320">
        <v>20016</v>
      </c>
      <c r="N320" t="s">
        <v>148</v>
      </c>
      <c r="O320" t="s">
        <v>567</v>
      </c>
      <c r="P320" t="s">
        <v>46</v>
      </c>
      <c r="Q320" t="s">
        <v>90</v>
      </c>
      <c r="R320" t="s">
        <v>568</v>
      </c>
      <c r="S320">
        <v>40.08</v>
      </c>
      <c r="T320">
        <v>6</v>
      </c>
      <c r="U320">
        <v>0</v>
      </c>
      <c r="V320">
        <v>19.238399999999999</v>
      </c>
    </row>
    <row r="321" spans="1:22" x14ac:dyDescent="0.3">
      <c r="A321">
        <v>1760</v>
      </c>
      <c r="B321" t="s">
        <v>4470</v>
      </c>
      <c r="C321">
        <v>2011</v>
      </c>
      <c r="D321" s="20">
        <v>40549</v>
      </c>
      <c r="E321" s="20">
        <v>40556</v>
      </c>
      <c r="F321" t="s">
        <v>50</v>
      </c>
      <c r="G321" t="s">
        <v>3934</v>
      </c>
      <c r="H321" t="s">
        <v>3935</v>
      </c>
      <c r="I321" t="s">
        <v>26</v>
      </c>
      <c r="J321" t="s">
        <v>27</v>
      </c>
      <c r="K321" t="s">
        <v>146</v>
      </c>
      <c r="L321" t="s">
        <v>147</v>
      </c>
      <c r="M321">
        <v>19143</v>
      </c>
      <c r="N321" t="s">
        <v>148</v>
      </c>
      <c r="O321" t="s">
        <v>1423</v>
      </c>
      <c r="P321" t="s">
        <v>46</v>
      </c>
      <c r="Q321" t="s">
        <v>68</v>
      </c>
      <c r="R321" t="s">
        <v>1424</v>
      </c>
      <c r="S321">
        <v>19.536000000000001</v>
      </c>
      <c r="T321">
        <v>3</v>
      </c>
      <c r="U321">
        <v>0.2</v>
      </c>
      <c r="V321">
        <v>4.8840000000000003</v>
      </c>
    </row>
    <row r="322" spans="1:22" x14ac:dyDescent="0.3">
      <c r="A322">
        <v>1713</v>
      </c>
      <c r="B322" t="s">
        <v>4403</v>
      </c>
      <c r="C322">
        <v>2012</v>
      </c>
      <c r="D322" s="20">
        <v>40938</v>
      </c>
      <c r="E322" s="20">
        <v>40943</v>
      </c>
      <c r="F322" t="s">
        <v>50</v>
      </c>
      <c r="G322" t="s">
        <v>1627</v>
      </c>
      <c r="H322" t="s">
        <v>1628</v>
      </c>
      <c r="I322" t="s">
        <v>26</v>
      </c>
      <c r="J322" t="s">
        <v>27</v>
      </c>
      <c r="K322" t="s">
        <v>184</v>
      </c>
      <c r="L322" t="s">
        <v>104</v>
      </c>
      <c r="M322">
        <v>77070</v>
      </c>
      <c r="N322" t="s">
        <v>105</v>
      </c>
      <c r="O322" t="s">
        <v>4404</v>
      </c>
      <c r="P322" t="s">
        <v>46</v>
      </c>
      <c r="Q322" t="s">
        <v>90</v>
      </c>
      <c r="R322" t="s">
        <v>4405</v>
      </c>
      <c r="S322">
        <v>14.303999999999998</v>
      </c>
      <c r="T322">
        <v>6</v>
      </c>
      <c r="U322">
        <v>0.2</v>
      </c>
      <c r="V322">
        <v>5.0064000000000002</v>
      </c>
    </row>
    <row r="323" spans="1:22" x14ac:dyDescent="0.3">
      <c r="A323">
        <v>1670</v>
      </c>
      <c r="B323" t="s">
        <v>4338</v>
      </c>
      <c r="C323">
        <v>2012</v>
      </c>
      <c r="D323" s="20">
        <v>40918</v>
      </c>
      <c r="E323" s="20">
        <v>40923</v>
      </c>
      <c r="F323" t="s">
        <v>50</v>
      </c>
      <c r="G323" t="s">
        <v>3881</v>
      </c>
      <c r="H323" t="s">
        <v>3882</v>
      </c>
      <c r="I323" t="s">
        <v>26</v>
      </c>
      <c r="J323" t="s">
        <v>27</v>
      </c>
      <c r="K323" t="s">
        <v>266</v>
      </c>
      <c r="L323" t="s">
        <v>267</v>
      </c>
      <c r="M323">
        <v>10011</v>
      </c>
      <c r="N323" t="s">
        <v>148</v>
      </c>
      <c r="O323" t="s">
        <v>1601</v>
      </c>
      <c r="P323" t="s">
        <v>32</v>
      </c>
      <c r="Q323" t="s">
        <v>56</v>
      </c>
      <c r="R323" t="s">
        <v>1602</v>
      </c>
      <c r="S323">
        <v>1018.1039999999999</v>
      </c>
      <c r="T323">
        <v>4</v>
      </c>
      <c r="U323">
        <v>0.4</v>
      </c>
      <c r="V323">
        <v>-373.3048</v>
      </c>
    </row>
    <row r="324" spans="1:22" x14ac:dyDescent="0.3">
      <c r="A324">
        <v>1659</v>
      </c>
      <c r="B324" t="s">
        <v>4318</v>
      </c>
      <c r="C324">
        <v>2014</v>
      </c>
      <c r="D324" s="20">
        <v>41660</v>
      </c>
      <c r="E324" s="20">
        <v>41666</v>
      </c>
      <c r="F324" t="s">
        <v>50</v>
      </c>
      <c r="G324" t="s">
        <v>4319</v>
      </c>
      <c r="H324" t="s">
        <v>4320</v>
      </c>
      <c r="I324" t="s">
        <v>26</v>
      </c>
      <c r="J324" t="s">
        <v>27</v>
      </c>
      <c r="K324" t="s">
        <v>42</v>
      </c>
      <c r="L324" t="s">
        <v>43</v>
      </c>
      <c r="M324">
        <v>90045</v>
      </c>
      <c r="N324" t="s">
        <v>44</v>
      </c>
      <c r="O324" t="s">
        <v>4321</v>
      </c>
      <c r="P324" t="s">
        <v>71</v>
      </c>
      <c r="Q324" t="s">
        <v>72</v>
      </c>
      <c r="R324" t="s">
        <v>4322</v>
      </c>
      <c r="S324">
        <v>160.77600000000001</v>
      </c>
      <c r="T324">
        <v>3</v>
      </c>
      <c r="U324">
        <v>0.2</v>
      </c>
      <c r="V324">
        <v>10.048500000000004</v>
      </c>
    </row>
    <row r="325" spans="1:22" x14ac:dyDescent="0.3">
      <c r="A325">
        <v>1416</v>
      </c>
      <c r="B325" t="s">
        <v>3836</v>
      </c>
      <c r="C325">
        <v>2014</v>
      </c>
      <c r="D325" s="20">
        <v>41668</v>
      </c>
      <c r="E325" s="20">
        <v>41671</v>
      </c>
      <c r="F325" t="s">
        <v>23</v>
      </c>
      <c r="G325" t="s">
        <v>3837</v>
      </c>
      <c r="H325" t="s">
        <v>3838</v>
      </c>
      <c r="I325" t="s">
        <v>102</v>
      </c>
      <c r="J325" t="s">
        <v>27</v>
      </c>
      <c r="K325" t="s">
        <v>1711</v>
      </c>
      <c r="L325" t="s">
        <v>43</v>
      </c>
      <c r="M325">
        <v>92627</v>
      </c>
      <c r="N325" t="s">
        <v>44</v>
      </c>
      <c r="O325" t="s">
        <v>3839</v>
      </c>
      <c r="P325" t="s">
        <v>32</v>
      </c>
      <c r="Q325" t="s">
        <v>65</v>
      </c>
      <c r="R325" t="s">
        <v>3840</v>
      </c>
      <c r="S325">
        <v>37.74</v>
      </c>
      <c r="T325">
        <v>3</v>
      </c>
      <c r="U325">
        <v>0</v>
      </c>
      <c r="V325">
        <v>12.831599999999996</v>
      </c>
    </row>
    <row r="326" spans="1:22" x14ac:dyDescent="0.3">
      <c r="A326">
        <v>1415</v>
      </c>
      <c r="B326" t="s">
        <v>3836</v>
      </c>
      <c r="C326">
        <v>2014</v>
      </c>
      <c r="D326" s="20">
        <v>41668</v>
      </c>
      <c r="E326" s="20">
        <v>41671</v>
      </c>
      <c r="F326" t="s">
        <v>23</v>
      </c>
      <c r="G326" t="s">
        <v>3837</v>
      </c>
      <c r="H326" t="s">
        <v>3838</v>
      </c>
      <c r="I326" t="s">
        <v>102</v>
      </c>
      <c r="J326" t="s">
        <v>27</v>
      </c>
      <c r="K326" t="s">
        <v>1711</v>
      </c>
      <c r="L326" t="s">
        <v>43</v>
      </c>
      <c r="M326">
        <v>92627</v>
      </c>
      <c r="N326" t="s">
        <v>44</v>
      </c>
      <c r="O326" t="s">
        <v>3547</v>
      </c>
      <c r="P326" t="s">
        <v>71</v>
      </c>
      <c r="Q326" t="s">
        <v>161</v>
      </c>
      <c r="R326" t="s">
        <v>3548</v>
      </c>
      <c r="S326">
        <v>239.96999999999997</v>
      </c>
      <c r="T326">
        <v>3</v>
      </c>
      <c r="U326">
        <v>0</v>
      </c>
      <c r="V326">
        <v>26.39670000000001</v>
      </c>
    </row>
    <row r="327" spans="1:22" x14ac:dyDescent="0.3">
      <c r="A327">
        <v>1343</v>
      </c>
      <c r="B327" t="s">
        <v>3702</v>
      </c>
      <c r="C327">
        <v>2014</v>
      </c>
      <c r="D327" s="20">
        <v>41642</v>
      </c>
      <c r="E327" s="20">
        <v>41644</v>
      </c>
      <c r="F327" t="s">
        <v>188</v>
      </c>
      <c r="G327" t="s">
        <v>3703</v>
      </c>
      <c r="H327" t="s">
        <v>3704</v>
      </c>
      <c r="I327" t="s">
        <v>41</v>
      </c>
      <c r="J327" t="s">
        <v>27</v>
      </c>
      <c r="K327" t="s">
        <v>1521</v>
      </c>
      <c r="L327" t="s">
        <v>88</v>
      </c>
      <c r="M327">
        <v>28540</v>
      </c>
      <c r="N327" t="s">
        <v>30</v>
      </c>
      <c r="O327" t="s">
        <v>168</v>
      </c>
      <c r="P327" t="s">
        <v>46</v>
      </c>
      <c r="Q327" t="s">
        <v>75</v>
      </c>
      <c r="R327" t="s">
        <v>169</v>
      </c>
      <c r="S327">
        <v>28.854000000000006</v>
      </c>
      <c r="T327">
        <v>6</v>
      </c>
      <c r="U327">
        <v>0.7</v>
      </c>
      <c r="V327">
        <v>-21.159599999999998</v>
      </c>
    </row>
    <row r="328" spans="1:22" x14ac:dyDescent="0.3">
      <c r="A328">
        <v>1342</v>
      </c>
      <c r="B328" t="s">
        <v>3702</v>
      </c>
      <c r="C328">
        <v>2014</v>
      </c>
      <c r="D328" s="20">
        <v>41642</v>
      </c>
      <c r="E328" s="20">
        <v>41644</v>
      </c>
      <c r="F328" t="s">
        <v>188</v>
      </c>
      <c r="G328" t="s">
        <v>3703</v>
      </c>
      <c r="H328" t="s">
        <v>3704</v>
      </c>
      <c r="I328" t="s">
        <v>41</v>
      </c>
      <c r="J328" t="s">
        <v>27</v>
      </c>
      <c r="K328" t="s">
        <v>1521</v>
      </c>
      <c r="L328" t="s">
        <v>88</v>
      </c>
      <c r="M328">
        <v>28540</v>
      </c>
      <c r="N328" t="s">
        <v>30</v>
      </c>
      <c r="O328" t="s">
        <v>3366</v>
      </c>
      <c r="P328" t="s">
        <v>46</v>
      </c>
      <c r="Q328" t="s">
        <v>75</v>
      </c>
      <c r="R328" t="s">
        <v>3367</v>
      </c>
      <c r="S328">
        <v>15.66</v>
      </c>
      <c r="T328">
        <v>5</v>
      </c>
      <c r="U328">
        <v>0.7</v>
      </c>
      <c r="V328">
        <v>-12.527999999999995</v>
      </c>
    </row>
    <row r="329" spans="1:22" x14ac:dyDescent="0.3">
      <c r="A329">
        <v>1341</v>
      </c>
      <c r="B329" t="s">
        <v>3702</v>
      </c>
      <c r="C329">
        <v>2014</v>
      </c>
      <c r="D329" s="20">
        <v>41642</v>
      </c>
      <c r="E329" s="20">
        <v>41644</v>
      </c>
      <c r="F329" t="s">
        <v>188</v>
      </c>
      <c r="G329" t="s">
        <v>3703</v>
      </c>
      <c r="H329" t="s">
        <v>3704</v>
      </c>
      <c r="I329" t="s">
        <v>41</v>
      </c>
      <c r="J329" t="s">
        <v>27</v>
      </c>
      <c r="K329" t="s">
        <v>1521</v>
      </c>
      <c r="L329" t="s">
        <v>88</v>
      </c>
      <c r="M329">
        <v>28540</v>
      </c>
      <c r="N329" t="s">
        <v>30</v>
      </c>
      <c r="O329" t="s">
        <v>3705</v>
      </c>
      <c r="P329" t="s">
        <v>71</v>
      </c>
      <c r="Q329" t="s">
        <v>682</v>
      </c>
      <c r="R329" t="s">
        <v>3706</v>
      </c>
      <c r="S329">
        <v>695.7</v>
      </c>
      <c r="T329">
        <v>2</v>
      </c>
      <c r="U329">
        <v>0.5</v>
      </c>
      <c r="V329">
        <v>-27.827999999999975</v>
      </c>
    </row>
    <row r="330" spans="1:22" x14ac:dyDescent="0.3">
      <c r="A330">
        <v>1184</v>
      </c>
      <c r="B330" t="s">
        <v>3385</v>
      </c>
      <c r="C330">
        <v>2014</v>
      </c>
      <c r="D330" s="20">
        <v>41654</v>
      </c>
      <c r="E330" s="20">
        <v>41655</v>
      </c>
      <c r="F330" t="s">
        <v>188</v>
      </c>
      <c r="G330" t="s">
        <v>2193</v>
      </c>
      <c r="H330" t="s">
        <v>2194</v>
      </c>
      <c r="I330" t="s">
        <v>26</v>
      </c>
      <c r="J330" t="s">
        <v>27</v>
      </c>
      <c r="K330" t="s">
        <v>1521</v>
      </c>
      <c r="L330" t="s">
        <v>88</v>
      </c>
      <c r="M330">
        <v>28540</v>
      </c>
      <c r="N330" t="s">
        <v>30</v>
      </c>
      <c r="O330" t="s">
        <v>3386</v>
      </c>
      <c r="P330" t="s">
        <v>71</v>
      </c>
      <c r="Q330" t="s">
        <v>72</v>
      </c>
      <c r="R330" t="s">
        <v>3387</v>
      </c>
      <c r="S330">
        <v>7.92</v>
      </c>
      <c r="T330">
        <v>5</v>
      </c>
      <c r="U330">
        <v>0.2</v>
      </c>
      <c r="V330">
        <v>0.69300000000000006</v>
      </c>
    </row>
    <row r="331" spans="1:22" x14ac:dyDescent="0.3">
      <c r="A331">
        <v>1183</v>
      </c>
      <c r="B331" t="s">
        <v>3385</v>
      </c>
      <c r="C331">
        <v>2014</v>
      </c>
      <c r="D331" s="20">
        <v>41654</v>
      </c>
      <c r="E331" s="20">
        <v>41655</v>
      </c>
      <c r="F331" t="s">
        <v>188</v>
      </c>
      <c r="G331" t="s">
        <v>2193</v>
      </c>
      <c r="H331" t="s">
        <v>2194</v>
      </c>
      <c r="I331" t="s">
        <v>26</v>
      </c>
      <c r="J331" t="s">
        <v>27</v>
      </c>
      <c r="K331" t="s">
        <v>1521</v>
      </c>
      <c r="L331" t="s">
        <v>88</v>
      </c>
      <c r="M331">
        <v>28540</v>
      </c>
      <c r="N331" t="s">
        <v>30</v>
      </c>
      <c r="O331" t="s">
        <v>505</v>
      </c>
      <c r="P331" t="s">
        <v>46</v>
      </c>
      <c r="Q331" t="s">
        <v>173</v>
      </c>
      <c r="R331" t="s">
        <v>506</v>
      </c>
      <c r="S331">
        <v>21.744</v>
      </c>
      <c r="T331">
        <v>1</v>
      </c>
      <c r="U331">
        <v>0.2</v>
      </c>
      <c r="V331">
        <v>7.3385999999999996</v>
      </c>
    </row>
    <row r="332" spans="1:22" x14ac:dyDescent="0.3">
      <c r="A332">
        <v>1154</v>
      </c>
      <c r="B332" t="s">
        <v>3318</v>
      </c>
      <c r="C332">
        <v>2014</v>
      </c>
      <c r="D332" s="20">
        <v>41640</v>
      </c>
      <c r="E332" s="20">
        <v>41646</v>
      </c>
      <c r="F332" t="s">
        <v>50</v>
      </c>
      <c r="G332" t="s">
        <v>1079</v>
      </c>
      <c r="H332" t="s">
        <v>1080</v>
      </c>
      <c r="I332" t="s">
        <v>41</v>
      </c>
      <c r="J332" t="s">
        <v>27</v>
      </c>
      <c r="K332" t="s">
        <v>3319</v>
      </c>
      <c r="L332" t="s">
        <v>1392</v>
      </c>
      <c r="M332">
        <v>89502</v>
      </c>
      <c r="N332" t="s">
        <v>44</v>
      </c>
      <c r="O332" t="s">
        <v>2712</v>
      </c>
      <c r="P332" t="s">
        <v>46</v>
      </c>
      <c r="Q332" t="s">
        <v>75</v>
      </c>
      <c r="R332" t="s">
        <v>2713</v>
      </c>
      <c r="S332">
        <v>159.768</v>
      </c>
      <c r="T332">
        <v>7</v>
      </c>
      <c r="U332">
        <v>0.2</v>
      </c>
      <c r="V332">
        <v>53.921700000000008</v>
      </c>
    </row>
    <row r="333" spans="1:22" x14ac:dyDescent="0.3">
      <c r="A333">
        <v>1153</v>
      </c>
      <c r="B333" t="s">
        <v>3318</v>
      </c>
      <c r="C333">
        <v>2014</v>
      </c>
      <c r="D333" s="20">
        <v>41640</v>
      </c>
      <c r="E333" s="20">
        <v>41646</v>
      </c>
      <c r="F333" t="s">
        <v>50</v>
      </c>
      <c r="G333" t="s">
        <v>1079</v>
      </c>
      <c r="H333" t="s">
        <v>1080</v>
      </c>
      <c r="I333" t="s">
        <v>41</v>
      </c>
      <c r="J333" t="s">
        <v>27</v>
      </c>
      <c r="K333" t="s">
        <v>3319</v>
      </c>
      <c r="L333" t="s">
        <v>1392</v>
      </c>
      <c r="M333">
        <v>89502</v>
      </c>
      <c r="N333" t="s">
        <v>44</v>
      </c>
      <c r="O333" t="s">
        <v>3320</v>
      </c>
      <c r="P333" t="s">
        <v>46</v>
      </c>
      <c r="Q333" t="s">
        <v>68</v>
      </c>
      <c r="R333" t="s">
        <v>3321</v>
      </c>
      <c r="S333">
        <v>3.64</v>
      </c>
      <c r="T333">
        <v>2</v>
      </c>
      <c r="U333">
        <v>0</v>
      </c>
      <c r="V333">
        <v>1.6379999999999999</v>
      </c>
    </row>
    <row r="334" spans="1:22" x14ac:dyDescent="0.3">
      <c r="A334">
        <v>1127</v>
      </c>
      <c r="B334" t="s">
        <v>3264</v>
      </c>
      <c r="C334">
        <v>2011</v>
      </c>
      <c r="D334" s="20">
        <v>40564</v>
      </c>
      <c r="E334" s="20">
        <v>40570</v>
      </c>
      <c r="F334" t="s">
        <v>50</v>
      </c>
      <c r="G334" t="s">
        <v>2753</v>
      </c>
      <c r="H334" t="s">
        <v>2754</v>
      </c>
      <c r="I334" t="s">
        <v>26</v>
      </c>
      <c r="J334" t="s">
        <v>27</v>
      </c>
      <c r="K334" t="s">
        <v>3265</v>
      </c>
      <c r="L334" t="s">
        <v>1707</v>
      </c>
      <c r="M334">
        <v>72401</v>
      </c>
      <c r="N334" t="s">
        <v>30</v>
      </c>
      <c r="O334" t="s">
        <v>1588</v>
      </c>
      <c r="P334" t="s">
        <v>32</v>
      </c>
      <c r="Q334" t="s">
        <v>36</v>
      </c>
      <c r="R334" t="s">
        <v>1589</v>
      </c>
      <c r="S334">
        <v>1067.94</v>
      </c>
      <c r="T334">
        <v>3</v>
      </c>
      <c r="U334">
        <v>0</v>
      </c>
      <c r="V334">
        <v>224.2673999999999</v>
      </c>
    </row>
    <row r="335" spans="1:22" x14ac:dyDescent="0.3">
      <c r="A335">
        <v>1126</v>
      </c>
      <c r="B335" t="s">
        <v>3264</v>
      </c>
      <c r="C335">
        <v>2011</v>
      </c>
      <c r="D335" s="20">
        <v>40564</v>
      </c>
      <c r="E335" s="20">
        <v>40570</v>
      </c>
      <c r="F335" t="s">
        <v>50</v>
      </c>
      <c r="G335" t="s">
        <v>2753</v>
      </c>
      <c r="H335" t="s">
        <v>2754</v>
      </c>
      <c r="I335" t="s">
        <v>26</v>
      </c>
      <c r="J335" t="s">
        <v>27</v>
      </c>
      <c r="K335" t="s">
        <v>3265</v>
      </c>
      <c r="L335" t="s">
        <v>1707</v>
      </c>
      <c r="M335">
        <v>72401</v>
      </c>
      <c r="N335" t="s">
        <v>30</v>
      </c>
      <c r="O335" t="s">
        <v>3270</v>
      </c>
      <c r="P335" t="s">
        <v>46</v>
      </c>
      <c r="Q335" t="s">
        <v>173</v>
      </c>
      <c r="R335" t="s">
        <v>186</v>
      </c>
      <c r="S335">
        <v>23.34</v>
      </c>
      <c r="T335">
        <v>3</v>
      </c>
      <c r="U335">
        <v>0</v>
      </c>
      <c r="V335">
        <v>10.969799999999999</v>
      </c>
    </row>
    <row r="336" spans="1:22" x14ac:dyDescent="0.3">
      <c r="A336">
        <v>1125</v>
      </c>
      <c r="B336" t="s">
        <v>3264</v>
      </c>
      <c r="C336">
        <v>2011</v>
      </c>
      <c r="D336" s="20">
        <v>40564</v>
      </c>
      <c r="E336" s="20">
        <v>40570</v>
      </c>
      <c r="F336" t="s">
        <v>50</v>
      </c>
      <c r="G336" t="s">
        <v>2753</v>
      </c>
      <c r="H336" t="s">
        <v>2754</v>
      </c>
      <c r="I336" t="s">
        <v>26</v>
      </c>
      <c r="J336" t="s">
        <v>27</v>
      </c>
      <c r="K336" t="s">
        <v>3265</v>
      </c>
      <c r="L336" t="s">
        <v>1707</v>
      </c>
      <c r="M336">
        <v>72401</v>
      </c>
      <c r="N336" t="s">
        <v>30</v>
      </c>
      <c r="O336" t="s">
        <v>1756</v>
      </c>
      <c r="P336" t="s">
        <v>46</v>
      </c>
      <c r="Q336" t="s">
        <v>68</v>
      </c>
      <c r="R336" t="s">
        <v>1757</v>
      </c>
      <c r="S336">
        <v>6.63</v>
      </c>
      <c r="T336">
        <v>3</v>
      </c>
      <c r="U336">
        <v>0</v>
      </c>
      <c r="V336">
        <v>1.7901</v>
      </c>
    </row>
    <row r="337" spans="1:22" x14ac:dyDescent="0.3">
      <c r="A337">
        <v>1124</v>
      </c>
      <c r="B337" t="s">
        <v>3264</v>
      </c>
      <c r="C337">
        <v>2011</v>
      </c>
      <c r="D337" s="20">
        <v>40564</v>
      </c>
      <c r="E337" s="20">
        <v>40570</v>
      </c>
      <c r="F337" t="s">
        <v>50</v>
      </c>
      <c r="G337" t="s">
        <v>2753</v>
      </c>
      <c r="H337" t="s">
        <v>2754</v>
      </c>
      <c r="I337" t="s">
        <v>26</v>
      </c>
      <c r="J337" t="s">
        <v>27</v>
      </c>
      <c r="K337" t="s">
        <v>3265</v>
      </c>
      <c r="L337" t="s">
        <v>1707</v>
      </c>
      <c r="M337">
        <v>72401</v>
      </c>
      <c r="N337" t="s">
        <v>30</v>
      </c>
      <c r="O337" t="s">
        <v>352</v>
      </c>
      <c r="P337" t="s">
        <v>32</v>
      </c>
      <c r="Q337" t="s">
        <v>65</v>
      </c>
      <c r="R337" t="s">
        <v>353</v>
      </c>
      <c r="S337">
        <v>38.6</v>
      </c>
      <c r="T337">
        <v>4</v>
      </c>
      <c r="U337">
        <v>0</v>
      </c>
      <c r="V337">
        <v>11.579999999999998</v>
      </c>
    </row>
    <row r="338" spans="1:22" x14ac:dyDescent="0.3">
      <c r="A338">
        <v>1123</v>
      </c>
      <c r="B338" t="s">
        <v>3264</v>
      </c>
      <c r="C338">
        <v>2011</v>
      </c>
      <c r="D338" s="20">
        <v>40564</v>
      </c>
      <c r="E338" s="20">
        <v>40570</v>
      </c>
      <c r="F338" t="s">
        <v>50</v>
      </c>
      <c r="G338" t="s">
        <v>2753</v>
      </c>
      <c r="H338" t="s">
        <v>2754</v>
      </c>
      <c r="I338" t="s">
        <v>26</v>
      </c>
      <c r="J338" t="s">
        <v>27</v>
      </c>
      <c r="K338" t="s">
        <v>3265</v>
      </c>
      <c r="L338" t="s">
        <v>1707</v>
      </c>
      <c r="M338">
        <v>72401</v>
      </c>
      <c r="N338" t="s">
        <v>30</v>
      </c>
      <c r="O338" t="s">
        <v>3268</v>
      </c>
      <c r="P338" t="s">
        <v>46</v>
      </c>
      <c r="Q338" t="s">
        <v>68</v>
      </c>
      <c r="R338" t="s">
        <v>3269</v>
      </c>
      <c r="S338">
        <v>22.959999999999997</v>
      </c>
      <c r="T338">
        <v>7</v>
      </c>
      <c r="U338">
        <v>0</v>
      </c>
      <c r="V338">
        <v>6.6583999999999968</v>
      </c>
    </row>
    <row r="339" spans="1:22" x14ac:dyDescent="0.3">
      <c r="A339">
        <v>1122</v>
      </c>
      <c r="B339" t="s">
        <v>3264</v>
      </c>
      <c r="C339">
        <v>2011</v>
      </c>
      <c r="D339" s="20">
        <v>40564</v>
      </c>
      <c r="E339" s="20">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x14ac:dyDescent="0.3">
      <c r="A340">
        <v>1097</v>
      </c>
      <c r="B340" t="s">
        <v>3216</v>
      </c>
      <c r="C340">
        <v>2014</v>
      </c>
      <c r="D340" s="20">
        <v>41661</v>
      </c>
      <c r="E340" s="20">
        <v>41666</v>
      </c>
      <c r="F340" t="s">
        <v>50</v>
      </c>
      <c r="G340" t="s">
        <v>3217</v>
      </c>
      <c r="H340" t="s">
        <v>3218</v>
      </c>
      <c r="I340" t="s">
        <v>102</v>
      </c>
      <c r="J340" t="s">
        <v>27</v>
      </c>
      <c r="K340" t="s">
        <v>467</v>
      </c>
      <c r="L340" t="s">
        <v>88</v>
      </c>
      <c r="M340">
        <v>28205</v>
      </c>
      <c r="N340" t="s">
        <v>30</v>
      </c>
      <c r="O340" t="s">
        <v>3221</v>
      </c>
      <c r="P340" t="s">
        <v>46</v>
      </c>
      <c r="Q340" t="s">
        <v>75</v>
      </c>
      <c r="R340" t="s">
        <v>3222</v>
      </c>
      <c r="S340">
        <v>35.783999999999999</v>
      </c>
      <c r="T340">
        <v>7</v>
      </c>
      <c r="U340">
        <v>0.7</v>
      </c>
      <c r="V340">
        <v>-28.627200000000009</v>
      </c>
    </row>
    <row r="341" spans="1:22" x14ac:dyDescent="0.3">
      <c r="A341">
        <v>1096</v>
      </c>
      <c r="B341" t="s">
        <v>3216</v>
      </c>
      <c r="C341">
        <v>2014</v>
      </c>
      <c r="D341" s="20">
        <v>41661</v>
      </c>
      <c r="E341" s="20">
        <v>41666</v>
      </c>
      <c r="F341" t="s">
        <v>50</v>
      </c>
      <c r="G341" t="s">
        <v>3217</v>
      </c>
      <c r="H341" t="s">
        <v>3218</v>
      </c>
      <c r="I341" t="s">
        <v>102</v>
      </c>
      <c r="J341" t="s">
        <v>27</v>
      </c>
      <c r="K341" t="s">
        <v>467</v>
      </c>
      <c r="L341" t="s">
        <v>88</v>
      </c>
      <c r="M341">
        <v>28205</v>
      </c>
      <c r="N341" t="s">
        <v>30</v>
      </c>
      <c r="O341" t="s">
        <v>3219</v>
      </c>
      <c r="P341" t="s">
        <v>46</v>
      </c>
      <c r="Q341" t="s">
        <v>59</v>
      </c>
      <c r="R341" t="s">
        <v>3220</v>
      </c>
      <c r="S341">
        <v>348.20799999999997</v>
      </c>
      <c r="T341">
        <v>7</v>
      </c>
      <c r="U341">
        <v>0.2</v>
      </c>
      <c r="V341">
        <v>30.468200000000024</v>
      </c>
    </row>
    <row r="342" spans="1:22" x14ac:dyDescent="0.3">
      <c r="A342">
        <v>1028</v>
      </c>
      <c r="B342" t="s">
        <v>3048</v>
      </c>
      <c r="C342">
        <v>2013</v>
      </c>
      <c r="D342" s="20">
        <v>41285</v>
      </c>
      <c r="E342" s="20">
        <v>41287</v>
      </c>
      <c r="F342" t="s">
        <v>23</v>
      </c>
      <c r="G342" t="s">
        <v>3049</v>
      </c>
      <c r="H342" t="s">
        <v>3050</v>
      </c>
      <c r="I342" t="s">
        <v>102</v>
      </c>
      <c r="J342" t="s">
        <v>27</v>
      </c>
      <c r="K342" t="s">
        <v>318</v>
      </c>
      <c r="L342" t="s">
        <v>498</v>
      </c>
      <c r="M342">
        <v>45503</v>
      </c>
      <c r="N342" t="s">
        <v>148</v>
      </c>
      <c r="O342" t="s">
        <v>3055</v>
      </c>
      <c r="P342" t="s">
        <v>71</v>
      </c>
      <c r="Q342" t="s">
        <v>72</v>
      </c>
      <c r="R342" t="s">
        <v>3056</v>
      </c>
      <c r="S342">
        <v>15.587999999999999</v>
      </c>
      <c r="T342">
        <v>2</v>
      </c>
      <c r="U342">
        <v>0.4</v>
      </c>
      <c r="V342">
        <v>-9.8724000000000007</v>
      </c>
    </row>
    <row r="343" spans="1:22" x14ac:dyDescent="0.3">
      <c r="A343">
        <v>1027</v>
      </c>
      <c r="B343" t="s">
        <v>3048</v>
      </c>
      <c r="C343">
        <v>2013</v>
      </c>
      <c r="D343" s="20">
        <v>41285</v>
      </c>
      <c r="E343" s="20">
        <v>41287</v>
      </c>
      <c r="F343" t="s">
        <v>23</v>
      </c>
      <c r="G343" t="s">
        <v>3049</v>
      </c>
      <c r="H343" t="s">
        <v>3050</v>
      </c>
      <c r="I343" t="s">
        <v>102</v>
      </c>
      <c r="J343" t="s">
        <v>27</v>
      </c>
      <c r="K343" t="s">
        <v>318</v>
      </c>
      <c r="L343" t="s">
        <v>498</v>
      </c>
      <c r="M343">
        <v>45503</v>
      </c>
      <c r="N343" t="s">
        <v>148</v>
      </c>
      <c r="O343" t="s">
        <v>3053</v>
      </c>
      <c r="P343" t="s">
        <v>46</v>
      </c>
      <c r="Q343" t="s">
        <v>90</v>
      </c>
      <c r="R343" t="s">
        <v>3054</v>
      </c>
      <c r="S343">
        <v>63.311999999999998</v>
      </c>
      <c r="T343">
        <v>3</v>
      </c>
      <c r="U343">
        <v>0.2</v>
      </c>
      <c r="V343">
        <v>20.576399999999996</v>
      </c>
    </row>
    <row r="344" spans="1:22" x14ac:dyDescent="0.3">
      <c r="A344">
        <v>1026</v>
      </c>
      <c r="B344" t="s">
        <v>3048</v>
      </c>
      <c r="C344">
        <v>2013</v>
      </c>
      <c r="D344" s="20">
        <v>41285</v>
      </c>
      <c r="E344" s="20">
        <v>41287</v>
      </c>
      <c r="F344" t="s">
        <v>23</v>
      </c>
      <c r="G344" t="s">
        <v>3049</v>
      </c>
      <c r="H344" t="s">
        <v>3050</v>
      </c>
      <c r="I344" t="s">
        <v>102</v>
      </c>
      <c r="J344" t="s">
        <v>27</v>
      </c>
      <c r="K344" t="s">
        <v>318</v>
      </c>
      <c r="L344" t="s">
        <v>498</v>
      </c>
      <c r="M344">
        <v>45503</v>
      </c>
      <c r="N344" t="s">
        <v>148</v>
      </c>
      <c r="O344" t="s">
        <v>3051</v>
      </c>
      <c r="P344" t="s">
        <v>46</v>
      </c>
      <c r="Q344" t="s">
        <v>90</v>
      </c>
      <c r="R344" t="s">
        <v>3052</v>
      </c>
      <c r="S344">
        <v>15.552000000000003</v>
      </c>
      <c r="T344">
        <v>3</v>
      </c>
      <c r="U344">
        <v>0.2</v>
      </c>
      <c r="V344">
        <v>5.4432</v>
      </c>
    </row>
    <row r="345" spans="1:22" x14ac:dyDescent="0.3">
      <c r="A345">
        <v>978</v>
      </c>
      <c r="B345" t="s">
        <v>2938</v>
      </c>
      <c r="C345">
        <v>2014</v>
      </c>
      <c r="D345" s="20">
        <v>41647</v>
      </c>
      <c r="E345" s="20">
        <v>41650</v>
      </c>
      <c r="F345" t="s">
        <v>188</v>
      </c>
      <c r="G345" t="s">
        <v>2546</v>
      </c>
      <c r="H345" t="s">
        <v>2547</v>
      </c>
      <c r="I345" t="s">
        <v>41</v>
      </c>
      <c r="J345" t="s">
        <v>27</v>
      </c>
      <c r="K345" t="s">
        <v>880</v>
      </c>
      <c r="L345" t="s">
        <v>238</v>
      </c>
      <c r="M345">
        <v>48205</v>
      </c>
      <c r="N345" t="s">
        <v>105</v>
      </c>
      <c r="O345" t="s">
        <v>681</v>
      </c>
      <c r="P345" t="s">
        <v>71</v>
      </c>
      <c r="Q345" t="s">
        <v>682</v>
      </c>
      <c r="R345" t="s">
        <v>683</v>
      </c>
      <c r="S345">
        <v>3059.982</v>
      </c>
      <c r="T345">
        <v>2</v>
      </c>
      <c r="U345">
        <v>0.1</v>
      </c>
      <c r="V345">
        <v>679.99599999999964</v>
      </c>
    </row>
    <row r="346" spans="1:22" x14ac:dyDescent="0.3">
      <c r="A346">
        <v>974</v>
      </c>
      <c r="B346" t="s">
        <v>2931</v>
      </c>
      <c r="C346">
        <v>2011</v>
      </c>
      <c r="D346" s="20">
        <v>40560</v>
      </c>
      <c r="E346" s="20">
        <v>40562</v>
      </c>
      <c r="F346" t="s">
        <v>23</v>
      </c>
      <c r="G346" t="s">
        <v>951</v>
      </c>
      <c r="H346" t="s">
        <v>952</v>
      </c>
      <c r="I346" t="s">
        <v>26</v>
      </c>
      <c r="J346" t="s">
        <v>27</v>
      </c>
      <c r="K346" t="s">
        <v>146</v>
      </c>
      <c r="L346" t="s">
        <v>147</v>
      </c>
      <c r="M346">
        <v>19134</v>
      </c>
      <c r="N346" t="s">
        <v>148</v>
      </c>
      <c r="O346" t="s">
        <v>1197</v>
      </c>
      <c r="P346" t="s">
        <v>46</v>
      </c>
      <c r="Q346" t="s">
        <v>47</v>
      </c>
      <c r="R346" t="s">
        <v>1198</v>
      </c>
      <c r="S346">
        <v>30.072000000000003</v>
      </c>
      <c r="T346">
        <v>3</v>
      </c>
      <c r="U346">
        <v>0.2</v>
      </c>
      <c r="V346">
        <v>10.149299999999997</v>
      </c>
    </row>
    <row r="347" spans="1:22" x14ac:dyDescent="0.3">
      <c r="A347">
        <v>973</v>
      </c>
      <c r="B347" t="s">
        <v>2931</v>
      </c>
      <c r="C347">
        <v>2011</v>
      </c>
      <c r="D347" s="20">
        <v>40560</v>
      </c>
      <c r="E347" s="20">
        <v>40562</v>
      </c>
      <c r="F347" t="s">
        <v>23</v>
      </c>
      <c r="G347" t="s">
        <v>951</v>
      </c>
      <c r="H347" t="s">
        <v>952</v>
      </c>
      <c r="I347" t="s">
        <v>26</v>
      </c>
      <c r="J347" t="s">
        <v>27</v>
      </c>
      <c r="K347" t="s">
        <v>146</v>
      </c>
      <c r="L347" t="s">
        <v>147</v>
      </c>
      <c r="M347">
        <v>19134</v>
      </c>
      <c r="N347" t="s">
        <v>148</v>
      </c>
      <c r="O347" t="s">
        <v>2259</v>
      </c>
      <c r="P347" t="s">
        <v>46</v>
      </c>
      <c r="Q347" t="s">
        <v>75</v>
      </c>
      <c r="R347" t="s">
        <v>2260</v>
      </c>
      <c r="S347">
        <v>18.588000000000005</v>
      </c>
      <c r="T347">
        <v>2</v>
      </c>
      <c r="U347">
        <v>0.7</v>
      </c>
      <c r="V347">
        <v>-13.6312</v>
      </c>
    </row>
    <row r="348" spans="1:22" x14ac:dyDescent="0.3">
      <c r="A348">
        <v>972</v>
      </c>
      <c r="B348" t="s">
        <v>2931</v>
      </c>
      <c r="C348">
        <v>2011</v>
      </c>
      <c r="D348" s="20">
        <v>40560</v>
      </c>
      <c r="E348" s="20">
        <v>40562</v>
      </c>
      <c r="F348" t="s">
        <v>23</v>
      </c>
      <c r="G348" t="s">
        <v>951</v>
      </c>
      <c r="H348" t="s">
        <v>952</v>
      </c>
      <c r="I348" t="s">
        <v>26</v>
      </c>
      <c r="J348" t="s">
        <v>27</v>
      </c>
      <c r="K348" t="s">
        <v>146</v>
      </c>
      <c r="L348" t="s">
        <v>147</v>
      </c>
      <c r="M348">
        <v>19134</v>
      </c>
      <c r="N348" t="s">
        <v>148</v>
      </c>
      <c r="O348" t="s">
        <v>1204</v>
      </c>
      <c r="P348" t="s">
        <v>71</v>
      </c>
      <c r="Q348" t="s">
        <v>72</v>
      </c>
      <c r="R348" t="s">
        <v>1205</v>
      </c>
      <c r="S348">
        <v>124.19999999999999</v>
      </c>
      <c r="T348">
        <v>3</v>
      </c>
      <c r="U348">
        <v>0.4</v>
      </c>
      <c r="V348">
        <v>-31.050000000000011</v>
      </c>
    </row>
    <row r="349" spans="1:22" x14ac:dyDescent="0.3">
      <c r="A349">
        <v>971</v>
      </c>
      <c r="B349" t="s">
        <v>2931</v>
      </c>
      <c r="C349">
        <v>2011</v>
      </c>
      <c r="D349" s="20">
        <v>40560</v>
      </c>
      <c r="E349" s="20">
        <v>40562</v>
      </c>
      <c r="F349" t="s">
        <v>23</v>
      </c>
      <c r="G349" t="s">
        <v>951</v>
      </c>
      <c r="H349" t="s">
        <v>952</v>
      </c>
      <c r="I349" t="s">
        <v>26</v>
      </c>
      <c r="J349" t="s">
        <v>27</v>
      </c>
      <c r="K349" t="s">
        <v>146</v>
      </c>
      <c r="L349" t="s">
        <v>147</v>
      </c>
      <c r="M349">
        <v>19134</v>
      </c>
      <c r="N349" t="s">
        <v>148</v>
      </c>
      <c r="O349" t="s">
        <v>2932</v>
      </c>
      <c r="P349" t="s">
        <v>32</v>
      </c>
      <c r="Q349" t="s">
        <v>65</v>
      </c>
      <c r="R349" t="s">
        <v>2933</v>
      </c>
      <c r="S349">
        <v>127.10400000000001</v>
      </c>
      <c r="T349">
        <v>6</v>
      </c>
      <c r="U349">
        <v>0.2</v>
      </c>
      <c r="V349">
        <v>28.598399999999998</v>
      </c>
    </row>
    <row r="350" spans="1:22" x14ac:dyDescent="0.3">
      <c r="A350">
        <v>878</v>
      </c>
      <c r="B350" t="s">
        <v>2703</v>
      </c>
      <c r="C350">
        <v>2013</v>
      </c>
      <c r="D350" s="20">
        <v>41291</v>
      </c>
      <c r="E350" s="20">
        <v>41295</v>
      </c>
      <c r="F350" t="s">
        <v>50</v>
      </c>
      <c r="G350" t="s">
        <v>2130</v>
      </c>
      <c r="H350" t="s">
        <v>2131</v>
      </c>
      <c r="I350" t="s">
        <v>102</v>
      </c>
      <c r="J350" t="s">
        <v>27</v>
      </c>
      <c r="K350" t="s">
        <v>87</v>
      </c>
      <c r="L350" t="s">
        <v>2694</v>
      </c>
      <c r="M350">
        <v>3301</v>
      </c>
      <c r="N350" t="s">
        <v>148</v>
      </c>
      <c r="O350" t="s">
        <v>2704</v>
      </c>
      <c r="P350" t="s">
        <v>71</v>
      </c>
      <c r="Q350" t="s">
        <v>161</v>
      </c>
      <c r="R350" t="s">
        <v>2705</v>
      </c>
      <c r="S350">
        <v>371.96999999999997</v>
      </c>
      <c r="T350">
        <v>3</v>
      </c>
      <c r="U350">
        <v>0</v>
      </c>
      <c r="V350">
        <v>66.954599999999971</v>
      </c>
    </row>
    <row r="351" spans="1:22" x14ac:dyDescent="0.3">
      <c r="A351">
        <v>877</v>
      </c>
      <c r="B351" t="s">
        <v>2703</v>
      </c>
      <c r="C351">
        <v>2013</v>
      </c>
      <c r="D351" s="20">
        <v>41291</v>
      </c>
      <c r="E351" s="20">
        <v>41295</v>
      </c>
      <c r="F351" t="s">
        <v>50</v>
      </c>
      <c r="G351" t="s">
        <v>2130</v>
      </c>
      <c r="H351" t="s">
        <v>2131</v>
      </c>
      <c r="I351" t="s">
        <v>102</v>
      </c>
      <c r="J351" t="s">
        <v>27</v>
      </c>
      <c r="K351" t="s">
        <v>87</v>
      </c>
      <c r="L351" t="s">
        <v>2694</v>
      </c>
      <c r="M351">
        <v>3301</v>
      </c>
      <c r="N351" t="s">
        <v>148</v>
      </c>
      <c r="O351" t="s">
        <v>1018</v>
      </c>
      <c r="P351" t="s">
        <v>71</v>
      </c>
      <c r="Q351" t="s">
        <v>161</v>
      </c>
      <c r="R351" t="s">
        <v>1019</v>
      </c>
      <c r="S351">
        <v>29.99</v>
      </c>
      <c r="T351">
        <v>1</v>
      </c>
      <c r="U351">
        <v>0</v>
      </c>
      <c r="V351">
        <v>13.195600000000002</v>
      </c>
    </row>
    <row r="352" spans="1:22" x14ac:dyDescent="0.3">
      <c r="A352">
        <v>876</v>
      </c>
      <c r="B352" t="s">
        <v>2703</v>
      </c>
      <c r="C352">
        <v>2013</v>
      </c>
      <c r="D352" s="20">
        <v>41291</v>
      </c>
      <c r="E352" s="20">
        <v>41295</v>
      </c>
      <c r="F352" t="s">
        <v>50</v>
      </c>
      <c r="G352" t="s">
        <v>2130</v>
      </c>
      <c r="H352" t="s">
        <v>2131</v>
      </c>
      <c r="I352" t="s">
        <v>102</v>
      </c>
      <c r="J352" t="s">
        <v>27</v>
      </c>
      <c r="K352" t="s">
        <v>87</v>
      </c>
      <c r="L352" t="s">
        <v>2694</v>
      </c>
      <c r="M352">
        <v>3301</v>
      </c>
      <c r="N352" t="s">
        <v>148</v>
      </c>
      <c r="O352" t="s">
        <v>905</v>
      </c>
      <c r="P352" t="s">
        <v>32</v>
      </c>
      <c r="Q352" t="s">
        <v>65</v>
      </c>
      <c r="R352" t="s">
        <v>906</v>
      </c>
      <c r="S352">
        <v>322.59000000000003</v>
      </c>
      <c r="T352">
        <v>3</v>
      </c>
      <c r="U352">
        <v>0</v>
      </c>
      <c r="V352">
        <v>64.518000000000001</v>
      </c>
    </row>
    <row r="353" spans="1:22" x14ac:dyDescent="0.3">
      <c r="A353">
        <v>867</v>
      </c>
      <c r="B353" t="s">
        <v>2671</v>
      </c>
      <c r="C353">
        <v>2011</v>
      </c>
      <c r="D353" s="20">
        <v>40554</v>
      </c>
      <c r="E353" s="20">
        <v>40559</v>
      </c>
      <c r="F353" t="s">
        <v>50</v>
      </c>
      <c r="G353" t="s">
        <v>2672</v>
      </c>
      <c r="H353" t="s">
        <v>2673</v>
      </c>
      <c r="I353" t="s">
        <v>41</v>
      </c>
      <c r="J353" t="s">
        <v>27</v>
      </c>
      <c r="K353" t="s">
        <v>318</v>
      </c>
      <c r="L353" t="s">
        <v>319</v>
      </c>
      <c r="M353">
        <v>22153</v>
      </c>
      <c r="N353" t="s">
        <v>30</v>
      </c>
      <c r="O353" t="s">
        <v>2676</v>
      </c>
      <c r="P353" t="s">
        <v>32</v>
      </c>
      <c r="Q353" t="s">
        <v>65</v>
      </c>
      <c r="R353" t="s">
        <v>2677</v>
      </c>
      <c r="S353">
        <v>51.94</v>
      </c>
      <c r="T353">
        <v>1</v>
      </c>
      <c r="U353">
        <v>0</v>
      </c>
      <c r="V353">
        <v>21.295400000000001</v>
      </c>
    </row>
    <row r="354" spans="1:22" x14ac:dyDescent="0.3">
      <c r="A354">
        <v>866</v>
      </c>
      <c r="B354" t="s">
        <v>2671</v>
      </c>
      <c r="C354">
        <v>2011</v>
      </c>
      <c r="D354" s="20">
        <v>40554</v>
      </c>
      <c r="E354" s="20">
        <v>40559</v>
      </c>
      <c r="F354" t="s">
        <v>50</v>
      </c>
      <c r="G354" t="s">
        <v>2672</v>
      </c>
      <c r="H354" t="s">
        <v>2673</v>
      </c>
      <c r="I354" t="s">
        <v>41</v>
      </c>
      <c r="J354" t="s">
        <v>27</v>
      </c>
      <c r="K354" t="s">
        <v>318</v>
      </c>
      <c r="L354" t="s">
        <v>319</v>
      </c>
      <c r="M354">
        <v>22153</v>
      </c>
      <c r="N354" t="s">
        <v>30</v>
      </c>
      <c r="O354" t="s">
        <v>2674</v>
      </c>
      <c r="P354" t="s">
        <v>46</v>
      </c>
      <c r="Q354" t="s">
        <v>47</v>
      </c>
      <c r="R354" t="s">
        <v>2675</v>
      </c>
      <c r="S354">
        <v>2.89</v>
      </c>
      <c r="T354">
        <v>1</v>
      </c>
      <c r="U354">
        <v>0</v>
      </c>
      <c r="V354">
        <v>1.3583000000000001</v>
      </c>
    </row>
    <row r="355" spans="1:22" x14ac:dyDescent="0.3">
      <c r="A355">
        <v>865</v>
      </c>
      <c r="B355" t="s">
        <v>2664</v>
      </c>
      <c r="C355">
        <v>2013</v>
      </c>
      <c r="D355" s="20">
        <v>41279</v>
      </c>
      <c r="E355" s="20">
        <v>41281</v>
      </c>
      <c r="F355" t="s">
        <v>23</v>
      </c>
      <c r="G355" t="s">
        <v>2431</v>
      </c>
      <c r="H355" t="s">
        <v>2432</v>
      </c>
      <c r="I355" t="s">
        <v>41</v>
      </c>
      <c r="J355" t="s">
        <v>27</v>
      </c>
      <c r="K355" t="s">
        <v>1521</v>
      </c>
      <c r="L355" t="s">
        <v>54</v>
      </c>
      <c r="M355">
        <v>32216</v>
      </c>
      <c r="N355" t="s">
        <v>30</v>
      </c>
      <c r="O355" t="s">
        <v>2669</v>
      </c>
      <c r="P355" t="s">
        <v>71</v>
      </c>
      <c r="Q355" t="s">
        <v>72</v>
      </c>
      <c r="R355" t="s">
        <v>2670</v>
      </c>
      <c r="S355">
        <v>59.184000000000005</v>
      </c>
      <c r="T355">
        <v>2</v>
      </c>
      <c r="U355">
        <v>0.2</v>
      </c>
      <c r="V355">
        <v>5.1786000000000012</v>
      </c>
    </row>
    <row r="356" spans="1:22" x14ac:dyDescent="0.3">
      <c r="A356">
        <v>864</v>
      </c>
      <c r="B356" t="s">
        <v>2664</v>
      </c>
      <c r="C356">
        <v>2013</v>
      </c>
      <c r="D356" s="20">
        <v>41279</v>
      </c>
      <c r="E356" s="20">
        <v>41281</v>
      </c>
      <c r="F356" t="s">
        <v>23</v>
      </c>
      <c r="G356" t="s">
        <v>2431</v>
      </c>
      <c r="H356" t="s">
        <v>2432</v>
      </c>
      <c r="I356" t="s">
        <v>41</v>
      </c>
      <c r="J356" t="s">
        <v>27</v>
      </c>
      <c r="K356" t="s">
        <v>1521</v>
      </c>
      <c r="L356" t="s">
        <v>54</v>
      </c>
      <c r="M356">
        <v>32216</v>
      </c>
      <c r="N356" t="s">
        <v>30</v>
      </c>
      <c r="O356" t="s">
        <v>2667</v>
      </c>
      <c r="P356" t="s">
        <v>46</v>
      </c>
      <c r="Q356" t="s">
        <v>68</v>
      </c>
      <c r="R356" t="s">
        <v>2668</v>
      </c>
      <c r="S356">
        <v>5.2480000000000002</v>
      </c>
      <c r="T356">
        <v>2</v>
      </c>
      <c r="U356">
        <v>0.2</v>
      </c>
      <c r="V356">
        <v>0.59039999999999915</v>
      </c>
    </row>
    <row r="357" spans="1:22" x14ac:dyDescent="0.3">
      <c r="A357">
        <v>863</v>
      </c>
      <c r="B357" t="s">
        <v>2664</v>
      </c>
      <c r="C357">
        <v>2013</v>
      </c>
      <c r="D357" s="20">
        <v>41279</v>
      </c>
      <c r="E357" s="20">
        <v>41281</v>
      </c>
      <c r="F357" t="s">
        <v>23</v>
      </c>
      <c r="G357" t="s">
        <v>2431</v>
      </c>
      <c r="H357" t="s">
        <v>2432</v>
      </c>
      <c r="I357" t="s">
        <v>41</v>
      </c>
      <c r="J357" t="s">
        <v>27</v>
      </c>
      <c r="K357" t="s">
        <v>1521</v>
      </c>
      <c r="L357" t="s">
        <v>54</v>
      </c>
      <c r="M357">
        <v>32216</v>
      </c>
      <c r="N357" t="s">
        <v>30</v>
      </c>
      <c r="O357" t="s">
        <v>2665</v>
      </c>
      <c r="P357" t="s">
        <v>71</v>
      </c>
      <c r="Q357" t="s">
        <v>161</v>
      </c>
      <c r="R357" t="s">
        <v>2666</v>
      </c>
      <c r="S357">
        <v>191.47200000000001</v>
      </c>
      <c r="T357">
        <v>6</v>
      </c>
      <c r="U357">
        <v>0.2</v>
      </c>
      <c r="V357">
        <v>40.687800000000003</v>
      </c>
    </row>
    <row r="358" spans="1:22" x14ac:dyDescent="0.3">
      <c r="A358">
        <v>849</v>
      </c>
      <c r="B358" t="s">
        <v>2625</v>
      </c>
      <c r="C358">
        <v>2014</v>
      </c>
      <c r="D358" s="20">
        <v>41641</v>
      </c>
      <c r="E358" s="20">
        <v>41646</v>
      </c>
      <c r="F358" t="s">
        <v>50</v>
      </c>
      <c r="G358" t="s">
        <v>2626</v>
      </c>
      <c r="H358" t="s">
        <v>2627</v>
      </c>
      <c r="I358" t="s">
        <v>26</v>
      </c>
      <c r="J358" t="s">
        <v>27</v>
      </c>
      <c r="K358" t="s">
        <v>2628</v>
      </c>
      <c r="L358" t="s">
        <v>498</v>
      </c>
      <c r="M358">
        <v>44052</v>
      </c>
      <c r="N358" t="s">
        <v>148</v>
      </c>
      <c r="O358" t="s">
        <v>2629</v>
      </c>
      <c r="P358" t="s">
        <v>32</v>
      </c>
      <c r="Q358" t="s">
        <v>65</v>
      </c>
      <c r="R358" t="s">
        <v>2630</v>
      </c>
      <c r="S358">
        <v>48.896000000000001</v>
      </c>
      <c r="T358">
        <v>4</v>
      </c>
      <c r="U358">
        <v>0.2</v>
      </c>
      <c r="V358">
        <v>8.5567999999999991</v>
      </c>
    </row>
    <row r="359" spans="1:22" x14ac:dyDescent="0.3">
      <c r="A359">
        <v>776</v>
      </c>
      <c r="B359" t="s">
        <v>2438</v>
      </c>
      <c r="C359">
        <v>2014</v>
      </c>
      <c r="D359" s="20">
        <v>41670</v>
      </c>
      <c r="E359" s="20">
        <v>41676</v>
      </c>
      <c r="F359" t="s">
        <v>50</v>
      </c>
      <c r="G359" t="s">
        <v>2439</v>
      </c>
      <c r="H359" t="s">
        <v>2440</v>
      </c>
      <c r="I359" t="s">
        <v>41</v>
      </c>
      <c r="J359" t="s">
        <v>27</v>
      </c>
      <c r="K359" t="s">
        <v>1377</v>
      </c>
      <c r="L359" t="s">
        <v>489</v>
      </c>
      <c r="M359">
        <v>50315</v>
      </c>
      <c r="N359" t="s">
        <v>105</v>
      </c>
      <c r="O359" t="s">
        <v>2447</v>
      </c>
      <c r="P359" t="s">
        <v>32</v>
      </c>
      <c r="Q359" t="s">
        <v>65</v>
      </c>
      <c r="R359" t="s">
        <v>2448</v>
      </c>
      <c r="S359">
        <v>34.580000000000005</v>
      </c>
      <c r="T359">
        <v>7</v>
      </c>
      <c r="U359">
        <v>0</v>
      </c>
      <c r="V359">
        <v>14.523600000000002</v>
      </c>
    </row>
    <row r="360" spans="1:22" x14ac:dyDescent="0.3">
      <c r="A360">
        <v>775</v>
      </c>
      <c r="B360" t="s">
        <v>2438</v>
      </c>
      <c r="C360">
        <v>2014</v>
      </c>
      <c r="D360" s="20">
        <v>41670</v>
      </c>
      <c r="E360" s="20">
        <v>41676</v>
      </c>
      <c r="F360" t="s">
        <v>50</v>
      </c>
      <c r="G360" t="s">
        <v>2439</v>
      </c>
      <c r="H360" t="s">
        <v>2440</v>
      </c>
      <c r="I360" t="s">
        <v>41</v>
      </c>
      <c r="J360" t="s">
        <v>27</v>
      </c>
      <c r="K360" t="s">
        <v>1377</v>
      </c>
      <c r="L360" t="s">
        <v>489</v>
      </c>
      <c r="M360">
        <v>50315</v>
      </c>
      <c r="N360" t="s">
        <v>105</v>
      </c>
      <c r="O360" t="s">
        <v>2445</v>
      </c>
      <c r="P360" t="s">
        <v>46</v>
      </c>
      <c r="Q360" t="s">
        <v>68</v>
      </c>
      <c r="R360" t="s">
        <v>2446</v>
      </c>
      <c r="S360">
        <v>40.299999999999997</v>
      </c>
      <c r="T360">
        <v>2</v>
      </c>
      <c r="U360">
        <v>0</v>
      </c>
      <c r="V360">
        <v>10.881</v>
      </c>
    </row>
    <row r="361" spans="1:22" x14ac:dyDescent="0.3">
      <c r="A361">
        <v>774</v>
      </c>
      <c r="B361" t="s">
        <v>2438</v>
      </c>
      <c r="C361">
        <v>2014</v>
      </c>
      <c r="D361" s="20">
        <v>41670</v>
      </c>
      <c r="E361" s="20">
        <v>41676</v>
      </c>
      <c r="F361" t="s">
        <v>50</v>
      </c>
      <c r="G361" t="s">
        <v>2439</v>
      </c>
      <c r="H361" t="s">
        <v>2440</v>
      </c>
      <c r="I361" t="s">
        <v>41</v>
      </c>
      <c r="J361" t="s">
        <v>27</v>
      </c>
      <c r="K361" t="s">
        <v>1377</v>
      </c>
      <c r="L361" t="s">
        <v>489</v>
      </c>
      <c r="M361">
        <v>50315</v>
      </c>
      <c r="N361" t="s">
        <v>105</v>
      </c>
      <c r="O361" t="s">
        <v>74</v>
      </c>
      <c r="P361" t="s">
        <v>46</v>
      </c>
      <c r="Q361" t="s">
        <v>75</v>
      </c>
      <c r="R361" t="s">
        <v>76</v>
      </c>
      <c r="S361">
        <v>7.71</v>
      </c>
      <c r="T361">
        <v>1</v>
      </c>
      <c r="U361">
        <v>0</v>
      </c>
      <c r="V361">
        <v>3.4695</v>
      </c>
    </row>
    <row r="362" spans="1:22" x14ac:dyDescent="0.3">
      <c r="A362">
        <v>773</v>
      </c>
      <c r="B362" t="s">
        <v>2438</v>
      </c>
      <c r="C362">
        <v>2014</v>
      </c>
      <c r="D362" s="20">
        <v>41670</v>
      </c>
      <c r="E362" s="20">
        <v>41676</v>
      </c>
      <c r="F362" t="s">
        <v>50</v>
      </c>
      <c r="G362" t="s">
        <v>2439</v>
      </c>
      <c r="H362" t="s">
        <v>2440</v>
      </c>
      <c r="I362" t="s">
        <v>41</v>
      </c>
      <c r="J362" t="s">
        <v>27</v>
      </c>
      <c r="K362" t="s">
        <v>1377</v>
      </c>
      <c r="L362" t="s">
        <v>489</v>
      </c>
      <c r="M362">
        <v>50315</v>
      </c>
      <c r="N362" t="s">
        <v>105</v>
      </c>
      <c r="O362" t="s">
        <v>2443</v>
      </c>
      <c r="P362" t="s">
        <v>46</v>
      </c>
      <c r="Q362" t="s">
        <v>75</v>
      </c>
      <c r="R362" t="s">
        <v>2444</v>
      </c>
      <c r="S362">
        <v>32.35</v>
      </c>
      <c r="T362">
        <v>5</v>
      </c>
      <c r="U362">
        <v>0</v>
      </c>
      <c r="V362">
        <v>16.175000000000001</v>
      </c>
    </row>
    <row r="363" spans="1:22" x14ac:dyDescent="0.3">
      <c r="A363">
        <v>772</v>
      </c>
      <c r="B363" t="s">
        <v>2438</v>
      </c>
      <c r="C363">
        <v>2014</v>
      </c>
      <c r="D363" s="20">
        <v>41670</v>
      </c>
      <c r="E363" s="20">
        <v>41676</v>
      </c>
      <c r="F363" t="s">
        <v>50</v>
      </c>
      <c r="G363" t="s">
        <v>2439</v>
      </c>
      <c r="H363" t="s">
        <v>2440</v>
      </c>
      <c r="I363" t="s">
        <v>41</v>
      </c>
      <c r="J363" t="s">
        <v>27</v>
      </c>
      <c r="K363" t="s">
        <v>1377</v>
      </c>
      <c r="L363" t="s">
        <v>489</v>
      </c>
      <c r="M363">
        <v>50315</v>
      </c>
      <c r="N363" t="s">
        <v>105</v>
      </c>
      <c r="O363" t="s">
        <v>1204</v>
      </c>
      <c r="P363" t="s">
        <v>71</v>
      </c>
      <c r="Q363" t="s">
        <v>72</v>
      </c>
      <c r="R363" t="s">
        <v>1205</v>
      </c>
      <c r="S363">
        <v>207</v>
      </c>
      <c r="T363">
        <v>3</v>
      </c>
      <c r="U363">
        <v>0</v>
      </c>
      <c r="V363">
        <v>51.75</v>
      </c>
    </row>
    <row r="364" spans="1:22" x14ac:dyDescent="0.3">
      <c r="A364">
        <v>771</v>
      </c>
      <c r="B364" t="s">
        <v>2438</v>
      </c>
      <c r="C364">
        <v>2014</v>
      </c>
      <c r="D364" s="20">
        <v>41670</v>
      </c>
      <c r="E364" s="20">
        <v>41676</v>
      </c>
      <c r="F364" t="s">
        <v>50</v>
      </c>
      <c r="G364" t="s">
        <v>2439</v>
      </c>
      <c r="H364" t="s">
        <v>2440</v>
      </c>
      <c r="I364" t="s">
        <v>41</v>
      </c>
      <c r="J364" t="s">
        <v>27</v>
      </c>
      <c r="K364" t="s">
        <v>1377</v>
      </c>
      <c r="L364" t="s">
        <v>489</v>
      </c>
      <c r="M364">
        <v>50315</v>
      </c>
      <c r="N364" t="s">
        <v>105</v>
      </c>
      <c r="O364" t="s">
        <v>2441</v>
      </c>
      <c r="P364" t="s">
        <v>46</v>
      </c>
      <c r="Q364" t="s">
        <v>75</v>
      </c>
      <c r="R364" t="s">
        <v>2442</v>
      </c>
      <c r="S364">
        <v>18.28</v>
      </c>
      <c r="T364">
        <v>2</v>
      </c>
      <c r="U364">
        <v>0</v>
      </c>
      <c r="V364">
        <v>9.14</v>
      </c>
    </row>
    <row r="365" spans="1:22" x14ac:dyDescent="0.3">
      <c r="A365">
        <v>768</v>
      </c>
      <c r="B365" t="s">
        <v>2419</v>
      </c>
      <c r="C365">
        <v>2011</v>
      </c>
      <c r="D365" s="20">
        <v>40557</v>
      </c>
      <c r="E365" s="20">
        <v>40559</v>
      </c>
      <c r="F365" t="s">
        <v>23</v>
      </c>
      <c r="G365" t="s">
        <v>2420</v>
      </c>
      <c r="H365" t="s">
        <v>2421</v>
      </c>
      <c r="I365" t="s">
        <v>41</v>
      </c>
      <c r="J365" t="s">
        <v>27</v>
      </c>
      <c r="K365" t="s">
        <v>2422</v>
      </c>
      <c r="L365" t="s">
        <v>736</v>
      </c>
      <c r="M365">
        <v>71111</v>
      </c>
      <c r="N365" t="s">
        <v>30</v>
      </c>
      <c r="O365" t="s">
        <v>2428</v>
      </c>
      <c r="P365" t="s">
        <v>46</v>
      </c>
      <c r="Q365" t="s">
        <v>59</v>
      </c>
      <c r="R365" t="s">
        <v>2429</v>
      </c>
      <c r="S365">
        <v>572.58000000000004</v>
      </c>
      <c r="T365">
        <v>6</v>
      </c>
      <c r="U365">
        <v>0</v>
      </c>
      <c r="V365">
        <v>34.354799999999955</v>
      </c>
    </row>
    <row r="366" spans="1:22" x14ac:dyDescent="0.3">
      <c r="A366">
        <v>767</v>
      </c>
      <c r="B366" t="s">
        <v>2419</v>
      </c>
      <c r="C366">
        <v>2011</v>
      </c>
      <c r="D366" s="20">
        <v>40557</v>
      </c>
      <c r="E366" s="20">
        <v>40559</v>
      </c>
      <c r="F366" t="s">
        <v>23</v>
      </c>
      <c r="G366" t="s">
        <v>2420</v>
      </c>
      <c r="H366" t="s">
        <v>2421</v>
      </c>
      <c r="I366" t="s">
        <v>41</v>
      </c>
      <c r="J366" t="s">
        <v>27</v>
      </c>
      <c r="K366" t="s">
        <v>2422</v>
      </c>
      <c r="L366" t="s">
        <v>736</v>
      </c>
      <c r="M366">
        <v>71111</v>
      </c>
      <c r="N366" t="s">
        <v>30</v>
      </c>
      <c r="O366" t="s">
        <v>2427</v>
      </c>
      <c r="P366" t="s">
        <v>46</v>
      </c>
      <c r="Q366" t="s">
        <v>75</v>
      </c>
      <c r="R366" t="s">
        <v>186</v>
      </c>
      <c r="S366">
        <v>5.64</v>
      </c>
      <c r="T366">
        <v>3</v>
      </c>
      <c r="U366">
        <v>0</v>
      </c>
      <c r="V366">
        <v>2.7071999999999994</v>
      </c>
    </row>
    <row r="367" spans="1:22" x14ac:dyDescent="0.3">
      <c r="A367">
        <v>766</v>
      </c>
      <c r="B367" t="s">
        <v>2419</v>
      </c>
      <c r="C367">
        <v>2011</v>
      </c>
      <c r="D367" s="20">
        <v>40557</v>
      </c>
      <c r="E367" s="20">
        <v>40559</v>
      </c>
      <c r="F367" t="s">
        <v>23</v>
      </c>
      <c r="G367" t="s">
        <v>2420</v>
      </c>
      <c r="H367" t="s">
        <v>2421</v>
      </c>
      <c r="I367" t="s">
        <v>41</v>
      </c>
      <c r="J367" t="s">
        <v>27</v>
      </c>
      <c r="K367" t="s">
        <v>2422</v>
      </c>
      <c r="L367" t="s">
        <v>736</v>
      </c>
      <c r="M367">
        <v>71111</v>
      </c>
      <c r="N367" t="s">
        <v>30</v>
      </c>
      <c r="O367" t="s">
        <v>2425</v>
      </c>
      <c r="P367" t="s">
        <v>71</v>
      </c>
      <c r="Q367" t="s">
        <v>161</v>
      </c>
      <c r="R367" t="s">
        <v>2426</v>
      </c>
      <c r="S367">
        <v>646.74</v>
      </c>
      <c r="T367">
        <v>6</v>
      </c>
      <c r="U367">
        <v>0</v>
      </c>
      <c r="V367">
        <v>258.69600000000003</v>
      </c>
    </row>
    <row r="368" spans="1:22" x14ac:dyDescent="0.3">
      <c r="A368">
        <v>765</v>
      </c>
      <c r="B368" t="s">
        <v>2419</v>
      </c>
      <c r="C368">
        <v>2011</v>
      </c>
      <c r="D368" s="20">
        <v>40557</v>
      </c>
      <c r="E368" s="20">
        <v>40559</v>
      </c>
      <c r="F368" t="s">
        <v>23</v>
      </c>
      <c r="G368" t="s">
        <v>2420</v>
      </c>
      <c r="H368" t="s">
        <v>2421</v>
      </c>
      <c r="I368" t="s">
        <v>41</v>
      </c>
      <c r="J368" t="s">
        <v>27</v>
      </c>
      <c r="K368" t="s">
        <v>2422</v>
      </c>
      <c r="L368" t="s">
        <v>736</v>
      </c>
      <c r="M368">
        <v>71111</v>
      </c>
      <c r="N368" t="s">
        <v>30</v>
      </c>
      <c r="O368" t="s">
        <v>2423</v>
      </c>
      <c r="P368" t="s">
        <v>46</v>
      </c>
      <c r="Q368" t="s">
        <v>173</v>
      </c>
      <c r="R368" t="s">
        <v>2424</v>
      </c>
      <c r="S368">
        <v>50.94</v>
      </c>
      <c r="T368">
        <v>3</v>
      </c>
      <c r="U368">
        <v>0</v>
      </c>
      <c r="V368">
        <v>25.47</v>
      </c>
    </row>
    <row r="369" spans="1:22" x14ac:dyDescent="0.3">
      <c r="A369">
        <v>764</v>
      </c>
      <c r="B369" t="s">
        <v>2419</v>
      </c>
      <c r="C369">
        <v>2011</v>
      </c>
      <c r="D369" s="20">
        <v>40557</v>
      </c>
      <c r="E369" s="20">
        <v>40559</v>
      </c>
      <c r="F369" t="s">
        <v>23</v>
      </c>
      <c r="G369" t="s">
        <v>2420</v>
      </c>
      <c r="H369" t="s">
        <v>2421</v>
      </c>
      <c r="I369" t="s">
        <v>41</v>
      </c>
      <c r="J369" t="s">
        <v>27</v>
      </c>
      <c r="K369" t="s">
        <v>2422</v>
      </c>
      <c r="L369" t="s">
        <v>736</v>
      </c>
      <c r="M369">
        <v>71111</v>
      </c>
      <c r="N369" t="s">
        <v>30</v>
      </c>
      <c r="O369" t="s">
        <v>669</v>
      </c>
      <c r="P369" t="s">
        <v>46</v>
      </c>
      <c r="Q369" t="s">
        <v>173</v>
      </c>
      <c r="R369" t="s">
        <v>186</v>
      </c>
      <c r="S369">
        <v>11.36</v>
      </c>
      <c r="T369">
        <v>2</v>
      </c>
      <c r="U369">
        <v>0</v>
      </c>
      <c r="V369">
        <v>5.3391999999999991</v>
      </c>
    </row>
    <row r="370" spans="1:22" x14ac:dyDescent="0.3">
      <c r="A370">
        <v>742</v>
      </c>
      <c r="B370" t="s">
        <v>2362</v>
      </c>
      <c r="C370">
        <v>2011</v>
      </c>
      <c r="D370" s="20">
        <v>40548</v>
      </c>
      <c r="E370" s="20">
        <v>40552</v>
      </c>
      <c r="F370" t="s">
        <v>50</v>
      </c>
      <c r="G370" t="s">
        <v>2363</v>
      </c>
      <c r="H370" t="s">
        <v>2364</v>
      </c>
      <c r="I370" t="s">
        <v>102</v>
      </c>
      <c r="J370" t="s">
        <v>27</v>
      </c>
      <c r="K370" t="s">
        <v>210</v>
      </c>
      <c r="L370" t="s">
        <v>211</v>
      </c>
      <c r="M370">
        <v>60540</v>
      </c>
      <c r="N370" t="s">
        <v>105</v>
      </c>
      <c r="O370" t="s">
        <v>2367</v>
      </c>
      <c r="P370" t="s">
        <v>46</v>
      </c>
      <c r="Q370" t="s">
        <v>75</v>
      </c>
      <c r="R370" t="s">
        <v>2368</v>
      </c>
      <c r="S370">
        <v>3.5399999999999991</v>
      </c>
      <c r="T370">
        <v>2</v>
      </c>
      <c r="U370">
        <v>0.8</v>
      </c>
      <c r="V370">
        <v>-5.4870000000000001</v>
      </c>
    </row>
    <row r="371" spans="1:22" x14ac:dyDescent="0.3">
      <c r="A371">
        <v>741</v>
      </c>
      <c r="B371" t="s">
        <v>2362</v>
      </c>
      <c r="C371">
        <v>2011</v>
      </c>
      <c r="D371" s="20">
        <v>40548</v>
      </c>
      <c r="E371" s="20">
        <v>40552</v>
      </c>
      <c r="F371" t="s">
        <v>50</v>
      </c>
      <c r="G371" t="s">
        <v>2363</v>
      </c>
      <c r="H371" t="s">
        <v>2364</v>
      </c>
      <c r="I371" t="s">
        <v>102</v>
      </c>
      <c r="J371" t="s">
        <v>27</v>
      </c>
      <c r="K371" t="s">
        <v>210</v>
      </c>
      <c r="L371" t="s">
        <v>211</v>
      </c>
      <c r="M371">
        <v>60540</v>
      </c>
      <c r="N371" t="s">
        <v>105</v>
      </c>
      <c r="O371" t="s">
        <v>1629</v>
      </c>
      <c r="P371" t="s">
        <v>46</v>
      </c>
      <c r="Q371" t="s">
        <v>59</v>
      </c>
      <c r="R371" t="s">
        <v>1630</v>
      </c>
      <c r="S371">
        <v>272.73599999999999</v>
      </c>
      <c r="T371">
        <v>3</v>
      </c>
      <c r="U371">
        <v>0.2</v>
      </c>
      <c r="V371">
        <v>-64.774800000000013</v>
      </c>
    </row>
    <row r="372" spans="1:22" x14ac:dyDescent="0.3">
      <c r="A372">
        <v>740</v>
      </c>
      <c r="B372" t="s">
        <v>2362</v>
      </c>
      <c r="C372">
        <v>2011</v>
      </c>
      <c r="D372" s="20">
        <v>40548</v>
      </c>
      <c r="E372" s="20">
        <v>40552</v>
      </c>
      <c r="F372" t="s">
        <v>50</v>
      </c>
      <c r="G372" t="s">
        <v>2363</v>
      </c>
      <c r="H372" t="s">
        <v>2364</v>
      </c>
      <c r="I372" t="s">
        <v>102</v>
      </c>
      <c r="J372" t="s">
        <v>27</v>
      </c>
      <c r="K372" t="s">
        <v>210</v>
      </c>
      <c r="L372" t="s">
        <v>211</v>
      </c>
      <c r="M372">
        <v>60540</v>
      </c>
      <c r="N372" t="s">
        <v>105</v>
      </c>
      <c r="O372" t="s">
        <v>2365</v>
      </c>
      <c r="P372" t="s">
        <v>46</v>
      </c>
      <c r="Q372" t="s">
        <v>47</v>
      </c>
      <c r="R372" t="s">
        <v>2366</v>
      </c>
      <c r="S372">
        <v>11.784000000000001</v>
      </c>
      <c r="T372">
        <v>3</v>
      </c>
      <c r="U372">
        <v>0.2</v>
      </c>
      <c r="V372">
        <v>4.2716999999999992</v>
      </c>
    </row>
    <row r="373" spans="1:22" x14ac:dyDescent="0.3">
      <c r="A373">
        <v>738</v>
      </c>
      <c r="B373" t="s">
        <v>2350</v>
      </c>
      <c r="C373">
        <v>2014</v>
      </c>
      <c r="D373" s="20">
        <v>41661</v>
      </c>
      <c r="E373" s="20">
        <v>41665</v>
      </c>
      <c r="F373" t="s">
        <v>50</v>
      </c>
      <c r="G373" t="s">
        <v>2351</v>
      </c>
      <c r="H373" t="s">
        <v>2352</v>
      </c>
      <c r="I373" t="s">
        <v>102</v>
      </c>
      <c r="J373" t="s">
        <v>27</v>
      </c>
      <c r="K373" t="s">
        <v>95</v>
      </c>
      <c r="L373" t="s">
        <v>96</v>
      </c>
      <c r="M373">
        <v>98115</v>
      </c>
      <c r="N373" t="s">
        <v>44</v>
      </c>
      <c r="O373" t="s">
        <v>2357</v>
      </c>
      <c r="P373" t="s">
        <v>46</v>
      </c>
      <c r="Q373" t="s">
        <v>75</v>
      </c>
      <c r="R373" t="s">
        <v>2358</v>
      </c>
      <c r="S373">
        <v>18.72</v>
      </c>
      <c r="T373">
        <v>5</v>
      </c>
      <c r="U373">
        <v>0.2</v>
      </c>
      <c r="V373">
        <v>6.5519999999999996</v>
      </c>
    </row>
    <row r="374" spans="1:22" x14ac:dyDescent="0.3">
      <c r="A374">
        <v>737</v>
      </c>
      <c r="B374" t="s">
        <v>2350</v>
      </c>
      <c r="C374">
        <v>2014</v>
      </c>
      <c r="D374" s="20">
        <v>41661</v>
      </c>
      <c r="E374" s="20">
        <v>41665</v>
      </c>
      <c r="F374" t="s">
        <v>50</v>
      </c>
      <c r="G374" t="s">
        <v>2351</v>
      </c>
      <c r="H374" t="s">
        <v>2352</v>
      </c>
      <c r="I374" t="s">
        <v>102</v>
      </c>
      <c r="J374" t="s">
        <v>27</v>
      </c>
      <c r="K374" t="s">
        <v>95</v>
      </c>
      <c r="L374" t="s">
        <v>96</v>
      </c>
      <c r="M374">
        <v>98115</v>
      </c>
      <c r="N374" t="s">
        <v>44</v>
      </c>
      <c r="O374" t="s">
        <v>2355</v>
      </c>
      <c r="P374" t="s">
        <v>32</v>
      </c>
      <c r="Q374" t="s">
        <v>33</v>
      </c>
      <c r="R374" t="s">
        <v>2356</v>
      </c>
      <c r="S374">
        <v>84.98</v>
      </c>
      <c r="T374">
        <v>1</v>
      </c>
      <c r="U374">
        <v>0</v>
      </c>
      <c r="V374">
        <v>18.695599999999999</v>
      </c>
    </row>
    <row r="375" spans="1:22" x14ac:dyDescent="0.3">
      <c r="A375">
        <v>736</v>
      </c>
      <c r="B375" t="s">
        <v>2350</v>
      </c>
      <c r="C375">
        <v>2014</v>
      </c>
      <c r="D375" s="20">
        <v>41661</v>
      </c>
      <c r="E375" s="20">
        <v>41665</v>
      </c>
      <c r="F375" t="s">
        <v>50</v>
      </c>
      <c r="G375" t="s">
        <v>2351</v>
      </c>
      <c r="H375" t="s">
        <v>2352</v>
      </c>
      <c r="I375" t="s">
        <v>102</v>
      </c>
      <c r="J375" t="s">
        <v>27</v>
      </c>
      <c r="K375" t="s">
        <v>95</v>
      </c>
      <c r="L375" t="s">
        <v>96</v>
      </c>
      <c r="M375">
        <v>98115</v>
      </c>
      <c r="N375" t="s">
        <v>44</v>
      </c>
      <c r="O375" t="s">
        <v>232</v>
      </c>
      <c r="P375" t="s">
        <v>46</v>
      </c>
      <c r="Q375" t="s">
        <v>75</v>
      </c>
      <c r="R375" t="s">
        <v>233</v>
      </c>
      <c r="S375">
        <v>27.936000000000003</v>
      </c>
      <c r="T375">
        <v>4</v>
      </c>
      <c r="U375">
        <v>0.2</v>
      </c>
      <c r="V375">
        <v>9.4283999999999963</v>
      </c>
    </row>
    <row r="376" spans="1:22" x14ac:dyDescent="0.3">
      <c r="A376">
        <v>735</v>
      </c>
      <c r="B376" t="s">
        <v>2350</v>
      </c>
      <c r="C376">
        <v>2014</v>
      </c>
      <c r="D376" s="20">
        <v>41661</v>
      </c>
      <c r="E376" s="20">
        <v>41665</v>
      </c>
      <c r="F376" t="s">
        <v>50</v>
      </c>
      <c r="G376" t="s">
        <v>2351</v>
      </c>
      <c r="H376" t="s">
        <v>2352</v>
      </c>
      <c r="I376" t="s">
        <v>102</v>
      </c>
      <c r="J376" t="s">
        <v>27</v>
      </c>
      <c r="K376" t="s">
        <v>95</v>
      </c>
      <c r="L376" t="s">
        <v>96</v>
      </c>
      <c r="M376">
        <v>98115</v>
      </c>
      <c r="N376" t="s">
        <v>44</v>
      </c>
      <c r="O376" t="s">
        <v>1386</v>
      </c>
      <c r="P376" t="s">
        <v>46</v>
      </c>
      <c r="Q376" t="s">
        <v>75</v>
      </c>
      <c r="R376" t="s">
        <v>1387</v>
      </c>
      <c r="S376">
        <v>99.695999999999998</v>
      </c>
      <c r="T376">
        <v>6</v>
      </c>
      <c r="U376">
        <v>0.2</v>
      </c>
      <c r="V376">
        <v>33.647399999999998</v>
      </c>
    </row>
    <row r="377" spans="1:22" x14ac:dyDescent="0.3">
      <c r="A377">
        <v>734</v>
      </c>
      <c r="B377" t="s">
        <v>2350</v>
      </c>
      <c r="C377">
        <v>2014</v>
      </c>
      <c r="D377" s="20">
        <v>41661</v>
      </c>
      <c r="E377" s="20">
        <v>41665</v>
      </c>
      <c r="F377" t="s">
        <v>50</v>
      </c>
      <c r="G377" t="s">
        <v>2351</v>
      </c>
      <c r="H377" t="s">
        <v>2352</v>
      </c>
      <c r="I377" t="s">
        <v>102</v>
      </c>
      <c r="J377" t="s">
        <v>27</v>
      </c>
      <c r="K377" t="s">
        <v>95</v>
      </c>
      <c r="L377" t="s">
        <v>96</v>
      </c>
      <c r="M377">
        <v>98115</v>
      </c>
      <c r="N377" t="s">
        <v>44</v>
      </c>
      <c r="O377" t="s">
        <v>2353</v>
      </c>
      <c r="P377" t="s">
        <v>71</v>
      </c>
      <c r="Q377" t="s">
        <v>161</v>
      </c>
      <c r="R377" t="s">
        <v>2354</v>
      </c>
      <c r="S377">
        <v>179.97</v>
      </c>
      <c r="T377">
        <v>3</v>
      </c>
      <c r="U377">
        <v>0</v>
      </c>
      <c r="V377">
        <v>86.385600000000011</v>
      </c>
    </row>
    <row r="378" spans="1:22" x14ac:dyDescent="0.3">
      <c r="A378">
        <v>733</v>
      </c>
      <c r="B378" t="s">
        <v>2350</v>
      </c>
      <c r="C378">
        <v>2014</v>
      </c>
      <c r="D378" s="20">
        <v>41661</v>
      </c>
      <c r="E378" s="20">
        <v>41665</v>
      </c>
      <c r="F378" t="s">
        <v>50</v>
      </c>
      <c r="G378" t="s">
        <v>2351</v>
      </c>
      <c r="H378" t="s">
        <v>2352</v>
      </c>
      <c r="I378" t="s">
        <v>102</v>
      </c>
      <c r="J378" t="s">
        <v>27</v>
      </c>
      <c r="K378" t="s">
        <v>95</v>
      </c>
      <c r="L378" t="s">
        <v>96</v>
      </c>
      <c r="M378">
        <v>98115</v>
      </c>
      <c r="N378" t="s">
        <v>44</v>
      </c>
      <c r="O378" t="s">
        <v>1774</v>
      </c>
      <c r="P378" t="s">
        <v>46</v>
      </c>
      <c r="Q378" t="s">
        <v>59</v>
      </c>
      <c r="R378" t="s">
        <v>1775</v>
      </c>
      <c r="S378">
        <v>242.94</v>
      </c>
      <c r="T378">
        <v>3</v>
      </c>
      <c r="U378">
        <v>0</v>
      </c>
      <c r="V378">
        <v>9.7175999999999902</v>
      </c>
    </row>
    <row r="379" spans="1:22" x14ac:dyDescent="0.3">
      <c r="A379">
        <v>717</v>
      </c>
      <c r="B379" t="s">
        <v>2303</v>
      </c>
      <c r="C379">
        <v>2011</v>
      </c>
      <c r="D379" s="20">
        <v>40555</v>
      </c>
      <c r="E379" s="20">
        <v>40558</v>
      </c>
      <c r="F379" t="s">
        <v>188</v>
      </c>
      <c r="G379" t="s">
        <v>2304</v>
      </c>
      <c r="H379" t="s">
        <v>2305</v>
      </c>
      <c r="I379" t="s">
        <v>26</v>
      </c>
      <c r="J379" t="s">
        <v>27</v>
      </c>
      <c r="K379" t="s">
        <v>244</v>
      </c>
      <c r="L379" t="s">
        <v>245</v>
      </c>
      <c r="M379">
        <v>19901</v>
      </c>
      <c r="N379" t="s">
        <v>148</v>
      </c>
      <c r="O379" t="s">
        <v>2045</v>
      </c>
      <c r="P379" t="s">
        <v>32</v>
      </c>
      <c r="Q379" t="s">
        <v>65</v>
      </c>
      <c r="R379" t="s">
        <v>2046</v>
      </c>
      <c r="S379">
        <v>9.94</v>
      </c>
      <c r="T379">
        <v>2</v>
      </c>
      <c r="U379">
        <v>0</v>
      </c>
      <c r="V379">
        <v>3.0813999999999995</v>
      </c>
    </row>
    <row r="380" spans="1:22" x14ac:dyDescent="0.3">
      <c r="A380">
        <v>594</v>
      </c>
      <c r="B380" t="s">
        <v>1983</v>
      </c>
      <c r="C380">
        <v>2011</v>
      </c>
      <c r="D380" s="20">
        <v>40553</v>
      </c>
      <c r="E380" s="20">
        <v>40557</v>
      </c>
      <c r="F380" t="s">
        <v>50</v>
      </c>
      <c r="G380" t="s">
        <v>1984</v>
      </c>
      <c r="H380" t="s">
        <v>1985</v>
      </c>
      <c r="I380" t="s">
        <v>26</v>
      </c>
      <c r="J380" t="s">
        <v>27</v>
      </c>
      <c r="K380" t="s">
        <v>1986</v>
      </c>
      <c r="L380" t="s">
        <v>104</v>
      </c>
      <c r="M380">
        <v>78041</v>
      </c>
      <c r="N380" t="s">
        <v>105</v>
      </c>
      <c r="O380" t="s">
        <v>844</v>
      </c>
      <c r="P380" t="s">
        <v>71</v>
      </c>
      <c r="Q380" t="s">
        <v>161</v>
      </c>
      <c r="R380" t="s">
        <v>845</v>
      </c>
      <c r="S380">
        <v>31.200000000000003</v>
      </c>
      <c r="T380">
        <v>3</v>
      </c>
      <c r="U380">
        <v>0.2</v>
      </c>
      <c r="V380">
        <v>9.7499999999999964</v>
      </c>
    </row>
    <row r="381" spans="1:22" x14ac:dyDescent="0.3">
      <c r="A381">
        <v>593</v>
      </c>
      <c r="B381" t="s">
        <v>1983</v>
      </c>
      <c r="C381">
        <v>2011</v>
      </c>
      <c r="D381" s="20">
        <v>40553</v>
      </c>
      <c r="E381" s="20">
        <v>40557</v>
      </c>
      <c r="F381" t="s">
        <v>50</v>
      </c>
      <c r="G381" t="s">
        <v>1984</v>
      </c>
      <c r="H381" t="s">
        <v>1985</v>
      </c>
      <c r="I381" t="s">
        <v>26</v>
      </c>
      <c r="J381" t="s">
        <v>27</v>
      </c>
      <c r="K381" t="s">
        <v>1986</v>
      </c>
      <c r="L381" t="s">
        <v>104</v>
      </c>
      <c r="M381">
        <v>78041</v>
      </c>
      <c r="N381" t="s">
        <v>105</v>
      </c>
      <c r="O381" t="s">
        <v>1987</v>
      </c>
      <c r="P381" t="s">
        <v>46</v>
      </c>
      <c r="Q381" t="s">
        <v>68</v>
      </c>
      <c r="R381" t="s">
        <v>1988</v>
      </c>
      <c r="S381">
        <v>9.3439999999999994</v>
      </c>
      <c r="T381">
        <v>2</v>
      </c>
      <c r="U381">
        <v>0.2</v>
      </c>
      <c r="V381">
        <v>1.1679999999999997</v>
      </c>
    </row>
    <row r="382" spans="1:22" x14ac:dyDescent="0.3">
      <c r="A382">
        <v>523</v>
      </c>
      <c r="B382" t="s">
        <v>1778</v>
      </c>
      <c r="C382">
        <v>2014</v>
      </c>
      <c r="D382" s="20">
        <v>41663</v>
      </c>
      <c r="E382" s="20">
        <v>41665</v>
      </c>
      <c r="F382" t="s">
        <v>188</v>
      </c>
      <c r="G382" t="s">
        <v>1779</v>
      </c>
      <c r="H382" t="s">
        <v>1780</v>
      </c>
      <c r="I382" t="s">
        <v>41</v>
      </c>
      <c r="J382" t="s">
        <v>27</v>
      </c>
      <c r="K382" t="s">
        <v>880</v>
      </c>
      <c r="L382" t="s">
        <v>238</v>
      </c>
      <c r="M382">
        <v>48234</v>
      </c>
      <c r="N382" t="s">
        <v>105</v>
      </c>
      <c r="O382" t="s">
        <v>1701</v>
      </c>
      <c r="P382" t="s">
        <v>32</v>
      </c>
      <c r="Q382" t="s">
        <v>56</v>
      </c>
      <c r="R382" t="s">
        <v>1702</v>
      </c>
      <c r="S382">
        <v>210.98</v>
      </c>
      <c r="T382">
        <v>2</v>
      </c>
      <c r="U382">
        <v>0</v>
      </c>
      <c r="V382">
        <v>21.097999999999985</v>
      </c>
    </row>
    <row r="383" spans="1:22" x14ac:dyDescent="0.3">
      <c r="A383">
        <v>519</v>
      </c>
      <c r="B383" t="s">
        <v>1760</v>
      </c>
      <c r="C383">
        <v>2014</v>
      </c>
      <c r="D383" s="20">
        <v>41662</v>
      </c>
      <c r="E383" s="20">
        <v>41667</v>
      </c>
      <c r="F383" t="s">
        <v>50</v>
      </c>
      <c r="G383" t="s">
        <v>531</v>
      </c>
      <c r="H383" t="s">
        <v>532</v>
      </c>
      <c r="I383" t="s">
        <v>102</v>
      </c>
      <c r="J383" t="s">
        <v>27</v>
      </c>
      <c r="K383" t="s">
        <v>1761</v>
      </c>
      <c r="L383" t="s">
        <v>1762</v>
      </c>
      <c r="M383">
        <v>59405</v>
      </c>
      <c r="N383" t="s">
        <v>44</v>
      </c>
      <c r="O383" t="s">
        <v>1769</v>
      </c>
      <c r="P383" t="s">
        <v>46</v>
      </c>
      <c r="Q383" t="s">
        <v>59</v>
      </c>
      <c r="R383" t="s">
        <v>1770</v>
      </c>
      <c r="S383">
        <v>1126.02</v>
      </c>
      <c r="T383">
        <v>3</v>
      </c>
      <c r="U383">
        <v>0</v>
      </c>
      <c r="V383">
        <v>56.300999999999988</v>
      </c>
    </row>
    <row r="384" spans="1:22" x14ac:dyDescent="0.3">
      <c r="A384">
        <v>518</v>
      </c>
      <c r="B384" t="s">
        <v>1760</v>
      </c>
      <c r="C384">
        <v>2014</v>
      </c>
      <c r="D384" s="20">
        <v>41662</v>
      </c>
      <c r="E384" s="20">
        <v>41667</v>
      </c>
      <c r="F384" t="s">
        <v>50</v>
      </c>
      <c r="G384" t="s">
        <v>531</v>
      </c>
      <c r="H384" t="s">
        <v>532</v>
      </c>
      <c r="I384" t="s">
        <v>102</v>
      </c>
      <c r="J384" t="s">
        <v>27</v>
      </c>
      <c r="K384" t="s">
        <v>1761</v>
      </c>
      <c r="L384" t="s">
        <v>1762</v>
      </c>
      <c r="M384">
        <v>59405</v>
      </c>
      <c r="N384" t="s">
        <v>44</v>
      </c>
      <c r="O384" t="s">
        <v>1767</v>
      </c>
      <c r="P384" t="s">
        <v>46</v>
      </c>
      <c r="Q384" t="s">
        <v>90</v>
      </c>
      <c r="R384" t="s">
        <v>1768</v>
      </c>
      <c r="S384">
        <v>11.96</v>
      </c>
      <c r="T384">
        <v>2</v>
      </c>
      <c r="U384">
        <v>0</v>
      </c>
      <c r="V384">
        <v>5.3819999999999997</v>
      </c>
    </row>
    <row r="385" spans="1:22" x14ac:dyDescent="0.3">
      <c r="A385">
        <v>517</v>
      </c>
      <c r="B385" t="s">
        <v>1760</v>
      </c>
      <c r="C385">
        <v>2014</v>
      </c>
      <c r="D385" s="20">
        <v>41662</v>
      </c>
      <c r="E385" s="20">
        <v>41667</v>
      </c>
      <c r="F385" t="s">
        <v>50</v>
      </c>
      <c r="G385" t="s">
        <v>531</v>
      </c>
      <c r="H385" t="s">
        <v>532</v>
      </c>
      <c r="I385" t="s">
        <v>102</v>
      </c>
      <c r="J385" t="s">
        <v>27</v>
      </c>
      <c r="K385" t="s">
        <v>1761</v>
      </c>
      <c r="L385" t="s">
        <v>1762</v>
      </c>
      <c r="M385">
        <v>59405</v>
      </c>
      <c r="N385" t="s">
        <v>44</v>
      </c>
      <c r="O385" t="s">
        <v>1765</v>
      </c>
      <c r="P385" t="s">
        <v>46</v>
      </c>
      <c r="Q385" t="s">
        <v>59</v>
      </c>
      <c r="R385" t="s">
        <v>1766</v>
      </c>
      <c r="S385">
        <v>51.449999999999996</v>
      </c>
      <c r="T385">
        <v>3</v>
      </c>
      <c r="U385">
        <v>0</v>
      </c>
      <c r="V385">
        <v>13.891499999999999</v>
      </c>
    </row>
    <row r="386" spans="1:22" x14ac:dyDescent="0.3">
      <c r="A386">
        <v>516</v>
      </c>
      <c r="B386" t="s">
        <v>1760</v>
      </c>
      <c r="C386">
        <v>2014</v>
      </c>
      <c r="D386" s="20">
        <v>41662</v>
      </c>
      <c r="E386" s="20">
        <v>41667</v>
      </c>
      <c r="F386" t="s">
        <v>50</v>
      </c>
      <c r="G386" t="s">
        <v>531</v>
      </c>
      <c r="H386" t="s">
        <v>532</v>
      </c>
      <c r="I386" t="s">
        <v>102</v>
      </c>
      <c r="J386" t="s">
        <v>27</v>
      </c>
      <c r="K386" t="s">
        <v>1761</v>
      </c>
      <c r="L386" t="s">
        <v>1762</v>
      </c>
      <c r="M386">
        <v>59405</v>
      </c>
      <c r="N386" t="s">
        <v>44</v>
      </c>
      <c r="O386" t="s">
        <v>1763</v>
      </c>
      <c r="P386" t="s">
        <v>71</v>
      </c>
      <c r="Q386" t="s">
        <v>1216</v>
      </c>
      <c r="R386" t="s">
        <v>1764</v>
      </c>
      <c r="S386">
        <v>2999.95</v>
      </c>
      <c r="T386">
        <v>5</v>
      </c>
      <c r="U386">
        <v>0</v>
      </c>
      <c r="V386">
        <v>1379.9769999999999</v>
      </c>
    </row>
    <row r="387" spans="1:22" x14ac:dyDescent="0.3">
      <c r="A387">
        <v>468</v>
      </c>
      <c r="B387" t="s">
        <v>1609</v>
      </c>
      <c r="C387">
        <v>2012</v>
      </c>
      <c r="D387" s="20">
        <v>40925</v>
      </c>
      <c r="E387" s="20">
        <v>40932</v>
      </c>
      <c r="F387" t="s">
        <v>50</v>
      </c>
      <c r="G387" t="s">
        <v>1610</v>
      </c>
      <c r="H387" t="s">
        <v>1611</v>
      </c>
      <c r="I387" t="s">
        <v>102</v>
      </c>
      <c r="J387" t="s">
        <v>27</v>
      </c>
      <c r="K387" t="s">
        <v>1612</v>
      </c>
      <c r="L387" t="s">
        <v>211</v>
      </c>
      <c r="M387">
        <v>60068</v>
      </c>
      <c r="N387" t="s">
        <v>105</v>
      </c>
      <c r="O387" t="s">
        <v>1086</v>
      </c>
      <c r="P387" t="s">
        <v>32</v>
      </c>
      <c r="Q387" t="s">
        <v>65</v>
      </c>
      <c r="R387" t="s">
        <v>1087</v>
      </c>
      <c r="S387">
        <v>254.74400000000003</v>
      </c>
      <c r="T387">
        <v>7</v>
      </c>
      <c r="U387">
        <v>0.6</v>
      </c>
      <c r="V387">
        <v>-312.06139999999994</v>
      </c>
    </row>
    <row r="388" spans="1:22" x14ac:dyDescent="0.3">
      <c r="A388">
        <v>440</v>
      </c>
      <c r="B388" t="s">
        <v>1536</v>
      </c>
      <c r="C388">
        <v>2014</v>
      </c>
      <c r="D388" s="20">
        <v>41660</v>
      </c>
      <c r="E388" s="20">
        <v>41663</v>
      </c>
      <c r="F388" t="s">
        <v>23</v>
      </c>
      <c r="G388" t="s">
        <v>481</v>
      </c>
      <c r="H388" t="s">
        <v>482</v>
      </c>
      <c r="I388" t="s">
        <v>41</v>
      </c>
      <c r="J388" t="s">
        <v>27</v>
      </c>
      <c r="K388" t="s">
        <v>266</v>
      </c>
      <c r="L388" t="s">
        <v>267</v>
      </c>
      <c r="M388">
        <v>10024</v>
      </c>
      <c r="N388" t="s">
        <v>148</v>
      </c>
      <c r="O388" t="s">
        <v>1537</v>
      </c>
      <c r="P388" t="s">
        <v>32</v>
      </c>
      <c r="Q388" t="s">
        <v>36</v>
      </c>
      <c r="R388" t="s">
        <v>1538</v>
      </c>
      <c r="S388">
        <v>207.84600000000003</v>
      </c>
      <c r="T388">
        <v>3</v>
      </c>
      <c r="U388">
        <v>0.1</v>
      </c>
      <c r="V388">
        <v>2.3093999999999895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AC7A3-01A7-4119-927C-DBE4D89DDE78}">
  <dimension ref="A3:S17"/>
  <sheetViews>
    <sheetView workbookViewId="0">
      <selection activeCell="S4" sqref="S4"/>
    </sheetView>
  </sheetViews>
  <sheetFormatPr defaultRowHeight="14.4" x14ac:dyDescent="0.3"/>
  <cols>
    <col min="1" max="1" width="12.44140625" bestFit="1" customWidth="1"/>
    <col min="2" max="2" width="13.6640625" bestFit="1" customWidth="1"/>
    <col min="6" max="6" width="12.44140625" bestFit="1" customWidth="1"/>
    <col min="7" max="7" width="12.77734375" bestFit="1" customWidth="1"/>
    <col min="10" max="10" width="12.44140625" bestFit="1" customWidth="1"/>
    <col min="11" max="11" width="14.21875" bestFit="1" customWidth="1"/>
    <col min="14" max="14" width="12.44140625" bestFit="1" customWidth="1"/>
    <col min="15" max="15" width="15.5546875" bestFit="1" customWidth="1"/>
    <col min="18" max="18" width="12.44140625" bestFit="1" customWidth="1"/>
    <col min="19" max="19" width="17.6640625" bestFit="1" customWidth="1"/>
  </cols>
  <sheetData>
    <row r="3" spans="1:19" x14ac:dyDescent="0.3">
      <c r="A3" s="6" t="s">
        <v>10933</v>
      </c>
      <c r="B3" s="7" t="s">
        <v>10951</v>
      </c>
      <c r="F3" s="6" t="s">
        <v>10933</v>
      </c>
      <c r="G3" s="7" t="s">
        <v>10952</v>
      </c>
      <c r="J3" s="6" t="s">
        <v>10933</v>
      </c>
      <c r="K3" s="7" t="s">
        <v>10954</v>
      </c>
      <c r="N3" s="6" t="s">
        <v>10933</v>
      </c>
      <c r="O3" s="7" t="s">
        <v>10955</v>
      </c>
      <c r="R3" s="6" t="s">
        <v>10933</v>
      </c>
      <c r="S3" s="7" t="s">
        <v>10956</v>
      </c>
    </row>
    <row r="4" spans="1:19" x14ac:dyDescent="0.3">
      <c r="A4" s="8" t="s">
        <v>10936</v>
      </c>
      <c r="B4" s="7">
        <v>95365.937600000019</v>
      </c>
      <c r="F4" s="8" t="s">
        <v>10936</v>
      </c>
      <c r="G4" s="7">
        <v>9199.2699999999986</v>
      </c>
      <c r="J4" s="8" t="s">
        <v>10936</v>
      </c>
      <c r="K4" s="7">
        <v>1500</v>
      </c>
      <c r="N4" s="8" t="s">
        <v>10936</v>
      </c>
      <c r="O4" s="7">
        <v>387</v>
      </c>
      <c r="R4" s="8" t="s">
        <v>10936</v>
      </c>
      <c r="S4" s="17">
        <v>9.6462848596792869E-2</v>
      </c>
    </row>
    <row r="5" spans="1:19" x14ac:dyDescent="0.3">
      <c r="A5" s="9" t="s">
        <v>10937</v>
      </c>
      <c r="B5" s="10">
        <v>60172.649400000024</v>
      </c>
      <c r="F5" s="9" t="s">
        <v>10937</v>
      </c>
      <c r="G5" s="10">
        <v>10288.898699999991</v>
      </c>
      <c r="J5" s="9" t="s">
        <v>10937</v>
      </c>
      <c r="K5" s="10">
        <v>1068</v>
      </c>
      <c r="N5" s="9" t="s">
        <v>10937</v>
      </c>
      <c r="O5" s="10">
        <v>301</v>
      </c>
      <c r="R5" s="9" t="s">
        <v>10937</v>
      </c>
      <c r="S5" s="17">
        <v>0.17098962406664425</v>
      </c>
    </row>
    <row r="6" spans="1:19" x14ac:dyDescent="0.3">
      <c r="A6" s="9" t="s">
        <v>10938</v>
      </c>
      <c r="B6" s="10">
        <v>199252.98399999991</v>
      </c>
      <c r="F6" s="9" t="s">
        <v>10938</v>
      </c>
      <c r="G6" s="10">
        <v>26806.573700000015</v>
      </c>
      <c r="J6" s="9" t="s">
        <v>10938</v>
      </c>
      <c r="K6" s="10">
        <v>2491</v>
      </c>
      <c r="N6" s="9" t="s">
        <v>10938</v>
      </c>
      <c r="O6" s="10">
        <v>680</v>
      </c>
      <c r="R6" s="9" t="s">
        <v>10938</v>
      </c>
      <c r="S6" s="17">
        <v>0.13453536886554246</v>
      </c>
    </row>
    <row r="7" spans="1:19" x14ac:dyDescent="0.3">
      <c r="A7" s="9" t="s">
        <v>10939</v>
      </c>
      <c r="B7" s="10">
        <v>141851.5674</v>
      </c>
      <c r="F7" s="9" t="s">
        <v>10939</v>
      </c>
      <c r="G7" s="10">
        <v>13437.806799999998</v>
      </c>
      <c r="J7" s="9" t="s">
        <v>10939</v>
      </c>
      <c r="K7" s="10">
        <v>2441</v>
      </c>
      <c r="N7" s="9" t="s">
        <v>10939</v>
      </c>
      <c r="O7" s="10">
        <v>663</v>
      </c>
      <c r="R7" s="9" t="s">
        <v>10939</v>
      </c>
      <c r="S7" s="17">
        <v>9.4731465053942004E-2</v>
      </c>
    </row>
    <row r="8" spans="1:19" x14ac:dyDescent="0.3">
      <c r="A8" s="9" t="s">
        <v>10940</v>
      </c>
      <c r="B8" s="10">
        <v>156122.28669999994</v>
      </c>
      <c r="F8" s="9" t="s">
        <v>10940</v>
      </c>
      <c r="G8" s="10">
        <v>22308.51279999999</v>
      </c>
      <c r="J8" s="9" t="s">
        <v>10940</v>
      </c>
      <c r="K8" s="10">
        <v>2850</v>
      </c>
      <c r="N8" s="9" t="s">
        <v>10940</v>
      </c>
      <c r="O8" s="10">
        <v>750</v>
      </c>
      <c r="R8" s="9" t="s">
        <v>10940</v>
      </c>
      <c r="S8" s="17">
        <v>0.14289127626517142</v>
      </c>
    </row>
    <row r="9" spans="1:19" x14ac:dyDescent="0.3">
      <c r="A9" s="9" t="s">
        <v>10941</v>
      </c>
      <c r="B9" s="10">
        <v>147082.61130000011</v>
      </c>
      <c r="F9" s="9" t="s">
        <v>10941</v>
      </c>
      <c r="G9" s="10">
        <v>20899.334500000012</v>
      </c>
      <c r="J9" s="9" t="s">
        <v>10941</v>
      </c>
      <c r="K9" s="10">
        <v>2644</v>
      </c>
      <c r="N9" s="9" t="s">
        <v>10941</v>
      </c>
      <c r="O9" s="10">
        <v>709</v>
      </c>
      <c r="R9" s="9" t="s">
        <v>10941</v>
      </c>
      <c r="S9" s="17">
        <v>0.1420924901678027</v>
      </c>
    </row>
    <row r="10" spans="1:19" x14ac:dyDescent="0.3">
      <c r="A10" s="9" t="s">
        <v>10942</v>
      </c>
      <c r="B10" s="10">
        <v>149580.83800000031</v>
      </c>
      <c r="F10" s="9" t="s">
        <v>10942</v>
      </c>
      <c r="G10" s="10">
        <v>13535.38299999998</v>
      </c>
      <c r="J10" s="9" t="s">
        <v>10942</v>
      </c>
      <c r="K10" s="10">
        <v>2705</v>
      </c>
      <c r="N10" s="9" t="s">
        <v>10942</v>
      </c>
      <c r="O10" s="10">
        <v>708</v>
      </c>
      <c r="R10" s="9" t="s">
        <v>10942</v>
      </c>
      <c r="S10" s="17">
        <v>9.0488749635163512E-2</v>
      </c>
    </row>
    <row r="11" spans="1:19" x14ac:dyDescent="0.3">
      <c r="A11" s="9" t="s">
        <v>10943</v>
      </c>
      <c r="B11" s="10">
        <v>159589.45099999988</v>
      </c>
      <c r="F11" s="9" t="s">
        <v>10943</v>
      </c>
      <c r="G11" s="10">
        <v>21896.715399999972</v>
      </c>
      <c r="J11" s="9" t="s">
        <v>10943</v>
      </c>
      <c r="K11" s="10">
        <v>2796</v>
      </c>
      <c r="N11" s="9" t="s">
        <v>10943</v>
      </c>
      <c r="O11" s="10">
        <v>710</v>
      </c>
      <c r="R11" s="9" t="s">
        <v>10943</v>
      </c>
      <c r="S11" s="17">
        <v>0.13720653378273723</v>
      </c>
    </row>
    <row r="12" spans="1:19" x14ac:dyDescent="0.3">
      <c r="A12" s="9" t="s">
        <v>10944</v>
      </c>
      <c r="B12" s="10">
        <v>309770.09970000025</v>
      </c>
      <c r="F12" s="9" t="s">
        <v>10944</v>
      </c>
      <c r="G12" s="10">
        <v>37293.192500000034</v>
      </c>
      <c r="J12" s="9" t="s">
        <v>10944</v>
      </c>
      <c r="K12" s="10">
        <v>5073</v>
      </c>
      <c r="N12" s="9" t="s">
        <v>10944</v>
      </c>
      <c r="O12" s="10">
        <v>1386</v>
      </c>
      <c r="R12" s="9" t="s">
        <v>10944</v>
      </c>
      <c r="S12" s="17">
        <v>0.12038990379031732</v>
      </c>
    </row>
    <row r="13" spans="1:19" x14ac:dyDescent="0.3">
      <c r="A13" s="9" t="s">
        <v>10945</v>
      </c>
      <c r="B13" s="10">
        <v>197115.20170000009</v>
      </c>
      <c r="F13" s="9" t="s">
        <v>10945</v>
      </c>
      <c r="G13" s="10">
        <v>31469.663800000035</v>
      </c>
      <c r="J13" s="9" t="s">
        <v>10945</v>
      </c>
      <c r="K13" s="10">
        <v>3095</v>
      </c>
      <c r="N13" s="9" t="s">
        <v>10945</v>
      </c>
      <c r="O13" s="10">
        <v>817</v>
      </c>
      <c r="R13" s="9" t="s">
        <v>10945</v>
      </c>
      <c r="S13" s="17">
        <v>0.15965112547684351</v>
      </c>
    </row>
    <row r="14" spans="1:19" x14ac:dyDescent="0.3">
      <c r="A14" s="9" t="s">
        <v>10946</v>
      </c>
      <c r="B14" s="10">
        <v>349120.07400000008</v>
      </c>
      <c r="F14" s="9" t="s">
        <v>10946</v>
      </c>
      <c r="G14" s="10">
        <v>35825.536599999927</v>
      </c>
      <c r="J14" s="9" t="s">
        <v>10946</v>
      </c>
      <c r="K14" s="10">
        <v>5741</v>
      </c>
      <c r="N14" s="9" t="s">
        <v>10946</v>
      </c>
      <c r="O14" s="10">
        <v>1462</v>
      </c>
      <c r="R14" s="9" t="s">
        <v>10946</v>
      </c>
      <c r="S14" s="17">
        <v>0.10261666191099604</v>
      </c>
    </row>
    <row r="15" spans="1:19" x14ac:dyDescent="0.3">
      <c r="A15" s="9" t="s">
        <v>10947</v>
      </c>
      <c r="B15" s="10">
        <v>332177.15950000001</v>
      </c>
      <c r="F15" s="9" t="s">
        <v>10947</v>
      </c>
      <c r="G15" s="10">
        <v>43436.13390000003</v>
      </c>
      <c r="J15" s="9" t="s">
        <v>10947</v>
      </c>
      <c r="K15" s="10">
        <v>5469</v>
      </c>
      <c r="N15" s="9" t="s">
        <v>10947</v>
      </c>
      <c r="O15" s="10">
        <v>1421</v>
      </c>
      <c r="R15" s="9" t="s">
        <v>10947</v>
      </c>
      <c r="S15" s="17">
        <v>0.13076195234308405</v>
      </c>
    </row>
    <row r="16" spans="1:19" x14ac:dyDescent="0.3">
      <c r="A16" s="11" t="s">
        <v>10934</v>
      </c>
      <c r="B16" s="12">
        <v>2297200.8603000008</v>
      </c>
      <c r="F16" s="11" t="s">
        <v>10934</v>
      </c>
      <c r="G16" s="12">
        <v>286397.02169999998</v>
      </c>
      <c r="J16" s="11" t="s">
        <v>10934</v>
      </c>
      <c r="K16" s="12">
        <v>37873</v>
      </c>
      <c r="N16" s="11" t="s">
        <v>10934</v>
      </c>
      <c r="O16" s="12">
        <v>9994</v>
      </c>
      <c r="R16" s="11" t="s">
        <v>10934</v>
      </c>
      <c r="S16" s="17">
        <v>0.12467217240315856</v>
      </c>
    </row>
    <row r="17" spans="2:19" x14ac:dyDescent="0.3">
      <c r="B17" s="27">
        <f>GETPIVOTDATA("Sales",$A$3)</f>
        <v>2297200.8603000008</v>
      </c>
      <c r="G17" s="26">
        <f>GETPIVOTDATA("Profit",$F$3)</f>
        <v>286397.02169999998</v>
      </c>
      <c r="K17" s="26">
        <f>GETPIVOTDATA("Quantity",$J$3)</f>
        <v>37873</v>
      </c>
      <c r="O17" s="26">
        <f>GETPIVOTDATA("Order ID",$N$3)</f>
        <v>9994</v>
      </c>
      <c r="S17" s="21">
        <f>GETPIVOTDATA("ProfitMArgin",$R$3)</f>
        <v>0.12467217240315856</v>
      </c>
    </row>
  </sheetData>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6A6F7-3A1C-4A29-8B5B-D4945F1D31A8}">
  <dimension ref="A3:L19"/>
  <sheetViews>
    <sheetView workbookViewId="0">
      <selection activeCell="E3" sqref="E3"/>
    </sheetView>
  </sheetViews>
  <sheetFormatPr defaultRowHeight="14.4" x14ac:dyDescent="0.3"/>
  <cols>
    <col min="1" max="1" width="12.44140625" bestFit="1" customWidth="1"/>
    <col min="2" max="2" width="12" bestFit="1" customWidth="1"/>
    <col min="3" max="3" width="14.21875" bestFit="1" customWidth="1"/>
    <col min="4" max="4" width="15.5546875" bestFit="1" customWidth="1"/>
    <col min="5" max="5" width="17.6640625" bestFit="1" customWidth="1"/>
    <col min="6" max="6" width="11.6640625" bestFit="1" customWidth="1"/>
  </cols>
  <sheetData>
    <row r="3" spans="1:6" x14ac:dyDescent="0.3">
      <c r="A3" s="6" t="s">
        <v>10933</v>
      </c>
      <c r="B3" s="5" t="s">
        <v>10951</v>
      </c>
      <c r="C3" s="22" t="s">
        <v>10954</v>
      </c>
      <c r="D3" s="22" t="s">
        <v>10955</v>
      </c>
      <c r="E3" s="22" t="s">
        <v>10956</v>
      </c>
      <c r="F3" s="13" t="s">
        <v>10952</v>
      </c>
    </row>
    <row r="4" spans="1:6" x14ac:dyDescent="0.3">
      <c r="A4" s="8">
        <v>2011</v>
      </c>
      <c r="B4" s="5">
        <v>164911.25049999991</v>
      </c>
      <c r="C4" s="22">
        <v>2551</v>
      </c>
      <c r="D4" s="22">
        <v>672</v>
      </c>
      <c r="E4" s="22">
        <v>0.1068346564990726</v>
      </c>
      <c r="F4" s="13">
        <v>17618.236800000006</v>
      </c>
    </row>
    <row r="5" spans="1:6" x14ac:dyDescent="0.3">
      <c r="A5" s="9">
        <v>2012</v>
      </c>
      <c r="B5" s="28">
        <v>143690.56900000005</v>
      </c>
      <c r="C5" s="30">
        <v>2615</v>
      </c>
      <c r="D5" s="30">
        <v>689</v>
      </c>
      <c r="E5" s="30">
        <v>0.14464986355506726</v>
      </c>
      <c r="F5" s="31">
        <v>20784.821199999984</v>
      </c>
    </row>
    <row r="6" spans="1:6" x14ac:dyDescent="0.3">
      <c r="A6" s="9">
        <v>2013</v>
      </c>
      <c r="B6" s="28">
        <v>192420.57400000014</v>
      </c>
      <c r="C6" s="30">
        <v>3200</v>
      </c>
      <c r="D6" s="30">
        <v>846</v>
      </c>
      <c r="E6" s="30">
        <v>0.13407521900438782</v>
      </c>
      <c r="F6" s="31">
        <v>25798.83060000003</v>
      </c>
    </row>
    <row r="7" spans="1:6" x14ac:dyDescent="0.3">
      <c r="A7" s="23">
        <v>2014</v>
      </c>
      <c r="B7" s="32">
        <v>237514.12100000004</v>
      </c>
      <c r="C7" s="33">
        <v>4124</v>
      </c>
      <c r="D7" s="33">
        <v>1076</v>
      </c>
      <c r="E7" s="33">
        <v>0.16596245197564483</v>
      </c>
      <c r="F7" s="34">
        <v>39418.425900000002</v>
      </c>
    </row>
    <row r="10" spans="1:6" x14ac:dyDescent="0.3">
      <c r="B10" s="25">
        <f>(GETPIVOTDATA("Sum of Sales",$A$3,"Year",2014)/GETPIVOTDATA("Sum of Sales",$A$3,"Year",2013)-1)</f>
        <v>0.23434888516650965</v>
      </c>
      <c r="C10" s="25">
        <f>(GETPIVOTDATA("Sum of Quantity",$A$3,"Year",2014)/GETPIVOTDATA("Sum of Quantity",$A$3,"Year",2013))-1</f>
        <v>0.28875000000000006</v>
      </c>
      <c r="D10" s="25">
        <f>(GETPIVOTDATA("Count of Order ID",$A$3,"Year",2014)/GETPIVOTDATA("Count of Order ID",$A$3,"Year",2013))-1</f>
        <v>0.27186761229314427</v>
      </c>
      <c r="E10" s="25">
        <f>(GETPIVOTDATA("Sum of ProfitMArgin",$A$3,"Year",2014)/GETPIVOTDATA("Sum of ProfitMArgin",$A$3,"Year",2013))-1</f>
        <v>0.23783092213493573</v>
      </c>
      <c r="F10" s="25">
        <f>(GETPIVOTDATA("Sum of Profit",$A$3,"Year",2014)/GETPIVOTDATA("Sum of Profit",$A$3,"Year",2013))-1</f>
        <v>0.52791521876189051</v>
      </c>
    </row>
    <row r="19" spans="12:12" x14ac:dyDescent="0.3">
      <c r="L19" s="2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4C1F-E525-48CC-A1E7-53FEE3272807}">
  <dimension ref="A1"/>
  <sheetViews>
    <sheetView showGridLines="0" showRowColHeaders="0" tabSelected="1" zoomScale="50" zoomScaleNormal="4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B7DD1-8188-45A2-86E7-16BBA7B78BD0}">
  <dimension ref="A3:B7"/>
  <sheetViews>
    <sheetView workbookViewId="0">
      <selection activeCell="O17" sqref="O17"/>
    </sheetView>
  </sheetViews>
  <sheetFormatPr defaultRowHeight="14.4" x14ac:dyDescent="0.3"/>
  <cols>
    <col min="1" max="1" width="13.109375" bestFit="1" customWidth="1"/>
    <col min="2" max="2" width="12" bestFit="1" customWidth="1"/>
  </cols>
  <sheetData>
    <row r="3" spans="1:2" x14ac:dyDescent="0.3">
      <c r="A3" s="6" t="s">
        <v>10933</v>
      </c>
      <c r="B3" s="7" t="s">
        <v>10952</v>
      </c>
    </row>
    <row r="4" spans="1:2" x14ac:dyDescent="0.3">
      <c r="A4" s="8" t="s">
        <v>32</v>
      </c>
      <c r="B4" s="7">
        <v>7989.3004999999948</v>
      </c>
    </row>
    <row r="5" spans="1:2" x14ac:dyDescent="0.3">
      <c r="A5" s="9" t="s">
        <v>46</v>
      </c>
      <c r="B5" s="10">
        <v>52361.807899999985</v>
      </c>
    </row>
    <row r="6" spans="1:2" x14ac:dyDescent="0.3">
      <c r="A6" s="9" t="s">
        <v>71</v>
      </c>
      <c r="B6" s="10">
        <v>43269.206099999959</v>
      </c>
    </row>
    <row r="7" spans="1:2" x14ac:dyDescent="0.3">
      <c r="A7" s="11" t="s">
        <v>10934</v>
      </c>
      <c r="B7" s="12">
        <v>103620.31449999995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G2" workbookViewId="0">
      <selection activeCell="B4" sqref="A2:V9995"/>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0" workbookViewId="0">
      <selection activeCell="W7" sqref="W7"/>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mom-sales</vt:lpstr>
      <vt:lpstr>Month-on-Month-Sales</vt:lpstr>
      <vt:lpstr>Total -Sales-By-Category</vt:lpstr>
      <vt:lpstr>State-Wise-Sales</vt:lpstr>
      <vt:lpstr>Top 5 sales</vt:lpstr>
      <vt:lpstr>Sheet8</vt:lpstr>
      <vt:lpstr>Sheet2</vt:lpstr>
      <vt:lpstr>KPI</vt:lpstr>
      <vt:lpstr>KPI-YOY</vt:lpstr>
      <vt:lpstr>Dashboard</vt:lpstr>
      <vt:lpstr>Sheet1</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Neha Sahani</cp:lastModifiedBy>
  <dcterms:created xsi:type="dcterms:W3CDTF">2015-06-05T18:17:20Z</dcterms:created>
  <dcterms:modified xsi:type="dcterms:W3CDTF">2024-04-01T10:19:43Z</dcterms:modified>
</cp:coreProperties>
</file>