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agaraju\Desktop\My document\PROJECT\"/>
    </mc:Choice>
  </mc:AlternateContent>
  <xr:revisionPtr revIDLastSave="0" documentId="13_ncr:1_{76A416F8-EE9B-4F75-9BDF-E9C6FE0243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ummary statistics" sheetId="2" r:id="rId2"/>
    <sheet name="AVG_PRICE Histogram" sheetId="3" r:id="rId3"/>
    <sheet name="Covariance Matrix" sheetId="4" r:id="rId4"/>
    <sheet name="Correlation Matrix" sheetId="5" r:id="rId5"/>
    <sheet name="Regression AVG_PRICE LSTAT" sheetId="6" r:id="rId6"/>
    <sheet name="Regression Avg_room LStat Avg P" sheetId="8" r:id="rId7"/>
    <sheet name="Regression" sheetId="9" r:id="rId8"/>
    <sheet name="Final Regression model" sheetId="10" r:id="rId9"/>
  </sheets>
  <definedNames>
    <definedName name="_xlchart.v1.0" hidden="1">Sheet1!$B$1</definedName>
    <definedName name="_xlchart.v1.1" hidden="1">Sheet1!$B$2:$B$507</definedName>
    <definedName name="_xlchart.v1.10" hidden="1">Sheet1!$H$1</definedName>
    <definedName name="_xlchart.v1.11" hidden="1">Sheet1!$H$2:$H$507</definedName>
    <definedName name="_xlchart.v1.12" hidden="1">Sheet1!$E$1</definedName>
    <definedName name="_xlchart.v1.13" hidden="1">Sheet1!$E$2:$E$507</definedName>
    <definedName name="_xlchart.v1.14" hidden="1">Sheet1!$F$1</definedName>
    <definedName name="_xlchart.v1.15" hidden="1">Sheet1!$F$2:$F$507</definedName>
    <definedName name="_xlchart.v1.16" hidden="1">Sheet1!$C$1</definedName>
    <definedName name="_xlchart.v1.17" hidden="1">Sheet1!$C$2:$C$507</definedName>
    <definedName name="_xlchart.v1.18" hidden="1">Sheet1!$J$1</definedName>
    <definedName name="_xlchart.v1.19" hidden="1">Sheet1!$J$2:$J$507</definedName>
    <definedName name="_xlchart.v1.2" hidden="1">Sheet1!$A$1</definedName>
    <definedName name="_xlchart.v1.3" hidden="1">Sheet1!$A$2:$A$507</definedName>
    <definedName name="_xlchart.v1.4" hidden="1">Sheet1!$I$1</definedName>
    <definedName name="_xlchart.v1.5" hidden="1">Sheet1!$I$2:$I$507</definedName>
    <definedName name="_xlchart.v1.6" hidden="1">Sheet1!$G$1</definedName>
    <definedName name="_xlchart.v1.7" hidden="1">Sheet1!$G$2:$G$507</definedName>
    <definedName name="_xlchart.v1.8" hidden="1">Sheet1!$D$1</definedName>
    <definedName name="_xlchart.v1.9" hidden="1">Sheet1!$D$2:$D$507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<sst xmlns="http://schemas.openxmlformats.org/spreadsheetml/2006/main" count="376" uniqueCount="86">
  <si>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</si>
  <si>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</si>
  <si>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</si>
  <si>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</si>
  <si>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</si>
  <si>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</si>
  <si>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</si>
  <si>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</si>
  <si>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</si>
  <si>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</si>
  <si>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</si>
  <si>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</si>
  <si>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</si>
  <si>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</si>
  <si>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</si>
  <si>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</si>
  <si>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</si>
  <si>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</si>
  <si>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</si>
  <si>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</si>
  <si>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</si>
  <si>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</si>
  <si>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</si>
  <si>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proportion non retail business</t>
  </si>
  <si>
    <t>nitric oxide concentration</t>
  </si>
  <si>
    <t>distance from highway</t>
  </si>
  <si>
    <t>property tax rate per $10,000</t>
  </si>
  <si>
    <t>pupil teacher ratio</t>
  </si>
  <si>
    <t>Average no. of rooms per house</t>
  </si>
  <si>
    <t>per capita crime rate</t>
  </si>
  <si>
    <t>% of lower status of population</t>
  </si>
  <si>
    <t>Average value of houses in $1000</t>
  </si>
  <si>
    <t>Most houses have average price in the range of $17K-$25K</t>
  </si>
  <si>
    <t>Shows that the distribution has a sharp peak</t>
  </si>
  <si>
    <t xml:space="preserve">Right skewed or positive skewness </t>
  </si>
  <si>
    <t>It is inferred that there is positive covariance between average price and crime rate,average number of rooms</t>
  </si>
  <si>
    <t>And there is negative covariance between Average price and age,presence of industry,nitric oxide concentration,distance,tax,pupil teacher ratio,% of lower status of population</t>
  </si>
  <si>
    <t>TOP 3</t>
  </si>
  <si>
    <t xml:space="preserve">positively </t>
  </si>
  <si>
    <t>correlated</t>
  </si>
  <si>
    <t>negatively</t>
  </si>
  <si>
    <t>Tax and Distance(91%)</t>
  </si>
  <si>
    <t>NOx and Industry(76%)</t>
  </si>
  <si>
    <t>NOx and Age(73%)</t>
  </si>
  <si>
    <t>Average Price and Lstat(-74%)</t>
  </si>
  <si>
    <t>Lstat and Average room(-61%)</t>
  </si>
  <si>
    <t>Average Price and Ptratio(-51%)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</si>
  <si>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</si>
  <si>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</si>
  <si>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</si>
  <si>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</si>
  <si>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</si>
  <si>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</si>
  <si>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</si>
  <si>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</si>
  <si>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</si>
  <si>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</si>
  <si>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</si>
  <si>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</si>
  <si>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</si>
  <si>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</si>
  <si>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</si>
  <si>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</si>
  <si>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</si>
  <si>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</si>
  <si>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</si>
  <si>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</si>
  <si>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</si>
  <si>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</si>
  <si>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</si>
  <si>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</si>
  <si>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</si>
  <si>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</si>
  <si>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</si>
  <si>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AVG_Room</t>
  </si>
  <si>
    <t>=5.09478*AVG_room-0.64235*LStat-1.35827</t>
  </si>
  <si>
    <t>Lstat</t>
  </si>
  <si>
    <t>Average Price=</t>
  </si>
  <si>
    <t>so the company is overcharging</t>
  </si>
  <si>
    <t>&lt;30K</t>
  </si>
  <si>
    <t>Regression Equation</t>
  </si>
  <si>
    <t>Age of houses built before 1940</t>
  </si>
  <si>
    <t>CRIME_RATE is insignificant variable as p value&lt;0.05</t>
  </si>
  <si>
    <t>NOX&lt;PTRATIO&lt;LSTAT&lt;TAX&lt;AGE&lt;INDUS&lt;DISTANCE&lt;AVG_ROOM</t>
  </si>
  <si>
    <t>in Percentage</t>
  </si>
  <si>
    <t>All variables are significant as p value of all variables is less than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</si>
</sst>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2" fontId="0" fillId="0" borderId="0" xfId="0" applyNumberFormat="1"/>
    <xf numFmtId="2" fontId="0" fillId="0" borderId="2" xfId="0" applyNumberFormat="1" applyBorder="1"/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9" fontId="0" fillId="3" borderId="0" xfId="1" applyFont="1" applyFill="1" applyBorder="1" applyAlignment="1"/>
    <xf numFmtId="9" fontId="0" fillId="3" borderId="2" xfId="1" applyFont="1" applyFill="1" applyBorder="1" applyAlignment="1"/>
    <xf numFmtId="0" fontId="0" fillId="3" borderId="0" xfId="0" applyFill="1"/>
    <xf numFmtId="0" fontId="0" fillId="3" borderId="2" xfId="0" applyFill="1" applyBorder="1"/>
    <xf numFmtId="0" fontId="0" fillId="0" borderId="0" xfId="0" quotePrefix="1"/>
    <xf numFmtId="0" fontId="2" fillId="0" borderId="0" xfId="0" applyFont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51008059030635E-3"/>
                  <c:y val="-0.4747744710824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C-4146-9686-58548342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10815"/>
        <c:axId val="1900811647"/>
      </c:scatterChart>
      <c:valAx>
        <c:axId val="19008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11647"/>
        <c:crosses val="autoZero"/>
        <c:crossBetween val="midCat"/>
      </c:valAx>
      <c:valAx>
        <c:axId val="19008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1438665322544"/>
          <c:y val="0.16268340219848756"/>
          <c:w val="0.84717216576301668"/>
          <c:h val="0.729573867622982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AVG_PRICE LSTAT'!$C$25:$C$530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4-4087-A45C-280059D1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12511"/>
        <c:axId val="1774112927"/>
      </c:scatterChart>
      <c:valAx>
        <c:axId val="177411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112927"/>
        <c:crosses val="autoZero"/>
        <c:crossBetween val="midCat"/>
      </c:valAx>
      <c:valAx>
        <c:axId val="1774112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11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Avg_room LStat Avg P'!$C$26:$C$531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3D-4167-BC0F-171FFEA8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54863"/>
        <c:axId val="1914741551"/>
      </c:scatterChart>
      <c:valAx>
        <c:axId val="191475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41551"/>
        <c:crosses val="autoZero"/>
        <c:crossBetween val="midCat"/>
      </c:valAx>
      <c:valAx>
        <c:axId val="1914741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5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Avg_room LStat Avg P'!$C$26:$C$531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D-4624-BEE6-FC61ADCE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47375"/>
        <c:axId val="1914747791"/>
      </c:scatterChart>
      <c:valAx>
        <c:axId val="191474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47791"/>
        <c:crosses val="autoZero"/>
        <c:crossBetween val="midCat"/>
      </c:valAx>
      <c:valAx>
        <c:axId val="191474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47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A-4A8D-9268-C6CE859BF80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Avg_room LStat Avg P'!$B$26:$B$531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AA-4A8D-9268-C6CE859B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2351"/>
        <c:axId val="1914763183"/>
      </c:scatterChart>
      <c:valAx>
        <c:axId val="191476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63183"/>
        <c:crosses val="autoZero"/>
        <c:crossBetween val="midCat"/>
      </c:valAx>
      <c:valAx>
        <c:axId val="191476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62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C2-4122-B7FC-1BFFD50DF08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Avg_room LStat Avg P'!$B$26:$B$531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C2-4122-B7FC-1BFFD50D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2351"/>
        <c:axId val="1914754863"/>
      </c:scatterChart>
      <c:valAx>
        <c:axId val="191476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54863"/>
        <c:crosses val="autoZero"/>
        <c:crossBetween val="midCat"/>
      </c:valAx>
      <c:valAx>
        <c:axId val="191475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762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8-4036-A01E-5AE9A33AF9C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Regression!$B$33:$B$538</c:f>
              <c:numCache>
                <c:formatCode>General</c:formatCode>
                <c:ptCount val="5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8-4036-A01E-5AE9A33A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26511"/>
        <c:axId val="1812809871"/>
      </c:scatterChart>
      <c:valAx>
        <c:axId val="181282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09871"/>
        <c:crosses val="autoZero"/>
        <c:crossBetween val="midCat"/>
      </c:valAx>
      <c:valAx>
        <c:axId val="181280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26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F-4747-A26D-26F6AEC89D2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Regression!$B$33:$B$538</c:f>
              <c:numCache>
                <c:formatCode>General</c:formatCode>
                <c:ptCount val="5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F-4747-A26D-26F6AEC8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33999"/>
        <c:axId val="1812831087"/>
      </c:scatterChart>
      <c:valAx>
        <c:axId val="181283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31087"/>
        <c:crosses val="autoZero"/>
        <c:crossBetween val="midCat"/>
      </c:valAx>
      <c:valAx>
        <c:axId val="181283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33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5482858457125851"/>
          <c:w val="0.53015447287839024"/>
          <c:h val="0.53070379089211783"/>
        </c:manualLayout>
      </c:layout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4-4CFF-B340-A43B66DF84D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Regression!$B$33:$B$538</c:f>
              <c:numCache>
                <c:formatCode>General</c:formatCode>
                <c:ptCount val="5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4-4CFF-B340-A43B66DF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831919"/>
        <c:axId val="1812832751"/>
      </c:scatterChart>
      <c:valAx>
        <c:axId val="181283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32751"/>
        <c:crosses val="autoZero"/>
        <c:crossBetween val="midCat"/>
      </c:valAx>
      <c:valAx>
        <c:axId val="181283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831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CRIME_RATE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CRIME_RATE</a:t>
          </a:r>
        </a:p>
      </cx:txPr>
    </cx:title>
    <cx:plotArea>
      <cx:plotAreaRegion>
        <cx:series layoutId="clusteredColumn" uniqueId="{38C22085-DC7D-4B49-8AB7-F39334402B29}">
          <cx:tx>
            <cx:txData>
              <cx:f>_xlchart.v1.2</cx:f>
              <cx:v>CRIME_RATE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D4E40AAC-DE8B-441A-AEEC-2BE3132054CA}">
          <cx:tx>
            <cx:txData>
              <cx:f>_xlchart.v1.18</cx:f>
              <cx:v>AVG_PRICE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7750E989-73A4-4E03-81D9-F78316307F28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INDUS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INDUS</a:t>
          </a:r>
        </a:p>
      </cx:txPr>
    </cx:title>
    <cx:plotArea>
      <cx:plotAreaRegion>
        <cx:series layoutId="clusteredColumn" uniqueId="{5785DD17-9BB7-494C-87D5-67940A82B710}">
          <cx:tx>
            <cx:txData>
              <cx:f>_xlchart.v1.16</cx:f>
              <cx:v>INDUS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NOX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3AF89B9-DA70-42DA-A9DA-CA02D4E8C85F}">
          <cx:tx>
            <cx:txData>
              <cx:f>_xlchart.v1.8</cx:f>
              <cx:v>NOX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DISTANCE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</a:t>
          </a:r>
        </a:p>
      </cx:txPr>
    </cx:title>
    <cx:plotArea>
      <cx:plotAreaRegion>
        <cx:series layoutId="clusteredColumn" uniqueId="{EA94E0AC-B390-4BC7-88DE-B66FBF66D663}">
          <cx:tx>
            <cx:txData>
              <cx:f>_xlchart.v1.12</cx:f>
              <cx:v>DISTANCE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TAX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</a:t>
          </a:r>
        </a:p>
      </cx:txPr>
    </cx:title>
    <cx:plotArea>
      <cx:plotAreaRegion>
        <cx:series layoutId="clusteredColumn" uniqueId="{EBFFB83F-0DC9-4DAC-95B5-9A5D556C9C4B}">
          <cx:tx>
            <cx:txData>
              <cx:f>_xlchart.v1.14</cx:f>
              <cx:v>TAX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PTRATIO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PTRATIO</a:t>
          </a:r>
        </a:p>
      </cx:txPr>
    </cx:title>
    <cx:plotArea>
      <cx:plotAreaRegion>
        <cx:series layoutId="clusteredColumn" uniqueId="{974205B5-7C3B-439E-AD1D-CDCD871ED61B}">
          <cx:tx>
            <cx:txData>
              <cx:f>_xlchart.v1.6</cx:f>
              <cx:v>PTRATIO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9499999999999999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AVG_ROOM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AVG_ROOM</a:t>
          </a:r>
        </a:p>
      </cx:txPr>
    </cx:title>
    <cx:plotArea>
      <cx:plotAreaRegion>
        <cx:series layoutId="clusteredColumn" uniqueId="{27A450F1-13DD-4C7D-9251-4BEA34D3A620}">
          <cx:tx>
            <cx:txData>
              <cx:f>_xlchart.v1.10</cx:f>
              <cx:v>AVG_ROOM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LSTAT</a:t>
          </a:r>
        </a:p>
      </cx:txPr>
    </cx:title>
    <cx:plotArea>
      <cx:plotAreaRegion>
        <cx:series layoutId="clusteredColumn" uniqueId="{D9D78C9F-1FA7-4520-9C0A-75E2B30099A1}">
          <cx:tx>
            <cx:txData>
              <cx:f>_xlchart.v1.4</cx:f>
              <cx:v>LSTAT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183404</xdr:colOff>
      <xdr:row>17</xdr:row>
      <xdr:rowOff>167785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F7E4A-CCB8-42D7-B0C7-347D9D0A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F7AC74E-9729-4E9C-AC77-9A27C8A67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61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</xdr:row>
      <xdr:rowOff>0</xdr:rowOff>
    </xdr:from>
    <xdr:to>
      <xdr:col>39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34E9F4F-481E-4CA4-96B0-CABA51FCB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025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CA7B43C-ED96-4BDB-A628-31AD545C5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889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0</xdr:colOff>
      <xdr:row>1</xdr:row>
      <xdr:rowOff>0</xdr:rowOff>
    </xdr:from>
    <xdr:to>
      <xdr:col>56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6FAD5B8C-2714-4E51-80F5-C63E87FF67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57</xdr:col>
      <xdr:colOff>0</xdr:colOff>
      <xdr:row>1</xdr:row>
      <xdr:rowOff>0</xdr:rowOff>
    </xdr:from>
    <xdr:to>
      <xdr:col>64</xdr:col>
      <xdr:colOff>304800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8DFB849-E42E-45FD-B16D-8FD8448A0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425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304800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6A699100-9E04-4744-9DF3-4661C2E16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6150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17</xdr:row>
      <xdr:rowOff>0</xdr:rowOff>
    </xdr:from>
    <xdr:to>
      <xdr:col>39</xdr:col>
      <xdr:colOff>304800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C2FC4F6B-30A8-44E3-8488-0F146B99D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02550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0</xdr:colOff>
      <xdr:row>17</xdr:row>
      <xdr:rowOff>0</xdr:rowOff>
    </xdr:from>
    <xdr:to>
      <xdr:col>48</xdr:col>
      <xdr:colOff>304800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814B50FF-4E0E-4D1F-92BA-6923ACAE7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88950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0</xdr:colOff>
      <xdr:row>17</xdr:row>
      <xdr:rowOff>0</xdr:rowOff>
    </xdr:from>
    <xdr:to>
      <xdr:col>56</xdr:col>
      <xdr:colOff>304800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1A166627-6A6D-46B9-8033-365FDE1BD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65750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120650</xdr:rowOff>
    </xdr:from>
    <xdr:to>
      <xdr:col>14</xdr:col>
      <xdr:colOff>38100</xdr:colOff>
      <xdr:row>18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3DE88B-A8C8-4A1A-AB17-9CA5135EE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50" y="120650"/>
              <a:ext cx="6496050" cy="322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458611</xdr:colOff>
      <xdr:row>1</xdr:row>
      <xdr:rowOff>17640</xdr:rowOff>
    </xdr:from>
    <xdr:to>
      <xdr:col>19</xdr:col>
      <xdr:colOff>361598</xdr:colOff>
      <xdr:row>21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928D2-B94D-904F-C818-AB600A8D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13</xdr:row>
      <xdr:rowOff>82550</xdr:rowOff>
    </xdr:from>
    <xdr:to>
      <xdr:col>21</xdr:col>
      <xdr:colOff>355600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CAA7A-A4F3-D63C-6CCB-E1704BC56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0</xdr:row>
      <xdr:rowOff>127000</xdr:rowOff>
    </xdr:from>
    <xdr:to>
      <xdr:col>21</xdr:col>
      <xdr:colOff>431800</xdr:colOff>
      <xdr:row>11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C9578-EC8F-0563-70BC-3C93C2348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13</xdr:row>
      <xdr:rowOff>82550</xdr:rowOff>
    </xdr:from>
    <xdr:to>
      <xdr:col>28</xdr:col>
      <xdr:colOff>393700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7610-F903-1C57-CFA1-ABD50A9E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584200</xdr:colOff>
      <xdr:row>0</xdr:row>
      <xdr:rowOff>158750</xdr:rowOff>
    </xdr:from>
    <xdr:to>
      <xdr:col>28</xdr:col>
      <xdr:colOff>539750</xdr:colOff>
      <xdr:row>11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B74D7-433D-14AC-778B-716C1858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2</xdr:row>
      <xdr:rowOff>57150</xdr:rowOff>
    </xdr:from>
    <xdr:to>
      <xdr:col>29</xdr:col>
      <xdr:colOff>590550</xdr:colOff>
      <xdr:row>12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6C48FB-F65E-7E14-023E-BF5A59DE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577850</xdr:colOff>
      <xdr:row>25</xdr:row>
      <xdr:rowOff>31750</xdr:rowOff>
    </xdr:from>
    <xdr:to>
      <xdr:col>29</xdr:col>
      <xdr:colOff>577850</xdr:colOff>
      <xdr:row>35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5D94DE-BA7C-29B2-DD19-E26FC1463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</xdr:colOff>
      <xdr:row>13</xdr:row>
      <xdr:rowOff>76200</xdr:rowOff>
    </xdr:from>
    <xdr:to>
      <xdr:col>30</xdr:col>
      <xdr:colOff>25400</xdr:colOff>
      <xdr:row>23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2E2218-42C2-0BBF-EC58-70F610F72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/>
  </sheetViews>
  <sheetFormatPr defaultRowHeight="14.5" x14ac:dyDescent="0.35"/>
  <cols>
    <col min="1" max="1" width="13.6328125" customWidth="1"/>
    <col min="5" max="5" width="10.453125" customWidth="1"/>
    <col min="7" max="7" width="9.36328125" customWidth="1"/>
    <col min="8" max="8" width="12.453125" customWidth="1"/>
    <col min="10" max="10" width="10.54296875" customWidth="1"/>
  </cols>
  <sheetData>
    <row r="1" spans="1:10" x14ac:dyDescent="0.35">
      <c r="A1" s="16" t="s">
        <v>6</v>
      </c>
      <c r="B1" s="16" t="s">
        <v>0</v>
      </c>
      <c r="C1" s="16" t="s">
        <v>1</v>
      </c>
      <c r="D1" s="16" t="s">
        <v>2</v>
      </c>
      <c r="E1" s="16" t="s">
        <v>7</v>
      </c>
      <c r="F1" s="16" t="s">
        <v>3</v>
      </c>
      <c r="G1" s="16" t="s">
        <v>4</v>
      </c>
      <c r="H1" s="16" t="s">
        <v>8</v>
      </c>
      <c r="I1" s="16" t="s">
        <v>5</v>
      </c>
      <c r="J1" s="16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6D65-74B8-4066-AC97-B6B17A3AC4D5}">
  <dimension ref="B1:O33"/>
  <sheetViews>
    <sheetView zoomScale="101" workbookViewId="0"/>
  </sheetViews>
  <sheetFormatPr defaultRowHeight="14.5" x14ac:dyDescent="0.35"/>
  <cols>
    <col min="2" max="2" width="16.453125" customWidth="1"/>
    <col min="3" max="3" width="13.1796875" customWidth="1"/>
    <col min="5" max="5" width="16.7265625" customWidth="1"/>
    <col min="6" max="6" width="16.453125" customWidth="1"/>
    <col min="8" max="8" width="16.7265625" customWidth="1"/>
    <col min="9" max="9" width="15.81640625" customWidth="1"/>
    <col min="11" max="12" width="17" customWidth="1"/>
    <col min="14" max="14" width="16.7265625" customWidth="1"/>
    <col min="15" max="15" width="14.81640625" customWidth="1"/>
    <col min="17" max="17" width="16.453125" customWidth="1"/>
    <col min="20" max="20" width="17" customWidth="1"/>
    <col min="23" max="23" width="16.90625" customWidth="1"/>
    <col min="24" max="24" width="9.90625" customWidth="1"/>
    <col min="26" max="26" width="17" customWidth="1"/>
    <col min="27" max="27" width="9.54296875" customWidth="1"/>
    <col min="29" max="29" width="17" customWidth="1"/>
    <col min="30" max="30" width="15.81640625" customWidth="1"/>
  </cols>
  <sheetData>
    <row r="1" spans="2:15" ht="15" thickBot="1" x14ac:dyDescent="0.4">
      <c r="B1" t="s">
        <v>81</v>
      </c>
      <c r="E1" t="s">
        <v>29</v>
      </c>
      <c r="H1" t="s">
        <v>23</v>
      </c>
      <c r="K1" t="s">
        <v>24</v>
      </c>
      <c r="N1" t="s">
        <v>25</v>
      </c>
    </row>
    <row r="2" spans="2:15" x14ac:dyDescent="0.35">
      <c r="B2" s="5" t="s">
        <v>0</v>
      </c>
      <c r="C2" s="5"/>
      <c r="E2" s="5" t="s">
        <v>6</v>
      </c>
      <c r="F2" s="5"/>
      <c r="H2" s="5" t="s">
        <v>1</v>
      </c>
      <c r="I2" s="5"/>
      <c r="K2" s="5" t="s">
        <v>2</v>
      </c>
      <c r="L2" s="5"/>
      <c r="N2" s="5" t="s">
        <v>7</v>
      </c>
      <c r="O2" s="5"/>
    </row>
    <row r="4" spans="2:15" x14ac:dyDescent="0.35">
      <c r="B4" t="s">
        <v>10</v>
      </c>
      <c r="C4">
        <v>68.574901185770784</v>
      </c>
      <c r="E4" t="s">
        <v>10</v>
      </c>
      <c r="F4">
        <v>4.8719762845849779</v>
      </c>
      <c r="H4" t="s">
        <v>10</v>
      </c>
      <c r="I4">
        <v>11.136778656126504</v>
      </c>
      <c r="K4" t="s">
        <v>10</v>
      </c>
      <c r="L4">
        <v>0.55469505928853724</v>
      </c>
      <c r="N4" t="s">
        <v>10</v>
      </c>
      <c r="O4">
        <v>9.5494071146245059</v>
      </c>
    </row>
    <row r="5" spans="2:15" x14ac:dyDescent="0.35">
      <c r="B5" t="s">
        <v>11</v>
      </c>
      <c r="C5">
        <v>1.2513695252583026</v>
      </c>
      <c r="E5" t="s">
        <v>11</v>
      </c>
      <c r="F5">
        <v>0.12986015229610323</v>
      </c>
      <c r="H5" t="s">
        <v>11</v>
      </c>
      <c r="I5">
        <v>0.30497988812613019</v>
      </c>
      <c r="K5" t="s">
        <v>11</v>
      </c>
      <c r="L5">
        <v>5.1513910240283929E-3</v>
      </c>
      <c r="N5" t="s">
        <v>11</v>
      </c>
      <c r="O5">
        <v>0.38708489428578602</v>
      </c>
    </row>
    <row r="6" spans="2:15" x14ac:dyDescent="0.35">
      <c r="B6" t="s">
        <v>12</v>
      </c>
      <c r="C6">
        <v>77.5</v>
      </c>
      <c r="E6" t="s">
        <v>12</v>
      </c>
      <c r="F6">
        <v>4.82</v>
      </c>
      <c r="H6" t="s">
        <v>12</v>
      </c>
      <c r="I6">
        <v>9.69</v>
      </c>
      <c r="K6" t="s">
        <v>12</v>
      </c>
      <c r="L6">
        <v>0.53800000000000003</v>
      </c>
      <c r="N6" t="s">
        <v>12</v>
      </c>
      <c r="O6">
        <v>5</v>
      </c>
    </row>
    <row r="7" spans="2:15" x14ac:dyDescent="0.35">
      <c r="B7" t="s">
        <v>13</v>
      </c>
      <c r="C7">
        <v>100</v>
      </c>
      <c r="E7" t="s">
        <v>13</v>
      </c>
      <c r="F7">
        <v>3.43</v>
      </c>
      <c r="H7" t="s">
        <v>13</v>
      </c>
      <c r="I7">
        <v>18.100000000000001</v>
      </c>
      <c r="K7" t="s">
        <v>13</v>
      </c>
      <c r="L7">
        <v>0.53800000000000003</v>
      </c>
      <c r="N7" t="s">
        <v>13</v>
      </c>
      <c r="O7">
        <v>24</v>
      </c>
    </row>
    <row r="8" spans="2:15" x14ac:dyDescent="0.35">
      <c r="B8" t="s">
        <v>14</v>
      </c>
      <c r="C8">
        <v>28.148861406903585</v>
      </c>
      <c r="E8" t="s">
        <v>14</v>
      </c>
      <c r="F8">
        <v>2.9211318922824701</v>
      </c>
      <c r="H8" t="s">
        <v>14</v>
      </c>
      <c r="I8">
        <v>6.8603529408975747</v>
      </c>
      <c r="K8" t="s">
        <v>14</v>
      </c>
      <c r="L8">
        <v>0.11587767566755379</v>
      </c>
      <c r="N8" t="s">
        <v>14</v>
      </c>
      <c r="O8">
        <v>8.7072593842393662</v>
      </c>
    </row>
    <row r="9" spans="2:15" x14ac:dyDescent="0.35">
      <c r="B9" t="s">
        <v>15</v>
      </c>
      <c r="C9">
        <v>792.35839850506602</v>
      </c>
      <c r="E9" t="s">
        <v>15</v>
      </c>
      <c r="F9">
        <v>8.5330115321097644</v>
      </c>
      <c r="H9" t="s">
        <v>15</v>
      </c>
      <c r="I9">
        <v>47.064442473682007</v>
      </c>
      <c r="K9" t="s">
        <v>15</v>
      </c>
      <c r="L9">
        <v>1.3427635718114788E-2</v>
      </c>
      <c r="N9" t="s">
        <v>15</v>
      </c>
      <c r="O9">
        <v>75.816365984424522</v>
      </c>
    </row>
    <row r="10" spans="2:15" x14ac:dyDescent="0.35">
      <c r="B10" t="s">
        <v>16</v>
      </c>
      <c r="C10">
        <v>-0.96771559416269604</v>
      </c>
      <c r="E10" t="s">
        <v>16</v>
      </c>
      <c r="F10">
        <v>-1.1891224643608609</v>
      </c>
      <c r="H10" t="s">
        <v>16</v>
      </c>
      <c r="I10">
        <v>-1.233539601149531</v>
      </c>
      <c r="K10" t="s">
        <v>16</v>
      </c>
      <c r="L10">
        <v>-6.4667133365429397E-2</v>
      </c>
      <c r="N10" t="s">
        <v>16</v>
      </c>
      <c r="O10">
        <v>-0.86723199360350334</v>
      </c>
    </row>
    <row r="11" spans="2:15" x14ac:dyDescent="0.35">
      <c r="B11" t="s">
        <v>17</v>
      </c>
      <c r="C11">
        <v>-0.59896263988129672</v>
      </c>
      <c r="E11" t="s">
        <v>17</v>
      </c>
      <c r="F11">
        <v>2.1728079418192266E-2</v>
      </c>
      <c r="H11" t="s">
        <v>17</v>
      </c>
      <c r="I11">
        <v>0.29502156787350237</v>
      </c>
      <c r="K11" t="s">
        <v>17</v>
      </c>
      <c r="L11">
        <v>0.72930792253488452</v>
      </c>
      <c r="N11" t="s">
        <v>17</v>
      </c>
      <c r="O11">
        <v>1.004814648218201</v>
      </c>
    </row>
    <row r="12" spans="2:15" x14ac:dyDescent="0.35">
      <c r="B12" t="s">
        <v>18</v>
      </c>
      <c r="C12">
        <v>97.1</v>
      </c>
      <c r="E12" t="s">
        <v>18</v>
      </c>
      <c r="F12">
        <v>9.9500000000000011</v>
      </c>
      <c r="H12" t="s">
        <v>18</v>
      </c>
      <c r="I12">
        <v>27.279999999999998</v>
      </c>
      <c r="K12" t="s">
        <v>18</v>
      </c>
      <c r="L12">
        <v>0.48599999999999999</v>
      </c>
      <c r="N12" t="s">
        <v>18</v>
      </c>
      <c r="O12">
        <v>23</v>
      </c>
    </row>
    <row r="13" spans="2:15" x14ac:dyDescent="0.35">
      <c r="B13" t="s">
        <v>19</v>
      </c>
      <c r="C13">
        <v>2.9</v>
      </c>
      <c r="E13" t="s">
        <v>19</v>
      </c>
      <c r="F13">
        <v>0.04</v>
      </c>
      <c r="H13" t="s">
        <v>19</v>
      </c>
      <c r="I13">
        <v>0.46</v>
      </c>
      <c r="K13" t="s">
        <v>19</v>
      </c>
      <c r="L13">
        <v>0.38500000000000001</v>
      </c>
      <c r="N13" t="s">
        <v>19</v>
      </c>
      <c r="O13">
        <v>1</v>
      </c>
    </row>
    <row r="14" spans="2:15" x14ac:dyDescent="0.35">
      <c r="B14" t="s">
        <v>20</v>
      </c>
      <c r="C14">
        <v>100</v>
      </c>
      <c r="E14" t="s">
        <v>20</v>
      </c>
      <c r="F14">
        <v>9.99</v>
      </c>
      <c r="H14" t="s">
        <v>20</v>
      </c>
      <c r="I14">
        <v>27.74</v>
      </c>
      <c r="K14" t="s">
        <v>20</v>
      </c>
      <c r="L14">
        <v>0.871</v>
      </c>
      <c r="N14" t="s">
        <v>20</v>
      </c>
      <c r="O14">
        <v>24</v>
      </c>
    </row>
    <row r="15" spans="2:15" x14ac:dyDescent="0.35">
      <c r="B15" t="s">
        <v>21</v>
      </c>
      <c r="C15">
        <v>34698.900000000016</v>
      </c>
      <c r="E15" t="s">
        <v>21</v>
      </c>
      <c r="F15">
        <v>2465.2199999999989</v>
      </c>
      <c r="H15" t="s">
        <v>21</v>
      </c>
      <c r="I15">
        <v>5635.210000000011</v>
      </c>
      <c r="K15" t="s">
        <v>21</v>
      </c>
      <c r="L15">
        <v>280.67569999999984</v>
      </c>
      <c r="N15" t="s">
        <v>21</v>
      </c>
      <c r="O15">
        <v>4832</v>
      </c>
    </row>
    <row r="16" spans="2:15" ht="15" thickBot="1" x14ac:dyDescent="0.4">
      <c r="B16" s="3" t="s">
        <v>22</v>
      </c>
      <c r="C16" s="3">
        <v>506</v>
      </c>
      <c r="E16" s="3" t="s">
        <v>22</v>
      </c>
      <c r="F16" s="3">
        <v>506</v>
      </c>
      <c r="H16" s="3" t="s">
        <v>22</v>
      </c>
      <c r="I16" s="3">
        <v>506</v>
      </c>
      <c r="K16" s="3" t="s">
        <v>22</v>
      </c>
      <c r="L16" s="3">
        <v>506</v>
      </c>
      <c r="N16" s="3" t="s">
        <v>22</v>
      </c>
      <c r="O16" s="3">
        <v>506</v>
      </c>
    </row>
    <row r="18" spans="2:15" ht="15" thickBot="1" x14ac:dyDescent="0.4">
      <c r="B18" t="s">
        <v>26</v>
      </c>
      <c r="E18" t="s">
        <v>27</v>
      </c>
      <c r="H18" t="s">
        <v>28</v>
      </c>
      <c r="K18" t="s">
        <v>30</v>
      </c>
      <c r="N18" t="s">
        <v>31</v>
      </c>
    </row>
    <row r="19" spans="2:15" x14ac:dyDescent="0.35">
      <c r="B19" s="5" t="s">
        <v>3</v>
      </c>
      <c r="C19" s="5"/>
      <c r="E19" s="5" t="s">
        <v>4</v>
      </c>
      <c r="F19" s="5"/>
      <c r="H19" s="5" t="s">
        <v>8</v>
      </c>
      <c r="I19" s="5"/>
      <c r="K19" s="5" t="s">
        <v>5</v>
      </c>
      <c r="L19" s="5"/>
      <c r="N19" s="5" t="s">
        <v>9</v>
      </c>
      <c r="O19" s="5"/>
    </row>
    <row r="21" spans="2:15" x14ac:dyDescent="0.35">
      <c r="B21" t="s">
        <v>10</v>
      </c>
      <c r="C21">
        <v>408.23715415019763</v>
      </c>
      <c r="E21" t="s">
        <v>10</v>
      </c>
      <c r="F21">
        <v>18.455533596837967</v>
      </c>
      <c r="H21" t="s">
        <v>10</v>
      </c>
      <c r="I21">
        <v>6.2846343873517867</v>
      </c>
      <c r="K21" t="s">
        <v>10</v>
      </c>
      <c r="L21">
        <v>12.653063241106723</v>
      </c>
      <c r="N21" t="s">
        <v>10</v>
      </c>
      <c r="O21">
        <v>22.532806324110698</v>
      </c>
    </row>
    <row r="22" spans="2:15" x14ac:dyDescent="0.35">
      <c r="B22" t="s">
        <v>11</v>
      </c>
      <c r="C22">
        <v>7.4923886922962053</v>
      </c>
      <c r="E22" t="s">
        <v>11</v>
      </c>
      <c r="F22">
        <v>9.6243567832414598E-2</v>
      </c>
      <c r="H22" t="s">
        <v>11</v>
      </c>
      <c r="I22">
        <v>3.1235141929339023E-2</v>
      </c>
      <c r="K22" t="s">
        <v>11</v>
      </c>
      <c r="L22">
        <v>0.31745890621014489</v>
      </c>
      <c r="N22" t="s">
        <v>11</v>
      </c>
      <c r="O22">
        <v>0.40886114749753183</v>
      </c>
    </row>
    <row r="23" spans="2:15" x14ac:dyDescent="0.35">
      <c r="B23" t="s">
        <v>12</v>
      </c>
      <c r="C23">
        <v>330</v>
      </c>
      <c r="E23" t="s">
        <v>12</v>
      </c>
      <c r="F23">
        <v>19.05</v>
      </c>
      <c r="H23" t="s">
        <v>12</v>
      </c>
      <c r="I23">
        <v>6.2084999999999999</v>
      </c>
      <c r="K23" t="s">
        <v>12</v>
      </c>
      <c r="L23">
        <v>11.36</v>
      </c>
      <c r="N23" t="s">
        <v>12</v>
      </c>
      <c r="O23">
        <v>21.2</v>
      </c>
    </row>
    <row r="24" spans="2:15" x14ac:dyDescent="0.35">
      <c r="B24" t="s">
        <v>13</v>
      </c>
      <c r="C24">
        <v>666</v>
      </c>
      <c r="E24" t="s">
        <v>13</v>
      </c>
      <c r="F24">
        <v>20.2</v>
      </c>
      <c r="H24" t="s">
        <v>13</v>
      </c>
      <c r="I24">
        <v>5.7130000000000001</v>
      </c>
      <c r="K24" t="s">
        <v>13</v>
      </c>
      <c r="L24">
        <v>8.0500000000000007</v>
      </c>
      <c r="N24" t="s">
        <v>13</v>
      </c>
      <c r="O24">
        <v>50</v>
      </c>
    </row>
    <row r="25" spans="2:15" x14ac:dyDescent="0.35">
      <c r="B25" t="s">
        <v>14</v>
      </c>
      <c r="C25">
        <v>168.53711605495897</v>
      </c>
      <c r="E25" t="s">
        <v>14</v>
      </c>
      <c r="F25">
        <v>2.1649455237143891</v>
      </c>
      <c r="H25" t="s">
        <v>14</v>
      </c>
      <c r="I25">
        <v>0.70261714341528281</v>
      </c>
      <c r="K25" t="s">
        <v>14</v>
      </c>
      <c r="L25">
        <v>7.1410615113485498</v>
      </c>
      <c r="N25" t="s">
        <v>14</v>
      </c>
      <c r="O25">
        <v>9.1971040873797456</v>
      </c>
    </row>
    <row r="26" spans="2:15" x14ac:dyDescent="0.35">
      <c r="B26" t="s">
        <v>15</v>
      </c>
      <c r="C26">
        <v>28404.759488122712</v>
      </c>
      <c r="E26" t="s">
        <v>15</v>
      </c>
      <c r="F26">
        <v>4.6869891206509697</v>
      </c>
      <c r="H26" t="s">
        <v>15</v>
      </c>
      <c r="I26">
        <v>0.49367085022105212</v>
      </c>
      <c r="K26" t="s">
        <v>15</v>
      </c>
      <c r="L26">
        <v>50.994759508863638</v>
      </c>
      <c r="N26" t="s">
        <v>15</v>
      </c>
      <c r="O26">
        <v>84.586723594097208</v>
      </c>
    </row>
    <row r="27" spans="2:15" x14ac:dyDescent="0.35">
      <c r="B27" t="s">
        <v>16</v>
      </c>
      <c r="C27">
        <v>-1.142407992476824</v>
      </c>
      <c r="E27" t="s">
        <v>16</v>
      </c>
      <c r="F27">
        <v>-0.28509138330541051</v>
      </c>
      <c r="H27" t="s">
        <v>16</v>
      </c>
      <c r="I27">
        <v>1.8915003664993173</v>
      </c>
      <c r="K27" t="s">
        <v>16</v>
      </c>
      <c r="L27">
        <v>0.49323951739272553</v>
      </c>
      <c r="N27" t="s">
        <v>16</v>
      </c>
      <c r="O27">
        <v>1.495196944165802</v>
      </c>
    </row>
    <row r="28" spans="2:15" x14ac:dyDescent="0.35">
      <c r="B28" t="s">
        <v>17</v>
      </c>
      <c r="C28">
        <v>0.66995594179501428</v>
      </c>
      <c r="E28" t="s">
        <v>17</v>
      </c>
      <c r="F28">
        <v>-0.8023249268537983</v>
      </c>
      <c r="H28" t="s">
        <v>17</v>
      </c>
      <c r="I28">
        <v>0.40361213328870982</v>
      </c>
      <c r="K28" t="s">
        <v>17</v>
      </c>
      <c r="L28">
        <v>0.90646009359153534</v>
      </c>
      <c r="N28" t="s">
        <v>17</v>
      </c>
      <c r="O28">
        <v>1.108098408254901</v>
      </c>
    </row>
    <row r="29" spans="2:15" x14ac:dyDescent="0.35">
      <c r="B29" t="s">
        <v>18</v>
      </c>
      <c r="C29">
        <v>524</v>
      </c>
      <c r="E29" t="s">
        <v>18</v>
      </c>
      <c r="F29">
        <v>9.4</v>
      </c>
      <c r="H29" t="s">
        <v>18</v>
      </c>
      <c r="I29">
        <v>5.2189999999999994</v>
      </c>
      <c r="K29" t="s">
        <v>18</v>
      </c>
      <c r="L29">
        <v>36.24</v>
      </c>
      <c r="N29" t="s">
        <v>18</v>
      </c>
      <c r="O29">
        <v>45</v>
      </c>
    </row>
    <row r="30" spans="2:15" x14ac:dyDescent="0.35">
      <c r="B30" t="s">
        <v>19</v>
      </c>
      <c r="C30">
        <v>187</v>
      </c>
      <c r="E30" t="s">
        <v>19</v>
      </c>
      <c r="F30">
        <v>12.6</v>
      </c>
      <c r="H30" t="s">
        <v>19</v>
      </c>
      <c r="I30">
        <v>3.5609999999999999</v>
      </c>
      <c r="K30" t="s">
        <v>19</v>
      </c>
      <c r="L30">
        <v>1.73</v>
      </c>
      <c r="N30" t="s">
        <v>19</v>
      </c>
      <c r="O30">
        <v>5</v>
      </c>
    </row>
    <row r="31" spans="2:15" x14ac:dyDescent="0.35">
      <c r="B31" t="s">
        <v>20</v>
      </c>
      <c r="C31">
        <v>711</v>
      </c>
      <c r="E31" t="s">
        <v>20</v>
      </c>
      <c r="F31">
        <v>22</v>
      </c>
      <c r="H31" t="s">
        <v>20</v>
      </c>
      <c r="I31">
        <v>8.7799999999999994</v>
      </c>
      <c r="K31" t="s">
        <v>20</v>
      </c>
      <c r="L31">
        <v>37.97</v>
      </c>
      <c r="N31" t="s">
        <v>20</v>
      </c>
      <c r="O31">
        <v>50</v>
      </c>
    </row>
    <row r="32" spans="2:15" x14ac:dyDescent="0.35">
      <c r="B32" t="s">
        <v>21</v>
      </c>
      <c r="C32">
        <v>206568</v>
      </c>
      <c r="E32" t="s">
        <v>21</v>
      </c>
      <c r="F32">
        <v>9338.5000000000109</v>
      </c>
      <c r="H32" t="s">
        <v>21</v>
      </c>
      <c r="I32">
        <v>3180.0250000000042</v>
      </c>
      <c r="K32" t="s">
        <v>21</v>
      </c>
      <c r="L32">
        <v>6402.4500000000016</v>
      </c>
      <c r="N32" t="s">
        <v>21</v>
      </c>
      <c r="O32">
        <v>11401.600000000013</v>
      </c>
    </row>
    <row r="33" spans="2:15" ht="15" thickBot="1" x14ac:dyDescent="0.4">
      <c r="B33" s="3" t="s">
        <v>22</v>
      </c>
      <c r="C33" s="3">
        <v>506</v>
      </c>
      <c r="E33" s="3" t="s">
        <v>22</v>
      </c>
      <c r="F33" s="3">
        <v>506</v>
      </c>
      <c r="H33" s="3" t="s">
        <v>22</v>
      </c>
      <c r="I33" s="3">
        <v>506</v>
      </c>
      <c r="K33" s="3" t="s">
        <v>22</v>
      </c>
      <c r="L33" s="3">
        <v>506</v>
      </c>
      <c r="N33" s="3" t="s">
        <v>22</v>
      </c>
      <c r="O33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8D39-4D56-484C-AF63-71FD993B3229}">
  <dimension ref="P7:P9"/>
  <sheetViews>
    <sheetView workbookViewId="0"/>
  </sheetViews>
  <sheetFormatPr defaultRowHeight="14.5" x14ac:dyDescent="0.35"/>
  <sheetData>
    <row r="7" spans="16:16" x14ac:dyDescent="0.35">
      <c r="P7" t="s">
        <v>34</v>
      </c>
    </row>
    <row r="8" spans="16:16" x14ac:dyDescent="0.35">
      <c r="P8" t="s">
        <v>32</v>
      </c>
    </row>
    <row r="9" spans="16:16" x14ac:dyDescent="0.35">
      <c r="P9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1D4C-2363-43E3-9260-660F349618DE}">
  <dimension ref="A1:K15"/>
  <sheetViews>
    <sheetView workbookViewId="0"/>
  </sheetViews>
  <sheetFormatPr defaultRowHeight="14.5" x14ac:dyDescent="0.35"/>
  <cols>
    <col min="1" max="1" width="14.90625" customWidth="1"/>
    <col min="2" max="2" width="12.7265625" customWidth="1"/>
    <col min="3" max="3" width="12.6328125" customWidth="1"/>
    <col min="4" max="4" width="13.36328125" customWidth="1"/>
    <col min="5" max="5" width="13.6328125" customWidth="1"/>
    <col min="6" max="7" width="11.81640625" customWidth="1"/>
    <col min="8" max="8" width="11.6328125" customWidth="1"/>
    <col min="9" max="9" width="13.26953125" customWidth="1"/>
    <col min="10" max="10" width="10.7265625" customWidth="1"/>
    <col min="11" max="11" width="15.1796875" customWidth="1"/>
  </cols>
  <sheetData>
    <row r="1" spans="1:11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5">
      <c r="A2" t="s">
        <v>6</v>
      </c>
      <c r="B2" s="6">
        <f>VARP(Sheet1!$A$2:$A$507)</f>
        <v>8.5161478729553952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35">
      <c r="A3" t="s">
        <v>0</v>
      </c>
      <c r="B3" s="6">
        <v>0.56291521504788367</v>
      </c>
      <c r="C3" s="6">
        <f>VARP(Sheet1!$B$2:$B$507)</f>
        <v>790.79247281632058</v>
      </c>
      <c r="D3" s="6"/>
      <c r="E3" s="6"/>
      <c r="F3" s="6"/>
      <c r="G3" s="6"/>
      <c r="H3" s="6"/>
      <c r="I3" s="6"/>
      <c r="J3" s="6"/>
      <c r="K3" s="6"/>
    </row>
    <row r="4" spans="1:11" x14ac:dyDescent="0.35">
      <c r="A4" t="s">
        <v>1</v>
      </c>
      <c r="B4" s="6">
        <v>-0.11021517520973631</v>
      </c>
      <c r="C4" s="6">
        <v>124.26782823899758</v>
      </c>
      <c r="D4" s="6">
        <f>VARP(Sheet1!$C$2:$C$507)</f>
        <v>46.971429741520595</v>
      </c>
      <c r="E4" s="6"/>
      <c r="F4" s="6"/>
      <c r="G4" s="6"/>
      <c r="H4" s="6"/>
      <c r="I4" s="6"/>
      <c r="J4" s="6"/>
      <c r="K4" s="6"/>
    </row>
    <row r="5" spans="1:11" x14ac:dyDescent="0.35">
      <c r="A5" t="s">
        <v>2</v>
      </c>
      <c r="B5" s="6">
        <v>6.2530818322423449E-4</v>
      </c>
      <c r="C5" s="6">
        <v>2.3812119313299718</v>
      </c>
      <c r="D5" s="6">
        <v>0.60587394258229343</v>
      </c>
      <c r="E5" s="6">
        <f>VARP(Sheet1!$D$2:$D$507)</f>
        <v>1.3401098888632343E-2</v>
      </c>
      <c r="F5" s="6"/>
      <c r="G5" s="6"/>
      <c r="H5" s="6"/>
      <c r="I5" s="6"/>
      <c r="J5" s="6"/>
      <c r="K5" s="6"/>
    </row>
    <row r="6" spans="1:11" x14ac:dyDescent="0.35">
      <c r="A6" t="s">
        <v>7</v>
      </c>
      <c r="B6" s="6">
        <v>-0.22986048836882322</v>
      </c>
      <c r="C6" s="6">
        <v>111.54995547501125</v>
      </c>
      <c r="D6" s="6">
        <v>35.479714493274436</v>
      </c>
      <c r="E6" s="6">
        <v>0.61571022434345091</v>
      </c>
      <c r="F6" s="6">
        <f>VARP(Sheet1!$E$2:$E$507)</f>
        <v>75.666531269040291</v>
      </c>
      <c r="G6" s="6"/>
      <c r="H6" s="6"/>
      <c r="I6" s="6"/>
      <c r="J6" s="6"/>
      <c r="K6" s="6"/>
    </row>
    <row r="7" spans="1:11" x14ac:dyDescent="0.35">
      <c r="A7" t="s">
        <v>3</v>
      </c>
      <c r="B7" s="6">
        <v>-8.2293224390320105</v>
      </c>
      <c r="C7" s="6">
        <v>2397.941723038949</v>
      </c>
      <c r="D7" s="6">
        <v>831.71333312503305</v>
      </c>
      <c r="E7" s="6">
        <v>13.020502357480964</v>
      </c>
      <c r="F7" s="6">
        <v>1333.1167413957373</v>
      </c>
      <c r="G7" s="6">
        <f>VARP(Sheet1!$F$2:$F$507)</f>
        <v>28348.623599806277</v>
      </c>
      <c r="H7" s="6"/>
      <c r="I7" s="6"/>
      <c r="J7" s="6"/>
      <c r="K7" s="6"/>
    </row>
    <row r="8" spans="1:11" x14ac:dyDescent="0.35">
      <c r="A8" t="s">
        <v>4</v>
      </c>
      <c r="B8" s="6">
        <v>6.8168905935102789E-2</v>
      </c>
      <c r="C8" s="6">
        <v>15.905425447983875</v>
      </c>
      <c r="D8" s="6">
        <v>5.6808547821400115</v>
      </c>
      <c r="E8" s="6">
        <v>4.7303653822118687E-2</v>
      </c>
      <c r="F8" s="6">
        <v>8.7434024902747911</v>
      </c>
      <c r="G8" s="6">
        <v>167.82082207189643</v>
      </c>
      <c r="H8" s="6">
        <f>VARP(Sheet1!$G$2:$G$507)</f>
        <v>4.6777262963018424</v>
      </c>
      <c r="I8" s="6"/>
      <c r="J8" s="6"/>
      <c r="K8" s="6"/>
    </row>
    <row r="9" spans="1:11" x14ac:dyDescent="0.35">
      <c r="A9" t="s">
        <v>8</v>
      </c>
      <c r="B9" s="6">
        <v>5.6117777890609274E-2</v>
      </c>
      <c r="C9" s="6">
        <v>-4.7425380301988795</v>
      </c>
      <c r="D9" s="6">
        <v>-1.8842254267759224</v>
      </c>
      <c r="E9" s="6">
        <v>-2.4554826114687001E-2</v>
      </c>
      <c r="F9" s="6">
        <v>-1.2812773906794352</v>
      </c>
      <c r="G9" s="6">
        <v>-34.515101040478683</v>
      </c>
      <c r="H9" s="6">
        <v>-0.53969451834898297</v>
      </c>
      <c r="I9" s="6">
        <f>VARP(Sheet1!$H$2:$H$507)</f>
        <v>0.49269521612970291</v>
      </c>
      <c r="J9" s="6"/>
      <c r="K9" s="6"/>
    </row>
    <row r="10" spans="1:11" x14ac:dyDescent="0.35">
      <c r="A10" t="s">
        <v>5</v>
      </c>
      <c r="B10" s="6">
        <v>-0.88268036213657475</v>
      </c>
      <c r="C10" s="6">
        <v>120.8384405200832</v>
      </c>
      <c r="D10" s="6">
        <v>29.52181125115218</v>
      </c>
      <c r="E10" s="6">
        <v>0.48797987086581535</v>
      </c>
      <c r="F10" s="6">
        <v>30.325392132356395</v>
      </c>
      <c r="G10" s="6">
        <v>653.42061741317593</v>
      </c>
      <c r="H10" s="6">
        <v>5.7713002429345837</v>
      </c>
      <c r="I10" s="6">
        <v>-3.0736549669968305</v>
      </c>
      <c r="J10" s="6">
        <f>VARP(Sheet1!$I$2:$I$507)</f>
        <v>50.893979351731517</v>
      </c>
      <c r="K10" s="6"/>
    </row>
    <row r="11" spans="1:11" ht="15" thickBot="1" x14ac:dyDescent="0.4">
      <c r="A11" s="3" t="s">
        <v>9</v>
      </c>
      <c r="B11" s="7">
        <v>1.1620122404661843</v>
      </c>
      <c r="C11" s="7">
        <v>-97.396152884750578</v>
      </c>
      <c r="D11" s="7">
        <v>-30.460504991485585</v>
      </c>
      <c r="E11" s="7">
        <v>-0.45451240708337864</v>
      </c>
      <c r="F11" s="7">
        <v>-30.500830351981755</v>
      </c>
      <c r="G11" s="7">
        <v>-724.82042837725965</v>
      </c>
      <c r="H11" s="7">
        <v>-10.090675608117616</v>
      </c>
      <c r="I11" s="7">
        <v>4.4845655517192906</v>
      </c>
      <c r="J11" s="7">
        <v>-48.351792193285306</v>
      </c>
      <c r="K11" s="7">
        <f>VARP(Sheet1!$J$2:$J$507)</f>
        <v>84.419556156164219</v>
      </c>
    </row>
    <row r="14" spans="1:11" x14ac:dyDescent="0.35">
      <c r="B14" t="s">
        <v>35</v>
      </c>
    </row>
    <row r="15" spans="1:11" x14ac:dyDescent="0.35">
      <c r="B1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C43-998B-4C57-9BDF-DDF407AC6298}">
  <dimension ref="A1:O24"/>
  <sheetViews>
    <sheetView workbookViewId="0"/>
  </sheetViews>
  <sheetFormatPr defaultRowHeight="14.5" x14ac:dyDescent="0.35"/>
  <cols>
    <col min="1" max="1" width="15.453125" customWidth="1"/>
    <col min="2" max="2" width="12.1796875" customWidth="1"/>
    <col min="6" max="6" width="10.08984375" customWidth="1"/>
    <col min="9" max="9" width="11" customWidth="1"/>
    <col min="11" max="11" width="11.08984375" customWidth="1"/>
    <col min="13" max="13" width="20" customWidth="1"/>
    <col min="15" max="15" width="27.1796875" customWidth="1"/>
  </cols>
  <sheetData>
    <row r="1" spans="1:15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5" x14ac:dyDescent="0.35">
      <c r="A2" t="s">
        <v>6</v>
      </c>
      <c r="B2" s="6">
        <v>1</v>
      </c>
    </row>
    <row r="3" spans="1:15" x14ac:dyDescent="0.35">
      <c r="A3" t="s">
        <v>0</v>
      </c>
      <c r="B3" s="6">
        <v>6.8594631451170916E-3</v>
      </c>
      <c r="C3" s="6">
        <v>1</v>
      </c>
      <c r="D3" s="6"/>
      <c r="E3" s="6"/>
      <c r="F3" s="6"/>
      <c r="G3" s="6"/>
      <c r="H3" s="6"/>
      <c r="I3" s="6"/>
      <c r="J3" s="6"/>
      <c r="K3" s="6"/>
    </row>
    <row r="4" spans="1:15" x14ac:dyDescent="0.35">
      <c r="A4" t="s">
        <v>1</v>
      </c>
      <c r="B4" s="6">
        <v>-5.510651018097835E-3</v>
      </c>
      <c r="C4" s="6">
        <v>0.64477851135525488</v>
      </c>
      <c r="D4" s="6">
        <v>1</v>
      </c>
      <c r="E4" s="6"/>
      <c r="F4" s="6"/>
      <c r="G4" s="6"/>
      <c r="H4" s="6"/>
      <c r="I4" s="6"/>
      <c r="J4" s="6"/>
      <c r="K4" s="6"/>
    </row>
    <row r="5" spans="1:15" x14ac:dyDescent="0.35">
      <c r="A5" t="s">
        <v>2</v>
      </c>
      <c r="B5" s="6">
        <v>1.8509824853121615E-3</v>
      </c>
      <c r="C5" s="6">
        <v>0.73147010378595789</v>
      </c>
      <c r="D5" s="6">
        <v>0.76365144692091447</v>
      </c>
      <c r="E5" s="6">
        <v>1</v>
      </c>
      <c r="F5" s="6"/>
      <c r="G5" s="6"/>
      <c r="H5" s="6"/>
      <c r="I5" s="6"/>
      <c r="J5" s="6"/>
      <c r="K5" s="6"/>
    </row>
    <row r="6" spans="1:15" x14ac:dyDescent="0.35">
      <c r="A6" t="s">
        <v>7</v>
      </c>
      <c r="B6" s="6">
        <v>-9.0550492233347733E-3</v>
      </c>
      <c r="C6" s="6">
        <v>0.45602245175161338</v>
      </c>
      <c r="D6" s="6">
        <v>0.59512927460384857</v>
      </c>
      <c r="E6" s="6">
        <v>0.61144056348557552</v>
      </c>
      <c r="F6" s="6">
        <v>1</v>
      </c>
      <c r="G6" s="6"/>
      <c r="H6" s="6"/>
      <c r="I6" s="6"/>
      <c r="J6" s="6"/>
      <c r="K6" s="6"/>
      <c r="M6" t="s">
        <v>37</v>
      </c>
      <c r="O6" t="s">
        <v>37</v>
      </c>
    </row>
    <row r="7" spans="1:15" x14ac:dyDescent="0.35">
      <c r="A7" t="s">
        <v>3</v>
      </c>
      <c r="B7" s="6">
        <v>-1.6748522203743222E-2</v>
      </c>
      <c r="C7" s="6">
        <v>0.50645559355070491</v>
      </c>
      <c r="D7" s="6">
        <v>0.72076017995154407</v>
      </c>
      <c r="E7" s="6">
        <v>0.66802320040301999</v>
      </c>
      <c r="F7" s="6">
        <v>0.91022818853318221</v>
      </c>
      <c r="G7" s="6">
        <v>1</v>
      </c>
      <c r="H7" s="6"/>
      <c r="I7" s="6"/>
      <c r="J7" s="6"/>
      <c r="K7" s="6"/>
      <c r="M7" t="s">
        <v>38</v>
      </c>
      <c r="O7" t="s">
        <v>40</v>
      </c>
    </row>
    <row r="8" spans="1:15" x14ac:dyDescent="0.35">
      <c r="A8" t="s">
        <v>4</v>
      </c>
      <c r="B8" s="6">
        <v>1.0800586106705168E-2</v>
      </c>
      <c r="C8" s="6">
        <v>0.26151501167195718</v>
      </c>
      <c r="D8" s="6">
        <v>0.38324755642888669</v>
      </c>
      <c r="E8" s="6">
        <v>0.18893267711276665</v>
      </c>
      <c r="F8" s="6">
        <v>0.4647411785030543</v>
      </c>
      <c r="G8" s="6">
        <v>0.46085303506566561</v>
      </c>
      <c r="H8" s="6">
        <v>1</v>
      </c>
      <c r="I8" s="6"/>
      <c r="J8" s="6"/>
      <c r="K8" s="6"/>
      <c r="M8" t="s">
        <v>39</v>
      </c>
      <c r="O8" t="s">
        <v>39</v>
      </c>
    </row>
    <row r="9" spans="1:15" x14ac:dyDescent="0.35">
      <c r="A9" t="s">
        <v>8</v>
      </c>
      <c r="B9" s="6">
        <v>2.7396160141602868E-2</v>
      </c>
      <c r="C9" s="6">
        <v>-0.24026493104775123</v>
      </c>
      <c r="D9" s="6">
        <v>-0.39167585265684346</v>
      </c>
      <c r="E9" s="6">
        <v>-0.30218818784959328</v>
      </c>
      <c r="F9" s="6">
        <v>-0.20984666776610875</v>
      </c>
      <c r="G9" s="6">
        <v>-0.29204783262321909</v>
      </c>
      <c r="H9" s="6">
        <v>-0.35550149455908486</v>
      </c>
      <c r="I9" s="6">
        <v>1</v>
      </c>
      <c r="J9" s="6"/>
      <c r="K9" s="6"/>
      <c r="M9" t="s">
        <v>41</v>
      </c>
      <c r="O9" t="s">
        <v>44</v>
      </c>
    </row>
    <row r="10" spans="1:15" x14ac:dyDescent="0.35">
      <c r="A10" t="s">
        <v>5</v>
      </c>
      <c r="B10" s="6">
        <v>-4.2398321425172351E-2</v>
      </c>
      <c r="C10" s="6">
        <v>0.60233852872623994</v>
      </c>
      <c r="D10" s="6">
        <v>0.60379971647662123</v>
      </c>
      <c r="E10" s="6">
        <v>0.59087892088084493</v>
      </c>
      <c r="F10" s="6">
        <v>0.48867633497506641</v>
      </c>
      <c r="G10" s="6">
        <v>0.54399341200156903</v>
      </c>
      <c r="H10" s="6">
        <v>0.37404431671467536</v>
      </c>
      <c r="I10" s="6">
        <v>-0.61380827186639575</v>
      </c>
      <c r="J10" s="6">
        <v>1</v>
      </c>
      <c r="K10" s="6"/>
      <c r="M10" t="s">
        <v>42</v>
      </c>
      <c r="O10" t="s">
        <v>45</v>
      </c>
    </row>
    <row r="11" spans="1:15" ht="15" thickBot="1" x14ac:dyDescent="0.4">
      <c r="A11" s="3" t="s">
        <v>9</v>
      </c>
      <c r="B11" s="7">
        <v>4.3337871118629183E-2</v>
      </c>
      <c r="C11" s="7">
        <v>-0.3769545650045959</v>
      </c>
      <c r="D11" s="7">
        <v>-0.48372516002837296</v>
      </c>
      <c r="E11" s="7">
        <v>-0.42732077237328164</v>
      </c>
      <c r="F11" s="7">
        <v>-0.38162623063977752</v>
      </c>
      <c r="G11" s="7">
        <v>-0.46853593356776635</v>
      </c>
      <c r="H11" s="7">
        <v>-0.50778668553756101</v>
      </c>
      <c r="I11" s="7">
        <v>0.69535994707153892</v>
      </c>
      <c r="J11" s="7">
        <v>-0.7376627261740144</v>
      </c>
      <c r="K11" s="7">
        <v>1</v>
      </c>
      <c r="M11" t="s">
        <v>43</v>
      </c>
      <c r="O11" t="s">
        <v>46</v>
      </c>
    </row>
    <row r="13" spans="1:15" ht="15" thickBot="1" x14ac:dyDescent="0.4">
      <c r="A13" s="17" t="s">
        <v>84</v>
      </c>
    </row>
    <row r="14" spans="1:15" x14ac:dyDescent="0.35">
      <c r="A14" s="4"/>
      <c r="B14" s="4" t="s">
        <v>6</v>
      </c>
      <c r="C14" s="4" t="s">
        <v>0</v>
      </c>
      <c r="D14" s="4" t="s">
        <v>1</v>
      </c>
      <c r="E14" s="4" t="s">
        <v>2</v>
      </c>
      <c r="F14" s="4" t="s">
        <v>7</v>
      </c>
      <c r="G14" s="4" t="s">
        <v>3</v>
      </c>
      <c r="H14" s="4" t="s">
        <v>4</v>
      </c>
      <c r="I14" s="4" t="s">
        <v>8</v>
      </c>
      <c r="J14" s="4" t="s">
        <v>5</v>
      </c>
      <c r="K14" s="4" t="s">
        <v>9</v>
      </c>
    </row>
    <row r="15" spans="1:15" x14ac:dyDescent="0.35">
      <c r="A15" t="s">
        <v>6</v>
      </c>
      <c r="B15" s="8">
        <v>1</v>
      </c>
      <c r="C15" s="8"/>
      <c r="D15" s="8"/>
      <c r="E15" s="8"/>
      <c r="F15" s="8"/>
      <c r="G15" s="8"/>
      <c r="H15" s="8"/>
      <c r="I15" s="8"/>
      <c r="J15" s="8"/>
      <c r="K15" s="8"/>
    </row>
    <row r="16" spans="1:15" x14ac:dyDescent="0.35">
      <c r="A16" t="s">
        <v>0</v>
      </c>
      <c r="B16" s="8">
        <v>6.8594631451170916E-3</v>
      </c>
      <c r="C16" s="8">
        <v>1</v>
      </c>
      <c r="D16" s="8"/>
      <c r="E16" s="8"/>
      <c r="F16" s="8"/>
      <c r="G16" s="8"/>
      <c r="H16" s="8"/>
      <c r="I16" s="8"/>
      <c r="J16" s="8"/>
      <c r="K16" s="8"/>
    </row>
    <row r="17" spans="1:11" x14ac:dyDescent="0.35">
      <c r="A17" t="s">
        <v>1</v>
      </c>
      <c r="B17" s="8">
        <v>-5.510651018097835E-3</v>
      </c>
      <c r="C17" s="8">
        <v>0.64477851135525488</v>
      </c>
      <c r="D17" s="8">
        <v>1</v>
      </c>
      <c r="E17" s="8"/>
      <c r="F17" s="8"/>
      <c r="G17" s="8"/>
      <c r="H17" s="8"/>
      <c r="I17" s="8"/>
      <c r="J17" s="8"/>
      <c r="K17" s="8"/>
    </row>
    <row r="18" spans="1:11" x14ac:dyDescent="0.35">
      <c r="A18" t="s">
        <v>2</v>
      </c>
      <c r="B18" s="8">
        <v>1.8509824853121615E-3</v>
      </c>
      <c r="C18" s="10">
        <v>0.73147010378595789</v>
      </c>
      <c r="D18" s="10">
        <v>0.76365144692091447</v>
      </c>
      <c r="E18" s="8">
        <v>1</v>
      </c>
      <c r="F18" s="8"/>
      <c r="G18" s="8"/>
      <c r="H18" s="8"/>
      <c r="I18" s="8"/>
      <c r="J18" s="8"/>
      <c r="K18" s="8"/>
    </row>
    <row r="19" spans="1:11" x14ac:dyDescent="0.35">
      <c r="A19" t="s">
        <v>7</v>
      </c>
      <c r="B19" s="8">
        <v>-9.0550492233347733E-3</v>
      </c>
      <c r="C19" s="8">
        <v>0.45602245175161338</v>
      </c>
      <c r="D19" s="8">
        <v>0.59512927460384857</v>
      </c>
      <c r="E19" s="8">
        <v>0.61144056348557552</v>
      </c>
      <c r="F19" s="8">
        <v>1</v>
      </c>
      <c r="G19" s="8"/>
      <c r="H19" s="8"/>
      <c r="I19" s="8"/>
      <c r="J19" s="8"/>
      <c r="K19" s="8"/>
    </row>
    <row r="20" spans="1:11" x14ac:dyDescent="0.35">
      <c r="A20" t="s">
        <v>3</v>
      </c>
      <c r="B20" s="8">
        <v>-1.6748522203743222E-2</v>
      </c>
      <c r="C20" s="8">
        <v>0.50645559355070491</v>
      </c>
      <c r="D20" s="8">
        <v>0.72076017995154407</v>
      </c>
      <c r="E20" s="8">
        <v>0.66802320040301999</v>
      </c>
      <c r="F20" s="10">
        <v>0.91022818853318221</v>
      </c>
      <c r="G20" s="8">
        <v>1</v>
      </c>
      <c r="H20" s="8"/>
      <c r="I20" s="8"/>
      <c r="J20" s="8"/>
      <c r="K20" s="8"/>
    </row>
    <row r="21" spans="1:11" x14ac:dyDescent="0.35">
      <c r="A21" t="s">
        <v>4</v>
      </c>
      <c r="B21" s="8">
        <v>1.0800586106705168E-2</v>
      </c>
      <c r="C21" s="8">
        <v>0.26151501167195718</v>
      </c>
      <c r="D21" s="8">
        <v>0.38324755642888669</v>
      </c>
      <c r="E21" s="8">
        <v>0.18893267711276665</v>
      </c>
      <c r="F21" s="8">
        <v>0.4647411785030543</v>
      </c>
      <c r="G21" s="8">
        <v>0.46085303506566561</v>
      </c>
      <c r="H21" s="8">
        <v>1</v>
      </c>
      <c r="I21" s="8"/>
      <c r="J21" s="8"/>
      <c r="K21" s="8"/>
    </row>
    <row r="22" spans="1:11" x14ac:dyDescent="0.35">
      <c r="A22" t="s">
        <v>8</v>
      </c>
      <c r="B22" s="8">
        <v>2.7396160141602868E-2</v>
      </c>
      <c r="C22" s="8">
        <v>-0.24026493104775123</v>
      </c>
      <c r="D22" s="8">
        <v>-0.39167585265684346</v>
      </c>
      <c r="E22" s="8">
        <v>-0.30218818784959328</v>
      </c>
      <c r="F22" s="8">
        <v>-0.20984666776610875</v>
      </c>
      <c r="G22" s="8">
        <v>-0.29204783262321909</v>
      </c>
      <c r="H22" s="8">
        <v>-0.35550149455908486</v>
      </c>
      <c r="I22" s="8">
        <v>1</v>
      </c>
      <c r="J22" s="8"/>
      <c r="K22" s="8"/>
    </row>
    <row r="23" spans="1:11" x14ac:dyDescent="0.35">
      <c r="A23" t="s">
        <v>5</v>
      </c>
      <c r="B23" s="8">
        <v>-4.2398321425172351E-2</v>
      </c>
      <c r="C23" s="8">
        <v>0.60233852872623994</v>
      </c>
      <c r="D23" s="8">
        <v>0.60379971647662123</v>
      </c>
      <c r="E23" s="8">
        <v>0.59087892088084493</v>
      </c>
      <c r="F23" s="8">
        <v>0.48867633497506641</v>
      </c>
      <c r="G23" s="8">
        <v>0.54399341200156903</v>
      </c>
      <c r="H23" s="8">
        <v>0.37404431671467536</v>
      </c>
      <c r="I23" s="10">
        <v>-0.61380827186639575</v>
      </c>
      <c r="J23" s="8">
        <v>1</v>
      </c>
      <c r="K23" s="8"/>
    </row>
    <row r="24" spans="1:11" ht="15" thickBot="1" x14ac:dyDescent="0.4">
      <c r="A24" s="3" t="s">
        <v>9</v>
      </c>
      <c r="B24" s="9">
        <v>4.3337871118629183E-2</v>
      </c>
      <c r="C24" s="9">
        <v>-0.3769545650045959</v>
      </c>
      <c r="D24" s="9">
        <v>-0.48372516002837296</v>
      </c>
      <c r="E24" s="9">
        <v>-0.42732077237328164</v>
      </c>
      <c r="F24" s="9">
        <v>-0.38162623063977752</v>
      </c>
      <c r="G24" s="9">
        <v>-0.46853593356776635</v>
      </c>
      <c r="H24" s="11">
        <v>-0.50778668553756101</v>
      </c>
      <c r="I24" s="9">
        <v>0.69535994707153892</v>
      </c>
      <c r="J24" s="11">
        <v>-0.7376627261740144</v>
      </c>
      <c r="K24" s="9">
        <v>1</v>
      </c>
    </row>
  </sheetData>
  <conditionalFormatting sqref="B2:K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{E53DFDF6-9661-472D-AC0B-E4886A6B36EE}</x14:id>
        </ext>
      </extLst>
    </cfRule>
  </conditionalFormatting>
  <conditionalFormatting sqref="B15:K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{F3F9AD80-2440-4334-B10B-B6138329A554}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DFDF6-9661-472D-AC0B-E4886A6B3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B2:K11</xm:sqref>
        </x14:conditionalFormatting>
        <x14:conditionalFormatting xmlns:xm="http://schemas.microsoft.com/office/excel/2006/main">
          <x14:cfRule type="dataBar" id="{F3F9AD80-2440-4334-B10B-B6138329A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B15:K24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E551-C8A6-45CE-87CF-F95D7CCFED5E}">
  <dimension ref="A1:I530"/>
  <sheetViews>
    <sheetView topLeftCell="A8" zoomScale="111" workbookViewId="0">
      <selection activeCell="B1" sqref="B1"/>
    </sheetView>
  </sheetViews>
  <sheetFormatPr defaultRowHeight="14.5" x14ac:dyDescent="0.35"/>
  <cols>
    <col min="1" max="1" width="16.08984375" customWidth="1"/>
    <col min="2" max="2" width="18.54296875" customWidth="1"/>
    <col min="3" max="3" width="14.1796875" customWidth="1"/>
    <col min="5" max="5" width="11.36328125" customWidth="1"/>
    <col min="6" max="6" width="18" customWidth="1"/>
    <col min="7" max="7" width="13" customWidth="1"/>
    <col min="8" max="8" width="11.81640625" customWidth="1"/>
    <col min="9" max="9" width="11.453125" customWidth="1"/>
  </cols>
  <sheetData>
    <row r="1" spans="1:9" x14ac:dyDescent="0.35">
      <c r="A1" t="s">
        <v>47</v>
      </c>
    </row>
    <row r="2" spans="1:9" ht="15" thickBot="1" x14ac:dyDescent="0.4"/>
    <row r="3" spans="1:9" x14ac:dyDescent="0.35">
      <c r="A3" s="5" t="s">
        <v>48</v>
      </c>
      <c r="B3" s="5"/>
    </row>
    <row r="4" spans="1:9" x14ac:dyDescent="0.35">
      <c r="A4" t="s">
        <v>49</v>
      </c>
      <c r="B4">
        <v>0.73766272617401496</v>
      </c>
    </row>
    <row r="5" spans="1:9" x14ac:dyDescent="0.35">
      <c r="A5" t="s">
        <v>50</v>
      </c>
      <c r="B5" s="12">
        <v>0.54414629758647981</v>
      </c>
    </row>
    <row r="6" spans="1:9" x14ac:dyDescent="0.35">
      <c r="A6" t="s">
        <v>51</v>
      </c>
      <c r="B6">
        <v>0.54324182595470694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52</v>
      </c>
      <c r="B8" s="3">
        <v>506</v>
      </c>
    </row>
    <row r="10" spans="1:9" ht="15" thickBot="1" x14ac:dyDescent="0.4">
      <c r="A10" t="s">
        <v>53</v>
      </c>
    </row>
    <row r="11" spans="1:9" x14ac:dyDescent="0.35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9" x14ac:dyDescent="0.35">
      <c r="A12" t="s">
        <v>54</v>
      </c>
      <c r="B12">
        <v>1</v>
      </c>
      <c r="C12">
        <v>23243.913996693344</v>
      </c>
      <c r="D12">
        <v>23243.913996693344</v>
      </c>
      <c r="E12">
        <v>601.61787110989542</v>
      </c>
      <c r="F12" s="12">
        <v>5.0811033943872703E-88</v>
      </c>
    </row>
    <row r="13" spans="1:9" x14ac:dyDescent="0.35">
      <c r="A13" t="s">
        <v>55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5">
      <c r="A17" t="s">
        <v>57</v>
      </c>
      <c r="B17" s="12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4">
      <c r="A18" s="3" t="s">
        <v>5</v>
      </c>
      <c r="B18" s="13">
        <v>-0.95004935375799116</v>
      </c>
      <c r="C18" s="3">
        <v>3.8733416212639427E-2</v>
      </c>
      <c r="D18" s="3">
        <v>-24.527899851187733</v>
      </c>
      <c r="E18" s="1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5">
      <c r="A22" t="s">
        <v>70</v>
      </c>
    </row>
    <row r="23" spans="1:9" ht="15" thickBot="1" x14ac:dyDescent="0.4"/>
    <row r="24" spans="1:9" x14ac:dyDescent="0.35">
      <c r="A24" s="4" t="s">
        <v>71</v>
      </c>
      <c r="B24" s="4" t="s">
        <v>72</v>
      </c>
      <c r="C24" s="4" t="s">
        <v>73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083-2A40-4C93-883F-EF3A5F39906C}">
  <dimension ref="A1:I531"/>
  <sheetViews>
    <sheetView workbookViewId="0">
      <selection activeCell="J12" sqref="J12"/>
    </sheetView>
  </sheetViews>
  <sheetFormatPr defaultRowHeight="14.5" x14ac:dyDescent="0.35"/>
  <cols>
    <col min="1" max="1" width="17.453125" customWidth="1"/>
    <col min="2" max="2" width="18.26953125" customWidth="1"/>
    <col min="3" max="3" width="17.7265625" customWidth="1"/>
    <col min="5" max="5" width="17.453125" customWidth="1"/>
    <col min="6" max="6" width="13.08984375" customWidth="1"/>
  </cols>
  <sheetData>
    <row r="1" spans="1:9" x14ac:dyDescent="0.35">
      <c r="A1" t="s">
        <v>47</v>
      </c>
    </row>
    <row r="2" spans="1:9" ht="15" thickBot="1" x14ac:dyDescent="0.4"/>
    <row r="3" spans="1:9" x14ac:dyDescent="0.35">
      <c r="A3" s="5" t="s">
        <v>48</v>
      </c>
      <c r="B3" s="5"/>
    </row>
    <row r="4" spans="1:9" x14ac:dyDescent="0.35">
      <c r="A4" t="s">
        <v>49</v>
      </c>
      <c r="B4">
        <v>0.79910049822305862</v>
      </c>
    </row>
    <row r="5" spans="1:9" x14ac:dyDescent="0.35">
      <c r="A5" t="s">
        <v>50</v>
      </c>
      <c r="B5">
        <v>0.63856160626034053</v>
      </c>
    </row>
    <row r="6" spans="1:9" x14ac:dyDescent="0.35">
      <c r="A6" t="s">
        <v>51</v>
      </c>
      <c r="B6" s="12">
        <v>0.63712447547012319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3" t="s">
        <v>52</v>
      </c>
      <c r="B8" s="3">
        <v>506</v>
      </c>
    </row>
    <row r="10" spans="1:9" ht="15" thickBot="1" x14ac:dyDescent="0.4">
      <c r="A10" t="s">
        <v>53</v>
      </c>
    </row>
    <row r="11" spans="1:9" x14ac:dyDescent="0.35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9" x14ac:dyDescent="0.35">
      <c r="A12" t="s">
        <v>54</v>
      </c>
      <c r="B12">
        <v>2</v>
      </c>
      <c r="C12">
        <v>27276.986213706259</v>
      </c>
      <c r="D12">
        <v>13638.49310685313</v>
      </c>
      <c r="E12">
        <v>444.33089222434126</v>
      </c>
      <c r="F12" s="20">
        <v>7.0084553498656265E-112</v>
      </c>
    </row>
    <row r="13" spans="1:9" x14ac:dyDescent="0.35">
      <c r="A13" t="s">
        <v>55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5">
      <c r="A17" t="s">
        <v>57</v>
      </c>
      <c r="B17" s="20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5">
      <c r="A18" t="s">
        <v>8</v>
      </c>
      <c r="B18" s="20">
        <v>5.0947879843365511</v>
      </c>
      <c r="C18">
        <v>0.44446550037718507</v>
      </c>
      <c r="D18">
        <v>11.462729908199805</v>
      </c>
      <c r="E18" s="20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4">
      <c r="A19" s="3" t="s">
        <v>5</v>
      </c>
      <c r="B19" s="21">
        <v>-0.64235833424412891</v>
      </c>
      <c r="C19" s="3">
        <v>4.3731464814494379E-2</v>
      </c>
      <c r="D19" s="3">
        <v>-14.688699245931167</v>
      </c>
      <c r="E19" s="21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2" spans="1:9" x14ac:dyDescent="0.35">
      <c r="E22" t="s">
        <v>80</v>
      </c>
      <c r="F22" s="14" t="s">
        <v>75</v>
      </c>
    </row>
    <row r="23" spans="1:9" x14ac:dyDescent="0.35">
      <c r="A23" t="s">
        <v>70</v>
      </c>
      <c r="E23" t="s">
        <v>74</v>
      </c>
      <c r="F23">
        <v>7</v>
      </c>
    </row>
    <row r="24" spans="1:9" ht="15" thickBot="1" x14ac:dyDescent="0.4">
      <c r="E24" t="s">
        <v>76</v>
      </c>
      <c r="F24">
        <v>20</v>
      </c>
    </row>
    <row r="25" spans="1:9" x14ac:dyDescent="0.35">
      <c r="A25" s="4" t="s">
        <v>71</v>
      </c>
      <c r="B25" s="4" t="s">
        <v>72</v>
      </c>
      <c r="C25" s="4" t="s">
        <v>73</v>
      </c>
    </row>
    <row r="26" spans="1:9" x14ac:dyDescent="0.35">
      <c r="A26">
        <v>1</v>
      </c>
      <c r="B26">
        <v>28.941013680602506</v>
      </c>
      <c r="C26">
        <v>-4.9410136806025058</v>
      </c>
      <c r="E26" t="s">
        <v>77</v>
      </c>
      <c r="F26">
        <f>$B$17+$B$18*F23+$B$19*F24</f>
        <v>21.458076393598724</v>
      </c>
      <c r="G26" t="s">
        <v>79</v>
      </c>
      <c r="H26" t="s">
        <v>78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035E-875C-44BE-9280-217FD5EB759C}">
  <dimension ref="A1:K538"/>
  <sheetViews>
    <sheetView workbookViewId="0">
      <selection activeCell="F12" sqref="F12"/>
    </sheetView>
  </sheetViews>
  <sheetFormatPr defaultRowHeight="14.5" x14ac:dyDescent="0.35"/>
  <cols>
    <col min="1" max="1" width="16.7265625" customWidth="1"/>
    <col min="2" max="2" width="19.6328125" customWidth="1"/>
    <col min="3" max="3" width="14.7265625" customWidth="1"/>
    <col min="5" max="5" width="13.36328125" customWidth="1"/>
    <col min="6" max="6" width="12.26953125" customWidth="1"/>
  </cols>
  <sheetData>
    <row r="1" spans="1:9" x14ac:dyDescent="0.35">
      <c r="A1" t="s">
        <v>47</v>
      </c>
    </row>
    <row r="2" spans="1:9" ht="15" thickBot="1" x14ac:dyDescent="0.4"/>
    <row r="3" spans="1:9" x14ac:dyDescent="0.35">
      <c r="A3" s="5" t="s">
        <v>48</v>
      </c>
      <c r="B3" s="5"/>
    </row>
    <row r="4" spans="1:9" x14ac:dyDescent="0.35">
      <c r="A4" t="s">
        <v>49</v>
      </c>
      <c r="B4">
        <v>0.83297882354603825</v>
      </c>
    </row>
    <row r="5" spans="1:9" x14ac:dyDescent="0.35">
      <c r="A5" t="s">
        <v>50</v>
      </c>
      <c r="B5">
        <v>0.69385372047614191</v>
      </c>
    </row>
    <row r="6" spans="1:9" x14ac:dyDescent="0.35">
      <c r="A6" t="s">
        <v>51</v>
      </c>
      <c r="B6" s="12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52</v>
      </c>
      <c r="B8" s="3">
        <v>506</v>
      </c>
    </row>
    <row r="10" spans="1:9" ht="15" thickBot="1" x14ac:dyDescent="0.4">
      <c r="A10" t="s">
        <v>53</v>
      </c>
    </row>
    <row r="11" spans="1:9" x14ac:dyDescent="0.35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9" x14ac:dyDescent="0.35">
      <c r="A12" t="s">
        <v>54</v>
      </c>
      <c r="B12">
        <v>9</v>
      </c>
      <c r="C12">
        <v>29638.860498669444</v>
      </c>
      <c r="D12">
        <v>3293.2067220743829</v>
      </c>
      <c r="E12">
        <v>124.90450494283569</v>
      </c>
      <c r="F12" s="12">
        <v>1.9327555454912533E-121</v>
      </c>
    </row>
    <row r="13" spans="1:9" x14ac:dyDescent="0.35">
      <c r="A13" t="s">
        <v>55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11" x14ac:dyDescent="0.35">
      <c r="A17" t="s">
        <v>57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K17" t="s">
        <v>82</v>
      </c>
    </row>
    <row r="18" spans="1:11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 s="12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11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1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11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1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11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1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1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1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2" spans="1:11" x14ac:dyDescent="0.35">
      <c r="A32" s="15"/>
      <c r="B32" s="15"/>
      <c r="C32" s="15"/>
    </row>
    <row r="538" spans="1:3" ht="15" thickBot="1" x14ac:dyDescent="0.4">
      <c r="A538" s="3"/>
      <c r="B538" s="3"/>
      <c r="C538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169F-15BB-4A7D-AAC2-8893D731DE26}">
  <dimension ref="A1:K31"/>
  <sheetViews>
    <sheetView workbookViewId="0">
      <selection activeCell="E32" sqref="E32"/>
    </sheetView>
  </sheetViews>
  <sheetFormatPr defaultRowHeight="14.5" x14ac:dyDescent="0.35"/>
  <cols>
    <col min="1" max="1" width="16.81640625" customWidth="1"/>
    <col min="2" max="2" width="17.6328125" customWidth="1"/>
    <col min="3" max="3" width="16.36328125" customWidth="1"/>
    <col min="5" max="5" width="15.26953125" customWidth="1"/>
    <col min="6" max="6" width="13.453125" customWidth="1"/>
    <col min="14" max="14" width="10.7265625" customWidth="1"/>
  </cols>
  <sheetData>
    <row r="1" spans="1:9" x14ac:dyDescent="0.35">
      <c r="A1" t="s">
        <v>47</v>
      </c>
    </row>
    <row r="2" spans="1:9" ht="15" thickBot="1" x14ac:dyDescent="0.4"/>
    <row r="3" spans="1:9" x14ac:dyDescent="0.35">
      <c r="A3" s="5" t="s">
        <v>48</v>
      </c>
      <c r="B3" s="5"/>
    </row>
    <row r="4" spans="1:9" x14ac:dyDescent="0.35">
      <c r="A4" t="s">
        <v>49</v>
      </c>
      <c r="B4">
        <v>0.83283577344273507</v>
      </c>
    </row>
    <row r="5" spans="1:9" x14ac:dyDescent="0.35">
      <c r="A5" t="s">
        <v>50</v>
      </c>
      <c r="B5">
        <v>0.69361542552595901</v>
      </c>
    </row>
    <row r="6" spans="1:9" x14ac:dyDescent="0.35">
      <c r="A6" t="s">
        <v>51</v>
      </c>
      <c r="B6" s="12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52</v>
      </c>
      <c r="B8" s="3">
        <v>506</v>
      </c>
    </row>
    <row r="10" spans="1:9" ht="15" thickBot="1" x14ac:dyDescent="0.4">
      <c r="A10" t="s">
        <v>53</v>
      </c>
    </row>
    <row r="11" spans="1:9" x14ac:dyDescent="0.35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9" x14ac:dyDescent="0.35">
      <c r="A12" t="s">
        <v>54</v>
      </c>
      <c r="B12">
        <v>8</v>
      </c>
      <c r="C12">
        <v>29628.681421181511</v>
      </c>
      <c r="D12">
        <v>3703.5851776476889</v>
      </c>
      <c r="E12">
        <v>140.64304113473275</v>
      </c>
      <c r="F12" s="12">
        <v>1.910968779932886E-122</v>
      </c>
    </row>
    <row r="13" spans="1:9" x14ac:dyDescent="0.35">
      <c r="A13" t="s">
        <v>55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3" t="s">
        <v>56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63</v>
      </c>
      <c r="C16" s="4" t="s">
        <v>11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11" x14ac:dyDescent="0.35">
      <c r="A17" t="s">
        <v>57</v>
      </c>
      <c r="B17" s="18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1" x14ac:dyDescent="0.35">
      <c r="A18" t="s">
        <v>0</v>
      </c>
      <c r="B18" s="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11" x14ac:dyDescent="0.35">
      <c r="A19" t="s">
        <v>1</v>
      </c>
      <c r="B19" s="18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K19" t="s">
        <v>85</v>
      </c>
    </row>
    <row r="20" spans="1:11" x14ac:dyDescent="0.35">
      <c r="A20" t="s">
        <v>2</v>
      </c>
      <c r="B20" s="18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1" x14ac:dyDescent="0.35">
      <c r="A21" t="s">
        <v>7</v>
      </c>
      <c r="B21" s="18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1" x14ac:dyDescent="0.35">
      <c r="A22" t="s">
        <v>3</v>
      </c>
      <c r="B22" s="18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1" x14ac:dyDescent="0.35">
      <c r="A23" t="s">
        <v>4</v>
      </c>
      <c r="B23" s="18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1" x14ac:dyDescent="0.35">
      <c r="A24" t="s">
        <v>8</v>
      </c>
      <c r="B24" s="18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1" ht="15" thickBot="1" x14ac:dyDescent="0.4">
      <c r="A25" s="3" t="s">
        <v>5</v>
      </c>
      <c r="B25" s="19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7" spans="1:11" x14ac:dyDescent="0.35">
      <c r="C27" t="s">
        <v>83</v>
      </c>
    </row>
    <row r="31" spans="1:11" x14ac:dyDescent="0.35">
      <c r="A31" s="15"/>
      <c r="B31" s="15"/>
      <c r="C31" s="15"/>
    </row>
  </sheetData>
  <sortState xmlns:xlrd2="http://schemas.microsoft.com/office/spreadsheetml/2017/richdata2" ref="L17:L25">
    <sortCondition ref="L17:L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Summary statistics</vt:lpstr>
      <vt:lpstr>AVG_PRICE Histogram</vt:lpstr>
      <vt:lpstr>Covariance Matrix</vt:lpstr>
      <vt:lpstr>Correlation Matrix</vt:lpstr>
      <vt:lpstr>Regression AVG_PRICE LSTAT</vt:lpstr>
      <vt:lpstr>Regression Avg_room LStat Avg P</vt:lpstr>
      <vt:lpstr>Regression</vt:lpstr>
      <vt:lpstr>Final 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Nagaraju</cp:lastModifiedBy>
  <dcterms:created xsi:type="dcterms:W3CDTF">2020-06-02T13:46:53Z</dcterms:created>
  <dcterms:modified xsi:type="dcterms:W3CDTF">2023-02-16T09:58:02Z</dcterms:modified>
</cp:coreProperties>
</file>