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 chiffrées" sheetId="1" state="visible" r:id="rId2"/>
    <sheet name="TCD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<sst xmlns="http://schemas.openxmlformats.org/spreadsheetml/2006/main" count="91" uniqueCount="19">
  <si>
    <t xml:space="preserve">vente</t>
  </si>
  <si>
    <t xml:space="preserve">Mois</t>
  </si>
  <si>
    <t xml:space="preserve">Activité </t>
  </si>
  <si>
    <t xml:space="preserve">Zone géographique </t>
  </si>
  <si>
    <t xml:space="preserve">CA 2017</t>
  </si>
  <si>
    <t xml:space="preserve">CA 2016 </t>
  </si>
  <si>
    <t xml:space="preserve">Variation absolue</t>
  </si>
  <si>
    <t xml:space="preserve">Europe </t>
  </si>
  <si>
    <t xml:space="preserve">Amérique </t>
  </si>
  <si>
    <t xml:space="preserve">Asie </t>
  </si>
  <si>
    <t xml:space="preserve">service </t>
  </si>
  <si>
    <t xml:space="preserve">TOTAL</t>
  </si>
  <si>
    <t xml:space="preserve">Moyenne</t>
  </si>
  <si>
    <t xml:space="preserve">Minimum</t>
  </si>
  <si>
    <t xml:space="preserve">Maximum</t>
  </si>
  <si>
    <t xml:space="preserve">- multiple -</t>
  </si>
  <si>
    <t xml:space="preserve">Somme - CA 2017</t>
  </si>
  <si>
    <t xml:space="preserve">Données</t>
  </si>
  <si>
    <t xml:space="preserve">Total Résultat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</si>
</sst>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\ _€_-;\-* #,##0\ _€_-;_-* \-??\ _€_-;_-@"/>
    <numFmt numFmtId="166" formatCode="[$-40C]mmm\-yy"/>
    <numFmt numFmtId="167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i val="true"/>
      <sz val="14"/>
      <color rgb="FFFF0000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hamp de la table dynamique" xfId="20"/>
    <cellStyle name="Coin de la table dynamique" xfId="21"/>
    <cellStyle name="Valeur de la table dynamique" xfId="22"/>
    <cellStyle name="Catégorie de la table dynamique" xfId="23"/>
    <cellStyle name="Titre de la table dynamique" xfId="24"/>
    <cellStyle name="Résultat de la table dynamiq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Recap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vente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2"/>
                <c:pt idx="0">
                  <c:v>mars-17</c:v>
                </c:pt>
                <c:pt idx="1">
                  <c:v>avr.-17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2"/>
                <c:pt idx="0">
                  <c:v>28000</c:v>
                </c:pt>
                <c:pt idx="1">
                  <c:v>27000</c:v>
                </c:pt>
              </c:numCache>
            </c:numRef>
          </c:val>
        </c:ser>
        <c:gapWidth val="100"/>
        <c:overlap val="0"/>
        <c:axId val="77638112"/>
        <c:axId val="25753965"/>
      </c:barChart>
      <c:catAx>
        <c:axId val="7763811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753965"/>
        <c:crosses val="autoZero"/>
        <c:auto val="1"/>
        <c:lblAlgn val="ctr"/>
        <c:lblOffset val="100"/>
        <c:noMultiLvlLbl val="0"/>
      </c:catAx>
      <c:valAx>
        <c:axId val="2575396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63811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570240</xdr:colOff>
      <xdr:row>6</xdr:row>
      <xdr:rowOff>10440</xdr:rowOff>
    </xdr:from>
    <xdr:to>
      <xdr:col>9</xdr:col>
      <xdr:colOff>28440</xdr:colOff>
      <xdr:row>26</xdr:row>
      <xdr:rowOff>720</xdr:rowOff>
    </xdr:to>
    <xdr:graphicFrame>
      <xdr:nvGraphicFramePr>
        <xdr:cNvPr id="0" name=""/>
        <xdr:cNvGraphicFramePr/>
      </xdr:nvGraphicFramePr>
      <xdr:xfrm>
        <a:off x="5549400" y="1013760"/>
        <a:ext cx="57571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6" createdVersion="3">
  <cacheSource type="worksheet">
    <worksheetSource ref="A3:D39" sheet="données chiffrées"/>
  </cacheSource>
  <cacheFields count="4">
    <cacheField name="Mois" numFmtId="0">
      <sharedItems containsSemiMixedTypes="0" containsNonDate="0" containsDate="1" containsString="0" minDate="2017-01-01T00:00:00" maxDate="2017-06-01T00:00:00" count="6">
        <d v="2017-01-01T00:00:00"/>
        <d v="2017-02-01T00:00:00"/>
        <d v="2017-03-01T00:00:00"/>
        <d v="2017-04-01T00:00:00"/>
        <d v="2017-05-01T00:00:00"/>
        <d v="2017-06-01T00:00:00"/>
      </sharedItems>
    </cacheField>
    <cacheField name="Activité " numFmtId="0">
      <sharedItems count="2">
        <s v="service "/>
        <s v="vente"/>
      </sharedItems>
    </cacheField>
    <cacheField name="Zone géographique " numFmtId="0">
      <sharedItems count="3">
        <s v="Amérique "/>
        <s v="Asie "/>
        <s v="Europe "/>
      </sharedItems>
    </cacheField>
    <cacheField name="CA 2017" numFmtId="0">
      <sharedItems containsSemiMixedTypes="0" containsString="0" containsNumber="1" containsInteger="1" minValue="10000" maxValue="22000" count="18">
        <n v="10000"/>
        <n v="11000"/>
        <n v="12000"/>
        <n v="13000"/>
        <n v="13500"/>
        <n v="14000"/>
        <n v="14500"/>
        <n v="15000"/>
        <n v="15500"/>
        <n v="16000"/>
        <n v="16500"/>
        <n v="17000"/>
        <n v="18000"/>
        <n v="18500"/>
        <n v="19000"/>
        <n v="20000"/>
        <n v="21000"/>
        <n v="22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1"/>
    <x v="2"/>
    <x v="0"/>
  </r>
  <r>
    <x v="1"/>
    <x v="1"/>
    <x v="2"/>
    <x v="2"/>
  </r>
  <r>
    <x v="2"/>
    <x v="1"/>
    <x v="2"/>
    <x v="3"/>
  </r>
  <r>
    <x v="3"/>
    <x v="1"/>
    <x v="2"/>
    <x v="1"/>
  </r>
  <r>
    <x v="4"/>
    <x v="1"/>
    <x v="2"/>
    <x v="5"/>
  </r>
  <r>
    <x v="5"/>
    <x v="1"/>
    <x v="2"/>
    <x v="2"/>
  </r>
  <r>
    <x v="0"/>
    <x v="1"/>
    <x v="0"/>
    <x v="4"/>
  </r>
  <r>
    <x v="1"/>
    <x v="1"/>
    <x v="0"/>
    <x v="7"/>
  </r>
  <r>
    <x v="2"/>
    <x v="1"/>
    <x v="0"/>
    <x v="5"/>
  </r>
  <r>
    <x v="3"/>
    <x v="1"/>
    <x v="0"/>
    <x v="16"/>
  </r>
  <r>
    <x v="4"/>
    <x v="1"/>
    <x v="0"/>
    <x v="15"/>
  </r>
  <r>
    <x v="5"/>
    <x v="1"/>
    <x v="0"/>
    <x v="12"/>
  </r>
  <r>
    <x v="0"/>
    <x v="1"/>
    <x v="1"/>
    <x v="5"/>
  </r>
  <r>
    <x v="1"/>
    <x v="1"/>
    <x v="1"/>
    <x v="8"/>
  </r>
  <r>
    <x v="2"/>
    <x v="1"/>
    <x v="1"/>
    <x v="7"/>
  </r>
  <r>
    <x v="3"/>
    <x v="1"/>
    <x v="1"/>
    <x v="9"/>
  </r>
  <r>
    <x v="4"/>
    <x v="1"/>
    <x v="1"/>
    <x v="3"/>
  </r>
  <r>
    <x v="5"/>
    <x v="1"/>
    <x v="1"/>
    <x v="6"/>
  </r>
  <r>
    <x v="0"/>
    <x v="0"/>
    <x v="2"/>
    <x v="11"/>
  </r>
  <r>
    <x v="1"/>
    <x v="0"/>
    <x v="2"/>
    <x v="12"/>
  </r>
  <r>
    <x v="2"/>
    <x v="0"/>
    <x v="2"/>
    <x v="13"/>
  </r>
  <r>
    <x v="3"/>
    <x v="0"/>
    <x v="2"/>
    <x v="14"/>
  </r>
  <r>
    <x v="4"/>
    <x v="0"/>
    <x v="2"/>
    <x v="16"/>
  </r>
  <r>
    <x v="5"/>
    <x v="0"/>
    <x v="2"/>
    <x v="17"/>
  </r>
  <r>
    <x v="0"/>
    <x v="0"/>
    <x v="0"/>
    <x v="16"/>
  </r>
  <r>
    <x v="1"/>
    <x v="0"/>
    <x v="0"/>
    <x v="10"/>
  </r>
  <r>
    <x v="2"/>
    <x v="0"/>
    <x v="0"/>
    <x v="4"/>
  </r>
  <r>
    <x v="3"/>
    <x v="0"/>
    <x v="0"/>
    <x v="7"/>
  </r>
  <r>
    <x v="4"/>
    <x v="0"/>
    <x v="0"/>
    <x v="2"/>
  </r>
  <r>
    <x v="5"/>
    <x v="0"/>
    <x v="0"/>
    <x v="10"/>
  </r>
  <r>
    <x v="0"/>
    <x v="0"/>
    <x v="1"/>
    <x v="0"/>
  </r>
  <r>
    <x v="1"/>
    <x v="0"/>
    <x v="1"/>
    <x v="3"/>
  </r>
  <r>
    <x v="2"/>
    <x v="0"/>
    <x v="1"/>
    <x v="2"/>
  </r>
  <r>
    <x v="3"/>
    <x v="0"/>
    <x v="1"/>
    <x v="5"/>
  </r>
  <r>
    <x v="4"/>
    <x v="0"/>
    <x v="1"/>
    <x v="9"/>
  </r>
  <r>
    <x v="5"/>
    <x v="0"/>
    <x v="1"/>
    <x v="1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7" firstHeaderRow="1" firstDataRow="2" firstDataCol="1" rowPageCount="1" colPageCount="1"/>
  <pivotFields count="4">
    <pivotField axis="axisRow" compact="0" showAll="0" defaultSubtotal="0" outline="0">
      <items count="6">
        <item h="1" x="0"/>
        <item h="1" x="1"/>
        <item x="2"/>
        <item x="3"/>
        <item h="1" x="4"/>
        <item h="1" x="5"/>
      </items>
    </pivotField>
    <pivotField axis="axisCol" compact="0" showAll="0" defaultSubtotal="0" outline="0">
      <items count="2">
        <item h="1" x="0"/>
        <item x="1"/>
      </items>
    </pivotField>
    <pivotField axis="axisPage" compact="0" showAll="0" defaultSubtotal="0" outline="0">
      <items count="3">
        <item h="1" x="0"/>
        <item x="1"/>
        <item x="2"/>
      </items>
    </pivotField>
    <pivotField dataField="1" compact="0" showAll="0" outline="0"/>
  </pivotFields>
  <rowFields count="1">
    <field x="0"/>
  </rowFields>
  <colFields count="1">
    <field x="1"/>
  </colFields>
  <pageFields count="1">
    <pageField fld="2" hier="-1"/>
  </pageFields>
  <dataFields count="1">
    <dataField name="Somme - CA 2017" fld="3" subtotal="sum" numFmtId="165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0" sqref="A3"/>
    </sheetView>
  </sheetViews>
  <sheetFormatPr defaultColWidth="11.171875" defaultRowHeight="15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9.29"/>
    <col collapsed="false" customWidth="true" hidden="false" outlineLevel="0" max="4" min="4" style="0" width="26.62"/>
    <col collapsed="false" customWidth="true" hidden="false" outlineLevel="0" max="5" min="5" style="0" width="12.2"/>
    <col collapsed="false" customWidth="true" hidden="false" outlineLevel="0" max="6" min="6" style="0" width="17.08"/>
    <col collapsed="false" customWidth="true" hidden="false" outlineLevel="0" max="26" min="7" style="0" width="10.5"/>
  </cols>
  <sheetData>
    <row r="1" customFormat="false" ht="17.35" hidden="false" customHeight="false" outlineLevel="0" collapsed="false">
      <c r="A1" s="1"/>
      <c r="B1" s="2" t="s">
        <v>0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2"/>
      <c r="B2" s="2"/>
      <c r="C2" s="2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false" outlineLevel="0" collapsed="false">
      <c r="A4" s="9" t="n">
        <v>42736</v>
      </c>
      <c r="B4" s="10" t="s">
        <v>0</v>
      </c>
      <c r="C4" s="10" t="s">
        <v>7</v>
      </c>
      <c r="D4" s="11" t="n">
        <v>10000</v>
      </c>
      <c r="E4" s="11" t="n">
        <v>12000</v>
      </c>
      <c r="F4" s="12" t="n">
        <f aca="false">D4-E4</f>
        <v>-2000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9" t="n">
        <v>42767</v>
      </c>
      <c r="B5" s="10" t="s">
        <v>0</v>
      </c>
      <c r="C5" s="10" t="s">
        <v>7</v>
      </c>
      <c r="D5" s="11" t="n">
        <v>12000</v>
      </c>
      <c r="E5" s="11" t="n">
        <v>13000</v>
      </c>
      <c r="F5" s="12" t="n">
        <f aca="false">D5-E5</f>
        <v>-1000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9" t="n">
        <v>42795</v>
      </c>
      <c r="B6" s="10" t="s">
        <v>0</v>
      </c>
      <c r="C6" s="10" t="s">
        <v>7</v>
      </c>
      <c r="D6" s="11" t="n">
        <v>13000</v>
      </c>
      <c r="E6" s="11" t="n">
        <v>16000</v>
      </c>
      <c r="F6" s="12" t="n">
        <f aca="false">D6-E6</f>
        <v>-3000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9" t="n">
        <v>42826</v>
      </c>
      <c r="B7" s="10" t="s">
        <v>0</v>
      </c>
      <c r="C7" s="10" t="s">
        <v>7</v>
      </c>
      <c r="D7" s="11" t="n">
        <v>11000</v>
      </c>
      <c r="E7" s="11" t="n">
        <v>13000</v>
      </c>
      <c r="F7" s="12" t="n">
        <f aca="false">D7-E7</f>
        <v>-2000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9" t="n">
        <v>42856</v>
      </c>
      <c r="B8" s="10" t="s">
        <v>0</v>
      </c>
      <c r="C8" s="10" t="s">
        <v>7</v>
      </c>
      <c r="D8" s="11" t="n">
        <v>14000</v>
      </c>
      <c r="E8" s="11" t="n">
        <v>14500</v>
      </c>
      <c r="F8" s="12" t="n">
        <f aca="false">D8-E8</f>
        <v>-500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9" t="n">
        <v>42887</v>
      </c>
      <c r="B9" s="10" t="s">
        <v>0</v>
      </c>
      <c r="C9" s="10" t="s">
        <v>7</v>
      </c>
      <c r="D9" s="11" t="n">
        <v>12000</v>
      </c>
      <c r="E9" s="11" t="n">
        <v>17000</v>
      </c>
      <c r="F9" s="12" t="n">
        <f aca="false">D9-E9</f>
        <v>-5000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9" t="n">
        <v>42736</v>
      </c>
      <c r="B10" s="10" t="s">
        <v>0</v>
      </c>
      <c r="C10" s="10" t="s">
        <v>8</v>
      </c>
      <c r="D10" s="11" t="n">
        <v>13500</v>
      </c>
      <c r="E10" s="11" t="n">
        <v>18000</v>
      </c>
      <c r="F10" s="12" t="n">
        <f aca="false">D10-E10</f>
        <v>-4500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9" t="n">
        <v>42767</v>
      </c>
      <c r="B11" s="10" t="s">
        <v>0</v>
      </c>
      <c r="C11" s="10" t="s">
        <v>8</v>
      </c>
      <c r="D11" s="11" t="n">
        <v>15000</v>
      </c>
      <c r="E11" s="11" t="n">
        <v>18500</v>
      </c>
      <c r="F11" s="12" t="n">
        <f aca="false">D11-E11</f>
        <v>-3500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9" t="n">
        <v>42795</v>
      </c>
      <c r="B12" s="10" t="s">
        <v>0</v>
      </c>
      <c r="C12" s="10" t="s">
        <v>8</v>
      </c>
      <c r="D12" s="11" t="n">
        <v>14000</v>
      </c>
      <c r="E12" s="11" t="n">
        <v>15500</v>
      </c>
      <c r="F12" s="12" t="n">
        <f aca="false">D12-E12</f>
        <v>-1500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9" t="n">
        <v>42826</v>
      </c>
      <c r="B13" s="10" t="s">
        <v>0</v>
      </c>
      <c r="C13" s="10" t="s">
        <v>8</v>
      </c>
      <c r="D13" s="11" t="n">
        <v>21000</v>
      </c>
      <c r="E13" s="11" t="n">
        <v>15000</v>
      </c>
      <c r="F13" s="12" t="n">
        <f aca="false">D13-E13</f>
        <v>6000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9" t="n">
        <v>42856</v>
      </c>
      <c r="B14" s="10" t="s">
        <v>0</v>
      </c>
      <c r="C14" s="10" t="s">
        <v>8</v>
      </c>
      <c r="D14" s="11" t="n">
        <v>20000</v>
      </c>
      <c r="E14" s="11" t="n">
        <v>16000</v>
      </c>
      <c r="F14" s="12" t="n">
        <f aca="false">D14-E14</f>
        <v>4000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9" t="n">
        <v>42887</v>
      </c>
      <c r="B15" s="10" t="s">
        <v>0</v>
      </c>
      <c r="C15" s="10" t="s">
        <v>8</v>
      </c>
      <c r="D15" s="11" t="n">
        <v>18000</v>
      </c>
      <c r="E15" s="11" t="n">
        <v>14000</v>
      </c>
      <c r="F15" s="12" t="n">
        <f aca="false">D15-E15</f>
        <v>4000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9" t="n">
        <v>42736</v>
      </c>
      <c r="B16" s="10" t="s">
        <v>0</v>
      </c>
      <c r="C16" s="10" t="s">
        <v>9</v>
      </c>
      <c r="D16" s="11" t="n">
        <v>14000</v>
      </c>
      <c r="E16" s="11" t="n">
        <v>21000</v>
      </c>
      <c r="F16" s="12" t="n">
        <f aca="false">D16-E16</f>
        <v>-7000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9" t="n">
        <v>42767</v>
      </c>
      <c r="B17" s="10" t="s">
        <v>0</v>
      </c>
      <c r="C17" s="10" t="s">
        <v>9</v>
      </c>
      <c r="D17" s="11" t="n">
        <v>15500</v>
      </c>
      <c r="E17" s="11" t="n">
        <v>20000</v>
      </c>
      <c r="F17" s="12" t="n">
        <f aca="false">D17-E17</f>
        <v>-4500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9" t="n">
        <v>42795</v>
      </c>
      <c r="B18" s="10" t="s">
        <v>0</v>
      </c>
      <c r="C18" s="10" t="s">
        <v>9</v>
      </c>
      <c r="D18" s="11" t="n">
        <v>15000</v>
      </c>
      <c r="E18" s="11" t="n">
        <v>14000</v>
      </c>
      <c r="F18" s="12" t="n">
        <f aca="false">D18-E18</f>
        <v>1000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9" t="n">
        <v>42826</v>
      </c>
      <c r="B19" s="10" t="s">
        <v>0</v>
      </c>
      <c r="C19" s="10" t="s">
        <v>9</v>
      </c>
      <c r="D19" s="11" t="n">
        <v>16000</v>
      </c>
      <c r="E19" s="11" t="n">
        <v>21000</v>
      </c>
      <c r="F19" s="12" t="n">
        <f aca="false">D19-E19</f>
        <v>-5000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9" t="n">
        <v>42856</v>
      </c>
      <c r="B20" s="10" t="s">
        <v>0</v>
      </c>
      <c r="C20" s="10" t="s">
        <v>9</v>
      </c>
      <c r="D20" s="11" t="n">
        <v>13000</v>
      </c>
      <c r="E20" s="11" t="n">
        <v>20000</v>
      </c>
      <c r="F20" s="12" t="n">
        <f aca="false">D20-E20</f>
        <v>-7000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9" t="n">
        <v>42887</v>
      </c>
      <c r="B21" s="10" t="s">
        <v>0</v>
      </c>
      <c r="C21" s="10" t="s">
        <v>9</v>
      </c>
      <c r="D21" s="11" t="n">
        <v>14500</v>
      </c>
      <c r="E21" s="11" t="n">
        <v>21000</v>
      </c>
      <c r="F21" s="12" t="n">
        <f aca="false">D21-E21</f>
        <v>-6500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9" t="n">
        <v>42736</v>
      </c>
      <c r="B22" s="10" t="s">
        <v>10</v>
      </c>
      <c r="C22" s="10" t="s">
        <v>7</v>
      </c>
      <c r="D22" s="11" t="n">
        <v>17000</v>
      </c>
      <c r="E22" s="11" t="n">
        <v>20000</v>
      </c>
      <c r="F22" s="12" t="n">
        <f aca="false">D22-E22</f>
        <v>-3000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9" t="n">
        <v>42767</v>
      </c>
      <c r="B23" s="10" t="s">
        <v>10</v>
      </c>
      <c r="C23" s="10" t="s">
        <v>7</v>
      </c>
      <c r="D23" s="11" t="n">
        <v>18000</v>
      </c>
      <c r="E23" s="11" t="n">
        <v>18000</v>
      </c>
      <c r="F23" s="12" t="n">
        <f aca="false">D23-E23</f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9" t="n">
        <v>42795</v>
      </c>
      <c r="B24" s="10" t="s">
        <v>10</v>
      </c>
      <c r="C24" s="10" t="s">
        <v>7</v>
      </c>
      <c r="D24" s="11" t="n">
        <v>18500</v>
      </c>
      <c r="E24" s="11" t="n">
        <v>22000</v>
      </c>
      <c r="F24" s="12" t="n">
        <f aca="false">D24-E24</f>
        <v>-3500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9" t="n">
        <v>42826</v>
      </c>
      <c r="B25" s="10" t="s">
        <v>10</v>
      </c>
      <c r="C25" s="10" t="s">
        <v>7</v>
      </c>
      <c r="D25" s="11" t="n">
        <v>19000</v>
      </c>
      <c r="E25" s="11" t="n">
        <v>21000</v>
      </c>
      <c r="F25" s="12" t="n">
        <f aca="false">D25-E25</f>
        <v>-2000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9" t="n">
        <v>42856</v>
      </c>
      <c r="B26" s="10" t="s">
        <v>10</v>
      </c>
      <c r="C26" s="10" t="s">
        <v>7</v>
      </c>
      <c r="D26" s="11" t="n">
        <v>21000</v>
      </c>
      <c r="E26" s="11" t="n">
        <v>16500</v>
      </c>
      <c r="F26" s="12" t="n">
        <f aca="false">D26-E26</f>
        <v>4500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9" t="n">
        <v>42887</v>
      </c>
      <c r="B27" s="10" t="s">
        <v>10</v>
      </c>
      <c r="C27" s="10" t="s">
        <v>7</v>
      </c>
      <c r="D27" s="11" t="n">
        <v>22000</v>
      </c>
      <c r="E27" s="11" t="n">
        <v>13500</v>
      </c>
      <c r="F27" s="12" t="n">
        <f aca="false">D27-E27</f>
        <v>8500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9" t="n">
        <v>42736</v>
      </c>
      <c r="B28" s="10" t="s">
        <v>10</v>
      </c>
      <c r="C28" s="10" t="s">
        <v>8</v>
      </c>
      <c r="D28" s="11" t="n">
        <v>21000</v>
      </c>
      <c r="E28" s="11" t="n">
        <v>14500</v>
      </c>
      <c r="F28" s="12" t="n">
        <f aca="false">D28-E28</f>
        <v>6500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9" t="n">
        <v>42767</v>
      </c>
      <c r="B29" s="10" t="s">
        <v>10</v>
      </c>
      <c r="C29" s="10" t="s">
        <v>8</v>
      </c>
      <c r="D29" s="11" t="n">
        <v>16500</v>
      </c>
      <c r="E29" s="11" t="n">
        <v>17000</v>
      </c>
      <c r="F29" s="12" t="n">
        <f aca="false">D29-E29</f>
        <v>-500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9" t="n">
        <v>42795</v>
      </c>
      <c r="B30" s="10" t="s">
        <v>10</v>
      </c>
      <c r="C30" s="10" t="s">
        <v>8</v>
      </c>
      <c r="D30" s="11" t="n">
        <v>13500</v>
      </c>
      <c r="E30" s="11" t="n">
        <v>13000</v>
      </c>
      <c r="F30" s="12" t="n">
        <f aca="false">D30-E30</f>
        <v>500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9" t="n">
        <v>42826</v>
      </c>
      <c r="B31" s="10" t="s">
        <v>10</v>
      </c>
      <c r="C31" s="10" t="s">
        <v>8</v>
      </c>
      <c r="D31" s="11" t="n">
        <v>15000</v>
      </c>
      <c r="E31" s="11" t="n">
        <v>12000</v>
      </c>
      <c r="F31" s="12" t="n">
        <f aca="false">D31-E31</f>
        <v>3000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9" t="n">
        <v>42856</v>
      </c>
      <c r="B32" s="10" t="s">
        <v>10</v>
      </c>
      <c r="C32" s="10" t="s">
        <v>8</v>
      </c>
      <c r="D32" s="11" t="n">
        <v>12000</v>
      </c>
      <c r="E32" s="11" t="n">
        <v>19000</v>
      </c>
      <c r="F32" s="12" t="n">
        <f aca="false">D32-E32</f>
        <v>-7000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9" t="n">
        <v>42887</v>
      </c>
      <c r="B33" s="10" t="s">
        <v>10</v>
      </c>
      <c r="C33" s="10" t="s">
        <v>8</v>
      </c>
      <c r="D33" s="11" t="n">
        <v>16500</v>
      </c>
      <c r="E33" s="11" t="n">
        <v>21000</v>
      </c>
      <c r="F33" s="12" t="n">
        <f aca="false">D33-E33</f>
        <v>-4500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9" t="n">
        <v>42736</v>
      </c>
      <c r="B34" s="10" t="s">
        <v>10</v>
      </c>
      <c r="C34" s="10" t="s">
        <v>9</v>
      </c>
      <c r="D34" s="11" t="n">
        <v>10000</v>
      </c>
      <c r="E34" s="11" t="n">
        <v>18500</v>
      </c>
      <c r="F34" s="12" t="n">
        <f aca="false">D34-E34</f>
        <v>-8500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9" t="n">
        <v>42767</v>
      </c>
      <c r="B35" s="10" t="s">
        <v>10</v>
      </c>
      <c r="C35" s="10" t="s">
        <v>9</v>
      </c>
      <c r="D35" s="11" t="n">
        <v>13000</v>
      </c>
      <c r="E35" s="11" t="n">
        <v>19000</v>
      </c>
      <c r="F35" s="12" t="n">
        <f aca="false">D35-E35</f>
        <v>-6000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9" t="n">
        <v>42795</v>
      </c>
      <c r="B36" s="10" t="s">
        <v>10</v>
      </c>
      <c r="C36" s="10" t="s">
        <v>9</v>
      </c>
      <c r="D36" s="11" t="n">
        <v>12000</v>
      </c>
      <c r="E36" s="11" t="n">
        <v>21000</v>
      </c>
      <c r="F36" s="12" t="n">
        <f aca="false">D36-E36</f>
        <v>-9000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9" t="n">
        <v>42826</v>
      </c>
      <c r="B37" s="10" t="s">
        <v>10</v>
      </c>
      <c r="C37" s="10" t="s">
        <v>9</v>
      </c>
      <c r="D37" s="11" t="n">
        <v>14000</v>
      </c>
      <c r="E37" s="11" t="n">
        <v>22000</v>
      </c>
      <c r="F37" s="12" t="n">
        <f aca="false">D37-E37</f>
        <v>-8000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9" t="n">
        <v>42856</v>
      </c>
      <c r="B38" s="10" t="s">
        <v>10</v>
      </c>
      <c r="C38" s="10" t="s">
        <v>9</v>
      </c>
      <c r="D38" s="11" t="n">
        <v>16000</v>
      </c>
      <c r="E38" s="11" t="n">
        <v>21000</v>
      </c>
      <c r="F38" s="12" t="n">
        <f aca="false">D38-E38</f>
        <v>-5000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9" t="n">
        <v>42887</v>
      </c>
      <c r="B39" s="10" t="s">
        <v>10</v>
      </c>
      <c r="C39" s="10" t="s">
        <v>9</v>
      </c>
      <c r="D39" s="11" t="n">
        <v>17000</v>
      </c>
      <c r="E39" s="11" t="n">
        <v>16500</v>
      </c>
      <c r="F39" s="12" t="n">
        <f aca="false">D39-E39</f>
        <v>500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7" t="s">
        <v>11</v>
      </c>
      <c r="D40" s="11" t="n">
        <f aca="false">SUM(D4:D39)</f>
        <v>553500</v>
      </c>
      <c r="E40" s="11" t="n">
        <f aca="false">SUM(E4:E39)</f>
        <v>625000</v>
      </c>
      <c r="F40" s="11" t="n">
        <f aca="false">SUM(F4:F39)</f>
        <v>-71500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7" t="s">
        <v>12</v>
      </c>
      <c r="D41" s="11" t="n">
        <f aca="false">AVERAGE(D4:D39)</f>
        <v>15375</v>
      </c>
      <c r="E41" s="11" t="n">
        <f aca="false">AVERAGE(E4:E39)</f>
        <v>17361.1111111111</v>
      </c>
      <c r="F41" s="11" t="n">
        <f aca="false">AVERAGE(F4:F39)</f>
        <v>-1986.11111111111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7" t="s">
        <v>13</v>
      </c>
      <c r="D42" s="11" t="n">
        <f aca="false">MIN(D4:D39)</f>
        <v>10000</v>
      </c>
      <c r="E42" s="11" t="n">
        <f aca="false">MIN(E4:E39)</f>
        <v>12000</v>
      </c>
      <c r="F42" s="11" t="n">
        <f aca="false">MIN(F4:F39)</f>
        <v>-9000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7" t="s">
        <v>14</v>
      </c>
      <c r="D43" s="11" t="n">
        <f aca="false">MAX(D4:D39)</f>
        <v>22000</v>
      </c>
      <c r="E43" s="11" t="n">
        <f aca="false">MAX(E4:E39)</f>
        <v>22000</v>
      </c>
      <c r="F43" s="11" t="n">
        <f aca="false">MAX(F4:F39)</f>
        <v>8500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4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4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4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4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4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4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4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4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4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4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4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4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4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4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4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4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4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4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4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4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4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4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4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4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4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4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4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4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4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4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4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4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4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4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4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4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4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4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4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4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4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4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4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4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4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4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4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4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4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4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4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4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4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4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4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4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4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4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4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4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4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4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4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4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4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4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4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4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4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4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4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4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4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4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4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4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4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4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4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4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4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4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4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4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4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4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4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4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4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4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4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4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4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4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4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4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4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4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4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4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4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4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4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4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4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4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4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4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4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4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4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4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4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4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4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4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4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4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4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4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4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4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4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4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4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4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4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4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4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4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4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4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4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4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4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4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4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4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4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4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4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4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4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4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4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4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4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4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4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4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4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4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4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4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4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4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4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4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4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4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4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4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4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4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4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4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4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4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4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4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4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4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4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4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4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4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4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4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4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4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4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4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4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4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4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4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4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4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4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4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4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4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4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4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4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4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4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4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4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4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4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4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4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4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4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4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4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4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4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4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4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4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4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4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4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4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4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4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4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4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4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4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4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4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4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4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4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4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4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4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4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4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4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4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4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4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4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4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4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4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4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4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4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4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4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4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4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4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4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4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4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4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4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4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4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4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4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4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4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4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4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4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4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4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4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4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4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4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4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4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4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4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4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4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4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4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4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4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4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4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4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4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4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4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4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4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4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4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4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4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4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4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4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4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4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4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4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4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4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4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4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4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4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4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4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4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4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4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4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4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4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4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4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4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4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4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4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4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4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4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4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4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4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4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4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4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4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4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4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4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4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4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4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4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4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4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4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4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4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4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4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4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4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4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4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4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4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4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4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4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4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4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4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4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4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4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4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4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4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4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4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4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4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4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4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4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4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4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4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4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4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4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4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4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4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4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4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4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4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4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4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4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4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4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4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4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4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4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4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4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4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4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4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4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4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4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4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4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4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4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4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4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4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4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4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4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4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4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4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4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4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4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4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4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4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4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4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4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4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4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4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4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4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4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4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4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4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4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4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4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4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4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4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4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4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4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4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4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4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4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4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4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4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4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4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4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4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4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4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4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4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4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4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4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4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4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4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4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4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4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4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4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4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4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4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4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4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4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4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4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4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4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4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4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4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4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4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4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4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4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4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4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4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4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4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4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4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4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4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4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4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4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4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4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4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4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4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4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4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4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4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4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4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4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4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4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4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4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4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4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4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4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4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4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4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4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4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4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4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4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4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4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4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4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4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4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4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4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4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4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4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4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4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4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4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4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4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4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4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4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4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4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4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4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4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4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4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4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4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4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4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4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4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4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4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4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4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4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4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4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4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4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4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4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4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4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4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4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4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4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4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4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4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4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4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4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4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4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4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4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4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4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4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4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4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4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4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4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4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4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4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4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4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4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4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4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4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4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4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4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4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4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4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4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4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4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4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4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4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4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4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4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4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4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4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4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4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4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4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4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4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4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4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4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4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4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4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4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4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4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4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4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4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4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4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4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4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4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4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4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4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4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4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4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4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4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4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4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4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4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4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4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4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4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4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4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4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4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4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4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4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4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4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4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4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4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4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4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4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4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4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4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4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4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4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4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4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4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4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4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4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4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4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4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4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4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4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4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4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4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4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4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4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4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4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4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4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4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4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4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4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4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4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4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4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4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4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4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4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4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4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4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4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4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4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4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4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4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4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4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4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4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4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4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4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4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4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4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4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4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4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4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4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4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4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4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4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4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4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4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4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4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4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4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4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4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4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4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4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4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4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4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4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4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4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4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4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4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4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4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4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4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4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4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4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/>
      <c r="B997" s="4"/>
      <c r="C997" s="4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/>
      <c r="B998" s="4"/>
      <c r="C998" s="4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/>
      <c r="B999" s="4"/>
      <c r="C999" s="4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4"/>
      <c r="B1000" s="4"/>
      <c r="C1000" s="4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true" outlineLevel="0" collapsed="false">
      <c r="A1001" s="4"/>
      <c r="B1001" s="4"/>
      <c r="C1001" s="4"/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true" outlineLevel="0" collapsed="false">
      <c r="A1002" s="4"/>
      <c r="B1002" s="4"/>
      <c r="C1002" s="4"/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ataValidations count="1">
    <dataValidation allowBlank="false" errorStyle="stop" operator="equal" showDropDown="false" showErrorMessage="true" showInputMessage="false" sqref="B1:B1043" type="list">
      <formula1>"vente,service"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8.55"/>
    <col collapsed="false" customWidth="true" hidden="false" outlineLevel="0" max="3" min="3" style="0" width="16.84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13" t="s">
        <v>3</v>
      </c>
      <c r="B1" s="14" t="s">
        <v>15</v>
      </c>
    </row>
    <row r="3" customFormat="false" ht="12.8" hidden="false" customHeight="false" outlineLevel="0" collapsed="false">
      <c r="A3" s="15" t="s">
        <v>16</v>
      </c>
      <c r="B3" s="16" t="s">
        <v>17</v>
      </c>
      <c r="C3" s="17"/>
    </row>
    <row r="4" customFormat="false" ht="12.8" hidden="false" customHeight="false" outlineLevel="0" collapsed="false">
      <c r="A4" s="18" t="s">
        <v>1</v>
      </c>
      <c r="B4" s="19" t="s">
        <v>0</v>
      </c>
      <c r="C4" s="20" t="s">
        <v>18</v>
      </c>
    </row>
    <row r="5" customFormat="false" ht="12.8" hidden="false" customHeight="false" outlineLevel="0" collapsed="false">
      <c r="A5" s="21" t="n">
        <v>42795</v>
      </c>
      <c r="B5" s="22" t="n">
        <v>28000</v>
      </c>
      <c r="C5" s="23" t="n">
        <v>28000</v>
      </c>
    </row>
    <row r="6" customFormat="false" ht="12.8" hidden="false" customHeight="false" outlineLevel="0" collapsed="false">
      <c r="A6" s="24" t="n">
        <v>42826</v>
      </c>
      <c r="B6" s="25" t="n">
        <v>27000</v>
      </c>
      <c r="C6" s="26" t="n">
        <v>27000</v>
      </c>
    </row>
    <row r="7" customFormat="false" ht="12.8" hidden="false" customHeight="false" outlineLevel="0" collapsed="false">
      <c r="A7" s="27" t="s">
        <v>18</v>
      </c>
      <c r="B7" s="28" t="n">
        <v>55000</v>
      </c>
      <c r="C7" s="29" t="n">
        <v>55000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2024-09-02T12:56:33Z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