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4175" windowHeight="8460"/>
  </bookViews>
  <sheets>
    <sheet name="Monsters" sheetId="1" r:id="rId1"/>
    <sheet name="Items" sheetId="2" r:id="rId2"/>
    <sheet name="toDo" sheetId="3" r:id="rId3"/>
  </sheets>
  <calcPr calcId="145621"/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3" i="1"/>
  <c r="F62" i="1"/>
  <c r="F61" i="1"/>
  <c r="G182" i="2"/>
  <c r="C182" i="2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8" i="1"/>
  <c r="F26" i="1"/>
  <c r="F59" i="1" l="1"/>
  <c r="F27" i="1"/>
  <c r="F28" i="1"/>
  <c r="F29" i="1"/>
  <c r="F30" i="1"/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37" i="1"/>
  <c r="F36" i="1"/>
  <c r="F35" i="1"/>
  <c r="F34" i="1"/>
  <c r="F33" i="1"/>
  <c r="F32" i="1"/>
  <c r="F31" i="1"/>
  <c r="F25" i="1"/>
  <c r="F24" i="1"/>
  <c r="F14" i="1"/>
  <c r="F9" i="1"/>
  <c r="F10" i="1"/>
  <c r="F11" i="1"/>
  <c r="F12" i="1"/>
  <c r="F13" i="1"/>
  <c r="F15" i="1"/>
  <c r="F16" i="1"/>
  <c r="F17" i="1"/>
  <c r="F18" i="1"/>
  <c r="F19" i="1"/>
  <c r="F20" i="1"/>
  <c r="F8" i="1"/>
  <c r="F7" i="1"/>
  <c r="F22" i="1" l="1"/>
  <c r="F39" i="1"/>
  <c r="F5" i="1"/>
  <c r="F3" i="1" l="1"/>
  <c r="Q25" i="1"/>
  <c r="Q19" i="1"/>
  <c r="Q14" i="1"/>
  <c r="Q20" i="1"/>
  <c r="Q21" i="1"/>
  <c r="Q15" i="1"/>
  <c r="Q23" i="1"/>
  <c r="Q16" i="1"/>
  <c r="Q24" i="1"/>
  <c r="Q17" i="1"/>
  <c r="Q18" i="1"/>
  <c r="Q26" i="1"/>
  <c r="Q22" i="1"/>
</calcChain>
</file>

<file path=xl/sharedStrings.xml><?xml version="1.0" encoding="utf-8"?>
<sst xmlns="http://schemas.openxmlformats.org/spreadsheetml/2006/main" count="542" uniqueCount="368">
  <si>
    <t>Monster</t>
  </si>
  <si>
    <t>Level</t>
  </si>
  <si>
    <t>XP</t>
  </si>
  <si>
    <t>Count</t>
  </si>
  <si>
    <t>Total</t>
  </si>
  <si>
    <t>KU - 1st</t>
  </si>
  <si>
    <t>Skeleton Archer</t>
  </si>
  <si>
    <t>Skeleton Warrior</t>
  </si>
  <si>
    <t>TOTAL</t>
  </si>
  <si>
    <t>Ogre</t>
  </si>
  <si>
    <t>Redguard</t>
  </si>
  <si>
    <t>Crab</t>
  </si>
  <si>
    <t>Spider</t>
  </si>
  <si>
    <t>SEAL</t>
  </si>
  <si>
    <t>ROS - 1st</t>
  </si>
  <si>
    <t>DAIN - 1st</t>
  </si>
  <si>
    <t>Crowern</t>
  </si>
  <si>
    <t>Wyvern</t>
  </si>
  <si>
    <t>Herder</t>
  </si>
  <si>
    <t>Big Herder</t>
  </si>
  <si>
    <t>Small Herder</t>
  </si>
  <si>
    <t>Uggardian</t>
  </si>
  <si>
    <t>Scavenger</t>
  </si>
  <si>
    <t>Ice Lizard</t>
  </si>
  <si>
    <t>Goromorg</t>
  </si>
  <si>
    <t>Great Spider</t>
  </si>
  <si>
    <t>Shrakk Torr</t>
  </si>
  <si>
    <t>Death Spider</t>
  </si>
  <si>
    <t>Swords</t>
  </si>
  <si>
    <t>Machete</t>
  </si>
  <si>
    <t>Name</t>
  </si>
  <si>
    <t>Attack</t>
  </si>
  <si>
    <t>Accuracy</t>
  </si>
  <si>
    <t xml:space="preserve">Skill </t>
  </si>
  <si>
    <t>Spec</t>
  </si>
  <si>
    <t>Longsword</t>
  </si>
  <si>
    <t>long_sword</t>
  </si>
  <si>
    <t>machete</t>
  </si>
  <si>
    <t>uiName</t>
  </si>
  <si>
    <t>Cutlass</t>
  </si>
  <si>
    <t>cutlass</t>
  </si>
  <si>
    <t>Sword of Nex</t>
  </si>
  <si>
    <t>nex_sword</t>
  </si>
  <si>
    <t>The Dismantler</t>
  </si>
  <si>
    <t>dismantler</t>
  </si>
  <si>
    <t>Silversword</t>
  </si>
  <si>
    <t>sword_silver</t>
  </si>
  <si>
    <t>Weapons</t>
  </si>
  <si>
    <t>Place</t>
  </si>
  <si>
    <t>Ku Start</t>
  </si>
  <si>
    <t xml:space="preserve">Ku 1 cavern; </t>
  </si>
  <si>
    <t>Upper Temple</t>
  </si>
  <si>
    <t>Blackblade</t>
  </si>
  <si>
    <t>blackblade</t>
  </si>
  <si>
    <t>Dain 1 spectral;</t>
  </si>
  <si>
    <t>Sword of Light</t>
  </si>
  <si>
    <t>sword_light</t>
  </si>
  <si>
    <t>Kills undead</t>
  </si>
  <si>
    <t>Ku 1 maze of the dead;</t>
  </si>
  <si>
    <t>Dain 2 Temple of light;</t>
  </si>
  <si>
    <t>Maces</t>
  </si>
  <si>
    <t>Cudgel</t>
  </si>
  <si>
    <t>cudgel</t>
  </si>
  <si>
    <t>Knoffer Mace</t>
  </si>
  <si>
    <t>knoffer</t>
  </si>
  <si>
    <t>Warhammer</t>
  </si>
  <si>
    <t>warhammer</t>
  </si>
  <si>
    <t>Flail</t>
  </si>
  <si>
    <t>flail</t>
  </si>
  <si>
    <t>Ogre Hammer</t>
  </si>
  <si>
    <t>ogre_hammer</t>
  </si>
  <si>
    <t>Icefall Hammer</t>
  </si>
  <si>
    <t>icefall_hammer</t>
  </si>
  <si>
    <t>Cold</t>
  </si>
  <si>
    <t>Axes</t>
  </si>
  <si>
    <t>Start of game; Dain 1 cavern</t>
  </si>
  <si>
    <t>Hand Axe</t>
  </si>
  <si>
    <t>hand_axe</t>
  </si>
  <si>
    <t>Battle Axe</t>
  </si>
  <si>
    <t>battle_axe</t>
  </si>
  <si>
    <t>Norja</t>
  </si>
  <si>
    <t>great_axe</t>
  </si>
  <si>
    <t>Ancient Axe</t>
  </si>
  <si>
    <t>ancient_axe</t>
  </si>
  <si>
    <t>Other</t>
  </si>
  <si>
    <t>Daggers</t>
  </si>
  <si>
    <t>Knife</t>
  </si>
  <si>
    <t>knife</t>
  </si>
  <si>
    <t>Dagger</t>
  </si>
  <si>
    <t>dagger</t>
  </si>
  <si>
    <t>Assassin's Dagger</t>
  </si>
  <si>
    <t>assassin_dagger</t>
  </si>
  <si>
    <t>Venom Edge</t>
  </si>
  <si>
    <t>venom_edge</t>
  </si>
  <si>
    <t>Poison Bolt (P25x9)</t>
  </si>
  <si>
    <t>Lightning Blade</t>
  </si>
  <si>
    <t>lightning_blade</t>
  </si>
  <si>
    <t>Lightning bolt (P25x9)</t>
  </si>
  <si>
    <t>Lightning Strike</t>
  </si>
  <si>
    <t>Random</t>
  </si>
  <si>
    <t>Lightning Rod</t>
  </si>
  <si>
    <t>lightning_rod</t>
  </si>
  <si>
    <t>Lightning Bolt (P25x9)</t>
  </si>
  <si>
    <t>Fire Blade</t>
  </si>
  <si>
    <t>fire_blade</t>
  </si>
  <si>
    <t>Fireball (P25x9)</t>
  </si>
  <si>
    <t>Dain 1 fire (S)</t>
  </si>
  <si>
    <t>Ku 1 top; Ros 1.3 (S)</t>
  </si>
  <si>
    <t>Start</t>
  </si>
  <si>
    <t>Start of game;</t>
  </si>
  <si>
    <t>Ku start;</t>
  </si>
  <si>
    <t>Fist Dagger</t>
  </si>
  <si>
    <t>fist_dagger</t>
  </si>
  <si>
    <t>Ros start; Ros 1 cavern; Dain 1 fire;</t>
  </si>
  <si>
    <t>Short Bow</t>
  </si>
  <si>
    <t>Missile</t>
  </si>
  <si>
    <t>Sling</t>
  </si>
  <si>
    <t>sling</t>
  </si>
  <si>
    <t>short_bow</t>
  </si>
  <si>
    <t>Ros 1.3 Winding</t>
  </si>
  <si>
    <t>Ros 1.3 Winding (S)</t>
  </si>
  <si>
    <t>Crossbow</t>
  </si>
  <si>
    <t>crossbow</t>
  </si>
  <si>
    <t>Crookhorn Longbow</t>
  </si>
  <si>
    <t>longbow</t>
  </si>
  <si>
    <t>Ros 1.1</t>
  </si>
  <si>
    <t>Champions</t>
  </si>
  <si>
    <t>1st Circle</t>
  </si>
  <si>
    <t>2nd Circle</t>
  </si>
  <si>
    <t>3rd Circle</t>
  </si>
  <si>
    <t>End</t>
  </si>
  <si>
    <t>1st circles total</t>
  </si>
  <si>
    <t>1st (90%)</t>
  </si>
  <si>
    <t>Arrows</t>
  </si>
  <si>
    <t>Fire Arrow</t>
  </si>
  <si>
    <t>Arrow</t>
  </si>
  <si>
    <t>Poison Arrow</t>
  </si>
  <si>
    <t>Frost Arrow</t>
  </si>
  <si>
    <t>Quarrel</t>
  </si>
  <si>
    <t>Shock Quarrel</t>
  </si>
  <si>
    <t>Poison Quarrel</t>
  </si>
  <si>
    <t>Frost Quarrel</t>
  </si>
  <si>
    <t>Fire Quarrel</t>
  </si>
  <si>
    <t>Poison Bomb</t>
  </si>
  <si>
    <t>Frost Bomb</t>
  </si>
  <si>
    <t>Fire Bomb</t>
  </si>
  <si>
    <t>Lightning Bomb</t>
  </si>
  <si>
    <t>poison_bomb</t>
  </si>
  <si>
    <t>frost_bomb</t>
  </si>
  <si>
    <t>fire_bomb</t>
  </si>
  <si>
    <t>shock_bomb</t>
  </si>
  <si>
    <t>arrow</t>
  </si>
  <si>
    <t>shock_arrow</t>
  </si>
  <si>
    <t>Lightning Arrow</t>
  </si>
  <si>
    <t>poison_arrow</t>
  </si>
  <si>
    <t>fire_arrow</t>
  </si>
  <si>
    <t>cold_arrow</t>
  </si>
  <si>
    <t>quarrel</t>
  </si>
  <si>
    <t>shock_quarrel</t>
  </si>
  <si>
    <t>poison_quarrel</t>
  </si>
  <si>
    <t>fire_quarrel</t>
  </si>
  <si>
    <t>cold_quarrel</t>
  </si>
  <si>
    <t>Armor</t>
  </si>
  <si>
    <t>Leather</t>
  </si>
  <si>
    <t>Evasion</t>
  </si>
  <si>
    <t>Protection</t>
  </si>
  <si>
    <t>Leather Gloves</t>
  </si>
  <si>
    <t>leather_gloves</t>
  </si>
  <si>
    <t>Leather Greaves</t>
  </si>
  <si>
    <t>leather_greaves</t>
  </si>
  <si>
    <t>Leather Brigandine</t>
  </si>
  <si>
    <t>leather_brigandine</t>
  </si>
  <si>
    <t>Leather_cap</t>
  </si>
  <si>
    <t>leather Cap</t>
  </si>
  <si>
    <t>Leather Boots</t>
  </si>
  <si>
    <t>leather_boots</t>
  </si>
  <si>
    <t>Sandmole Hide Vest</t>
  </si>
  <si>
    <t>hide_vest</t>
  </si>
  <si>
    <t>Ring</t>
  </si>
  <si>
    <t>Ring Boots</t>
  </si>
  <si>
    <t>Ring Gauntlets</t>
  </si>
  <si>
    <t>Circlet of War</t>
  </si>
  <si>
    <t>Ring Greaves</t>
  </si>
  <si>
    <t>Ring Mail</t>
  </si>
  <si>
    <t>ring_boots</t>
  </si>
  <si>
    <t>ring_gauntlets</t>
  </si>
  <si>
    <t>ring_greaves</t>
  </si>
  <si>
    <t>ring_mail</t>
  </si>
  <si>
    <t>Iron Basinet</t>
  </si>
  <si>
    <t>iron_basinet</t>
  </si>
  <si>
    <t>Cloaks</t>
  </si>
  <si>
    <t>Tattered Cloak</t>
  </si>
  <si>
    <t>tattered_cloak</t>
  </si>
  <si>
    <t>Pointy Shoes</t>
  </si>
  <si>
    <t>pointy_shoes</t>
  </si>
  <si>
    <t>1 dex</t>
  </si>
  <si>
    <t>Nomad Mittens</t>
  </si>
  <si>
    <t>nomad_mittens</t>
  </si>
  <si>
    <t>5 cold</t>
  </si>
  <si>
    <t>Nomad Boots</t>
  </si>
  <si>
    <t>nomad_boots</t>
  </si>
  <si>
    <t>Leather Pants</t>
  </si>
  <si>
    <t>leather_pants</t>
  </si>
  <si>
    <t>Flarefeather Cap</t>
  </si>
  <si>
    <t>flarefeather_cap</t>
  </si>
  <si>
    <t>2 dex</t>
  </si>
  <si>
    <t>Conjurer's Hat</t>
  </si>
  <si>
    <t>conjurers_hat</t>
  </si>
  <si>
    <t>2 will</t>
  </si>
  <si>
    <t>Huntsman Cloak</t>
  </si>
  <si>
    <t>huntsman_cloak</t>
  </si>
  <si>
    <t>Special</t>
  </si>
  <si>
    <t>Shields</t>
  </si>
  <si>
    <t>Legionary Shield</t>
  </si>
  <si>
    <t>legionary_shield</t>
  </si>
  <si>
    <t>Round Shield</t>
  </si>
  <si>
    <t>round_shield</t>
  </si>
  <si>
    <t>Scaled Cloak</t>
  </si>
  <si>
    <t>scaled_cloak</t>
  </si>
  <si>
    <t>Lurker</t>
  </si>
  <si>
    <t>Lurker Boots</t>
  </si>
  <si>
    <t>Lurker Hood</t>
  </si>
  <si>
    <t>Lurker Pants</t>
  </si>
  <si>
    <t>Heavy Shield</t>
  </si>
  <si>
    <t>Lurker Vest</t>
  </si>
  <si>
    <t>lurker_boots</t>
  </si>
  <si>
    <t>lurker_hood</t>
  </si>
  <si>
    <t>lurker_pants</t>
  </si>
  <si>
    <t>heavy_shield</t>
  </si>
  <si>
    <t>lurker_vest</t>
  </si>
  <si>
    <t xml:space="preserve"> </t>
  </si>
  <si>
    <t>Pit Fighter Gauntlets</t>
  </si>
  <si>
    <t>pit_gauntlets</t>
  </si>
  <si>
    <t>2 str, 6 unarmed</t>
  </si>
  <si>
    <t>Diviner's Cloak</t>
  </si>
  <si>
    <t>diviner_cloak</t>
  </si>
  <si>
    <t>20% energy, -10% food</t>
  </si>
  <si>
    <t>Chitin</t>
  </si>
  <si>
    <t>Chitin Boots</t>
  </si>
  <si>
    <t>Chitin Mask</t>
  </si>
  <si>
    <t>Chitin Greaves</t>
  </si>
  <si>
    <t>Chitin Mail</t>
  </si>
  <si>
    <t>chitin_boots</t>
  </si>
  <si>
    <t>chitin_mask</t>
  </si>
  <si>
    <t>chitin_greaves</t>
  </si>
  <si>
    <t>chitin_mail</t>
  </si>
  <si>
    <t>Plate</t>
  </si>
  <si>
    <t>Plate Boots</t>
  </si>
  <si>
    <t>Plate Gauntlets</t>
  </si>
  <si>
    <t>Full Helmet</t>
  </si>
  <si>
    <t>Plate Greaves</t>
  </si>
  <si>
    <t>Shield of the Elements</t>
  </si>
  <si>
    <t>Plate Cuirass</t>
  </si>
  <si>
    <t>plate_boots</t>
  </si>
  <si>
    <t>plate_gauntlets</t>
  </si>
  <si>
    <t>full_helmet</t>
  </si>
  <si>
    <t>plate_greaves</t>
  </si>
  <si>
    <t>shield_elements</t>
  </si>
  <si>
    <t>plate_cuirass</t>
  </si>
  <si>
    <t>15 resist all</t>
  </si>
  <si>
    <t>Shield of Light</t>
  </si>
  <si>
    <t>Shield of Dark</t>
  </si>
  <si>
    <t>shield_light</t>
  </si>
  <si>
    <t>shield_dark</t>
  </si>
  <si>
    <t>1 dex, 1 vit, 10 shock</t>
  </si>
  <si>
    <t>Armor of Light</t>
  </si>
  <si>
    <t>Boots of Light</t>
  </si>
  <si>
    <t>Plate of Light</t>
  </si>
  <si>
    <t>Greaves of Light</t>
  </si>
  <si>
    <t>greaves_light</t>
  </si>
  <si>
    <t>plate_light</t>
  </si>
  <si>
    <t>Helm of Light</t>
  </si>
  <si>
    <t>helm_light</t>
  </si>
  <si>
    <t>Gauntlets of Light</t>
  </si>
  <si>
    <t>gauntlets_light</t>
  </si>
  <si>
    <t>1 dex, 1 vit, 5 shock</t>
  </si>
  <si>
    <t>Armor of Dark</t>
  </si>
  <si>
    <t>boots_light</t>
  </si>
  <si>
    <t>2 str, -1 vit, 5 ice</t>
  </si>
  <si>
    <t>2 str, -1 vit, 10 ice</t>
  </si>
  <si>
    <t>Alchemy</t>
  </si>
  <si>
    <t>Cave Nettle</t>
  </si>
  <si>
    <t>Tar Bead</t>
  </si>
  <si>
    <t>Blooddrop Blossom</t>
  </si>
  <si>
    <t>Grim Cap</t>
  </si>
  <si>
    <t>Slime Bell</t>
  </si>
  <si>
    <t>Milkreed</t>
  </si>
  <si>
    <t>Flask (Empty)</t>
  </si>
  <si>
    <t>Healing Potion</t>
  </si>
  <si>
    <t>Poignant Potion</t>
  </si>
  <si>
    <t>Antivenom</t>
  </si>
  <si>
    <t>Energy Potion</t>
  </si>
  <si>
    <t>Antidote</t>
  </si>
  <si>
    <t>Sulphurous Potion</t>
  </si>
  <si>
    <t>Speed Potion</t>
  </si>
  <si>
    <t>Ku 1 (2S);</t>
  </si>
  <si>
    <t>Thrown</t>
  </si>
  <si>
    <t>Throwing Knife</t>
  </si>
  <si>
    <t>throwing_knife</t>
  </si>
  <si>
    <t>Shuriken</t>
  </si>
  <si>
    <t>shuriken</t>
  </si>
  <si>
    <t>Throwing Axe</t>
  </si>
  <si>
    <t>throwing_axe</t>
  </si>
  <si>
    <t>Ku 1 ogre;</t>
  </si>
  <si>
    <t>Ku 1 cavern (S);</t>
  </si>
  <si>
    <t>Ku 1 maze (S);</t>
  </si>
  <si>
    <t>Ku 1 (6), Ros 1 (4)</t>
  </si>
  <si>
    <t>Ku 1 (1), Ros 1 (2)</t>
  </si>
  <si>
    <t>Ros 1.3 Winding;</t>
  </si>
  <si>
    <t>Ros 1.3 Winding (S);</t>
  </si>
  <si>
    <t>Ku 1 (2,2S), Ros 1 (2)</t>
  </si>
  <si>
    <t>Ku Start, Ku 1L6 room; Ros 1.5;</t>
  </si>
  <si>
    <t>Ros 1.6;</t>
  </si>
  <si>
    <t>Dain 1 (1)</t>
  </si>
  <si>
    <t>Dain 1 (2)</t>
  </si>
  <si>
    <t>Ros 1.3 Winding; Dain 1 Fire (S);</t>
  </si>
  <si>
    <t>Dain 1 (2S)</t>
  </si>
  <si>
    <t>Place 1st circle</t>
  </si>
  <si>
    <t>Dain 1 (2);</t>
  </si>
  <si>
    <t>Ku 1 (1S), Dain 1 (1,2S)</t>
  </si>
  <si>
    <t>Dain 1 (4)</t>
  </si>
  <si>
    <t>Dain Start;</t>
  </si>
  <si>
    <t>Dain 1 (S);</t>
  </si>
  <si>
    <t>Ku 1 (3), Ros 1 (3,2S), Dain1 (2)</t>
  </si>
  <si>
    <t>Dain 1 cavern (S)</t>
  </si>
  <si>
    <t>Ku 1 (1), Ros 1 (3), Dain 1 (2,2S)</t>
  </si>
  <si>
    <t>Ku 1 (4,4S), Ros 1 (3,1S), Dain 1 (4,1S)</t>
  </si>
  <si>
    <t>Ku 1 seal;</t>
  </si>
  <si>
    <t>Ku 1 Seal;</t>
  </si>
  <si>
    <t>Enchanted Doublet</t>
  </si>
  <si>
    <t>enchanted_doublet</t>
  </si>
  <si>
    <t>2 wil, 5 energy</t>
  </si>
  <si>
    <t>Dain 1 seal;</t>
  </si>
  <si>
    <t>Enchanted Hose</t>
  </si>
  <si>
    <t>enchanted_hose</t>
  </si>
  <si>
    <t>Ros Start;</t>
  </si>
  <si>
    <t>Ros 1 (1), Dain 1 (3)</t>
  </si>
  <si>
    <t>Ku 1 (S), Ros 1 cavern;</t>
  </si>
  <si>
    <t>Ros 1 (2,4S), Dain 1 (1)</t>
  </si>
  <si>
    <t>Boots of dark</t>
  </si>
  <si>
    <t>boots_dark</t>
  </si>
  <si>
    <t>Plate of dark</t>
  </si>
  <si>
    <t>plate_dark</t>
  </si>
  <si>
    <t>Greaves of dark</t>
  </si>
  <si>
    <t>greaves_dark</t>
  </si>
  <si>
    <t>Helm of dark</t>
  </si>
  <si>
    <t>helm_dark</t>
  </si>
  <si>
    <t>Gauntlets of dark</t>
  </si>
  <si>
    <t>gauntlets_dark</t>
  </si>
  <si>
    <t>Ku 1 crossroads; Ku 1 maze; Ros 1.3 Winding</t>
  </si>
  <si>
    <t>Dain 1 ice (S);</t>
  </si>
  <si>
    <t>Random Spots</t>
  </si>
  <si>
    <t>Lower Temple Crossroads alcoves</t>
  </si>
  <si>
    <t>First Circle alcoves</t>
  </si>
  <si>
    <t>Second Circle alcoves</t>
  </si>
  <si>
    <t>Third Circle alcoves</t>
  </si>
  <si>
    <t>Places</t>
  </si>
  <si>
    <t>Turquoise Key</t>
  </si>
  <si>
    <t>Hammer of Darkness</t>
  </si>
  <si>
    <t>Fire Strike</t>
  </si>
  <si>
    <t>The Mausoleum</t>
  </si>
  <si>
    <t>Ros 1 (1,1S); Dain 1 (3S)</t>
  </si>
  <si>
    <t>Ros 1 (2S);</t>
  </si>
  <si>
    <t>Dain 1 (2S);</t>
  </si>
  <si>
    <t>DAIN - 2nd</t>
  </si>
  <si>
    <t>Night Goromorg</t>
  </si>
  <si>
    <t>Set Cavern Smart Spawners</t>
  </si>
  <si>
    <t>TODO: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</si>
</sst>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0" fillId="0" borderId="0" xfId="0" applyFont="1"/>
    <xf numFmtId="0" fontId="0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74"/>
  <sheetViews>
    <sheetView tabSelected="1" workbookViewId="0">
      <selection activeCell="J15" sqref="J15"/>
    </sheetView>
  </sheetViews>
  <sheetFormatPr defaultRowHeight="15" x14ac:dyDescent="0.25"/>
  <cols>
    <col min="2" max="2" width="16.5703125" customWidth="1"/>
    <col min="11" max="11" width="12.85546875" customWidth="1"/>
    <col min="14" max="14" width="11.28515625" customWidth="1"/>
    <col min="15" max="15" width="11.42578125" bestFit="1" customWidth="1"/>
    <col min="17" max="17" width="9" customWidth="1"/>
  </cols>
  <sheetData>
    <row r="3" spans="2:17" x14ac:dyDescent="0.25">
      <c r="B3" t="s">
        <v>131</v>
      </c>
      <c r="F3">
        <f>F5+F22+F39</f>
        <v>52308</v>
      </c>
    </row>
    <row r="5" spans="2:17" x14ac:dyDescent="0.25">
      <c r="B5" s="1" t="s">
        <v>5</v>
      </c>
      <c r="C5" s="1"/>
      <c r="D5" s="1"/>
      <c r="E5" s="1" t="s">
        <v>8</v>
      </c>
      <c r="F5">
        <f>SUM(F7:F20)</f>
        <v>18215</v>
      </c>
      <c r="M5" t="s">
        <v>126</v>
      </c>
    </row>
    <row r="6" spans="2:17" x14ac:dyDescent="0.25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M6" t="s">
        <v>1</v>
      </c>
      <c r="N6" t="s">
        <v>2</v>
      </c>
    </row>
    <row r="7" spans="2:17" x14ac:dyDescent="0.25">
      <c r="B7" t="s">
        <v>7</v>
      </c>
      <c r="C7">
        <v>1</v>
      </c>
      <c r="D7">
        <v>90</v>
      </c>
      <c r="E7">
        <v>16</v>
      </c>
      <c r="F7">
        <f>E7*D7</f>
        <v>1440</v>
      </c>
      <c r="M7">
        <v>1</v>
      </c>
      <c r="N7">
        <v>0</v>
      </c>
      <c r="Q7" t="s">
        <v>132</v>
      </c>
    </row>
    <row r="8" spans="2:17" x14ac:dyDescent="0.25">
      <c r="B8" t="s">
        <v>7</v>
      </c>
      <c r="C8">
        <v>3</v>
      </c>
      <c r="D8">
        <v>108</v>
      </c>
      <c r="E8">
        <v>12</v>
      </c>
      <c r="F8">
        <f>E8*D8</f>
        <v>1296</v>
      </c>
      <c r="H8" t="s">
        <v>108</v>
      </c>
      <c r="I8" t="s">
        <v>127</v>
      </c>
      <c r="J8" t="s">
        <v>128</v>
      </c>
      <c r="K8" t="s">
        <v>129</v>
      </c>
      <c r="L8" t="s">
        <v>130</v>
      </c>
      <c r="M8">
        <v>2</v>
      </c>
      <c r="N8" s="5">
        <v>850</v>
      </c>
      <c r="O8" s="5">
        <f>N8-N7</f>
        <v>850</v>
      </c>
    </row>
    <row r="9" spans="2:17" x14ac:dyDescent="0.25">
      <c r="B9" t="s">
        <v>7</v>
      </c>
      <c r="C9">
        <v>5</v>
      </c>
      <c r="D9">
        <v>131</v>
      </c>
      <c r="E9">
        <v>4</v>
      </c>
      <c r="F9">
        <f t="shared" ref="F9:F20" si="0">E9*D9</f>
        <v>524</v>
      </c>
      <c r="H9">
        <v>8</v>
      </c>
      <c r="I9">
        <v>11</v>
      </c>
      <c r="M9">
        <v>3</v>
      </c>
      <c r="N9" s="5">
        <v>2014</v>
      </c>
      <c r="O9" s="5">
        <f t="shared" ref="O9:O36" si="1">N9-N8</f>
        <v>1164</v>
      </c>
    </row>
    <row r="10" spans="2:17" x14ac:dyDescent="0.25">
      <c r="B10" t="s">
        <v>6</v>
      </c>
      <c r="C10">
        <v>1</v>
      </c>
      <c r="D10">
        <v>90</v>
      </c>
      <c r="E10">
        <v>4</v>
      </c>
      <c r="F10">
        <f t="shared" si="0"/>
        <v>360</v>
      </c>
      <c r="H10">
        <v>9</v>
      </c>
      <c r="I10">
        <v>11</v>
      </c>
      <c r="M10">
        <v>4</v>
      </c>
      <c r="N10" s="5">
        <v>3609</v>
      </c>
      <c r="O10" s="5">
        <f t="shared" si="1"/>
        <v>1595</v>
      </c>
    </row>
    <row r="11" spans="2:17" x14ac:dyDescent="0.25">
      <c r="B11" t="s">
        <v>9</v>
      </c>
      <c r="C11">
        <v>1</v>
      </c>
      <c r="D11">
        <v>750</v>
      </c>
      <c r="E11">
        <v>3</v>
      </c>
      <c r="F11">
        <f t="shared" si="0"/>
        <v>2250</v>
      </c>
      <c r="H11">
        <v>10</v>
      </c>
      <c r="I11">
        <v>12</v>
      </c>
      <c r="M11">
        <v>5</v>
      </c>
      <c r="N11" s="5">
        <v>5794</v>
      </c>
      <c r="O11" s="5">
        <f t="shared" si="1"/>
        <v>2185</v>
      </c>
    </row>
    <row r="12" spans="2:17" x14ac:dyDescent="0.25">
      <c r="B12" t="s">
        <v>9</v>
      </c>
      <c r="C12">
        <v>3</v>
      </c>
      <c r="D12">
        <v>907</v>
      </c>
      <c r="E12">
        <v>1</v>
      </c>
      <c r="F12">
        <f t="shared" si="0"/>
        <v>907</v>
      </c>
      <c r="H12">
        <v>11</v>
      </c>
      <c r="I12">
        <v>12</v>
      </c>
      <c r="M12">
        <v>6</v>
      </c>
      <c r="N12" s="5">
        <v>8788</v>
      </c>
      <c r="O12" s="5">
        <f t="shared" si="1"/>
        <v>2994</v>
      </c>
    </row>
    <row r="13" spans="2:17" x14ac:dyDescent="0.25">
      <c r="B13" t="s">
        <v>10</v>
      </c>
      <c r="C13">
        <v>1</v>
      </c>
      <c r="D13">
        <v>270</v>
      </c>
      <c r="E13">
        <v>3</v>
      </c>
      <c r="F13">
        <f t="shared" si="0"/>
        <v>810</v>
      </c>
      <c r="H13">
        <v>12</v>
      </c>
      <c r="I13">
        <v>13</v>
      </c>
      <c r="M13">
        <v>7</v>
      </c>
      <c r="N13" s="5">
        <v>12890</v>
      </c>
      <c r="O13" s="5">
        <f t="shared" si="1"/>
        <v>4102</v>
      </c>
    </row>
    <row r="14" spans="2:17" x14ac:dyDescent="0.25">
      <c r="B14" t="s">
        <v>10</v>
      </c>
      <c r="C14">
        <v>3</v>
      </c>
      <c r="D14">
        <v>326</v>
      </c>
      <c r="E14">
        <v>3</v>
      </c>
      <c r="F14">
        <f t="shared" si="0"/>
        <v>978</v>
      </c>
      <c r="H14">
        <v>13</v>
      </c>
      <c r="I14">
        <v>14</v>
      </c>
      <c r="M14">
        <v>8</v>
      </c>
      <c r="N14" s="5">
        <v>18510</v>
      </c>
      <c r="O14" s="5">
        <f t="shared" si="1"/>
        <v>5620</v>
      </c>
      <c r="Q14" s="5">
        <f>(N14+F$3)*0.9</f>
        <v>63736.200000000004</v>
      </c>
    </row>
    <row r="15" spans="2:17" x14ac:dyDescent="0.25">
      <c r="B15" t="s">
        <v>11</v>
      </c>
      <c r="C15">
        <v>1</v>
      </c>
      <c r="D15">
        <v>450</v>
      </c>
      <c r="E15">
        <v>8</v>
      </c>
      <c r="F15">
        <f t="shared" si="0"/>
        <v>3600</v>
      </c>
      <c r="M15">
        <v>9</v>
      </c>
      <c r="N15" s="5">
        <v>26209</v>
      </c>
      <c r="O15" s="5">
        <f t="shared" si="1"/>
        <v>7699</v>
      </c>
      <c r="Q15" s="5">
        <f t="shared" ref="Q15:Q26" si="2">(N15+F$3)*0.9</f>
        <v>70665.3</v>
      </c>
    </row>
    <row r="16" spans="2:17" x14ac:dyDescent="0.25">
      <c r="B16" t="s">
        <v>12</v>
      </c>
      <c r="C16">
        <v>1</v>
      </c>
      <c r="D16">
        <v>175</v>
      </c>
      <c r="E16">
        <v>6</v>
      </c>
      <c r="F16">
        <f t="shared" si="0"/>
        <v>1050</v>
      </c>
      <c r="M16">
        <v>10</v>
      </c>
      <c r="N16" s="5">
        <v>36757</v>
      </c>
      <c r="O16" s="5">
        <f t="shared" si="1"/>
        <v>10548</v>
      </c>
      <c r="Q16" s="5">
        <f t="shared" si="2"/>
        <v>80158.5</v>
      </c>
    </row>
    <row r="17" spans="2:17" x14ac:dyDescent="0.25">
      <c r="F17">
        <f t="shared" si="0"/>
        <v>0</v>
      </c>
      <c r="M17">
        <v>11</v>
      </c>
      <c r="N17" s="5">
        <v>51208</v>
      </c>
      <c r="O17" s="5">
        <f t="shared" si="1"/>
        <v>14451</v>
      </c>
      <c r="Q17" s="5">
        <f t="shared" si="2"/>
        <v>93164.400000000009</v>
      </c>
    </row>
    <row r="18" spans="2:17" x14ac:dyDescent="0.25">
      <c r="F18">
        <f t="shared" si="0"/>
        <v>0</v>
      </c>
      <c r="M18">
        <v>12</v>
      </c>
      <c r="N18" s="5">
        <v>71006</v>
      </c>
      <c r="O18" s="5">
        <f t="shared" si="1"/>
        <v>19798</v>
      </c>
      <c r="Q18" s="5">
        <f t="shared" si="2"/>
        <v>110982.6</v>
      </c>
    </row>
    <row r="19" spans="2:17" x14ac:dyDescent="0.25">
      <c r="F19">
        <f t="shared" si="0"/>
        <v>0</v>
      </c>
      <c r="M19">
        <v>13</v>
      </c>
      <c r="N19" s="5">
        <v>98129</v>
      </c>
      <c r="O19" s="5">
        <f t="shared" si="1"/>
        <v>27123</v>
      </c>
      <c r="Q19" s="5">
        <f t="shared" si="2"/>
        <v>135393.30000000002</v>
      </c>
    </row>
    <row r="20" spans="2:17" x14ac:dyDescent="0.25">
      <c r="B20" t="s">
        <v>13</v>
      </c>
      <c r="D20">
        <v>5000</v>
      </c>
      <c r="E20">
        <v>1</v>
      </c>
      <c r="F20">
        <f t="shared" si="0"/>
        <v>5000</v>
      </c>
      <c r="M20">
        <v>14</v>
      </c>
      <c r="N20" s="5">
        <v>135288</v>
      </c>
      <c r="O20" s="5">
        <f t="shared" si="1"/>
        <v>37159</v>
      </c>
      <c r="Q20" s="5">
        <f t="shared" si="2"/>
        <v>168836.4</v>
      </c>
    </row>
    <row r="21" spans="2:17" x14ac:dyDescent="0.25">
      <c r="M21">
        <v>15</v>
      </c>
      <c r="N21" s="5">
        <v>186196</v>
      </c>
      <c r="O21" s="5">
        <f t="shared" si="1"/>
        <v>50908</v>
      </c>
      <c r="Q21" s="5">
        <f t="shared" si="2"/>
        <v>214653.6</v>
      </c>
    </row>
    <row r="22" spans="2:17" x14ac:dyDescent="0.25">
      <c r="B22" s="1" t="s">
        <v>14</v>
      </c>
      <c r="C22" s="1"/>
      <c r="D22" s="1"/>
      <c r="E22" s="1" t="s">
        <v>8</v>
      </c>
      <c r="F22">
        <f>SUM(F24:F37)</f>
        <v>17527</v>
      </c>
      <c r="M22">
        <v>16</v>
      </c>
      <c r="N22" s="5">
        <v>255940</v>
      </c>
      <c r="O22" s="5">
        <f t="shared" si="1"/>
        <v>69744</v>
      </c>
      <c r="Q22" s="5">
        <f t="shared" si="2"/>
        <v>277423.2</v>
      </c>
    </row>
    <row r="23" spans="2:17" x14ac:dyDescent="0.25">
      <c r="B23" s="2" t="s">
        <v>0</v>
      </c>
      <c r="C23" s="2" t="s">
        <v>1</v>
      </c>
      <c r="D23" s="2" t="s">
        <v>2</v>
      </c>
      <c r="E23" s="2" t="s">
        <v>3</v>
      </c>
      <c r="F23" s="2" t="s">
        <v>4</v>
      </c>
      <c r="M23">
        <v>17</v>
      </c>
      <c r="N23" s="5">
        <v>351489</v>
      </c>
      <c r="O23" s="5">
        <f t="shared" si="1"/>
        <v>95549</v>
      </c>
      <c r="Q23" s="5">
        <f t="shared" si="2"/>
        <v>363417.3</v>
      </c>
    </row>
    <row r="24" spans="2:17" x14ac:dyDescent="0.25">
      <c r="B24" t="s">
        <v>12</v>
      </c>
      <c r="C24">
        <v>1</v>
      </c>
      <c r="D24">
        <v>175</v>
      </c>
      <c r="E24">
        <v>24</v>
      </c>
      <c r="F24">
        <f>E24*D24</f>
        <v>4200</v>
      </c>
      <c r="M24">
        <v>18</v>
      </c>
      <c r="N24" s="5">
        <v>482391</v>
      </c>
      <c r="O24" s="5">
        <f t="shared" si="1"/>
        <v>130902</v>
      </c>
      <c r="Q24" s="5">
        <f t="shared" si="2"/>
        <v>481229.10000000003</v>
      </c>
    </row>
    <row r="25" spans="2:17" x14ac:dyDescent="0.25">
      <c r="B25" t="s">
        <v>25</v>
      </c>
      <c r="C25">
        <v>1</v>
      </c>
      <c r="D25">
        <v>400</v>
      </c>
      <c r="E25">
        <v>10</v>
      </c>
      <c r="F25">
        <f>E25*D25</f>
        <v>4000</v>
      </c>
      <c r="M25">
        <v>19</v>
      </c>
      <c r="N25" s="5">
        <v>661727</v>
      </c>
      <c r="O25" s="5">
        <f t="shared" si="1"/>
        <v>179336</v>
      </c>
      <c r="Q25" s="5">
        <f t="shared" si="2"/>
        <v>642631.5</v>
      </c>
    </row>
    <row r="26" spans="2:17" x14ac:dyDescent="0.25">
      <c r="B26" t="s">
        <v>26</v>
      </c>
      <c r="C26">
        <v>3</v>
      </c>
      <c r="D26">
        <v>235</v>
      </c>
      <c r="E26">
        <v>3</v>
      </c>
      <c r="F26">
        <f t="shared" ref="F26" si="3">E26*D26</f>
        <v>705</v>
      </c>
      <c r="M26">
        <v>20</v>
      </c>
      <c r="N26" s="5">
        <v>907417</v>
      </c>
      <c r="O26" s="5">
        <f t="shared" si="1"/>
        <v>245690</v>
      </c>
      <c r="Q26" s="5">
        <f t="shared" si="2"/>
        <v>863752.5</v>
      </c>
    </row>
    <row r="27" spans="2:17" x14ac:dyDescent="0.25">
      <c r="B27" t="s">
        <v>26</v>
      </c>
      <c r="C27">
        <v>1</v>
      </c>
      <c r="D27">
        <v>195</v>
      </c>
      <c r="E27">
        <v>4</v>
      </c>
      <c r="F27">
        <f t="shared" ref="F27:F30" si="4">E27*D27</f>
        <v>780</v>
      </c>
      <c r="M27">
        <v>21</v>
      </c>
      <c r="N27" s="5">
        <v>1244013</v>
      </c>
      <c r="O27" s="5">
        <f t="shared" si="1"/>
        <v>336596</v>
      </c>
    </row>
    <row r="28" spans="2:17" x14ac:dyDescent="0.25">
      <c r="B28" t="s">
        <v>19</v>
      </c>
      <c r="C28">
        <v>1</v>
      </c>
      <c r="D28">
        <v>95</v>
      </c>
      <c r="E28">
        <v>1</v>
      </c>
      <c r="F28">
        <f t="shared" si="4"/>
        <v>95</v>
      </c>
      <c r="M28">
        <v>22</v>
      </c>
      <c r="N28" s="5">
        <v>1705150</v>
      </c>
      <c r="O28" s="5">
        <f t="shared" si="1"/>
        <v>461137</v>
      </c>
    </row>
    <row r="29" spans="2:17" x14ac:dyDescent="0.25">
      <c r="B29" t="s">
        <v>22</v>
      </c>
      <c r="C29">
        <v>1</v>
      </c>
      <c r="D29">
        <v>95</v>
      </c>
      <c r="E29">
        <v>13</v>
      </c>
      <c r="F29">
        <f t="shared" si="4"/>
        <v>1235</v>
      </c>
      <c r="M29">
        <v>23</v>
      </c>
      <c r="N29" s="5">
        <v>2336908</v>
      </c>
      <c r="O29" s="5">
        <f t="shared" si="1"/>
        <v>631758</v>
      </c>
    </row>
    <row r="30" spans="2:17" x14ac:dyDescent="0.25">
      <c r="B30" t="s">
        <v>20</v>
      </c>
      <c r="C30">
        <v>3</v>
      </c>
      <c r="D30">
        <v>78</v>
      </c>
      <c r="E30">
        <v>4</v>
      </c>
      <c r="F30">
        <f t="shared" si="4"/>
        <v>312</v>
      </c>
      <c r="M30">
        <v>24</v>
      </c>
      <c r="N30" s="5">
        <v>3202416</v>
      </c>
      <c r="O30" s="5">
        <f t="shared" si="1"/>
        <v>865508</v>
      </c>
    </row>
    <row r="31" spans="2:17" x14ac:dyDescent="0.25">
      <c r="B31" t="s">
        <v>27</v>
      </c>
      <c r="C31">
        <v>1</v>
      </c>
      <c r="D31">
        <v>1200</v>
      </c>
      <c r="E31">
        <v>1</v>
      </c>
      <c r="F31">
        <f t="shared" ref="F31:F37" si="5">E31*D31</f>
        <v>1200</v>
      </c>
      <c r="M31">
        <v>25</v>
      </c>
      <c r="N31" s="5">
        <v>4388162</v>
      </c>
      <c r="O31" s="5">
        <f t="shared" si="1"/>
        <v>1185746</v>
      </c>
    </row>
    <row r="32" spans="2:17" x14ac:dyDescent="0.25">
      <c r="F32">
        <f t="shared" si="5"/>
        <v>0</v>
      </c>
      <c r="M32">
        <v>26</v>
      </c>
      <c r="N32" s="5">
        <v>6012635</v>
      </c>
      <c r="O32" s="5">
        <f t="shared" si="1"/>
        <v>1624473</v>
      </c>
    </row>
    <row r="33" spans="2:15" x14ac:dyDescent="0.25">
      <c r="F33">
        <f t="shared" si="5"/>
        <v>0</v>
      </c>
      <c r="M33">
        <v>27</v>
      </c>
      <c r="N33" s="5">
        <v>8238163</v>
      </c>
      <c r="O33" s="5">
        <f t="shared" si="1"/>
        <v>2225528</v>
      </c>
    </row>
    <row r="34" spans="2:15" x14ac:dyDescent="0.25">
      <c r="F34">
        <f t="shared" si="5"/>
        <v>0</v>
      </c>
      <c r="M34">
        <v>28</v>
      </c>
      <c r="N34" s="5">
        <v>11287136</v>
      </c>
      <c r="O34" s="5">
        <f t="shared" si="1"/>
        <v>3048973</v>
      </c>
    </row>
    <row r="35" spans="2:15" x14ac:dyDescent="0.25">
      <c r="F35">
        <f t="shared" si="5"/>
        <v>0</v>
      </c>
      <c r="M35">
        <v>29</v>
      </c>
      <c r="N35" s="5">
        <v>15464229</v>
      </c>
      <c r="O35" s="5">
        <f t="shared" si="1"/>
        <v>4177093</v>
      </c>
    </row>
    <row r="36" spans="2:15" x14ac:dyDescent="0.25">
      <c r="F36">
        <f t="shared" si="5"/>
        <v>0</v>
      </c>
      <c r="M36">
        <v>30</v>
      </c>
      <c r="N36" s="5">
        <v>21186847</v>
      </c>
      <c r="O36" s="5">
        <f t="shared" si="1"/>
        <v>5722618</v>
      </c>
    </row>
    <row r="37" spans="2:15" x14ac:dyDescent="0.25">
      <c r="B37" t="s">
        <v>13</v>
      </c>
      <c r="D37">
        <v>5000</v>
      </c>
      <c r="E37">
        <v>1</v>
      </c>
      <c r="F37">
        <f t="shared" si="5"/>
        <v>5000</v>
      </c>
    </row>
    <row r="39" spans="2:15" x14ac:dyDescent="0.25">
      <c r="B39" s="1" t="s">
        <v>15</v>
      </c>
      <c r="C39" s="1"/>
      <c r="D39" s="1"/>
      <c r="E39" s="1" t="s">
        <v>8</v>
      </c>
      <c r="F39">
        <f>SUM(F41:F54)</f>
        <v>16566</v>
      </c>
    </row>
    <row r="40" spans="2:15" x14ac:dyDescent="0.25">
      <c r="B40" s="2" t="s">
        <v>0</v>
      </c>
      <c r="C40" s="2" t="s">
        <v>1</v>
      </c>
      <c r="D40" s="2" t="s">
        <v>2</v>
      </c>
      <c r="E40" s="2" t="s">
        <v>3</v>
      </c>
      <c r="F40" s="2" t="s">
        <v>4</v>
      </c>
    </row>
    <row r="41" spans="2:15" x14ac:dyDescent="0.25">
      <c r="B41" t="s">
        <v>16</v>
      </c>
      <c r="C41">
        <v>1</v>
      </c>
      <c r="D41">
        <v>90</v>
      </c>
      <c r="E41">
        <v>2</v>
      </c>
      <c r="F41">
        <f>E41*D41</f>
        <v>180</v>
      </c>
    </row>
    <row r="42" spans="2:15" x14ac:dyDescent="0.25">
      <c r="B42" t="s">
        <v>17</v>
      </c>
      <c r="C42">
        <v>1</v>
      </c>
      <c r="D42">
        <v>90</v>
      </c>
      <c r="E42">
        <v>2</v>
      </c>
      <c r="F42">
        <f>E42*D42</f>
        <v>180</v>
      </c>
    </row>
    <row r="43" spans="2:15" x14ac:dyDescent="0.25">
      <c r="B43" t="s">
        <v>18</v>
      </c>
      <c r="C43">
        <v>1</v>
      </c>
      <c r="D43">
        <v>75</v>
      </c>
      <c r="E43">
        <v>11</v>
      </c>
      <c r="F43">
        <f t="shared" ref="F43:F54" si="6">E43*D43</f>
        <v>825</v>
      </c>
    </row>
    <row r="44" spans="2:15" x14ac:dyDescent="0.25">
      <c r="B44" t="s">
        <v>19</v>
      </c>
      <c r="C44">
        <v>1</v>
      </c>
      <c r="D44">
        <v>95</v>
      </c>
      <c r="E44">
        <v>3</v>
      </c>
      <c r="F44">
        <f t="shared" si="6"/>
        <v>285</v>
      </c>
    </row>
    <row r="45" spans="2:15" x14ac:dyDescent="0.25">
      <c r="B45" t="s">
        <v>20</v>
      </c>
      <c r="C45">
        <v>1</v>
      </c>
      <c r="D45">
        <v>65</v>
      </c>
      <c r="E45">
        <v>2</v>
      </c>
      <c r="F45">
        <f t="shared" si="6"/>
        <v>130</v>
      </c>
    </row>
    <row r="46" spans="2:15" x14ac:dyDescent="0.25">
      <c r="B46" t="s">
        <v>21</v>
      </c>
      <c r="C46">
        <v>1</v>
      </c>
      <c r="D46">
        <v>500</v>
      </c>
      <c r="E46">
        <v>5</v>
      </c>
      <c r="F46">
        <f t="shared" si="6"/>
        <v>2500</v>
      </c>
    </row>
    <row r="47" spans="2:15" x14ac:dyDescent="0.25">
      <c r="B47" t="s">
        <v>22</v>
      </c>
      <c r="C47">
        <v>1</v>
      </c>
      <c r="D47">
        <v>75</v>
      </c>
      <c r="E47">
        <v>4</v>
      </c>
      <c r="F47">
        <f t="shared" si="6"/>
        <v>300</v>
      </c>
    </row>
    <row r="48" spans="2:15" x14ac:dyDescent="0.25">
      <c r="B48" t="s">
        <v>22</v>
      </c>
      <c r="C48">
        <v>3</v>
      </c>
      <c r="D48">
        <v>90</v>
      </c>
      <c r="E48">
        <v>4</v>
      </c>
      <c r="F48">
        <f t="shared" si="6"/>
        <v>360</v>
      </c>
    </row>
    <row r="49" spans="2:6" x14ac:dyDescent="0.25">
      <c r="B49" t="s">
        <v>11</v>
      </c>
      <c r="C49">
        <v>1</v>
      </c>
      <c r="D49">
        <v>450</v>
      </c>
      <c r="E49">
        <v>6</v>
      </c>
      <c r="F49">
        <f t="shared" si="6"/>
        <v>2700</v>
      </c>
    </row>
    <row r="50" spans="2:6" x14ac:dyDescent="0.25">
      <c r="B50" t="s">
        <v>6</v>
      </c>
      <c r="C50">
        <v>1</v>
      </c>
      <c r="D50">
        <v>90</v>
      </c>
      <c r="E50">
        <v>6</v>
      </c>
      <c r="F50">
        <f t="shared" si="6"/>
        <v>540</v>
      </c>
    </row>
    <row r="51" spans="2:6" x14ac:dyDescent="0.25">
      <c r="B51" t="s">
        <v>6</v>
      </c>
      <c r="C51">
        <v>3</v>
      </c>
      <c r="D51">
        <v>108</v>
      </c>
      <c r="E51">
        <v>2</v>
      </c>
      <c r="F51">
        <f t="shared" si="6"/>
        <v>216</v>
      </c>
    </row>
    <row r="52" spans="2:6" x14ac:dyDescent="0.25">
      <c r="B52" t="s">
        <v>23</v>
      </c>
      <c r="C52">
        <v>1</v>
      </c>
      <c r="D52">
        <v>675</v>
      </c>
      <c r="E52">
        <v>2</v>
      </c>
      <c r="F52">
        <f t="shared" si="6"/>
        <v>1350</v>
      </c>
    </row>
    <row r="53" spans="2:6" x14ac:dyDescent="0.25">
      <c r="B53" t="s">
        <v>24</v>
      </c>
      <c r="C53">
        <v>1</v>
      </c>
      <c r="D53">
        <v>1000</v>
      </c>
      <c r="E53">
        <v>2</v>
      </c>
      <c r="F53">
        <f t="shared" si="6"/>
        <v>2000</v>
      </c>
    </row>
    <row r="54" spans="2:6" x14ac:dyDescent="0.25">
      <c r="B54" t="s">
        <v>13</v>
      </c>
      <c r="D54">
        <v>5000</v>
      </c>
      <c r="E54">
        <v>1</v>
      </c>
      <c r="F54">
        <f t="shared" si="6"/>
        <v>5000</v>
      </c>
    </row>
    <row r="59" spans="2:6" x14ac:dyDescent="0.25">
      <c r="B59" s="1" t="s">
        <v>364</v>
      </c>
      <c r="C59" s="1"/>
      <c r="D59" s="1"/>
      <c r="E59" s="1" t="s">
        <v>8</v>
      </c>
      <c r="F59">
        <f>SUM(F61:F74)</f>
        <v>16566</v>
      </c>
    </row>
    <row r="60" spans="2:6" x14ac:dyDescent="0.25">
      <c r="B60" s="2" t="s">
        <v>0</v>
      </c>
      <c r="C60" s="2" t="s">
        <v>1</v>
      </c>
      <c r="D60" s="2" t="s">
        <v>2</v>
      </c>
      <c r="E60" s="2" t="s">
        <v>3</v>
      </c>
      <c r="F60" s="2" t="s">
        <v>4</v>
      </c>
    </row>
    <row r="61" spans="2:6" x14ac:dyDescent="0.25">
      <c r="B61" t="s">
        <v>365</v>
      </c>
      <c r="C61">
        <v>1</v>
      </c>
      <c r="D61">
        <v>90</v>
      </c>
      <c r="E61">
        <v>2</v>
      </c>
      <c r="F61">
        <f>E61*D61</f>
        <v>180</v>
      </c>
    </row>
    <row r="62" spans="2:6" x14ac:dyDescent="0.25">
      <c r="B62" t="s">
        <v>17</v>
      </c>
      <c r="C62">
        <v>1</v>
      </c>
      <c r="D62">
        <v>90</v>
      </c>
      <c r="E62">
        <v>2</v>
      </c>
      <c r="F62">
        <f>E62*D62</f>
        <v>180</v>
      </c>
    </row>
    <row r="63" spans="2:6" x14ac:dyDescent="0.25">
      <c r="B63" t="s">
        <v>18</v>
      </c>
      <c r="C63">
        <v>1</v>
      </c>
      <c r="D63">
        <v>75</v>
      </c>
      <c r="E63">
        <v>11</v>
      </c>
      <c r="F63">
        <f t="shared" ref="F63:F74" si="7">E63*D63</f>
        <v>825</v>
      </c>
    </row>
    <row r="64" spans="2:6" x14ac:dyDescent="0.25">
      <c r="B64" t="s">
        <v>19</v>
      </c>
      <c r="C64">
        <v>1</v>
      </c>
      <c r="D64">
        <v>95</v>
      </c>
      <c r="E64">
        <v>3</v>
      </c>
      <c r="F64">
        <f t="shared" si="7"/>
        <v>285</v>
      </c>
    </row>
    <row r="65" spans="2:6" x14ac:dyDescent="0.25">
      <c r="B65" t="s">
        <v>20</v>
      </c>
      <c r="C65">
        <v>1</v>
      </c>
      <c r="D65">
        <v>65</v>
      </c>
      <c r="E65">
        <v>2</v>
      </c>
      <c r="F65">
        <f t="shared" si="7"/>
        <v>130</v>
      </c>
    </row>
    <row r="66" spans="2:6" x14ac:dyDescent="0.25">
      <c r="B66" t="s">
        <v>21</v>
      </c>
      <c r="C66">
        <v>1</v>
      </c>
      <c r="D66">
        <v>500</v>
      </c>
      <c r="E66">
        <v>5</v>
      </c>
      <c r="F66">
        <f t="shared" si="7"/>
        <v>2500</v>
      </c>
    </row>
    <row r="67" spans="2:6" x14ac:dyDescent="0.25">
      <c r="B67" t="s">
        <v>22</v>
      </c>
      <c r="C67">
        <v>1</v>
      </c>
      <c r="D67">
        <v>75</v>
      </c>
      <c r="E67">
        <v>4</v>
      </c>
      <c r="F67">
        <f t="shared" si="7"/>
        <v>300</v>
      </c>
    </row>
    <row r="68" spans="2:6" x14ac:dyDescent="0.25">
      <c r="B68" t="s">
        <v>22</v>
      </c>
      <c r="C68">
        <v>3</v>
      </c>
      <c r="D68">
        <v>90</v>
      </c>
      <c r="E68">
        <v>4</v>
      </c>
      <c r="F68">
        <f t="shared" si="7"/>
        <v>360</v>
      </c>
    </row>
    <row r="69" spans="2:6" x14ac:dyDescent="0.25">
      <c r="B69" t="s">
        <v>11</v>
      </c>
      <c r="C69">
        <v>1</v>
      </c>
      <c r="D69">
        <v>450</v>
      </c>
      <c r="E69">
        <v>6</v>
      </c>
      <c r="F69">
        <f t="shared" si="7"/>
        <v>2700</v>
      </c>
    </row>
    <row r="70" spans="2:6" x14ac:dyDescent="0.25">
      <c r="B70" t="s">
        <v>6</v>
      </c>
      <c r="C70">
        <v>1</v>
      </c>
      <c r="D70">
        <v>90</v>
      </c>
      <c r="E70">
        <v>6</v>
      </c>
      <c r="F70">
        <f t="shared" si="7"/>
        <v>540</v>
      </c>
    </row>
    <row r="71" spans="2:6" x14ac:dyDescent="0.25">
      <c r="B71" t="s">
        <v>6</v>
      </c>
      <c r="C71">
        <v>3</v>
      </c>
      <c r="D71">
        <v>108</v>
      </c>
      <c r="E71">
        <v>2</v>
      </c>
      <c r="F71">
        <f t="shared" si="7"/>
        <v>216</v>
      </c>
    </row>
    <row r="72" spans="2:6" x14ac:dyDescent="0.25">
      <c r="B72" t="s">
        <v>23</v>
      </c>
      <c r="C72">
        <v>1</v>
      </c>
      <c r="D72">
        <v>675</v>
      </c>
      <c r="E72">
        <v>2</v>
      </c>
      <c r="F72">
        <f t="shared" si="7"/>
        <v>1350</v>
      </c>
    </row>
    <row r="73" spans="2:6" x14ac:dyDescent="0.25">
      <c r="B73" t="s">
        <v>24</v>
      </c>
      <c r="C73">
        <v>1</v>
      </c>
      <c r="D73">
        <v>1000</v>
      </c>
      <c r="E73">
        <v>2</v>
      </c>
      <c r="F73">
        <f t="shared" si="7"/>
        <v>2000</v>
      </c>
    </row>
    <row r="74" spans="2:6" x14ac:dyDescent="0.25">
      <c r="B74" t="s">
        <v>13</v>
      </c>
      <c r="D74">
        <v>5000</v>
      </c>
      <c r="E74">
        <v>1</v>
      </c>
      <c r="F74">
        <v>5000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7"/>
  <sheetViews>
    <sheetView topLeftCell="A142" workbookViewId="0">
      <selection activeCell="F62" sqref="F62"/>
    </sheetView>
  </sheetViews>
  <sheetFormatPr defaultRowHeight="15" x14ac:dyDescent="0.25"/>
  <cols>
    <col min="1" max="1" width="19.5703125" customWidth="1"/>
    <col min="2" max="2" width="17.85546875" customWidth="1"/>
    <col min="3" max="3" width="10.5703125" customWidth="1"/>
    <col min="6" max="6" width="20.7109375" customWidth="1"/>
    <col min="7" max="7" width="41.28515625" customWidth="1"/>
  </cols>
  <sheetData>
    <row r="2" spans="1:8" ht="36" x14ac:dyDescent="0.55000000000000004">
      <c r="A2" s="4" t="s">
        <v>47</v>
      </c>
    </row>
    <row r="3" spans="1:8" ht="18.75" x14ac:dyDescent="0.3">
      <c r="A3" s="3" t="s">
        <v>28</v>
      </c>
      <c r="B3" s="3"/>
    </row>
    <row r="4" spans="1:8" x14ac:dyDescent="0.25">
      <c r="A4" s="2" t="s">
        <v>38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  <c r="G4" s="2" t="s">
        <v>317</v>
      </c>
      <c r="H4" s="2"/>
    </row>
    <row r="5" spans="1:8" x14ac:dyDescent="0.25">
      <c r="A5" t="s">
        <v>29</v>
      </c>
      <c r="B5" t="s">
        <v>37</v>
      </c>
      <c r="C5">
        <v>9</v>
      </c>
      <c r="D5">
        <v>0</v>
      </c>
      <c r="G5" t="s">
        <v>110</v>
      </c>
    </row>
    <row r="6" spans="1:8" x14ac:dyDescent="0.25">
      <c r="A6" t="s">
        <v>35</v>
      </c>
      <c r="B6" t="s">
        <v>36</v>
      </c>
      <c r="C6">
        <v>14</v>
      </c>
      <c r="D6">
        <v>0</v>
      </c>
      <c r="G6" t="s">
        <v>50</v>
      </c>
    </row>
    <row r="7" spans="1:8" x14ac:dyDescent="0.25">
      <c r="A7" t="s">
        <v>52</v>
      </c>
      <c r="B7" t="s">
        <v>53</v>
      </c>
      <c r="C7">
        <v>14</v>
      </c>
      <c r="D7">
        <v>2</v>
      </c>
      <c r="G7" t="s">
        <v>54</v>
      </c>
    </row>
    <row r="8" spans="1:8" x14ac:dyDescent="0.25">
      <c r="A8" t="s">
        <v>95</v>
      </c>
      <c r="B8" t="s">
        <v>96</v>
      </c>
      <c r="C8">
        <v>14</v>
      </c>
      <c r="D8">
        <v>0</v>
      </c>
      <c r="F8" t="s">
        <v>97</v>
      </c>
      <c r="G8" t="s">
        <v>99</v>
      </c>
    </row>
    <row r="9" spans="1:8" x14ac:dyDescent="0.25">
      <c r="A9" t="s">
        <v>103</v>
      </c>
      <c r="B9" t="s">
        <v>104</v>
      </c>
      <c r="C9">
        <v>14</v>
      </c>
      <c r="D9">
        <v>0</v>
      </c>
      <c r="F9" t="s">
        <v>105</v>
      </c>
      <c r="G9" t="s">
        <v>106</v>
      </c>
    </row>
    <row r="10" spans="1:8" x14ac:dyDescent="0.25">
      <c r="A10" t="s">
        <v>39</v>
      </c>
      <c r="B10" t="s">
        <v>40</v>
      </c>
      <c r="C10">
        <v>19</v>
      </c>
      <c r="D10">
        <v>0</v>
      </c>
    </row>
    <row r="11" spans="1:8" x14ac:dyDescent="0.25">
      <c r="A11" t="s">
        <v>45</v>
      </c>
      <c r="B11" t="s">
        <v>46</v>
      </c>
      <c r="C11">
        <v>21</v>
      </c>
      <c r="D11">
        <v>5</v>
      </c>
      <c r="E11">
        <v>5</v>
      </c>
      <c r="G11" t="s">
        <v>58</v>
      </c>
    </row>
    <row r="12" spans="1:8" x14ac:dyDescent="0.25">
      <c r="A12" t="s">
        <v>41</v>
      </c>
      <c r="B12" t="s">
        <v>42</v>
      </c>
      <c r="C12">
        <v>24</v>
      </c>
      <c r="D12">
        <v>10</v>
      </c>
      <c r="E12">
        <v>10</v>
      </c>
    </row>
    <row r="13" spans="1:8" x14ac:dyDescent="0.25">
      <c r="A13" t="s">
        <v>43</v>
      </c>
      <c r="B13" t="s">
        <v>44</v>
      </c>
      <c r="C13">
        <v>27</v>
      </c>
      <c r="D13">
        <v>0</v>
      </c>
      <c r="E13">
        <v>15</v>
      </c>
      <c r="F13" t="s">
        <v>98</v>
      </c>
      <c r="G13" s="8" t="s">
        <v>51</v>
      </c>
    </row>
    <row r="14" spans="1:8" x14ac:dyDescent="0.25">
      <c r="A14" t="s">
        <v>55</v>
      </c>
      <c r="B14" t="s">
        <v>56</v>
      </c>
      <c r="C14">
        <v>33</v>
      </c>
      <c r="D14">
        <v>15</v>
      </c>
      <c r="E14">
        <v>20</v>
      </c>
      <c r="F14" t="s">
        <v>57</v>
      </c>
      <c r="G14" s="8" t="s">
        <v>59</v>
      </c>
    </row>
    <row r="16" spans="1:8" ht="18.75" x14ac:dyDescent="0.3">
      <c r="A16" s="3" t="s">
        <v>60</v>
      </c>
      <c r="B16" s="3"/>
    </row>
    <row r="17" spans="1:7" x14ac:dyDescent="0.25">
      <c r="A17" s="2" t="s">
        <v>38</v>
      </c>
      <c r="B17" s="2" t="s">
        <v>30</v>
      </c>
      <c r="C17" s="2" t="s">
        <v>31</v>
      </c>
      <c r="D17" s="2" t="s">
        <v>32</v>
      </c>
      <c r="E17" s="2" t="s">
        <v>33</v>
      </c>
      <c r="F17" s="2" t="s">
        <v>34</v>
      </c>
      <c r="G17" s="2" t="s">
        <v>48</v>
      </c>
    </row>
    <row r="18" spans="1:7" x14ac:dyDescent="0.25">
      <c r="A18" t="s">
        <v>61</v>
      </c>
      <c r="B18" t="s">
        <v>62</v>
      </c>
      <c r="C18">
        <v>12</v>
      </c>
      <c r="D18">
        <v>-5</v>
      </c>
      <c r="G18" t="s">
        <v>75</v>
      </c>
    </row>
    <row r="19" spans="1:7" x14ac:dyDescent="0.25">
      <c r="A19" t="s">
        <v>63</v>
      </c>
      <c r="B19" t="s">
        <v>64</v>
      </c>
      <c r="C19">
        <v>14</v>
      </c>
      <c r="D19">
        <v>0</v>
      </c>
      <c r="G19" t="s">
        <v>303</v>
      </c>
    </row>
    <row r="20" spans="1:7" x14ac:dyDescent="0.25">
      <c r="A20" t="s">
        <v>65</v>
      </c>
      <c r="B20" t="s">
        <v>66</v>
      </c>
      <c r="C20">
        <v>18</v>
      </c>
      <c r="D20">
        <v>0</v>
      </c>
      <c r="E20">
        <v>3</v>
      </c>
    </row>
    <row r="21" spans="1:7" x14ac:dyDescent="0.25">
      <c r="A21" t="s">
        <v>67</v>
      </c>
      <c r="B21" t="s">
        <v>68</v>
      </c>
      <c r="C21">
        <v>25</v>
      </c>
      <c r="D21">
        <v>-5</v>
      </c>
      <c r="E21">
        <v>6</v>
      </c>
    </row>
    <row r="22" spans="1:7" x14ac:dyDescent="0.25">
      <c r="A22" t="s">
        <v>69</v>
      </c>
      <c r="B22" t="s">
        <v>70</v>
      </c>
      <c r="C22">
        <v>36</v>
      </c>
      <c r="D22">
        <v>-20</v>
      </c>
      <c r="E22">
        <v>9</v>
      </c>
    </row>
    <row r="23" spans="1:7" x14ac:dyDescent="0.25">
      <c r="A23" t="s">
        <v>71</v>
      </c>
      <c r="B23" t="s">
        <v>72</v>
      </c>
      <c r="C23">
        <v>35</v>
      </c>
      <c r="D23">
        <v>-5</v>
      </c>
      <c r="E23">
        <v>14</v>
      </c>
      <c r="F23" t="s">
        <v>73</v>
      </c>
    </row>
    <row r="24" spans="1:7" x14ac:dyDescent="0.25">
      <c r="A24" t="s">
        <v>358</v>
      </c>
      <c r="B24" t="s">
        <v>72</v>
      </c>
      <c r="C24">
        <v>45</v>
      </c>
      <c r="D24">
        <v>-5</v>
      </c>
      <c r="E24">
        <v>20</v>
      </c>
      <c r="F24" t="s">
        <v>359</v>
      </c>
    </row>
    <row r="26" spans="1:7" ht="18.75" x14ac:dyDescent="0.3">
      <c r="A26" s="3" t="s">
        <v>74</v>
      </c>
      <c r="B26" s="3"/>
    </row>
    <row r="27" spans="1:7" x14ac:dyDescent="0.25">
      <c r="A27" s="2" t="s">
        <v>38</v>
      </c>
      <c r="B27" s="2" t="s">
        <v>30</v>
      </c>
      <c r="C27" s="2" t="s">
        <v>31</v>
      </c>
      <c r="D27" s="2" t="s">
        <v>32</v>
      </c>
      <c r="E27" s="2" t="s">
        <v>33</v>
      </c>
      <c r="F27" s="2" t="s">
        <v>34</v>
      </c>
      <c r="G27" s="2" t="s">
        <v>48</v>
      </c>
    </row>
    <row r="28" spans="1:7" x14ac:dyDescent="0.25">
      <c r="A28" t="s">
        <v>76</v>
      </c>
      <c r="B28" t="s">
        <v>77</v>
      </c>
      <c r="C28">
        <v>10</v>
      </c>
      <c r="D28">
        <v>0</v>
      </c>
      <c r="G28" t="s">
        <v>107</v>
      </c>
    </row>
    <row r="29" spans="1:7" x14ac:dyDescent="0.25">
      <c r="A29" t="s">
        <v>78</v>
      </c>
      <c r="B29" t="s">
        <v>79</v>
      </c>
      <c r="C29">
        <v>20</v>
      </c>
      <c r="D29">
        <v>0</v>
      </c>
      <c r="E29">
        <v>5</v>
      </c>
    </row>
    <row r="30" spans="1:7" x14ac:dyDescent="0.25">
      <c r="A30" t="s">
        <v>80</v>
      </c>
      <c r="B30" t="s">
        <v>81</v>
      </c>
      <c r="C30">
        <v>24</v>
      </c>
      <c r="D30">
        <v>0</v>
      </c>
      <c r="E30">
        <v>10</v>
      </c>
    </row>
    <row r="31" spans="1:7" x14ac:dyDescent="0.25">
      <c r="A31" t="s">
        <v>82</v>
      </c>
      <c r="B31" t="s">
        <v>83</v>
      </c>
      <c r="C31">
        <v>36</v>
      </c>
      <c r="D31">
        <v>0</v>
      </c>
      <c r="E31">
        <v>15</v>
      </c>
    </row>
    <row r="33" spans="1:7" ht="18.75" x14ac:dyDescent="0.3">
      <c r="A33" s="3" t="s">
        <v>85</v>
      </c>
      <c r="B33" s="3"/>
    </row>
    <row r="34" spans="1:7" x14ac:dyDescent="0.25">
      <c r="A34" s="2" t="s">
        <v>38</v>
      </c>
      <c r="B34" s="2" t="s">
        <v>30</v>
      </c>
      <c r="C34" s="2" t="s">
        <v>31</v>
      </c>
      <c r="D34" s="2" t="s">
        <v>32</v>
      </c>
      <c r="E34" s="2" t="s">
        <v>33</v>
      </c>
      <c r="F34" s="2" t="s">
        <v>34</v>
      </c>
      <c r="G34" s="2" t="s">
        <v>48</v>
      </c>
    </row>
    <row r="35" spans="1:7" x14ac:dyDescent="0.25">
      <c r="A35" t="s">
        <v>86</v>
      </c>
      <c r="B35" t="s">
        <v>87</v>
      </c>
      <c r="C35">
        <v>5</v>
      </c>
      <c r="D35">
        <v>0</v>
      </c>
      <c r="G35" t="s">
        <v>109</v>
      </c>
    </row>
    <row r="36" spans="1:7" x14ac:dyDescent="0.25">
      <c r="A36" t="s">
        <v>88</v>
      </c>
      <c r="B36" t="s">
        <v>89</v>
      </c>
      <c r="C36">
        <v>7</v>
      </c>
      <c r="D36">
        <v>5</v>
      </c>
      <c r="E36">
        <v>5</v>
      </c>
      <c r="G36" t="s">
        <v>113</v>
      </c>
    </row>
    <row r="37" spans="1:7" x14ac:dyDescent="0.25">
      <c r="A37" t="s">
        <v>111</v>
      </c>
      <c r="B37" t="s">
        <v>112</v>
      </c>
      <c r="C37">
        <v>12</v>
      </c>
      <c r="D37">
        <v>0</v>
      </c>
      <c r="G37" t="s">
        <v>120</v>
      </c>
    </row>
    <row r="38" spans="1:7" x14ac:dyDescent="0.25">
      <c r="A38" t="s">
        <v>90</v>
      </c>
      <c r="B38" t="s">
        <v>91</v>
      </c>
      <c r="C38">
        <v>15</v>
      </c>
      <c r="D38">
        <v>10</v>
      </c>
      <c r="E38">
        <v>10</v>
      </c>
    </row>
    <row r="39" spans="1:7" x14ac:dyDescent="0.25">
      <c r="A39" t="s">
        <v>92</v>
      </c>
      <c r="B39" t="s">
        <v>93</v>
      </c>
      <c r="C39">
        <v>7</v>
      </c>
      <c r="D39">
        <v>0</v>
      </c>
      <c r="F39" t="s">
        <v>94</v>
      </c>
    </row>
    <row r="41" spans="1:7" ht="18.75" x14ac:dyDescent="0.3">
      <c r="A41" s="3" t="s">
        <v>84</v>
      </c>
      <c r="B41" s="3"/>
    </row>
    <row r="42" spans="1:7" x14ac:dyDescent="0.25">
      <c r="A42" s="2" t="s">
        <v>38</v>
      </c>
      <c r="B42" s="2" t="s">
        <v>30</v>
      </c>
      <c r="C42" s="2" t="s">
        <v>31</v>
      </c>
      <c r="D42" s="2" t="s">
        <v>32</v>
      </c>
      <c r="E42" s="2" t="s">
        <v>33</v>
      </c>
      <c r="F42" s="2" t="s">
        <v>34</v>
      </c>
      <c r="G42" s="2" t="s">
        <v>48</v>
      </c>
    </row>
    <row r="43" spans="1:7" x14ac:dyDescent="0.25">
      <c r="A43" t="s">
        <v>100</v>
      </c>
      <c r="B43" t="s">
        <v>101</v>
      </c>
      <c r="C43">
        <v>14</v>
      </c>
      <c r="D43">
        <v>0</v>
      </c>
      <c r="F43" t="s">
        <v>102</v>
      </c>
    </row>
    <row r="44" spans="1:7" x14ac:dyDescent="0.25">
      <c r="A44" t="s">
        <v>143</v>
      </c>
      <c r="B44" t="s">
        <v>147</v>
      </c>
      <c r="C44">
        <v>5</v>
      </c>
      <c r="G44" t="s">
        <v>361</v>
      </c>
    </row>
    <row r="45" spans="1:7" x14ac:dyDescent="0.25">
      <c r="A45" t="s">
        <v>144</v>
      </c>
      <c r="B45" t="s">
        <v>148</v>
      </c>
      <c r="C45">
        <v>15</v>
      </c>
      <c r="G45" t="s">
        <v>318</v>
      </c>
    </row>
    <row r="46" spans="1:7" x14ac:dyDescent="0.25">
      <c r="A46" t="s">
        <v>145</v>
      </c>
      <c r="B46" t="s">
        <v>149</v>
      </c>
      <c r="C46">
        <v>55</v>
      </c>
      <c r="G46" t="s">
        <v>295</v>
      </c>
    </row>
    <row r="47" spans="1:7" x14ac:dyDescent="0.25">
      <c r="A47" t="s">
        <v>146</v>
      </c>
      <c r="B47" t="s">
        <v>150</v>
      </c>
      <c r="C47">
        <v>85</v>
      </c>
      <c r="G47" t="s">
        <v>318</v>
      </c>
    </row>
    <row r="49" spans="1:7" ht="18.75" x14ac:dyDescent="0.3">
      <c r="A49" s="3" t="s">
        <v>115</v>
      </c>
      <c r="B49" s="3"/>
    </row>
    <row r="50" spans="1:7" x14ac:dyDescent="0.25">
      <c r="A50" s="2" t="s">
        <v>38</v>
      </c>
      <c r="B50" s="2" t="s">
        <v>30</v>
      </c>
      <c r="C50" s="2" t="s">
        <v>31</v>
      </c>
      <c r="D50" s="2"/>
      <c r="E50" s="2" t="s">
        <v>33</v>
      </c>
      <c r="F50" s="2" t="s">
        <v>34</v>
      </c>
      <c r="G50" s="2" t="s">
        <v>48</v>
      </c>
    </row>
    <row r="51" spans="1:7" x14ac:dyDescent="0.25">
      <c r="A51" t="s">
        <v>116</v>
      </c>
      <c r="B51" t="s">
        <v>117</v>
      </c>
      <c r="C51">
        <v>5</v>
      </c>
      <c r="G51" t="s">
        <v>125</v>
      </c>
    </row>
    <row r="52" spans="1:7" x14ac:dyDescent="0.25">
      <c r="A52" t="s">
        <v>114</v>
      </c>
      <c r="B52" t="s">
        <v>118</v>
      </c>
      <c r="C52">
        <v>12</v>
      </c>
      <c r="G52" t="s">
        <v>119</v>
      </c>
    </row>
    <row r="53" spans="1:7" x14ac:dyDescent="0.25">
      <c r="A53" t="s">
        <v>123</v>
      </c>
      <c r="B53" t="s">
        <v>124</v>
      </c>
      <c r="C53">
        <v>19</v>
      </c>
      <c r="E53">
        <v>17</v>
      </c>
    </row>
    <row r="54" spans="1:7" x14ac:dyDescent="0.25">
      <c r="A54" t="s">
        <v>121</v>
      </c>
      <c r="B54" t="s">
        <v>122</v>
      </c>
      <c r="C54">
        <v>20</v>
      </c>
    </row>
    <row r="56" spans="1:7" ht="18.75" x14ac:dyDescent="0.3">
      <c r="A56" s="3" t="s">
        <v>133</v>
      </c>
    </row>
    <row r="57" spans="1:7" x14ac:dyDescent="0.25">
      <c r="A57" s="2" t="s">
        <v>38</v>
      </c>
      <c r="B57" s="2" t="s">
        <v>30</v>
      </c>
      <c r="C57" s="2" t="s">
        <v>31</v>
      </c>
      <c r="D57" s="2"/>
      <c r="E57" s="2"/>
      <c r="F57" s="2" t="s">
        <v>34</v>
      </c>
      <c r="G57" s="2" t="s">
        <v>48</v>
      </c>
    </row>
    <row r="58" spans="1:7" x14ac:dyDescent="0.25">
      <c r="A58" t="s">
        <v>135</v>
      </c>
      <c r="B58" t="s">
        <v>151</v>
      </c>
      <c r="C58">
        <v>1</v>
      </c>
      <c r="G58" t="s">
        <v>306</v>
      </c>
    </row>
    <row r="59" spans="1:7" x14ac:dyDescent="0.25">
      <c r="A59" t="s">
        <v>153</v>
      </c>
      <c r="B59" t="s">
        <v>152</v>
      </c>
      <c r="C59">
        <v>1</v>
      </c>
      <c r="G59" t="s">
        <v>316</v>
      </c>
    </row>
    <row r="60" spans="1:7" x14ac:dyDescent="0.25">
      <c r="A60" t="s">
        <v>136</v>
      </c>
      <c r="B60" t="s">
        <v>154</v>
      </c>
      <c r="C60">
        <v>1</v>
      </c>
      <c r="G60" t="s">
        <v>314</v>
      </c>
    </row>
    <row r="61" spans="1:7" x14ac:dyDescent="0.25">
      <c r="A61" t="s">
        <v>134</v>
      </c>
      <c r="B61" t="s">
        <v>155</v>
      </c>
      <c r="C61">
        <v>1</v>
      </c>
    </row>
    <row r="62" spans="1:7" x14ac:dyDescent="0.25">
      <c r="A62" t="s">
        <v>137</v>
      </c>
      <c r="B62" t="s">
        <v>156</v>
      </c>
      <c r="C62">
        <v>1</v>
      </c>
    </row>
    <row r="63" spans="1:7" x14ac:dyDescent="0.25">
      <c r="A63" t="s">
        <v>138</v>
      </c>
      <c r="B63" t="s">
        <v>157</v>
      </c>
      <c r="C63">
        <v>2</v>
      </c>
      <c r="G63" t="s">
        <v>310</v>
      </c>
    </row>
    <row r="64" spans="1:7" x14ac:dyDescent="0.25">
      <c r="A64" t="s">
        <v>139</v>
      </c>
      <c r="B64" t="s">
        <v>158</v>
      </c>
      <c r="C64">
        <v>2</v>
      </c>
    </row>
    <row r="65" spans="1:7" x14ac:dyDescent="0.25">
      <c r="A65" t="s">
        <v>140</v>
      </c>
      <c r="B65" t="s">
        <v>159</v>
      </c>
      <c r="C65">
        <v>2</v>
      </c>
      <c r="G65" t="s">
        <v>363</v>
      </c>
    </row>
    <row r="66" spans="1:7" x14ac:dyDescent="0.25">
      <c r="A66" t="s">
        <v>142</v>
      </c>
      <c r="B66" t="s">
        <v>160</v>
      </c>
      <c r="C66">
        <v>2</v>
      </c>
      <c r="G66" t="s">
        <v>362</v>
      </c>
    </row>
    <row r="67" spans="1:7" x14ac:dyDescent="0.25">
      <c r="A67" t="s">
        <v>141</v>
      </c>
      <c r="B67" t="s">
        <v>161</v>
      </c>
      <c r="C67">
        <v>2</v>
      </c>
    </row>
    <row r="69" spans="1:7" ht="18.75" x14ac:dyDescent="0.3">
      <c r="A69" s="3" t="s">
        <v>296</v>
      </c>
      <c r="B69" s="3"/>
    </row>
    <row r="70" spans="1:7" x14ac:dyDescent="0.25">
      <c r="A70" s="2" t="s">
        <v>38</v>
      </c>
      <c r="B70" s="2" t="s">
        <v>30</v>
      </c>
      <c r="C70" s="2" t="s">
        <v>31</v>
      </c>
      <c r="D70" s="2"/>
      <c r="E70" s="2"/>
      <c r="F70" s="2" t="s">
        <v>34</v>
      </c>
      <c r="G70" s="2" t="s">
        <v>48</v>
      </c>
    </row>
    <row r="71" spans="1:7" x14ac:dyDescent="0.25">
      <c r="A71" t="s">
        <v>297</v>
      </c>
      <c r="B71" t="s">
        <v>298</v>
      </c>
      <c r="C71">
        <v>8</v>
      </c>
      <c r="G71" t="s">
        <v>325</v>
      </c>
    </row>
    <row r="72" spans="1:7" x14ac:dyDescent="0.25">
      <c r="A72" t="s">
        <v>299</v>
      </c>
      <c r="B72" t="s">
        <v>300</v>
      </c>
      <c r="C72">
        <v>11</v>
      </c>
      <c r="G72" t="s">
        <v>338</v>
      </c>
    </row>
    <row r="73" spans="1:7" x14ac:dyDescent="0.25">
      <c r="A73" t="s">
        <v>301</v>
      </c>
      <c r="B73" t="s">
        <v>302</v>
      </c>
      <c r="C73">
        <v>15</v>
      </c>
      <c r="G73" t="s">
        <v>307</v>
      </c>
    </row>
    <row r="75" spans="1:7" ht="36" x14ac:dyDescent="0.55000000000000004">
      <c r="A75" s="4" t="s">
        <v>162</v>
      </c>
    </row>
    <row r="76" spans="1:7" ht="18.75" x14ac:dyDescent="0.3">
      <c r="A76" s="3" t="s">
        <v>211</v>
      </c>
      <c r="B76" s="3"/>
    </row>
    <row r="77" spans="1:7" x14ac:dyDescent="0.25">
      <c r="A77" s="2" t="s">
        <v>38</v>
      </c>
      <c r="B77" s="2" t="s">
        <v>30</v>
      </c>
      <c r="C77" s="2" t="s">
        <v>165</v>
      </c>
      <c r="D77" s="2" t="s">
        <v>164</v>
      </c>
      <c r="E77" s="2"/>
      <c r="F77" s="2" t="s">
        <v>34</v>
      </c>
      <c r="G77" s="2" t="s">
        <v>48</v>
      </c>
    </row>
    <row r="78" spans="1:7" s="6" customFormat="1" x14ac:dyDescent="0.25">
      <c r="A78" s="6" t="s">
        <v>193</v>
      </c>
      <c r="B78" s="6" t="s">
        <v>194</v>
      </c>
      <c r="C78" s="6">
        <v>1</v>
      </c>
      <c r="F78" s="7" t="s">
        <v>195</v>
      </c>
    </row>
    <row r="79" spans="1:7" x14ac:dyDescent="0.25">
      <c r="A79" t="s">
        <v>196</v>
      </c>
      <c r="B79" t="s">
        <v>197</v>
      </c>
      <c r="C79">
        <v>1</v>
      </c>
      <c r="F79" t="s">
        <v>198</v>
      </c>
    </row>
    <row r="80" spans="1:7" x14ac:dyDescent="0.25">
      <c r="A80" t="s">
        <v>199</v>
      </c>
      <c r="B80" t="s">
        <v>200</v>
      </c>
      <c r="C80">
        <v>2</v>
      </c>
      <c r="F80" t="s">
        <v>198</v>
      </c>
      <c r="G80" t="s">
        <v>324</v>
      </c>
    </row>
    <row r="81" spans="1:7" x14ac:dyDescent="0.25">
      <c r="A81" t="s">
        <v>329</v>
      </c>
      <c r="B81" t="s">
        <v>330</v>
      </c>
      <c r="C81">
        <v>3</v>
      </c>
      <c r="F81" t="s">
        <v>331</v>
      </c>
      <c r="G81" t="s">
        <v>332</v>
      </c>
    </row>
    <row r="82" spans="1:7" x14ac:dyDescent="0.25">
      <c r="A82" t="s">
        <v>333</v>
      </c>
      <c r="B82" t="s">
        <v>334</v>
      </c>
      <c r="C82">
        <v>3</v>
      </c>
      <c r="F82" t="s">
        <v>331</v>
      </c>
      <c r="G82" t="s">
        <v>332</v>
      </c>
    </row>
    <row r="83" spans="1:7" x14ac:dyDescent="0.25">
      <c r="A83" t="s">
        <v>203</v>
      </c>
      <c r="B83" t="s">
        <v>204</v>
      </c>
      <c r="C83">
        <v>1</v>
      </c>
      <c r="F83" t="s">
        <v>205</v>
      </c>
      <c r="G83" t="s">
        <v>312</v>
      </c>
    </row>
    <row r="84" spans="1:7" x14ac:dyDescent="0.25">
      <c r="A84" t="s">
        <v>206</v>
      </c>
      <c r="B84" t="s">
        <v>207</v>
      </c>
      <c r="C84">
        <v>1</v>
      </c>
      <c r="F84" t="s">
        <v>208</v>
      </c>
    </row>
    <row r="85" spans="1:7" x14ac:dyDescent="0.25">
      <c r="A85" t="s">
        <v>181</v>
      </c>
      <c r="B85" t="s">
        <v>175</v>
      </c>
      <c r="C85">
        <v>4</v>
      </c>
      <c r="G85" t="s">
        <v>328</v>
      </c>
    </row>
    <row r="86" spans="1:7" x14ac:dyDescent="0.25">
      <c r="A86" t="s">
        <v>231</v>
      </c>
      <c r="B86" t="s">
        <v>232</v>
      </c>
      <c r="C86">
        <v>3</v>
      </c>
      <c r="F86" t="s">
        <v>233</v>
      </c>
    </row>
    <row r="88" spans="1:7" ht="18.75" x14ac:dyDescent="0.3">
      <c r="A88" s="3" t="s">
        <v>190</v>
      </c>
      <c r="B88" s="3"/>
    </row>
    <row r="89" spans="1:7" x14ac:dyDescent="0.25">
      <c r="A89" s="2" t="s">
        <v>38</v>
      </c>
      <c r="B89" s="2" t="s">
        <v>30</v>
      </c>
      <c r="C89" s="2" t="s">
        <v>165</v>
      </c>
      <c r="D89" s="2" t="s">
        <v>164</v>
      </c>
      <c r="E89" s="2"/>
      <c r="F89" s="2" t="s">
        <v>34</v>
      </c>
      <c r="G89" s="2" t="s">
        <v>48</v>
      </c>
    </row>
    <row r="90" spans="1:7" s="6" customFormat="1" x14ac:dyDescent="0.25">
      <c r="A90" s="6" t="s">
        <v>191</v>
      </c>
      <c r="B90" s="6" t="s">
        <v>192</v>
      </c>
      <c r="D90" s="6">
        <v>2</v>
      </c>
      <c r="G90" s="6" t="s">
        <v>337</v>
      </c>
    </row>
    <row r="91" spans="1:7" x14ac:dyDescent="0.25">
      <c r="A91" t="s">
        <v>209</v>
      </c>
      <c r="B91" t="s">
        <v>210</v>
      </c>
      <c r="D91">
        <v>4</v>
      </c>
      <c r="G91" t="s">
        <v>335</v>
      </c>
    </row>
    <row r="92" spans="1:7" x14ac:dyDescent="0.25">
      <c r="A92" t="s">
        <v>234</v>
      </c>
      <c r="B92" t="s">
        <v>235</v>
      </c>
      <c r="D92">
        <v>5</v>
      </c>
      <c r="F92" t="s">
        <v>236</v>
      </c>
    </row>
    <row r="93" spans="1:7" x14ac:dyDescent="0.25">
      <c r="A93" t="s">
        <v>217</v>
      </c>
      <c r="B93" t="s">
        <v>218</v>
      </c>
      <c r="D93">
        <v>8</v>
      </c>
    </row>
    <row r="95" spans="1:7" ht="18.75" x14ac:dyDescent="0.3">
      <c r="A95" s="3" t="s">
        <v>212</v>
      </c>
      <c r="B95" s="3"/>
    </row>
    <row r="96" spans="1:7" x14ac:dyDescent="0.25">
      <c r="A96" s="2" t="s">
        <v>38</v>
      </c>
      <c r="B96" s="2" t="s">
        <v>30</v>
      </c>
      <c r="C96" s="2" t="s">
        <v>165</v>
      </c>
      <c r="D96" s="2" t="s">
        <v>164</v>
      </c>
      <c r="E96" s="2"/>
      <c r="F96" s="2" t="s">
        <v>34</v>
      </c>
      <c r="G96" s="2" t="s">
        <v>48</v>
      </c>
    </row>
    <row r="97" spans="1:7" s="6" customFormat="1" x14ac:dyDescent="0.25">
      <c r="A97" s="6" t="s">
        <v>213</v>
      </c>
      <c r="B97" s="6" t="s">
        <v>214</v>
      </c>
      <c r="D97" s="6">
        <v>5</v>
      </c>
    </row>
    <row r="98" spans="1:7" x14ac:dyDescent="0.25">
      <c r="A98" t="s">
        <v>215</v>
      </c>
      <c r="B98" t="s">
        <v>216</v>
      </c>
      <c r="D98">
        <v>7</v>
      </c>
      <c r="G98" t="s">
        <v>49</v>
      </c>
    </row>
    <row r="99" spans="1:7" x14ac:dyDescent="0.25">
      <c r="A99" t="s">
        <v>223</v>
      </c>
      <c r="B99" t="s">
        <v>228</v>
      </c>
      <c r="D99">
        <v>10</v>
      </c>
    </row>
    <row r="100" spans="1:7" x14ac:dyDescent="0.25">
      <c r="A100" t="s">
        <v>251</v>
      </c>
      <c r="B100" t="s">
        <v>257</v>
      </c>
      <c r="D100">
        <v>10</v>
      </c>
      <c r="F100" t="s">
        <v>259</v>
      </c>
    </row>
    <row r="101" spans="1:7" x14ac:dyDescent="0.25">
      <c r="A101" t="s">
        <v>260</v>
      </c>
      <c r="B101" t="s">
        <v>262</v>
      </c>
      <c r="D101">
        <v>12</v>
      </c>
      <c r="F101" t="s">
        <v>264</v>
      </c>
    </row>
    <row r="102" spans="1:7" x14ac:dyDescent="0.25">
      <c r="A102" t="s">
        <v>261</v>
      </c>
      <c r="B102" t="s">
        <v>263</v>
      </c>
      <c r="D102">
        <v>12</v>
      </c>
      <c r="F102" t="s">
        <v>279</v>
      </c>
    </row>
    <row r="104" spans="1:7" ht="18.75" x14ac:dyDescent="0.3">
      <c r="A104" s="3" t="s">
        <v>163</v>
      </c>
      <c r="B104" s="3"/>
    </row>
    <row r="105" spans="1:7" x14ac:dyDescent="0.25">
      <c r="A105" s="2" t="s">
        <v>38</v>
      </c>
      <c r="B105" s="2" t="s">
        <v>30</v>
      </c>
      <c r="C105" s="2" t="s">
        <v>165</v>
      </c>
      <c r="D105" s="2" t="s">
        <v>164</v>
      </c>
      <c r="E105" s="2"/>
      <c r="F105" s="2" t="s">
        <v>34</v>
      </c>
      <c r="G105" s="2" t="s">
        <v>48</v>
      </c>
    </row>
    <row r="106" spans="1:7" s="6" customFormat="1" x14ac:dyDescent="0.25">
      <c r="A106" s="6" t="s">
        <v>176</v>
      </c>
      <c r="B106" s="6" t="s">
        <v>177</v>
      </c>
      <c r="C106" s="6">
        <v>3</v>
      </c>
      <c r="G106" s="6" t="s">
        <v>308</v>
      </c>
    </row>
    <row r="107" spans="1:7" s="6" customFormat="1" x14ac:dyDescent="0.25">
      <c r="A107" s="6" t="s">
        <v>201</v>
      </c>
      <c r="B107" s="6" t="s">
        <v>202</v>
      </c>
      <c r="C107" s="6">
        <v>3</v>
      </c>
      <c r="G107" s="6" t="s">
        <v>315</v>
      </c>
    </row>
    <row r="108" spans="1:7" x14ac:dyDescent="0.25">
      <c r="A108" t="s">
        <v>166</v>
      </c>
      <c r="B108" t="s">
        <v>167</v>
      </c>
      <c r="C108">
        <v>2</v>
      </c>
      <c r="G108" t="s">
        <v>349</v>
      </c>
    </row>
    <row r="109" spans="1:7" x14ac:dyDescent="0.25">
      <c r="A109" t="s">
        <v>173</v>
      </c>
      <c r="B109" t="s">
        <v>172</v>
      </c>
      <c r="C109">
        <v>4</v>
      </c>
      <c r="G109" t="s">
        <v>49</v>
      </c>
    </row>
    <row r="110" spans="1:7" x14ac:dyDescent="0.25">
      <c r="A110" t="s">
        <v>168</v>
      </c>
      <c r="B110" t="s">
        <v>169</v>
      </c>
      <c r="C110">
        <v>4</v>
      </c>
      <c r="G110" t="s">
        <v>304</v>
      </c>
    </row>
    <row r="111" spans="1:7" x14ac:dyDescent="0.25">
      <c r="A111" t="s">
        <v>170</v>
      </c>
      <c r="B111" t="s">
        <v>171</v>
      </c>
      <c r="C111">
        <v>4</v>
      </c>
    </row>
    <row r="112" spans="1:7" x14ac:dyDescent="0.25">
      <c r="A112" t="s">
        <v>174</v>
      </c>
      <c r="B112" t="s">
        <v>175</v>
      </c>
      <c r="C112">
        <v>4</v>
      </c>
      <c r="G112" t="s">
        <v>311</v>
      </c>
    </row>
    <row r="114" spans="1:7" ht="18.75" x14ac:dyDescent="0.3">
      <c r="A114" s="3" t="s">
        <v>178</v>
      </c>
      <c r="B114" s="3"/>
    </row>
    <row r="115" spans="1:7" x14ac:dyDescent="0.25">
      <c r="A115" s="2" t="s">
        <v>38</v>
      </c>
      <c r="B115" s="2" t="s">
        <v>30</v>
      </c>
      <c r="C115" s="2" t="s">
        <v>165</v>
      </c>
      <c r="D115" s="2" t="s">
        <v>164</v>
      </c>
      <c r="E115" s="2"/>
      <c r="F115" s="2" t="s">
        <v>34</v>
      </c>
      <c r="G115" s="2" t="s">
        <v>48</v>
      </c>
    </row>
    <row r="116" spans="1:7" x14ac:dyDescent="0.25">
      <c r="A116" s="6" t="s">
        <v>179</v>
      </c>
      <c r="B116" s="6" t="s">
        <v>184</v>
      </c>
      <c r="C116" s="6">
        <v>6</v>
      </c>
      <c r="D116" s="6"/>
      <c r="E116" s="6"/>
      <c r="F116" s="6"/>
      <c r="G116" s="6" t="s">
        <v>350</v>
      </c>
    </row>
    <row r="117" spans="1:7" x14ac:dyDescent="0.25">
      <c r="A117" t="s">
        <v>180</v>
      </c>
      <c r="B117" t="s">
        <v>185</v>
      </c>
      <c r="C117">
        <v>6</v>
      </c>
      <c r="G117" s="6" t="s">
        <v>327</v>
      </c>
    </row>
    <row r="118" spans="1:7" x14ac:dyDescent="0.25">
      <c r="A118" t="s">
        <v>182</v>
      </c>
      <c r="B118" t="s">
        <v>186</v>
      </c>
      <c r="C118">
        <v>6</v>
      </c>
      <c r="G118" s="6" t="s">
        <v>303</v>
      </c>
    </row>
    <row r="119" spans="1:7" x14ac:dyDescent="0.25">
      <c r="A119" t="s">
        <v>183</v>
      </c>
      <c r="B119" t="s">
        <v>187</v>
      </c>
      <c r="C119">
        <v>6</v>
      </c>
      <c r="G119" s="6" t="s">
        <v>304</v>
      </c>
    </row>
    <row r="120" spans="1:7" x14ac:dyDescent="0.25">
      <c r="A120" t="s">
        <v>188</v>
      </c>
      <c r="B120" t="s">
        <v>189</v>
      </c>
      <c r="C120">
        <v>8</v>
      </c>
      <c r="G120" t="s">
        <v>305</v>
      </c>
    </row>
    <row r="122" spans="1:7" ht="18.75" x14ac:dyDescent="0.3">
      <c r="A122" s="3" t="s">
        <v>246</v>
      </c>
      <c r="B122" s="3"/>
    </row>
    <row r="123" spans="1:7" x14ac:dyDescent="0.25">
      <c r="A123" s="2" t="s">
        <v>38</v>
      </c>
      <c r="B123" s="2" t="s">
        <v>30</v>
      </c>
      <c r="C123" s="2" t="s">
        <v>165</v>
      </c>
      <c r="D123" s="2" t="s">
        <v>164</v>
      </c>
      <c r="E123" s="2"/>
      <c r="F123" s="2" t="s">
        <v>34</v>
      </c>
      <c r="G123" s="2" t="s">
        <v>48</v>
      </c>
    </row>
    <row r="124" spans="1:7" x14ac:dyDescent="0.25">
      <c r="A124" t="s">
        <v>249</v>
      </c>
      <c r="B124" t="s">
        <v>255</v>
      </c>
      <c r="C124">
        <v>12</v>
      </c>
    </row>
    <row r="125" spans="1:7" x14ac:dyDescent="0.25">
      <c r="A125" s="6" t="s">
        <v>247</v>
      </c>
      <c r="B125" s="6" t="s">
        <v>253</v>
      </c>
      <c r="C125" s="6">
        <v>12</v>
      </c>
      <c r="D125" s="6"/>
      <c r="E125" s="6"/>
      <c r="F125" s="6"/>
      <c r="G125" s="6"/>
    </row>
    <row r="126" spans="1:7" x14ac:dyDescent="0.25">
      <c r="A126" t="s">
        <v>248</v>
      </c>
      <c r="B126" t="s">
        <v>254</v>
      </c>
      <c r="C126">
        <v>12</v>
      </c>
    </row>
    <row r="127" spans="1:7" x14ac:dyDescent="0.25">
      <c r="A127" t="s">
        <v>250</v>
      </c>
      <c r="B127" t="s">
        <v>256</v>
      </c>
      <c r="C127">
        <v>12</v>
      </c>
    </row>
    <row r="128" spans="1:7" x14ac:dyDescent="0.25">
      <c r="A128" t="s">
        <v>252</v>
      </c>
      <c r="B128" t="s">
        <v>258</v>
      </c>
      <c r="C128">
        <v>12</v>
      </c>
    </row>
    <row r="130" spans="1:7" ht="18.75" x14ac:dyDescent="0.3">
      <c r="A130" s="3" t="s">
        <v>219</v>
      </c>
      <c r="B130" s="3"/>
    </row>
    <row r="131" spans="1:7" x14ac:dyDescent="0.25">
      <c r="A131" s="2" t="s">
        <v>38</v>
      </c>
      <c r="B131" s="2" t="s">
        <v>30</v>
      </c>
      <c r="C131" s="2" t="s">
        <v>165</v>
      </c>
      <c r="D131" s="2" t="s">
        <v>164</v>
      </c>
      <c r="E131" s="2"/>
      <c r="F131" s="2" t="s">
        <v>34</v>
      </c>
      <c r="G131" s="2" t="s">
        <v>48</v>
      </c>
    </row>
    <row r="132" spans="1:7" x14ac:dyDescent="0.25">
      <c r="A132" s="6" t="s">
        <v>220</v>
      </c>
      <c r="B132" s="6" t="s">
        <v>225</v>
      </c>
      <c r="C132" s="6"/>
      <c r="D132" s="6">
        <v>5</v>
      </c>
      <c r="E132" s="6"/>
      <c r="F132" s="6"/>
      <c r="G132" s="6" t="s">
        <v>309</v>
      </c>
    </row>
    <row r="133" spans="1:7" x14ac:dyDescent="0.25">
      <c r="A133" t="s">
        <v>221</v>
      </c>
      <c r="B133" t="s">
        <v>226</v>
      </c>
      <c r="D133">
        <v>5</v>
      </c>
    </row>
    <row r="134" spans="1:7" x14ac:dyDescent="0.25">
      <c r="A134" t="s">
        <v>222</v>
      </c>
      <c r="B134" t="s">
        <v>227</v>
      </c>
      <c r="D134">
        <v>5</v>
      </c>
    </row>
    <row r="135" spans="1:7" x14ac:dyDescent="0.25">
      <c r="A135" t="s">
        <v>224</v>
      </c>
      <c r="B135" t="s">
        <v>229</v>
      </c>
      <c r="D135">
        <v>5</v>
      </c>
      <c r="G135" t="s">
        <v>99</v>
      </c>
    </row>
    <row r="136" spans="1:7" x14ac:dyDescent="0.25">
      <c r="D136" t="s">
        <v>230</v>
      </c>
    </row>
    <row r="137" spans="1:7" ht="18.75" x14ac:dyDescent="0.3">
      <c r="A137" s="3" t="s">
        <v>237</v>
      </c>
      <c r="B137" s="3"/>
    </row>
    <row r="138" spans="1:7" x14ac:dyDescent="0.25">
      <c r="A138" s="2" t="s">
        <v>38</v>
      </c>
      <c r="B138" s="2" t="s">
        <v>30</v>
      </c>
      <c r="C138" s="2" t="s">
        <v>165</v>
      </c>
      <c r="D138" s="2" t="s">
        <v>164</v>
      </c>
      <c r="E138" s="2"/>
      <c r="F138" s="2" t="s">
        <v>34</v>
      </c>
      <c r="G138" s="2" t="s">
        <v>48</v>
      </c>
    </row>
    <row r="139" spans="1:7" x14ac:dyDescent="0.25">
      <c r="A139" s="6" t="s">
        <v>238</v>
      </c>
      <c r="B139" s="6" t="s">
        <v>242</v>
      </c>
      <c r="C139" s="6">
        <v>9</v>
      </c>
      <c r="D139" s="6"/>
      <c r="E139" s="6"/>
      <c r="F139" s="6"/>
      <c r="G139" s="6"/>
    </row>
    <row r="140" spans="1:7" x14ac:dyDescent="0.25">
      <c r="A140" t="s">
        <v>239</v>
      </c>
      <c r="B140" t="s">
        <v>243</v>
      </c>
      <c r="C140">
        <v>9</v>
      </c>
      <c r="G140" t="s">
        <v>99</v>
      </c>
    </row>
    <row r="141" spans="1:7" x14ac:dyDescent="0.25">
      <c r="A141" t="s">
        <v>240</v>
      </c>
      <c r="B141" t="s">
        <v>244</v>
      </c>
      <c r="C141">
        <v>9</v>
      </c>
    </row>
    <row r="142" spans="1:7" x14ac:dyDescent="0.25">
      <c r="A142" t="s">
        <v>241</v>
      </c>
      <c r="B142" t="s">
        <v>245</v>
      </c>
      <c r="C142">
        <v>9</v>
      </c>
    </row>
    <row r="144" spans="1:7" ht="18.75" x14ac:dyDescent="0.3">
      <c r="A144" s="3" t="s">
        <v>265</v>
      </c>
      <c r="B144" s="3"/>
    </row>
    <row r="145" spans="1:7" x14ac:dyDescent="0.25">
      <c r="A145" s="2" t="s">
        <v>38</v>
      </c>
      <c r="B145" s="2" t="s">
        <v>30</v>
      </c>
      <c r="C145" s="2" t="s">
        <v>165</v>
      </c>
      <c r="D145" s="2" t="s">
        <v>164</v>
      </c>
      <c r="E145" s="2"/>
      <c r="F145" s="2" t="s">
        <v>34</v>
      </c>
      <c r="G145" s="2" t="s">
        <v>48</v>
      </c>
    </row>
    <row r="146" spans="1:7" x14ac:dyDescent="0.25">
      <c r="A146" s="6" t="s">
        <v>266</v>
      </c>
      <c r="B146" s="6" t="s">
        <v>277</v>
      </c>
      <c r="C146" s="6">
        <v>16</v>
      </c>
      <c r="D146" s="6"/>
      <c r="E146" s="6"/>
      <c r="F146" t="s">
        <v>275</v>
      </c>
      <c r="G146" s="6"/>
    </row>
    <row r="147" spans="1:7" x14ac:dyDescent="0.25">
      <c r="A147" t="s">
        <v>267</v>
      </c>
      <c r="B147" t="s">
        <v>270</v>
      </c>
      <c r="C147">
        <v>16</v>
      </c>
      <c r="F147" t="s">
        <v>264</v>
      </c>
    </row>
    <row r="148" spans="1:7" x14ac:dyDescent="0.25">
      <c r="A148" t="s">
        <v>268</v>
      </c>
      <c r="B148" t="s">
        <v>269</v>
      </c>
      <c r="C148">
        <v>16</v>
      </c>
      <c r="F148" t="s">
        <v>275</v>
      </c>
      <c r="G148" t="s">
        <v>99</v>
      </c>
    </row>
    <row r="149" spans="1:7" x14ac:dyDescent="0.25">
      <c r="A149" t="s">
        <v>271</v>
      </c>
      <c r="B149" t="s">
        <v>272</v>
      </c>
      <c r="C149">
        <v>16</v>
      </c>
      <c r="F149" t="s">
        <v>275</v>
      </c>
      <c r="G149" t="s">
        <v>99</v>
      </c>
    </row>
    <row r="150" spans="1:7" x14ac:dyDescent="0.25">
      <c r="A150" t="s">
        <v>273</v>
      </c>
      <c r="B150" t="s">
        <v>274</v>
      </c>
      <c r="C150">
        <v>16</v>
      </c>
      <c r="F150" t="s">
        <v>275</v>
      </c>
    </row>
    <row r="152" spans="1:7" ht="18.75" x14ac:dyDescent="0.3">
      <c r="A152" s="3" t="s">
        <v>276</v>
      </c>
      <c r="B152" s="3"/>
    </row>
    <row r="153" spans="1:7" x14ac:dyDescent="0.25">
      <c r="A153" s="2" t="s">
        <v>38</v>
      </c>
      <c r="B153" s="2" t="s">
        <v>30</v>
      </c>
      <c r="C153" s="2" t="s">
        <v>165</v>
      </c>
      <c r="D153" s="2" t="s">
        <v>164</v>
      </c>
      <c r="E153" s="2"/>
      <c r="F153" s="2" t="s">
        <v>34</v>
      </c>
      <c r="G153" s="2" t="s">
        <v>48</v>
      </c>
    </row>
    <row r="154" spans="1:7" x14ac:dyDescent="0.25">
      <c r="A154" s="6" t="s">
        <v>339</v>
      </c>
      <c r="B154" s="6" t="s">
        <v>340</v>
      </c>
      <c r="C154" s="6">
        <v>18</v>
      </c>
      <c r="D154" s="6">
        <v>-2</v>
      </c>
      <c r="E154" s="6"/>
      <c r="F154" t="s">
        <v>278</v>
      </c>
      <c r="G154" s="8" t="s">
        <v>99</v>
      </c>
    </row>
    <row r="155" spans="1:7" x14ac:dyDescent="0.25">
      <c r="A155" t="s">
        <v>341</v>
      </c>
      <c r="B155" t="s">
        <v>342</v>
      </c>
      <c r="C155" s="6">
        <v>18</v>
      </c>
      <c r="D155" s="6">
        <v>-2</v>
      </c>
      <c r="F155" t="s">
        <v>279</v>
      </c>
      <c r="G155" s="8" t="s">
        <v>360</v>
      </c>
    </row>
    <row r="156" spans="1:7" x14ac:dyDescent="0.25">
      <c r="A156" t="s">
        <v>343</v>
      </c>
      <c r="B156" t="s">
        <v>344</v>
      </c>
      <c r="C156" s="6">
        <v>18</v>
      </c>
      <c r="D156" s="6">
        <v>-2</v>
      </c>
      <c r="F156" t="s">
        <v>278</v>
      </c>
    </row>
    <row r="157" spans="1:7" x14ac:dyDescent="0.25">
      <c r="A157" t="s">
        <v>345</v>
      </c>
      <c r="B157" t="s">
        <v>346</v>
      </c>
      <c r="C157" s="6">
        <v>18</v>
      </c>
      <c r="D157" s="6">
        <v>-2</v>
      </c>
      <c r="F157" t="s">
        <v>278</v>
      </c>
    </row>
    <row r="158" spans="1:7" x14ac:dyDescent="0.25">
      <c r="A158" t="s">
        <v>347</v>
      </c>
      <c r="B158" t="s">
        <v>348</v>
      </c>
      <c r="C158" s="6">
        <v>18</v>
      </c>
      <c r="D158" s="6">
        <v>-2</v>
      </c>
      <c r="F158" t="s">
        <v>278</v>
      </c>
      <c r="G158" s="8" t="s">
        <v>99</v>
      </c>
    </row>
    <row r="162" spans="1:7" ht="36" x14ac:dyDescent="0.55000000000000004">
      <c r="A162" s="4" t="s">
        <v>280</v>
      </c>
    </row>
    <row r="163" spans="1:7" x14ac:dyDescent="0.25">
      <c r="A163" s="2" t="s">
        <v>38</v>
      </c>
      <c r="B163" s="2" t="s">
        <v>48</v>
      </c>
      <c r="C163" s="2"/>
      <c r="D163" s="2"/>
      <c r="E163" s="2"/>
      <c r="F163" s="2"/>
      <c r="G163" s="2"/>
    </row>
    <row r="164" spans="1:7" s="6" customFormat="1" x14ac:dyDescent="0.25">
      <c r="A164" s="6" t="s">
        <v>281</v>
      </c>
      <c r="B164" s="6" t="s">
        <v>323</v>
      </c>
      <c r="F164" s="7"/>
    </row>
    <row r="165" spans="1:7" x14ac:dyDescent="0.25">
      <c r="A165" t="s">
        <v>282</v>
      </c>
      <c r="B165" t="s">
        <v>326</v>
      </c>
    </row>
    <row r="166" spans="1:7" x14ac:dyDescent="0.25">
      <c r="A166" t="s">
        <v>283</v>
      </c>
      <c r="B166" t="s">
        <v>313</v>
      </c>
    </row>
    <row r="167" spans="1:7" x14ac:dyDescent="0.25">
      <c r="A167" t="s">
        <v>284</v>
      </c>
      <c r="B167" t="s">
        <v>320</v>
      </c>
    </row>
    <row r="168" spans="1:7" x14ac:dyDescent="0.25">
      <c r="A168" t="s">
        <v>285</v>
      </c>
      <c r="B168" t="s">
        <v>336</v>
      </c>
    </row>
    <row r="169" spans="1:7" x14ac:dyDescent="0.25">
      <c r="A169" t="s">
        <v>286</v>
      </c>
      <c r="B169" t="s">
        <v>319</v>
      </c>
    </row>
    <row r="170" spans="1:7" x14ac:dyDescent="0.25">
      <c r="A170" t="s">
        <v>287</v>
      </c>
      <c r="B170" t="s">
        <v>321</v>
      </c>
    </row>
    <row r="171" spans="1:7" x14ac:dyDescent="0.25">
      <c r="A171" t="s">
        <v>288</v>
      </c>
    </row>
    <row r="172" spans="1:7" x14ac:dyDescent="0.25">
      <c r="A172" t="s">
        <v>289</v>
      </c>
    </row>
    <row r="173" spans="1:7" x14ac:dyDescent="0.25">
      <c r="A173" t="s">
        <v>290</v>
      </c>
    </row>
    <row r="174" spans="1:7" x14ac:dyDescent="0.25">
      <c r="A174" t="s">
        <v>291</v>
      </c>
    </row>
    <row r="175" spans="1:7" x14ac:dyDescent="0.25">
      <c r="A175" t="s">
        <v>292</v>
      </c>
    </row>
    <row r="176" spans="1:7" x14ac:dyDescent="0.25">
      <c r="A176" t="s">
        <v>293</v>
      </c>
    </row>
    <row r="177" spans="1:7" x14ac:dyDescent="0.25">
      <c r="A177" t="s">
        <v>294</v>
      </c>
      <c r="B177" t="s">
        <v>322</v>
      </c>
    </row>
    <row r="181" spans="1:7" ht="36" x14ac:dyDescent="0.55000000000000004">
      <c r="A181" s="4" t="s">
        <v>351</v>
      </c>
    </row>
    <row r="182" spans="1:7" x14ac:dyDescent="0.25">
      <c r="A182" t="s">
        <v>356</v>
      </c>
      <c r="C182">
        <f>SUM(C183:C191)</f>
        <v>13</v>
      </c>
      <c r="G182">
        <f>COUNTIF(G4:G180,"Random")</f>
        <v>7</v>
      </c>
    </row>
    <row r="183" spans="1:7" x14ac:dyDescent="0.25">
      <c r="A183" t="s">
        <v>352</v>
      </c>
      <c r="C183">
        <v>4</v>
      </c>
    </row>
    <row r="184" spans="1:7" x14ac:dyDescent="0.25">
      <c r="A184" t="s">
        <v>353</v>
      </c>
      <c r="C184">
        <v>3</v>
      </c>
    </row>
    <row r="185" spans="1:7" x14ac:dyDescent="0.25">
      <c r="A185" t="s">
        <v>354</v>
      </c>
      <c r="C185">
        <v>3</v>
      </c>
    </row>
    <row r="186" spans="1:7" x14ac:dyDescent="0.25">
      <c r="A186" t="s">
        <v>355</v>
      </c>
      <c r="C186">
        <v>3</v>
      </c>
    </row>
    <row r="187" spans="1:7" x14ac:dyDescent="0.25">
      <c r="A187" t="s">
        <v>357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4" sqref="A4"/>
    </sheetView>
  </sheetViews>
  <sheetFormatPr defaultRowHeight="15" x14ac:dyDescent="0.25"/>
  <cols>
    <col min="1" max="1" width="49.85546875" customWidth="1"/>
  </cols>
  <sheetData>
    <row r="2" spans="1:1" x14ac:dyDescent="0.25">
      <c r="A2" t="s">
        <v>367</v>
      </c>
    </row>
    <row r="3" spans="1:1" x14ac:dyDescent="0.25">
      <c r="A3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Monsters</vt:lpstr>
      <vt:lpstr>Items</vt:lpstr>
      <vt:lpstr>toDo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Dimitrov</dc:creator>
  <cp:lastModifiedBy>Georges Dimitrov</cp:lastModifiedBy>
  <dcterms:created xsi:type="dcterms:W3CDTF">2012-11-21T14:58:29Z</dcterms:created>
  <dcterms:modified xsi:type="dcterms:W3CDTF">2012-12-27T15:07:18Z</dcterms:modified>
</cp:coreProperties>
</file>