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d5cc8befff9d8c/CooperFiles/SecondYear/Semester1/Physics Lab/Lab 5/"/>
    </mc:Choice>
  </mc:AlternateContent>
  <xr:revisionPtr revIDLastSave="288" documentId="8_{933BE49C-ADC1-460A-B023-D0D089ACCD97}" xr6:coauthVersionLast="47" xr6:coauthVersionMax="47" xr10:uidLastSave="{719F3637-33A7-41DE-B40D-89D6B0413843}"/>
  <bookViews>
    <workbookView xWindow="-120" yWindow="-120" windowWidth="29040" windowHeight="15840" xr2:uid="{7FB0520C-54DB-40FD-8EF3-348840182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8" i="1"/>
  <c r="T6" i="1"/>
  <c r="S4" i="1"/>
  <c r="I10" i="1"/>
  <c r="I9" i="1"/>
  <c r="I5" i="1"/>
  <c r="I6" i="1"/>
  <c r="I4" i="1"/>
  <c r="B6" i="1"/>
  <c r="B5" i="1"/>
  <c r="B4" i="1"/>
</calcChain>
</file>

<file path=xl/sharedStrings.xml><?xml version="1.0" encoding="utf-8"?>
<sst xmlns="http://schemas.openxmlformats.org/spreadsheetml/2006/main" count="36" uniqueCount="22">
  <si>
    <t>Part A measurements</t>
  </si>
  <si>
    <t>Grating Slits (lines/mm)</t>
  </si>
  <si>
    <t>Screen Position (cm)</t>
  </si>
  <si>
    <t>Grating Position (cm)</t>
  </si>
  <si>
    <t>x+1 (mm)</t>
  </si>
  <si>
    <t>x-1 (mm)</t>
  </si>
  <si>
    <t>Slit Position (cm)</t>
  </si>
  <si>
    <t>x-2 (mm)</t>
  </si>
  <si>
    <t>x+2 (mm)</t>
  </si>
  <si>
    <t>Part C measurements, Human hair</t>
  </si>
  <si>
    <t>Part B measurements, Single Slit</t>
  </si>
  <si>
    <t>x-3 (mm)</t>
  </si>
  <si>
    <t>x+3 (mm)</t>
  </si>
  <si>
    <t>D, Distance  from Grating To Screen (cm)</t>
  </si>
  <si>
    <t>a, Slit Width (mm)</t>
  </si>
  <si>
    <t>D, Distance  from Slit To Screen (cm)</t>
  </si>
  <si>
    <t>X1 Range Uncertainty</t>
  </si>
  <si>
    <t>X2 Range Uncertainty</t>
  </si>
  <si>
    <t>X3 Range Uncertainty</t>
  </si>
  <si>
    <t>a Instrumental Error</t>
  </si>
  <si>
    <t>x,D Instrumental Error</t>
  </si>
  <si>
    <t>D, Distance from Hair to Screen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</si>
</sst>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4" tint="-0.499984740745262"/>
        <bgColor theme="1"/>
      </patternFill>
    </fill>
    <fill>
      <patternFill patternType="solid">
        <fgColor rgb="FF7030A0"/>
        <bgColor theme="1"/>
      </patternFill>
    </fill>
    <fill>
      <patternFill patternType="solid">
        <fgColor rgb="FF002060"/>
        <bgColor theme="1"/>
      </patternFill>
    </fill>
    <fill>
      <patternFill patternType="solid">
        <fgColor theme="8" tint="-0.249977111117893"/>
        <bgColor theme="1"/>
      </patternFill>
    </fill>
    <fill>
      <patternFill patternType="solid">
        <fgColor rgb="FFC00000"/>
        <bgColor theme="1"/>
      </patternFill>
    </fill>
    <fill>
      <patternFill patternType="solid">
        <fgColor rgb="FF00B050"/>
        <bgColor theme="1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5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2" fontId="0" fillId="4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3888-7A4A-4A26-A267-7F643965BCE5}">
  <dimension ref="A2:Y15"/>
  <sheetViews>
    <sheetView tabSelected="1" topLeftCell="J1" workbookViewId="0">
      <selection activeCell="S3" sqref="S3:Y8"/>
    </sheetView>
  </sheetViews>
  <sheetFormatPr defaultRowHeight="15" x14ac:dyDescent="0.25"/>
  <cols>
    <col min="1" max="1" width="24.28515625" customWidth="1"/>
    <col min="2" max="2" width="38.7109375" customWidth="1"/>
    <col min="3" max="3" width="15.7109375" customWidth="1"/>
    <col min="4" max="4" width="13.28515625" customWidth="1"/>
    <col min="5" max="5" width="20.5703125" customWidth="1"/>
    <col min="8" max="8" width="21.85546875" customWidth="1"/>
    <col min="9" max="9" width="34.85546875" customWidth="1"/>
    <col min="10" max="10" width="18.140625" customWidth="1"/>
    <col min="11" max="11" width="11.140625" customWidth="1"/>
    <col min="12" max="14" width="11.42578125" customWidth="1"/>
    <col min="17" max="17" width="21.28515625" customWidth="1"/>
    <col min="18" max="18" width="18.140625" customWidth="1"/>
    <col min="19" max="19" width="35.7109375" customWidth="1"/>
    <col min="20" max="20" width="11.42578125" customWidth="1"/>
    <col min="21" max="21" width="11.140625" customWidth="1"/>
    <col min="22" max="24" width="11.42578125" customWidth="1"/>
    <col min="25" max="25" width="11.140625" customWidth="1"/>
  </cols>
  <sheetData>
    <row r="2" spans="1:25" x14ac:dyDescent="0.25">
      <c r="A2" t="s">
        <v>0</v>
      </c>
      <c r="H2" t="s">
        <v>10</v>
      </c>
      <c r="Q2" t="s">
        <v>9</v>
      </c>
    </row>
    <row r="3" spans="1:25" x14ac:dyDescent="0.25">
      <c r="A3" s="3" t="s">
        <v>1</v>
      </c>
      <c r="B3" s="24" t="s">
        <v>13</v>
      </c>
      <c r="C3" s="20" t="s">
        <v>4</v>
      </c>
      <c r="D3" s="21" t="s">
        <v>5</v>
      </c>
      <c r="H3" s="27" t="s">
        <v>14</v>
      </c>
      <c r="I3" s="15" t="s">
        <v>15</v>
      </c>
      <c r="J3" s="16" t="s">
        <v>4</v>
      </c>
      <c r="K3" s="16" t="s">
        <v>5</v>
      </c>
      <c r="L3" s="17" t="s">
        <v>8</v>
      </c>
      <c r="M3" s="17" t="s">
        <v>7</v>
      </c>
      <c r="S3" s="25" t="s">
        <v>21</v>
      </c>
      <c r="T3" s="20" t="s">
        <v>4</v>
      </c>
      <c r="U3" s="20" t="s">
        <v>5</v>
      </c>
      <c r="V3" s="13" t="s">
        <v>8</v>
      </c>
      <c r="W3" s="13" t="s">
        <v>7</v>
      </c>
      <c r="X3" s="22" t="s">
        <v>12</v>
      </c>
      <c r="Y3" s="23" t="s">
        <v>11</v>
      </c>
    </row>
    <row r="4" spans="1:25" x14ac:dyDescent="0.25">
      <c r="A4" s="8">
        <v>500</v>
      </c>
      <c r="B4" s="9">
        <f>C11-B11</f>
        <v>36.799999999999997</v>
      </c>
      <c r="C4" s="9">
        <v>131.05000000000001</v>
      </c>
      <c r="D4" s="10">
        <v>128.55000000000001</v>
      </c>
      <c r="H4" s="18">
        <v>0.2</v>
      </c>
      <c r="I4" s="18">
        <f>J13-I13</f>
        <v>79</v>
      </c>
      <c r="J4" s="18">
        <v>4.0999999999999996</v>
      </c>
      <c r="K4" s="18">
        <v>3.52</v>
      </c>
      <c r="L4" s="18">
        <v>7.5</v>
      </c>
      <c r="M4" s="18">
        <v>9.9499999999999993</v>
      </c>
      <c r="S4" s="5">
        <f>R10-Q10</f>
        <v>59.599999999999994</v>
      </c>
      <c r="T4" s="6">
        <v>6.1</v>
      </c>
      <c r="U4" s="6">
        <v>5.4</v>
      </c>
      <c r="V4" s="6">
        <v>11.43</v>
      </c>
      <c r="W4" s="6">
        <v>10.89</v>
      </c>
      <c r="X4" s="6">
        <v>17</v>
      </c>
      <c r="Y4" s="12">
        <v>16.95</v>
      </c>
    </row>
    <row r="5" spans="1:25" x14ac:dyDescent="0.25">
      <c r="A5" s="11" t="s">
        <v>20</v>
      </c>
      <c r="B5" s="31">
        <f>SQRT(0.5^2+0.5^2)</f>
        <v>0.70710678118654757</v>
      </c>
      <c r="C5" s="31"/>
      <c r="D5" s="32"/>
      <c r="H5" s="19">
        <v>0.3</v>
      </c>
      <c r="I5" s="19">
        <f>J14-I14</f>
        <v>79.3</v>
      </c>
      <c r="J5" s="19">
        <v>2.39</v>
      </c>
      <c r="K5" s="19">
        <v>2.77</v>
      </c>
      <c r="L5" s="19">
        <v>5.19</v>
      </c>
      <c r="M5" s="19">
        <v>5.35</v>
      </c>
      <c r="S5" s="28" t="s">
        <v>20</v>
      </c>
      <c r="T5" s="29">
        <v>0.70710678118654757</v>
      </c>
      <c r="U5" s="29"/>
      <c r="V5" s="29"/>
      <c r="W5" s="29"/>
      <c r="X5" s="29"/>
      <c r="Y5" s="29"/>
    </row>
    <row r="6" spans="1:25" x14ac:dyDescent="0.25">
      <c r="A6" s="26" t="s">
        <v>16</v>
      </c>
      <c r="B6" s="31">
        <f>(C4-D4)/2</f>
        <v>1.25</v>
      </c>
      <c r="C6" s="31"/>
      <c r="D6" s="32"/>
      <c r="H6" s="18">
        <v>0.4</v>
      </c>
      <c r="I6" s="18">
        <f>J15-I15</f>
        <v>82</v>
      </c>
      <c r="J6" s="18">
        <v>2.5</v>
      </c>
      <c r="K6" s="18">
        <v>1.58</v>
      </c>
      <c r="L6" s="18">
        <v>4.51</v>
      </c>
      <c r="M6" s="18">
        <v>4.5</v>
      </c>
      <c r="S6" s="14" t="s">
        <v>16</v>
      </c>
      <c r="T6" s="29">
        <f>ABS(AVERAGE(T4)-AVERAGE(U4))/2</f>
        <v>0.34999999999999964</v>
      </c>
      <c r="U6" s="29"/>
      <c r="V6" s="29"/>
      <c r="W6" s="29"/>
      <c r="X6" s="29"/>
      <c r="Y6" s="29"/>
    </row>
    <row r="7" spans="1:25" x14ac:dyDescent="0.25">
      <c r="H7" s="27" t="s">
        <v>19</v>
      </c>
      <c r="I7" s="30">
        <v>0.02</v>
      </c>
      <c r="J7" s="30"/>
      <c r="K7" s="30"/>
      <c r="L7" s="30"/>
      <c r="M7" s="30"/>
      <c r="S7" s="14" t="s">
        <v>17</v>
      </c>
      <c r="T7" s="29">
        <f>ABS(AVERAGE(V4)-AVERAGE(W4))/2</f>
        <v>0.26999999999999957</v>
      </c>
      <c r="U7" s="29"/>
      <c r="V7" s="29"/>
      <c r="W7" s="29"/>
      <c r="X7" s="29"/>
      <c r="Y7" s="29"/>
    </row>
    <row r="8" spans="1:25" x14ac:dyDescent="0.25">
      <c r="H8" s="28" t="s">
        <v>20</v>
      </c>
      <c r="I8" s="29">
        <v>0.70710678118654757</v>
      </c>
      <c r="J8" s="29"/>
      <c r="K8" s="29"/>
      <c r="L8" s="29"/>
      <c r="M8" s="29"/>
      <c r="S8" s="14" t="s">
        <v>18</v>
      </c>
      <c r="T8" s="29">
        <f>ABS(AVERAGE(Y4)-AVERAGE(X4))/2</f>
        <v>2.5000000000000355E-2</v>
      </c>
      <c r="U8" s="29"/>
      <c r="V8" s="29"/>
      <c r="W8" s="29"/>
      <c r="X8" s="29"/>
      <c r="Y8" s="29"/>
    </row>
    <row r="9" spans="1:25" x14ac:dyDescent="0.25">
      <c r="H9" s="14" t="s">
        <v>16</v>
      </c>
      <c r="I9" s="29">
        <f>ABS(AVERAGE(J4:J6)-AVERAGE(K4:K6))/2</f>
        <v>0.18666666666666654</v>
      </c>
      <c r="J9" s="29"/>
      <c r="K9" s="29"/>
      <c r="L9" s="29"/>
      <c r="M9" s="29"/>
      <c r="Q9" s="3" t="s">
        <v>2</v>
      </c>
      <c r="R9" s="4" t="s">
        <v>6</v>
      </c>
    </row>
    <row r="10" spans="1:25" x14ac:dyDescent="0.25">
      <c r="B10" s="1" t="s">
        <v>2</v>
      </c>
      <c r="C10" s="1" t="s">
        <v>3</v>
      </c>
      <c r="H10" s="14" t="s">
        <v>17</v>
      </c>
      <c r="I10" s="29">
        <f>ABS(AVERAGE(L4:L6)-AVERAGE(M4:M6))/2</f>
        <v>0.43333333333333224</v>
      </c>
      <c r="J10" s="29"/>
      <c r="K10" s="29"/>
      <c r="L10" s="29"/>
      <c r="M10" s="29"/>
      <c r="Q10" s="8">
        <v>10.5</v>
      </c>
      <c r="R10" s="9">
        <v>70.099999999999994</v>
      </c>
    </row>
    <row r="11" spans="1:25" x14ac:dyDescent="0.25">
      <c r="B11" s="2">
        <v>10.6</v>
      </c>
      <c r="C11" s="2">
        <v>47.4</v>
      </c>
    </row>
    <row r="12" spans="1:25" x14ac:dyDescent="0.25">
      <c r="I12" s="4" t="s">
        <v>2</v>
      </c>
      <c r="J12" s="4" t="s">
        <v>6</v>
      </c>
    </row>
    <row r="13" spans="1:25" x14ac:dyDescent="0.25">
      <c r="I13" s="6">
        <v>6.4</v>
      </c>
      <c r="J13" s="6">
        <v>85.4</v>
      </c>
    </row>
    <row r="14" spans="1:25" x14ac:dyDescent="0.25">
      <c r="I14" s="7">
        <v>8.3000000000000007</v>
      </c>
      <c r="J14" s="7">
        <v>87.6</v>
      </c>
    </row>
    <row r="15" spans="1:25" x14ac:dyDescent="0.25">
      <c r="I15" s="9">
        <v>7.3</v>
      </c>
      <c r="J15" s="9">
        <v>89.3</v>
      </c>
    </row>
  </sheetData>
  <mergeCells count="10">
    <mergeCell ref="B5:D5"/>
    <mergeCell ref="B6:D6"/>
    <mergeCell ref="I8:M8"/>
    <mergeCell ref="I10:M10"/>
    <mergeCell ref="I9:M9"/>
    <mergeCell ref="T5:Y5"/>
    <mergeCell ref="T6:Y6"/>
    <mergeCell ref="T7:Y7"/>
    <mergeCell ref="T8:Y8"/>
    <mergeCell ref="I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Sawhney</dc:creator>
  <cp:lastModifiedBy>Neil Sawhney</cp:lastModifiedBy>
  <dcterms:created xsi:type="dcterms:W3CDTF">2021-12-10T04:55:48Z</dcterms:created>
  <dcterms:modified xsi:type="dcterms:W3CDTF">2021-12-10T13:42:40Z</dcterms:modified>
</cp:coreProperties>
</file>