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FABC889D-814C-41BA-AE86-92BA75F5164E}" xr6:coauthVersionLast="47" xr6:coauthVersionMax="47" xr10:uidLastSave="{00000000-0000-0000-0000-000000000000}"/>
  <bookViews>
    <workbookView xWindow="1125" yWindow="1125" windowWidth="28800" windowHeight="15345" firstSheet="2" activeTab="2" xr2:uid="{F9D41E3D-B3CF-4993-8D22-AB2CDB78778E}"/>
  </bookViews>
  <sheets>
    <sheet name="Data" sheetId="1" r:id="rId1"/>
    <sheet name="Existing Dead" sheetId="2" r:id="rId2"/>
    <sheet name="Germinants" sheetId="3" r:id="rId3"/>
    <sheet name="Plot for pap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3" l="1"/>
  <c r="R25" i="3"/>
  <c r="P25" i="3" l="1"/>
  <c r="N24" i="3"/>
  <c r="M24" i="3"/>
  <c r="L24" i="3"/>
  <c r="K24" i="3"/>
  <c r="L22" i="3"/>
  <c r="P21" i="3"/>
  <c r="Q19" i="3"/>
  <c r="P19" i="3"/>
  <c r="Q18" i="3"/>
  <c r="P18" i="3"/>
  <c r="Q9" i="2"/>
  <c r="P9" i="2"/>
  <c r="Q6" i="3"/>
  <c r="Q5" i="3"/>
  <c r="K9" i="2"/>
  <c r="L8" i="2"/>
  <c r="L9" i="2" s="1"/>
  <c r="P5" i="3"/>
  <c r="P6" i="3"/>
  <c r="P7" i="3"/>
  <c r="L8" i="3"/>
  <c r="M8" i="3" s="1"/>
  <c r="K9" i="3"/>
  <c r="P10" i="3"/>
  <c r="Q26" i="3" l="1"/>
  <c r="Q11" i="3"/>
  <c r="P12" i="3" s="1"/>
  <c r="P27" i="3"/>
  <c r="M22" i="3"/>
  <c r="M8" i="2"/>
  <c r="M9" i="2" s="1"/>
  <c r="O9" i="2"/>
  <c r="N8" i="2"/>
  <c r="N9" i="2" s="1"/>
  <c r="N8" i="3"/>
  <c r="M9" i="3"/>
  <c r="L9" i="3"/>
  <c r="N22" i="3" l="1"/>
  <c r="O8" i="3"/>
  <c r="O9" i="3" s="1"/>
  <c r="N9" i="3"/>
  <c r="O2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tc={0AB551A4-EAF5-47FC-818B-7FCD277A2774}</author>
  </authors>
  <commentList>
    <comment ref="A1" authorId="0" shapeId="0" xr:uid="{0AB551A4-EAF5-47FC-818B-7FCD277A277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Germinants that did not survive 12 months have been excluded.</t>
        </r>
      </text>
    </comment>
  </commentList>
</comments>
</file>

<file path=xl/sharedStrings.xml><?xml version="1.0" encoding="utf-8"?>
<sst xmlns="http://schemas.openxmlformats.org/spreadsheetml/2006/main" count="1255" uniqueCount="42">
  <si>
    <t>Tag ID</t>
  </si>
  <si>
    <t>Status 2017</t>
  </si>
  <si>
    <t>Status 2018</t>
  </si>
  <si>
    <t>Status 2019</t>
  </si>
  <si>
    <t>Status 2020</t>
  </si>
  <si>
    <t>Status 2021</t>
  </si>
  <si>
    <t>x-axis position</t>
  </si>
  <si>
    <t>y-axis position</t>
  </si>
  <si>
    <t>Existing</t>
  </si>
  <si>
    <t>Alive</t>
  </si>
  <si>
    <t>Dead</t>
  </si>
  <si>
    <t>317/1278</t>
  </si>
  <si>
    <t>357/847</t>
  </si>
  <si>
    <t>Germinant</t>
  </si>
  <si>
    <t>566 (842)</t>
  </si>
  <si>
    <t>567(844)</t>
  </si>
  <si>
    <t>568(703)</t>
  </si>
  <si>
    <t>Supplement</t>
  </si>
  <si>
    <t>412/846</t>
  </si>
  <si>
    <t>411/843</t>
  </si>
  <si>
    <t>279/840</t>
  </si>
  <si>
    <t>Supplement replaced in 2019 and 2020</t>
  </si>
  <si>
    <t>Initial population (2017) = 60</t>
  </si>
  <si>
    <t>Mortality</t>
  </si>
  <si>
    <t>Average</t>
  </si>
  <si>
    <t>StDev</t>
  </si>
  <si>
    <t>STERR</t>
  </si>
  <si>
    <t>Number dead</t>
  </si>
  <si>
    <t>Number existing plants</t>
  </si>
  <si>
    <t>% Mortality</t>
  </si>
  <si>
    <t>Recruit</t>
  </si>
  <si>
    <t>Germinants</t>
  </si>
  <si>
    <t>Total</t>
  </si>
  <si>
    <t>Recruits = (germs 2017-2020) - Germ deaths (2018-2021)</t>
  </si>
  <si>
    <t>Germinant deaths</t>
  </si>
  <si>
    <t>Existing plant deaths</t>
  </si>
  <si>
    <t>Yearly starters</t>
  </si>
  <si>
    <t>Natality</t>
  </si>
  <si>
    <t>Recruits</t>
  </si>
  <si>
    <t>Final pop</t>
  </si>
  <si>
    <t>STDEV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</si>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</sst>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O'Shea" id="{D4D71BE0-E5EF-4206-9B00-50EA2574A32E}" userId="S::e5003019@vu.edu.au::4a19e53b-e351-4c3d-a140-0d7f9a3bf5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9-15T20:47:32.00" personId="{D4D71BE0-E5EF-4206-9B00-50EA2574A32E}" id="{0AB551A4-EAF5-47FC-818B-7FCD277A2774}">
    <text>Germinants that did not survive 12 months have been excluded.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B57E-99C7-4C92-BB66-CD1B0350875C}">
  <dimension ref="A1:I92"/>
  <sheetViews>
    <sheetView workbookViewId="0">
      <selection sqref="A1:XFD1048576"/>
    </sheetView>
  </sheetViews>
  <sheetFormatPr defaultRowHeight="15" x14ac:dyDescent="0.25"/>
  <cols>
    <col min="7" max="7" width="14.7109375" customWidth="1"/>
    <col min="8" max="8" width="16.28515625" customWidth="1"/>
  </cols>
  <sheetData>
    <row r="1" spans="1:8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25">
      <c r="A2">
        <v>306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>
        <v>3.625</v>
      </c>
      <c r="H2">
        <v>5.0999999999999996</v>
      </c>
    </row>
    <row r="3" spans="1:8" x14ac:dyDescent="0.25">
      <c r="A3">
        <v>307</v>
      </c>
      <c r="B3" t="s">
        <v>8</v>
      </c>
      <c r="C3" t="s">
        <v>9</v>
      </c>
      <c r="D3" t="s">
        <v>10</v>
      </c>
      <c r="E3" t="s">
        <v>10</v>
      </c>
      <c r="F3" t="s">
        <v>10</v>
      </c>
      <c r="G3">
        <v>3.5750000000000002</v>
      </c>
      <c r="H3">
        <v>5.05</v>
      </c>
    </row>
    <row r="4" spans="1:8" x14ac:dyDescent="0.25">
      <c r="A4">
        <v>312</v>
      </c>
      <c r="B4" t="s">
        <v>8</v>
      </c>
      <c r="C4" t="s">
        <v>9</v>
      </c>
      <c r="D4" t="s">
        <v>10</v>
      </c>
      <c r="E4" t="s">
        <v>10</v>
      </c>
      <c r="F4" t="s">
        <v>10</v>
      </c>
      <c r="G4">
        <v>7.45</v>
      </c>
      <c r="H4">
        <v>4.7249999999999996</v>
      </c>
    </row>
    <row r="5" spans="1:8" x14ac:dyDescent="0.25">
      <c r="A5">
        <v>330</v>
      </c>
      <c r="B5" t="s">
        <v>8</v>
      </c>
      <c r="C5" t="s">
        <v>9</v>
      </c>
      <c r="D5" t="s">
        <v>9</v>
      </c>
      <c r="E5" t="s">
        <v>9</v>
      </c>
      <c r="F5" t="s">
        <v>10</v>
      </c>
      <c r="G5">
        <v>21.483333333333334</v>
      </c>
      <c r="H5">
        <v>4.95</v>
      </c>
    </row>
    <row r="6" spans="1:8" x14ac:dyDescent="0.25">
      <c r="A6">
        <v>305</v>
      </c>
      <c r="B6" t="s">
        <v>8</v>
      </c>
      <c r="C6" t="s">
        <v>9</v>
      </c>
      <c r="D6" t="s">
        <v>9</v>
      </c>
      <c r="E6" t="s">
        <v>9</v>
      </c>
      <c r="F6" t="s">
        <v>10</v>
      </c>
      <c r="G6">
        <v>2.3375000000000004</v>
      </c>
      <c r="H6">
        <v>5.15</v>
      </c>
    </row>
    <row r="7" spans="1:8" x14ac:dyDescent="0.25">
      <c r="A7">
        <v>309</v>
      </c>
      <c r="B7" t="s">
        <v>8</v>
      </c>
      <c r="C7" t="s">
        <v>9</v>
      </c>
      <c r="D7" t="s">
        <v>9</v>
      </c>
      <c r="E7" t="s">
        <v>10</v>
      </c>
      <c r="F7" t="s">
        <v>10</v>
      </c>
      <c r="G7">
        <v>7.75</v>
      </c>
      <c r="H7">
        <v>6.6499999999999995</v>
      </c>
    </row>
    <row r="8" spans="1:8" x14ac:dyDescent="0.25">
      <c r="A8">
        <v>300</v>
      </c>
      <c r="B8" t="s">
        <v>8</v>
      </c>
      <c r="C8" t="s">
        <v>9</v>
      </c>
      <c r="D8" t="s">
        <v>9</v>
      </c>
      <c r="E8" t="s">
        <v>9</v>
      </c>
      <c r="F8" t="s">
        <v>9</v>
      </c>
      <c r="G8">
        <v>0.51</v>
      </c>
      <c r="H8">
        <v>6.3600000000000012</v>
      </c>
    </row>
    <row r="9" spans="1:8" x14ac:dyDescent="0.25">
      <c r="A9">
        <v>301</v>
      </c>
      <c r="B9" t="s">
        <v>8</v>
      </c>
      <c r="C9" t="s">
        <v>9</v>
      </c>
      <c r="D9" t="s">
        <v>9</v>
      </c>
      <c r="E9" t="s">
        <v>9</v>
      </c>
      <c r="F9" t="s">
        <v>9</v>
      </c>
      <c r="G9">
        <v>1.65</v>
      </c>
      <c r="H9">
        <v>5.05</v>
      </c>
    </row>
    <row r="10" spans="1:8" x14ac:dyDescent="0.25">
      <c r="A10">
        <v>302</v>
      </c>
      <c r="B10" t="s">
        <v>8</v>
      </c>
      <c r="C10" t="s">
        <v>9</v>
      </c>
      <c r="D10" t="s">
        <v>9</v>
      </c>
      <c r="E10" t="s">
        <v>9</v>
      </c>
      <c r="F10" t="s">
        <v>9</v>
      </c>
      <c r="G10">
        <v>1.56</v>
      </c>
      <c r="H10">
        <v>4.97</v>
      </c>
    </row>
    <row r="11" spans="1:8" x14ac:dyDescent="0.25">
      <c r="A11">
        <v>303</v>
      </c>
      <c r="B11" t="s">
        <v>8</v>
      </c>
      <c r="C11" t="s">
        <v>9</v>
      </c>
      <c r="D11" t="s">
        <v>9</v>
      </c>
      <c r="E11" t="s">
        <v>9</v>
      </c>
      <c r="F11" t="s">
        <v>9</v>
      </c>
      <c r="G11">
        <v>1.8900000000000001</v>
      </c>
      <c r="H11">
        <v>3.5300000000000002</v>
      </c>
    </row>
    <row r="12" spans="1:8" x14ac:dyDescent="0.25">
      <c r="A12">
        <v>308</v>
      </c>
      <c r="B12" t="s">
        <v>8</v>
      </c>
      <c r="C12" t="s">
        <v>9</v>
      </c>
      <c r="D12" t="s">
        <v>9</v>
      </c>
      <c r="E12" t="s">
        <v>9</v>
      </c>
      <c r="F12" t="s">
        <v>9</v>
      </c>
      <c r="G12">
        <v>3.4200000000000004</v>
      </c>
      <c r="H12">
        <v>4.9700000000000006</v>
      </c>
    </row>
    <row r="13" spans="1:8" x14ac:dyDescent="0.25">
      <c r="A13">
        <v>310</v>
      </c>
      <c r="B13" t="s">
        <v>8</v>
      </c>
      <c r="C13" t="s">
        <v>9</v>
      </c>
      <c r="D13" t="s">
        <v>9</v>
      </c>
      <c r="E13" t="s">
        <v>9</v>
      </c>
      <c r="F13" t="s">
        <v>9</v>
      </c>
      <c r="G13">
        <v>7.660000000000001</v>
      </c>
      <c r="H13">
        <v>6.5299999999999994</v>
      </c>
    </row>
    <row r="14" spans="1:8" x14ac:dyDescent="0.25">
      <c r="A14">
        <v>311</v>
      </c>
      <c r="B14" t="s">
        <v>8</v>
      </c>
      <c r="C14" t="s">
        <v>9</v>
      </c>
      <c r="D14" t="s">
        <v>9</v>
      </c>
      <c r="E14" t="s">
        <v>9</v>
      </c>
      <c r="F14" t="s">
        <v>9</v>
      </c>
      <c r="G14">
        <v>7.660000000000001</v>
      </c>
      <c r="H14">
        <v>5.3100000000000005</v>
      </c>
    </row>
    <row r="15" spans="1:8" x14ac:dyDescent="0.25">
      <c r="A15">
        <v>313</v>
      </c>
      <c r="B15" t="s">
        <v>8</v>
      </c>
      <c r="C15" t="s">
        <v>9</v>
      </c>
      <c r="D15" t="s">
        <v>9</v>
      </c>
      <c r="E15" t="s">
        <v>9</v>
      </c>
      <c r="F15" t="s">
        <v>9</v>
      </c>
      <c r="G15">
        <v>8.15</v>
      </c>
      <c r="H15">
        <v>6.39</v>
      </c>
    </row>
    <row r="16" spans="1:8" x14ac:dyDescent="0.25">
      <c r="A16">
        <v>314</v>
      </c>
      <c r="B16" t="s">
        <v>8</v>
      </c>
      <c r="C16" t="s">
        <v>9</v>
      </c>
      <c r="D16" t="s">
        <v>9</v>
      </c>
      <c r="E16" t="s">
        <v>9</v>
      </c>
      <c r="F16" t="s">
        <v>9</v>
      </c>
      <c r="G16">
        <v>8.24</v>
      </c>
      <c r="H16">
        <v>6.75</v>
      </c>
    </row>
    <row r="17" spans="1:8" x14ac:dyDescent="0.25">
      <c r="A17">
        <v>315</v>
      </c>
      <c r="B17" t="s">
        <v>8</v>
      </c>
      <c r="C17" t="s">
        <v>9</v>
      </c>
      <c r="D17" t="s">
        <v>9</v>
      </c>
      <c r="E17" t="s">
        <v>9</v>
      </c>
      <c r="F17" t="s">
        <v>9</v>
      </c>
      <c r="G17">
        <v>8.7799999999999994</v>
      </c>
      <c r="H17">
        <v>7.17</v>
      </c>
    </row>
    <row r="18" spans="1:8" x14ac:dyDescent="0.25">
      <c r="A18">
        <v>318</v>
      </c>
      <c r="B18" t="s">
        <v>8</v>
      </c>
      <c r="C18" t="s">
        <v>9</v>
      </c>
      <c r="D18" t="s">
        <v>9</v>
      </c>
      <c r="E18" t="s">
        <v>9</v>
      </c>
      <c r="F18" t="s">
        <v>9</v>
      </c>
      <c r="G18">
        <v>14.219999999999999</v>
      </c>
      <c r="H18">
        <v>6.65</v>
      </c>
    </row>
    <row r="19" spans="1:8" x14ac:dyDescent="0.25">
      <c r="A19">
        <v>319</v>
      </c>
      <c r="B19" t="s">
        <v>8</v>
      </c>
      <c r="C19" t="s">
        <v>9</v>
      </c>
      <c r="D19" t="s">
        <v>9</v>
      </c>
      <c r="E19" t="s">
        <v>9</v>
      </c>
      <c r="F19" t="s">
        <v>9</v>
      </c>
      <c r="G19">
        <v>15.5</v>
      </c>
      <c r="H19">
        <v>10.690000000000001</v>
      </c>
    </row>
    <row r="20" spans="1:8" x14ac:dyDescent="0.25">
      <c r="A20">
        <v>321</v>
      </c>
      <c r="B20" t="s">
        <v>8</v>
      </c>
      <c r="C20" t="s">
        <v>9</v>
      </c>
      <c r="D20" t="s">
        <v>9</v>
      </c>
      <c r="E20" t="s">
        <v>9</v>
      </c>
      <c r="F20" t="s">
        <v>9</v>
      </c>
      <c r="G20">
        <v>16.68</v>
      </c>
      <c r="H20">
        <v>7.1599999999999993</v>
      </c>
    </row>
    <row r="21" spans="1:8" x14ac:dyDescent="0.25">
      <c r="A21">
        <v>322</v>
      </c>
      <c r="B21" t="s">
        <v>8</v>
      </c>
      <c r="C21" t="s">
        <v>9</v>
      </c>
      <c r="D21" t="s">
        <v>9</v>
      </c>
      <c r="E21" t="s">
        <v>9</v>
      </c>
      <c r="F21" t="s">
        <v>9</v>
      </c>
      <c r="G21">
        <v>17.440000000000001</v>
      </c>
      <c r="H21">
        <v>8.8899999999999988</v>
      </c>
    </row>
    <row r="22" spans="1:8" x14ac:dyDescent="0.25">
      <c r="A22">
        <v>326</v>
      </c>
      <c r="B22" t="s">
        <v>8</v>
      </c>
      <c r="C22" t="s">
        <v>9</v>
      </c>
      <c r="D22" t="s">
        <v>9</v>
      </c>
      <c r="E22" t="s">
        <v>9</v>
      </c>
      <c r="F22" t="s">
        <v>9</v>
      </c>
      <c r="G22">
        <v>20.05</v>
      </c>
      <c r="H22">
        <v>4.9833333333333334</v>
      </c>
    </row>
    <row r="23" spans="1:8" x14ac:dyDescent="0.25">
      <c r="A23">
        <v>331</v>
      </c>
      <c r="B23" t="s">
        <v>8</v>
      </c>
      <c r="C23" t="s">
        <v>9</v>
      </c>
      <c r="D23" t="s">
        <v>9</v>
      </c>
      <c r="E23" t="s">
        <v>9</v>
      </c>
      <c r="F23" t="s">
        <v>9</v>
      </c>
      <c r="G23">
        <v>22.52</v>
      </c>
      <c r="H23">
        <v>6.25</v>
      </c>
    </row>
    <row r="24" spans="1:8" x14ac:dyDescent="0.25">
      <c r="A24">
        <v>333</v>
      </c>
      <c r="B24" t="s">
        <v>8</v>
      </c>
      <c r="C24" t="s">
        <v>9</v>
      </c>
      <c r="D24" t="s">
        <v>9</v>
      </c>
      <c r="E24" t="s">
        <v>9</v>
      </c>
      <c r="F24" t="s">
        <v>9</v>
      </c>
      <c r="G24">
        <v>22.94</v>
      </c>
      <c r="H24">
        <v>10.49</v>
      </c>
    </row>
    <row r="25" spans="1:8" x14ac:dyDescent="0.25">
      <c r="A25">
        <v>336</v>
      </c>
      <c r="B25" t="s">
        <v>8</v>
      </c>
      <c r="C25" t="s">
        <v>9</v>
      </c>
      <c r="D25" t="s">
        <v>9</v>
      </c>
      <c r="E25" t="s">
        <v>9</v>
      </c>
      <c r="F25" t="s">
        <v>9</v>
      </c>
      <c r="G25">
        <v>22.78</v>
      </c>
      <c r="H25">
        <v>10.700000000000001</v>
      </c>
    </row>
    <row r="26" spans="1:8" x14ac:dyDescent="0.25">
      <c r="A26">
        <v>337</v>
      </c>
      <c r="B26" t="s">
        <v>8</v>
      </c>
      <c r="C26" t="s">
        <v>9</v>
      </c>
      <c r="D26" t="s">
        <v>9</v>
      </c>
      <c r="E26" t="s">
        <v>9</v>
      </c>
      <c r="F26" t="s">
        <v>9</v>
      </c>
      <c r="G26">
        <v>22.32</v>
      </c>
      <c r="H26">
        <v>12.98</v>
      </c>
    </row>
    <row r="27" spans="1:8" x14ac:dyDescent="0.25">
      <c r="A27">
        <v>339</v>
      </c>
      <c r="B27" t="s">
        <v>8</v>
      </c>
      <c r="C27" t="s">
        <v>9</v>
      </c>
      <c r="D27" t="s">
        <v>9</v>
      </c>
      <c r="E27" t="s">
        <v>9</v>
      </c>
      <c r="F27" t="s">
        <v>9</v>
      </c>
      <c r="G27">
        <v>23.630000000000003</v>
      </c>
      <c r="H27">
        <v>6.63</v>
      </c>
    </row>
    <row r="28" spans="1:8" x14ac:dyDescent="0.25">
      <c r="A28">
        <v>342</v>
      </c>
      <c r="B28" t="s">
        <v>8</v>
      </c>
      <c r="C28" t="s">
        <v>9</v>
      </c>
      <c r="D28" t="s">
        <v>9</v>
      </c>
      <c r="E28" t="s">
        <v>9</v>
      </c>
      <c r="F28" t="s">
        <v>9</v>
      </c>
      <c r="G28">
        <v>23.65</v>
      </c>
      <c r="H28">
        <v>8.25</v>
      </c>
    </row>
    <row r="29" spans="1:8" x14ac:dyDescent="0.25">
      <c r="A29">
        <v>344</v>
      </c>
      <c r="B29" t="s">
        <v>8</v>
      </c>
      <c r="C29" t="s">
        <v>9</v>
      </c>
      <c r="D29" t="s">
        <v>9</v>
      </c>
      <c r="E29" t="s">
        <v>9</v>
      </c>
      <c r="F29" t="s">
        <v>9</v>
      </c>
      <c r="G29">
        <v>24.27</v>
      </c>
      <c r="H29">
        <v>10.25</v>
      </c>
    </row>
    <row r="30" spans="1:8" x14ac:dyDescent="0.25">
      <c r="A30">
        <v>345</v>
      </c>
      <c r="B30" t="s">
        <v>8</v>
      </c>
      <c r="C30" t="s">
        <v>9</v>
      </c>
      <c r="D30" t="s">
        <v>9</v>
      </c>
      <c r="E30" t="s">
        <v>9</v>
      </c>
      <c r="F30" t="s">
        <v>9</v>
      </c>
      <c r="G30">
        <v>24.049999999999997</v>
      </c>
      <c r="H30">
        <v>8.25</v>
      </c>
    </row>
    <row r="31" spans="1:8" x14ac:dyDescent="0.25">
      <c r="A31">
        <v>346</v>
      </c>
      <c r="B31" t="s">
        <v>8</v>
      </c>
      <c r="C31" t="s">
        <v>9</v>
      </c>
      <c r="D31" t="s">
        <v>9</v>
      </c>
      <c r="E31" t="s">
        <v>9</v>
      </c>
      <c r="F31" t="s">
        <v>9</v>
      </c>
      <c r="G31">
        <v>24.119999999999997</v>
      </c>
      <c r="H31">
        <v>7.44</v>
      </c>
    </row>
    <row r="32" spans="1:8" x14ac:dyDescent="0.25">
      <c r="A32">
        <v>347</v>
      </c>
      <c r="B32" t="s">
        <v>8</v>
      </c>
      <c r="C32" t="s">
        <v>9</v>
      </c>
      <c r="D32" t="s">
        <v>9</v>
      </c>
      <c r="E32" t="s">
        <v>9</v>
      </c>
      <c r="F32" t="s">
        <v>9</v>
      </c>
      <c r="G32">
        <v>24.82</v>
      </c>
      <c r="H32">
        <v>4.1399999999999997</v>
      </c>
    </row>
    <row r="33" spans="1:8" x14ac:dyDescent="0.25">
      <c r="A33">
        <v>348</v>
      </c>
      <c r="B33" t="s">
        <v>8</v>
      </c>
      <c r="C33" t="s">
        <v>9</v>
      </c>
      <c r="D33" t="s">
        <v>9</v>
      </c>
      <c r="E33" t="s">
        <v>9</v>
      </c>
      <c r="F33" t="s">
        <v>9</v>
      </c>
      <c r="G33">
        <v>25</v>
      </c>
      <c r="H33">
        <v>3.1900000000000004</v>
      </c>
    </row>
    <row r="34" spans="1:8" x14ac:dyDescent="0.25">
      <c r="A34">
        <v>350</v>
      </c>
      <c r="B34" t="s">
        <v>8</v>
      </c>
      <c r="C34" t="s">
        <v>9</v>
      </c>
      <c r="D34" t="s">
        <v>9</v>
      </c>
      <c r="E34" t="s">
        <v>9</v>
      </c>
      <c r="F34" t="s">
        <v>9</v>
      </c>
      <c r="G34">
        <v>25.35</v>
      </c>
      <c r="H34">
        <v>5.4600000000000009</v>
      </c>
    </row>
    <row r="35" spans="1:8" x14ac:dyDescent="0.25">
      <c r="A35">
        <v>351</v>
      </c>
      <c r="B35" t="s">
        <v>8</v>
      </c>
      <c r="C35" t="s">
        <v>9</v>
      </c>
      <c r="D35" t="s">
        <v>9</v>
      </c>
      <c r="E35" t="s">
        <v>9</v>
      </c>
      <c r="F35" t="s">
        <v>9</v>
      </c>
      <c r="G35">
        <v>25.630000000000003</v>
      </c>
      <c r="H35">
        <v>5.83</v>
      </c>
    </row>
    <row r="36" spans="1:8" x14ac:dyDescent="0.25">
      <c r="A36">
        <v>349</v>
      </c>
      <c r="B36" t="s">
        <v>8</v>
      </c>
      <c r="C36" t="s">
        <v>9</v>
      </c>
      <c r="D36" t="s">
        <v>9</v>
      </c>
      <c r="E36" t="s">
        <v>9</v>
      </c>
      <c r="F36" t="s">
        <v>9</v>
      </c>
      <c r="G36">
        <v>25.089999999999996</v>
      </c>
      <c r="H36">
        <v>4.1100000000000012</v>
      </c>
    </row>
    <row r="37" spans="1:8" x14ac:dyDescent="0.25">
      <c r="A37">
        <v>352</v>
      </c>
      <c r="B37" t="s">
        <v>8</v>
      </c>
      <c r="C37" t="s">
        <v>9</v>
      </c>
      <c r="D37" t="s">
        <v>9</v>
      </c>
      <c r="E37" t="s">
        <v>9</v>
      </c>
      <c r="F37" t="s">
        <v>9</v>
      </c>
      <c r="G37">
        <v>25.929999999999996</v>
      </c>
      <c r="H37">
        <v>6.12</v>
      </c>
    </row>
    <row r="38" spans="1:8" x14ac:dyDescent="0.25">
      <c r="A38">
        <v>353</v>
      </c>
      <c r="B38" t="s">
        <v>8</v>
      </c>
      <c r="C38" t="s">
        <v>9</v>
      </c>
      <c r="D38" t="s">
        <v>9</v>
      </c>
      <c r="E38" t="s">
        <v>9</v>
      </c>
      <c r="F38" t="s">
        <v>9</v>
      </c>
      <c r="G38">
        <v>25.82</v>
      </c>
      <c r="H38">
        <v>7.24</v>
      </c>
    </row>
    <row r="39" spans="1:8" x14ac:dyDescent="0.25">
      <c r="A39">
        <v>354</v>
      </c>
      <c r="B39" t="s">
        <v>8</v>
      </c>
      <c r="C39" t="s">
        <v>9</v>
      </c>
      <c r="D39" t="s">
        <v>9</v>
      </c>
      <c r="E39" t="s">
        <v>9</v>
      </c>
      <c r="F39" t="s">
        <v>9</v>
      </c>
      <c r="G39">
        <v>25.919999999999998</v>
      </c>
      <c r="H39">
        <v>7.3</v>
      </c>
    </row>
    <row r="40" spans="1:8" x14ac:dyDescent="0.25">
      <c r="A40">
        <v>356</v>
      </c>
      <c r="B40" t="s">
        <v>8</v>
      </c>
      <c r="C40" t="s">
        <v>9</v>
      </c>
      <c r="D40" t="s">
        <v>9</v>
      </c>
      <c r="E40" t="s">
        <v>9</v>
      </c>
      <c r="F40" t="s">
        <v>9</v>
      </c>
      <c r="G40">
        <v>26.53</v>
      </c>
      <c r="H40">
        <v>6.8</v>
      </c>
    </row>
    <row r="41" spans="1:8" x14ac:dyDescent="0.25">
      <c r="A41">
        <v>360</v>
      </c>
      <c r="B41" t="s">
        <v>8</v>
      </c>
      <c r="C41" t="s">
        <v>9</v>
      </c>
      <c r="D41" t="s">
        <v>9</v>
      </c>
      <c r="E41" t="s">
        <v>9</v>
      </c>
      <c r="F41" t="s">
        <v>9</v>
      </c>
      <c r="G41">
        <v>28.26</v>
      </c>
      <c r="H41">
        <v>9.2800000000000011</v>
      </c>
    </row>
    <row r="42" spans="1:8" x14ac:dyDescent="0.25">
      <c r="A42">
        <v>362</v>
      </c>
      <c r="B42" t="s">
        <v>8</v>
      </c>
      <c r="C42" t="s">
        <v>9</v>
      </c>
      <c r="D42" t="s">
        <v>9</v>
      </c>
      <c r="E42" t="s">
        <v>9</v>
      </c>
      <c r="F42" t="s">
        <v>9</v>
      </c>
      <c r="G42">
        <v>29.97</v>
      </c>
      <c r="H42">
        <v>9.8199999999999985</v>
      </c>
    </row>
    <row r="43" spans="1:8" x14ac:dyDescent="0.25">
      <c r="A43">
        <v>363</v>
      </c>
      <c r="B43" t="s">
        <v>8</v>
      </c>
      <c r="C43" t="s">
        <v>9</v>
      </c>
      <c r="D43" t="s">
        <v>9</v>
      </c>
      <c r="E43" t="s">
        <v>9</v>
      </c>
      <c r="F43" t="s">
        <v>9</v>
      </c>
      <c r="G43">
        <v>29.580000000000002</v>
      </c>
      <c r="H43">
        <v>3.72</v>
      </c>
    </row>
    <row r="44" spans="1:8" x14ac:dyDescent="0.25">
      <c r="A44">
        <v>563</v>
      </c>
      <c r="B44" t="s">
        <v>8</v>
      </c>
      <c r="C44" t="s">
        <v>9</v>
      </c>
      <c r="D44" t="s">
        <v>9</v>
      </c>
      <c r="E44" t="s">
        <v>9</v>
      </c>
      <c r="F44" t="s">
        <v>9</v>
      </c>
      <c r="G44">
        <v>19.375</v>
      </c>
      <c r="H44">
        <v>9.7249999999999996</v>
      </c>
    </row>
    <row r="45" spans="1:8" x14ac:dyDescent="0.25">
      <c r="A45">
        <v>564</v>
      </c>
      <c r="B45" t="s">
        <v>8</v>
      </c>
      <c r="C45" t="s">
        <v>9</v>
      </c>
      <c r="D45" t="s">
        <v>9</v>
      </c>
      <c r="E45" t="s">
        <v>9</v>
      </c>
      <c r="F45" t="s">
        <v>9</v>
      </c>
      <c r="G45">
        <v>19.962500000000002</v>
      </c>
      <c r="H45">
        <v>11.187499999999998</v>
      </c>
    </row>
    <row r="46" spans="1:8" x14ac:dyDescent="0.25">
      <c r="A46">
        <v>570</v>
      </c>
      <c r="B46" t="s">
        <v>8</v>
      </c>
      <c r="C46" t="s">
        <v>9</v>
      </c>
      <c r="D46" t="s">
        <v>9</v>
      </c>
      <c r="E46" t="s">
        <v>9</v>
      </c>
      <c r="F46" t="s">
        <v>9</v>
      </c>
      <c r="G46">
        <v>25.662500000000001</v>
      </c>
      <c r="H46">
        <v>5.9749999999999996</v>
      </c>
    </row>
    <row r="47" spans="1:8" x14ac:dyDescent="0.25">
      <c r="A47">
        <v>571</v>
      </c>
      <c r="B47" t="s">
        <v>8</v>
      </c>
      <c r="C47" t="s">
        <v>9</v>
      </c>
      <c r="D47" t="s">
        <v>9</v>
      </c>
      <c r="E47" t="s">
        <v>9</v>
      </c>
      <c r="F47" t="s">
        <v>9</v>
      </c>
      <c r="G47">
        <v>29.3125</v>
      </c>
      <c r="H47">
        <v>11.875</v>
      </c>
    </row>
    <row r="48" spans="1:8" x14ac:dyDescent="0.25">
      <c r="A48">
        <v>572</v>
      </c>
      <c r="B48" t="s">
        <v>8</v>
      </c>
      <c r="C48" t="s">
        <v>9</v>
      </c>
      <c r="D48" t="s">
        <v>9</v>
      </c>
      <c r="E48" t="s">
        <v>9</v>
      </c>
      <c r="F48" t="s">
        <v>9</v>
      </c>
      <c r="G48">
        <v>30.425000000000001</v>
      </c>
      <c r="H48">
        <v>10.225000000000001</v>
      </c>
    </row>
    <row r="49" spans="1:8" x14ac:dyDescent="0.25">
      <c r="A49">
        <v>304</v>
      </c>
      <c r="B49" t="s">
        <v>8</v>
      </c>
      <c r="C49" t="s">
        <v>9</v>
      </c>
      <c r="D49" t="s">
        <v>9</v>
      </c>
      <c r="E49" t="s">
        <v>9</v>
      </c>
      <c r="F49" t="s">
        <v>9</v>
      </c>
      <c r="G49">
        <v>2.66</v>
      </c>
      <c r="H49">
        <v>5.35</v>
      </c>
    </row>
    <row r="50" spans="1:8" x14ac:dyDescent="0.25">
      <c r="A50" t="s">
        <v>11</v>
      </c>
      <c r="B50" t="s">
        <v>8</v>
      </c>
      <c r="C50" t="s">
        <v>9</v>
      </c>
      <c r="D50" t="s">
        <v>9</v>
      </c>
      <c r="E50" t="s">
        <v>9</v>
      </c>
      <c r="F50" t="s">
        <v>9</v>
      </c>
      <c r="G50">
        <v>11.47</v>
      </c>
      <c r="H50">
        <v>3.1100000000000003</v>
      </c>
    </row>
    <row r="51" spans="1:8" x14ac:dyDescent="0.25">
      <c r="A51">
        <v>320</v>
      </c>
      <c r="B51" t="s">
        <v>8</v>
      </c>
      <c r="C51" t="s">
        <v>9</v>
      </c>
      <c r="D51" t="s">
        <v>9</v>
      </c>
      <c r="E51" t="s">
        <v>9</v>
      </c>
      <c r="F51" t="s">
        <v>9</v>
      </c>
      <c r="G51">
        <v>16.110000000000003</v>
      </c>
      <c r="H51">
        <v>9.3999999999999986</v>
      </c>
    </row>
    <row r="52" spans="1:8" x14ac:dyDescent="0.25">
      <c r="A52">
        <v>323</v>
      </c>
      <c r="B52" t="s">
        <v>8</v>
      </c>
      <c r="C52" t="s">
        <v>9</v>
      </c>
      <c r="D52" t="s">
        <v>9</v>
      </c>
      <c r="E52" t="s">
        <v>9</v>
      </c>
      <c r="F52" t="s">
        <v>9</v>
      </c>
      <c r="G52">
        <v>19.450000000000003</v>
      </c>
      <c r="H52">
        <v>9.65</v>
      </c>
    </row>
    <row r="53" spans="1:8" x14ac:dyDescent="0.25">
      <c r="A53">
        <v>324</v>
      </c>
      <c r="B53" t="s">
        <v>8</v>
      </c>
      <c r="C53" t="s">
        <v>9</v>
      </c>
      <c r="D53" t="s">
        <v>9</v>
      </c>
      <c r="E53" t="s">
        <v>9</v>
      </c>
      <c r="F53" t="s">
        <v>9</v>
      </c>
      <c r="G53">
        <v>19.889999999999997</v>
      </c>
      <c r="H53">
        <v>10.24</v>
      </c>
    </row>
    <row r="54" spans="1:8" x14ac:dyDescent="0.25">
      <c r="A54">
        <v>325</v>
      </c>
      <c r="B54" t="s">
        <v>8</v>
      </c>
      <c r="C54" t="s">
        <v>9</v>
      </c>
      <c r="D54" t="s">
        <v>9</v>
      </c>
      <c r="E54" t="s">
        <v>9</v>
      </c>
      <c r="F54" t="s">
        <v>9</v>
      </c>
      <c r="G54">
        <v>19.190000000000001</v>
      </c>
      <c r="H54">
        <v>6.3699999999999992</v>
      </c>
    </row>
    <row r="55" spans="1:8" x14ac:dyDescent="0.25">
      <c r="A55">
        <v>327</v>
      </c>
      <c r="B55" t="s">
        <v>8</v>
      </c>
      <c r="C55" t="s">
        <v>9</v>
      </c>
      <c r="D55" t="s">
        <v>9</v>
      </c>
      <c r="E55" t="s">
        <v>9</v>
      </c>
      <c r="F55" t="s">
        <v>9</v>
      </c>
      <c r="G55">
        <v>20.259999999999998</v>
      </c>
      <c r="H55">
        <v>8.93</v>
      </c>
    </row>
    <row r="56" spans="1:8" x14ac:dyDescent="0.25">
      <c r="A56">
        <v>343</v>
      </c>
      <c r="B56" t="s">
        <v>8</v>
      </c>
      <c r="C56" t="s">
        <v>9</v>
      </c>
      <c r="D56" t="s">
        <v>9</v>
      </c>
      <c r="E56" t="s">
        <v>9</v>
      </c>
      <c r="F56" t="s">
        <v>9</v>
      </c>
      <c r="G56">
        <v>23.810000000000002</v>
      </c>
      <c r="H56">
        <v>8.1900000000000013</v>
      </c>
    </row>
    <row r="57" spans="1:8" x14ac:dyDescent="0.25">
      <c r="A57">
        <v>341</v>
      </c>
      <c r="B57" t="s">
        <v>8</v>
      </c>
      <c r="C57" t="s">
        <v>9</v>
      </c>
      <c r="D57" t="s">
        <v>9</v>
      </c>
      <c r="E57" t="s">
        <v>9</v>
      </c>
      <c r="F57" t="s">
        <v>9</v>
      </c>
      <c r="G57">
        <v>23.7</v>
      </c>
      <c r="H57">
        <v>8.0250000000000004</v>
      </c>
    </row>
    <row r="58" spans="1:8" x14ac:dyDescent="0.25">
      <c r="A58" t="s">
        <v>12</v>
      </c>
      <c r="B58" t="s">
        <v>8</v>
      </c>
      <c r="C58" t="s">
        <v>9</v>
      </c>
      <c r="D58" t="s">
        <v>9</v>
      </c>
      <c r="E58" t="s">
        <v>9</v>
      </c>
      <c r="F58" t="s">
        <v>9</v>
      </c>
      <c r="G58">
        <v>28.48</v>
      </c>
      <c r="H58">
        <v>6.69</v>
      </c>
    </row>
    <row r="59" spans="1:8" x14ac:dyDescent="0.25">
      <c r="A59">
        <v>359</v>
      </c>
      <c r="B59" t="s">
        <v>8</v>
      </c>
      <c r="C59" t="s">
        <v>9</v>
      </c>
      <c r="D59" t="s">
        <v>9</v>
      </c>
      <c r="E59" t="s">
        <v>9</v>
      </c>
      <c r="F59" t="s">
        <v>9</v>
      </c>
      <c r="G59">
        <v>28.21</v>
      </c>
      <c r="H59">
        <v>6.93</v>
      </c>
    </row>
    <row r="60" spans="1:8" x14ac:dyDescent="0.25">
      <c r="A60">
        <v>361</v>
      </c>
      <c r="B60" t="s">
        <v>8</v>
      </c>
      <c r="C60" t="s">
        <v>9</v>
      </c>
      <c r="D60" t="s">
        <v>9</v>
      </c>
      <c r="E60" t="s">
        <v>9</v>
      </c>
      <c r="F60" t="s">
        <v>9</v>
      </c>
      <c r="G60">
        <v>29.3</v>
      </c>
      <c r="H60">
        <v>10.78</v>
      </c>
    </row>
    <row r="61" spans="1:8" x14ac:dyDescent="0.25">
      <c r="A61">
        <v>364</v>
      </c>
      <c r="B61" t="s">
        <v>8</v>
      </c>
      <c r="C61" t="s">
        <v>9</v>
      </c>
      <c r="D61" t="s">
        <v>9</v>
      </c>
      <c r="E61" t="s">
        <v>9</v>
      </c>
      <c r="F61" t="s">
        <v>9</v>
      </c>
      <c r="G61">
        <v>30.26</v>
      </c>
      <c r="H61">
        <v>3.5800000000000005</v>
      </c>
    </row>
    <row r="62" spans="1:8" x14ac:dyDescent="0.25">
      <c r="A62">
        <v>316</v>
      </c>
      <c r="B62" t="s">
        <v>13</v>
      </c>
      <c r="C62" t="s">
        <v>9</v>
      </c>
      <c r="D62" t="s">
        <v>9</v>
      </c>
      <c r="E62" t="s">
        <v>9</v>
      </c>
      <c r="F62" t="s">
        <v>10</v>
      </c>
      <c r="G62">
        <v>8.7624999999999993</v>
      </c>
      <c r="H62">
        <v>7.2875000000000005</v>
      </c>
    </row>
    <row r="63" spans="1:8" x14ac:dyDescent="0.25">
      <c r="A63">
        <v>332</v>
      </c>
      <c r="B63" t="s">
        <v>13</v>
      </c>
      <c r="C63" t="s">
        <v>9</v>
      </c>
      <c r="D63" t="s">
        <v>9</v>
      </c>
      <c r="E63" t="s">
        <v>9</v>
      </c>
      <c r="F63" t="s">
        <v>9</v>
      </c>
      <c r="G63">
        <v>22.55</v>
      </c>
      <c r="H63">
        <v>6.2000000000000011</v>
      </c>
    </row>
    <row r="64" spans="1:8" x14ac:dyDescent="0.25">
      <c r="A64">
        <v>334</v>
      </c>
      <c r="B64" t="s">
        <v>13</v>
      </c>
      <c r="C64" t="s">
        <v>10</v>
      </c>
      <c r="D64" t="s">
        <v>10</v>
      </c>
      <c r="E64" t="s">
        <v>10</v>
      </c>
      <c r="F64" t="s">
        <v>10</v>
      </c>
      <c r="G64">
        <v>22.6</v>
      </c>
      <c r="H64">
        <v>10.4</v>
      </c>
    </row>
    <row r="65" spans="1:8" x14ac:dyDescent="0.25">
      <c r="A65">
        <v>335</v>
      </c>
      <c r="B65" t="s">
        <v>13</v>
      </c>
      <c r="C65" t="s">
        <v>9</v>
      </c>
      <c r="D65" t="s">
        <v>10</v>
      </c>
      <c r="E65" t="s">
        <v>10</v>
      </c>
      <c r="F65" t="s">
        <v>10</v>
      </c>
      <c r="G65">
        <v>22.7</v>
      </c>
      <c r="H65">
        <v>10.525</v>
      </c>
    </row>
    <row r="66" spans="1:8" x14ac:dyDescent="0.25">
      <c r="A66">
        <v>355</v>
      </c>
      <c r="B66" t="s">
        <v>13</v>
      </c>
      <c r="C66" t="s">
        <v>9</v>
      </c>
      <c r="D66" t="s">
        <v>9</v>
      </c>
      <c r="E66" t="s">
        <v>10</v>
      </c>
      <c r="F66" t="s">
        <v>10</v>
      </c>
      <c r="G66">
        <v>26.399999999999995</v>
      </c>
      <c r="H66">
        <v>6.7</v>
      </c>
    </row>
    <row r="67" spans="1:8" x14ac:dyDescent="0.25">
      <c r="A67">
        <v>358</v>
      </c>
      <c r="B67" t="s">
        <v>13</v>
      </c>
      <c r="C67" t="s">
        <v>9</v>
      </c>
      <c r="D67" t="s">
        <v>9</v>
      </c>
      <c r="E67" t="s">
        <v>9</v>
      </c>
      <c r="F67" t="s">
        <v>9</v>
      </c>
      <c r="G67">
        <v>28.060000000000002</v>
      </c>
      <c r="H67">
        <v>6.839999999999999</v>
      </c>
    </row>
    <row r="68" spans="1:8" x14ac:dyDescent="0.25">
      <c r="A68">
        <v>557</v>
      </c>
      <c r="C68" t="s">
        <v>13</v>
      </c>
      <c r="D68" t="s">
        <v>10</v>
      </c>
      <c r="E68" t="s">
        <v>10</v>
      </c>
      <c r="F68" t="s">
        <v>10</v>
      </c>
      <c r="G68">
        <v>3.55</v>
      </c>
      <c r="H68">
        <v>5.15</v>
      </c>
    </row>
    <row r="69" spans="1:8" x14ac:dyDescent="0.25">
      <c r="A69">
        <v>558</v>
      </c>
      <c r="C69" t="s">
        <v>13</v>
      </c>
      <c r="D69" t="s">
        <v>10</v>
      </c>
      <c r="E69" t="s">
        <v>10</v>
      </c>
      <c r="F69" t="s">
        <v>10</v>
      </c>
      <c r="G69">
        <v>3.85</v>
      </c>
      <c r="H69">
        <v>5.7</v>
      </c>
    </row>
    <row r="70" spans="1:8" x14ac:dyDescent="0.25">
      <c r="A70">
        <v>559</v>
      </c>
      <c r="C70" t="s">
        <v>13</v>
      </c>
      <c r="D70" t="s">
        <v>10</v>
      </c>
      <c r="E70" t="s">
        <v>10</v>
      </c>
      <c r="F70" t="s">
        <v>10</v>
      </c>
      <c r="G70">
        <v>8.25</v>
      </c>
      <c r="H70">
        <v>6.65</v>
      </c>
    </row>
    <row r="71" spans="1:8" x14ac:dyDescent="0.25">
      <c r="A71">
        <v>560</v>
      </c>
      <c r="C71" t="s">
        <v>13</v>
      </c>
      <c r="D71" t="s">
        <v>9</v>
      </c>
      <c r="E71" t="s">
        <v>9</v>
      </c>
      <c r="F71" t="s">
        <v>9</v>
      </c>
      <c r="G71">
        <v>8.5374999999999996</v>
      </c>
      <c r="H71">
        <v>7.4375</v>
      </c>
    </row>
    <row r="72" spans="1:8" x14ac:dyDescent="0.25">
      <c r="A72">
        <v>565</v>
      </c>
      <c r="C72" t="s">
        <v>13</v>
      </c>
      <c r="D72" t="s">
        <v>9</v>
      </c>
      <c r="E72" t="s">
        <v>9</v>
      </c>
      <c r="F72" t="s">
        <v>9</v>
      </c>
      <c r="G72">
        <v>21.262499999999999</v>
      </c>
      <c r="H72">
        <v>8.25</v>
      </c>
    </row>
    <row r="73" spans="1:8" x14ac:dyDescent="0.25">
      <c r="A73" t="s">
        <v>14</v>
      </c>
      <c r="C73" t="s">
        <v>13</v>
      </c>
      <c r="D73" t="s">
        <v>9</v>
      </c>
      <c r="E73" t="s">
        <v>9</v>
      </c>
      <c r="F73" t="s">
        <v>9</v>
      </c>
      <c r="G73">
        <v>22.875000000000004</v>
      </c>
      <c r="H73">
        <v>9.4124999999999996</v>
      </c>
    </row>
    <row r="74" spans="1:8" x14ac:dyDescent="0.25">
      <c r="A74" t="s">
        <v>15</v>
      </c>
      <c r="C74" t="s">
        <v>13</v>
      </c>
      <c r="D74" t="s">
        <v>9</v>
      </c>
      <c r="E74" t="s">
        <v>9</v>
      </c>
      <c r="F74" t="s">
        <v>9</v>
      </c>
      <c r="G74">
        <v>22.675000000000001</v>
      </c>
      <c r="H74">
        <v>10.3125</v>
      </c>
    </row>
    <row r="75" spans="1:8" x14ac:dyDescent="0.25">
      <c r="A75" t="s">
        <v>16</v>
      </c>
      <c r="C75" t="s">
        <v>13</v>
      </c>
      <c r="D75" t="s">
        <v>9</v>
      </c>
      <c r="E75" t="s">
        <v>9</v>
      </c>
      <c r="F75" t="s">
        <v>9</v>
      </c>
      <c r="G75">
        <v>23.35</v>
      </c>
      <c r="H75">
        <v>9.3249999999999993</v>
      </c>
    </row>
    <row r="76" spans="1:8" x14ac:dyDescent="0.25">
      <c r="A76">
        <v>569</v>
      </c>
      <c r="C76" t="s">
        <v>13</v>
      </c>
      <c r="D76" t="s">
        <v>9</v>
      </c>
      <c r="E76" t="s">
        <v>10</v>
      </c>
      <c r="F76" t="s">
        <v>10</v>
      </c>
      <c r="G76">
        <v>25.075000000000003</v>
      </c>
      <c r="H76">
        <v>4.05</v>
      </c>
    </row>
    <row r="77" spans="1:8" x14ac:dyDescent="0.25">
      <c r="A77">
        <v>841</v>
      </c>
      <c r="D77" t="s">
        <v>13</v>
      </c>
      <c r="E77" t="s">
        <v>9</v>
      </c>
      <c r="F77" t="s">
        <v>9</v>
      </c>
      <c r="G77">
        <v>18.424999999999997</v>
      </c>
      <c r="H77">
        <v>7.7750000000000004</v>
      </c>
    </row>
    <row r="78" spans="1:8" x14ac:dyDescent="0.25">
      <c r="A78">
        <v>845</v>
      </c>
      <c r="D78" t="s">
        <v>13</v>
      </c>
      <c r="E78" t="s">
        <v>9</v>
      </c>
      <c r="F78" t="s">
        <v>9</v>
      </c>
      <c r="G78">
        <v>22.75</v>
      </c>
      <c r="H78">
        <v>10.7</v>
      </c>
    </row>
    <row r="79" spans="1:8" x14ac:dyDescent="0.25">
      <c r="A79">
        <v>945</v>
      </c>
      <c r="E79" t="s">
        <v>13</v>
      </c>
      <c r="F79" t="s">
        <v>9</v>
      </c>
      <c r="G79">
        <v>1.85</v>
      </c>
      <c r="H79">
        <v>3.75</v>
      </c>
    </row>
    <row r="80" spans="1:8" x14ac:dyDescent="0.25">
      <c r="A80">
        <v>946</v>
      </c>
      <c r="E80" t="s">
        <v>13</v>
      </c>
      <c r="F80" t="s">
        <v>10</v>
      </c>
      <c r="G80">
        <v>3.55</v>
      </c>
      <c r="H80">
        <v>4.8</v>
      </c>
    </row>
    <row r="81" spans="1:9" x14ac:dyDescent="0.25">
      <c r="A81">
        <v>947</v>
      </c>
      <c r="E81" t="s">
        <v>13</v>
      </c>
      <c r="F81" t="s">
        <v>9</v>
      </c>
      <c r="G81">
        <v>8.1999999999999993</v>
      </c>
      <c r="H81">
        <v>6.64</v>
      </c>
    </row>
    <row r="82" spans="1:9" x14ac:dyDescent="0.25">
      <c r="A82">
        <v>948</v>
      </c>
      <c r="E82" t="s">
        <v>13</v>
      </c>
      <c r="F82" t="s">
        <v>10</v>
      </c>
      <c r="G82">
        <v>22.55</v>
      </c>
      <c r="H82">
        <v>6.3</v>
      </c>
    </row>
    <row r="83" spans="1:9" x14ac:dyDescent="0.25">
      <c r="A83">
        <v>949</v>
      </c>
      <c r="E83" t="s">
        <v>13</v>
      </c>
      <c r="F83" t="s">
        <v>9</v>
      </c>
      <c r="G83">
        <v>22.4</v>
      </c>
      <c r="H83">
        <v>13.2</v>
      </c>
    </row>
    <row r="84" spans="1:9" x14ac:dyDescent="0.25">
      <c r="A84">
        <v>1279</v>
      </c>
      <c r="E84" t="s">
        <v>13</v>
      </c>
      <c r="F84" t="s">
        <v>9</v>
      </c>
      <c r="G84">
        <v>23.55</v>
      </c>
      <c r="H84">
        <v>6.65</v>
      </c>
    </row>
    <row r="85" spans="1:9" s="2" customFormat="1" x14ac:dyDescent="0.25">
      <c r="A85" s="2">
        <v>280</v>
      </c>
      <c r="B85" s="2" t="s">
        <v>17</v>
      </c>
      <c r="C85" s="2" t="s">
        <v>9</v>
      </c>
      <c r="D85" s="2" t="s">
        <v>9</v>
      </c>
      <c r="E85" s="2" t="s">
        <v>9</v>
      </c>
      <c r="F85" s="2" t="s">
        <v>9</v>
      </c>
      <c r="G85" s="2">
        <v>14.430000000000001</v>
      </c>
      <c r="H85" s="2">
        <v>6.83</v>
      </c>
    </row>
    <row r="86" spans="1:9" s="2" customFormat="1" x14ac:dyDescent="0.25">
      <c r="A86" s="2">
        <v>281</v>
      </c>
      <c r="B86" s="2" t="s">
        <v>17</v>
      </c>
      <c r="C86" s="2" t="s">
        <v>9</v>
      </c>
      <c r="D86" s="2" t="s">
        <v>9</v>
      </c>
      <c r="E86" s="2" t="s">
        <v>9</v>
      </c>
      <c r="F86" s="2" t="s">
        <v>9</v>
      </c>
      <c r="G86" s="2">
        <v>14.5</v>
      </c>
      <c r="H86" s="2">
        <v>6.37</v>
      </c>
    </row>
    <row r="87" spans="1:9" s="2" customFormat="1" x14ac:dyDescent="0.25">
      <c r="A87" s="2">
        <v>282</v>
      </c>
      <c r="B87" s="2" t="s">
        <v>17</v>
      </c>
      <c r="C87" s="2" t="s">
        <v>9</v>
      </c>
      <c r="D87" s="2" t="s">
        <v>9</v>
      </c>
      <c r="E87" s="2" t="s">
        <v>9</v>
      </c>
      <c r="F87" s="2" t="s">
        <v>10</v>
      </c>
      <c r="G87" s="2">
        <v>19.212500000000002</v>
      </c>
      <c r="H87" s="2">
        <v>6.5875000000000004</v>
      </c>
    </row>
    <row r="88" spans="1:9" s="2" customFormat="1" x14ac:dyDescent="0.25">
      <c r="A88" s="2">
        <v>283</v>
      </c>
      <c r="B88" s="2" t="s">
        <v>17</v>
      </c>
      <c r="C88" s="2" t="s">
        <v>9</v>
      </c>
      <c r="D88" s="2" t="s">
        <v>9</v>
      </c>
      <c r="E88" s="2" t="s">
        <v>9</v>
      </c>
      <c r="F88" s="2" t="s">
        <v>9</v>
      </c>
      <c r="G88" s="2">
        <v>19.529999999999998</v>
      </c>
      <c r="H88" s="2">
        <v>6.29</v>
      </c>
    </row>
    <row r="89" spans="1:9" s="2" customFormat="1" x14ac:dyDescent="0.25">
      <c r="A89" s="2">
        <v>284</v>
      </c>
      <c r="B89" s="2" t="s">
        <v>17</v>
      </c>
      <c r="C89" s="2" t="s">
        <v>9</v>
      </c>
      <c r="D89" s="2" t="s">
        <v>9</v>
      </c>
      <c r="E89" s="2" t="s">
        <v>9</v>
      </c>
      <c r="F89" s="2" t="s">
        <v>9</v>
      </c>
      <c r="G89" s="2">
        <v>22.362500000000001</v>
      </c>
      <c r="H89" s="2">
        <v>12.600000000000001</v>
      </c>
    </row>
    <row r="90" spans="1:9" s="2" customFormat="1" x14ac:dyDescent="0.25">
      <c r="A90" s="2" t="s">
        <v>18</v>
      </c>
      <c r="B90" s="2" t="s">
        <v>17</v>
      </c>
      <c r="C90" s="2" t="s">
        <v>9</v>
      </c>
      <c r="D90" s="2" t="s">
        <v>9</v>
      </c>
      <c r="E90" s="2" t="s">
        <v>9</v>
      </c>
      <c r="F90" s="2" t="s">
        <v>9</v>
      </c>
      <c r="G90" s="2">
        <v>28.9</v>
      </c>
      <c r="H90" s="2">
        <v>6.6</v>
      </c>
    </row>
    <row r="91" spans="1:9" s="2" customFormat="1" x14ac:dyDescent="0.25">
      <c r="A91" s="2" t="s">
        <v>19</v>
      </c>
      <c r="B91" s="2" t="s">
        <v>17</v>
      </c>
      <c r="C91" s="2" t="s">
        <v>9</v>
      </c>
      <c r="D91" s="2" t="s">
        <v>9</v>
      </c>
      <c r="E91" s="2" t="s">
        <v>10</v>
      </c>
      <c r="F91" s="2" t="s">
        <v>10</v>
      </c>
      <c r="G91" s="2">
        <v>22.533333333333331</v>
      </c>
      <c r="H91" s="2">
        <v>10.366666666666667</v>
      </c>
    </row>
    <row r="92" spans="1:9" s="2" customFormat="1" x14ac:dyDescent="0.25">
      <c r="A92" s="2" t="s">
        <v>20</v>
      </c>
      <c r="B92" s="2" t="s">
        <v>17</v>
      </c>
      <c r="C92" s="2" t="s">
        <v>9</v>
      </c>
      <c r="D92" s="2" t="s">
        <v>10</v>
      </c>
      <c r="E92" s="2" t="s">
        <v>9</v>
      </c>
      <c r="F92" s="2" t="s">
        <v>10</v>
      </c>
      <c r="G92" s="2">
        <v>11.666666666666666</v>
      </c>
      <c r="H92" s="2">
        <v>2.7666666666666671</v>
      </c>
      <c r="I9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92A-DC16-4A21-83BA-04B519E3E4CE}">
  <dimension ref="A1:Q93"/>
  <sheetViews>
    <sheetView workbookViewId="0">
      <selection activeCell="N20" sqref="N20"/>
    </sheetView>
  </sheetViews>
  <sheetFormatPr defaultRowHeight="15" x14ac:dyDescent="0.25"/>
  <cols>
    <col min="7" max="7" width="14.7109375" customWidth="1"/>
    <col min="8" max="8" width="16.28515625" customWidth="1"/>
    <col min="9" max="9" width="21" customWidth="1"/>
    <col min="10" max="10" width="22" customWidth="1"/>
  </cols>
  <sheetData>
    <row r="1" spans="1:17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17" x14ac:dyDescent="0.25">
      <c r="A2">
        <v>300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>
        <v>0.51</v>
      </c>
      <c r="H2">
        <v>6.3600000000000012</v>
      </c>
    </row>
    <row r="3" spans="1:17" x14ac:dyDescent="0.25">
      <c r="A3">
        <v>301</v>
      </c>
      <c r="B3" t="s">
        <v>8</v>
      </c>
      <c r="C3" t="s">
        <v>9</v>
      </c>
      <c r="D3" t="s">
        <v>9</v>
      </c>
      <c r="E3" t="s">
        <v>9</v>
      </c>
      <c r="F3" t="s">
        <v>9</v>
      </c>
      <c r="G3">
        <v>1.65</v>
      </c>
      <c r="H3">
        <v>5.05</v>
      </c>
      <c r="J3" t="s">
        <v>22</v>
      </c>
    </row>
    <row r="4" spans="1:17" x14ac:dyDescent="0.25">
      <c r="A4">
        <v>302</v>
      </c>
      <c r="B4" t="s">
        <v>8</v>
      </c>
      <c r="C4" t="s">
        <v>9</v>
      </c>
      <c r="D4" t="s">
        <v>9</v>
      </c>
      <c r="E4" t="s">
        <v>9</v>
      </c>
      <c r="F4" t="s">
        <v>9</v>
      </c>
      <c r="G4">
        <v>1.56</v>
      </c>
      <c r="H4">
        <v>4.97</v>
      </c>
    </row>
    <row r="5" spans="1:17" x14ac:dyDescent="0.25">
      <c r="A5">
        <v>303</v>
      </c>
      <c r="B5" t="s">
        <v>8</v>
      </c>
      <c r="C5" t="s">
        <v>9</v>
      </c>
      <c r="D5" t="s">
        <v>9</v>
      </c>
      <c r="E5" t="s">
        <v>9</v>
      </c>
      <c r="F5" t="s">
        <v>9</v>
      </c>
      <c r="G5">
        <v>1.8900000000000001</v>
      </c>
      <c r="H5">
        <v>3.5300000000000002</v>
      </c>
      <c r="K5" t="s">
        <v>23</v>
      </c>
    </row>
    <row r="6" spans="1:17" x14ac:dyDescent="0.25">
      <c r="A6">
        <v>308</v>
      </c>
      <c r="B6" t="s">
        <v>8</v>
      </c>
      <c r="C6" t="s">
        <v>9</v>
      </c>
      <c r="D6" t="s">
        <v>9</v>
      </c>
      <c r="E6" t="s">
        <v>9</v>
      </c>
      <c r="F6" t="s">
        <v>9</v>
      </c>
      <c r="G6">
        <v>3.4200000000000004</v>
      </c>
      <c r="H6">
        <v>4.9700000000000006</v>
      </c>
      <c r="K6">
        <v>2018</v>
      </c>
      <c r="L6">
        <v>2019</v>
      </c>
      <c r="M6">
        <v>2020</v>
      </c>
      <c r="N6">
        <v>2021</v>
      </c>
      <c r="O6" t="s">
        <v>24</v>
      </c>
      <c r="P6" t="s">
        <v>25</v>
      </c>
      <c r="Q6" t="s">
        <v>26</v>
      </c>
    </row>
    <row r="7" spans="1:17" x14ac:dyDescent="0.25">
      <c r="A7">
        <v>310</v>
      </c>
      <c r="B7" t="s">
        <v>8</v>
      </c>
      <c r="C7" t="s">
        <v>9</v>
      </c>
      <c r="D7" t="s">
        <v>9</v>
      </c>
      <c r="E7" t="s">
        <v>9</v>
      </c>
      <c r="F7" t="s">
        <v>9</v>
      </c>
      <c r="G7">
        <v>7.660000000000001</v>
      </c>
      <c r="H7">
        <v>6.5299999999999994</v>
      </c>
      <c r="J7" t="s">
        <v>27</v>
      </c>
      <c r="K7">
        <v>0</v>
      </c>
      <c r="L7">
        <v>3</v>
      </c>
      <c r="M7">
        <v>1</v>
      </c>
      <c r="N7">
        <v>2</v>
      </c>
    </row>
    <row r="8" spans="1:17" x14ac:dyDescent="0.25">
      <c r="A8">
        <v>311</v>
      </c>
      <c r="B8" t="s">
        <v>8</v>
      </c>
      <c r="C8" t="s">
        <v>9</v>
      </c>
      <c r="D8" t="s">
        <v>9</v>
      </c>
      <c r="E8" t="s">
        <v>9</v>
      </c>
      <c r="F8" t="s">
        <v>9</v>
      </c>
      <c r="G8">
        <v>7.660000000000001</v>
      </c>
      <c r="H8">
        <v>5.3100000000000005</v>
      </c>
      <c r="J8" t="s">
        <v>28</v>
      </c>
      <c r="K8">
        <v>60</v>
      </c>
      <c r="L8">
        <f>K8-K7</f>
        <v>60</v>
      </c>
      <c r="M8">
        <f>L8-L7</f>
        <v>57</v>
      </c>
      <c r="N8">
        <f>M8-M7</f>
        <v>56</v>
      </c>
    </row>
    <row r="9" spans="1:17" x14ac:dyDescent="0.25">
      <c r="A9">
        <v>313</v>
      </c>
      <c r="B9" t="s">
        <v>8</v>
      </c>
      <c r="C9" t="s">
        <v>9</v>
      </c>
      <c r="D9" t="s">
        <v>9</v>
      </c>
      <c r="E9" t="s">
        <v>9</v>
      </c>
      <c r="F9" t="s">
        <v>9</v>
      </c>
      <c r="G9">
        <v>8.15</v>
      </c>
      <c r="H9">
        <v>6.39</v>
      </c>
      <c r="J9" t="s">
        <v>29</v>
      </c>
      <c r="K9">
        <f>(K7/K8)*100</f>
        <v>0</v>
      </c>
      <c r="L9">
        <f t="shared" ref="L9:N9" si="0">(L7/L8)*100</f>
        <v>5</v>
      </c>
      <c r="M9">
        <f t="shared" si="0"/>
        <v>1.7543859649122806</v>
      </c>
      <c r="N9">
        <f t="shared" si="0"/>
        <v>3.5714285714285712</v>
      </c>
      <c r="O9">
        <f>AVERAGE(K9:N9)</f>
        <v>2.581453634085213</v>
      </c>
      <c r="P9">
        <f>_xlfn.STDEV.S(K9:N9)</f>
        <v>2.1738875082035642</v>
      </c>
      <c r="Q9">
        <f>P9/SQRT(4)</f>
        <v>1.0869437541017821</v>
      </c>
    </row>
    <row r="10" spans="1:17" x14ac:dyDescent="0.25">
      <c r="A10">
        <v>314</v>
      </c>
      <c r="B10" t="s">
        <v>8</v>
      </c>
      <c r="C10" t="s">
        <v>9</v>
      </c>
      <c r="D10" t="s">
        <v>9</v>
      </c>
      <c r="E10" t="s">
        <v>9</v>
      </c>
      <c r="F10" t="s">
        <v>9</v>
      </c>
      <c r="G10">
        <v>8.24</v>
      </c>
      <c r="H10">
        <v>6.75</v>
      </c>
    </row>
    <row r="11" spans="1:17" x14ac:dyDescent="0.25">
      <c r="A11">
        <v>315</v>
      </c>
      <c r="B11" t="s">
        <v>8</v>
      </c>
      <c r="C11" t="s">
        <v>9</v>
      </c>
      <c r="D11" t="s">
        <v>9</v>
      </c>
      <c r="E11" t="s">
        <v>9</v>
      </c>
      <c r="F11" t="s">
        <v>9</v>
      </c>
      <c r="G11">
        <v>8.7799999999999994</v>
      </c>
      <c r="H11">
        <v>7.17</v>
      </c>
    </row>
    <row r="12" spans="1:17" x14ac:dyDescent="0.25">
      <c r="A12">
        <v>318</v>
      </c>
      <c r="B12" t="s">
        <v>8</v>
      </c>
      <c r="C12" t="s">
        <v>9</v>
      </c>
      <c r="D12" t="s">
        <v>9</v>
      </c>
      <c r="E12" t="s">
        <v>9</v>
      </c>
      <c r="F12" t="s">
        <v>9</v>
      </c>
      <c r="G12">
        <v>14.219999999999999</v>
      </c>
      <c r="H12">
        <v>6.65</v>
      </c>
    </row>
    <row r="13" spans="1:17" x14ac:dyDescent="0.25">
      <c r="A13">
        <v>319</v>
      </c>
      <c r="B13" t="s">
        <v>8</v>
      </c>
      <c r="C13" t="s">
        <v>9</v>
      </c>
      <c r="D13" t="s">
        <v>9</v>
      </c>
      <c r="E13" t="s">
        <v>9</v>
      </c>
      <c r="F13" t="s">
        <v>9</v>
      </c>
      <c r="G13">
        <v>15.5</v>
      </c>
      <c r="H13">
        <v>10.690000000000001</v>
      </c>
    </row>
    <row r="14" spans="1:17" x14ac:dyDescent="0.25">
      <c r="A14">
        <v>321</v>
      </c>
      <c r="B14" t="s">
        <v>8</v>
      </c>
      <c r="C14" t="s">
        <v>9</v>
      </c>
      <c r="D14" t="s">
        <v>9</v>
      </c>
      <c r="E14" t="s">
        <v>9</v>
      </c>
      <c r="F14" t="s">
        <v>9</v>
      </c>
      <c r="G14">
        <v>16.68</v>
      </c>
      <c r="H14">
        <v>7.1599999999999993</v>
      </c>
    </row>
    <row r="15" spans="1:17" x14ac:dyDescent="0.25">
      <c r="A15">
        <v>322</v>
      </c>
      <c r="B15" t="s">
        <v>8</v>
      </c>
      <c r="C15" t="s">
        <v>9</v>
      </c>
      <c r="D15" t="s">
        <v>9</v>
      </c>
      <c r="E15" t="s">
        <v>9</v>
      </c>
      <c r="F15" t="s">
        <v>9</v>
      </c>
      <c r="G15">
        <v>17.440000000000001</v>
      </c>
      <c r="H15">
        <v>8.8899999999999988</v>
      </c>
    </row>
    <row r="16" spans="1:17" x14ac:dyDescent="0.25">
      <c r="A16">
        <v>326</v>
      </c>
      <c r="B16" t="s">
        <v>8</v>
      </c>
      <c r="C16" t="s">
        <v>9</v>
      </c>
      <c r="D16" t="s">
        <v>9</v>
      </c>
      <c r="E16" t="s">
        <v>9</v>
      </c>
      <c r="F16" t="s">
        <v>9</v>
      </c>
      <c r="G16">
        <v>20.05</v>
      </c>
      <c r="H16">
        <v>4.9833333333333334</v>
      </c>
    </row>
    <row r="17" spans="1:8" x14ac:dyDescent="0.25">
      <c r="A17">
        <v>331</v>
      </c>
      <c r="B17" t="s">
        <v>8</v>
      </c>
      <c r="C17" t="s">
        <v>9</v>
      </c>
      <c r="D17" t="s">
        <v>9</v>
      </c>
      <c r="E17" t="s">
        <v>9</v>
      </c>
      <c r="F17" t="s">
        <v>9</v>
      </c>
      <c r="G17">
        <v>22.52</v>
      </c>
      <c r="H17">
        <v>6.25</v>
      </c>
    </row>
    <row r="18" spans="1:8" x14ac:dyDescent="0.25">
      <c r="A18">
        <v>333</v>
      </c>
      <c r="B18" t="s">
        <v>8</v>
      </c>
      <c r="C18" t="s">
        <v>9</v>
      </c>
      <c r="D18" t="s">
        <v>9</v>
      </c>
      <c r="E18" t="s">
        <v>9</v>
      </c>
      <c r="F18" t="s">
        <v>9</v>
      </c>
      <c r="G18">
        <v>22.94</v>
      </c>
      <c r="H18">
        <v>10.49</v>
      </c>
    </row>
    <row r="19" spans="1:8" x14ac:dyDescent="0.25">
      <c r="A19">
        <v>336</v>
      </c>
      <c r="B19" t="s">
        <v>8</v>
      </c>
      <c r="C19" t="s">
        <v>9</v>
      </c>
      <c r="D19" t="s">
        <v>9</v>
      </c>
      <c r="E19" t="s">
        <v>9</v>
      </c>
      <c r="F19" t="s">
        <v>9</v>
      </c>
      <c r="G19">
        <v>22.78</v>
      </c>
      <c r="H19">
        <v>10.700000000000001</v>
      </c>
    </row>
    <row r="20" spans="1:8" x14ac:dyDescent="0.25">
      <c r="A20">
        <v>337</v>
      </c>
      <c r="B20" t="s">
        <v>8</v>
      </c>
      <c r="C20" t="s">
        <v>9</v>
      </c>
      <c r="D20" t="s">
        <v>9</v>
      </c>
      <c r="E20" t="s">
        <v>9</v>
      </c>
      <c r="F20" t="s">
        <v>9</v>
      </c>
      <c r="G20">
        <v>22.32</v>
      </c>
      <c r="H20">
        <v>12.98</v>
      </c>
    </row>
    <row r="21" spans="1:8" x14ac:dyDescent="0.25">
      <c r="A21">
        <v>339</v>
      </c>
      <c r="B21" t="s">
        <v>8</v>
      </c>
      <c r="C21" t="s">
        <v>9</v>
      </c>
      <c r="D21" t="s">
        <v>9</v>
      </c>
      <c r="E21" t="s">
        <v>9</v>
      </c>
      <c r="F21" t="s">
        <v>9</v>
      </c>
      <c r="G21">
        <v>23.630000000000003</v>
      </c>
      <c r="H21">
        <v>6.63</v>
      </c>
    </row>
    <row r="22" spans="1:8" x14ac:dyDescent="0.25">
      <c r="A22">
        <v>342</v>
      </c>
      <c r="B22" t="s">
        <v>8</v>
      </c>
      <c r="C22" t="s">
        <v>9</v>
      </c>
      <c r="D22" t="s">
        <v>9</v>
      </c>
      <c r="E22" t="s">
        <v>9</v>
      </c>
      <c r="F22" t="s">
        <v>9</v>
      </c>
      <c r="G22">
        <v>23.65</v>
      </c>
      <c r="H22">
        <v>8.25</v>
      </c>
    </row>
    <row r="23" spans="1:8" x14ac:dyDescent="0.25">
      <c r="A23">
        <v>344</v>
      </c>
      <c r="B23" t="s">
        <v>8</v>
      </c>
      <c r="C23" t="s">
        <v>9</v>
      </c>
      <c r="D23" t="s">
        <v>9</v>
      </c>
      <c r="E23" t="s">
        <v>9</v>
      </c>
      <c r="F23" t="s">
        <v>9</v>
      </c>
      <c r="G23">
        <v>24.27</v>
      </c>
      <c r="H23">
        <v>10.25</v>
      </c>
    </row>
    <row r="24" spans="1:8" x14ac:dyDescent="0.25">
      <c r="A24">
        <v>345</v>
      </c>
      <c r="B24" t="s">
        <v>8</v>
      </c>
      <c r="C24" t="s">
        <v>9</v>
      </c>
      <c r="D24" t="s">
        <v>9</v>
      </c>
      <c r="E24" t="s">
        <v>9</v>
      </c>
      <c r="F24" t="s">
        <v>9</v>
      </c>
      <c r="G24">
        <v>24.049999999999997</v>
      </c>
      <c r="H24">
        <v>8.25</v>
      </c>
    </row>
    <row r="25" spans="1:8" x14ac:dyDescent="0.25">
      <c r="A25">
        <v>346</v>
      </c>
      <c r="B25" t="s">
        <v>8</v>
      </c>
      <c r="C25" t="s">
        <v>9</v>
      </c>
      <c r="D25" t="s">
        <v>9</v>
      </c>
      <c r="E25" t="s">
        <v>9</v>
      </c>
      <c r="F25" t="s">
        <v>9</v>
      </c>
      <c r="G25">
        <v>24.119999999999997</v>
      </c>
      <c r="H25">
        <v>7.44</v>
      </c>
    </row>
    <row r="26" spans="1:8" x14ac:dyDescent="0.25">
      <c r="A26">
        <v>347</v>
      </c>
      <c r="B26" t="s">
        <v>8</v>
      </c>
      <c r="C26" t="s">
        <v>9</v>
      </c>
      <c r="D26" t="s">
        <v>9</v>
      </c>
      <c r="E26" t="s">
        <v>9</v>
      </c>
      <c r="F26" t="s">
        <v>9</v>
      </c>
      <c r="G26">
        <v>24.82</v>
      </c>
      <c r="H26">
        <v>4.1399999999999997</v>
      </c>
    </row>
    <row r="27" spans="1:8" x14ac:dyDescent="0.25">
      <c r="A27">
        <v>348</v>
      </c>
      <c r="B27" t="s">
        <v>8</v>
      </c>
      <c r="C27" t="s">
        <v>9</v>
      </c>
      <c r="D27" t="s">
        <v>9</v>
      </c>
      <c r="E27" t="s">
        <v>9</v>
      </c>
      <c r="F27" t="s">
        <v>9</v>
      </c>
      <c r="G27">
        <v>25</v>
      </c>
      <c r="H27">
        <v>3.1900000000000004</v>
      </c>
    </row>
    <row r="28" spans="1:8" x14ac:dyDescent="0.25">
      <c r="A28">
        <v>350</v>
      </c>
      <c r="B28" t="s">
        <v>8</v>
      </c>
      <c r="C28" t="s">
        <v>9</v>
      </c>
      <c r="D28" t="s">
        <v>9</v>
      </c>
      <c r="E28" t="s">
        <v>9</v>
      </c>
      <c r="F28" t="s">
        <v>9</v>
      </c>
      <c r="G28">
        <v>25.35</v>
      </c>
      <c r="H28">
        <v>5.4600000000000009</v>
      </c>
    </row>
    <row r="29" spans="1:8" x14ac:dyDescent="0.25">
      <c r="A29">
        <v>351</v>
      </c>
      <c r="B29" t="s">
        <v>8</v>
      </c>
      <c r="C29" t="s">
        <v>9</v>
      </c>
      <c r="D29" t="s">
        <v>9</v>
      </c>
      <c r="E29" t="s">
        <v>9</v>
      </c>
      <c r="F29" t="s">
        <v>9</v>
      </c>
      <c r="G29">
        <v>25.630000000000003</v>
      </c>
      <c r="H29">
        <v>5.83</v>
      </c>
    </row>
    <row r="30" spans="1:8" x14ac:dyDescent="0.25">
      <c r="A30">
        <v>349</v>
      </c>
      <c r="B30" t="s">
        <v>8</v>
      </c>
      <c r="C30" t="s">
        <v>9</v>
      </c>
      <c r="D30" t="s">
        <v>9</v>
      </c>
      <c r="E30" t="s">
        <v>9</v>
      </c>
      <c r="F30" t="s">
        <v>9</v>
      </c>
      <c r="G30">
        <v>25.089999999999996</v>
      </c>
      <c r="H30">
        <v>4.1100000000000012</v>
      </c>
    </row>
    <row r="31" spans="1:8" x14ac:dyDescent="0.25">
      <c r="A31">
        <v>352</v>
      </c>
      <c r="B31" t="s">
        <v>8</v>
      </c>
      <c r="C31" t="s">
        <v>9</v>
      </c>
      <c r="D31" t="s">
        <v>9</v>
      </c>
      <c r="E31" t="s">
        <v>9</v>
      </c>
      <c r="F31" t="s">
        <v>9</v>
      </c>
      <c r="G31">
        <v>25.929999999999996</v>
      </c>
      <c r="H31">
        <v>6.12</v>
      </c>
    </row>
    <row r="32" spans="1:8" x14ac:dyDescent="0.25">
      <c r="A32">
        <v>353</v>
      </c>
      <c r="B32" t="s">
        <v>8</v>
      </c>
      <c r="C32" t="s">
        <v>9</v>
      </c>
      <c r="D32" t="s">
        <v>9</v>
      </c>
      <c r="E32" t="s">
        <v>9</v>
      </c>
      <c r="F32" t="s">
        <v>9</v>
      </c>
      <c r="G32">
        <v>25.82</v>
      </c>
      <c r="H32">
        <v>7.24</v>
      </c>
    </row>
    <row r="33" spans="1:8" x14ac:dyDescent="0.25">
      <c r="A33">
        <v>354</v>
      </c>
      <c r="B33" t="s">
        <v>8</v>
      </c>
      <c r="C33" t="s">
        <v>9</v>
      </c>
      <c r="D33" t="s">
        <v>9</v>
      </c>
      <c r="E33" t="s">
        <v>9</v>
      </c>
      <c r="F33" t="s">
        <v>9</v>
      </c>
      <c r="G33">
        <v>25.919999999999998</v>
      </c>
      <c r="H33">
        <v>7.3</v>
      </c>
    </row>
    <row r="34" spans="1:8" x14ac:dyDescent="0.25">
      <c r="A34">
        <v>356</v>
      </c>
      <c r="B34" t="s">
        <v>8</v>
      </c>
      <c r="C34" t="s">
        <v>9</v>
      </c>
      <c r="D34" t="s">
        <v>9</v>
      </c>
      <c r="E34" t="s">
        <v>9</v>
      </c>
      <c r="F34" t="s">
        <v>9</v>
      </c>
      <c r="G34">
        <v>26.53</v>
      </c>
      <c r="H34">
        <v>6.8</v>
      </c>
    </row>
    <row r="35" spans="1:8" x14ac:dyDescent="0.25">
      <c r="A35">
        <v>360</v>
      </c>
      <c r="B35" t="s">
        <v>8</v>
      </c>
      <c r="C35" t="s">
        <v>9</v>
      </c>
      <c r="D35" t="s">
        <v>9</v>
      </c>
      <c r="E35" t="s">
        <v>9</v>
      </c>
      <c r="F35" t="s">
        <v>9</v>
      </c>
      <c r="G35">
        <v>28.26</v>
      </c>
      <c r="H35">
        <v>9.2800000000000011</v>
      </c>
    </row>
    <row r="36" spans="1:8" x14ac:dyDescent="0.25">
      <c r="A36">
        <v>362</v>
      </c>
      <c r="B36" t="s">
        <v>8</v>
      </c>
      <c r="C36" t="s">
        <v>9</v>
      </c>
      <c r="D36" t="s">
        <v>9</v>
      </c>
      <c r="E36" t="s">
        <v>9</v>
      </c>
      <c r="F36" t="s">
        <v>9</v>
      </c>
      <c r="G36">
        <v>29.97</v>
      </c>
      <c r="H36">
        <v>9.8199999999999985</v>
      </c>
    </row>
    <row r="37" spans="1:8" x14ac:dyDescent="0.25">
      <c r="A37">
        <v>363</v>
      </c>
      <c r="B37" t="s">
        <v>8</v>
      </c>
      <c r="C37" t="s">
        <v>9</v>
      </c>
      <c r="D37" t="s">
        <v>9</v>
      </c>
      <c r="E37" t="s">
        <v>9</v>
      </c>
      <c r="F37" t="s">
        <v>9</v>
      </c>
      <c r="G37">
        <v>29.580000000000002</v>
      </c>
      <c r="H37">
        <v>3.72</v>
      </c>
    </row>
    <row r="38" spans="1:8" x14ac:dyDescent="0.25">
      <c r="A38">
        <v>563</v>
      </c>
      <c r="B38" t="s">
        <v>8</v>
      </c>
      <c r="C38" t="s">
        <v>9</v>
      </c>
      <c r="D38" t="s">
        <v>9</v>
      </c>
      <c r="E38" t="s">
        <v>9</v>
      </c>
      <c r="F38" t="s">
        <v>9</v>
      </c>
      <c r="G38">
        <v>19.375</v>
      </c>
      <c r="H38">
        <v>9.7249999999999996</v>
      </c>
    </row>
    <row r="39" spans="1:8" x14ac:dyDescent="0.25">
      <c r="A39">
        <v>564</v>
      </c>
      <c r="B39" t="s">
        <v>8</v>
      </c>
      <c r="C39" t="s">
        <v>9</v>
      </c>
      <c r="D39" t="s">
        <v>9</v>
      </c>
      <c r="E39" t="s">
        <v>9</v>
      </c>
      <c r="F39" t="s">
        <v>9</v>
      </c>
      <c r="G39">
        <v>19.962500000000002</v>
      </c>
      <c r="H39">
        <v>11.187499999999998</v>
      </c>
    </row>
    <row r="40" spans="1:8" x14ac:dyDescent="0.25">
      <c r="A40">
        <v>570</v>
      </c>
      <c r="B40" t="s">
        <v>8</v>
      </c>
      <c r="C40" t="s">
        <v>9</v>
      </c>
      <c r="D40" t="s">
        <v>9</v>
      </c>
      <c r="E40" t="s">
        <v>9</v>
      </c>
      <c r="F40" t="s">
        <v>9</v>
      </c>
      <c r="G40">
        <v>25.662500000000001</v>
      </c>
      <c r="H40">
        <v>5.9749999999999996</v>
      </c>
    </row>
    <row r="41" spans="1:8" x14ac:dyDescent="0.25">
      <c r="A41">
        <v>571</v>
      </c>
      <c r="B41" t="s">
        <v>8</v>
      </c>
      <c r="C41" t="s">
        <v>9</v>
      </c>
      <c r="D41" t="s">
        <v>9</v>
      </c>
      <c r="E41" t="s">
        <v>9</v>
      </c>
      <c r="F41" t="s">
        <v>9</v>
      </c>
      <c r="G41">
        <v>29.3125</v>
      </c>
      <c r="H41">
        <v>11.875</v>
      </c>
    </row>
    <row r="42" spans="1:8" x14ac:dyDescent="0.25">
      <c r="A42">
        <v>572</v>
      </c>
      <c r="B42" t="s">
        <v>8</v>
      </c>
      <c r="C42" t="s">
        <v>9</v>
      </c>
      <c r="D42" t="s">
        <v>9</v>
      </c>
      <c r="E42" t="s">
        <v>9</v>
      </c>
      <c r="F42" t="s">
        <v>9</v>
      </c>
      <c r="G42">
        <v>30.425000000000001</v>
      </c>
      <c r="H42">
        <v>10.225000000000001</v>
      </c>
    </row>
    <row r="43" spans="1:8" x14ac:dyDescent="0.25">
      <c r="A43">
        <v>304</v>
      </c>
      <c r="B43" t="s">
        <v>8</v>
      </c>
      <c r="C43" t="s">
        <v>9</v>
      </c>
      <c r="D43" t="s">
        <v>9</v>
      </c>
      <c r="E43" t="s">
        <v>9</v>
      </c>
      <c r="F43" t="s">
        <v>9</v>
      </c>
      <c r="G43">
        <v>2.66</v>
      </c>
      <c r="H43">
        <v>5.35</v>
      </c>
    </row>
    <row r="44" spans="1:8" x14ac:dyDescent="0.25">
      <c r="A44" t="s">
        <v>11</v>
      </c>
      <c r="B44" t="s">
        <v>8</v>
      </c>
      <c r="C44" t="s">
        <v>9</v>
      </c>
      <c r="D44" t="s">
        <v>9</v>
      </c>
      <c r="E44" t="s">
        <v>9</v>
      </c>
      <c r="F44" t="s">
        <v>9</v>
      </c>
      <c r="G44">
        <v>11.47</v>
      </c>
      <c r="H44">
        <v>3.1100000000000003</v>
      </c>
    </row>
    <row r="45" spans="1:8" x14ac:dyDescent="0.25">
      <c r="A45">
        <v>320</v>
      </c>
      <c r="B45" t="s">
        <v>8</v>
      </c>
      <c r="C45" t="s">
        <v>9</v>
      </c>
      <c r="D45" t="s">
        <v>9</v>
      </c>
      <c r="E45" t="s">
        <v>9</v>
      </c>
      <c r="F45" t="s">
        <v>9</v>
      </c>
      <c r="G45">
        <v>16.110000000000003</v>
      </c>
      <c r="H45">
        <v>9.3999999999999986</v>
      </c>
    </row>
    <row r="46" spans="1:8" x14ac:dyDescent="0.25">
      <c r="A46">
        <v>323</v>
      </c>
      <c r="B46" t="s">
        <v>8</v>
      </c>
      <c r="C46" t="s">
        <v>9</v>
      </c>
      <c r="D46" t="s">
        <v>9</v>
      </c>
      <c r="E46" t="s">
        <v>9</v>
      </c>
      <c r="F46" t="s">
        <v>9</v>
      </c>
      <c r="G46">
        <v>19.450000000000003</v>
      </c>
      <c r="H46">
        <v>9.65</v>
      </c>
    </row>
    <row r="47" spans="1:8" x14ac:dyDescent="0.25">
      <c r="A47">
        <v>324</v>
      </c>
      <c r="B47" t="s">
        <v>8</v>
      </c>
      <c r="C47" t="s">
        <v>9</v>
      </c>
      <c r="D47" t="s">
        <v>9</v>
      </c>
      <c r="E47" t="s">
        <v>9</v>
      </c>
      <c r="F47" t="s">
        <v>9</v>
      </c>
      <c r="G47">
        <v>19.889999999999997</v>
      </c>
      <c r="H47">
        <v>10.24</v>
      </c>
    </row>
    <row r="48" spans="1:8" x14ac:dyDescent="0.25">
      <c r="A48">
        <v>325</v>
      </c>
      <c r="B48" t="s">
        <v>8</v>
      </c>
      <c r="C48" t="s">
        <v>9</v>
      </c>
      <c r="D48" t="s">
        <v>9</v>
      </c>
      <c r="E48" t="s">
        <v>9</v>
      </c>
      <c r="F48" t="s">
        <v>9</v>
      </c>
      <c r="G48">
        <v>19.190000000000001</v>
      </c>
      <c r="H48">
        <v>6.3699999999999992</v>
      </c>
    </row>
    <row r="49" spans="1:8" x14ac:dyDescent="0.25">
      <c r="A49">
        <v>327</v>
      </c>
      <c r="B49" t="s">
        <v>8</v>
      </c>
      <c r="C49" t="s">
        <v>9</v>
      </c>
      <c r="D49" t="s">
        <v>9</v>
      </c>
      <c r="E49" t="s">
        <v>9</v>
      </c>
      <c r="F49" t="s">
        <v>9</v>
      </c>
      <c r="G49">
        <v>20.259999999999998</v>
      </c>
      <c r="H49">
        <v>8.93</v>
      </c>
    </row>
    <row r="50" spans="1:8" x14ac:dyDescent="0.25">
      <c r="A50">
        <v>343</v>
      </c>
      <c r="B50" t="s">
        <v>8</v>
      </c>
      <c r="C50" t="s">
        <v>9</v>
      </c>
      <c r="D50" t="s">
        <v>9</v>
      </c>
      <c r="E50" t="s">
        <v>9</v>
      </c>
      <c r="F50" t="s">
        <v>9</v>
      </c>
      <c r="G50">
        <v>23.810000000000002</v>
      </c>
      <c r="H50">
        <v>8.1900000000000013</v>
      </c>
    </row>
    <row r="51" spans="1:8" x14ac:dyDescent="0.25">
      <c r="A51">
        <v>341</v>
      </c>
      <c r="B51" t="s">
        <v>8</v>
      </c>
      <c r="C51" t="s">
        <v>9</v>
      </c>
      <c r="D51" t="s">
        <v>9</v>
      </c>
      <c r="E51" t="s">
        <v>9</v>
      </c>
      <c r="F51" t="s">
        <v>9</v>
      </c>
      <c r="G51">
        <v>23.7</v>
      </c>
      <c r="H51">
        <v>8.0250000000000004</v>
      </c>
    </row>
    <row r="52" spans="1:8" x14ac:dyDescent="0.25">
      <c r="A52" t="s">
        <v>12</v>
      </c>
      <c r="B52" t="s">
        <v>8</v>
      </c>
      <c r="C52" t="s">
        <v>9</v>
      </c>
      <c r="D52" t="s">
        <v>9</v>
      </c>
      <c r="E52" t="s">
        <v>9</v>
      </c>
      <c r="F52" t="s">
        <v>9</v>
      </c>
      <c r="G52">
        <v>28.48</v>
      </c>
      <c r="H52">
        <v>6.69</v>
      </c>
    </row>
    <row r="53" spans="1:8" x14ac:dyDescent="0.25">
      <c r="A53">
        <v>359</v>
      </c>
      <c r="B53" t="s">
        <v>8</v>
      </c>
      <c r="C53" t="s">
        <v>9</v>
      </c>
      <c r="D53" t="s">
        <v>9</v>
      </c>
      <c r="E53" t="s">
        <v>9</v>
      </c>
      <c r="F53" t="s">
        <v>9</v>
      </c>
      <c r="G53">
        <v>28.21</v>
      </c>
      <c r="H53">
        <v>6.93</v>
      </c>
    </row>
    <row r="54" spans="1:8" x14ac:dyDescent="0.25">
      <c r="A54">
        <v>361</v>
      </c>
      <c r="B54" t="s">
        <v>8</v>
      </c>
      <c r="C54" t="s">
        <v>9</v>
      </c>
      <c r="D54" t="s">
        <v>9</v>
      </c>
      <c r="E54" t="s">
        <v>9</v>
      </c>
      <c r="F54" t="s">
        <v>9</v>
      </c>
      <c r="G54">
        <v>29.3</v>
      </c>
      <c r="H54">
        <v>10.78</v>
      </c>
    </row>
    <row r="55" spans="1:8" x14ac:dyDescent="0.25">
      <c r="A55">
        <v>364</v>
      </c>
      <c r="B55" t="s">
        <v>8</v>
      </c>
      <c r="C55" t="s">
        <v>9</v>
      </c>
      <c r="D55" t="s">
        <v>9</v>
      </c>
      <c r="E55" t="s">
        <v>9</v>
      </c>
      <c r="F55" t="s">
        <v>9</v>
      </c>
      <c r="G55">
        <v>30.26</v>
      </c>
      <c r="H55">
        <v>3.5800000000000005</v>
      </c>
    </row>
    <row r="56" spans="1:8" x14ac:dyDescent="0.25">
      <c r="A56">
        <v>306</v>
      </c>
      <c r="B56" t="s">
        <v>8</v>
      </c>
      <c r="C56" t="s">
        <v>9</v>
      </c>
      <c r="D56" s="3" t="s">
        <v>10</v>
      </c>
      <c r="E56" s="2" t="s">
        <v>10</v>
      </c>
      <c r="F56" s="2" t="s">
        <v>10</v>
      </c>
      <c r="G56">
        <v>3.625</v>
      </c>
      <c r="H56">
        <v>5.0999999999999996</v>
      </c>
    </row>
    <row r="57" spans="1:8" x14ac:dyDescent="0.25">
      <c r="A57">
        <v>307</v>
      </c>
      <c r="B57" t="s">
        <v>8</v>
      </c>
      <c r="C57" t="s">
        <v>9</v>
      </c>
      <c r="D57" s="3" t="s">
        <v>10</v>
      </c>
      <c r="E57" s="2" t="s">
        <v>10</v>
      </c>
      <c r="F57" s="2" t="s">
        <v>10</v>
      </c>
      <c r="G57">
        <v>3.5750000000000002</v>
      </c>
      <c r="H57">
        <v>5.05</v>
      </c>
    </row>
    <row r="58" spans="1:8" x14ac:dyDescent="0.25">
      <c r="A58">
        <v>312</v>
      </c>
      <c r="B58" t="s">
        <v>8</v>
      </c>
      <c r="C58" t="s">
        <v>9</v>
      </c>
      <c r="D58" s="3" t="s">
        <v>10</v>
      </c>
      <c r="E58" s="2" t="s">
        <v>10</v>
      </c>
      <c r="F58" s="2" t="s">
        <v>10</v>
      </c>
      <c r="G58">
        <v>7.45</v>
      </c>
      <c r="H58">
        <v>4.7249999999999996</v>
      </c>
    </row>
    <row r="59" spans="1:8" x14ac:dyDescent="0.25">
      <c r="A59">
        <v>330</v>
      </c>
      <c r="B59" t="s">
        <v>8</v>
      </c>
      <c r="C59" t="s">
        <v>9</v>
      </c>
      <c r="D59" t="s">
        <v>9</v>
      </c>
      <c r="E59" t="s">
        <v>9</v>
      </c>
      <c r="F59" s="3" t="s">
        <v>10</v>
      </c>
      <c r="G59">
        <v>21.483333333333334</v>
      </c>
      <c r="H59">
        <v>4.95</v>
      </c>
    </row>
    <row r="60" spans="1:8" x14ac:dyDescent="0.25">
      <c r="A60">
        <v>305</v>
      </c>
      <c r="B60" t="s">
        <v>8</v>
      </c>
      <c r="C60" t="s">
        <v>9</v>
      </c>
      <c r="D60" t="s">
        <v>9</v>
      </c>
      <c r="E60" t="s">
        <v>9</v>
      </c>
      <c r="F60" s="3" t="s">
        <v>10</v>
      </c>
      <c r="G60">
        <v>2.3375000000000004</v>
      </c>
      <c r="H60">
        <v>5.15</v>
      </c>
    </row>
    <row r="61" spans="1:8" x14ac:dyDescent="0.25">
      <c r="A61">
        <v>309</v>
      </c>
      <c r="B61" t="s">
        <v>8</v>
      </c>
      <c r="C61" t="s">
        <v>9</v>
      </c>
      <c r="D61" t="s">
        <v>9</v>
      </c>
      <c r="E61" s="3" t="s">
        <v>10</v>
      </c>
      <c r="F61" s="2" t="s">
        <v>10</v>
      </c>
      <c r="G61">
        <v>7.75</v>
      </c>
      <c r="H61">
        <v>6.6499999999999995</v>
      </c>
    </row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</sheetData>
  <sortState xmlns:xlrd2="http://schemas.microsoft.com/office/spreadsheetml/2017/richdata2" ref="A2:H93">
    <sortCondition ref="F2:F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E031-E2C2-4606-A9BA-2CDBC8FC5F1D}">
  <dimension ref="A1:S27"/>
  <sheetViews>
    <sheetView tabSelected="1" topLeftCell="A6" workbookViewId="0">
      <selection activeCell="S26" sqref="S26"/>
    </sheetView>
  </sheetViews>
  <sheetFormatPr defaultRowHeight="15" x14ac:dyDescent="0.25"/>
  <cols>
    <col min="7" max="7" width="14.7109375" customWidth="1"/>
    <col min="8" max="8" width="16.28515625" customWidth="1"/>
    <col min="10" max="10" width="13.85546875" customWidth="1"/>
  </cols>
  <sheetData>
    <row r="1" spans="1:17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17" x14ac:dyDescent="0.25">
      <c r="A2">
        <v>332</v>
      </c>
      <c r="B2" t="s">
        <v>13</v>
      </c>
      <c r="C2" s="4" t="s">
        <v>30</v>
      </c>
      <c r="D2" t="s">
        <v>9</v>
      </c>
      <c r="E2" t="s">
        <v>9</v>
      </c>
      <c r="F2" t="s">
        <v>9</v>
      </c>
      <c r="G2">
        <v>22.55</v>
      </c>
      <c r="H2">
        <v>6.2000000000000011</v>
      </c>
    </row>
    <row r="3" spans="1:17" x14ac:dyDescent="0.25">
      <c r="A3">
        <v>358</v>
      </c>
      <c r="B3" t="s">
        <v>13</v>
      </c>
      <c r="C3" s="4" t="s">
        <v>30</v>
      </c>
      <c r="D3" t="s">
        <v>9</v>
      </c>
      <c r="E3" t="s">
        <v>9</v>
      </c>
      <c r="F3" t="s">
        <v>9</v>
      </c>
      <c r="G3">
        <v>28.060000000000002</v>
      </c>
      <c r="H3">
        <v>6.839999999999999</v>
      </c>
      <c r="K3" t="s">
        <v>31</v>
      </c>
    </row>
    <row r="4" spans="1:17" x14ac:dyDescent="0.25">
      <c r="A4">
        <v>560</v>
      </c>
      <c r="C4" t="s">
        <v>13</v>
      </c>
      <c r="D4" s="4" t="s">
        <v>30</v>
      </c>
      <c r="E4" t="s">
        <v>9</v>
      </c>
      <c r="F4" t="s">
        <v>9</v>
      </c>
      <c r="G4">
        <v>8.5374999999999996</v>
      </c>
      <c r="H4">
        <v>7.4375</v>
      </c>
      <c r="K4">
        <v>2017</v>
      </c>
      <c r="L4">
        <v>2018</v>
      </c>
      <c r="M4">
        <v>2019</v>
      </c>
      <c r="N4">
        <v>2020</v>
      </c>
      <c r="O4">
        <v>2021</v>
      </c>
      <c r="P4" t="s">
        <v>32</v>
      </c>
      <c r="Q4" t="s">
        <v>33</v>
      </c>
    </row>
    <row r="5" spans="1:17" x14ac:dyDescent="0.25">
      <c r="A5">
        <v>565</v>
      </c>
      <c r="C5" t="s">
        <v>13</v>
      </c>
      <c r="D5" s="4" t="s">
        <v>30</v>
      </c>
      <c r="E5" t="s">
        <v>9</v>
      </c>
      <c r="F5" t="s">
        <v>9</v>
      </c>
      <c r="G5">
        <v>21.262499999999999</v>
      </c>
      <c r="H5">
        <v>8.25</v>
      </c>
      <c r="J5" t="s">
        <v>31</v>
      </c>
      <c r="K5">
        <v>6</v>
      </c>
      <c r="L5">
        <v>9</v>
      </c>
      <c r="M5">
        <v>2</v>
      </c>
      <c r="N5">
        <v>6</v>
      </c>
      <c r="O5">
        <v>0</v>
      </c>
      <c r="P5">
        <f>SUM(K5:O5)</f>
        <v>23</v>
      </c>
      <c r="Q5">
        <f>SUM(K5:N5)</f>
        <v>23</v>
      </c>
    </row>
    <row r="6" spans="1:17" x14ac:dyDescent="0.25">
      <c r="A6" t="s">
        <v>14</v>
      </c>
      <c r="C6" t="s">
        <v>13</v>
      </c>
      <c r="D6" s="4" t="s">
        <v>30</v>
      </c>
      <c r="E6" t="s">
        <v>9</v>
      </c>
      <c r="F6" t="s">
        <v>9</v>
      </c>
      <c r="G6">
        <v>22.875000000000004</v>
      </c>
      <c r="H6">
        <v>9.4124999999999996</v>
      </c>
      <c r="J6" t="s">
        <v>34</v>
      </c>
      <c r="L6">
        <v>1</v>
      </c>
      <c r="M6">
        <v>4</v>
      </c>
      <c r="N6">
        <v>2</v>
      </c>
      <c r="O6">
        <v>3</v>
      </c>
      <c r="P6">
        <f>SUM(L6:O6)</f>
        <v>10</v>
      </c>
      <c r="Q6">
        <f>SUM(L6:O6)</f>
        <v>10</v>
      </c>
    </row>
    <row r="7" spans="1:17" x14ac:dyDescent="0.25">
      <c r="A7" t="s">
        <v>15</v>
      </c>
      <c r="C7" t="s">
        <v>13</v>
      </c>
      <c r="D7" s="4" t="s">
        <v>30</v>
      </c>
      <c r="E7" t="s">
        <v>9</v>
      </c>
      <c r="F7" t="s">
        <v>9</v>
      </c>
      <c r="G7">
        <v>22.675000000000001</v>
      </c>
      <c r="H7">
        <v>10.3125</v>
      </c>
      <c r="J7" t="s">
        <v>35</v>
      </c>
      <c r="L7">
        <v>0</v>
      </c>
      <c r="M7">
        <v>3</v>
      </c>
      <c r="N7">
        <v>1</v>
      </c>
      <c r="O7">
        <v>2</v>
      </c>
      <c r="P7">
        <f>SUM(L7:O7)</f>
        <v>6</v>
      </c>
    </row>
    <row r="8" spans="1:17" x14ac:dyDescent="0.25">
      <c r="A8" t="s">
        <v>16</v>
      </c>
      <c r="C8" t="s">
        <v>13</v>
      </c>
      <c r="D8" s="4" t="s">
        <v>30</v>
      </c>
      <c r="E8" t="s">
        <v>9</v>
      </c>
      <c r="F8" t="s">
        <v>9</v>
      </c>
      <c r="G8">
        <v>23.35</v>
      </c>
      <c r="H8">
        <v>9.3249999999999993</v>
      </c>
      <c r="J8" t="s">
        <v>36</v>
      </c>
      <c r="K8">
        <v>60</v>
      </c>
      <c r="L8">
        <f>K8+K5</f>
        <v>66</v>
      </c>
      <c r="M8">
        <f>L8+L5-L6-L7</f>
        <v>74</v>
      </c>
      <c r="N8">
        <f>M8+M5-M6-M7</f>
        <v>69</v>
      </c>
      <c r="O8">
        <f>N8+N6+N7</f>
        <v>72</v>
      </c>
    </row>
    <row r="9" spans="1:17" x14ac:dyDescent="0.25">
      <c r="A9">
        <v>841</v>
      </c>
      <c r="D9" t="s">
        <v>13</v>
      </c>
      <c r="E9" s="4" t="s">
        <v>30</v>
      </c>
      <c r="F9" t="s">
        <v>9</v>
      </c>
      <c r="G9">
        <v>18.424999999999997</v>
      </c>
      <c r="H9">
        <v>7.7750000000000004</v>
      </c>
      <c r="J9" t="s">
        <v>37</v>
      </c>
      <c r="K9">
        <f>(K5/K8)*100</f>
        <v>10</v>
      </c>
      <c r="L9">
        <f t="shared" ref="L9:O9" si="0">(L5/L8)*100</f>
        <v>13.636363636363635</v>
      </c>
      <c r="M9">
        <f t="shared" si="0"/>
        <v>2.7027027027027026</v>
      </c>
      <c r="N9">
        <f t="shared" si="0"/>
        <v>8.695652173913043</v>
      </c>
      <c r="O9">
        <f t="shared" si="0"/>
        <v>0</v>
      </c>
    </row>
    <row r="10" spans="1:17" x14ac:dyDescent="0.25">
      <c r="A10">
        <v>845</v>
      </c>
      <c r="D10" t="s">
        <v>13</v>
      </c>
      <c r="E10" s="4" t="s">
        <v>30</v>
      </c>
      <c r="F10" t="s">
        <v>9</v>
      </c>
      <c r="G10">
        <v>22.75</v>
      </c>
      <c r="H10">
        <v>10.7</v>
      </c>
      <c r="J10" t="s">
        <v>37</v>
      </c>
      <c r="K10">
        <v>10</v>
      </c>
      <c r="L10">
        <v>13.636363636363635</v>
      </c>
      <c r="M10">
        <v>2.7027027027027026</v>
      </c>
      <c r="N10">
        <v>8.695652173913043</v>
      </c>
      <c r="O10">
        <v>0</v>
      </c>
      <c r="P10">
        <f>AVERAGE(K10:O10)</f>
        <v>7.0069437025958763</v>
      </c>
    </row>
    <row r="11" spans="1:17" x14ac:dyDescent="0.25">
      <c r="A11">
        <v>945</v>
      </c>
      <c r="E11" t="s">
        <v>13</v>
      </c>
      <c r="F11" s="4" t="s">
        <v>30</v>
      </c>
      <c r="G11">
        <v>1.85</v>
      </c>
      <c r="H11">
        <v>3.75</v>
      </c>
      <c r="J11" t="s">
        <v>38</v>
      </c>
      <c r="Q11">
        <f>Q5-Q6</f>
        <v>13</v>
      </c>
    </row>
    <row r="12" spans="1:17" x14ac:dyDescent="0.25">
      <c r="A12">
        <v>947</v>
      </c>
      <c r="E12" t="s">
        <v>13</v>
      </c>
      <c r="F12" s="4" t="s">
        <v>30</v>
      </c>
      <c r="G12">
        <v>8.1999999999999993</v>
      </c>
      <c r="H12">
        <v>6.64</v>
      </c>
      <c r="J12" t="s">
        <v>39</v>
      </c>
      <c r="P12">
        <f>60-P7+Q11</f>
        <v>67</v>
      </c>
    </row>
    <row r="13" spans="1:17" x14ac:dyDescent="0.25">
      <c r="A13">
        <v>949</v>
      </c>
      <c r="E13" t="s">
        <v>13</v>
      </c>
      <c r="F13" s="4" t="s">
        <v>30</v>
      </c>
      <c r="G13">
        <v>22.4</v>
      </c>
      <c r="H13">
        <v>13.2</v>
      </c>
    </row>
    <row r="14" spans="1:17" x14ac:dyDescent="0.25">
      <c r="A14">
        <v>1279</v>
      </c>
      <c r="E14" t="s">
        <v>13</v>
      </c>
      <c r="F14" s="4" t="s">
        <v>30</v>
      </c>
      <c r="G14">
        <v>23.55</v>
      </c>
      <c r="H14">
        <v>6.65</v>
      </c>
    </row>
    <row r="15" spans="1:17" x14ac:dyDescent="0.25">
      <c r="A15">
        <v>316</v>
      </c>
      <c r="B15" t="s">
        <v>13</v>
      </c>
      <c r="C15" s="4" t="s">
        <v>30</v>
      </c>
      <c r="D15" t="s">
        <v>9</v>
      </c>
      <c r="E15" t="s">
        <v>9</v>
      </c>
      <c r="F15" s="3" t="s">
        <v>10</v>
      </c>
      <c r="G15">
        <v>8.7624999999999993</v>
      </c>
      <c r="H15">
        <v>7.2875000000000005</v>
      </c>
    </row>
    <row r="16" spans="1:17" x14ac:dyDescent="0.25">
      <c r="A16">
        <v>334</v>
      </c>
      <c r="B16" t="s">
        <v>13</v>
      </c>
      <c r="C16" s="3" t="s">
        <v>10</v>
      </c>
      <c r="D16" t="s">
        <v>10</v>
      </c>
      <c r="E16" t="s">
        <v>10</v>
      </c>
      <c r="F16" t="s">
        <v>10</v>
      </c>
      <c r="G16">
        <v>22.6</v>
      </c>
      <c r="H16">
        <v>10.4</v>
      </c>
      <c r="K16" t="s">
        <v>31</v>
      </c>
    </row>
    <row r="17" spans="1:19" x14ac:dyDescent="0.25">
      <c r="A17">
        <v>335</v>
      </c>
      <c r="B17" t="s">
        <v>13</v>
      </c>
      <c r="C17" s="4" t="s">
        <v>30</v>
      </c>
      <c r="D17" s="3" t="s">
        <v>10</v>
      </c>
      <c r="E17" t="s">
        <v>10</v>
      </c>
      <c r="F17" t="s">
        <v>10</v>
      </c>
      <c r="G17">
        <v>22.7</v>
      </c>
      <c r="H17">
        <v>10.525</v>
      </c>
      <c r="K17">
        <v>2017</v>
      </c>
      <c r="L17">
        <v>2018</v>
      </c>
      <c r="M17">
        <v>2019</v>
      </c>
      <c r="N17">
        <v>2020</v>
      </c>
      <c r="O17">
        <v>2021</v>
      </c>
      <c r="P17" t="s">
        <v>32</v>
      </c>
      <c r="Q17" t="s">
        <v>33</v>
      </c>
      <c r="R17" t="s">
        <v>40</v>
      </c>
      <c r="S17" t="s">
        <v>26</v>
      </c>
    </row>
    <row r="18" spans="1:19" x14ac:dyDescent="0.25">
      <c r="A18">
        <v>355</v>
      </c>
      <c r="B18" t="s">
        <v>13</v>
      </c>
      <c r="C18" s="4" t="s">
        <v>30</v>
      </c>
      <c r="D18" t="s">
        <v>9</v>
      </c>
      <c r="E18" s="3" t="s">
        <v>10</v>
      </c>
      <c r="F18" t="s">
        <v>10</v>
      </c>
      <c r="G18">
        <v>26.399999999999995</v>
      </c>
      <c r="H18">
        <v>6.7</v>
      </c>
      <c r="J18" t="s">
        <v>31</v>
      </c>
      <c r="K18">
        <v>6</v>
      </c>
      <c r="L18">
        <v>9</v>
      </c>
      <c r="M18">
        <v>2</v>
      </c>
      <c r="N18">
        <v>6</v>
      </c>
      <c r="O18">
        <v>0</v>
      </c>
      <c r="P18">
        <f>SUM(K18:O18)</f>
        <v>23</v>
      </c>
      <c r="Q18">
        <f>SUM(K18:N18)</f>
        <v>23</v>
      </c>
    </row>
    <row r="19" spans="1:19" x14ac:dyDescent="0.25">
      <c r="A19">
        <v>557</v>
      </c>
      <c r="C19" t="s">
        <v>13</v>
      </c>
      <c r="D19" s="3" t="s">
        <v>10</v>
      </c>
      <c r="E19" t="s">
        <v>10</v>
      </c>
      <c r="F19" t="s">
        <v>10</v>
      </c>
      <c r="G19">
        <v>3.55</v>
      </c>
      <c r="H19">
        <v>5.15</v>
      </c>
      <c r="J19" t="s">
        <v>34</v>
      </c>
      <c r="L19">
        <v>1</v>
      </c>
      <c r="M19">
        <v>4</v>
      </c>
      <c r="N19">
        <v>2</v>
      </c>
      <c r="O19">
        <v>3</v>
      </c>
      <c r="P19">
        <f>SUM(L19:O19)</f>
        <v>10</v>
      </c>
      <c r="Q19">
        <f>SUM(L19:O19)</f>
        <v>10</v>
      </c>
    </row>
    <row r="20" spans="1:19" x14ac:dyDescent="0.25">
      <c r="A20">
        <v>558</v>
      </c>
      <c r="C20" t="s">
        <v>13</v>
      </c>
      <c r="D20" s="3" t="s">
        <v>10</v>
      </c>
      <c r="E20" t="s">
        <v>10</v>
      </c>
      <c r="F20" t="s">
        <v>10</v>
      </c>
      <c r="G20">
        <v>3.85</v>
      </c>
      <c r="H20">
        <v>5.7</v>
      </c>
      <c r="J20" t="s">
        <v>38</v>
      </c>
      <c r="K20">
        <v>5</v>
      </c>
      <c r="L20">
        <v>6</v>
      </c>
      <c r="M20">
        <v>2</v>
      </c>
      <c r="N20">
        <v>4</v>
      </c>
    </row>
    <row r="21" spans="1:19" x14ac:dyDescent="0.25">
      <c r="A21">
        <v>559</v>
      </c>
      <c r="C21" t="s">
        <v>13</v>
      </c>
      <c r="D21" s="3" t="s">
        <v>10</v>
      </c>
      <c r="E21" t="s">
        <v>10</v>
      </c>
      <c r="F21" t="s">
        <v>10</v>
      </c>
      <c r="G21">
        <v>8.25</v>
      </c>
      <c r="H21">
        <v>6.65</v>
      </c>
      <c r="J21" t="s">
        <v>35</v>
      </c>
      <c r="L21">
        <v>0</v>
      </c>
      <c r="M21">
        <v>3</v>
      </c>
      <c r="N21">
        <v>1</v>
      </c>
      <c r="O21">
        <v>2</v>
      </c>
      <c r="P21">
        <f>SUM(L21:O21)</f>
        <v>6</v>
      </c>
    </row>
    <row r="22" spans="1:19" x14ac:dyDescent="0.25">
      <c r="A22">
        <v>569</v>
      </c>
      <c r="C22" t="s">
        <v>13</v>
      </c>
      <c r="D22" s="4" t="s">
        <v>30</v>
      </c>
      <c r="E22" s="3" t="s">
        <v>10</v>
      </c>
      <c r="F22" t="s">
        <v>10</v>
      </c>
      <c r="G22">
        <v>25.075000000000003</v>
      </c>
      <c r="H22">
        <v>4.05</v>
      </c>
      <c r="J22" t="s">
        <v>36</v>
      </c>
      <c r="K22">
        <v>60</v>
      </c>
      <c r="L22">
        <f>K22+K18</f>
        <v>66</v>
      </c>
      <c r="M22">
        <f>L22+L18-L19-L21</f>
        <v>74</v>
      </c>
      <c r="N22">
        <f>M22+M18-M19-M21</f>
        <v>69</v>
      </c>
      <c r="O22">
        <f>N22+N19+N21</f>
        <v>72</v>
      </c>
    </row>
    <row r="23" spans="1:19" x14ac:dyDescent="0.25">
      <c r="A23">
        <v>946</v>
      </c>
      <c r="E23" t="s">
        <v>13</v>
      </c>
      <c r="F23" s="3" t="s">
        <v>10</v>
      </c>
      <c r="G23">
        <v>3.55</v>
      </c>
      <c r="H23">
        <v>4.8</v>
      </c>
    </row>
    <row r="24" spans="1:19" x14ac:dyDescent="0.25">
      <c r="A24">
        <v>948</v>
      </c>
      <c r="E24" t="s">
        <v>13</v>
      </c>
      <c r="F24" s="3" t="s">
        <v>10</v>
      </c>
      <c r="G24">
        <v>22.55</v>
      </c>
      <c r="H24">
        <v>6.3</v>
      </c>
      <c r="J24" t="s">
        <v>41</v>
      </c>
      <c r="K24">
        <f>(K20/K22)*100</f>
        <v>8.3333333333333321</v>
      </c>
      <c r="L24">
        <f t="shared" ref="L24:N24" si="1">(L20/L22)*100</f>
        <v>9.0909090909090917</v>
      </c>
      <c r="M24">
        <f t="shared" si="1"/>
        <v>2.7027027027027026</v>
      </c>
      <c r="N24">
        <f t="shared" si="1"/>
        <v>5.7971014492753623</v>
      </c>
    </row>
    <row r="25" spans="1:19" x14ac:dyDescent="0.25">
      <c r="J25" t="s">
        <v>41</v>
      </c>
      <c r="K25">
        <v>8.3333333333333321</v>
      </c>
      <c r="L25">
        <v>9.0909090909090917</v>
      </c>
      <c r="M25">
        <v>2.7027027027027026</v>
      </c>
      <c r="N25">
        <v>5.7971014492753623</v>
      </c>
      <c r="P25">
        <f>AVERAGE(K25:N25)</f>
        <v>6.4810116440551218</v>
      </c>
      <c r="R25">
        <f>_xlfn.STDEV.S(K25:N25)</f>
        <v>2.885943631610099</v>
      </c>
      <c r="S25">
        <f>R25/SQRT(4)</f>
        <v>1.4429718158050495</v>
      </c>
    </row>
    <row r="26" spans="1:19" x14ac:dyDescent="0.25">
      <c r="J26" t="s">
        <v>38</v>
      </c>
      <c r="Q26">
        <f>Q18-Q19</f>
        <v>13</v>
      </c>
    </row>
    <row r="27" spans="1:19" x14ac:dyDescent="0.25">
      <c r="J27" t="s">
        <v>39</v>
      </c>
      <c r="P27">
        <f>60-P21+Q26</f>
        <v>67</v>
      </c>
    </row>
  </sheetData>
  <sortState xmlns:xlrd2="http://schemas.microsoft.com/office/spreadsheetml/2017/richdata2" ref="A2:H24">
    <sortCondition ref="F2:F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3700-FA39-4BDE-9F6B-E4937A32809C}">
  <dimension ref="A1:H78"/>
  <sheetViews>
    <sheetView workbookViewId="0">
      <selection activeCell="L10" sqref="L10"/>
    </sheetView>
  </sheetViews>
  <sheetFormatPr defaultRowHeight="15" x14ac:dyDescent="0.25"/>
  <cols>
    <col min="7" max="7" width="14.7109375" customWidth="1"/>
    <col min="8" max="8" width="16.28515625" customWidth="1"/>
  </cols>
  <sheetData>
    <row r="1" spans="1:8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25">
      <c r="A2">
        <v>306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>
        <v>3.625</v>
      </c>
      <c r="H2">
        <v>5.0999999999999996</v>
      </c>
    </row>
    <row r="3" spans="1:8" x14ac:dyDescent="0.25">
      <c r="A3">
        <v>307</v>
      </c>
      <c r="B3" t="s">
        <v>8</v>
      </c>
      <c r="C3" t="s">
        <v>9</v>
      </c>
      <c r="D3" t="s">
        <v>10</v>
      </c>
      <c r="E3" t="s">
        <v>10</v>
      </c>
      <c r="F3" t="s">
        <v>10</v>
      </c>
      <c r="G3">
        <v>3.5750000000000002</v>
      </c>
      <c r="H3">
        <v>5.05</v>
      </c>
    </row>
    <row r="4" spans="1:8" x14ac:dyDescent="0.25">
      <c r="A4">
        <v>312</v>
      </c>
      <c r="B4" t="s">
        <v>8</v>
      </c>
      <c r="C4" t="s">
        <v>9</v>
      </c>
      <c r="D4" t="s">
        <v>10</v>
      </c>
      <c r="E4" t="s">
        <v>10</v>
      </c>
      <c r="F4" t="s">
        <v>10</v>
      </c>
      <c r="G4">
        <v>7.45</v>
      </c>
      <c r="H4">
        <v>4.7249999999999996</v>
      </c>
    </row>
    <row r="5" spans="1:8" x14ac:dyDescent="0.25">
      <c r="A5">
        <v>330</v>
      </c>
      <c r="B5" t="s">
        <v>8</v>
      </c>
      <c r="C5" t="s">
        <v>9</v>
      </c>
      <c r="D5" t="s">
        <v>9</v>
      </c>
      <c r="E5" t="s">
        <v>9</v>
      </c>
      <c r="F5" t="s">
        <v>10</v>
      </c>
      <c r="G5">
        <v>21.483333333333334</v>
      </c>
      <c r="H5">
        <v>4.95</v>
      </c>
    </row>
    <row r="6" spans="1:8" x14ac:dyDescent="0.25">
      <c r="A6">
        <v>305</v>
      </c>
      <c r="B6" t="s">
        <v>8</v>
      </c>
      <c r="C6" t="s">
        <v>9</v>
      </c>
      <c r="D6" t="s">
        <v>9</v>
      </c>
      <c r="E6" t="s">
        <v>9</v>
      </c>
      <c r="F6" t="s">
        <v>10</v>
      </c>
      <c r="G6">
        <v>2.3375000000000004</v>
      </c>
      <c r="H6">
        <v>5.15</v>
      </c>
    </row>
    <row r="7" spans="1:8" x14ac:dyDescent="0.25">
      <c r="A7">
        <v>309</v>
      </c>
      <c r="B7" t="s">
        <v>8</v>
      </c>
      <c r="C7" t="s">
        <v>9</v>
      </c>
      <c r="D7" t="s">
        <v>9</v>
      </c>
      <c r="E7" t="s">
        <v>10</v>
      </c>
      <c r="F7" t="s">
        <v>10</v>
      </c>
      <c r="G7">
        <v>7.75</v>
      </c>
      <c r="H7">
        <v>6.6499999999999995</v>
      </c>
    </row>
    <row r="8" spans="1:8" x14ac:dyDescent="0.25">
      <c r="A8">
        <v>300</v>
      </c>
      <c r="B8" t="s">
        <v>8</v>
      </c>
      <c r="C8" t="s">
        <v>9</v>
      </c>
      <c r="D8" t="s">
        <v>9</v>
      </c>
      <c r="E8" t="s">
        <v>9</v>
      </c>
      <c r="F8" t="s">
        <v>9</v>
      </c>
      <c r="G8">
        <v>0.51</v>
      </c>
      <c r="H8">
        <v>6.3600000000000012</v>
      </c>
    </row>
    <row r="9" spans="1:8" x14ac:dyDescent="0.25">
      <c r="A9">
        <v>301</v>
      </c>
      <c r="B9" t="s">
        <v>8</v>
      </c>
      <c r="C9" t="s">
        <v>9</v>
      </c>
      <c r="D9" t="s">
        <v>9</v>
      </c>
      <c r="E9" t="s">
        <v>9</v>
      </c>
      <c r="F9" t="s">
        <v>9</v>
      </c>
      <c r="G9">
        <v>1.65</v>
      </c>
      <c r="H9">
        <v>5.05</v>
      </c>
    </row>
    <row r="10" spans="1:8" x14ac:dyDescent="0.25">
      <c r="A10">
        <v>302</v>
      </c>
      <c r="B10" t="s">
        <v>8</v>
      </c>
      <c r="C10" t="s">
        <v>9</v>
      </c>
      <c r="D10" t="s">
        <v>9</v>
      </c>
      <c r="E10" t="s">
        <v>9</v>
      </c>
      <c r="F10" t="s">
        <v>9</v>
      </c>
      <c r="G10">
        <v>1.56</v>
      </c>
      <c r="H10">
        <v>4.97</v>
      </c>
    </row>
    <row r="11" spans="1:8" x14ac:dyDescent="0.25">
      <c r="A11">
        <v>303</v>
      </c>
      <c r="B11" t="s">
        <v>8</v>
      </c>
      <c r="C11" t="s">
        <v>9</v>
      </c>
      <c r="D11" t="s">
        <v>9</v>
      </c>
      <c r="E11" t="s">
        <v>9</v>
      </c>
      <c r="F11" t="s">
        <v>9</v>
      </c>
      <c r="G11">
        <v>1.8900000000000001</v>
      </c>
      <c r="H11">
        <v>3.5300000000000002</v>
      </c>
    </row>
    <row r="12" spans="1:8" x14ac:dyDescent="0.25">
      <c r="A12">
        <v>308</v>
      </c>
      <c r="B12" t="s">
        <v>8</v>
      </c>
      <c r="C12" t="s">
        <v>9</v>
      </c>
      <c r="D12" t="s">
        <v>9</v>
      </c>
      <c r="E12" t="s">
        <v>9</v>
      </c>
      <c r="F12" t="s">
        <v>9</v>
      </c>
      <c r="G12">
        <v>3.4200000000000004</v>
      </c>
      <c r="H12">
        <v>4.9700000000000006</v>
      </c>
    </row>
    <row r="13" spans="1:8" x14ac:dyDescent="0.25">
      <c r="A13">
        <v>310</v>
      </c>
      <c r="B13" t="s">
        <v>8</v>
      </c>
      <c r="C13" t="s">
        <v>9</v>
      </c>
      <c r="D13" t="s">
        <v>9</v>
      </c>
      <c r="E13" t="s">
        <v>9</v>
      </c>
      <c r="F13" t="s">
        <v>9</v>
      </c>
      <c r="G13">
        <v>7.660000000000001</v>
      </c>
      <c r="H13">
        <v>6.5299999999999994</v>
      </c>
    </row>
    <row r="14" spans="1:8" x14ac:dyDescent="0.25">
      <c r="A14">
        <v>311</v>
      </c>
      <c r="B14" t="s">
        <v>8</v>
      </c>
      <c r="C14" t="s">
        <v>9</v>
      </c>
      <c r="D14" t="s">
        <v>9</v>
      </c>
      <c r="E14" t="s">
        <v>9</v>
      </c>
      <c r="F14" t="s">
        <v>9</v>
      </c>
      <c r="G14">
        <v>7.660000000000001</v>
      </c>
      <c r="H14">
        <v>5.3100000000000005</v>
      </c>
    </row>
    <row r="15" spans="1:8" x14ac:dyDescent="0.25">
      <c r="A15">
        <v>313</v>
      </c>
      <c r="B15" t="s">
        <v>8</v>
      </c>
      <c r="C15" t="s">
        <v>9</v>
      </c>
      <c r="D15" t="s">
        <v>9</v>
      </c>
      <c r="E15" t="s">
        <v>9</v>
      </c>
      <c r="F15" t="s">
        <v>9</v>
      </c>
      <c r="G15">
        <v>8.15</v>
      </c>
      <c r="H15">
        <v>6.39</v>
      </c>
    </row>
    <row r="16" spans="1:8" x14ac:dyDescent="0.25">
      <c r="A16">
        <v>314</v>
      </c>
      <c r="B16" t="s">
        <v>8</v>
      </c>
      <c r="C16" t="s">
        <v>9</v>
      </c>
      <c r="D16" t="s">
        <v>9</v>
      </c>
      <c r="E16" t="s">
        <v>9</v>
      </c>
      <c r="F16" t="s">
        <v>9</v>
      </c>
      <c r="G16">
        <v>8.24</v>
      </c>
      <c r="H16">
        <v>6.75</v>
      </c>
    </row>
    <row r="17" spans="1:8" x14ac:dyDescent="0.25">
      <c r="A17">
        <v>315</v>
      </c>
      <c r="B17" t="s">
        <v>8</v>
      </c>
      <c r="C17" t="s">
        <v>9</v>
      </c>
      <c r="D17" t="s">
        <v>9</v>
      </c>
      <c r="E17" t="s">
        <v>9</v>
      </c>
      <c r="F17" t="s">
        <v>9</v>
      </c>
      <c r="G17">
        <v>8.7799999999999994</v>
      </c>
      <c r="H17">
        <v>7.17</v>
      </c>
    </row>
    <row r="18" spans="1:8" x14ac:dyDescent="0.25">
      <c r="A18">
        <v>318</v>
      </c>
      <c r="B18" t="s">
        <v>8</v>
      </c>
      <c r="C18" t="s">
        <v>9</v>
      </c>
      <c r="D18" t="s">
        <v>9</v>
      </c>
      <c r="E18" t="s">
        <v>9</v>
      </c>
      <c r="F18" t="s">
        <v>9</v>
      </c>
      <c r="G18">
        <v>14.219999999999999</v>
      </c>
      <c r="H18">
        <v>6.65</v>
      </c>
    </row>
    <row r="19" spans="1:8" x14ac:dyDescent="0.25">
      <c r="A19">
        <v>319</v>
      </c>
      <c r="B19" t="s">
        <v>8</v>
      </c>
      <c r="C19" t="s">
        <v>9</v>
      </c>
      <c r="D19" t="s">
        <v>9</v>
      </c>
      <c r="E19" t="s">
        <v>9</v>
      </c>
      <c r="F19" t="s">
        <v>9</v>
      </c>
      <c r="G19">
        <v>15.5</v>
      </c>
      <c r="H19">
        <v>10.690000000000001</v>
      </c>
    </row>
    <row r="20" spans="1:8" x14ac:dyDescent="0.25">
      <c r="A20">
        <v>321</v>
      </c>
      <c r="B20" t="s">
        <v>8</v>
      </c>
      <c r="C20" t="s">
        <v>9</v>
      </c>
      <c r="D20" t="s">
        <v>9</v>
      </c>
      <c r="E20" t="s">
        <v>9</v>
      </c>
      <c r="F20" t="s">
        <v>9</v>
      </c>
      <c r="G20">
        <v>16.68</v>
      </c>
      <c r="H20">
        <v>7.1599999999999993</v>
      </c>
    </row>
    <row r="21" spans="1:8" x14ac:dyDescent="0.25">
      <c r="A21">
        <v>322</v>
      </c>
      <c r="B21" t="s">
        <v>8</v>
      </c>
      <c r="C21" t="s">
        <v>9</v>
      </c>
      <c r="D21" t="s">
        <v>9</v>
      </c>
      <c r="E21" t="s">
        <v>9</v>
      </c>
      <c r="F21" t="s">
        <v>9</v>
      </c>
      <c r="G21">
        <v>17.440000000000001</v>
      </c>
      <c r="H21">
        <v>8.8899999999999988</v>
      </c>
    </row>
    <row r="22" spans="1:8" x14ac:dyDescent="0.25">
      <c r="A22">
        <v>326</v>
      </c>
      <c r="B22" t="s">
        <v>8</v>
      </c>
      <c r="C22" t="s">
        <v>9</v>
      </c>
      <c r="D22" t="s">
        <v>9</v>
      </c>
      <c r="E22" t="s">
        <v>9</v>
      </c>
      <c r="F22" t="s">
        <v>9</v>
      </c>
      <c r="G22">
        <v>20.05</v>
      </c>
      <c r="H22">
        <v>4.9833333333333334</v>
      </c>
    </row>
    <row r="23" spans="1:8" x14ac:dyDescent="0.25">
      <c r="A23">
        <v>331</v>
      </c>
      <c r="B23" t="s">
        <v>8</v>
      </c>
      <c r="C23" t="s">
        <v>9</v>
      </c>
      <c r="D23" t="s">
        <v>9</v>
      </c>
      <c r="E23" t="s">
        <v>9</v>
      </c>
      <c r="F23" t="s">
        <v>9</v>
      </c>
      <c r="G23">
        <v>22.52</v>
      </c>
      <c r="H23">
        <v>6.25</v>
      </c>
    </row>
    <row r="24" spans="1:8" x14ac:dyDescent="0.25">
      <c r="A24">
        <v>333</v>
      </c>
      <c r="B24" t="s">
        <v>8</v>
      </c>
      <c r="C24" t="s">
        <v>9</v>
      </c>
      <c r="D24" t="s">
        <v>9</v>
      </c>
      <c r="E24" t="s">
        <v>9</v>
      </c>
      <c r="F24" t="s">
        <v>9</v>
      </c>
      <c r="G24">
        <v>22.94</v>
      </c>
      <c r="H24">
        <v>10.49</v>
      </c>
    </row>
    <row r="25" spans="1:8" x14ac:dyDescent="0.25">
      <c r="A25">
        <v>336</v>
      </c>
      <c r="B25" t="s">
        <v>8</v>
      </c>
      <c r="C25" t="s">
        <v>9</v>
      </c>
      <c r="D25" t="s">
        <v>9</v>
      </c>
      <c r="E25" t="s">
        <v>9</v>
      </c>
      <c r="F25" t="s">
        <v>9</v>
      </c>
      <c r="G25">
        <v>22.78</v>
      </c>
      <c r="H25">
        <v>10.700000000000001</v>
      </c>
    </row>
    <row r="26" spans="1:8" x14ac:dyDescent="0.25">
      <c r="A26">
        <v>337</v>
      </c>
      <c r="B26" t="s">
        <v>8</v>
      </c>
      <c r="C26" t="s">
        <v>9</v>
      </c>
      <c r="D26" t="s">
        <v>9</v>
      </c>
      <c r="E26" t="s">
        <v>9</v>
      </c>
      <c r="F26" t="s">
        <v>9</v>
      </c>
      <c r="G26">
        <v>22.32</v>
      </c>
      <c r="H26">
        <v>12.98</v>
      </c>
    </row>
    <row r="27" spans="1:8" x14ac:dyDescent="0.25">
      <c r="A27">
        <v>339</v>
      </c>
      <c r="B27" t="s">
        <v>8</v>
      </c>
      <c r="C27" t="s">
        <v>9</v>
      </c>
      <c r="D27" t="s">
        <v>9</v>
      </c>
      <c r="E27" t="s">
        <v>9</v>
      </c>
      <c r="F27" t="s">
        <v>9</v>
      </c>
      <c r="G27">
        <v>23.630000000000003</v>
      </c>
      <c r="H27">
        <v>6.63</v>
      </c>
    </row>
    <row r="28" spans="1:8" x14ac:dyDescent="0.25">
      <c r="A28">
        <v>342</v>
      </c>
      <c r="B28" t="s">
        <v>8</v>
      </c>
      <c r="C28" t="s">
        <v>9</v>
      </c>
      <c r="D28" t="s">
        <v>9</v>
      </c>
      <c r="E28" t="s">
        <v>9</v>
      </c>
      <c r="F28" t="s">
        <v>9</v>
      </c>
      <c r="G28">
        <v>23.65</v>
      </c>
      <c r="H28">
        <v>8.25</v>
      </c>
    </row>
    <row r="29" spans="1:8" x14ac:dyDescent="0.25">
      <c r="A29">
        <v>344</v>
      </c>
      <c r="B29" t="s">
        <v>8</v>
      </c>
      <c r="C29" t="s">
        <v>9</v>
      </c>
      <c r="D29" t="s">
        <v>9</v>
      </c>
      <c r="E29" t="s">
        <v>9</v>
      </c>
      <c r="F29" t="s">
        <v>9</v>
      </c>
      <c r="G29">
        <v>24.27</v>
      </c>
      <c r="H29">
        <v>10.25</v>
      </c>
    </row>
    <row r="30" spans="1:8" x14ac:dyDescent="0.25">
      <c r="A30">
        <v>345</v>
      </c>
      <c r="B30" t="s">
        <v>8</v>
      </c>
      <c r="C30" t="s">
        <v>9</v>
      </c>
      <c r="D30" t="s">
        <v>9</v>
      </c>
      <c r="E30" t="s">
        <v>9</v>
      </c>
      <c r="F30" t="s">
        <v>9</v>
      </c>
      <c r="G30">
        <v>24.049999999999997</v>
      </c>
      <c r="H30">
        <v>8.25</v>
      </c>
    </row>
    <row r="31" spans="1:8" x14ac:dyDescent="0.25">
      <c r="A31">
        <v>346</v>
      </c>
      <c r="B31" t="s">
        <v>8</v>
      </c>
      <c r="C31" t="s">
        <v>9</v>
      </c>
      <c r="D31" t="s">
        <v>9</v>
      </c>
      <c r="E31" t="s">
        <v>9</v>
      </c>
      <c r="F31" t="s">
        <v>9</v>
      </c>
      <c r="G31">
        <v>24.119999999999997</v>
      </c>
      <c r="H31">
        <v>7.44</v>
      </c>
    </row>
    <row r="32" spans="1:8" x14ac:dyDescent="0.25">
      <c r="A32">
        <v>347</v>
      </c>
      <c r="B32" t="s">
        <v>8</v>
      </c>
      <c r="C32" t="s">
        <v>9</v>
      </c>
      <c r="D32" t="s">
        <v>9</v>
      </c>
      <c r="E32" t="s">
        <v>9</v>
      </c>
      <c r="F32" t="s">
        <v>9</v>
      </c>
      <c r="G32">
        <v>24.82</v>
      </c>
      <c r="H32">
        <v>4.1399999999999997</v>
      </c>
    </row>
    <row r="33" spans="1:8" x14ac:dyDescent="0.25">
      <c r="A33">
        <v>348</v>
      </c>
      <c r="B33" t="s">
        <v>8</v>
      </c>
      <c r="C33" t="s">
        <v>9</v>
      </c>
      <c r="D33" t="s">
        <v>9</v>
      </c>
      <c r="E33" t="s">
        <v>9</v>
      </c>
      <c r="F33" t="s">
        <v>9</v>
      </c>
      <c r="G33">
        <v>25</v>
      </c>
      <c r="H33">
        <v>3.1900000000000004</v>
      </c>
    </row>
    <row r="34" spans="1:8" x14ac:dyDescent="0.25">
      <c r="A34">
        <v>350</v>
      </c>
      <c r="B34" t="s">
        <v>8</v>
      </c>
      <c r="C34" t="s">
        <v>9</v>
      </c>
      <c r="D34" t="s">
        <v>9</v>
      </c>
      <c r="E34" t="s">
        <v>9</v>
      </c>
      <c r="F34" t="s">
        <v>9</v>
      </c>
      <c r="G34">
        <v>25.35</v>
      </c>
      <c r="H34">
        <v>5.4600000000000009</v>
      </c>
    </row>
    <row r="35" spans="1:8" x14ac:dyDescent="0.25">
      <c r="A35">
        <v>351</v>
      </c>
      <c r="B35" t="s">
        <v>8</v>
      </c>
      <c r="C35" t="s">
        <v>9</v>
      </c>
      <c r="D35" t="s">
        <v>9</v>
      </c>
      <c r="E35" t="s">
        <v>9</v>
      </c>
      <c r="F35" t="s">
        <v>9</v>
      </c>
      <c r="G35">
        <v>25.630000000000003</v>
      </c>
      <c r="H35">
        <v>5.83</v>
      </c>
    </row>
    <row r="36" spans="1:8" x14ac:dyDescent="0.25">
      <c r="A36">
        <v>349</v>
      </c>
      <c r="B36" t="s">
        <v>8</v>
      </c>
      <c r="C36" t="s">
        <v>9</v>
      </c>
      <c r="D36" t="s">
        <v>9</v>
      </c>
      <c r="E36" t="s">
        <v>9</v>
      </c>
      <c r="F36" t="s">
        <v>9</v>
      </c>
      <c r="G36">
        <v>25.089999999999996</v>
      </c>
      <c r="H36">
        <v>4.1100000000000012</v>
      </c>
    </row>
    <row r="37" spans="1:8" x14ac:dyDescent="0.25">
      <c r="A37">
        <v>352</v>
      </c>
      <c r="B37" t="s">
        <v>8</v>
      </c>
      <c r="C37" t="s">
        <v>9</v>
      </c>
      <c r="D37" t="s">
        <v>9</v>
      </c>
      <c r="E37" t="s">
        <v>9</v>
      </c>
      <c r="F37" t="s">
        <v>9</v>
      </c>
      <c r="G37">
        <v>25.929999999999996</v>
      </c>
      <c r="H37">
        <v>6.12</v>
      </c>
    </row>
    <row r="38" spans="1:8" x14ac:dyDescent="0.25">
      <c r="A38">
        <v>353</v>
      </c>
      <c r="B38" t="s">
        <v>8</v>
      </c>
      <c r="C38" t="s">
        <v>9</v>
      </c>
      <c r="D38" t="s">
        <v>9</v>
      </c>
      <c r="E38" t="s">
        <v>9</v>
      </c>
      <c r="F38" t="s">
        <v>9</v>
      </c>
      <c r="G38">
        <v>25.82</v>
      </c>
      <c r="H38">
        <v>7.24</v>
      </c>
    </row>
    <row r="39" spans="1:8" x14ac:dyDescent="0.25">
      <c r="A39">
        <v>354</v>
      </c>
      <c r="B39" t="s">
        <v>8</v>
      </c>
      <c r="C39" t="s">
        <v>9</v>
      </c>
      <c r="D39" t="s">
        <v>9</v>
      </c>
      <c r="E39" t="s">
        <v>9</v>
      </c>
      <c r="F39" t="s">
        <v>9</v>
      </c>
      <c r="G39">
        <v>25.919999999999998</v>
      </c>
      <c r="H39">
        <v>7.3</v>
      </c>
    </row>
    <row r="40" spans="1:8" x14ac:dyDescent="0.25">
      <c r="A40">
        <v>356</v>
      </c>
      <c r="B40" t="s">
        <v>8</v>
      </c>
      <c r="C40" t="s">
        <v>9</v>
      </c>
      <c r="D40" t="s">
        <v>9</v>
      </c>
      <c r="E40" t="s">
        <v>9</v>
      </c>
      <c r="F40" t="s">
        <v>9</v>
      </c>
      <c r="G40">
        <v>26.53</v>
      </c>
      <c r="H40">
        <v>6.8</v>
      </c>
    </row>
    <row r="41" spans="1:8" x14ac:dyDescent="0.25">
      <c r="A41">
        <v>360</v>
      </c>
      <c r="B41" t="s">
        <v>8</v>
      </c>
      <c r="C41" t="s">
        <v>9</v>
      </c>
      <c r="D41" t="s">
        <v>9</v>
      </c>
      <c r="E41" t="s">
        <v>9</v>
      </c>
      <c r="F41" t="s">
        <v>9</v>
      </c>
      <c r="G41">
        <v>28.26</v>
      </c>
      <c r="H41">
        <v>9.2800000000000011</v>
      </c>
    </row>
    <row r="42" spans="1:8" x14ac:dyDescent="0.25">
      <c r="A42">
        <v>362</v>
      </c>
      <c r="B42" t="s">
        <v>8</v>
      </c>
      <c r="C42" t="s">
        <v>9</v>
      </c>
      <c r="D42" t="s">
        <v>9</v>
      </c>
      <c r="E42" t="s">
        <v>9</v>
      </c>
      <c r="F42" t="s">
        <v>9</v>
      </c>
      <c r="G42">
        <v>29.97</v>
      </c>
      <c r="H42">
        <v>9.8199999999999985</v>
      </c>
    </row>
    <row r="43" spans="1:8" x14ac:dyDescent="0.25">
      <c r="A43">
        <v>363</v>
      </c>
      <c r="B43" t="s">
        <v>8</v>
      </c>
      <c r="C43" t="s">
        <v>9</v>
      </c>
      <c r="D43" t="s">
        <v>9</v>
      </c>
      <c r="E43" t="s">
        <v>9</v>
      </c>
      <c r="F43" t="s">
        <v>9</v>
      </c>
      <c r="G43">
        <v>29.580000000000002</v>
      </c>
      <c r="H43">
        <v>3.72</v>
      </c>
    </row>
    <row r="44" spans="1:8" x14ac:dyDescent="0.25">
      <c r="A44">
        <v>563</v>
      </c>
      <c r="B44" t="s">
        <v>8</v>
      </c>
      <c r="C44" t="s">
        <v>9</v>
      </c>
      <c r="D44" t="s">
        <v>9</v>
      </c>
      <c r="E44" t="s">
        <v>9</v>
      </c>
      <c r="F44" t="s">
        <v>9</v>
      </c>
      <c r="G44">
        <v>19.375</v>
      </c>
      <c r="H44">
        <v>9.7249999999999996</v>
      </c>
    </row>
    <row r="45" spans="1:8" x14ac:dyDescent="0.25">
      <c r="A45">
        <v>564</v>
      </c>
      <c r="B45" t="s">
        <v>8</v>
      </c>
      <c r="C45" t="s">
        <v>9</v>
      </c>
      <c r="D45" t="s">
        <v>9</v>
      </c>
      <c r="E45" t="s">
        <v>9</v>
      </c>
      <c r="F45" t="s">
        <v>9</v>
      </c>
      <c r="G45">
        <v>19.962500000000002</v>
      </c>
      <c r="H45">
        <v>11.187499999999998</v>
      </c>
    </row>
    <row r="46" spans="1:8" x14ac:dyDescent="0.25">
      <c r="A46">
        <v>570</v>
      </c>
      <c r="B46" t="s">
        <v>8</v>
      </c>
      <c r="C46" t="s">
        <v>9</v>
      </c>
      <c r="D46" t="s">
        <v>9</v>
      </c>
      <c r="E46" t="s">
        <v>9</v>
      </c>
      <c r="F46" t="s">
        <v>9</v>
      </c>
      <c r="G46">
        <v>25.662500000000001</v>
      </c>
      <c r="H46">
        <v>5.9749999999999996</v>
      </c>
    </row>
    <row r="47" spans="1:8" x14ac:dyDescent="0.25">
      <c r="A47">
        <v>571</v>
      </c>
      <c r="B47" t="s">
        <v>8</v>
      </c>
      <c r="C47" t="s">
        <v>9</v>
      </c>
      <c r="D47" t="s">
        <v>9</v>
      </c>
      <c r="E47" t="s">
        <v>9</v>
      </c>
      <c r="F47" t="s">
        <v>9</v>
      </c>
      <c r="G47">
        <v>29.3125</v>
      </c>
      <c r="H47">
        <v>11.875</v>
      </c>
    </row>
    <row r="48" spans="1:8" x14ac:dyDescent="0.25">
      <c r="A48">
        <v>572</v>
      </c>
      <c r="B48" t="s">
        <v>8</v>
      </c>
      <c r="C48" t="s">
        <v>9</v>
      </c>
      <c r="D48" t="s">
        <v>9</v>
      </c>
      <c r="E48" t="s">
        <v>9</v>
      </c>
      <c r="F48" t="s">
        <v>9</v>
      </c>
      <c r="G48">
        <v>30.425000000000001</v>
      </c>
      <c r="H48">
        <v>10.225000000000001</v>
      </c>
    </row>
    <row r="49" spans="1:8" x14ac:dyDescent="0.25">
      <c r="A49">
        <v>304</v>
      </c>
      <c r="B49" t="s">
        <v>8</v>
      </c>
      <c r="C49" t="s">
        <v>9</v>
      </c>
      <c r="D49" t="s">
        <v>9</v>
      </c>
      <c r="E49" t="s">
        <v>9</v>
      </c>
      <c r="F49" t="s">
        <v>9</v>
      </c>
      <c r="G49">
        <v>2.66</v>
      </c>
      <c r="H49">
        <v>5.35</v>
      </c>
    </row>
    <row r="50" spans="1:8" x14ac:dyDescent="0.25">
      <c r="A50" t="s">
        <v>11</v>
      </c>
      <c r="B50" t="s">
        <v>8</v>
      </c>
      <c r="C50" t="s">
        <v>9</v>
      </c>
      <c r="D50" t="s">
        <v>9</v>
      </c>
      <c r="E50" t="s">
        <v>9</v>
      </c>
      <c r="F50" t="s">
        <v>9</v>
      </c>
      <c r="G50">
        <v>11.47</v>
      </c>
      <c r="H50">
        <v>3.1100000000000003</v>
      </c>
    </row>
    <row r="51" spans="1:8" x14ac:dyDescent="0.25">
      <c r="A51">
        <v>320</v>
      </c>
      <c r="B51" t="s">
        <v>8</v>
      </c>
      <c r="C51" t="s">
        <v>9</v>
      </c>
      <c r="D51" t="s">
        <v>9</v>
      </c>
      <c r="E51" t="s">
        <v>9</v>
      </c>
      <c r="F51" t="s">
        <v>9</v>
      </c>
      <c r="G51">
        <v>16.110000000000003</v>
      </c>
      <c r="H51">
        <v>9.3999999999999986</v>
      </c>
    </row>
    <row r="52" spans="1:8" x14ac:dyDescent="0.25">
      <c r="A52">
        <v>323</v>
      </c>
      <c r="B52" t="s">
        <v>8</v>
      </c>
      <c r="C52" t="s">
        <v>9</v>
      </c>
      <c r="D52" t="s">
        <v>9</v>
      </c>
      <c r="E52" t="s">
        <v>9</v>
      </c>
      <c r="F52" t="s">
        <v>9</v>
      </c>
      <c r="G52">
        <v>19.450000000000003</v>
      </c>
      <c r="H52">
        <v>9.65</v>
      </c>
    </row>
    <row r="53" spans="1:8" x14ac:dyDescent="0.25">
      <c r="A53">
        <v>324</v>
      </c>
      <c r="B53" t="s">
        <v>8</v>
      </c>
      <c r="C53" t="s">
        <v>9</v>
      </c>
      <c r="D53" t="s">
        <v>9</v>
      </c>
      <c r="E53" t="s">
        <v>9</v>
      </c>
      <c r="F53" t="s">
        <v>9</v>
      </c>
      <c r="G53">
        <v>19.889999999999997</v>
      </c>
      <c r="H53">
        <v>10.24</v>
      </c>
    </row>
    <row r="54" spans="1:8" x14ac:dyDescent="0.25">
      <c r="A54">
        <v>325</v>
      </c>
      <c r="B54" t="s">
        <v>8</v>
      </c>
      <c r="C54" t="s">
        <v>9</v>
      </c>
      <c r="D54" t="s">
        <v>9</v>
      </c>
      <c r="E54" t="s">
        <v>9</v>
      </c>
      <c r="F54" t="s">
        <v>9</v>
      </c>
      <c r="G54">
        <v>19.190000000000001</v>
      </c>
      <c r="H54">
        <v>6.3699999999999992</v>
      </c>
    </row>
    <row r="55" spans="1:8" x14ac:dyDescent="0.25">
      <c r="A55">
        <v>327</v>
      </c>
      <c r="B55" t="s">
        <v>8</v>
      </c>
      <c r="C55" t="s">
        <v>9</v>
      </c>
      <c r="D55" t="s">
        <v>9</v>
      </c>
      <c r="E55" t="s">
        <v>9</v>
      </c>
      <c r="F55" t="s">
        <v>9</v>
      </c>
      <c r="G55">
        <v>20.259999999999998</v>
      </c>
      <c r="H55">
        <v>8.93</v>
      </c>
    </row>
    <row r="56" spans="1:8" x14ac:dyDescent="0.25">
      <c r="A56">
        <v>343</v>
      </c>
      <c r="B56" t="s">
        <v>8</v>
      </c>
      <c r="C56" t="s">
        <v>9</v>
      </c>
      <c r="D56" t="s">
        <v>9</v>
      </c>
      <c r="E56" t="s">
        <v>9</v>
      </c>
      <c r="F56" t="s">
        <v>9</v>
      </c>
      <c r="G56">
        <v>23.810000000000002</v>
      </c>
      <c r="H56">
        <v>8.1900000000000013</v>
      </c>
    </row>
    <row r="57" spans="1:8" x14ac:dyDescent="0.25">
      <c r="A57">
        <v>341</v>
      </c>
      <c r="B57" t="s">
        <v>8</v>
      </c>
      <c r="C57" t="s">
        <v>9</v>
      </c>
      <c r="D57" t="s">
        <v>9</v>
      </c>
      <c r="E57" t="s">
        <v>9</v>
      </c>
      <c r="F57" t="s">
        <v>9</v>
      </c>
      <c r="G57">
        <v>23.7</v>
      </c>
      <c r="H57">
        <v>8.0250000000000004</v>
      </c>
    </row>
    <row r="58" spans="1:8" x14ac:dyDescent="0.25">
      <c r="A58" t="s">
        <v>12</v>
      </c>
      <c r="B58" t="s">
        <v>8</v>
      </c>
      <c r="C58" t="s">
        <v>9</v>
      </c>
      <c r="D58" t="s">
        <v>9</v>
      </c>
      <c r="E58" t="s">
        <v>9</v>
      </c>
      <c r="F58" t="s">
        <v>9</v>
      </c>
      <c r="G58">
        <v>28.48</v>
      </c>
      <c r="H58">
        <v>6.69</v>
      </c>
    </row>
    <row r="59" spans="1:8" x14ac:dyDescent="0.25">
      <c r="A59">
        <v>359</v>
      </c>
      <c r="B59" t="s">
        <v>8</v>
      </c>
      <c r="C59" t="s">
        <v>9</v>
      </c>
      <c r="D59" t="s">
        <v>9</v>
      </c>
      <c r="E59" t="s">
        <v>9</v>
      </c>
      <c r="F59" t="s">
        <v>9</v>
      </c>
      <c r="G59">
        <v>28.21</v>
      </c>
      <c r="H59">
        <v>6.93</v>
      </c>
    </row>
    <row r="60" spans="1:8" x14ac:dyDescent="0.25">
      <c r="A60">
        <v>361</v>
      </c>
      <c r="B60" t="s">
        <v>8</v>
      </c>
      <c r="C60" t="s">
        <v>9</v>
      </c>
      <c r="D60" t="s">
        <v>9</v>
      </c>
      <c r="E60" t="s">
        <v>9</v>
      </c>
      <c r="F60" t="s">
        <v>9</v>
      </c>
      <c r="G60">
        <v>29.3</v>
      </c>
      <c r="H60">
        <v>10.78</v>
      </c>
    </row>
    <row r="61" spans="1:8" x14ac:dyDescent="0.25">
      <c r="A61">
        <v>364</v>
      </c>
      <c r="B61" t="s">
        <v>8</v>
      </c>
      <c r="C61" t="s">
        <v>9</v>
      </c>
      <c r="D61" t="s">
        <v>9</v>
      </c>
      <c r="E61" t="s">
        <v>9</v>
      </c>
      <c r="F61" t="s">
        <v>9</v>
      </c>
      <c r="G61">
        <v>30.26</v>
      </c>
      <c r="H61">
        <v>3.5800000000000005</v>
      </c>
    </row>
    <row r="62" spans="1:8" x14ac:dyDescent="0.25">
      <c r="A62">
        <v>316</v>
      </c>
      <c r="B62" t="s">
        <v>13</v>
      </c>
      <c r="C62" t="s">
        <v>9</v>
      </c>
      <c r="D62" t="s">
        <v>9</v>
      </c>
      <c r="E62" t="s">
        <v>9</v>
      </c>
      <c r="F62" t="s">
        <v>10</v>
      </c>
      <c r="G62">
        <v>8.7624999999999993</v>
      </c>
      <c r="H62">
        <v>7.2875000000000005</v>
      </c>
    </row>
    <row r="63" spans="1:8" x14ac:dyDescent="0.25">
      <c r="A63">
        <v>332</v>
      </c>
      <c r="B63" t="s">
        <v>13</v>
      </c>
      <c r="C63" t="s">
        <v>9</v>
      </c>
      <c r="D63" t="s">
        <v>9</v>
      </c>
      <c r="E63" t="s">
        <v>9</v>
      </c>
      <c r="F63" t="s">
        <v>9</v>
      </c>
      <c r="G63">
        <v>22.55</v>
      </c>
      <c r="H63">
        <v>6.2000000000000011</v>
      </c>
    </row>
    <row r="64" spans="1:8" x14ac:dyDescent="0.25">
      <c r="A64">
        <v>335</v>
      </c>
      <c r="B64" t="s">
        <v>13</v>
      </c>
      <c r="C64" t="s">
        <v>9</v>
      </c>
      <c r="D64" t="s">
        <v>10</v>
      </c>
      <c r="E64" t="s">
        <v>10</v>
      </c>
      <c r="F64" t="s">
        <v>10</v>
      </c>
      <c r="G64">
        <v>22.7</v>
      </c>
      <c r="H64">
        <v>10.525</v>
      </c>
    </row>
    <row r="65" spans="1:8" x14ac:dyDescent="0.25">
      <c r="A65">
        <v>355</v>
      </c>
      <c r="B65" t="s">
        <v>13</v>
      </c>
      <c r="C65" t="s">
        <v>9</v>
      </c>
      <c r="D65" t="s">
        <v>9</v>
      </c>
      <c r="E65" t="s">
        <v>10</v>
      </c>
      <c r="F65" t="s">
        <v>10</v>
      </c>
      <c r="G65">
        <v>26.399999999999995</v>
      </c>
      <c r="H65">
        <v>6.7</v>
      </c>
    </row>
    <row r="66" spans="1:8" x14ac:dyDescent="0.25">
      <c r="A66">
        <v>358</v>
      </c>
      <c r="B66" t="s">
        <v>13</v>
      </c>
      <c r="C66" t="s">
        <v>9</v>
      </c>
      <c r="D66" t="s">
        <v>9</v>
      </c>
      <c r="E66" t="s">
        <v>9</v>
      </c>
      <c r="F66" t="s">
        <v>9</v>
      </c>
      <c r="G66">
        <v>28.060000000000002</v>
      </c>
      <c r="H66">
        <v>6.839999999999999</v>
      </c>
    </row>
    <row r="67" spans="1:8" x14ac:dyDescent="0.25">
      <c r="A67">
        <v>560</v>
      </c>
      <c r="C67" t="s">
        <v>13</v>
      </c>
      <c r="D67" t="s">
        <v>9</v>
      </c>
      <c r="E67" t="s">
        <v>9</v>
      </c>
      <c r="F67" t="s">
        <v>9</v>
      </c>
      <c r="G67">
        <v>8.5374999999999996</v>
      </c>
      <c r="H67">
        <v>7.4375</v>
      </c>
    </row>
    <row r="68" spans="1:8" x14ac:dyDescent="0.25">
      <c r="A68">
        <v>565</v>
      </c>
      <c r="C68" t="s">
        <v>13</v>
      </c>
      <c r="D68" t="s">
        <v>9</v>
      </c>
      <c r="E68" t="s">
        <v>9</v>
      </c>
      <c r="F68" t="s">
        <v>9</v>
      </c>
      <c r="G68">
        <v>21.262499999999999</v>
      </c>
      <c r="H68">
        <v>8.25</v>
      </c>
    </row>
    <row r="69" spans="1:8" x14ac:dyDescent="0.25">
      <c r="A69" t="s">
        <v>14</v>
      </c>
      <c r="C69" t="s">
        <v>13</v>
      </c>
      <c r="D69" t="s">
        <v>9</v>
      </c>
      <c r="E69" t="s">
        <v>9</v>
      </c>
      <c r="F69" t="s">
        <v>9</v>
      </c>
      <c r="G69">
        <v>22.875000000000004</v>
      </c>
      <c r="H69">
        <v>9.4124999999999996</v>
      </c>
    </row>
    <row r="70" spans="1:8" x14ac:dyDescent="0.25">
      <c r="A70" t="s">
        <v>15</v>
      </c>
      <c r="C70" t="s">
        <v>13</v>
      </c>
      <c r="D70" t="s">
        <v>9</v>
      </c>
      <c r="E70" t="s">
        <v>9</v>
      </c>
      <c r="F70" t="s">
        <v>9</v>
      </c>
      <c r="G70">
        <v>22.675000000000001</v>
      </c>
      <c r="H70">
        <v>10.3125</v>
      </c>
    </row>
    <row r="71" spans="1:8" x14ac:dyDescent="0.25">
      <c r="A71" t="s">
        <v>16</v>
      </c>
      <c r="C71" t="s">
        <v>13</v>
      </c>
      <c r="D71" t="s">
        <v>9</v>
      </c>
      <c r="E71" t="s">
        <v>9</v>
      </c>
      <c r="F71" t="s">
        <v>9</v>
      </c>
      <c r="G71">
        <v>23.35</v>
      </c>
      <c r="H71">
        <v>9.3249999999999993</v>
      </c>
    </row>
    <row r="72" spans="1:8" x14ac:dyDescent="0.25">
      <c r="A72">
        <v>569</v>
      </c>
      <c r="C72" t="s">
        <v>13</v>
      </c>
      <c r="D72" t="s">
        <v>9</v>
      </c>
      <c r="E72" t="s">
        <v>10</v>
      </c>
      <c r="F72" t="s">
        <v>10</v>
      </c>
      <c r="G72">
        <v>25.075000000000003</v>
      </c>
      <c r="H72">
        <v>4.05</v>
      </c>
    </row>
    <row r="73" spans="1:8" x14ac:dyDescent="0.25">
      <c r="A73">
        <v>841</v>
      </c>
      <c r="D73" t="s">
        <v>13</v>
      </c>
      <c r="E73" t="s">
        <v>9</v>
      </c>
      <c r="F73" t="s">
        <v>9</v>
      </c>
      <c r="G73">
        <v>18.424999999999997</v>
      </c>
      <c r="H73">
        <v>7.7750000000000004</v>
      </c>
    </row>
    <row r="74" spans="1:8" x14ac:dyDescent="0.25">
      <c r="A74">
        <v>845</v>
      </c>
      <c r="D74" t="s">
        <v>13</v>
      </c>
      <c r="E74" t="s">
        <v>9</v>
      </c>
      <c r="F74" t="s">
        <v>9</v>
      </c>
      <c r="G74">
        <v>22.75</v>
      </c>
      <c r="H74">
        <v>10.7</v>
      </c>
    </row>
    <row r="75" spans="1:8" x14ac:dyDescent="0.25">
      <c r="A75">
        <v>945</v>
      </c>
      <c r="E75" t="s">
        <v>13</v>
      </c>
      <c r="F75" t="s">
        <v>9</v>
      </c>
      <c r="G75">
        <v>1.85</v>
      </c>
      <c r="H75">
        <v>3.75</v>
      </c>
    </row>
    <row r="76" spans="1:8" x14ac:dyDescent="0.25">
      <c r="A76">
        <v>947</v>
      </c>
      <c r="E76" t="s">
        <v>13</v>
      </c>
      <c r="F76" t="s">
        <v>9</v>
      </c>
      <c r="G76">
        <v>8.1999999999999993</v>
      </c>
      <c r="H76">
        <v>6.64</v>
      </c>
    </row>
    <row r="77" spans="1:8" x14ac:dyDescent="0.25">
      <c r="A77">
        <v>949</v>
      </c>
      <c r="E77" t="s">
        <v>13</v>
      </c>
      <c r="F77" t="s">
        <v>9</v>
      </c>
      <c r="G77">
        <v>22.4</v>
      </c>
      <c r="H77">
        <v>13.2</v>
      </c>
    </row>
    <row r="78" spans="1:8" x14ac:dyDescent="0.25">
      <c r="A78">
        <v>1279</v>
      </c>
      <c r="E78" t="s">
        <v>13</v>
      </c>
      <c r="F78" t="s">
        <v>9</v>
      </c>
      <c r="G78">
        <v>23.55</v>
      </c>
      <c r="H78">
        <v>6.65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Existing Dead</vt:lpstr>
      <vt:lpstr>Germinants</vt:lpstr>
      <vt:lpstr>Plot for paper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O'shea</dc:creator>
  <cp:keywords/>
  <dc:description/>
  <cp:lastModifiedBy>Neil Diamond</cp:lastModifiedBy>
  <cp:revision/>
  <dcterms:created xsi:type="dcterms:W3CDTF">2023-10-09T21:33:25Z</dcterms:created>
  <dcterms:modified xsi:type="dcterms:W3CDTF">2024-09-26T00:14:41Z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2023-10-09T21:33:47Z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6a1df932-4132-4687-9002-c905b2437a15</vt:lpwstr>
  </property>
  <property fmtid="{D5CDD505-2E9C-101B-9397-08002B2CF9AE}" pid="8" name="MSIP_Label_d7dc88d9-fa17-47eb-a208-3e66f59d50e5_ContentBits">
    <vt:lpwstr>0</vt:lpwstr>
  </property>
</Properties>
</file>