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0" yWindow="0" windowWidth="30255" windowHeight="176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2" i="1"/>
  <c r="K4" i="1"/>
  <c r="K6" i="1"/>
  <c r="K7" i="1"/>
  <c r="K8" i="1"/>
  <c r="F2" i="1"/>
  <c r="G2" i="1"/>
  <c r="E1" i="1"/>
  <c r="F1" i="1"/>
  <c r="G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G62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" i="1"/>
  <c r="K5" i="1"/>
  <c r="K3" i="1"/>
  <c r="K9" i="1"/>
  <c r="J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D35" sqref="D35:D61"/>
    </sheetView>
  </sheetViews>
  <sheetFormatPr defaultColWidth="8.85546875" defaultRowHeight="15" x14ac:dyDescent="0.25"/>
  <cols>
    <col min="1" max="1" width="12.28515625" customWidth="1"/>
    <col min="2" max="2" width="11.42578125" customWidth="1"/>
    <col min="3" max="3" width="14.85546875" customWidth="1"/>
    <col min="5" max="5" width="19" customWidth="1"/>
    <col min="6" max="6" width="10.42578125" customWidth="1"/>
    <col min="7" max="7" width="16.42578125" customWidth="1"/>
    <col min="8" max="8" width="13" customWidth="1"/>
  </cols>
  <sheetData>
    <row r="1" spans="1:11" x14ac:dyDescent="0.25">
      <c r="A1">
        <v>6.149</v>
      </c>
      <c r="B1">
        <v>400000000</v>
      </c>
      <c r="C1">
        <v>3.6589999999999998</v>
      </c>
      <c r="D1">
        <f>A2-$K$1</f>
        <v>-3.8860000000000001</v>
      </c>
      <c r="E1">
        <f>(A1-$K$1)^2</f>
        <v>14.830201000000001</v>
      </c>
      <c r="F1">
        <f>(EXP(-E1/(2*$K$4)))/$K$8</f>
        <v>9.8527579946377786E-3</v>
      </c>
      <c r="G1">
        <f>F1*B1</f>
        <v>3941103.1978551112</v>
      </c>
      <c r="H1">
        <f>G1/$G$62</f>
        <v>3.305117520700401E-3</v>
      </c>
      <c r="I1">
        <f>C1*H1</f>
        <v>1.2093425008242767E-2</v>
      </c>
      <c r="J1">
        <f>A1*H1</f>
        <v>2.0323167634786764E-2</v>
      </c>
      <c r="K1">
        <v>10</v>
      </c>
    </row>
    <row r="2" spans="1:11" x14ac:dyDescent="0.25">
      <c r="A2">
        <v>6.1139999999999999</v>
      </c>
      <c r="B2">
        <v>350000000</v>
      </c>
      <c r="C2">
        <v>3.8079999999999998</v>
      </c>
      <c r="D2">
        <f t="shared" ref="D2:D61" si="0">A3-$K$1</f>
        <v>-4.6559999999999997</v>
      </c>
      <c r="E2">
        <f t="shared" ref="E2:E61" si="1">(A2-$K$1)^2</f>
        <v>15.100996</v>
      </c>
      <c r="F2">
        <f t="shared" ref="F2:F61" si="2">(EXP(-E2/(2*$K$4)))/$K$8</f>
        <v>9.277338896013676E-3</v>
      </c>
      <c r="G2">
        <f t="shared" ref="G2:G61" si="3">F2*B2</f>
        <v>3247068.6136047868</v>
      </c>
      <c r="H2">
        <f>G2/$G$62</f>
        <v>2.7230810326363056E-3</v>
      </c>
      <c r="I2">
        <f t="shared" ref="I2:I61" si="4">C2*H2</f>
        <v>1.0369492572279052E-2</v>
      </c>
      <c r="J2">
        <f t="shared" ref="J2:J61" si="5">A2*H2</f>
        <v>1.6648917433538371E-2</v>
      </c>
      <c r="K2">
        <v>1.5</v>
      </c>
    </row>
    <row r="3" spans="1:11" x14ac:dyDescent="0.25">
      <c r="A3">
        <v>5.3440000000000003</v>
      </c>
      <c r="B3">
        <v>205000000</v>
      </c>
      <c r="C3">
        <v>3.2269999999999999</v>
      </c>
      <c r="D3">
        <f t="shared" si="0"/>
        <v>-4.5209999999999999</v>
      </c>
      <c r="E3">
        <f t="shared" si="1"/>
        <v>21.678335999999998</v>
      </c>
      <c r="F3">
        <f t="shared" si="2"/>
        <v>2.1510232037875087E-3</v>
      </c>
      <c r="G3">
        <f t="shared" si="3"/>
        <v>440959.75677643932</v>
      </c>
      <c r="H3">
        <f>G3/$G$62</f>
        <v>3.6980097827399674E-4</v>
      </c>
      <c r="I3">
        <f t="shared" si="4"/>
        <v>1.1933477568901874E-3</v>
      </c>
      <c r="J3">
        <f t="shared" si="5"/>
        <v>1.9762164278962387E-3</v>
      </c>
      <c r="K3">
        <f>STDEV(A:A)</f>
        <v>2.3503893894346981</v>
      </c>
    </row>
    <row r="4" spans="1:11" x14ac:dyDescent="0.25">
      <c r="A4">
        <v>5.4790000000000001</v>
      </c>
      <c r="B4">
        <v>150000000</v>
      </c>
      <c r="C4">
        <v>3.5760000000000001</v>
      </c>
      <c r="D4">
        <f t="shared" si="0"/>
        <v>-7.9930000000000003</v>
      </c>
      <c r="E4">
        <f t="shared" si="1"/>
        <v>20.439440999999999</v>
      </c>
      <c r="F4">
        <f t="shared" si="2"/>
        <v>2.8327660515139077E-3</v>
      </c>
      <c r="G4">
        <f t="shared" si="3"/>
        <v>424914.90772708616</v>
      </c>
      <c r="H4">
        <f>G4/$G$62</f>
        <v>3.5634532663339236E-4</v>
      </c>
      <c r="I4">
        <f t="shared" si="4"/>
        <v>1.2742908880410111E-3</v>
      </c>
      <c r="J4">
        <f t="shared" si="5"/>
        <v>1.9524160446243567E-3</v>
      </c>
      <c r="K4">
        <f>K2^2</f>
        <v>2.25</v>
      </c>
    </row>
    <row r="5" spans="1:11" x14ac:dyDescent="0.25">
      <c r="A5">
        <v>2.0070000000000001</v>
      </c>
      <c r="B5">
        <v>250000000</v>
      </c>
      <c r="C5">
        <v>2.8809999999999998</v>
      </c>
      <c r="D5">
        <f t="shared" si="0"/>
        <v>-4.2750000000000004</v>
      </c>
      <c r="E5">
        <f t="shared" si="1"/>
        <v>63.888049000000002</v>
      </c>
      <c r="F5">
        <f t="shared" si="2"/>
        <v>1.8154761727192136E-7</v>
      </c>
      <c r="G5">
        <f t="shared" si="3"/>
        <v>45.386904317980338</v>
      </c>
      <c r="H5">
        <f>G5/$G$62</f>
        <v>3.8062706085278298E-8</v>
      </c>
      <c r="I5">
        <f t="shared" si="4"/>
        <v>1.0965865623168676E-7</v>
      </c>
      <c r="J5">
        <f t="shared" si="5"/>
        <v>7.6391851113153545E-8</v>
      </c>
      <c r="K5">
        <f>AVERAGE(A:A)</f>
        <v>5.5925737704918035</v>
      </c>
    </row>
    <row r="6" spans="1:11" x14ac:dyDescent="0.25">
      <c r="A6">
        <v>5.7249999999999996</v>
      </c>
      <c r="B6">
        <v>350000000</v>
      </c>
      <c r="C6">
        <v>3.6659999999999999</v>
      </c>
      <c r="D6">
        <f t="shared" si="0"/>
        <v>-1.8109999999999999</v>
      </c>
      <c r="E6">
        <f t="shared" si="1"/>
        <v>18.275625000000002</v>
      </c>
      <c r="F6">
        <f t="shared" si="2"/>
        <v>4.5818444604093138E-3</v>
      </c>
      <c r="G6">
        <f t="shared" si="3"/>
        <v>1603645.5611432598</v>
      </c>
      <c r="H6">
        <f>G6/$G$62</f>
        <v>1.344861267274755E-3</v>
      </c>
      <c r="I6">
        <f t="shared" si="4"/>
        <v>4.9302614058292513E-3</v>
      </c>
      <c r="J6">
        <f t="shared" si="5"/>
        <v>7.6993307551479718E-3</v>
      </c>
      <c r="K6">
        <f>PI()</f>
        <v>3.1415926535897931</v>
      </c>
    </row>
    <row r="7" spans="1:11" x14ac:dyDescent="0.25">
      <c r="A7">
        <v>8.1890000000000001</v>
      </c>
      <c r="B7">
        <v>489955904</v>
      </c>
      <c r="C7">
        <v>4.4770000000000003</v>
      </c>
      <c r="D7">
        <f t="shared" si="0"/>
        <v>-6.4</v>
      </c>
      <c r="E7">
        <f t="shared" si="1"/>
        <v>3.2797209999999999</v>
      </c>
      <c r="F7">
        <f t="shared" si="2"/>
        <v>0.12831969263062248</v>
      </c>
      <c r="G7">
        <f t="shared" si="3"/>
        <v>62870991.003838778</v>
      </c>
      <c r="H7">
        <f>G7/$G$62</f>
        <v>5.272534198639478E-2</v>
      </c>
      <c r="I7">
        <f t="shared" si="4"/>
        <v>0.23605135607308944</v>
      </c>
      <c r="J7">
        <f t="shared" si="5"/>
        <v>0.43176782552658688</v>
      </c>
      <c r="K7">
        <f>SQRT(2*K6)</f>
        <v>2.5066282746310002</v>
      </c>
    </row>
    <row r="8" spans="1:11" x14ac:dyDescent="0.25">
      <c r="A8">
        <v>3.6</v>
      </c>
      <c r="B8">
        <v>200000000</v>
      </c>
      <c r="C8">
        <v>3.0209999999999999</v>
      </c>
      <c r="D8">
        <f t="shared" si="0"/>
        <v>-4.2560000000000002</v>
      </c>
      <c r="E8">
        <f t="shared" si="1"/>
        <v>40.960000000000008</v>
      </c>
      <c r="F8">
        <f t="shared" si="2"/>
        <v>2.9632884112517151E-5</v>
      </c>
      <c r="G8">
        <f t="shared" si="3"/>
        <v>5926.5768225034299</v>
      </c>
      <c r="H8">
        <f>G8/$G$62</f>
        <v>4.9701903021705959E-6</v>
      </c>
      <c r="I8">
        <f t="shared" si="4"/>
        <v>1.501494490285737E-5</v>
      </c>
      <c r="J8">
        <f t="shared" si="5"/>
        <v>1.7892685087814146E-5</v>
      </c>
      <c r="K8">
        <f>K7*K2</f>
        <v>3.7599424119465006</v>
      </c>
    </row>
    <row r="9" spans="1:11" x14ac:dyDescent="0.25">
      <c r="A9">
        <v>5.7439999999999998</v>
      </c>
      <c r="B9">
        <v>525000000</v>
      </c>
      <c r="C9">
        <v>3.7919999999999998</v>
      </c>
      <c r="D9">
        <f t="shared" si="0"/>
        <v>-6.2460000000000004</v>
      </c>
      <c r="E9">
        <f t="shared" si="1"/>
        <v>18.113536000000003</v>
      </c>
      <c r="F9">
        <f t="shared" si="2"/>
        <v>4.7498897889310995E-3</v>
      </c>
      <c r="G9">
        <f t="shared" si="3"/>
        <v>2493692.139188827</v>
      </c>
      <c r="H9">
        <f>G9/$G$62</f>
        <v>2.0912788035977884E-3</v>
      </c>
      <c r="I9">
        <f t="shared" si="4"/>
        <v>7.9301292232428124E-3</v>
      </c>
      <c r="J9">
        <f t="shared" si="5"/>
        <v>1.2012305447865695E-2</v>
      </c>
      <c r="K9">
        <f>SUM(I:I)</f>
        <v>4.3651714266791615</v>
      </c>
    </row>
    <row r="10" spans="1:11" x14ac:dyDescent="0.25">
      <c r="A10">
        <v>3.754</v>
      </c>
      <c r="B10">
        <v>500000000</v>
      </c>
      <c r="C10">
        <v>5.0430000000000001</v>
      </c>
      <c r="D10">
        <f t="shared" si="0"/>
        <v>-4.2699999999999996</v>
      </c>
      <c r="E10">
        <f t="shared" si="1"/>
        <v>39.012516000000005</v>
      </c>
      <c r="F10">
        <f t="shared" si="2"/>
        <v>4.5679924687614247E-5</v>
      </c>
      <c r="G10">
        <f t="shared" si="3"/>
        <v>22839.962343807125</v>
      </c>
      <c r="H10">
        <f>G10/$G$62</f>
        <v>1.9154220512606215E-5</v>
      </c>
      <c r="I10">
        <f t="shared" si="4"/>
        <v>9.6594734045073142E-5</v>
      </c>
      <c r="J10">
        <f t="shared" si="5"/>
        <v>7.1904943804323724E-5</v>
      </c>
    </row>
    <row r="11" spans="1:11" x14ac:dyDescent="0.25">
      <c r="A11">
        <v>5.73</v>
      </c>
      <c r="B11">
        <v>950209046</v>
      </c>
      <c r="C11">
        <v>4.5720000000000001</v>
      </c>
      <c r="D11">
        <f t="shared" si="0"/>
        <v>-1.8599999999999994</v>
      </c>
      <c r="E11">
        <f t="shared" si="1"/>
        <v>18.232899999999997</v>
      </c>
      <c r="F11">
        <f t="shared" si="2"/>
        <v>4.6255536972069754E-3</v>
      </c>
      <c r="G11">
        <f t="shared" si="3"/>
        <v>4395242.9658448128</v>
      </c>
      <c r="H11">
        <f>G11/$G$62</f>
        <v>3.6859716188236036E-3</v>
      </c>
      <c r="I11">
        <f t="shared" si="4"/>
        <v>1.6852262241261518E-2</v>
      </c>
      <c r="J11">
        <f t="shared" si="5"/>
        <v>2.1120617375859251E-2</v>
      </c>
    </row>
    <row r="12" spans="1:11" x14ac:dyDescent="0.25">
      <c r="A12">
        <v>8.14</v>
      </c>
      <c r="B12">
        <v>373087924</v>
      </c>
      <c r="C12">
        <v>3.8149999999999999</v>
      </c>
      <c r="D12">
        <f t="shared" si="0"/>
        <v>-3.2069999999999999</v>
      </c>
      <c r="E12">
        <f t="shared" si="1"/>
        <v>3.4595999999999978</v>
      </c>
      <c r="F12">
        <f t="shared" si="2"/>
        <v>0.1232915206422036</v>
      </c>
      <c r="G12">
        <f t="shared" si="3"/>
        <v>45998577.48320289</v>
      </c>
      <c r="H12">
        <f>G12/$G$62</f>
        <v>3.857567202243508E-2</v>
      </c>
      <c r="I12">
        <f t="shared" si="4"/>
        <v>0.14716618876558982</v>
      </c>
      <c r="J12">
        <f t="shared" si="5"/>
        <v>0.31400597026262156</v>
      </c>
    </row>
    <row r="13" spans="1:11" x14ac:dyDescent="0.25">
      <c r="A13">
        <v>6.7930000000000001</v>
      </c>
      <c r="B13">
        <v>736883474</v>
      </c>
      <c r="C13">
        <v>6.0789999999999997</v>
      </c>
      <c r="D13">
        <f t="shared" si="0"/>
        <v>-6.8159999999999998</v>
      </c>
      <c r="E13">
        <f t="shared" si="1"/>
        <v>10.284848999999999</v>
      </c>
      <c r="F13">
        <f t="shared" si="2"/>
        <v>2.7053858480958315E-2</v>
      </c>
      <c r="G13">
        <f t="shared" si="3"/>
        <v>19935541.222552925</v>
      </c>
      <c r="H13">
        <f>G13/$G$62</f>
        <v>1.6718493089743013E-2</v>
      </c>
      <c r="I13">
        <f t="shared" si="4"/>
        <v>0.10163171949254778</v>
      </c>
      <c r="J13">
        <f t="shared" si="5"/>
        <v>0.11356872355862428</v>
      </c>
    </row>
    <row r="14" spans="1:11" x14ac:dyDescent="0.25">
      <c r="A14">
        <v>3.1840000000000002</v>
      </c>
      <c r="B14">
        <v>716400802</v>
      </c>
      <c r="C14">
        <v>3.859</v>
      </c>
      <c r="D14">
        <f t="shared" si="0"/>
        <v>-5.0419999999999998</v>
      </c>
      <c r="E14">
        <f t="shared" si="1"/>
        <v>46.457856</v>
      </c>
      <c r="F14">
        <f t="shared" si="2"/>
        <v>8.7332616727191248E-6</v>
      </c>
      <c r="G14">
        <f t="shared" si="3"/>
        <v>6256.5156664118422</v>
      </c>
      <c r="H14">
        <f>G14/$G$62</f>
        <v>5.2468860898766397E-6</v>
      </c>
      <c r="I14">
        <f t="shared" si="4"/>
        <v>2.0247733420833954E-5</v>
      </c>
      <c r="J14">
        <f t="shared" si="5"/>
        <v>1.6706085310167221E-5</v>
      </c>
    </row>
    <row r="15" spans="1:11" x14ac:dyDescent="0.25">
      <c r="A15">
        <v>4.9580000000000002</v>
      </c>
      <c r="B15">
        <v>456673136</v>
      </c>
      <c r="C15">
        <v>4.4589999999999996</v>
      </c>
      <c r="D15">
        <f t="shared" si="0"/>
        <v>-7.9380000000000006</v>
      </c>
      <c r="E15">
        <f t="shared" si="1"/>
        <v>25.421764</v>
      </c>
      <c r="F15">
        <f t="shared" si="2"/>
        <v>9.3619709675147797E-4</v>
      </c>
      <c r="G15">
        <f t="shared" si="3"/>
        <v>427536.06408759288</v>
      </c>
      <c r="H15">
        <f>G15/$G$62</f>
        <v>3.5854350043820944E-4</v>
      </c>
      <c r="I15">
        <f t="shared" si="4"/>
        <v>1.5987454684539759E-3</v>
      </c>
      <c r="J15">
        <f t="shared" si="5"/>
        <v>1.7776586751726425E-3</v>
      </c>
    </row>
    <row r="16" spans="1:11" x14ac:dyDescent="0.25">
      <c r="A16">
        <v>2.0619999999999998</v>
      </c>
      <c r="B16">
        <v>400000000</v>
      </c>
      <c r="C16">
        <v>3.3090000000000002</v>
      </c>
      <c r="D16">
        <f t="shared" si="0"/>
        <v>-7.5359999999999996</v>
      </c>
      <c r="E16">
        <f t="shared" si="1"/>
        <v>63.011844000000011</v>
      </c>
      <c r="F16">
        <f t="shared" si="2"/>
        <v>2.205733286048734E-7</v>
      </c>
      <c r="G16">
        <f t="shared" si="3"/>
        <v>88.229331441949356</v>
      </c>
      <c r="H16">
        <f>G16/$G$62</f>
        <v>7.3991543623413167E-8</v>
      </c>
      <c r="I16">
        <f t="shared" si="4"/>
        <v>2.4483801784987418E-7</v>
      </c>
      <c r="J16">
        <f t="shared" si="5"/>
        <v>1.5257056295147793E-7</v>
      </c>
    </row>
    <row r="17" spans="1:10" x14ac:dyDescent="0.25">
      <c r="A17">
        <v>2.464</v>
      </c>
      <c r="B17">
        <v>250000000</v>
      </c>
      <c r="C17">
        <v>3.4849999999999999</v>
      </c>
      <c r="D17">
        <f t="shared" si="0"/>
        <v>-1.8599999999999994</v>
      </c>
      <c r="E17">
        <f t="shared" si="1"/>
        <v>56.791295999999996</v>
      </c>
      <c r="F17">
        <f t="shared" si="2"/>
        <v>8.7881481240703025E-7</v>
      </c>
      <c r="G17">
        <f t="shared" si="3"/>
        <v>219.70370310175755</v>
      </c>
      <c r="H17">
        <f>G17/$G$62</f>
        <v>1.8424956719721848E-7</v>
      </c>
      <c r="I17">
        <f t="shared" si="4"/>
        <v>6.4210974168230636E-7</v>
      </c>
      <c r="J17">
        <f t="shared" si="5"/>
        <v>4.5399093357394635E-7</v>
      </c>
    </row>
    <row r="18" spans="1:10" x14ac:dyDescent="0.25">
      <c r="A18">
        <v>8.14</v>
      </c>
      <c r="B18">
        <v>803701900</v>
      </c>
      <c r="C18">
        <v>4.2939999999999996</v>
      </c>
      <c r="D18">
        <f t="shared" si="0"/>
        <v>-2.3310000000000004</v>
      </c>
      <c r="E18">
        <f t="shared" si="1"/>
        <v>3.4595999999999978</v>
      </c>
      <c r="F18">
        <f t="shared" si="2"/>
        <v>0.1232915206422036</v>
      </c>
      <c r="G18">
        <f t="shared" si="3"/>
        <v>99089629.394028246</v>
      </c>
      <c r="H18">
        <f>G18/$G$62</f>
        <v>8.3099288140475736E-2</v>
      </c>
      <c r="I18">
        <f t="shared" si="4"/>
        <v>0.3568283432752028</v>
      </c>
      <c r="J18">
        <f t="shared" si="5"/>
        <v>0.67642820546347249</v>
      </c>
    </row>
    <row r="19" spans="1:10" x14ac:dyDescent="0.25">
      <c r="A19">
        <v>7.6689999999999996</v>
      </c>
      <c r="B19">
        <v>723868352</v>
      </c>
      <c r="C19">
        <v>6.44</v>
      </c>
      <c r="D19">
        <f t="shared" si="0"/>
        <v>-2.2130000000000001</v>
      </c>
      <c r="E19">
        <f t="shared" si="1"/>
        <v>5.4335610000000019</v>
      </c>
      <c r="F19">
        <f t="shared" si="2"/>
        <v>7.9510861714641737E-2</v>
      </c>
      <c r="G19">
        <f t="shared" si="3"/>
        <v>57555396.435477607</v>
      </c>
      <c r="H19">
        <f>G19/$G$62</f>
        <v>4.8267538204349217E-2</v>
      </c>
      <c r="I19">
        <f t="shared" si="4"/>
        <v>0.31084294603600898</v>
      </c>
      <c r="J19">
        <f t="shared" si="5"/>
        <v>0.37016375048915412</v>
      </c>
    </row>
    <row r="20" spans="1:10" x14ac:dyDescent="0.25">
      <c r="A20">
        <v>7.7869999999999999</v>
      </c>
      <c r="B20">
        <v>479156684</v>
      </c>
      <c r="C20">
        <v>5.7460000000000004</v>
      </c>
      <c r="D20">
        <f t="shared" si="0"/>
        <v>-5.94</v>
      </c>
      <c r="E20">
        <f t="shared" si="1"/>
        <v>4.8973690000000003</v>
      </c>
      <c r="F20">
        <f t="shared" si="2"/>
        <v>8.9572416000608043E-2</v>
      </c>
      <c r="G20">
        <f t="shared" si="3"/>
        <v>42919221.828719892</v>
      </c>
      <c r="H20">
        <f>G20/$G$62</f>
        <v>3.5993239689366859E-2</v>
      </c>
      <c r="I20">
        <f t="shared" si="4"/>
        <v>0.206817155255102</v>
      </c>
      <c r="J20">
        <f t="shared" si="5"/>
        <v>0.28027935746109972</v>
      </c>
    </row>
    <row r="21" spans="1:10" x14ac:dyDescent="0.25">
      <c r="A21">
        <v>4.0599999999999996</v>
      </c>
      <c r="B21">
        <v>200000000</v>
      </c>
      <c r="C21">
        <v>3.9670000000000001</v>
      </c>
      <c r="D21">
        <f t="shared" si="0"/>
        <v>-7.5359999999999996</v>
      </c>
      <c r="E21">
        <f t="shared" si="1"/>
        <v>35.283600000000007</v>
      </c>
      <c r="F21">
        <f t="shared" si="2"/>
        <v>1.0461708937702132E-4</v>
      </c>
      <c r="G21">
        <f t="shared" si="3"/>
        <v>20923.417875404262</v>
      </c>
      <c r="H21">
        <f>G21/$G$62</f>
        <v>1.7546953617091493E-5</v>
      </c>
      <c r="I21">
        <f t="shared" si="4"/>
        <v>6.9608764999001959E-5</v>
      </c>
      <c r="J21">
        <f t="shared" si="5"/>
        <v>7.1240631685391456E-5</v>
      </c>
    </row>
    <row r="22" spans="1:10" x14ac:dyDescent="0.25">
      <c r="A22">
        <v>2.464</v>
      </c>
      <c r="B22">
        <v>300000000</v>
      </c>
      <c r="C22">
        <v>3.5819999999999999</v>
      </c>
      <c r="D22">
        <f t="shared" si="0"/>
        <v>-5.8250000000000002</v>
      </c>
      <c r="E22">
        <f t="shared" si="1"/>
        <v>56.791295999999996</v>
      </c>
      <c r="F22">
        <f t="shared" si="2"/>
        <v>8.7881481240703025E-7</v>
      </c>
      <c r="G22">
        <f t="shared" si="3"/>
        <v>263.64444372210909</v>
      </c>
      <c r="H22">
        <f>G22/$G$62</f>
        <v>2.2109948063666218E-7</v>
      </c>
      <c r="I22">
        <f t="shared" si="4"/>
        <v>7.9197833964052386E-7</v>
      </c>
      <c r="J22">
        <f t="shared" si="5"/>
        <v>5.4478912028873562E-7</v>
      </c>
    </row>
    <row r="23" spans="1:10" x14ac:dyDescent="0.25">
      <c r="A23">
        <v>4.1749999999999998</v>
      </c>
      <c r="B23">
        <v>200000000</v>
      </c>
      <c r="C23">
        <v>3.6989999999999998</v>
      </c>
      <c r="D23">
        <f t="shared" si="0"/>
        <v>-5.2140000000000004</v>
      </c>
      <c r="E23">
        <f t="shared" si="1"/>
        <v>33.930624999999999</v>
      </c>
      <c r="F23">
        <f t="shared" si="2"/>
        <v>1.413116913732372E-4</v>
      </c>
      <c r="G23">
        <f t="shared" si="3"/>
        <v>28262.338274647442</v>
      </c>
      <c r="H23">
        <f>G23/$G$62</f>
        <v>2.3701574081677445E-5</v>
      </c>
      <c r="I23">
        <f t="shared" si="4"/>
        <v>8.7672122528124864E-5</v>
      </c>
      <c r="J23">
        <f t="shared" si="5"/>
        <v>9.8954071791003333E-5</v>
      </c>
    </row>
    <row r="24" spans="1:10" x14ac:dyDescent="0.25">
      <c r="A24">
        <v>4.7859999999999996</v>
      </c>
      <c r="B24">
        <v>150000000</v>
      </c>
      <c r="C24">
        <v>3.0750000000000002</v>
      </c>
      <c r="D24">
        <f t="shared" si="0"/>
        <v>-4.1929999999999996</v>
      </c>
      <c r="E24">
        <f t="shared" si="1"/>
        <v>27.185796000000003</v>
      </c>
      <c r="F24">
        <f t="shared" si="2"/>
        <v>6.3258773133532801E-4</v>
      </c>
      <c r="G24">
        <f t="shared" si="3"/>
        <v>94888.159700299206</v>
      </c>
      <c r="H24">
        <f>G24/$G$62</f>
        <v>7.9575820116346588E-5</v>
      </c>
      <c r="I24">
        <f t="shared" si="4"/>
        <v>2.4469564685776577E-4</v>
      </c>
      <c r="J24">
        <f t="shared" si="5"/>
        <v>3.8084987507683472E-4</v>
      </c>
    </row>
    <row r="25" spans="1:10" x14ac:dyDescent="0.25">
      <c r="A25">
        <v>5.8070000000000004</v>
      </c>
      <c r="B25">
        <v>535000000</v>
      </c>
      <c r="C25">
        <v>4.6689999999999996</v>
      </c>
      <c r="D25">
        <f t="shared" si="0"/>
        <v>-5.3040000000000003</v>
      </c>
      <c r="E25">
        <f t="shared" si="1"/>
        <v>17.581248999999996</v>
      </c>
      <c r="F25">
        <f t="shared" si="2"/>
        <v>5.3463143419076632E-3</v>
      </c>
      <c r="G25">
        <f t="shared" si="3"/>
        <v>2860278.1729206</v>
      </c>
      <c r="H25">
        <f>G25/$G$62</f>
        <v>2.3987079324747874E-3</v>
      </c>
      <c r="I25">
        <f t="shared" si="4"/>
        <v>1.1199567336724782E-2</v>
      </c>
      <c r="J25">
        <f t="shared" si="5"/>
        <v>1.3929296963881092E-2</v>
      </c>
    </row>
    <row r="26" spans="1:10" x14ac:dyDescent="0.25">
      <c r="A26">
        <v>4.6959999999999997</v>
      </c>
      <c r="B26">
        <v>300000000</v>
      </c>
      <c r="C26">
        <v>4.0709999999999997</v>
      </c>
      <c r="D26">
        <f t="shared" si="0"/>
        <v>-4.5049999999999999</v>
      </c>
      <c r="E26">
        <f t="shared" si="1"/>
        <v>28.132416000000003</v>
      </c>
      <c r="F26">
        <f t="shared" si="2"/>
        <v>5.1258108680394838E-4</v>
      </c>
      <c r="G26">
        <f t="shared" si="3"/>
        <v>153774.32604118451</v>
      </c>
      <c r="H26">
        <f>G26/$G$62</f>
        <v>1.2895937855908428E-4</v>
      </c>
      <c r="I26">
        <f t="shared" si="4"/>
        <v>5.249936301140321E-4</v>
      </c>
      <c r="J26">
        <f t="shared" si="5"/>
        <v>6.0559324171345977E-4</v>
      </c>
    </row>
    <row r="27" spans="1:10" x14ac:dyDescent="0.25">
      <c r="A27">
        <v>5.4950000000000001</v>
      </c>
      <c r="B27">
        <v>300000000</v>
      </c>
      <c r="C27">
        <v>3.6779999999999999</v>
      </c>
      <c r="D27">
        <f t="shared" si="0"/>
        <v>-6.3090000000000002</v>
      </c>
      <c r="E27">
        <f t="shared" si="1"/>
        <v>20.295024999999999</v>
      </c>
      <c r="F27">
        <f t="shared" si="2"/>
        <v>2.9251509380768081E-3</v>
      </c>
      <c r="G27">
        <f t="shared" si="3"/>
        <v>877545.28142304241</v>
      </c>
      <c r="H27">
        <f>G27/$G$62</f>
        <v>7.3593360519403738E-4</v>
      </c>
      <c r="I27">
        <f t="shared" si="4"/>
        <v>2.7067637999036694E-3</v>
      </c>
      <c r="J27">
        <f t="shared" si="5"/>
        <v>4.0439551605412358E-3</v>
      </c>
    </row>
    <row r="28" spans="1:10" x14ac:dyDescent="0.25">
      <c r="A28">
        <v>3.6909999999999998</v>
      </c>
      <c r="B28">
        <v>847008999</v>
      </c>
      <c r="C28">
        <v>4.218</v>
      </c>
      <c r="D28">
        <f t="shared" si="0"/>
        <v>-5.3040000000000003</v>
      </c>
      <c r="E28">
        <f t="shared" si="1"/>
        <v>39.803481000000005</v>
      </c>
      <c r="F28">
        <f t="shared" si="2"/>
        <v>3.8316818175294656E-5</v>
      </c>
      <c r="G28">
        <f t="shared" si="3"/>
        <v>32454.689807521332</v>
      </c>
      <c r="H28">
        <f>G28/$G$62</f>
        <v>2.7217395365367182E-5</v>
      </c>
      <c r="I28">
        <f t="shared" si="4"/>
        <v>1.1480297365111877E-4</v>
      </c>
      <c r="J28">
        <f t="shared" si="5"/>
        <v>1.0045940629357026E-4</v>
      </c>
    </row>
    <row r="29" spans="1:10" x14ac:dyDescent="0.25">
      <c r="A29">
        <v>4.6959999999999997</v>
      </c>
      <c r="B29">
        <v>629722922</v>
      </c>
      <c r="C29">
        <v>4.1399999999999997</v>
      </c>
      <c r="D29">
        <f t="shared" si="0"/>
        <v>-5.7919999999999998</v>
      </c>
      <c r="E29">
        <f t="shared" si="1"/>
        <v>28.132416000000003</v>
      </c>
      <c r="F29">
        <f t="shared" si="2"/>
        <v>5.1258108680394838E-4</v>
      </c>
      <c r="G29">
        <f t="shared" si="3"/>
        <v>322784.05974411801</v>
      </c>
      <c r="H29">
        <f>G29/$G$62</f>
        <v>2.7069558895176897E-4</v>
      </c>
      <c r="I29">
        <f t="shared" si="4"/>
        <v>1.1206797382603234E-3</v>
      </c>
      <c r="J29">
        <f t="shared" si="5"/>
        <v>1.2711864857175069E-3</v>
      </c>
    </row>
    <row r="30" spans="1:10" x14ac:dyDescent="0.25">
      <c r="A30">
        <v>4.2080000000000002</v>
      </c>
      <c r="B30">
        <v>777055665</v>
      </c>
      <c r="C30">
        <v>3.2869999999999999</v>
      </c>
      <c r="D30">
        <f t="shared" si="0"/>
        <v>-4.3520000000000003</v>
      </c>
      <c r="E30">
        <f t="shared" si="1"/>
        <v>33.547263999999998</v>
      </c>
      <c r="F30">
        <f t="shared" si="2"/>
        <v>1.5387788927510607E-4</v>
      </c>
      <c r="G30">
        <f t="shared" si="3"/>
        <v>119571.68557946391</v>
      </c>
      <c r="H30">
        <f>G30/$G$62</f>
        <v>1.0027610370706526E-4</v>
      </c>
      <c r="I30">
        <f t="shared" si="4"/>
        <v>3.2960755288512352E-4</v>
      </c>
      <c r="J30">
        <f t="shared" si="5"/>
        <v>4.2196184439933062E-4</v>
      </c>
    </row>
    <row r="31" spans="1:10" x14ac:dyDescent="0.25">
      <c r="A31">
        <v>5.6479999999999997</v>
      </c>
      <c r="B31">
        <v>632311097</v>
      </c>
      <c r="C31">
        <v>4.3600000000000003</v>
      </c>
      <c r="D31">
        <f t="shared" si="0"/>
        <v>-7.8040000000000003</v>
      </c>
      <c r="E31">
        <f t="shared" si="1"/>
        <v>18.939904000000002</v>
      </c>
      <c r="F31">
        <f t="shared" si="2"/>
        <v>3.9530367543710873E-3</v>
      </c>
      <c r="G31">
        <f t="shared" si="3"/>
        <v>2499549.0066377018</v>
      </c>
      <c r="H31">
        <f>G31/$G$62</f>
        <v>2.0961905337022503E-3</v>
      </c>
      <c r="I31">
        <f t="shared" si="4"/>
        <v>9.1393907269418113E-3</v>
      </c>
      <c r="J31">
        <f t="shared" si="5"/>
        <v>1.1839284134350309E-2</v>
      </c>
    </row>
    <row r="32" spans="1:10" x14ac:dyDescent="0.25">
      <c r="A32">
        <v>2.1960000000000002</v>
      </c>
      <c r="B32">
        <v>265000000</v>
      </c>
      <c r="C32">
        <v>3.6789999999999998</v>
      </c>
      <c r="D32">
        <f t="shared" si="0"/>
        <v>5.8059999999999992</v>
      </c>
      <c r="E32">
        <f t="shared" si="1"/>
        <v>60.902416000000002</v>
      </c>
      <c r="F32">
        <f t="shared" si="2"/>
        <v>3.5247932688979015E-7</v>
      </c>
      <c r="G32">
        <f t="shared" si="3"/>
        <v>93.407021625794385</v>
      </c>
      <c r="H32">
        <f>G32/$G$62</f>
        <v>7.8333696996280471E-8</v>
      </c>
      <c r="I32">
        <f t="shared" si="4"/>
        <v>2.8818967124931585E-7</v>
      </c>
      <c r="J32">
        <f t="shared" si="5"/>
        <v>1.7202079860383193E-7</v>
      </c>
    </row>
    <row r="33" spans="1:10" x14ac:dyDescent="0.25">
      <c r="A33">
        <v>15.805999999999999</v>
      </c>
      <c r="B33">
        <v>300000000</v>
      </c>
      <c r="C33">
        <v>5.5979999999999999</v>
      </c>
      <c r="D33">
        <f t="shared" si="0"/>
        <v>-3.7249999999999996</v>
      </c>
      <c r="E33">
        <f t="shared" si="1"/>
        <v>33.709635999999989</v>
      </c>
      <c r="F33">
        <f t="shared" si="2"/>
        <v>1.4842454200159923E-4</v>
      </c>
      <c r="G33">
        <f t="shared" si="3"/>
        <v>44527.36260047977</v>
      </c>
      <c r="H33">
        <f>G33/$G$62</f>
        <v>3.7341870763881451E-5</v>
      </c>
      <c r="I33">
        <f t="shared" si="4"/>
        <v>2.0903979253620835E-4</v>
      </c>
      <c r="J33">
        <f t="shared" si="5"/>
        <v>5.9022560929391013E-4</v>
      </c>
    </row>
    <row r="34" spans="1:10" x14ac:dyDescent="0.25">
      <c r="A34">
        <v>6.2750000000000004</v>
      </c>
      <c r="B34">
        <v>645935222</v>
      </c>
      <c r="C34">
        <v>4.3339999999999996</v>
      </c>
      <c r="D34">
        <f t="shared" si="0"/>
        <v>-6.1859999999999999</v>
      </c>
      <c r="E34">
        <f t="shared" si="1"/>
        <v>13.875624999999998</v>
      </c>
      <c r="F34">
        <f t="shared" si="2"/>
        <v>1.2181025028682789E-2</v>
      </c>
      <c r="G34">
        <f t="shared" si="3"/>
        <v>7868153.1060897736</v>
      </c>
      <c r="H34">
        <f>G34/$G$62</f>
        <v>6.5984495662644747E-3</v>
      </c>
      <c r="I34">
        <f t="shared" si="4"/>
        <v>2.859768042019023E-2</v>
      </c>
      <c r="J34">
        <f t="shared" si="5"/>
        <v>4.1405271028309584E-2</v>
      </c>
    </row>
    <row r="35" spans="1:10" x14ac:dyDescent="0.25">
      <c r="A35">
        <v>3.8140000000000001</v>
      </c>
      <c r="B35">
        <v>150000000</v>
      </c>
      <c r="C35">
        <v>3.472</v>
      </c>
      <c r="D35">
        <f t="shared" si="0"/>
        <v>-1.8160000000000007</v>
      </c>
      <c r="E35">
        <f t="shared" si="1"/>
        <v>38.266596</v>
      </c>
      <c r="F35">
        <f t="shared" si="2"/>
        <v>5.3915549090268724E-5</v>
      </c>
      <c r="G35">
        <f t="shared" si="3"/>
        <v>8087.3323635403085</v>
      </c>
      <c r="H35">
        <f>G35/$G$62</f>
        <v>6.7822593189165035E-6</v>
      </c>
      <c r="I35">
        <f t="shared" si="4"/>
        <v>2.35480043552781E-5</v>
      </c>
      <c r="J35">
        <f t="shared" si="5"/>
        <v>2.5867537042347545E-5</v>
      </c>
    </row>
    <row r="36" spans="1:10" x14ac:dyDescent="0.25">
      <c r="A36">
        <v>8.1839999999999993</v>
      </c>
      <c r="B36">
        <v>238800267</v>
      </c>
      <c r="C36">
        <v>4.8659999999999997</v>
      </c>
      <c r="D36">
        <f t="shared" si="0"/>
        <v>-4.524</v>
      </c>
      <c r="E36">
        <f t="shared" si="1"/>
        <v>3.2978560000000026</v>
      </c>
      <c r="F36">
        <f t="shared" si="2"/>
        <v>0.12780360488460651</v>
      </c>
      <c r="G36">
        <f t="shared" si="3"/>
        <v>30519534.97000654</v>
      </c>
      <c r="H36">
        <f>G36/$G$62</f>
        <v>2.559452130253646E-2</v>
      </c>
      <c r="I36">
        <f t="shared" si="4"/>
        <v>0.12454294065814241</v>
      </c>
      <c r="J36">
        <f t="shared" si="5"/>
        <v>0.20946556233995836</v>
      </c>
    </row>
    <row r="37" spans="1:10" x14ac:dyDescent="0.25">
      <c r="A37">
        <v>5.476</v>
      </c>
      <c r="B37">
        <v>300000000</v>
      </c>
      <c r="C37">
        <v>3.919</v>
      </c>
      <c r="D37">
        <f t="shared" si="0"/>
        <v>-3.9359999999999999</v>
      </c>
      <c r="E37">
        <f t="shared" si="1"/>
        <v>20.466576</v>
      </c>
      <c r="F37">
        <f t="shared" si="2"/>
        <v>2.8157358698237688E-3</v>
      </c>
      <c r="G37">
        <f t="shared" si="3"/>
        <v>844720.76094713062</v>
      </c>
      <c r="H37">
        <f>G37/$G$62</f>
        <v>7.084060596599421E-4</v>
      </c>
      <c r="I37">
        <f t="shared" si="4"/>
        <v>2.7762433478073132E-3</v>
      </c>
      <c r="J37">
        <f t="shared" si="5"/>
        <v>3.879231582697843E-3</v>
      </c>
    </row>
    <row r="38" spans="1:10" x14ac:dyDescent="0.25">
      <c r="A38">
        <v>6.0640000000000001</v>
      </c>
      <c r="B38">
        <v>508905852</v>
      </c>
      <c r="C38">
        <v>3.9569999999999999</v>
      </c>
      <c r="D38">
        <f t="shared" si="0"/>
        <v>-2.3040000000000003</v>
      </c>
      <c r="E38">
        <f t="shared" si="1"/>
        <v>15.492096</v>
      </c>
      <c r="F38">
        <f t="shared" si="2"/>
        <v>8.5050800479183428E-3</v>
      </c>
      <c r="G38">
        <f t="shared" si="3"/>
        <v>4328285.0081140855</v>
      </c>
      <c r="H38">
        <f>G38/$G$62</f>
        <v>3.6298188341498641E-3</v>
      </c>
      <c r="I38">
        <f t="shared" si="4"/>
        <v>1.4363193126731013E-2</v>
      </c>
      <c r="J38">
        <f t="shared" si="5"/>
        <v>2.2011221410284776E-2</v>
      </c>
    </row>
    <row r="39" spans="1:10" x14ac:dyDescent="0.25">
      <c r="A39">
        <v>7.6959999999999997</v>
      </c>
      <c r="B39">
        <v>730709275</v>
      </c>
      <c r="C39">
        <v>4.5979999999999999</v>
      </c>
      <c r="D39">
        <f t="shared" si="0"/>
        <v>-5.5620000000000003</v>
      </c>
      <c r="E39">
        <f t="shared" si="1"/>
        <v>5.3084160000000011</v>
      </c>
      <c r="F39">
        <f t="shared" si="2"/>
        <v>8.1753092488656642E-2</v>
      </c>
      <c r="G39">
        <f t="shared" si="3"/>
        <v>59737742.94139424</v>
      </c>
      <c r="H39">
        <f>G39/$G$62</f>
        <v>5.0097713997987375E-2</v>
      </c>
      <c r="I39">
        <f t="shared" si="4"/>
        <v>0.23034928896274595</v>
      </c>
      <c r="J39">
        <f t="shared" si="5"/>
        <v>0.38555200692851083</v>
      </c>
    </row>
    <row r="40" spans="1:10" x14ac:dyDescent="0.25">
      <c r="A40">
        <v>4.4379999999999997</v>
      </c>
      <c r="B40">
        <v>200000000</v>
      </c>
      <c r="C40">
        <v>3.4870000000000001</v>
      </c>
      <c r="D40">
        <f t="shared" si="0"/>
        <v>-1.8219999999999992</v>
      </c>
      <c r="E40">
        <f t="shared" si="1"/>
        <v>30.935844000000003</v>
      </c>
      <c r="F40">
        <f t="shared" si="2"/>
        <v>2.7491856228158623E-4</v>
      </c>
      <c r="G40">
        <f t="shared" si="3"/>
        <v>54983.712456317247</v>
      </c>
      <c r="H40">
        <f>G40/$G$62</f>
        <v>4.6110853299002594E-5</v>
      </c>
      <c r="I40">
        <f t="shared" si="4"/>
        <v>1.6078854545362205E-4</v>
      </c>
      <c r="J40">
        <f t="shared" si="5"/>
        <v>2.046399669409735E-4</v>
      </c>
    </row>
    <row r="41" spans="1:10" x14ac:dyDescent="0.25">
      <c r="A41">
        <v>8.1780000000000008</v>
      </c>
      <c r="B41">
        <v>187758167</v>
      </c>
      <c r="C41">
        <v>4.9359999999999999</v>
      </c>
      <c r="D41">
        <f t="shared" si="0"/>
        <v>-5.9180000000000001</v>
      </c>
      <c r="E41">
        <f t="shared" si="1"/>
        <v>3.319683999999997</v>
      </c>
      <c r="F41">
        <f t="shared" si="2"/>
        <v>0.12718517331380363</v>
      </c>
      <c r="G41">
        <f t="shared" si="3"/>
        <v>23880055.010977086</v>
      </c>
      <c r="H41">
        <f>G41/$G$62</f>
        <v>2.0026470825484685E-2</v>
      </c>
      <c r="I41">
        <f t="shared" si="4"/>
        <v>9.8850659994592402E-2</v>
      </c>
      <c r="J41">
        <f t="shared" si="5"/>
        <v>0.16377647841081377</v>
      </c>
    </row>
    <row r="42" spans="1:10" x14ac:dyDescent="0.25">
      <c r="A42">
        <v>4.0819999999999999</v>
      </c>
      <c r="B42">
        <v>940733772</v>
      </c>
      <c r="C42">
        <v>4.0510000000000002</v>
      </c>
      <c r="D42">
        <f t="shared" si="0"/>
        <v>-3.2949999999999999</v>
      </c>
      <c r="E42">
        <f t="shared" si="1"/>
        <v>35.022724000000004</v>
      </c>
      <c r="F42">
        <f t="shared" si="2"/>
        <v>1.1086124353514848E-4</v>
      </c>
      <c r="G42">
        <f t="shared" si="3"/>
        <v>104290.91579943085</v>
      </c>
      <c r="H42">
        <f>G42/$G$62</f>
        <v>8.7461229953629172E-5</v>
      </c>
      <c r="I42">
        <f t="shared" si="4"/>
        <v>3.5430544254215181E-4</v>
      </c>
      <c r="J42">
        <f t="shared" si="5"/>
        <v>3.5701674067071425E-4</v>
      </c>
    </row>
    <row r="43" spans="1:10" x14ac:dyDescent="0.25">
      <c r="A43">
        <v>6.7050000000000001</v>
      </c>
      <c r="B43">
        <v>483558994</v>
      </c>
      <c r="C43">
        <v>4.7729999999999997</v>
      </c>
      <c r="D43">
        <f t="shared" si="0"/>
        <v>-6.7940000000000005</v>
      </c>
      <c r="E43">
        <f t="shared" si="1"/>
        <v>10.857025</v>
      </c>
      <c r="F43">
        <f t="shared" si="2"/>
        <v>2.3823665025132199E-2</v>
      </c>
      <c r="G43">
        <f t="shared" si="3"/>
        <v>11520147.492945911</v>
      </c>
      <c r="H43">
        <f>G43/$G$62</f>
        <v>9.6611124876685144E-3</v>
      </c>
      <c r="I43">
        <f t="shared" si="4"/>
        <v>4.6112489903641814E-2</v>
      </c>
      <c r="J43">
        <f t="shared" si="5"/>
        <v>6.4777759229817392E-2</v>
      </c>
    </row>
    <row r="44" spans="1:10" x14ac:dyDescent="0.25">
      <c r="A44">
        <v>3.206</v>
      </c>
      <c r="B44">
        <v>231267345</v>
      </c>
      <c r="C44">
        <v>3.89</v>
      </c>
      <c r="D44">
        <f t="shared" si="0"/>
        <v>-7.5280000000000005</v>
      </c>
      <c r="E44">
        <f t="shared" si="1"/>
        <v>46.158436000000009</v>
      </c>
      <c r="F44">
        <f t="shared" si="2"/>
        <v>9.3341217805738614E-6</v>
      </c>
      <c r="G44">
        <f t="shared" si="3"/>
        <v>2158.6775620999897</v>
      </c>
      <c r="H44">
        <f>G44/$G$62</f>
        <v>1.8103263664657279E-6</v>
      </c>
      <c r="I44">
        <f t="shared" si="4"/>
        <v>7.0421695655516816E-6</v>
      </c>
      <c r="J44">
        <f t="shared" si="5"/>
        <v>5.803906330889124E-6</v>
      </c>
    </row>
    <row r="45" spans="1:10" x14ac:dyDescent="0.25">
      <c r="A45">
        <v>2.472</v>
      </c>
      <c r="B45">
        <v>165129256</v>
      </c>
      <c r="C45">
        <v>4.6420000000000003</v>
      </c>
      <c r="D45">
        <f t="shared" si="0"/>
        <v>-4.5270000000000001</v>
      </c>
      <c r="E45">
        <f t="shared" si="1"/>
        <v>56.670784000000005</v>
      </c>
      <c r="F45">
        <f t="shared" si="2"/>
        <v>9.026678353625597E-7</v>
      </c>
      <c r="G45">
        <f t="shared" si="3"/>
        <v>149.05686806854996</v>
      </c>
      <c r="H45">
        <f>G45/$G$62</f>
        <v>1.2500318857476521E-7</v>
      </c>
      <c r="I45">
        <f t="shared" si="4"/>
        <v>5.8026480136406014E-7</v>
      </c>
      <c r="J45">
        <f t="shared" si="5"/>
        <v>3.0900788215681961E-7</v>
      </c>
    </row>
    <row r="46" spans="1:10" x14ac:dyDescent="0.25">
      <c r="A46">
        <v>5.4729999999999999</v>
      </c>
      <c r="B46">
        <v>130964583</v>
      </c>
      <c r="C46">
        <v>5.4349999999999996</v>
      </c>
      <c r="D46">
        <f t="shared" si="0"/>
        <v>-6.2930000000000001</v>
      </c>
      <c r="E46">
        <f t="shared" si="1"/>
        <v>20.493729000000002</v>
      </c>
      <c r="F46">
        <f t="shared" si="2"/>
        <v>2.7987968759243531E-3</v>
      </c>
      <c r="G46">
        <f t="shared" si="3"/>
        <v>366543.26575713564</v>
      </c>
      <c r="H46">
        <f>G46/$G$62</f>
        <v>3.073932624773634E-4</v>
      </c>
      <c r="I46">
        <f t="shared" si="4"/>
        <v>1.6706823815644701E-3</v>
      </c>
      <c r="J46">
        <f t="shared" si="5"/>
        <v>1.6823633255386098E-3</v>
      </c>
    </row>
    <row r="47" spans="1:10" x14ac:dyDescent="0.25">
      <c r="A47">
        <v>3.7069999999999999</v>
      </c>
      <c r="B47">
        <v>119389451</v>
      </c>
      <c r="C47">
        <v>5.15</v>
      </c>
      <c r="D47">
        <f t="shared" si="0"/>
        <v>-2.7119999999999997</v>
      </c>
      <c r="E47">
        <f t="shared" si="1"/>
        <v>39.601849000000001</v>
      </c>
      <c r="F47">
        <f t="shared" si="2"/>
        <v>4.0072728984722927E-5</v>
      </c>
      <c r="G47">
        <f t="shared" si="3"/>
        <v>4784.2611135578572</v>
      </c>
      <c r="H47">
        <f>G47/$G$62</f>
        <v>4.0122129353606966E-6</v>
      </c>
      <c r="I47">
        <f t="shared" si="4"/>
        <v>2.0662896617107589E-5</v>
      </c>
      <c r="J47">
        <f t="shared" si="5"/>
        <v>1.4873273351382102E-5</v>
      </c>
    </row>
    <row r="48" spans="1:10" x14ac:dyDescent="0.25">
      <c r="A48">
        <v>7.2880000000000003</v>
      </c>
      <c r="B48">
        <v>148698885</v>
      </c>
      <c r="C48">
        <v>4.9290000000000003</v>
      </c>
      <c r="D48">
        <f t="shared" si="0"/>
        <v>-5.7119999999999997</v>
      </c>
      <c r="E48">
        <f t="shared" si="1"/>
        <v>7.3549439999999988</v>
      </c>
      <c r="F48">
        <f t="shared" si="2"/>
        <v>5.1879288118992596E-2</v>
      </c>
      <c r="G48">
        <f t="shared" si="3"/>
        <v>7714392.2978879465</v>
      </c>
      <c r="H48">
        <f>G48/$G$62</f>
        <v>6.4695015241372118E-3</v>
      </c>
      <c r="I48">
        <f t="shared" si="4"/>
        <v>3.1888173012472321E-2</v>
      </c>
      <c r="J48">
        <f t="shared" si="5"/>
        <v>4.7149727107912001E-2</v>
      </c>
    </row>
    <row r="49" spans="1:10" x14ac:dyDescent="0.25">
      <c r="A49">
        <v>4.2880000000000003</v>
      </c>
      <c r="B49">
        <v>146300516</v>
      </c>
      <c r="C49">
        <v>4.2080000000000002</v>
      </c>
      <c r="D49">
        <f t="shared" si="0"/>
        <v>-7.7110000000000003</v>
      </c>
      <c r="E49">
        <f t="shared" si="1"/>
        <v>32.626943999999995</v>
      </c>
      <c r="F49">
        <f t="shared" si="2"/>
        <v>1.8879748197987064E-4</v>
      </c>
      <c r="G49">
        <f t="shared" si="3"/>
        <v>27621.169033155777</v>
      </c>
      <c r="H49">
        <f>G49/$G$62</f>
        <v>2.3163871923829461E-5</v>
      </c>
      <c r="I49">
        <f t="shared" si="4"/>
        <v>9.7473573055474377E-5</v>
      </c>
      <c r="J49">
        <f t="shared" si="5"/>
        <v>9.9326682809380737E-5</v>
      </c>
    </row>
    <row r="50" spans="1:10" x14ac:dyDescent="0.25">
      <c r="A50">
        <v>2.2890000000000001</v>
      </c>
      <c r="B50">
        <v>184674421</v>
      </c>
      <c r="C50">
        <v>3.6619999999999999</v>
      </c>
      <c r="D50">
        <f t="shared" si="0"/>
        <v>-0.7710000000000008</v>
      </c>
      <c r="E50">
        <f t="shared" si="1"/>
        <v>59.459521000000002</v>
      </c>
      <c r="F50">
        <f t="shared" si="2"/>
        <v>4.8572144771930688E-7</v>
      </c>
      <c r="G50">
        <f t="shared" si="3"/>
        <v>89.700327124844776</v>
      </c>
      <c r="H50">
        <f>G50/$G$62</f>
        <v>7.5225161054963374E-8</v>
      </c>
      <c r="I50">
        <f t="shared" si="4"/>
        <v>2.754745397832759E-7</v>
      </c>
      <c r="J50">
        <f t="shared" si="5"/>
        <v>1.7219039365481119E-7</v>
      </c>
    </row>
    <row r="51" spans="1:10" x14ac:dyDescent="0.25">
      <c r="A51">
        <v>9.2289999999999992</v>
      </c>
      <c r="B51">
        <v>1041046996</v>
      </c>
      <c r="C51">
        <v>4.0049999999999999</v>
      </c>
      <c r="D51">
        <f t="shared" si="0"/>
        <v>-0.36500000000000021</v>
      </c>
      <c r="E51">
        <f t="shared" si="1"/>
        <v>0.59444100000000122</v>
      </c>
      <c r="F51">
        <f t="shared" si="2"/>
        <v>0.23305014329096468</v>
      </c>
      <c r="G51">
        <f t="shared" si="3"/>
        <v>242616151.59042835</v>
      </c>
      <c r="H51">
        <f>G51/$G$62</f>
        <v>0.20346457658425138</v>
      </c>
      <c r="I51">
        <f t="shared" si="4"/>
        <v>0.81487562921992673</v>
      </c>
      <c r="J51">
        <f t="shared" si="5"/>
        <v>1.8777745772960559</v>
      </c>
    </row>
    <row r="52" spans="1:10" x14ac:dyDescent="0.25">
      <c r="A52">
        <v>9.6349999999999998</v>
      </c>
      <c r="B52">
        <v>718700589</v>
      </c>
      <c r="C52">
        <v>4.2</v>
      </c>
      <c r="D52">
        <f t="shared" si="0"/>
        <v>-3.3220000000000001</v>
      </c>
      <c r="E52">
        <f t="shared" si="1"/>
        <v>0.13322500000000015</v>
      </c>
      <c r="F52">
        <f t="shared" si="2"/>
        <v>0.25820299609303327</v>
      </c>
      <c r="G52">
        <f t="shared" si="3"/>
        <v>185570645.37362769</v>
      </c>
      <c r="H52">
        <f>G52/$G$62</f>
        <v>0.15562464633908984</v>
      </c>
      <c r="I52">
        <f t="shared" si="4"/>
        <v>0.65362351462417734</v>
      </c>
      <c r="J52">
        <f t="shared" si="5"/>
        <v>1.4994434674771306</v>
      </c>
    </row>
    <row r="53" spans="1:10" x14ac:dyDescent="0.25">
      <c r="A53">
        <v>6.6779999999999999</v>
      </c>
      <c r="B53">
        <v>1149590458</v>
      </c>
      <c r="C53">
        <v>4.8140000000000001</v>
      </c>
      <c r="D53">
        <f t="shared" si="0"/>
        <v>-0.63400000000000034</v>
      </c>
      <c r="E53">
        <f t="shared" si="1"/>
        <v>11.035684</v>
      </c>
      <c r="F53">
        <f t="shared" si="2"/>
        <v>2.2896347853167166E-2</v>
      </c>
      <c r="G53">
        <f t="shared" si="3"/>
        <v>26321423.015049759</v>
      </c>
      <c r="H53">
        <f>G53/$G$62</f>
        <v>2.2073869170478391E-2</v>
      </c>
      <c r="I53">
        <f t="shared" si="4"/>
        <v>0.10626360618668297</v>
      </c>
      <c r="J53">
        <f t="shared" si="5"/>
        <v>0.14740929832045468</v>
      </c>
    </row>
    <row r="54" spans="1:10" x14ac:dyDescent="0.25">
      <c r="A54">
        <v>9.3659999999999997</v>
      </c>
      <c r="B54">
        <v>718803910</v>
      </c>
      <c r="C54">
        <v>3.81</v>
      </c>
      <c r="D54">
        <f t="shared" si="0"/>
        <v>-2.5860000000000003</v>
      </c>
      <c r="E54">
        <f t="shared" si="1"/>
        <v>0.40195600000000042</v>
      </c>
      <c r="F54">
        <f t="shared" si="2"/>
        <v>0.2432350067869237</v>
      </c>
      <c r="G54">
        <f t="shared" si="3"/>
        <v>174838273.92731729</v>
      </c>
      <c r="H54">
        <f>G54/$G$62</f>
        <v>0.14662418450769954</v>
      </c>
      <c r="I54">
        <f t="shared" si="4"/>
        <v>0.55863814297433523</v>
      </c>
      <c r="J54">
        <f t="shared" si="5"/>
        <v>1.3732821120991139</v>
      </c>
    </row>
    <row r="55" spans="1:10" x14ac:dyDescent="0.25">
      <c r="A55">
        <v>7.4139999999999997</v>
      </c>
      <c r="B55">
        <v>725794745</v>
      </c>
      <c r="C55">
        <v>3.8769999999999998</v>
      </c>
      <c r="D55">
        <f t="shared" si="0"/>
        <v>-3.5659999999999998</v>
      </c>
      <c r="E55">
        <f t="shared" si="1"/>
        <v>6.6873960000000015</v>
      </c>
      <c r="F55">
        <f t="shared" si="2"/>
        <v>6.0175400405792022E-2</v>
      </c>
      <c r="G55">
        <f t="shared" si="3"/>
        <v>43674989.392794713</v>
      </c>
      <c r="H55">
        <f>G55/$G$62</f>
        <v>3.6627047151947437E-2</v>
      </c>
      <c r="I55">
        <f t="shared" si="4"/>
        <v>0.14200306180810021</v>
      </c>
      <c r="J55">
        <f t="shared" si="5"/>
        <v>0.27155292758453831</v>
      </c>
    </row>
    <row r="56" spans="1:10" x14ac:dyDescent="0.25">
      <c r="A56">
        <v>6.4340000000000002</v>
      </c>
      <c r="B56">
        <v>200000000</v>
      </c>
      <c r="C56">
        <v>3.7810000000000001</v>
      </c>
      <c r="D56">
        <f t="shared" si="0"/>
        <v>-5.0060000000000002</v>
      </c>
      <c r="E56">
        <f t="shared" si="1"/>
        <v>12.716355999999999</v>
      </c>
      <c r="F56">
        <f t="shared" si="2"/>
        <v>1.57603099132138E-2</v>
      </c>
      <c r="G56">
        <f t="shared" si="3"/>
        <v>3152061.98264276</v>
      </c>
      <c r="H56">
        <f>G56/$G$62</f>
        <v>2.6434058592619551E-3</v>
      </c>
      <c r="I56">
        <f t="shared" si="4"/>
        <v>9.9947175538694522E-3</v>
      </c>
      <c r="J56">
        <f t="shared" si="5"/>
        <v>1.700767329849142E-2</v>
      </c>
    </row>
    <row r="57" spans="1:10" x14ac:dyDescent="0.25">
      <c r="A57">
        <v>4.9939999999999998</v>
      </c>
      <c r="B57">
        <v>633793890</v>
      </c>
      <c r="C57">
        <v>5.0030000000000001</v>
      </c>
      <c r="D57">
        <f t="shared" si="0"/>
        <v>-5.2</v>
      </c>
      <c r="E57">
        <f t="shared" si="1"/>
        <v>25.060036000000004</v>
      </c>
      <c r="F57">
        <f t="shared" si="2"/>
        <v>1.0145597238477885E-3</v>
      </c>
      <c r="G57">
        <f t="shared" si="3"/>
        <v>643021.75401481567</v>
      </c>
      <c r="H57">
        <f>G57/$G$62</f>
        <v>5.3925572579335509E-4</v>
      </c>
      <c r="I57">
        <f t="shared" si="4"/>
        <v>2.6978963961441556E-3</v>
      </c>
      <c r="J57">
        <f t="shared" si="5"/>
        <v>2.6930430946120153E-3</v>
      </c>
    </row>
    <row r="58" spans="1:10" x14ac:dyDescent="0.25">
      <c r="A58">
        <v>4.8</v>
      </c>
      <c r="B58">
        <v>450000000</v>
      </c>
      <c r="C58">
        <v>4.0679999999999996</v>
      </c>
      <c r="D58">
        <f t="shared" si="0"/>
        <v>-3.2350000000000003</v>
      </c>
      <c r="E58">
        <f t="shared" si="1"/>
        <v>27.040000000000003</v>
      </c>
      <c r="F58">
        <f t="shared" si="2"/>
        <v>6.5341864085024788E-4</v>
      </c>
      <c r="G58">
        <f t="shared" si="3"/>
        <v>294038.38838261156</v>
      </c>
      <c r="H58">
        <f>G58/$G$62</f>
        <v>2.4658867845195836E-4</v>
      </c>
      <c r="I58">
        <f t="shared" si="4"/>
        <v>1.0031227439425666E-3</v>
      </c>
      <c r="J58">
        <f t="shared" si="5"/>
        <v>1.1836256565694E-3</v>
      </c>
    </row>
    <row r="59" spans="1:10" x14ac:dyDescent="0.25">
      <c r="A59">
        <v>6.7649999999999997</v>
      </c>
      <c r="B59">
        <v>600000000</v>
      </c>
      <c r="C59">
        <v>4.1130000000000004</v>
      </c>
      <c r="D59">
        <f t="shared" si="0"/>
        <v>-5.3650000000000002</v>
      </c>
      <c r="E59">
        <f t="shared" si="1"/>
        <v>10.465225000000002</v>
      </c>
      <c r="F59">
        <f t="shared" si="2"/>
        <v>2.5990889742863767E-2</v>
      </c>
      <c r="G59">
        <f t="shared" si="3"/>
        <v>15594533.845718261</v>
      </c>
      <c r="H59">
        <f>G59/$G$62</f>
        <v>1.3078004927323318E-2</v>
      </c>
      <c r="I59">
        <f t="shared" si="4"/>
        <v>5.3789834266080812E-2</v>
      </c>
      <c r="J59">
        <f t="shared" si="5"/>
        <v>8.8472703333342242E-2</v>
      </c>
    </row>
    <row r="60" spans="1:10" x14ac:dyDescent="0.25">
      <c r="A60">
        <v>4.6349999999999998</v>
      </c>
      <c r="B60">
        <v>500000000</v>
      </c>
      <c r="C60">
        <v>3.7949999999999999</v>
      </c>
      <c r="D60">
        <f t="shared" si="0"/>
        <v>-5.1980000000000004</v>
      </c>
      <c r="E60">
        <f t="shared" si="1"/>
        <v>28.783225000000002</v>
      </c>
      <c r="F60">
        <f t="shared" si="2"/>
        <v>4.4356071605909105E-4</v>
      </c>
      <c r="G60">
        <f t="shared" si="3"/>
        <v>221780.35802954552</v>
      </c>
      <c r="H60">
        <f>G60/$G$62</f>
        <v>1.8599110712695598E-4</v>
      </c>
      <c r="I60">
        <f t="shared" si="4"/>
        <v>7.0583625154679787E-4</v>
      </c>
      <c r="J60">
        <f t="shared" si="5"/>
        <v>8.6206878153344095E-4</v>
      </c>
    </row>
    <row r="61" spans="1:10" x14ac:dyDescent="0.25">
      <c r="A61">
        <v>4.8019999999999996</v>
      </c>
      <c r="B61">
        <v>125000000</v>
      </c>
      <c r="C61">
        <v>4.3540000000000001</v>
      </c>
      <c r="D61">
        <f t="shared" si="0"/>
        <v>-10</v>
      </c>
      <c r="E61">
        <f t="shared" si="1"/>
        <v>27.019204000000006</v>
      </c>
      <c r="F61">
        <f t="shared" si="2"/>
        <v>6.5644529439667693E-4</v>
      </c>
      <c r="G61">
        <f t="shared" si="3"/>
        <v>82055.661799584617</v>
      </c>
      <c r="H61">
        <f>G61/$G$62</f>
        <v>6.8814134487539522E-5</v>
      </c>
      <c r="I61">
        <f t="shared" si="4"/>
        <v>2.9961674155874708E-4</v>
      </c>
      <c r="J61">
        <f t="shared" si="5"/>
        <v>3.3044547380916477E-4</v>
      </c>
    </row>
    <row r="62" spans="1:10" x14ac:dyDescent="0.25">
      <c r="G62">
        <f>SUM(G1:G61)</f>
        <v>1192424527.4703381</v>
      </c>
      <c r="J62">
        <f>SUM(J1:J61)</f>
        <v>8.5236049465435784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NeilDiamond</cp:lastModifiedBy>
  <dcterms:created xsi:type="dcterms:W3CDTF">2015-09-22T23:43:36Z</dcterms:created>
  <dcterms:modified xsi:type="dcterms:W3CDTF">2016-01-25T03:28:11Z</dcterms:modified>
</cp:coreProperties>
</file>