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4459963C-87D5-5E47-A914-A706032803EC}" xr6:coauthVersionLast="46" xr6:coauthVersionMax="46" xr10:uidLastSave="{00000000-0000-0000-0000-000000000000}"/>
  <bookViews>
    <workbookView xWindow="0" yWindow="460" windowWidth="38400" windowHeight="19680" xr2:uid="{00000000-000D-0000-FFFF-FFFF00000000}"/>
  </bookViews>
  <sheets>
    <sheet name="Gantt GeoNature" sheetId="3" r:id="rId1"/>
    <sheet name="Instructions" sheetId="4" r:id="rId2"/>
  </sheets>
  <definedNames>
    <definedName name="DEV_RECRUTE">'Gantt GeoNature'!$F$32</definedName>
    <definedName name="_xlnm.Print_Titles" localSheetId="0">'Gantt GeoNature'!$1:$2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H57" i="3"/>
  <c r="I57" i="3" s="1"/>
  <c r="G57" i="3"/>
  <c r="F57" i="3"/>
  <c r="F94" i="3" s="1"/>
  <c r="H56" i="3"/>
  <c r="I56" i="3" s="1"/>
  <c r="G56" i="3"/>
  <c r="F56" i="3"/>
  <c r="F93" i="3" s="1"/>
  <c r="H55" i="3"/>
  <c r="G55" i="3"/>
  <c r="F55" i="3"/>
  <c r="F92" i="3" s="1"/>
  <c r="H54" i="3"/>
  <c r="I54" i="3" s="1"/>
  <c r="G54" i="3"/>
  <c r="F54" i="3"/>
  <c r="F91" i="3" s="1"/>
  <c r="H53" i="3"/>
  <c r="G53" i="3"/>
  <c r="F53" i="3"/>
  <c r="F90" i="3" s="1"/>
  <c r="H52" i="3"/>
  <c r="G52" i="3"/>
  <c r="F52" i="3"/>
  <c r="F89" i="3" s="1"/>
  <c r="H51" i="3"/>
  <c r="G51" i="3"/>
  <c r="F51" i="3"/>
  <c r="F88" i="3" s="1"/>
  <c r="H50" i="3"/>
  <c r="I50" i="3" s="1"/>
  <c r="H49" i="3"/>
  <c r="G49" i="3"/>
  <c r="G50" i="3" s="1"/>
  <c r="F49" i="3"/>
  <c r="H48" i="3"/>
  <c r="I48" i="3" s="1"/>
  <c r="H47" i="3"/>
  <c r="G47" i="3"/>
  <c r="G48" i="3" s="1"/>
  <c r="F47" i="3"/>
  <c r="F84" i="3" s="1"/>
  <c r="H46" i="3"/>
  <c r="I46" i="3" s="1"/>
  <c r="G46" i="3"/>
  <c r="F46" i="3"/>
  <c r="F83" i="3" s="1"/>
  <c r="H45" i="3"/>
  <c r="G45" i="3"/>
  <c r="F45" i="3"/>
  <c r="F82" i="3" s="1"/>
  <c r="H44" i="3"/>
  <c r="G44" i="3"/>
  <c r="F44" i="3"/>
  <c r="F81" i="3" s="1"/>
  <c r="H43" i="3"/>
  <c r="I43" i="3" s="1"/>
  <c r="H42" i="3"/>
  <c r="G42" i="3"/>
  <c r="G43" i="3" s="1"/>
  <c r="F42" i="3"/>
  <c r="F79" i="3" s="1"/>
  <c r="H41" i="3"/>
  <c r="G41" i="3"/>
  <c r="F41" i="3"/>
  <c r="F78" i="3" s="1"/>
  <c r="H40" i="3"/>
  <c r="G40" i="3"/>
  <c r="F40" i="3"/>
  <c r="F77" i="3" s="1"/>
  <c r="H39" i="3"/>
  <c r="G39" i="3"/>
  <c r="F39" i="3"/>
  <c r="F76" i="3" s="1"/>
  <c r="H38" i="3"/>
  <c r="G38" i="3"/>
  <c r="F38" i="3"/>
  <c r="F75" i="3" s="1"/>
  <c r="H37" i="3"/>
  <c r="I37" i="3" s="1"/>
  <c r="G37" i="3"/>
  <c r="F37" i="3"/>
  <c r="F74" i="3" s="1"/>
  <c r="H36" i="3"/>
  <c r="I36" i="3" s="1"/>
  <c r="H35" i="3"/>
  <c r="G35" i="3"/>
  <c r="G36" i="3" s="1"/>
  <c r="F35" i="3"/>
  <c r="F72" i="3" s="1"/>
  <c r="H34" i="3"/>
  <c r="G34" i="3"/>
  <c r="F34" i="3"/>
  <c r="F71" i="3" s="1"/>
  <c r="H33" i="3"/>
  <c r="G33" i="3"/>
  <c r="F33" i="3"/>
  <c r="F70" i="3" s="1"/>
  <c r="H32" i="3"/>
  <c r="G32" i="3"/>
  <c r="F32" i="3"/>
  <c r="F69" i="3" s="1"/>
  <c r="H31" i="3"/>
  <c r="G31" i="3"/>
  <c r="F31" i="3"/>
  <c r="F68" i="3" s="1"/>
  <c r="H30" i="3"/>
  <c r="G30" i="3"/>
  <c r="F30" i="3"/>
  <c r="F67" i="3" s="1"/>
  <c r="H29" i="3"/>
  <c r="G29" i="3"/>
  <c r="F29" i="3"/>
  <c r="F66" i="3" s="1"/>
  <c r="H28" i="3"/>
  <c r="G28" i="3"/>
  <c r="F28" i="3"/>
  <c r="F65" i="3" s="1"/>
  <c r="H27" i="3"/>
  <c r="G27" i="3"/>
  <c r="F27" i="3"/>
  <c r="F64" i="3" s="1"/>
  <c r="H26" i="3"/>
  <c r="G26" i="3"/>
  <c r="F26" i="3"/>
  <c r="F63" i="3" s="1"/>
  <c r="H25" i="3"/>
  <c r="G25" i="3"/>
  <c r="F25" i="3"/>
  <c r="F62" i="3" s="1"/>
  <c r="H24" i="3"/>
  <c r="G24" i="3"/>
  <c r="F24" i="3"/>
  <c r="F61" i="3" s="1"/>
  <c r="E63" i="3"/>
  <c r="D63" i="3" s="1"/>
  <c r="E89" i="3"/>
  <c r="D89" i="3" s="1"/>
  <c r="E90" i="3"/>
  <c r="D90" i="3" s="1"/>
  <c r="H90" i="3"/>
  <c r="E91" i="3"/>
  <c r="D91" i="3" s="1"/>
  <c r="H91" i="3"/>
  <c r="E92" i="3"/>
  <c r="D92" i="3" s="1"/>
  <c r="E93" i="3"/>
  <c r="D93" i="3" s="1"/>
  <c r="G93" i="3"/>
  <c r="E94" i="3"/>
  <c r="D94" i="3" s="1"/>
  <c r="G94" i="3"/>
  <c r="H94" i="3"/>
  <c r="E61" i="3"/>
  <c r="D61" i="3" s="1"/>
  <c r="E62" i="3"/>
  <c r="D62" i="3" s="1"/>
  <c r="D64" i="3"/>
  <c r="E64" i="3"/>
  <c r="E65" i="3"/>
  <c r="D65" i="3" s="1"/>
  <c r="E66" i="3"/>
  <c r="D66" i="3" s="1"/>
  <c r="E67" i="3"/>
  <c r="D67" i="3" s="1"/>
  <c r="E68" i="3"/>
  <c r="D68" i="3" s="1"/>
  <c r="E69" i="3"/>
  <c r="D69" i="3" s="1"/>
  <c r="E70" i="3"/>
  <c r="D70" i="3" s="1"/>
  <c r="E71" i="3"/>
  <c r="D71" i="3" s="1"/>
  <c r="D72" i="3"/>
  <c r="E72" i="3"/>
  <c r="E73" i="3"/>
  <c r="D73" i="3" s="1"/>
  <c r="E74" i="3"/>
  <c r="D74" i="3" s="1"/>
  <c r="E75" i="3"/>
  <c r="D75" i="3" s="1"/>
  <c r="E76" i="3"/>
  <c r="D76" i="3" s="1"/>
  <c r="E77" i="3"/>
  <c r="D77" i="3" s="1"/>
  <c r="E78" i="3"/>
  <c r="D78" i="3" s="1"/>
  <c r="E79" i="3"/>
  <c r="D79" i="3" s="1"/>
  <c r="E80" i="3"/>
  <c r="D80" i="3" s="1"/>
  <c r="E81" i="3"/>
  <c r="D81" i="3" s="1"/>
  <c r="E82" i="3"/>
  <c r="D82" i="3" s="1"/>
  <c r="E83" i="3"/>
  <c r="D83" i="3" s="1"/>
  <c r="D84" i="3"/>
  <c r="E84" i="3"/>
  <c r="E85" i="3"/>
  <c r="D85" i="3" s="1"/>
  <c r="E86" i="3"/>
  <c r="D86" i="3" s="1"/>
  <c r="E87" i="3"/>
  <c r="D87" i="3" s="1"/>
  <c r="E88" i="3"/>
  <c r="D88" i="3" s="1"/>
  <c r="F86" i="3"/>
  <c r="G23" i="3"/>
  <c r="F23" i="3"/>
  <c r="F60" i="3" s="1"/>
  <c r="E60" i="3"/>
  <c r="D60" i="3" s="1"/>
  <c r="H62" i="3"/>
  <c r="H65" i="3"/>
  <c r="H68" i="3"/>
  <c r="H69" i="3"/>
  <c r="H70" i="3"/>
  <c r="H72" i="3"/>
  <c r="G73" i="3"/>
  <c r="H74" i="3"/>
  <c r="H76" i="3"/>
  <c r="H77" i="3"/>
  <c r="H78" i="3"/>
  <c r="G80" i="3"/>
  <c r="H81" i="3"/>
  <c r="G85" i="3"/>
  <c r="G87" i="3"/>
  <c r="H23" i="3"/>
  <c r="H60" i="3" s="1"/>
  <c r="G88" i="3" l="1"/>
  <c r="G66" i="3"/>
  <c r="G82" i="3"/>
  <c r="I39" i="3"/>
  <c r="F48" i="3"/>
  <c r="F85" i="3" s="1"/>
  <c r="I49" i="3"/>
  <c r="I52" i="3"/>
  <c r="F50" i="3"/>
  <c r="F87" i="3" s="1"/>
  <c r="I28" i="3"/>
  <c r="I32" i="3"/>
  <c r="I24" i="3"/>
  <c r="I35" i="3"/>
  <c r="I38" i="3"/>
  <c r="I42" i="3"/>
  <c r="I45" i="3"/>
  <c r="I51" i="3"/>
  <c r="I55" i="3"/>
  <c r="I30" i="3"/>
  <c r="I34" i="3"/>
  <c r="F36" i="3"/>
  <c r="F73" i="3" s="1"/>
  <c r="I41" i="3"/>
  <c r="F43" i="3"/>
  <c r="F80" i="3" s="1"/>
  <c r="I44" i="3"/>
  <c r="I27" i="3"/>
  <c r="I31" i="3"/>
  <c r="I26" i="3"/>
  <c r="I25" i="3"/>
  <c r="I29" i="3"/>
  <c r="I33" i="3"/>
  <c r="I40" i="3"/>
  <c r="I47" i="3"/>
  <c r="I53" i="3"/>
  <c r="G83" i="3"/>
  <c r="H79" i="3"/>
  <c r="H75" i="3"/>
  <c r="H71" i="3"/>
  <c r="H67" i="3"/>
  <c r="H61" i="3"/>
  <c r="G90" i="3"/>
  <c r="G89" i="3"/>
  <c r="H93" i="3"/>
  <c r="H92" i="3"/>
  <c r="G91" i="3"/>
  <c r="H89" i="3"/>
  <c r="H63" i="3"/>
  <c r="G64" i="3"/>
  <c r="G84" i="3"/>
  <c r="G92" i="3"/>
  <c r="G86" i="3"/>
  <c r="H88" i="3"/>
  <c r="H80" i="3"/>
  <c r="G74" i="3"/>
  <c r="H66" i="3"/>
  <c r="G68" i="3"/>
  <c r="G70" i="3"/>
  <c r="G75" i="3"/>
  <c r="H87" i="3"/>
  <c r="H86" i="3"/>
  <c r="H85" i="3"/>
  <c r="H84" i="3"/>
  <c r="H83" i="3"/>
  <c r="H82" i="3"/>
  <c r="H73" i="3"/>
  <c r="H64" i="3"/>
  <c r="G61" i="3"/>
  <c r="G63" i="3"/>
  <c r="G65" i="3"/>
  <c r="G67" i="3"/>
  <c r="G69" i="3"/>
  <c r="G71" i="3"/>
  <c r="G76" i="3"/>
  <c r="G78" i="3"/>
  <c r="G81" i="3"/>
  <c r="G79" i="3"/>
  <c r="G77" i="3"/>
  <c r="G62" i="3"/>
  <c r="G72" i="3"/>
  <c r="G60" i="3"/>
  <c r="I23" i="3"/>
  <c r="E59" i="3" l="1"/>
</calcChain>
</file>

<file path=xl/sharedStrings.xml><?xml version="1.0" encoding="utf-8"?>
<sst xmlns="http://schemas.openxmlformats.org/spreadsheetml/2006/main" count="112" uniqueCount="71">
  <si>
    <t>Start Date</t>
  </si>
  <si>
    <t>Duration</t>
  </si>
  <si>
    <t>u</t>
  </si>
  <si>
    <t>Instructions</t>
  </si>
  <si>
    <r>
      <rPr>
        <b/>
        <sz val="11"/>
        <color theme="1"/>
        <rFont val="Calibri"/>
        <family val="2"/>
        <scheme val="minor"/>
      </rPr>
      <t xml:space="preserve">Pour modifier les dates: </t>
    </r>
    <r>
      <rPr>
        <sz val="11"/>
        <color theme="1"/>
        <rFont val="Calibri"/>
        <family val="2"/>
        <scheme val="minor"/>
      </rPr>
      <t>saisissez-les dans les colonnes C et D du tableau qui commence dans la cellule A6</t>
    </r>
  </si>
  <si>
    <r>
      <rPr>
        <b/>
        <sz val="11"/>
        <color theme="1"/>
        <rFont val="Calibri"/>
        <family val="2"/>
        <scheme val="minor"/>
      </rPr>
      <t>Si vous ajoutez une ligne supplémentaire à ce tableau:</t>
    </r>
    <r>
      <rPr>
        <sz val="11"/>
        <color theme="1"/>
        <rFont val="Calibri"/>
        <family val="2"/>
        <scheme val="minor"/>
      </rPr>
      <t xml:space="preserve"> Vous devez également mettre à jour le tableau caché sous le diagramme.</t>
    </r>
  </si>
  <si>
    <t xml:space="preserve"> - Ce tableau supplémentaire formate les données afin qu'elles puissent être affichées correctement dans le diagramme</t>
  </si>
  <si>
    <t xml:space="preserve"> - Faites glisser le diagramme vers la droite pour afficher ce tableau</t>
  </si>
  <si>
    <t xml:space="preserve"> - Il vous suffit de faire glisser les formules dans la ligne supérieure du tableau masqué pour couvrir le même nombre de lignes dans le tableau principal</t>
  </si>
  <si>
    <t>Vous devez ensuite modifier le diagramme pour qu'il inclue les nouvelles lignes:</t>
  </si>
  <si>
    <t xml:space="preserve"> - Cliquez sur "sélectionner les données"</t>
  </si>
  <si>
    <t xml:space="preserve"> - Cliquez avec le bouton droit sur le diagramme</t>
  </si>
  <si>
    <t xml:space="preserve"> - Modifiez la plage de données afin qu'elle couvre toutes les lignes de la table "caché"</t>
  </si>
  <si>
    <t xml:space="preserve"> - Notez que les cellules jaunes sont liées à une étape précédente - soit un lien direct vers une cellule précédente, soit une formule qui ajoute le nombre de jours que la tâche devrait durer</t>
  </si>
  <si>
    <t xml:space="preserve"> - Si vous préférez, ces formules peuvent être remplacées en tapant simplement les dates</t>
  </si>
  <si>
    <t>Check:</t>
  </si>
  <si>
    <t>Task</t>
  </si>
  <si>
    <t>Milestone?</t>
  </si>
  <si>
    <t>Duration (Days)</t>
  </si>
  <si>
    <t>Flight delays project</t>
  </si>
  <si>
    <t>Gantt diagram</t>
  </si>
  <si>
    <t>Background reading</t>
  </si>
  <si>
    <t>Milestone</t>
  </si>
  <si>
    <t>Confirm how to join data tables</t>
  </si>
  <si>
    <t>Dates/times - confirm necessary transformations e.g. timezones</t>
  </si>
  <si>
    <t>Identify key fields likely to be used in analysis</t>
  </si>
  <si>
    <t>Identify any other transformations required</t>
  </si>
  <si>
    <t>Identify any derived fields required</t>
  </si>
  <si>
    <t>Create a cleaning script to join and transform data</t>
  </si>
  <si>
    <t>Initial data investigations</t>
  </si>
  <si>
    <t>Cleaning script complete</t>
  </si>
  <si>
    <t>Exploratory analysis of data to identify insights and trends</t>
  </si>
  <si>
    <t>Understand data provided with brief - read data dictionaries</t>
  </si>
  <si>
    <t>Create workings file with subsets/data which could be  used in the final report</t>
  </si>
  <si>
    <t>Update cleaning script with any changes required after initial investigations</t>
  </si>
  <si>
    <t>Source any supplementary data required after initial investigations</t>
  </si>
  <si>
    <t>Load data provided with brief to understand structure</t>
  </si>
  <si>
    <t>Identify variables which could be used in modelling</t>
  </si>
  <si>
    <t>Initial investigations complete</t>
  </si>
  <si>
    <t>Analysis for report</t>
  </si>
  <si>
    <t>Modelling for report</t>
  </si>
  <si>
    <t>Create explanatory model in report</t>
  </si>
  <si>
    <t>Write report</t>
  </si>
  <si>
    <t>Write presentation</t>
  </si>
  <si>
    <t>Report complete</t>
  </si>
  <si>
    <t>Presentation complete</t>
  </si>
  <si>
    <t>Submission</t>
  </si>
  <si>
    <t>Start</t>
  </si>
  <si>
    <t>End</t>
  </si>
  <si>
    <t>Read project brief and associated documentation</t>
  </si>
  <si>
    <t>First 1:1 with instructors</t>
  </si>
  <si>
    <t>Second 1:1 with instructors</t>
  </si>
  <si>
    <t>Project phase</t>
  </si>
  <si>
    <t>Presentation</t>
  </si>
  <si>
    <t>Present initial plan</t>
  </si>
  <si>
    <t>Preparation</t>
  </si>
  <si>
    <t>Create GitHub Repo, send link to instructors</t>
  </si>
  <si>
    <t>README and any other documentation req'd on GitHub</t>
  </si>
  <si>
    <t>Practice giving presentation</t>
  </si>
  <si>
    <t>Other documentation</t>
  </si>
  <si>
    <t>Contingency</t>
  </si>
  <si>
    <t>Data validation</t>
  </si>
  <si>
    <t>Present initial plan to instructors</t>
  </si>
  <si>
    <t>Create draft report with data and visualisations</t>
  </si>
  <si>
    <t>Contingency for revisions, corrections etc</t>
  </si>
  <si>
    <t>Projected Start Date</t>
  </si>
  <si>
    <t>Projected End Date</t>
  </si>
  <si>
    <t>Actual Completion Date</t>
  </si>
  <si>
    <t>PDA documentation</t>
  </si>
  <si>
    <t>Identify any supplementary data required based on initial view of data supplied with brief</t>
  </si>
  <si>
    <t>Create brief document outlining plan - for PDA and CodeClan 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</si>
</sst>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ddd\ dd\ mmm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  <xf numFmtId="0" fontId="0" fillId="0" borderId="1" xfId="0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2" fillId="0" borderId="0" xfId="0" applyNumberFormat="1" applyFont="1"/>
    <xf numFmtId="0" fontId="8" fillId="0" borderId="0" xfId="1" applyFont="1"/>
    <xf numFmtId="14" fontId="9" fillId="0" borderId="0" xfId="0" applyNumberFormat="1" applyFont="1" applyAlignment="1">
      <alignment horizontal="center"/>
    </xf>
    <xf numFmtId="0" fontId="0" fillId="0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Fill="1" applyBorder="1"/>
    <xf numFmtId="0" fontId="0" fillId="0" borderId="3" xfId="0" applyFont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Border="1" applyAlignment="1">
      <alignment horizontal="center"/>
    </xf>
    <xf numFmtId="0" fontId="5" fillId="0" borderId="0" xfId="0" applyFont="1" applyFill="1"/>
    <xf numFmtId="0" fontId="0" fillId="0" borderId="5" xfId="0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Fill="1" applyBorder="1"/>
    <xf numFmtId="0" fontId="0" fillId="0" borderId="6" xfId="0" applyFont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0" fillId="0" borderId="6" xfId="0" applyNumberFormat="1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/>
        <i val="0"/>
      </font>
    </dxf>
    <dxf>
      <font>
        <color theme="2" tint="-0.499984740745262"/>
      </font>
      <fill>
        <patternFill>
          <bgColor theme="0" tint="-0.14996795556505021"/>
        </patternFill>
      </fill>
    </dxf>
    <dxf>
      <font>
        <b/>
        <i val="0"/>
      </font>
    </dxf>
    <dxf>
      <font>
        <color theme="2" tint="-0.499984740745262"/>
      </font>
      <fill>
        <patternFill>
          <bgColor theme="0" tint="-0.14996795556505021"/>
        </patternFill>
      </fill>
    </dxf>
    <dxf>
      <font>
        <b/>
        <i val="0"/>
      </font>
    </dxf>
    <dxf>
      <font>
        <color theme="2" tint="-0.499984740745262"/>
      </font>
      <fill>
        <patternFill>
          <bgColor theme="0" tint="-0.14996795556505021"/>
        </patternFill>
      </fill>
    </dxf>
    <dxf>
      <font>
        <b/>
        <i val="0"/>
      </font>
    </dxf>
    <dxf>
      <font>
        <color theme="2" tint="-0.499984740745262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  <color rgb="FFFF6600"/>
      <color rgb="FF52B161"/>
      <color rgb="FF4F6228"/>
      <color rgb="FFA03912"/>
      <color rgb="FFD24626"/>
      <color rgb="FF777777"/>
      <color rgb="FF30966D"/>
      <color rgb="FFD24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754393607025863"/>
          <c:y val="0.13726259204392827"/>
          <c:w val="0.64647922609189867"/>
          <c:h val="0.8608191299437304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 GeoNature'!$F$59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GeoNature'!$E$60:$E$94</c:f>
              <c:strCache>
                <c:ptCount val="35"/>
                <c:pt idx="0">
                  <c:v>Read project brief and associated documentation</c:v>
                </c:pt>
                <c:pt idx="1">
                  <c:v>Create GitHub Repo, send link to instructors</c:v>
                </c:pt>
                <c:pt idx="2">
                  <c:v>Load data provided with brief to understand structure</c:v>
                </c:pt>
                <c:pt idx="3">
                  <c:v>Understand data provided with brief - read data dictionaries</c:v>
                </c:pt>
                <c:pt idx="4">
                  <c:v>Background reading</c:v>
                </c:pt>
                <c:pt idx="5">
                  <c:v>Identify any supplementary data required based on initial view of data supplied with brief</c:v>
                </c:pt>
                <c:pt idx="6">
                  <c:v>Create brief document outlining plan - for PDA and CodeClan instructors</c:v>
                </c:pt>
                <c:pt idx="7">
                  <c:v>Confirm how to join data tables</c:v>
                </c:pt>
                <c:pt idx="8">
                  <c:v>Identify key fields likely to be used in analysis</c:v>
                </c:pt>
                <c:pt idx="9">
                  <c:v>Dates/times - confirm necessary transformations e.g. timezones</c:v>
                </c:pt>
                <c:pt idx="10">
                  <c:v>Identify any other transformations required</c:v>
                </c:pt>
                <c:pt idx="11">
                  <c:v>Identify any derived fields required</c:v>
                </c:pt>
                <c:pt idx="12">
                  <c:v>Create a cleaning script to join and transform data</c:v>
                </c:pt>
                <c:pt idx="13">
                  <c:v>Cleaning script complete</c:v>
                </c:pt>
                <c:pt idx="14">
                  <c:v>Present initial plan to instructors</c:v>
                </c:pt>
                <c:pt idx="15">
                  <c:v>Exploratory analysis of data to identify insights and trends</c:v>
                </c:pt>
                <c:pt idx="16">
                  <c:v>Create workings file with subsets/data which could be  used in the final report</c:v>
                </c:pt>
                <c:pt idx="17">
                  <c:v>Source any supplementary data required after initial investigations</c:v>
                </c:pt>
                <c:pt idx="18">
                  <c:v>Identify variables which could be used in modelling</c:v>
                </c:pt>
                <c:pt idx="19">
                  <c:v>Update cleaning script with any changes required after initial investigations</c:v>
                </c:pt>
                <c:pt idx="20">
                  <c:v>Initial investigations complete</c:v>
                </c:pt>
                <c:pt idx="21">
                  <c:v>Create draft report with data and visualisations</c:v>
                </c:pt>
                <c:pt idx="22">
                  <c:v>Create explanatory model in report</c:v>
                </c:pt>
                <c:pt idx="23">
                  <c:v>First 1:1 with instructors</c:v>
                </c:pt>
                <c:pt idx="24">
                  <c:v>Write report</c:v>
                </c:pt>
                <c:pt idx="25">
                  <c:v>Report complete</c:v>
                </c:pt>
                <c:pt idx="26">
                  <c:v>Write presentation</c:v>
                </c:pt>
                <c:pt idx="27">
                  <c:v>Presentation complete</c:v>
                </c:pt>
                <c:pt idx="28">
                  <c:v>README and any other documentation req'd on GitHub</c:v>
                </c:pt>
                <c:pt idx="29">
                  <c:v>PDA documentation</c:v>
                </c:pt>
                <c:pt idx="30">
                  <c:v>Practice giving presentation</c:v>
                </c:pt>
                <c:pt idx="31">
                  <c:v>Second 1:1 with instructors</c:v>
                </c:pt>
                <c:pt idx="32">
                  <c:v>Contingency for revisions, corrections etc</c:v>
                </c:pt>
                <c:pt idx="33">
                  <c:v>Submission</c:v>
                </c:pt>
                <c:pt idx="34">
                  <c:v>Presentation</c:v>
                </c:pt>
              </c:strCache>
            </c:strRef>
          </c:cat>
          <c:val>
            <c:numRef>
              <c:f>'Gantt GeoNature'!$F$60:$F$94</c:f>
              <c:numCache>
                <c:formatCode>0</c:formatCode>
                <c:ptCount val="35"/>
                <c:pt idx="0">
                  <c:v>44253</c:v>
                </c:pt>
                <c:pt idx="1">
                  <c:v>44253</c:v>
                </c:pt>
                <c:pt idx="2">
                  <c:v>44253</c:v>
                </c:pt>
                <c:pt idx="3">
                  <c:v>44253</c:v>
                </c:pt>
                <c:pt idx="4">
                  <c:v>44253</c:v>
                </c:pt>
                <c:pt idx="5">
                  <c:v>44253</c:v>
                </c:pt>
                <c:pt idx="6">
                  <c:v>44253</c:v>
                </c:pt>
                <c:pt idx="7">
                  <c:v>44255</c:v>
                </c:pt>
                <c:pt idx="8">
                  <c:v>44255</c:v>
                </c:pt>
                <c:pt idx="9">
                  <c:v>44255</c:v>
                </c:pt>
                <c:pt idx="10">
                  <c:v>44255</c:v>
                </c:pt>
                <c:pt idx="11">
                  <c:v>44255</c:v>
                </c:pt>
                <c:pt idx="12">
                  <c:v>44255</c:v>
                </c:pt>
                <c:pt idx="13">
                  <c:v>44256</c:v>
                </c:pt>
                <c:pt idx="14">
                  <c:v>44256</c:v>
                </c:pt>
                <c:pt idx="15">
                  <c:v>44256</c:v>
                </c:pt>
                <c:pt idx="16">
                  <c:v>44256</c:v>
                </c:pt>
                <c:pt idx="17">
                  <c:v>44256</c:v>
                </c:pt>
                <c:pt idx="18">
                  <c:v>44256</c:v>
                </c:pt>
                <c:pt idx="19">
                  <c:v>44256</c:v>
                </c:pt>
                <c:pt idx="20">
                  <c:v>44258</c:v>
                </c:pt>
                <c:pt idx="21">
                  <c:v>44258</c:v>
                </c:pt>
                <c:pt idx="22">
                  <c:v>44259</c:v>
                </c:pt>
                <c:pt idx="23">
                  <c:v>44259</c:v>
                </c:pt>
                <c:pt idx="24">
                  <c:v>44262</c:v>
                </c:pt>
                <c:pt idx="25">
                  <c:v>44263</c:v>
                </c:pt>
                <c:pt idx="26">
                  <c:v>44263</c:v>
                </c:pt>
                <c:pt idx="27">
                  <c:v>44264</c:v>
                </c:pt>
                <c:pt idx="28">
                  <c:v>44263</c:v>
                </c:pt>
                <c:pt idx="29">
                  <c:v>44263</c:v>
                </c:pt>
                <c:pt idx="30">
                  <c:v>44263</c:v>
                </c:pt>
                <c:pt idx="31">
                  <c:v>44263</c:v>
                </c:pt>
                <c:pt idx="32">
                  <c:v>44264</c:v>
                </c:pt>
                <c:pt idx="33">
                  <c:v>44265</c:v>
                </c:pt>
                <c:pt idx="34">
                  <c:v>44266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4-4557-A49B-5129615C5048}"/>
            </c:ext>
          </c:extLst>
        </c:ser>
        <c:ser>
          <c:idx val="1"/>
          <c:order val="1"/>
          <c:tx>
            <c:strRef>
              <c:f>'Gantt GeoNature'!$G$59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'Gantt GeoNature'!$E$60:$E$94</c:f>
              <c:strCache>
                <c:ptCount val="35"/>
                <c:pt idx="0">
                  <c:v>Read project brief and associated documentation</c:v>
                </c:pt>
                <c:pt idx="1">
                  <c:v>Create GitHub Repo, send link to instructors</c:v>
                </c:pt>
                <c:pt idx="2">
                  <c:v>Load data provided with brief to understand structure</c:v>
                </c:pt>
                <c:pt idx="3">
                  <c:v>Understand data provided with brief - read data dictionaries</c:v>
                </c:pt>
                <c:pt idx="4">
                  <c:v>Background reading</c:v>
                </c:pt>
                <c:pt idx="5">
                  <c:v>Identify any supplementary data required based on initial view of data supplied with brief</c:v>
                </c:pt>
                <c:pt idx="6">
                  <c:v>Create brief document outlining plan - for PDA and CodeClan instructors</c:v>
                </c:pt>
                <c:pt idx="7">
                  <c:v>Confirm how to join data tables</c:v>
                </c:pt>
                <c:pt idx="8">
                  <c:v>Identify key fields likely to be used in analysis</c:v>
                </c:pt>
                <c:pt idx="9">
                  <c:v>Dates/times - confirm necessary transformations e.g. timezones</c:v>
                </c:pt>
                <c:pt idx="10">
                  <c:v>Identify any other transformations required</c:v>
                </c:pt>
                <c:pt idx="11">
                  <c:v>Identify any derived fields required</c:v>
                </c:pt>
                <c:pt idx="12">
                  <c:v>Create a cleaning script to join and transform data</c:v>
                </c:pt>
                <c:pt idx="13">
                  <c:v>Cleaning script complete</c:v>
                </c:pt>
                <c:pt idx="14">
                  <c:v>Present initial plan to instructors</c:v>
                </c:pt>
                <c:pt idx="15">
                  <c:v>Exploratory analysis of data to identify insights and trends</c:v>
                </c:pt>
                <c:pt idx="16">
                  <c:v>Create workings file with subsets/data which could be  used in the final report</c:v>
                </c:pt>
                <c:pt idx="17">
                  <c:v>Source any supplementary data required after initial investigations</c:v>
                </c:pt>
                <c:pt idx="18">
                  <c:v>Identify variables which could be used in modelling</c:v>
                </c:pt>
                <c:pt idx="19">
                  <c:v>Update cleaning script with any changes required after initial investigations</c:v>
                </c:pt>
                <c:pt idx="20">
                  <c:v>Initial investigations complete</c:v>
                </c:pt>
                <c:pt idx="21">
                  <c:v>Create draft report with data and visualisations</c:v>
                </c:pt>
                <c:pt idx="22">
                  <c:v>Create explanatory model in report</c:v>
                </c:pt>
                <c:pt idx="23">
                  <c:v>First 1:1 with instructors</c:v>
                </c:pt>
                <c:pt idx="24">
                  <c:v>Write report</c:v>
                </c:pt>
                <c:pt idx="25">
                  <c:v>Report complete</c:v>
                </c:pt>
                <c:pt idx="26">
                  <c:v>Write presentation</c:v>
                </c:pt>
                <c:pt idx="27">
                  <c:v>Presentation complete</c:v>
                </c:pt>
                <c:pt idx="28">
                  <c:v>README and any other documentation req'd on GitHub</c:v>
                </c:pt>
                <c:pt idx="29">
                  <c:v>PDA documentation</c:v>
                </c:pt>
                <c:pt idx="30">
                  <c:v>Practice giving presentation</c:v>
                </c:pt>
                <c:pt idx="31">
                  <c:v>Second 1:1 with instructors</c:v>
                </c:pt>
                <c:pt idx="32">
                  <c:v>Contingency for revisions, corrections etc</c:v>
                </c:pt>
                <c:pt idx="33">
                  <c:v>Submission</c:v>
                </c:pt>
                <c:pt idx="34">
                  <c:v>Presentation</c:v>
                </c:pt>
              </c:strCache>
            </c:strRef>
          </c:cat>
          <c:val>
            <c:numRef>
              <c:f>'Gantt GeoNature'!$G$60:$G$94</c:f>
              <c:numCache>
                <c:formatCode>0</c:formatCode>
                <c:ptCount val="3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#N/A</c:v>
                </c:pt>
                <c:pt idx="21">
                  <c:v>1</c:v>
                </c:pt>
                <c:pt idx="22">
                  <c:v>3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4-4557-A49B-5129615C5048}"/>
            </c:ext>
          </c:extLst>
        </c:ser>
        <c:ser>
          <c:idx val="2"/>
          <c:order val="2"/>
          <c:tx>
            <c:strRef>
              <c:f>'Gantt GeoNature'!$H$59</c:f>
              <c:strCache>
                <c:ptCount val="1"/>
                <c:pt idx="0">
                  <c:v>u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Wingdings" panose="05000000000000000000" pitchFamily="2" charset="2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'Gantt GeoNature'!$E$60:$E$94</c:f>
              <c:strCache>
                <c:ptCount val="35"/>
                <c:pt idx="0">
                  <c:v>Read project brief and associated documentation</c:v>
                </c:pt>
                <c:pt idx="1">
                  <c:v>Create GitHub Repo, send link to instructors</c:v>
                </c:pt>
                <c:pt idx="2">
                  <c:v>Load data provided with brief to understand structure</c:v>
                </c:pt>
                <c:pt idx="3">
                  <c:v>Understand data provided with brief - read data dictionaries</c:v>
                </c:pt>
                <c:pt idx="4">
                  <c:v>Background reading</c:v>
                </c:pt>
                <c:pt idx="5">
                  <c:v>Identify any supplementary data required based on initial view of data supplied with brief</c:v>
                </c:pt>
                <c:pt idx="6">
                  <c:v>Create brief document outlining plan - for PDA and CodeClan instructors</c:v>
                </c:pt>
                <c:pt idx="7">
                  <c:v>Confirm how to join data tables</c:v>
                </c:pt>
                <c:pt idx="8">
                  <c:v>Identify key fields likely to be used in analysis</c:v>
                </c:pt>
                <c:pt idx="9">
                  <c:v>Dates/times - confirm necessary transformations e.g. timezones</c:v>
                </c:pt>
                <c:pt idx="10">
                  <c:v>Identify any other transformations required</c:v>
                </c:pt>
                <c:pt idx="11">
                  <c:v>Identify any derived fields required</c:v>
                </c:pt>
                <c:pt idx="12">
                  <c:v>Create a cleaning script to join and transform data</c:v>
                </c:pt>
                <c:pt idx="13">
                  <c:v>Cleaning script complete</c:v>
                </c:pt>
                <c:pt idx="14">
                  <c:v>Present initial plan to instructors</c:v>
                </c:pt>
                <c:pt idx="15">
                  <c:v>Exploratory analysis of data to identify insights and trends</c:v>
                </c:pt>
                <c:pt idx="16">
                  <c:v>Create workings file with subsets/data which could be  used in the final report</c:v>
                </c:pt>
                <c:pt idx="17">
                  <c:v>Source any supplementary data required after initial investigations</c:v>
                </c:pt>
                <c:pt idx="18">
                  <c:v>Identify variables which could be used in modelling</c:v>
                </c:pt>
                <c:pt idx="19">
                  <c:v>Update cleaning script with any changes required after initial investigations</c:v>
                </c:pt>
                <c:pt idx="20">
                  <c:v>Initial investigations complete</c:v>
                </c:pt>
                <c:pt idx="21">
                  <c:v>Create draft report with data and visualisations</c:v>
                </c:pt>
                <c:pt idx="22">
                  <c:v>Create explanatory model in report</c:v>
                </c:pt>
                <c:pt idx="23">
                  <c:v>First 1:1 with instructors</c:v>
                </c:pt>
                <c:pt idx="24">
                  <c:v>Write report</c:v>
                </c:pt>
                <c:pt idx="25">
                  <c:v>Report complete</c:v>
                </c:pt>
                <c:pt idx="26">
                  <c:v>Write presentation</c:v>
                </c:pt>
                <c:pt idx="27">
                  <c:v>Presentation complete</c:v>
                </c:pt>
                <c:pt idx="28">
                  <c:v>README and any other documentation req'd on GitHub</c:v>
                </c:pt>
                <c:pt idx="29">
                  <c:v>PDA documentation</c:v>
                </c:pt>
                <c:pt idx="30">
                  <c:v>Practice giving presentation</c:v>
                </c:pt>
                <c:pt idx="31">
                  <c:v>Second 1:1 with instructors</c:v>
                </c:pt>
                <c:pt idx="32">
                  <c:v>Contingency for revisions, corrections etc</c:v>
                </c:pt>
                <c:pt idx="33">
                  <c:v>Submission</c:v>
                </c:pt>
                <c:pt idx="34">
                  <c:v>Presentation</c:v>
                </c:pt>
              </c:strCache>
            </c:strRef>
          </c:cat>
          <c:val>
            <c:numRef>
              <c:f>'Gantt GeoNature'!$H$60:$H$94</c:f>
              <c:numCache>
                <c:formatCode>General</c:formatCode>
                <c:ptCount val="3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4-4557-A49B-5129615C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059040"/>
        <c:axId val="281060720"/>
      </c:barChart>
      <c:catAx>
        <c:axId val="2810590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60720"/>
        <c:crosses val="autoZero"/>
        <c:auto val="1"/>
        <c:lblAlgn val="ctr"/>
        <c:lblOffset val="100"/>
        <c:noMultiLvlLbl val="0"/>
      </c:catAx>
      <c:valAx>
        <c:axId val="281060720"/>
        <c:scaling>
          <c:orientation val="minMax"/>
          <c:max val="44267"/>
          <c:min val="44253"/>
        </c:scaling>
        <c:delete val="0"/>
        <c:axPos val="t"/>
        <c:numFmt formatCode="yyyy\-mm\-d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5904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57</xdr:row>
      <xdr:rowOff>85725</xdr:rowOff>
    </xdr:from>
    <xdr:to>
      <xdr:col>10</xdr:col>
      <xdr:colOff>104775</xdr:colOff>
      <xdr:row>94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showGridLines="0" tabSelected="1" topLeftCell="A36" zoomScale="129" zoomScaleNormal="129" workbookViewId="0">
      <selection activeCell="L49" sqref="L49"/>
    </sheetView>
  </sheetViews>
  <sheetFormatPr baseColWidth="10" defaultColWidth="11.5" defaultRowHeight="15" x14ac:dyDescent="0.2"/>
  <cols>
    <col min="1" max="1" width="18.5" customWidth="1"/>
    <col min="2" max="3" width="9.5" customWidth="1"/>
    <col min="4" max="4" width="25.5" customWidth="1"/>
    <col min="5" max="5" width="74.6640625" customWidth="1"/>
    <col min="6" max="6" width="15" customWidth="1"/>
    <col min="7" max="7" width="12.83203125" bestFit="1" customWidth="1"/>
    <col min="9" max="10" width="12.1640625" customWidth="1"/>
  </cols>
  <sheetData>
    <row r="1" spans="1:8" ht="19" x14ac:dyDescent="0.25">
      <c r="A1" s="7" t="s">
        <v>19</v>
      </c>
      <c r="B1" s="1"/>
      <c r="G1" s="10"/>
      <c r="H1" s="10"/>
    </row>
    <row r="2" spans="1:8" x14ac:dyDescent="0.2">
      <c r="A2" s="6" t="s">
        <v>20</v>
      </c>
      <c r="B2" s="1"/>
      <c r="G2" s="10"/>
      <c r="H2" s="10"/>
    </row>
    <row r="3" spans="1:8" x14ac:dyDescent="0.2">
      <c r="A3" s="6"/>
      <c r="B3" s="1"/>
      <c r="G3" s="10"/>
      <c r="H3" s="10"/>
    </row>
    <row r="4" spans="1:8" x14ac:dyDescent="0.2">
      <c r="A4" s="16" t="s">
        <v>52</v>
      </c>
      <c r="B4" s="20" t="s">
        <v>47</v>
      </c>
      <c r="C4" s="20" t="s">
        <v>48</v>
      </c>
      <c r="G4" s="10"/>
      <c r="H4" s="10"/>
    </row>
    <row r="5" spans="1:8" x14ac:dyDescent="0.2">
      <c r="A5" s="18" t="s">
        <v>55</v>
      </c>
      <c r="B5" s="19">
        <v>44253</v>
      </c>
      <c r="C5" s="19">
        <v>44254</v>
      </c>
      <c r="G5" s="10"/>
      <c r="H5" s="10"/>
    </row>
    <row r="6" spans="1:8" x14ac:dyDescent="0.2">
      <c r="A6" s="18" t="s">
        <v>61</v>
      </c>
      <c r="B6" s="19">
        <v>44255</v>
      </c>
      <c r="C6" s="19">
        <v>44255</v>
      </c>
      <c r="G6" s="10"/>
      <c r="H6" s="10"/>
    </row>
    <row r="7" spans="1:8" s="6" customFormat="1" x14ac:dyDescent="0.2">
      <c r="A7" s="16" t="s">
        <v>54</v>
      </c>
      <c r="B7" s="24">
        <v>44256</v>
      </c>
      <c r="C7" s="21">
        <v>44256</v>
      </c>
      <c r="G7" s="22"/>
      <c r="H7" s="22"/>
    </row>
    <row r="8" spans="1:8" x14ac:dyDescent="0.2">
      <c r="A8" s="18" t="s">
        <v>29</v>
      </c>
      <c r="B8" s="19">
        <v>44256</v>
      </c>
      <c r="C8" s="19">
        <v>44257</v>
      </c>
      <c r="G8" s="10"/>
      <c r="H8" s="10"/>
    </row>
    <row r="9" spans="1:8" x14ac:dyDescent="0.2">
      <c r="A9" s="18" t="s">
        <v>39</v>
      </c>
      <c r="B9" s="19">
        <v>44258</v>
      </c>
      <c r="C9" s="19">
        <v>44258</v>
      </c>
      <c r="G9" s="10"/>
      <c r="H9" s="10"/>
    </row>
    <row r="10" spans="1:8" x14ac:dyDescent="0.2">
      <c r="A10" s="18" t="s">
        <v>40</v>
      </c>
      <c r="B10" s="19">
        <v>44259</v>
      </c>
      <c r="C10" s="19">
        <v>44261</v>
      </c>
      <c r="G10" s="10"/>
      <c r="H10" s="10"/>
    </row>
    <row r="11" spans="1:8" s="6" customFormat="1" x14ac:dyDescent="0.2">
      <c r="A11" s="16" t="s">
        <v>50</v>
      </c>
      <c r="B11" s="24">
        <v>44259</v>
      </c>
      <c r="C11" s="21">
        <v>44259</v>
      </c>
      <c r="G11" s="22"/>
      <c r="H11" s="22"/>
    </row>
    <row r="12" spans="1:8" x14ac:dyDescent="0.2">
      <c r="A12" s="18" t="s">
        <v>42</v>
      </c>
      <c r="B12" s="19">
        <v>44262</v>
      </c>
      <c r="C12" s="19">
        <v>44262</v>
      </c>
      <c r="G12" s="10"/>
      <c r="H12" s="10"/>
    </row>
    <row r="13" spans="1:8" x14ac:dyDescent="0.2">
      <c r="A13" s="18" t="s">
        <v>43</v>
      </c>
      <c r="B13" s="19">
        <v>44263</v>
      </c>
      <c r="C13" s="19">
        <v>44263</v>
      </c>
      <c r="G13" s="10"/>
      <c r="H13" s="10"/>
    </row>
    <row r="14" spans="1:8" x14ac:dyDescent="0.2">
      <c r="A14" s="18" t="s">
        <v>59</v>
      </c>
      <c r="B14" s="19">
        <v>44263</v>
      </c>
      <c r="C14" s="19">
        <v>44263</v>
      </c>
      <c r="G14" s="10"/>
      <c r="H14" s="10"/>
    </row>
    <row r="15" spans="1:8" s="6" customFormat="1" x14ac:dyDescent="0.2">
      <c r="A15" s="16" t="s">
        <v>51</v>
      </c>
      <c r="B15" s="24">
        <v>44263</v>
      </c>
      <c r="C15" s="21">
        <v>44263</v>
      </c>
      <c r="E15" s="23"/>
      <c r="G15" s="22"/>
      <c r="H15" s="22"/>
    </row>
    <row r="16" spans="1:8" x14ac:dyDescent="0.2">
      <c r="A16" s="18" t="s">
        <v>60</v>
      </c>
      <c r="B16" s="19">
        <v>44264</v>
      </c>
      <c r="C16" s="19">
        <f>C17-1</f>
        <v>44264</v>
      </c>
      <c r="G16" s="10"/>
      <c r="H16" s="10"/>
    </row>
    <row r="17" spans="1:10" x14ac:dyDescent="0.2">
      <c r="A17" s="16" t="s">
        <v>46</v>
      </c>
      <c r="B17" s="24">
        <v>44265</v>
      </c>
      <c r="C17" s="21">
        <v>44265</v>
      </c>
      <c r="D17" s="14"/>
      <c r="E17" s="1"/>
      <c r="G17" s="10"/>
      <c r="H17" s="10"/>
    </row>
    <row r="18" spans="1:10" x14ac:dyDescent="0.2">
      <c r="A18" s="16" t="s">
        <v>53</v>
      </c>
      <c r="B18" s="24">
        <v>44266</v>
      </c>
      <c r="C18" s="21">
        <v>44266</v>
      </c>
      <c r="D18" s="14"/>
      <c r="E18" s="1"/>
      <c r="G18" s="10"/>
      <c r="H18" s="10"/>
    </row>
    <row r="19" spans="1:10" x14ac:dyDescent="0.2">
      <c r="A19" s="18"/>
      <c r="B19" s="17"/>
      <c r="C19" s="17"/>
      <c r="G19" s="10"/>
      <c r="H19" s="10"/>
    </row>
    <row r="20" spans="1:10" x14ac:dyDescent="0.2">
      <c r="A20" s="16"/>
      <c r="B20" s="20"/>
      <c r="C20" s="20"/>
      <c r="G20" s="10"/>
      <c r="H20" s="10"/>
    </row>
    <row r="21" spans="1:10" x14ac:dyDescent="0.2">
      <c r="F21" s="31"/>
      <c r="G21" s="31"/>
    </row>
    <row r="22" spans="1:10" ht="48" x14ac:dyDescent="0.2">
      <c r="D22" s="4" t="s">
        <v>52</v>
      </c>
      <c r="E22" s="4" t="s">
        <v>16</v>
      </c>
      <c r="F22" s="5" t="s">
        <v>65</v>
      </c>
      <c r="G22" s="5" t="s">
        <v>66</v>
      </c>
      <c r="H22" s="5" t="s">
        <v>17</v>
      </c>
      <c r="I22" s="5" t="s">
        <v>18</v>
      </c>
      <c r="J22" s="5" t="s">
        <v>67</v>
      </c>
    </row>
    <row r="23" spans="1:10" x14ac:dyDescent="0.2">
      <c r="D23" s="25" t="s">
        <v>55</v>
      </c>
      <c r="E23" s="25" t="s">
        <v>49</v>
      </c>
      <c r="F23" s="36">
        <f>IF($D23= "Milestone",$G22+1,VLOOKUP($D23,$A$5:$C$20,2,0))</f>
        <v>44253</v>
      </c>
      <c r="G23" s="36">
        <f>IF($D23= "Milestone",$G22+1,VLOOKUP($D23,$A$5:$C$20,3,0))</f>
        <v>44254</v>
      </c>
      <c r="H23" s="26" t="str">
        <f>IF(D23="Milestone","Yes",IF(D23="First 1:1 with instructors","Yes",IF(D23="Second 1:1 with instructors","Yes",IF(D23="Present initial plan","Yes",IF(D23="Submission","Yes",IF(D23="Presentation","Yes", ""))))))</f>
        <v/>
      </c>
      <c r="I23" s="26">
        <f>IF(H23="Yes","-",G23-F23+1)</f>
        <v>2</v>
      </c>
      <c r="J23" s="36">
        <v>44254</v>
      </c>
    </row>
    <row r="24" spans="1:10" x14ac:dyDescent="0.2">
      <c r="D24" s="27" t="s">
        <v>55</v>
      </c>
      <c r="E24" s="27" t="s">
        <v>56</v>
      </c>
      <c r="F24" s="37">
        <f t="shared" ref="F24:F57" si="0">IF($D24= "Milestone",$G23+1,VLOOKUP($D24,$A$5:$C$20,2,0))</f>
        <v>44253</v>
      </c>
      <c r="G24" s="37">
        <f t="shared" ref="G24:G57" si="1">IF($D24= "Milestone",$G23+1,VLOOKUP($D24,$A$5:$C$20,3,0))</f>
        <v>44254</v>
      </c>
      <c r="H24" s="28" t="str">
        <f t="shared" ref="H24:H57" si="2">IF(D24="Milestone","Yes",IF(D24="First 1:1 with instructors","Yes",IF(D24="Second 1:1 with instructors","Yes",IF(D24="Present initial plan","Yes",IF(D24="Submission","Yes",IF(D24="Presentation","Yes", ""))))))</f>
        <v/>
      </c>
      <c r="I24" s="28">
        <f t="shared" ref="I24:I57" si="3">IF(H24="Yes","-",G24-F24+1)</f>
        <v>2</v>
      </c>
      <c r="J24" s="37">
        <v>44254</v>
      </c>
    </row>
    <row r="25" spans="1:10" x14ac:dyDescent="0.2">
      <c r="D25" s="27" t="s">
        <v>55</v>
      </c>
      <c r="E25" s="27" t="s">
        <v>36</v>
      </c>
      <c r="F25" s="37">
        <f t="shared" si="0"/>
        <v>44253</v>
      </c>
      <c r="G25" s="37">
        <f t="shared" si="1"/>
        <v>44254</v>
      </c>
      <c r="H25" s="28" t="str">
        <f t="shared" si="2"/>
        <v/>
      </c>
      <c r="I25" s="28">
        <f t="shared" si="3"/>
        <v>2</v>
      </c>
      <c r="J25" s="37">
        <v>44254</v>
      </c>
    </row>
    <row r="26" spans="1:10" x14ac:dyDescent="0.2">
      <c r="D26" s="27" t="s">
        <v>55</v>
      </c>
      <c r="E26" s="27" t="s">
        <v>32</v>
      </c>
      <c r="F26" s="37">
        <f t="shared" si="0"/>
        <v>44253</v>
      </c>
      <c r="G26" s="37">
        <f t="shared" si="1"/>
        <v>44254</v>
      </c>
      <c r="H26" s="28" t="str">
        <f t="shared" si="2"/>
        <v/>
      </c>
      <c r="I26" s="28">
        <f t="shared" si="3"/>
        <v>2</v>
      </c>
      <c r="J26" s="37">
        <v>44254</v>
      </c>
    </row>
    <row r="27" spans="1:10" x14ac:dyDescent="0.2">
      <c r="D27" s="27" t="s">
        <v>55</v>
      </c>
      <c r="E27" s="27" t="s">
        <v>21</v>
      </c>
      <c r="F27" s="37">
        <f t="shared" si="0"/>
        <v>44253</v>
      </c>
      <c r="G27" s="37">
        <f t="shared" si="1"/>
        <v>44254</v>
      </c>
      <c r="H27" s="28" t="str">
        <f t="shared" si="2"/>
        <v/>
      </c>
      <c r="I27" s="28">
        <f t="shared" si="3"/>
        <v>2</v>
      </c>
      <c r="J27" s="37">
        <v>44254</v>
      </c>
    </row>
    <row r="28" spans="1:10" x14ac:dyDescent="0.2">
      <c r="D28" s="27" t="s">
        <v>55</v>
      </c>
      <c r="E28" s="27" t="s">
        <v>69</v>
      </c>
      <c r="F28" s="37">
        <f t="shared" si="0"/>
        <v>44253</v>
      </c>
      <c r="G28" s="37">
        <f t="shared" si="1"/>
        <v>44254</v>
      </c>
      <c r="H28" s="28" t="str">
        <f t="shared" si="2"/>
        <v/>
      </c>
      <c r="I28" s="28">
        <f t="shared" si="3"/>
        <v>2</v>
      </c>
      <c r="J28" s="37">
        <v>44254</v>
      </c>
    </row>
    <row r="29" spans="1:10" x14ac:dyDescent="0.2">
      <c r="D29" s="29" t="s">
        <v>55</v>
      </c>
      <c r="E29" s="29" t="s">
        <v>70</v>
      </c>
      <c r="F29" s="38">
        <f t="shared" si="0"/>
        <v>44253</v>
      </c>
      <c r="G29" s="38">
        <f t="shared" si="1"/>
        <v>44254</v>
      </c>
      <c r="H29" s="30" t="str">
        <f t="shared" si="2"/>
        <v/>
      </c>
      <c r="I29" s="30">
        <f t="shared" si="3"/>
        <v>2</v>
      </c>
      <c r="J29" s="38">
        <v>44254</v>
      </c>
    </row>
    <row r="30" spans="1:10" x14ac:dyDescent="0.2">
      <c r="D30" s="25" t="s">
        <v>61</v>
      </c>
      <c r="E30" s="25" t="s">
        <v>23</v>
      </c>
      <c r="F30" s="36">
        <f t="shared" si="0"/>
        <v>44255</v>
      </c>
      <c r="G30" s="36">
        <f t="shared" si="1"/>
        <v>44255</v>
      </c>
      <c r="H30" s="26" t="str">
        <f t="shared" si="2"/>
        <v/>
      </c>
      <c r="I30" s="26">
        <f t="shared" si="3"/>
        <v>1</v>
      </c>
      <c r="J30" s="36">
        <v>44254</v>
      </c>
    </row>
    <row r="31" spans="1:10" x14ac:dyDescent="0.2">
      <c r="D31" s="27" t="s">
        <v>61</v>
      </c>
      <c r="E31" s="27" t="s">
        <v>25</v>
      </c>
      <c r="F31" s="37">
        <f t="shared" si="0"/>
        <v>44255</v>
      </c>
      <c r="G31" s="37">
        <f t="shared" si="1"/>
        <v>44255</v>
      </c>
      <c r="H31" s="28" t="str">
        <f t="shared" si="2"/>
        <v/>
      </c>
      <c r="I31" s="28">
        <f t="shared" si="3"/>
        <v>1</v>
      </c>
      <c r="J31" s="37">
        <v>44255</v>
      </c>
    </row>
    <row r="32" spans="1:10" x14ac:dyDescent="0.2">
      <c r="D32" s="27" t="s">
        <v>61</v>
      </c>
      <c r="E32" s="27" t="s">
        <v>24</v>
      </c>
      <c r="F32" s="37">
        <f t="shared" si="0"/>
        <v>44255</v>
      </c>
      <c r="G32" s="37">
        <f t="shared" si="1"/>
        <v>44255</v>
      </c>
      <c r="H32" s="28" t="str">
        <f t="shared" si="2"/>
        <v/>
      </c>
      <c r="I32" s="28">
        <f t="shared" si="3"/>
        <v>1</v>
      </c>
      <c r="J32" s="37">
        <v>44256</v>
      </c>
    </row>
    <row r="33" spans="4:10" x14ac:dyDescent="0.2">
      <c r="D33" s="27" t="s">
        <v>61</v>
      </c>
      <c r="E33" s="27" t="s">
        <v>26</v>
      </c>
      <c r="F33" s="37">
        <f t="shared" si="0"/>
        <v>44255</v>
      </c>
      <c r="G33" s="37">
        <f t="shared" si="1"/>
        <v>44255</v>
      </c>
      <c r="H33" s="28" t="str">
        <f t="shared" si="2"/>
        <v/>
      </c>
      <c r="I33" s="28">
        <f t="shared" si="3"/>
        <v>1</v>
      </c>
      <c r="J33" s="37">
        <v>44254</v>
      </c>
    </row>
    <row r="34" spans="4:10" x14ac:dyDescent="0.2">
      <c r="D34" s="27" t="s">
        <v>61</v>
      </c>
      <c r="E34" s="27" t="s">
        <v>27</v>
      </c>
      <c r="F34" s="37">
        <f t="shared" si="0"/>
        <v>44255</v>
      </c>
      <c r="G34" s="37">
        <f t="shared" si="1"/>
        <v>44255</v>
      </c>
      <c r="H34" s="28" t="str">
        <f t="shared" si="2"/>
        <v/>
      </c>
      <c r="I34" s="28">
        <f t="shared" si="3"/>
        <v>1</v>
      </c>
      <c r="J34" s="37">
        <v>44256</v>
      </c>
    </row>
    <row r="35" spans="4:10" x14ac:dyDescent="0.2">
      <c r="D35" s="29" t="s">
        <v>61</v>
      </c>
      <c r="E35" s="29" t="s">
        <v>28</v>
      </c>
      <c r="F35" s="38">
        <f t="shared" si="0"/>
        <v>44255</v>
      </c>
      <c r="G35" s="38">
        <f t="shared" si="1"/>
        <v>44255</v>
      </c>
      <c r="H35" s="30" t="str">
        <f t="shared" si="2"/>
        <v/>
      </c>
      <c r="I35" s="30">
        <f t="shared" si="3"/>
        <v>1</v>
      </c>
      <c r="J35" s="38">
        <v>44224</v>
      </c>
    </row>
    <row r="36" spans="4:10" x14ac:dyDescent="0.2">
      <c r="D36" s="15" t="s">
        <v>22</v>
      </c>
      <c r="E36" s="15" t="s">
        <v>30</v>
      </c>
      <c r="F36" s="39">
        <f t="shared" si="0"/>
        <v>44256</v>
      </c>
      <c r="G36" s="39">
        <f t="shared" si="1"/>
        <v>44256</v>
      </c>
      <c r="H36" s="9" t="str">
        <f t="shared" si="2"/>
        <v>Yes</v>
      </c>
      <c r="I36" s="9" t="str">
        <f t="shared" si="3"/>
        <v>-</v>
      </c>
      <c r="J36" s="39">
        <v>44256</v>
      </c>
    </row>
    <row r="37" spans="4:10" ht="16.5" customHeight="1" x14ac:dyDescent="0.2">
      <c r="D37" s="15" t="s">
        <v>54</v>
      </c>
      <c r="E37" s="15" t="s">
        <v>62</v>
      </c>
      <c r="F37" s="39">
        <f t="shared" si="0"/>
        <v>44256</v>
      </c>
      <c r="G37" s="39">
        <f t="shared" si="1"/>
        <v>44256</v>
      </c>
      <c r="H37" s="9" t="str">
        <f t="shared" si="2"/>
        <v>Yes</v>
      </c>
      <c r="I37" s="9" t="str">
        <f t="shared" si="3"/>
        <v>-</v>
      </c>
      <c r="J37" s="39">
        <v>44256</v>
      </c>
    </row>
    <row r="38" spans="4:10" x14ac:dyDescent="0.2">
      <c r="D38" s="25" t="s">
        <v>29</v>
      </c>
      <c r="E38" s="25" t="s">
        <v>31</v>
      </c>
      <c r="F38" s="36">
        <f t="shared" si="0"/>
        <v>44256</v>
      </c>
      <c r="G38" s="36">
        <f t="shared" si="1"/>
        <v>44257</v>
      </c>
      <c r="H38" s="26" t="str">
        <f t="shared" si="2"/>
        <v/>
      </c>
      <c r="I38" s="26">
        <f t="shared" si="3"/>
        <v>2</v>
      </c>
      <c r="J38" s="36">
        <v>44256</v>
      </c>
    </row>
    <row r="39" spans="4:10" x14ac:dyDescent="0.2">
      <c r="D39" s="27" t="s">
        <v>29</v>
      </c>
      <c r="E39" s="27" t="s">
        <v>33</v>
      </c>
      <c r="F39" s="37">
        <f t="shared" si="0"/>
        <v>44256</v>
      </c>
      <c r="G39" s="37">
        <f t="shared" si="1"/>
        <v>44257</v>
      </c>
      <c r="H39" s="28" t="str">
        <f t="shared" si="2"/>
        <v/>
      </c>
      <c r="I39" s="28">
        <f t="shared" si="3"/>
        <v>2</v>
      </c>
      <c r="J39" s="37">
        <v>44258</v>
      </c>
    </row>
    <row r="40" spans="4:10" x14ac:dyDescent="0.2">
      <c r="D40" s="27" t="s">
        <v>29</v>
      </c>
      <c r="E40" s="27" t="s">
        <v>35</v>
      </c>
      <c r="F40" s="37">
        <f t="shared" si="0"/>
        <v>44256</v>
      </c>
      <c r="G40" s="37">
        <f t="shared" si="1"/>
        <v>44257</v>
      </c>
      <c r="H40" s="28" t="str">
        <f t="shared" si="2"/>
        <v/>
      </c>
      <c r="I40" s="28">
        <f t="shared" si="3"/>
        <v>2</v>
      </c>
      <c r="J40" s="37">
        <v>44256</v>
      </c>
    </row>
    <row r="41" spans="4:10" x14ac:dyDescent="0.2">
      <c r="D41" s="27" t="s">
        <v>29</v>
      </c>
      <c r="E41" s="27" t="s">
        <v>37</v>
      </c>
      <c r="F41" s="37">
        <f t="shared" si="0"/>
        <v>44256</v>
      </c>
      <c r="G41" s="37">
        <f t="shared" si="1"/>
        <v>44257</v>
      </c>
      <c r="H41" s="28" t="str">
        <f t="shared" si="2"/>
        <v/>
      </c>
      <c r="I41" s="28">
        <f t="shared" si="3"/>
        <v>2</v>
      </c>
      <c r="J41" s="37">
        <v>44257</v>
      </c>
    </row>
    <row r="42" spans="4:10" x14ac:dyDescent="0.2">
      <c r="D42" s="29" t="s">
        <v>29</v>
      </c>
      <c r="E42" s="29" t="s">
        <v>34</v>
      </c>
      <c r="F42" s="38">
        <f t="shared" si="0"/>
        <v>44256</v>
      </c>
      <c r="G42" s="38">
        <f t="shared" si="1"/>
        <v>44257</v>
      </c>
      <c r="H42" s="30" t="str">
        <f t="shared" si="2"/>
        <v/>
      </c>
      <c r="I42" s="30">
        <f t="shared" si="3"/>
        <v>2</v>
      </c>
      <c r="J42" s="38">
        <v>44257</v>
      </c>
    </row>
    <row r="43" spans="4:10" x14ac:dyDescent="0.2">
      <c r="D43" s="15" t="s">
        <v>22</v>
      </c>
      <c r="E43" s="15" t="s">
        <v>38</v>
      </c>
      <c r="F43" s="39">
        <f t="shared" si="0"/>
        <v>44258</v>
      </c>
      <c r="G43" s="39">
        <f t="shared" si="1"/>
        <v>44258</v>
      </c>
      <c r="H43" s="9" t="str">
        <f t="shared" si="2"/>
        <v>Yes</v>
      </c>
      <c r="I43" s="9" t="str">
        <f t="shared" si="3"/>
        <v>-</v>
      </c>
      <c r="J43" s="39">
        <v>44258</v>
      </c>
    </row>
    <row r="44" spans="4:10" x14ac:dyDescent="0.2">
      <c r="D44" s="15" t="s">
        <v>39</v>
      </c>
      <c r="E44" s="15" t="s">
        <v>63</v>
      </c>
      <c r="F44" s="39">
        <f t="shared" si="0"/>
        <v>44258</v>
      </c>
      <c r="G44" s="39">
        <f t="shared" si="1"/>
        <v>44258</v>
      </c>
      <c r="H44" s="9" t="str">
        <f t="shared" si="2"/>
        <v/>
      </c>
      <c r="I44" s="9">
        <f t="shared" si="3"/>
        <v>1</v>
      </c>
      <c r="J44" s="39">
        <v>44258</v>
      </c>
    </row>
    <row r="45" spans="4:10" x14ac:dyDescent="0.2">
      <c r="D45" s="34" t="s">
        <v>40</v>
      </c>
      <c r="E45" s="34" t="s">
        <v>41</v>
      </c>
      <c r="F45" s="40">
        <f t="shared" si="0"/>
        <v>44259</v>
      </c>
      <c r="G45" s="40">
        <f t="shared" si="1"/>
        <v>44261</v>
      </c>
      <c r="H45" s="35" t="str">
        <f t="shared" si="2"/>
        <v/>
      </c>
      <c r="I45" s="35">
        <f t="shared" si="3"/>
        <v>3</v>
      </c>
      <c r="J45" s="40">
        <v>44263</v>
      </c>
    </row>
    <row r="46" spans="4:10" x14ac:dyDescent="0.2">
      <c r="D46" s="15" t="s">
        <v>50</v>
      </c>
      <c r="E46" s="15" t="s">
        <v>50</v>
      </c>
      <c r="F46" s="39">
        <f t="shared" si="0"/>
        <v>44259</v>
      </c>
      <c r="G46" s="39">
        <f t="shared" si="1"/>
        <v>44259</v>
      </c>
      <c r="H46" s="9" t="str">
        <f t="shared" si="2"/>
        <v>Yes</v>
      </c>
      <c r="I46" s="9" t="str">
        <f t="shared" si="3"/>
        <v>-</v>
      </c>
      <c r="J46" s="39">
        <v>44259</v>
      </c>
    </row>
    <row r="47" spans="4:10" x14ac:dyDescent="0.2">
      <c r="D47" s="15" t="s">
        <v>42</v>
      </c>
      <c r="E47" s="15" t="s">
        <v>42</v>
      </c>
      <c r="F47" s="39">
        <f t="shared" si="0"/>
        <v>44262</v>
      </c>
      <c r="G47" s="39">
        <f t="shared" si="1"/>
        <v>44262</v>
      </c>
      <c r="H47" s="9" t="str">
        <f t="shared" si="2"/>
        <v/>
      </c>
      <c r="I47" s="9">
        <f t="shared" si="3"/>
        <v>1</v>
      </c>
      <c r="J47" s="39">
        <v>44263</v>
      </c>
    </row>
    <row r="48" spans="4:10" x14ac:dyDescent="0.2">
      <c r="D48" s="15" t="s">
        <v>22</v>
      </c>
      <c r="E48" s="15" t="s">
        <v>44</v>
      </c>
      <c r="F48" s="39">
        <f t="shared" si="0"/>
        <v>44263</v>
      </c>
      <c r="G48" s="39">
        <f t="shared" si="1"/>
        <v>44263</v>
      </c>
      <c r="H48" s="9" t="str">
        <f t="shared" si="2"/>
        <v>Yes</v>
      </c>
      <c r="I48" s="9" t="str">
        <f t="shared" si="3"/>
        <v>-</v>
      </c>
      <c r="J48" s="39">
        <v>44263</v>
      </c>
    </row>
    <row r="49" spans="4:11" x14ac:dyDescent="0.2">
      <c r="D49" s="15" t="s">
        <v>43</v>
      </c>
      <c r="E49" s="15" t="s">
        <v>43</v>
      </c>
      <c r="F49" s="39">
        <f t="shared" si="0"/>
        <v>44263</v>
      </c>
      <c r="G49" s="39">
        <f t="shared" si="1"/>
        <v>44263</v>
      </c>
      <c r="H49" s="9" t="str">
        <f t="shared" si="2"/>
        <v/>
      </c>
      <c r="I49" s="9">
        <f t="shared" si="3"/>
        <v>1</v>
      </c>
      <c r="J49" s="39"/>
    </row>
    <row r="50" spans="4:11" x14ac:dyDescent="0.2">
      <c r="D50" s="15" t="s">
        <v>22</v>
      </c>
      <c r="E50" s="15" t="s">
        <v>45</v>
      </c>
      <c r="F50" s="39">
        <f t="shared" si="0"/>
        <v>44264</v>
      </c>
      <c r="G50" s="39">
        <f t="shared" si="1"/>
        <v>44264</v>
      </c>
      <c r="H50" s="9" t="str">
        <f t="shared" si="2"/>
        <v>Yes</v>
      </c>
      <c r="I50" s="9" t="str">
        <f t="shared" si="3"/>
        <v>-</v>
      </c>
      <c r="J50" s="39"/>
    </row>
    <row r="51" spans="4:11" x14ac:dyDescent="0.2">
      <c r="D51" s="25" t="s">
        <v>59</v>
      </c>
      <c r="E51" s="25" t="s">
        <v>57</v>
      </c>
      <c r="F51" s="36">
        <f t="shared" si="0"/>
        <v>44263</v>
      </c>
      <c r="G51" s="36">
        <f t="shared" si="1"/>
        <v>44263</v>
      </c>
      <c r="H51" s="26" t="str">
        <f t="shared" si="2"/>
        <v/>
      </c>
      <c r="I51" s="26">
        <f t="shared" si="3"/>
        <v>1</v>
      </c>
      <c r="J51" s="36"/>
    </row>
    <row r="52" spans="4:11" x14ac:dyDescent="0.2">
      <c r="D52" s="32" t="s">
        <v>59</v>
      </c>
      <c r="E52" s="32" t="s">
        <v>68</v>
      </c>
      <c r="F52" s="41">
        <f t="shared" si="0"/>
        <v>44263</v>
      </c>
      <c r="G52" s="41">
        <f t="shared" si="1"/>
        <v>44263</v>
      </c>
      <c r="H52" s="33" t="str">
        <f t="shared" si="2"/>
        <v/>
      </c>
      <c r="I52" s="33">
        <f t="shared" si="3"/>
        <v>1</v>
      </c>
      <c r="J52" s="41"/>
    </row>
    <row r="53" spans="4:11" x14ac:dyDescent="0.2">
      <c r="D53" s="32" t="s">
        <v>59</v>
      </c>
      <c r="E53" s="32" t="s">
        <v>58</v>
      </c>
      <c r="F53" s="41">
        <f t="shared" si="0"/>
        <v>44263</v>
      </c>
      <c r="G53" s="41">
        <f t="shared" si="1"/>
        <v>44263</v>
      </c>
      <c r="H53" s="33" t="str">
        <f t="shared" si="2"/>
        <v/>
      </c>
      <c r="I53" s="33">
        <f t="shared" si="3"/>
        <v>1</v>
      </c>
      <c r="J53" s="41"/>
    </row>
    <row r="54" spans="4:11" x14ac:dyDescent="0.2">
      <c r="D54" s="15" t="s">
        <v>51</v>
      </c>
      <c r="E54" s="15" t="s">
        <v>51</v>
      </c>
      <c r="F54" s="39">
        <f t="shared" si="0"/>
        <v>44263</v>
      </c>
      <c r="G54" s="39">
        <f t="shared" si="1"/>
        <v>44263</v>
      </c>
      <c r="H54" s="9" t="str">
        <f t="shared" si="2"/>
        <v>Yes</v>
      </c>
      <c r="I54" s="9" t="str">
        <f t="shared" si="3"/>
        <v>-</v>
      </c>
      <c r="J54" s="39">
        <v>44263</v>
      </c>
    </row>
    <row r="55" spans="4:11" x14ac:dyDescent="0.2">
      <c r="D55" s="15" t="s">
        <v>60</v>
      </c>
      <c r="E55" s="15" t="s">
        <v>64</v>
      </c>
      <c r="F55" s="39">
        <f t="shared" si="0"/>
        <v>44264</v>
      </c>
      <c r="G55" s="39">
        <f t="shared" si="1"/>
        <v>44264</v>
      </c>
      <c r="H55" s="9" t="str">
        <f t="shared" si="2"/>
        <v/>
      </c>
      <c r="I55" s="9">
        <f t="shared" si="3"/>
        <v>1</v>
      </c>
      <c r="J55" s="39"/>
      <c r="K55" s="13"/>
    </row>
    <row r="56" spans="4:11" x14ac:dyDescent="0.2">
      <c r="D56" s="15" t="s">
        <v>46</v>
      </c>
      <c r="E56" s="15" t="s">
        <v>46</v>
      </c>
      <c r="F56" s="39">
        <f t="shared" si="0"/>
        <v>44265</v>
      </c>
      <c r="G56" s="39">
        <f t="shared" si="1"/>
        <v>44265</v>
      </c>
      <c r="H56" s="9" t="str">
        <f t="shared" si="2"/>
        <v>Yes</v>
      </c>
      <c r="I56" s="9" t="str">
        <f t="shared" si="3"/>
        <v>-</v>
      </c>
      <c r="J56" s="39"/>
      <c r="K56" s="13"/>
    </row>
    <row r="57" spans="4:11" x14ac:dyDescent="0.2">
      <c r="D57" s="15" t="s">
        <v>53</v>
      </c>
      <c r="E57" s="15" t="s">
        <v>53</v>
      </c>
      <c r="F57" s="39">
        <f t="shared" si="0"/>
        <v>44266</v>
      </c>
      <c r="G57" s="39">
        <f t="shared" si="1"/>
        <v>44266</v>
      </c>
      <c r="H57" s="9" t="str">
        <f t="shared" si="2"/>
        <v>Yes</v>
      </c>
      <c r="I57" s="9" t="str">
        <f t="shared" si="3"/>
        <v>-</v>
      </c>
      <c r="J57" s="39"/>
      <c r="K57" s="13"/>
    </row>
    <row r="59" spans="4:11" x14ac:dyDescent="0.2">
      <c r="D59" t="s">
        <v>15</v>
      </c>
      <c r="E59" t="str">
        <f>E22</f>
        <v>Task</v>
      </c>
      <c r="F59" t="s">
        <v>0</v>
      </c>
      <c r="G59" t="s">
        <v>1</v>
      </c>
      <c r="H59" t="s">
        <v>2</v>
      </c>
    </row>
    <row r="60" spans="4:11" x14ac:dyDescent="0.2">
      <c r="D60" t="b">
        <f t="shared" ref="D60:D88" si="4">E60=E23</f>
        <v>1</v>
      </c>
      <c r="E60" t="str">
        <f>E23</f>
        <v>Read project brief and associated documentation</v>
      </c>
      <c r="F60" s="3">
        <f>F23</f>
        <v>44253</v>
      </c>
      <c r="G60" s="3">
        <f t="shared" ref="G60:G88" si="5">IF(H23&lt;&gt;"Yes",G23-F23+1,NA())</f>
        <v>2</v>
      </c>
      <c r="H60" t="e">
        <f t="shared" ref="H60:H88" si="6">IF(H23="Yes",1,NA())</f>
        <v>#N/A</v>
      </c>
    </row>
    <row r="61" spans="4:11" x14ac:dyDescent="0.2">
      <c r="D61" t="b">
        <f t="shared" si="4"/>
        <v>1</v>
      </c>
      <c r="E61" t="str">
        <f t="shared" ref="E61:F61" si="7">E24</f>
        <v>Create GitHub Repo, send link to instructors</v>
      </c>
      <c r="F61" s="3">
        <f t="shared" si="7"/>
        <v>44253</v>
      </c>
      <c r="G61" s="3">
        <f t="shared" si="5"/>
        <v>2</v>
      </c>
      <c r="H61" t="e">
        <f t="shared" si="6"/>
        <v>#N/A</v>
      </c>
    </row>
    <row r="62" spans="4:11" x14ac:dyDescent="0.2">
      <c r="D62" t="b">
        <f t="shared" si="4"/>
        <v>1</v>
      </c>
      <c r="E62" t="str">
        <f t="shared" ref="E62:F62" si="8">E25</f>
        <v>Load data provided with brief to understand structure</v>
      </c>
      <c r="F62" s="3">
        <f t="shared" si="8"/>
        <v>44253</v>
      </c>
      <c r="G62" s="3">
        <f t="shared" si="5"/>
        <v>2</v>
      </c>
      <c r="H62" t="e">
        <f t="shared" si="6"/>
        <v>#N/A</v>
      </c>
    </row>
    <row r="63" spans="4:11" x14ac:dyDescent="0.2">
      <c r="D63" t="b">
        <f t="shared" si="4"/>
        <v>1</v>
      </c>
      <c r="E63" t="str">
        <f t="shared" ref="E63:F63" si="9">E26</f>
        <v>Understand data provided with brief - read data dictionaries</v>
      </c>
      <c r="F63" s="3">
        <f t="shared" si="9"/>
        <v>44253</v>
      </c>
      <c r="G63" s="3">
        <f t="shared" si="5"/>
        <v>2</v>
      </c>
      <c r="H63" t="e">
        <f t="shared" si="6"/>
        <v>#N/A</v>
      </c>
    </row>
    <row r="64" spans="4:11" x14ac:dyDescent="0.2">
      <c r="D64" t="b">
        <f t="shared" si="4"/>
        <v>1</v>
      </c>
      <c r="E64" t="str">
        <f t="shared" ref="E64:F64" si="10">E27</f>
        <v>Background reading</v>
      </c>
      <c r="F64" s="3">
        <f t="shared" si="10"/>
        <v>44253</v>
      </c>
      <c r="G64" s="3">
        <f t="shared" si="5"/>
        <v>2</v>
      </c>
      <c r="H64" t="e">
        <f t="shared" si="6"/>
        <v>#N/A</v>
      </c>
    </row>
    <row r="65" spans="4:12" x14ac:dyDescent="0.2">
      <c r="D65" t="b">
        <f t="shared" si="4"/>
        <v>1</v>
      </c>
      <c r="E65" t="str">
        <f t="shared" ref="E65:F65" si="11">E28</f>
        <v>Identify any supplementary data required based on initial view of data supplied with brief</v>
      </c>
      <c r="F65" s="3">
        <f t="shared" si="11"/>
        <v>44253</v>
      </c>
      <c r="G65" s="3">
        <f t="shared" si="5"/>
        <v>2</v>
      </c>
      <c r="H65" t="e">
        <f t="shared" si="6"/>
        <v>#N/A</v>
      </c>
    </row>
    <row r="66" spans="4:12" x14ac:dyDescent="0.2">
      <c r="D66" t="b">
        <f t="shared" si="4"/>
        <v>1</v>
      </c>
      <c r="E66" t="str">
        <f t="shared" ref="E66:F66" si="12">E29</f>
        <v>Create brief document outlining plan - for PDA and CodeClan instructors</v>
      </c>
      <c r="F66" s="3">
        <f t="shared" si="12"/>
        <v>44253</v>
      </c>
      <c r="G66" s="3">
        <f t="shared" si="5"/>
        <v>2</v>
      </c>
      <c r="H66" t="e">
        <f t="shared" si="6"/>
        <v>#N/A</v>
      </c>
    </row>
    <row r="67" spans="4:12" x14ac:dyDescent="0.2">
      <c r="D67" t="b">
        <f t="shared" si="4"/>
        <v>1</v>
      </c>
      <c r="E67" t="str">
        <f t="shared" ref="E67:F67" si="13">E30</f>
        <v>Confirm how to join data tables</v>
      </c>
      <c r="F67" s="3">
        <f t="shared" si="13"/>
        <v>44255</v>
      </c>
      <c r="G67" s="3">
        <f t="shared" si="5"/>
        <v>1</v>
      </c>
      <c r="H67" t="e">
        <f t="shared" si="6"/>
        <v>#N/A</v>
      </c>
      <c r="K67" s="2"/>
      <c r="L67" s="2"/>
    </row>
    <row r="68" spans="4:12" x14ac:dyDescent="0.2">
      <c r="D68" t="b">
        <f t="shared" si="4"/>
        <v>1</v>
      </c>
      <c r="E68" t="str">
        <f t="shared" ref="E68:F68" si="14">E31</f>
        <v>Identify key fields likely to be used in analysis</v>
      </c>
      <c r="F68" s="3">
        <f t="shared" si="14"/>
        <v>44255</v>
      </c>
      <c r="G68" s="3">
        <f t="shared" si="5"/>
        <v>1</v>
      </c>
      <c r="H68" t="e">
        <f t="shared" si="6"/>
        <v>#N/A</v>
      </c>
    </row>
    <row r="69" spans="4:12" x14ac:dyDescent="0.2">
      <c r="D69" t="b">
        <f t="shared" si="4"/>
        <v>1</v>
      </c>
      <c r="E69" t="str">
        <f t="shared" ref="E69:F69" si="15">E32</f>
        <v>Dates/times - confirm necessary transformations e.g. timezones</v>
      </c>
      <c r="F69" s="3">
        <f t="shared" si="15"/>
        <v>44255</v>
      </c>
      <c r="G69" s="3">
        <f t="shared" si="5"/>
        <v>1</v>
      </c>
      <c r="H69" t="e">
        <f t="shared" si="6"/>
        <v>#N/A</v>
      </c>
    </row>
    <row r="70" spans="4:12" x14ac:dyDescent="0.2">
      <c r="D70" t="b">
        <f t="shared" si="4"/>
        <v>1</v>
      </c>
      <c r="E70" t="str">
        <f t="shared" ref="E70:F70" si="16">E33</f>
        <v>Identify any other transformations required</v>
      </c>
      <c r="F70" s="3">
        <f t="shared" si="16"/>
        <v>44255</v>
      </c>
      <c r="G70" s="3">
        <f t="shared" si="5"/>
        <v>1</v>
      </c>
      <c r="H70" t="e">
        <f t="shared" si="6"/>
        <v>#N/A</v>
      </c>
    </row>
    <row r="71" spans="4:12" x14ac:dyDescent="0.2">
      <c r="D71" t="b">
        <f t="shared" si="4"/>
        <v>1</v>
      </c>
      <c r="E71" t="str">
        <f t="shared" ref="E71:F71" si="17">E34</f>
        <v>Identify any derived fields required</v>
      </c>
      <c r="F71" s="3">
        <f t="shared" si="17"/>
        <v>44255</v>
      </c>
      <c r="G71" s="3">
        <f t="shared" si="5"/>
        <v>1</v>
      </c>
      <c r="H71" t="e">
        <f t="shared" si="6"/>
        <v>#N/A</v>
      </c>
    </row>
    <row r="72" spans="4:12" x14ac:dyDescent="0.2">
      <c r="D72" t="b">
        <f t="shared" si="4"/>
        <v>1</v>
      </c>
      <c r="E72" t="str">
        <f t="shared" ref="E72:F72" si="18">E35</f>
        <v>Create a cleaning script to join and transform data</v>
      </c>
      <c r="F72" s="3">
        <f t="shared" si="18"/>
        <v>44255</v>
      </c>
      <c r="G72" s="3">
        <f t="shared" si="5"/>
        <v>1</v>
      </c>
      <c r="H72" t="e">
        <f t="shared" si="6"/>
        <v>#N/A</v>
      </c>
    </row>
    <row r="73" spans="4:12" x14ac:dyDescent="0.2">
      <c r="D73" t="b">
        <f t="shared" si="4"/>
        <v>1</v>
      </c>
      <c r="E73" t="str">
        <f t="shared" ref="E73:F73" si="19">E36</f>
        <v>Cleaning script complete</v>
      </c>
      <c r="F73" s="3">
        <f t="shared" si="19"/>
        <v>44256</v>
      </c>
      <c r="G73" s="3" t="e">
        <f t="shared" si="5"/>
        <v>#N/A</v>
      </c>
      <c r="H73">
        <f t="shared" si="6"/>
        <v>1</v>
      </c>
    </row>
    <row r="74" spans="4:12" x14ac:dyDescent="0.2">
      <c r="D74" t="b">
        <f t="shared" si="4"/>
        <v>1</v>
      </c>
      <c r="E74" t="str">
        <f t="shared" ref="E74:F74" si="20">E37</f>
        <v>Present initial plan to instructors</v>
      </c>
      <c r="F74" s="3">
        <f t="shared" si="20"/>
        <v>44256</v>
      </c>
      <c r="G74" s="3" t="e">
        <f t="shared" si="5"/>
        <v>#N/A</v>
      </c>
      <c r="H74">
        <f t="shared" si="6"/>
        <v>1</v>
      </c>
    </row>
    <row r="75" spans="4:12" x14ac:dyDescent="0.2">
      <c r="D75" t="b">
        <f t="shared" si="4"/>
        <v>1</v>
      </c>
      <c r="E75" t="str">
        <f t="shared" ref="E75:F75" si="21">E38</f>
        <v>Exploratory analysis of data to identify insights and trends</v>
      </c>
      <c r="F75" s="3">
        <f t="shared" si="21"/>
        <v>44256</v>
      </c>
      <c r="G75" s="3">
        <f t="shared" si="5"/>
        <v>2</v>
      </c>
      <c r="H75" t="e">
        <f t="shared" si="6"/>
        <v>#N/A</v>
      </c>
    </row>
    <row r="76" spans="4:12" x14ac:dyDescent="0.2">
      <c r="D76" t="b">
        <f t="shared" si="4"/>
        <v>1</v>
      </c>
      <c r="E76" t="str">
        <f t="shared" ref="E76:F76" si="22">E39</f>
        <v>Create workings file with subsets/data which could be  used in the final report</v>
      </c>
      <c r="F76" s="3">
        <f t="shared" si="22"/>
        <v>44256</v>
      </c>
      <c r="G76" s="3">
        <f t="shared" si="5"/>
        <v>2</v>
      </c>
      <c r="H76" t="e">
        <f t="shared" si="6"/>
        <v>#N/A</v>
      </c>
    </row>
    <row r="77" spans="4:12" x14ac:dyDescent="0.2">
      <c r="D77" t="b">
        <f t="shared" si="4"/>
        <v>1</v>
      </c>
      <c r="E77" t="str">
        <f t="shared" ref="E77:F77" si="23">E40</f>
        <v>Source any supplementary data required after initial investigations</v>
      </c>
      <c r="F77" s="3">
        <f t="shared" si="23"/>
        <v>44256</v>
      </c>
      <c r="G77" s="3">
        <f t="shared" si="5"/>
        <v>2</v>
      </c>
      <c r="H77" t="e">
        <f t="shared" si="6"/>
        <v>#N/A</v>
      </c>
    </row>
    <row r="78" spans="4:12" x14ac:dyDescent="0.2">
      <c r="D78" t="b">
        <f t="shared" si="4"/>
        <v>1</v>
      </c>
      <c r="E78" t="str">
        <f t="shared" ref="E78:F78" si="24">E41</f>
        <v>Identify variables which could be used in modelling</v>
      </c>
      <c r="F78" s="3">
        <f t="shared" si="24"/>
        <v>44256</v>
      </c>
      <c r="G78" s="3">
        <f t="shared" si="5"/>
        <v>2</v>
      </c>
      <c r="H78" t="e">
        <f t="shared" si="6"/>
        <v>#N/A</v>
      </c>
    </row>
    <row r="79" spans="4:12" x14ac:dyDescent="0.2">
      <c r="D79" t="b">
        <f t="shared" si="4"/>
        <v>1</v>
      </c>
      <c r="E79" t="str">
        <f t="shared" ref="E79:F79" si="25">E42</f>
        <v>Update cleaning script with any changes required after initial investigations</v>
      </c>
      <c r="F79" s="3">
        <f t="shared" si="25"/>
        <v>44256</v>
      </c>
      <c r="G79" s="3">
        <f t="shared" si="5"/>
        <v>2</v>
      </c>
      <c r="H79" t="e">
        <f t="shared" si="6"/>
        <v>#N/A</v>
      </c>
    </row>
    <row r="80" spans="4:12" x14ac:dyDescent="0.2">
      <c r="D80" t="b">
        <f t="shared" si="4"/>
        <v>1</v>
      </c>
      <c r="E80" t="str">
        <f t="shared" ref="E80:F80" si="26">E43</f>
        <v>Initial investigations complete</v>
      </c>
      <c r="F80" s="3">
        <f t="shared" si="26"/>
        <v>44258</v>
      </c>
      <c r="G80" s="3" t="e">
        <f t="shared" si="5"/>
        <v>#N/A</v>
      </c>
      <c r="H80">
        <f t="shared" si="6"/>
        <v>1</v>
      </c>
    </row>
    <row r="81" spans="4:8" x14ac:dyDescent="0.2">
      <c r="D81" t="b">
        <f t="shared" si="4"/>
        <v>1</v>
      </c>
      <c r="E81" t="str">
        <f t="shared" ref="E81:F81" si="27">E44</f>
        <v>Create draft report with data and visualisations</v>
      </c>
      <c r="F81" s="3">
        <f t="shared" si="27"/>
        <v>44258</v>
      </c>
      <c r="G81" s="3">
        <f t="shared" si="5"/>
        <v>1</v>
      </c>
      <c r="H81" t="e">
        <f t="shared" si="6"/>
        <v>#N/A</v>
      </c>
    </row>
    <row r="82" spans="4:8" x14ac:dyDescent="0.2">
      <c r="D82" t="b">
        <f t="shared" si="4"/>
        <v>1</v>
      </c>
      <c r="E82" t="str">
        <f t="shared" ref="E82:F82" si="28">E45</f>
        <v>Create explanatory model in report</v>
      </c>
      <c r="F82" s="3">
        <f t="shared" si="28"/>
        <v>44259</v>
      </c>
      <c r="G82" s="3">
        <f t="shared" si="5"/>
        <v>3</v>
      </c>
      <c r="H82" t="e">
        <f t="shared" si="6"/>
        <v>#N/A</v>
      </c>
    </row>
    <row r="83" spans="4:8" x14ac:dyDescent="0.2">
      <c r="D83" t="b">
        <f t="shared" si="4"/>
        <v>1</v>
      </c>
      <c r="E83" t="str">
        <f t="shared" ref="E83:F83" si="29">E46</f>
        <v>First 1:1 with instructors</v>
      </c>
      <c r="F83" s="3">
        <f t="shared" si="29"/>
        <v>44259</v>
      </c>
      <c r="G83" s="3" t="e">
        <f t="shared" si="5"/>
        <v>#N/A</v>
      </c>
      <c r="H83">
        <f t="shared" si="6"/>
        <v>1</v>
      </c>
    </row>
    <row r="84" spans="4:8" x14ac:dyDescent="0.2">
      <c r="D84" t="b">
        <f t="shared" si="4"/>
        <v>1</v>
      </c>
      <c r="E84" t="str">
        <f t="shared" ref="E84:F84" si="30">E47</f>
        <v>Write report</v>
      </c>
      <c r="F84" s="3">
        <f t="shared" si="30"/>
        <v>44262</v>
      </c>
      <c r="G84" s="3">
        <f t="shared" si="5"/>
        <v>1</v>
      </c>
      <c r="H84" t="e">
        <f t="shared" si="6"/>
        <v>#N/A</v>
      </c>
    </row>
    <row r="85" spans="4:8" x14ac:dyDescent="0.2">
      <c r="D85" t="b">
        <f t="shared" si="4"/>
        <v>1</v>
      </c>
      <c r="E85" t="str">
        <f t="shared" ref="E85:F85" si="31">E48</f>
        <v>Report complete</v>
      </c>
      <c r="F85" s="3">
        <f t="shared" si="31"/>
        <v>44263</v>
      </c>
      <c r="G85" s="3" t="e">
        <f t="shared" si="5"/>
        <v>#N/A</v>
      </c>
      <c r="H85">
        <f t="shared" si="6"/>
        <v>1</v>
      </c>
    </row>
    <row r="86" spans="4:8" x14ac:dyDescent="0.2">
      <c r="D86" t="b">
        <f t="shared" si="4"/>
        <v>1</v>
      </c>
      <c r="E86" t="str">
        <f t="shared" ref="E86:F86" si="32">E49</f>
        <v>Write presentation</v>
      </c>
      <c r="F86" s="3">
        <f t="shared" si="32"/>
        <v>44263</v>
      </c>
      <c r="G86" s="3">
        <f t="shared" si="5"/>
        <v>1</v>
      </c>
      <c r="H86" t="e">
        <f t="shared" si="6"/>
        <v>#N/A</v>
      </c>
    </row>
    <row r="87" spans="4:8" x14ac:dyDescent="0.2">
      <c r="D87" t="b">
        <f t="shared" si="4"/>
        <v>1</v>
      </c>
      <c r="E87" t="str">
        <f t="shared" ref="E87:F87" si="33">E50</f>
        <v>Presentation complete</v>
      </c>
      <c r="F87" s="3">
        <f t="shared" si="33"/>
        <v>44264</v>
      </c>
      <c r="G87" s="3" t="e">
        <f t="shared" si="5"/>
        <v>#N/A</v>
      </c>
      <c r="H87">
        <f t="shared" si="6"/>
        <v>1</v>
      </c>
    </row>
    <row r="88" spans="4:8" x14ac:dyDescent="0.2">
      <c r="D88" t="b">
        <f t="shared" si="4"/>
        <v>1</v>
      </c>
      <c r="E88" t="str">
        <f t="shared" ref="E88:F88" si="34">E51</f>
        <v>README and any other documentation req'd on GitHub</v>
      </c>
      <c r="F88" s="3">
        <f t="shared" si="34"/>
        <v>44263</v>
      </c>
      <c r="G88" s="3">
        <f t="shared" si="5"/>
        <v>1</v>
      </c>
      <c r="H88" t="e">
        <f t="shared" si="6"/>
        <v>#N/A</v>
      </c>
    </row>
    <row r="89" spans="4:8" x14ac:dyDescent="0.2">
      <c r="D89" t="b">
        <f t="shared" ref="D89:D94" si="35">E89=E52</f>
        <v>1</v>
      </c>
      <c r="E89" t="str">
        <f t="shared" ref="E89:F89" si="36">E52</f>
        <v>PDA documentation</v>
      </c>
      <c r="F89" s="3">
        <f t="shared" si="36"/>
        <v>44263</v>
      </c>
      <c r="G89" s="3">
        <f t="shared" ref="G89:G94" si="37">IF(H52&lt;&gt;"Yes",G52-F52+1,NA())</f>
        <v>1</v>
      </c>
      <c r="H89" t="e">
        <f t="shared" ref="H89:H94" si="38">IF(H52="Yes",1,NA())</f>
        <v>#N/A</v>
      </c>
    </row>
    <row r="90" spans="4:8" x14ac:dyDescent="0.2">
      <c r="D90" t="b">
        <f t="shared" si="35"/>
        <v>1</v>
      </c>
      <c r="E90" t="str">
        <f t="shared" ref="E90:F90" si="39">E53</f>
        <v>Practice giving presentation</v>
      </c>
      <c r="F90" s="3">
        <f t="shared" si="39"/>
        <v>44263</v>
      </c>
      <c r="G90" s="3">
        <f t="shared" si="37"/>
        <v>1</v>
      </c>
      <c r="H90" t="e">
        <f t="shared" si="38"/>
        <v>#N/A</v>
      </c>
    </row>
    <row r="91" spans="4:8" x14ac:dyDescent="0.2">
      <c r="D91" t="b">
        <f t="shared" si="35"/>
        <v>1</v>
      </c>
      <c r="E91" t="str">
        <f t="shared" ref="E91:F91" si="40">E54</f>
        <v>Second 1:1 with instructors</v>
      </c>
      <c r="F91" s="3">
        <f t="shared" si="40"/>
        <v>44263</v>
      </c>
      <c r="G91" s="3" t="e">
        <f t="shared" si="37"/>
        <v>#N/A</v>
      </c>
      <c r="H91">
        <f t="shared" si="38"/>
        <v>1</v>
      </c>
    </row>
    <row r="92" spans="4:8" x14ac:dyDescent="0.2">
      <c r="D92" t="b">
        <f t="shared" si="35"/>
        <v>1</v>
      </c>
      <c r="E92" t="str">
        <f t="shared" ref="E92:F92" si="41">E55</f>
        <v>Contingency for revisions, corrections etc</v>
      </c>
      <c r="F92" s="3">
        <f t="shared" si="41"/>
        <v>44264</v>
      </c>
      <c r="G92" s="3">
        <f t="shared" si="37"/>
        <v>1</v>
      </c>
      <c r="H92" t="e">
        <f t="shared" si="38"/>
        <v>#N/A</v>
      </c>
    </row>
    <row r="93" spans="4:8" x14ac:dyDescent="0.2">
      <c r="D93" t="b">
        <f t="shared" si="35"/>
        <v>1</v>
      </c>
      <c r="E93" t="str">
        <f t="shared" ref="E93:F93" si="42">E56</f>
        <v>Submission</v>
      </c>
      <c r="F93" s="3">
        <f t="shared" si="42"/>
        <v>44265</v>
      </c>
      <c r="G93" s="3" t="e">
        <f t="shared" si="37"/>
        <v>#N/A</v>
      </c>
      <c r="H93">
        <f t="shared" si="38"/>
        <v>1</v>
      </c>
    </row>
    <row r="94" spans="4:8" x14ac:dyDescent="0.2">
      <c r="D94" t="b">
        <f t="shared" si="35"/>
        <v>1</v>
      </c>
      <c r="E94" t="str">
        <f t="shared" ref="E94:F94" si="43">E57</f>
        <v>Presentation</v>
      </c>
      <c r="F94" s="3">
        <f t="shared" si="43"/>
        <v>44266</v>
      </c>
      <c r="G94" s="3" t="e">
        <f t="shared" si="37"/>
        <v>#N/A</v>
      </c>
      <c r="H94">
        <f t="shared" si="38"/>
        <v>1</v>
      </c>
    </row>
  </sheetData>
  <conditionalFormatting sqref="D60:D94">
    <cfRule type="cellIs" dxfId="8" priority="13" operator="equal">
      <formula>FALSE</formula>
    </cfRule>
  </conditionalFormatting>
  <conditionalFormatting sqref="D23:I51 D53:I57">
    <cfRule type="expression" dxfId="7" priority="11">
      <formula>$J23&gt;0</formula>
    </cfRule>
    <cfRule type="expression" dxfId="6" priority="12">
      <formula>$H23="Yes"</formula>
    </cfRule>
  </conditionalFormatting>
  <conditionalFormatting sqref="J23:J51 J53:J57">
    <cfRule type="expression" dxfId="5" priority="5">
      <formula>$J23&gt;0</formula>
    </cfRule>
    <cfRule type="expression" dxfId="4" priority="6">
      <formula>$H23="Yes"</formula>
    </cfRule>
  </conditionalFormatting>
  <conditionalFormatting sqref="D52:I52">
    <cfRule type="expression" dxfId="3" priority="3">
      <formula>$J52&gt;0</formula>
    </cfRule>
    <cfRule type="expression" dxfId="2" priority="4">
      <formula>$H52="Yes"</formula>
    </cfRule>
  </conditionalFormatting>
  <conditionalFormatting sqref="J52">
    <cfRule type="expression" dxfId="1" priority="1">
      <formula>$J52&gt;0</formula>
    </cfRule>
    <cfRule type="expression" dxfId="0" priority="2">
      <formula>$H52="Yes"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2" orientation="landscape" r:id="rId1"/>
  <headerFooter>
    <oddFooter>&amp;Z&amp;F</oddFooter>
  </headerFooter>
  <rowBreaks count="1" manualBreakCount="1">
    <brk id="5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16"/>
  <sheetViews>
    <sheetView showGridLines="0" workbookViewId="0">
      <selection activeCell="B1" sqref="B1"/>
    </sheetView>
  </sheetViews>
  <sheetFormatPr baseColWidth="10" defaultColWidth="11.5" defaultRowHeight="15" x14ac:dyDescent="0.2"/>
  <cols>
    <col min="1" max="1" width="137.83203125" bestFit="1" customWidth="1"/>
  </cols>
  <sheetData>
    <row r="1" spans="1:1" ht="21" x14ac:dyDescent="0.25">
      <c r="A1" s="8" t="s">
        <v>3</v>
      </c>
    </row>
    <row r="3" spans="1:1" ht="16" x14ac:dyDescent="0.2">
      <c r="A3" s="12" t="s">
        <v>4</v>
      </c>
    </row>
    <row r="4" spans="1:1" ht="32" x14ac:dyDescent="0.2">
      <c r="A4" s="11" t="s">
        <v>13</v>
      </c>
    </row>
    <row r="5" spans="1:1" ht="16" x14ac:dyDescent="0.2">
      <c r="A5" s="11" t="s">
        <v>14</v>
      </c>
    </row>
    <row r="6" spans="1:1" x14ac:dyDescent="0.2">
      <c r="A6" s="11"/>
    </row>
    <row r="7" spans="1:1" x14ac:dyDescent="0.2">
      <c r="A7" s="12"/>
    </row>
    <row r="8" spans="1:1" ht="16" x14ac:dyDescent="0.2">
      <c r="A8" s="12" t="s">
        <v>5</v>
      </c>
    </row>
    <row r="9" spans="1:1" ht="16" x14ac:dyDescent="0.2">
      <c r="A9" s="11" t="s">
        <v>6</v>
      </c>
    </row>
    <row r="10" spans="1:1" ht="16" x14ac:dyDescent="0.2">
      <c r="A10" s="11" t="s">
        <v>7</v>
      </c>
    </row>
    <row r="11" spans="1:1" ht="16" x14ac:dyDescent="0.2">
      <c r="A11" s="11" t="s">
        <v>8</v>
      </c>
    </row>
    <row r="12" spans="1:1" ht="4.5" customHeight="1" x14ac:dyDescent="0.2">
      <c r="A12" s="12"/>
    </row>
    <row r="13" spans="1:1" ht="16" x14ac:dyDescent="0.2">
      <c r="A13" s="12" t="s">
        <v>9</v>
      </c>
    </row>
    <row r="14" spans="1:1" ht="16" x14ac:dyDescent="0.2">
      <c r="A14" s="11" t="s">
        <v>11</v>
      </c>
    </row>
    <row r="15" spans="1:1" ht="16" x14ac:dyDescent="0.2">
      <c r="A15" s="11" t="s">
        <v>10</v>
      </c>
    </row>
    <row r="16" spans="1:1" ht="16" x14ac:dyDescent="0.2">
      <c r="A16" s="11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Gantt GeoNature</vt:lpstr>
      <vt:lpstr>Instructions</vt:lpstr>
      <vt:lpstr>DEV_RECRUTE</vt:lpstr>
      <vt:lpstr>'Gantt GeoNature'!Print_Titles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2021-03-08T21:41:55Z</dcterms:modified>
</cp:coreProperties>
</file>