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 activeTab="1"/>
  </bookViews>
  <sheets>
    <sheet name="Sheet1" sheetId="1" r:id="rId1"/>
    <sheet name="Sheet2" sheetId="2" r:id="rId2"/>
    <sheet name="Chart1" sheetId="3" state="hidden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I60" i="2" l="1"/>
  <c r="I61" i="2"/>
  <c r="I62" i="2"/>
  <c r="I63" i="2"/>
  <c r="I64" i="2"/>
  <c r="H60" i="2"/>
  <c r="H61" i="2"/>
  <c r="H62" i="2"/>
  <c r="H63" i="2"/>
  <c r="H64" i="2"/>
  <c r="G60" i="2"/>
  <c r="G61" i="2"/>
  <c r="G62" i="2"/>
  <c r="G63" i="2"/>
  <c r="G64" i="2"/>
  <c r="F60" i="2"/>
  <c r="F61" i="2"/>
  <c r="F62" i="2"/>
  <c r="F63" i="2"/>
  <c r="F64" i="2"/>
  <c r="E60" i="2"/>
  <c r="E61" i="2"/>
  <c r="E62" i="2"/>
  <c r="E63" i="2"/>
  <c r="E64" i="2"/>
  <c r="F59" i="2"/>
  <c r="G59" i="2"/>
  <c r="H59" i="2"/>
  <c r="I59" i="2"/>
  <c r="E59" i="2"/>
  <c r="D60" i="2"/>
  <c r="D61" i="2"/>
  <c r="D62" i="2"/>
  <c r="D63" i="2"/>
  <c r="D64" i="2"/>
  <c r="D59" i="2"/>
  <c r="I49" i="2"/>
  <c r="I50" i="2"/>
  <c r="I51" i="2"/>
  <c r="I52" i="2"/>
  <c r="I53" i="2"/>
  <c r="I48" i="2"/>
  <c r="H49" i="2"/>
  <c r="H50" i="2"/>
  <c r="H51" i="2"/>
  <c r="H52" i="2"/>
  <c r="H53" i="2"/>
  <c r="H48" i="2"/>
  <c r="G48" i="2"/>
  <c r="G50" i="2"/>
  <c r="G51" i="2"/>
  <c r="G52" i="2"/>
  <c r="G53" i="2"/>
  <c r="G49" i="2"/>
  <c r="F49" i="2"/>
  <c r="F50" i="2"/>
  <c r="F51" i="2"/>
  <c r="F52" i="2"/>
  <c r="F53" i="2"/>
  <c r="F48" i="2"/>
  <c r="E49" i="2"/>
  <c r="E50" i="2"/>
  <c r="E51" i="2"/>
  <c r="E52" i="2"/>
  <c r="E53" i="2"/>
  <c r="E48" i="2"/>
  <c r="D48" i="2"/>
  <c r="D49" i="2"/>
  <c r="D50" i="2"/>
  <c r="D51" i="2"/>
  <c r="D52" i="2"/>
  <c r="D53" i="2"/>
  <c r="I38" i="2" l="1"/>
  <c r="I39" i="2"/>
  <c r="I40" i="2"/>
  <c r="I41" i="2"/>
  <c r="I42" i="2"/>
  <c r="H38" i="2"/>
  <c r="H39" i="2"/>
  <c r="H40" i="2"/>
  <c r="H41" i="2"/>
  <c r="H42" i="2"/>
  <c r="G38" i="2"/>
  <c r="G39" i="2"/>
  <c r="G40" i="2"/>
  <c r="G41" i="2"/>
  <c r="G42" i="2"/>
  <c r="F38" i="2"/>
  <c r="F39" i="2"/>
  <c r="F40" i="2"/>
  <c r="F41" i="2"/>
  <c r="F42" i="2"/>
  <c r="I37" i="2"/>
  <c r="H37" i="2"/>
  <c r="G37" i="2"/>
  <c r="F37" i="2"/>
  <c r="E38" i="2"/>
  <c r="E39" i="2"/>
  <c r="E40" i="2"/>
  <c r="E41" i="2"/>
  <c r="E42" i="2"/>
  <c r="E37" i="2"/>
  <c r="D38" i="2"/>
  <c r="D39" i="2"/>
  <c r="D40" i="2"/>
  <c r="D41" i="2"/>
  <c r="D42" i="2"/>
  <c r="D37" i="2"/>
  <c r="I31" i="1"/>
  <c r="I63" i="1" s="1"/>
  <c r="I74" i="1" s="1"/>
  <c r="H31" i="1"/>
  <c r="H63" i="1" s="1"/>
  <c r="H74" i="1" s="1"/>
  <c r="G31" i="1"/>
  <c r="G63" i="1" s="1"/>
  <c r="G74" i="1" s="1"/>
  <c r="F31" i="1"/>
  <c r="F63" i="1" s="1"/>
  <c r="F74" i="1" s="1"/>
  <c r="E31" i="1"/>
  <c r="E63" i="1" s="1"/>
  <c r="E74" i="1" s="1"/>
  <c r="D31" i="1"/>
  <c r="D63" i="1" s="1"/>
  <c r="D74" i="1" s="1"/>
  <c r="I30" i="1"/>
  <c r="I62" i="1" s="1"/>
  <c r="I73" i="1" s="1"/>
  <c r="H30" i="1"/>
  <c r="H62" i="1" s="1"/>
  <c r="H73" i="1" s="1"/>
  <c r="G30" i="1"/>
  <c r="G62" i="1" s="1"/>
  <c r="G73" i="1" s="1"/>
  <c r="F30" i="1"/>
  <c r="F62" i="1" s="1"/>
  <c r="F73" i="1" s="1"/>
  <c r="E30" i="1"/>
  <c r="E62" i="1" s="1"/>
  <c r="E73" i="1" s="1"/>
  <c r="D30" i="1"/>
  <c r="D62" i="1" s="1"/>
  <c r="D73" i="1" s="1"/>
  <c r="I29" i="1"/>
  <c r="I61" i="1" s="1"/>
  <c r="I72" i="1" s="1"/>
  <c r="H29" i="1"/>
  <c r="H61" i="1" s="1"/>
  <c r="H72" i="1" s="1"/>
  <c r="G29" i="1"/>
  <c r="G61" i="1" s="1"/>
  <c r="G72" i="1" s="1"/>
  <c r="F29" i="1"/>
  <c r="F61" i="1" s="1"/>
  <c r="F72" i="1" s="1"/>
  <c r="E29" i="1"/>
  <c r="E61" i="1" s="1"/>
  <c r="E72" i="1" s="1"/>
  <c r="D29" i="1"/>
  <c r="D61" i="1" s="1"/>
  <c r="D72" i="1" s="1"/>
  <c r="I28" i="1"/>
  <c r="I60" i="1" s="1"/>
  <c r="I71" i="1" s="1"/>
  <c r="H28" i="1"/>
  <c r="H60" i="1" s="1"/>
  <c r="H71" i="1" s="1"/>
  <c r="G28" i="1"/>
  <c r="G60" i="1" s="1"/>
  <c r="G71" i="1" s="1"/>
  <c r="F28" i="1"/>
  <c r="F60" i="1" s="1"/>
  <c r="F71" i="1" s="1"/>
  <c r="E28" i="1"/>
  <c r="E60" i="1" s="1"/>
  <c r="E71" i="1" s="1"/>
  <c r="D28" i="1"/>
  <c r="D60" i="1" s="1"/>
  <c r="D71" i="1" s="1"/>
  <c r="I27" i="1"/>
  <c r="I59" i="1" s="1"/>
  <c r="I70" i="1" s="1"/>
  <c r="H27" i="1"/>
  <c r="H59" i="1" s="1"/>
  <c r="H70" i="1" s="1"/>
  <c r="G27" i="1"/>
  <c r="G59" i="1" s="1"/>
  <c r="G70" i="1" s="1"/>
  <c r="F27" i="1"/>
  <c r="F59" i="1" s="1"/>
  <c r="F70" i="1" s="1"/>
  <c r="E27" i="1"/>
  <c r="E59" i="1" s="1"/>
  <c r="E70" i="1" s="1"/>
  <c r="D27" i="1"/>
  <c r="D59" i="1" s="1"/>
  <c r="D70" i="1" s="1"/>
  <c r="I26" i="1"/>
  <c r="I58" i="1" s="1"/>
  <c r="I69" i="1" s="1"/>
  <c r="H26" i="1"/>
  <c r="H58" i="1" s="1"/>
  <c r="H69" i="1" s="1"/>
  <c r="G26" i="1"/>
  <c r="G58" i="1" s="1"/>
  <c r="G69" i="1" s="1"/>
  <c r="F26" i="1"/>
  <c r="F58" i="1" s="1"/>
  <c r="F69" i="1" s="1"/>
  <c r="E26" i="1"/>
  <c r="E58" i="1" s="1"/>
  <c r="E69" i="1" s="1"/>
  <c r="D26" i="1"/>
  <c r="D58" i="1" s="1"/>
  <c r="D69" i="1" s="1"/>
</calcChain>
</file>

<file path=xl/sharedStrings.xml><?xml version="1.0" encoding="utf-8"?>
<sst xmlns="http://schemas.openxmlformats.org/spreadsheetml/2006/main" count="48" uniqueCount="18">
  <si>
    <t>Table 1</t>
  </si>
  <si>
    <t>Threads</t>
  </si>
  <si>
    <t>Volume</t>
  </si>
  <si>
    <t>NUMS</t>
  </si>
  <si>
    <t>Table 2 (for Table 1)</t>
  </si>
  <si>
    <t>Time (sec)</t>
  </si>
  <si>
    <t>Table 3 (for Table 1)</t>
  </si>
  <si>
    <t>Speedup</t>
  </si>
  <si>
    <t>Table 4</t>
  </si>
  <si>
    <t>Performance(MegaHeights per second)</t>
  </si>
  <si>
    <t>Table 5</t>
  </si>
  <si>
    <t>Fparallel</t>
  </si>
  <si>
    <t>Table 6</t>
  </si>
  <si>
    <t>Max Speedup</t>
  </si>
  <si>
    <t>Time (microsec)</t>
  </si>
  <si>
    <t>Table 2</t>
  </si>
  <si>
    <t>Table 3</t>
  </si>
  <si>
    <t>Speedup (T1/TN), N = 2..7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</si>
</sst>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3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ont="1" applyAlignment="1"/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3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4" borderId="4" xfId="0" applyFont="1" applyFill="1" applyBorder="1" applyAlignment="1">
      <alignment horizontal="center" vertical="center" wrapText="1"/>
    </xf>
    <xf numFmtId="0" fontId="2" fillId="2" borderId="0" xfId="0" applyFont="1" applyFill="1" applyAlignment="1"/>
    <xf numFmtId="0" fontId="2" fillId="4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Volume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4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Sheet1!$C$6:$I$6</c:f>
              <c:numCache>
                <c:formatCode>General</c:formatCode>
                <c:ptCount val="7"/>
                <c:pt idx="0">
                  <c:v>13.83</c:v>
                </c:pt>
                <c:pt idx="1">
                  <c:v>13.83</c:v>
                </c:pt>
                <c:pt idx="2">
                  <c:v>13.83</c:v>
                </c:pt>
                <c:pt idx="3">
                  <c:v>13.83</c:v>
                </c:pt>
                <c:pt idx="4">
                  <c:v>13.83</c:v>
                </c:pt>
                <c:pt idx="5">
                  <c:v>13.83</c:v>
                </c:pt>
                <c:pt idx="6">
                  <c:v>13.83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200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Sheet1!$C$7:$I$7</c:f>
              <c:numCache>
                <c:formatCode>General</c:formatCode>
                <c:ptCount val="7"/>
                <c:pt idx="0">
                  <c:v>14.06</c:v>
                </c:pt>
                <c:pt idx="1">
                  <c:v>14.06</c:v>
                </c:pt>
                <c:pt idx="2">
                  <c:v>14.06</c:v>
                </c:pt>
                <c:pt idx="3">
                  <c:v>14.06</c:v>
                </c:pt>
                <c:pt idx="4">
                  <c:v>14.06</c:v>
                </c:pt>
                <c:pt idx="5">
                  <c:v>14.06</c:v>
                </c:pt>
                <c:pt idx="6">
                  <c:v>14.06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500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Sheet1!$C$8:$I$8</c:f>
              <c:numCache>
                <c:formatCode>General</c:formatCode>
                <c:ptCount val="7"/>
                <c:pt idx="0">
                  <c:v>14.06</c:v>
                </c:pt>
                <c:pt idx="1">
                  <c:v>14.06</c:v>
                </c:pt>
                <c:pt idx="2">
                  <c:v>14.06</c:v>
                </c:pt>
                <c:pt idx="3">
                  <c:v>14.06</c:v>
                </c:pt>
                <c:pt idx="4">
                  <c:v>14.06</c:v>
                </c:pt>
                <c:pt idx="5">
                  <c:v>14.06</c:v>
                </c:pt>
                <c:pt idx="6">
                  <c:v>14.06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700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Sheet1!$C$9:$I$9</c:f>
              <c:numCache>
                <c:formatCode>General</c:formatCode>
                <c:ptCount val="7"/>
                <c:pt idx="0">
                  <c:v>14.06</c:v>
                </c:pt>
                <c:pt idx="1">
                  <c:v>14.06</c:v>
                </c:pt>
                <c:pt idx="2">
                  <c:v>14.06</c:v>
                </c:pt>
                <c:pt idx="3">
                  <c:v>14.06</c:v>
                </c:pt>
                <c:pt idx="4">
                  <c:v>14.06</c:v>
                </c:pt>
                <c:pt idx="5">
                  <c:v>14.06</c:v>
                </c:pt>
                <c:pt idx="6">
                  <c:v>14.06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1000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Sheet1!$C$10:$I$10</c:f>
              <c:numCache>
                <c:formatCode>General</c:formatCode>
                <c:ptCount val="7"/>
                <c:pt idx="0">
                  <c:v>14.06</c:v>
                </c:pt>
                <c:pt idx="1">
                  <c:v>14.06</c:v>
                </c:pt>
                <c:pt idx="2">
                  <c:v>14.06</c:v>
                </c:pt>
                <c:pt idx="3">
                  <c:v>14.06</c:v>
                </c:pt>
                <c:pt idx="4">
                  <c:v>14.06</c:v>
                </c:pt>
                <c:pt idx="5">
                  <c:v>14.06</c:v>
                </c:pt>
                <c:pt idx="6">
                  <c:v>14.06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Sheet1!$B$11</c:f>
              <c:strCache>
                <c:ptCount val="1"/>
                <c:pt idx="0">
                  <c:v>1500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Sheet1!$C$11:$I$11</c:f>
              <c:numCache>
                <c:formatCode>General</c:formatCode>
                <c:ptCount val="7"/>
                <c:pt idx="0">
                  <c:v>14.07</c:v>
                </c:pt>
                <c:pt idx="1">
                  <c:v>14.06</c:v>
                </c:pt>
                <c:pt idx="2">
                  <c:v>14.06</c:v>
                </c:pt>
                <c:pt idx="3">
                  <c:v>14.06</c:v>
                </c:pt>
                <c:pt idx="4">
                  <c:v>14.06</c:v>
                </c:pt>
                <c:pt idx="5">
                  <c:v>14.06</c:v>
                </c:pt>
                <c:pt idx="6">
                  <c:v>14.06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7600"/>
        <c:axId val="76138176"/>
      </c:scatterChart>
      <c:valAx>
        <c:axId val="761376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 b="1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6138176"/>
        <c:crosses val="autoZero"/>
        <c:crossBetween val="midCat"/>
      </c:valAx>
      <c:valAx>
        <c:axId val="76138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 b="1"/>
                  <a:t>Volume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61376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Table 2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Sheet1!$D$25</c:f>
              <c:strCache>
                <c:ptCount val="1"/>
                <c:pt idx="0">
                  <c:v>2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Sheet1!$D$26:$D$31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1.7999999999999998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Sheet1!$E$25</c:f>
              <c:strCache>
                <c:ptCount val="1"/>
                <c:pt idx="0">
                  <c:v>3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Sheet1!$F$25</c:f>
              <c:strCache>
                <c:ptCount val="1"/>
                <c:pt idx="0">
                  <c:v>4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Sheet1!$B$26:$B$31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Sheet1!$F$26:$F$31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Sheet1!$G$25</c:f>
              <c:strCache>
                <c:ptCount val="1"/>
                <c:pt idx="0">
                  <c:v>5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Sheet1!$B$26:$B$31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Sheet1!$G$26:$G$31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Sheet1!$H$25</c:f>
              <c:strCache>
                <c:ptCount val="1"/>
                <c:pt idx="0">
                  <c:v>6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Sheet1!$B$26:$B$31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Sheet1!$H$26:$H$31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Sheet1!$I$25</c:f>
              <c:strCache>
                <c:ptCount val="1"/>
                <c:pt idx="0">
                  <c:v>7</c:v>
                </c:pt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Sheet1!$B$26:$B$31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Sheet1!$I$26:$I$31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216"/>
        <c:axId val="76140480"/>
      </c:lineChart>
      <c:catAx>
        <c:axId val="575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NUMS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76140480"/>
        <c:crosses val="autoZero"/>
        <c:auto val="1"/>
        <c:lblAlgn val="ctr"/>
        <c:lblOffset val="100"/>
        <c:noMultiLvlLbl val="1"/>
      </c:catAx>
      <c:valAx>
        <c:axId val="76140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75452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Table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Sheet1!$C$36</c:f>
              <c:strCache>
                <c:ptCount val="1"/>
                <c:pt idx="0">
                  <c:v>1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Sheet1!$B$37:$B$42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Sheet1!$C$37:$C$42</c:f>
              <c:numCache>
                <c:formatCode>General</c:formatCode>
                <c:ptCount val="6"/>
                <c:pt idx="0">
                  <c:v>0.27</c:v>
                </c:pt>
                <c:pt idx="1">
                  <c:v>21.34</c:v>
                </c:pt>
                <c:pt idx="2">
                  <c:v>16.399999999999999</c:v>
                </c:pt>
                <c:pt idx="3">
                  <c:v>23.23</c:v>
                </c:pt>
                <c:pt idx="4">
                  <c:v>23.04</c:v>
                </c:pt>
                <c:pt idx="5">
                  <c:v>22.76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Sheet1!$D$36</c:f>
              <c:strCache>
                <c:ptCount val="1"/>
                <c:pt idx="0">
                  <c:v>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Sheet1!$B$37:$B$42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Sheet1!$D$37:$D$42</c:f>
              <c:numCache>
                <c:formatCode>General</c:formatCode>
                <c:ptCount val="6"/>
                <c:pt idx="0">
                  <c:v>0.11</c:v>
                </c:pt>
                <c:pt idx="1">
                  <c:v>17.579999999999998</c:v>
                </c:pt>
                <c:pt idx="2">
                  <c:v>24.91</c:v>
                </c:pt>
                <c:pt idx="3">
                  <c:v>31.22</c:v>
                </c:pt>
                <c:pt idx="4">
                  <c:v>35.79</c:v>
                </c:pt>
                <c:pt idx="5">
                  <c:v>36.159999999999997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Sheet1!$E$36</c:f>
              <c:strCache>
                <c:ptCount val="1"/>
                <c:pt idx="0">
                  <c:v>3</c:v>
                </c:pt>
              </c:strCache>
            </c:strRef>
          </c:tx>
          <c:spPr>
            <a:ln w="25400" cmpd="sng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Sheet1!$B$37:$B$42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Sheet1!$E$37:$E$42</c:f>
              <c:numCache>
                <c:formatCode>General</c:formatCode>
                <c:ptCount val="6"/>
                <c:pt idx="0">
                  <c:v>0.11</c:v>
                </c:pt>
                <c:pt idx="1">
                  <c:v>20.329999999999998</c:v>
                </c:pt>
                <c:pt idx="2">
                  <c:v>32.94</c:v>
                </c:pt>
                <c:pt idx="3">
                  <c:v>46.51</c:v>
                </c:pt>
                <c:pt idx="4">
                  <c:v>45.82</c:v>
                </c:pt>
                <c:pt idx="5">
                  <c:v>49.72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Sheet1!$F$36</c:f>
              <c:strCache>
                <c:ptCount val="1"/>
                <c:pt idx="0">
                  <c:v>4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Sheet1!$B$37:$B$42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Sheet1!$F$37:$F$42</c:f>
              <c:numCache>
                <c:formatCode>General</c:formatCode>
                <c:ptCount val="6"/>
                <c:pt idx="0">
                  <c:v>0.09</c:v>
                </c:pt>
                <c:pt idx="1">
                  <c:v>21.32</c:v>
                </c:pt>
                <c:pt idx="2">
                  <c:v>36.67</c:v>
                </c:pt>
                <c:pt idx="3">
                  <c:v>41.46</c:v>
                </c:pt>
                <c:pt idx="4">
                  <c:v>45.62</c:v>
                </c:pt>
                <c:pt idx="5">
                  <c:v>49.42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Sheet1!$G$36</c:f>
              <c:strCache>
                <c:ptCount val="1"/>
                <c:pt idx="0">
                  <c:v>5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Sheet1!$B$37:$B$42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Sheet1!$G$37:$G$42</c:f>
              <c:numCache>
                <c:formatCode>General</c:formatCode>
                <c:ptCount val="6"/>
                <c:pt idx="0">
                  <c:v>0.08</c:v>
                </c:pt>
                <c:pt idx="1">
                  <c:v>20.6</c:v>
                </c:pt>
                <c:pt idx="2">
                  <c:v>40.69</c:v>
                </c:pt>
                <c:pt idx="3">
                  <c:v>39.340000000000003</c:v>
                </c:pt>
                <c:pt idx="4">
                  <c:v>54.24</c:v>
                </c:pt>
                <c:pt idx="5">
                  <c:v>47.27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Sheet1!$H$36</c:f>
              <c:strCache>
                <c:ptCount val="1"/>
                <c:pt idx="0">
                  <c:v>6</c:v>
                </c:pt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Sheet1!$B$37:$B$42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Sheet1!$H$37:$H$42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25.86</c:v>
                </c:pt>
                <c:pt idx="2">
                  <c:v>58.51</c:v>
                </c:pt>
                <c:pt idx="3">
                  <c:v>40.869999999999997</c:v>
                </c:pt>
                <c:pt idx="4">
                  <c:v>53.01</c:v>
                </c:pt>
                <c:pt idx="5">
                  <c:v>60.24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Sheet1!$I$36</c:f>
              <c:strCache>
                <c:ptCount val="1"/>
                <c:pt idx="0">
                  <c:v>7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Sheet1!$B$37:$B$42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Sheet1!$I$37:$I$42</c:f>
              <c:numCache>
                <c:formatCode>General</c:formatCode>
                <c:ptCount val="6"/>
                <c:pt idx="0">
                  <c:v>0.08</c:v>
                </c:pt>
                <c:pt idx="1">
                  <c:v>27.53</c:v>
                </c:pt>
                <c:pt idx="2">
                  <c:v>69.16</c:v>
                </c:pt>
                <c:pt idx="3">
                  <c:v>57.41</c:v>
                </c:pt>
                <c:pt idx="4">
                  <c:v>68.73</c:v>
                </c:pt>
                <c:pt idx="5">
                  <c:v>73.11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6752"/>
        <c:axId val="76142784"/>
      </c:lineChart>
      <c:catAx>
        <c:axId val="575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NUMS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76142784"/>
        <c:crosses val="autoZero"/>
        <c:auto val="1"/>
        <c:lblAlgn val="ctr"/>
        <c:lblOffset val="100"/>
        <c:noMultiLvlLbl val="1"/>
      </c:catAx>
      <c:valAx>
        <c:axId val="76142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75467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Talble 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Sheet1!$C$57</c:f>
              <c:strCache>
                <c:ptCount val="1"/>
                <c:pt idx="0">
                  <c:v>1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Sheet1!$B$58:$B$63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Sheet1!$C$58:$C$63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Sheet1!$D$57</c:f>
              <c:strCache>
                <c:ptCount val="1"/>
                <c:pt idx="0">
                  <c:v>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Sheet1!$B$58:$B$63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Sheet1!$D$58:$D$63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0.88888888888888884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Sheet1!$E$57</c:f>
              <c:strCache>
                <c:ptCount val="1"/>
                <c:pt idx="0">
                  <c:v>3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Sheet1!$B$58:$B$63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Sheet1!$E$58:$E$63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0.75</c:v>
                </c:pt>
                <c:pt idx="5">
                  <c:v>0.83333333333333337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Sheet1!$F$57</c:f>
              <c:strCache>
                <c:ptCount val="1"/>
                <c:pt idx="0">
                  <c:v>4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Sheet1!$B$58:$B$63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Sheet1!$F$58:$F$63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0.7407407407407407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Sheet1!$G$57</c:f>
              <c:strCache>
                <c:ptCount val="1"/>
                <c:pt idx="0">
                  <c:v>5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Sheet1!$B$58:$B$63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Sheet1!$G$58:$G$63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0.625</c:v>
                </c:pt>
                <c:pt idx="4">
                  <c:v>0.625</c:v>
                </c:pt>
                <c:pt idx="5">
                  <c:v>0.69444444444444442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Sheet1!$H$57</c:f>
              <c:strCache>
                <c:ptCount val="1"/>
                <c:pt idx="0">
                  <c:v>6</c:v>
                </c:pt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Sheet1!$B$58:$B$63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Sheet1!$H$58:$H$63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0.89999999999999991</c:v>
                </c:pt>
                <c:pt idx="5">
                  <c:v>0.8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Sheet1!$I$57</c:f>
              <c:strCache>
                <c:ptCount val="1"/>
                <c:pt idx="0">
                  <c:v>7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Sheet1!$B$58:$B$63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Sheet1!$I$58:$I$63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0.875</c:v>
                </c:pt>
                <c:pt idx="5">
                  <c:v>0.7777777777777779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7776"/>
        <c:axId val="87392832"/>
      </c:lineChart>
      <c:catAx>
        <c:axId val="575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NUMS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7392832"/>
        <c:crosses val="autoZero"/>
        <c:auto val="1"/>
        <c:lblAlgn val="ctr"/>
        <c:lblOffset val="100"/>
        <c:noMultiLvlLbl val="1"/>
      </c:catAx>
      <c:valAx>
        <c:axId val="87392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75477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Performance (MegaHeights/sec)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Sheet2!$C$25</c:f>
              <c:strCache>
                <c:ptCount val="1"/>
                <c:pt idx="0">
                  <c:v>1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Sheet2!$C$26:$C$31</c:f>
              <c:numCache>
                <c:formatCode>General</c:formatCode>
                <c:ptCount val="6"/>
                <c:pt idx="0">
                  <c:v>0.21</c:v>
                </c:pt>
                <c:pt idx="1">
                  <c:v>9.66</c:v>
                </c:pt>
                <c:pt idx="2">
                  <c:v>16.920000000000002</c:v>
                </c:pt>
                <c:pt idx="3">
                  <c:v>19.55</c:v>
                </c:pt>
                <c:pt idx="4">
                  <c:v>22.41</c:v>
                </c:pt>
                <c:pt idx="5">
                  <c:v>22.96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Sheet2!$D$25</c:f>
              <c:strCache>
                <c:ptCount val="1"/>
                <c:pt idx="0">
                  <c:v>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Sheet2!$D$26:$D$31</c:f>
              <c:numCache>
                <c:formatCode>General</c:formatCode>
                <c:ptCount val="6"/>
                <c:pt idx="0">
                  <c:v>0.23</c:v>
                </c:pt>
                <c:pt idx="1">
                  <c:v>17.850000000000001</c:v>
                </c:pt>
                <c:pt idx="2">
                  <c:v>18.829999999999998</c:v>
                </c:pt>
                <c:pt idx="3">
                  <c:v>24.2</c:v>
                </c:pt>
                <c:pt idx="4">
                  <c:v>38.409999999999997</c:v>
                </c:pt>
                <c:pt idx="5">
                  <c:v>39.549999999999997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Sheet2!$E$25</c:f>
              <c:strCache>
                <c:ptCount val="1"/>
                <c:pt idx="0">
                  <c:v>3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Sheet2!$E$26:$E$31</c:f>
              <c:numCache>
                <c:formatCode>General</c:formatCode>
                <c:ptCount val="6"/>
                <c:pt idx="0">
                  <c:v>0.11</c:v>
                </c:pt>
                <c:pt idx="1">
                  <c:v>21.78</c:v>
                </c:pt>
                <c:pt idx="2">
                  <c:v>32.86</c:v>
                </c:pt>
                <c:pt idx="3">
                  <c:v>42.01</c:v>
                </c:pt>
                <c:pt idx="4">
                  <c:v>45.93</c:v>
                </c:pt>
                <c:pt idx="5">
                  <c:v>47.77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Sheet2!$F$25</c:f>
              <c:strCache>
                <c:ptCount val="1"/>
                <c:pt idx="0">
                  <c:v>4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Sheet2!$F$26:$F$31</c:f>
              <c:numCache>
                <c:formatCode>General</c:formatCode>
                <c:ptCount val="6"/>
                <c:pt idx="0">
                  <c:v>0.09</c:v>
                </c:pt>
                <c:pt idx="1">
                  <c:v>21.02</c:v>
                </c:pt>
                <c:pt idx="2">
                  <c:v>35.64</c:v>
                </c:pt>
                <c:pt idx="3">
                  <c:v>46.17</c:v>
                </c:pt>
                <c:pt idx="4">
                  <c:v>48.87</c:v>
                </c:pt>
                <c:pt idx="5">
                  <c:v>51.34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Sheet2!$G$25</c:f>
              <c:strCache>
                <c:ptCount val="1"/>
                <c:pt idx="0">
                  <c:v>5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Sheet2!$G$26:$G$31</c:f>
              <c:numCache>
                <c:formatCode>General</c:formatCode>
                <c:ptCount val="6"/>
                <c:pt idx="0">
                  <c:v>0.09</c:v>
                </c:pt>
                <c:pt idx="1">
                  <c:v>21.96</c:v>
                </c:pt>
                <c:pt idx="2">
                  <c:v>32.659999999999997</c:v>
                </c:pt>
                <c:pt idx="3">
                  <c:v>40.21</c:v>
                </c:pt>
                <c:pt idx="4">
                  <c:v>49.31</c:v>
                </c:pt>
                <c:pt idx="5">
                  <c:v>51.8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Sheet2!$H$25</c:f>
              <c:strCache>
                <c:ptCount val="1"/>
                <c:pt idx="0">
                  <c:v>6</c:v>
                </c:pt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Sheet2!$H$26:$H$31</c:f>
              <c:numCache>
                <c:formatCode>General</c:formatCode>
                <c:ptCount val="6"/>
                <c:pt idx="0">
                  <c:v>0.08</c:v>
                </c:pt>
                <c:pt idx="1">
                  <c:v>24.24</c:v>
                </c:pt>
                <c:pt idx="2">
                  <c:v>49.94</c:v>
                </c:pt>
                <c:pt idx="3">
                  <c:v>51.16</c:v>
                </c:pt>
                <c:pt idx="4">
                  <c:v>56.42</c:v>
                </c:pt>
                <c:pt idx="5">
                  <c:v>58.98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Sheet2!$I$25</c:f>
              <c:strCache>
                <c:ptCount val="1"/>
                <c:pt idx="0">
                  <c:v>7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Sheet2!$I$26:$I$31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27.2</c:v>
                </c:pt>
                <c:pt idx="2">
                  <c:v>41.71</c:v>
                </c:pt>
                <c:pt idx="3">
                  <c:v>51.8</c:v>
                </c:pt>
                <c:pt idx="4">
                  <c:v>61.48</c:v>
                </c:pt>
                <c:pt idx="5">
                  <c:v>70.28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00448"/>
        <c:axId val="87395136"/>
      </c:lineChart>
      <c:catAx>
        <c:axId val="90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NUMS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7395136"/>
        <c:crosses val="autoZero"/>
        <c:auto val="1"/>
        <c:lblAlgn val="ctr"/>
        <c:lblOffset val="100"/>
        <c:noMultiLvlLbl val="1"/>
      </c:catAx>
      <c:valAx>
        <c:axId val="87395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0600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Performance (MegaHeights/sec)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Sheet2!$C$25</c:f>
              <c:strCache>
                <c:ptCount val="1"/>
                <c:pt idx="0">
                  <c:v>1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Sheet2!$C$26:$C$31</c:f>
              <c:numCache>
                <c:formatCode>General</c:formatCode>
                <c:ptCount val="6"/>
                <c:pt idx="0">
                  <c:v>0.21</c:v>
                </c:pt>
                <c:pt idx="1">
                  <c:v>9.66</c:v>
                </c:pt>
                <c:pt idx="2">
                  <c:v>16.920000000000002</c:v>
                </c:pt>
                <c:pt idx="3">
                  <c:v>19.55</c:v>
                </c:pt>
                <c:pt idx="4">
                  <c:v>22.41</c:v>
                </c:pt>
                <c:pt idx="5">
                  <c:v>22.96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Sheet2!$D$25</c:f>
              <c:strCache>
                <c:ptCount val="1"/>
                <c:pt idx="0">
                  <c:v>2</c:v>
                </c:pt>
              </c:strCache>
            </c:strRef>
          </c:tx>
          <c:spPr>
            <a:ln w="25400" cmpd="sng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Sheet2!$D$26:$D$31</c:f>
              <c:numCache>
                <c:formatCode>General</c:formatCode>
                <c:ptCount val="6"/>
                <c:pt idx="0">
                  <c:v>0.23</c:v>
                </c:pt>
                <c:pt idx="1">
                  <c:v>17.850000000000001</c:v>
                </c:pt>
                <c:pt idx="2">
                  <c:v>18.829999999999998</c:v>
                </c:pt>
                <c:pt idx="3">
                  <c:v>24.2</c:v>
                </c:pt>
                <c:pt idx="4">
                  <c:v>38.409999999999997</c:v>
                </c:pt>
                <c:pt idx="5">
                  <c:v>39.549999999999997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Sheet2!$E$25</c:f>
              <c:strCache>
                <c:ptCount val="1"/>
                <c:pt idx="0">
                  <c:v>3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Sheet2!$E$26:$E$31</c:f>
              <c:numCache>
                <c:formatCode>General</c:formatCode>
                <c:ptCount val="6"/>
                <c:pt idx="0">
                  <c:v>0.11</c:v>
                </c:pt>
                <c:pt idx="1">
                  <c:v>21.78</c:v>
                </c:pt>
                <c:pt idx="2">
                  <c:v>32.86</c:v>
                </c:pt>
                <c:pt idx="3">
                  <c:v>42.01</c:v>
                </c:pt>
                <c:pt idx="4">
                  <c:v>45.93</c:v>
                </c:pt>
                <c:pt idx="5">
                  <c:v>47.77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Sheet2!$F$25</c:f>
              <c:strCache>
                <c:ptCount val="1"/>
                <c:pt idx="0">
                  <c:v>4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Sheet2!$F$26:$F$31</c:f>
              <c:numCache>
                <c:formatCode>General</c:formatCode>
                <c:ptCount val="6"/>
                <c:pt idx="0">
                  <c:v>0.09</c:v>
                </c:pt>
                <c:pt idx="1">
                  <c:v>21.02</c:v>
                </c:pt>
                <c:pt idx="2">
                  <c:v>35.64</c:v>
                </c:pt>
                <c:pt idx="3">
                  <c:v>46.17</c:v>
                </c:pt>
                <c:pt idx="4">
                  <c:v>48.87</c:v>
                </c:pt>
                <c:pt idx="5">
                  <c:v>51.34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Sheet2!$G$25</c:f>
              <c:strCache>
                <c:ptCount val="1"/>
                <c:pt idx="0">
                  <c:v>5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Sheet2!$G$26:$G$31</c:f>
              <c:numCache>
                <c:formatCode>General</c:formatCode>
                <c:ptCount val="6"/>
                <c:pt idx="0">
                  <c:v>0.09</c:v>
                </c:pt>
                <c:pt idx="1">
                  <c:v>21.96</c:v>
                </c:pt>
                <c:pt idx="2">
                  <c:v>32.659999999999997</c:v>
                </c:pt>
                <c:pt idx="3">
                  <c:v>40.21</c:v>
                </c:pt>
                <c:pt idx="4">
                  <c:v>49.31</c:v>
                </c:pt>
                <c:pt idx="5">
                  <c:v>51.8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Sheet2!$H$25</c:f>
              <c:strCache>
                <c:ptCount val="1"/>
                <c:pt idx="0">
                  <c:v>6</c:v>
                </c:pt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Sheet2!$H$26:$H$31</c:f>
              <c:numCache>
                <c:formatCode>General</c:formatCode>
                <c:ptCount val="6"/>
                <c:pt idx="0">
                  <c:v>0.08</c:v>
                </c:pt>
                <c:pt idx="1">
                  <c:v>24.24</c:v>
                </c:pt>
                <c:pt idx="2">
                  <c:v>49.94</c:v>
                </c:pt>
                <c:pt idx="3">
                  <c:v>51.16</c:v>
                </c:pt>
                <c:pt idx="4">
                  <c:v>56.42</c:v>
                </c:pt>
                <c:pt idx="5">
                  <c:v>58.98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Sheet2!$I$25</c:f>
              <c:strCache>
                <c:ptCount val="1"/>
                <c:pt idx="0">
                  <c:v>7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Sheet2!$I$26:$I$31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27.2</c:v>
                </c:pt>
                <c:pt idx="2">
                  <c:v>41.71</c:v>
                </c:pt>
                <c:pt idx="3">
                  <c:v>51.8</c:v>
                </c:pt>
                <c:pt idx="4">
                  <c:v>61.48</c:v>
                </c:pt>
                <c:pt idx="5">
                  <c:v>70.28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02496"/>
        <c:axId val="87397440"/>
      </c:lineChart>
      <c:catAx>
        <c:axId val="906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7397440"/>
        <c:crosses val="autoZero"/>
        <c:auto val="1"/>
        <c:lblAlgn val="ctr"/>
        <c:lblOffset val="100"/>
        <c:noMultiLvlLbl val="1"/>
      </c:catAx>
      <c:valAx>
        <c:axId val="87397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06024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0</xdr:rowOff>
    </xdr:from>
    <xdr:to>
      <xdr:col>13</xdr:col>
      <xdr:colOff>466725</xdr:colOff>
      <xdr:row>13</xdr:row>
      <xdr:rowOff>38100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47625</xdr:colOff>
      <xdr:row>13</xdr:row>
      <xdr:rowOff>123825</xdr:rowOff>
    </xdr:from>
    <xdr:to>
      <xdr:col>13</xdr:col>
      <xdr:colOff>466725</xdr:colOff>
      <xdr:row>26</xdr:row>
      <xdr:rowOff>161925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66675</xdr:colOff>
      <xdr:row>27</xdr:row>
      <xdr:rowOff>114300</xdr:rowOff>
    </xdr:from>
    <xdr:to>
      <xdr:col>13</xdr:col>
      <xdr:colOff>476250</xdr:colOff>
      <xdr:row>40</xdr:row>
      <xdr:rowOff>142875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9</xdr:col>
      <xdr:colOff>66675</xdr:colOff>
      <xdr:row>66</xdr:row>
      <xdr:rowOff>0</xdr:rowOff>
    </xdr:from>
    <xdr:to>
      <xdr:col>13</xdr:col>
      <xdr:colOff>142875</xdr:colOff>
      <xdr:row>78</xdr:row>
      <xdr:rowOff>28575</xdr:rowOff>
    </xdr:to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0.85671</cdr:x>
      <cdr:y>0.80455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61522" y="2140324"/>
          <a:ext cx="612400" cy="519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NUMS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415739</xdr:colOff>
      <xdr:row>14</xdr:row>
      <xdr:rowOff>141755</xdr:rowOff>
    </xdr:from>
    <xdr:to>
      <xdr:col>15</xdr:col>
      <xdr:colOff>358589</xdr:colOff>
      <xdr:row>32</xdr:row>
      <xdr:rowOff>75080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6" name="Chart 6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4"/>
  <sheetViews>
    <sheetView topLeftCell="A6" zoomScale="85" zoomScaleNormal="85" workbookViewId="0">
      <selection activeCell="A13" sqref="A13:I21"/>
    </sheetView>
  </sheetViews>
  <sheetFormatPr defaultColWidth="14.42578125" defaultRowHeight="15.75" customHeight="1" x14ac:dyDescent="0.2"/>
  <sheetData>
    <row r="3" spans="1:9" ht="15.75" customHeight="1" x14ac:dyDescent="0.2">
      <c r="A3" s="14" t="s">
        <v>0</v>
      </c>
      <c r="B3" s="15"/>
    </row>
    <row r="4" spans="1:9" ht="15.75" customHeight="1" x14ac:dyDescent="0.2">
      <c r="A4" s="19" t="s">
        <v>1</v>
      </c>
      <c r="B4" s="20"/>
      <c r="C4" s="20"/>
      <c r="D4" s="20"/>
      <c r="E4" s="20"/>
      <c r="F4" s="20"/>
      <c r="G4" s="20"/>
      <c r="H4" s="20"/>
      <c r="I4" s="21"/>
    </row>
    <row r="5" spans="1:9" ht="15.75" customHeight="1" x14ac:dyDescent="0.2">
      <c r="A5" s="16" t="s">
        <v>2</v>
      </c>
      <c r="B5" s="1" t="s">
        <v>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</row>
    <row r="6" spans="1:9" ht="15.75" customHeight="1" x14ac:dyDescent="0.2">
      <c r="A6" s="17"/>
      <c r="B6" s="3">
        <v>4</v>
      </c>
      <c r="C6" s="4">
        <v>13.83</v>
      </c>
      <c r="D6" s="4">
        <v>13.83</v>
      </c>
      <c r="E6" s="4">
        <v>13.83</v>
      </c>
      <c r="F6" s="4">
        <v>13.83</v>
      </c>
      <c r="G6" s="4">
        <v>13.83</v>
      </c>
      <c r="H6" s="4">
        <v>13.83</v>
      </c>
      <c r="I6" s="4">
        <v>13.83</v>
      </c>
    </row>
    <row r="7" spans="1:9" ht="15.75" customHeight="1" x14ac:dyDescent="0.2">
      <c r="A7" s="17"/>
      <c r="B7" s="3">
        <v>200</v>
      </c>
      <c r="C7" s="4">
        <v>14.06</v>
      </c>
      <c r="D7" s="4">
        <v>14.06</v>
      </c>
      <c r="E7" s="4">
        <v>14.06</v>
      </c>
      <c r="F7" s="4">
        <v>14.06</v>
      </c>
      <c r="G7" s="4">
        <v>14.06</v>
      </c>
      <c r="H7" s="4">
        <v>14.06</v>
      </c>
      <c r="I7" s="4">
        <v>14.06</v>
      </c>
    </row>
    <row r="8" spans="1:9" ht="15.75" customHeight="1" x14ac:dyDescent="0.2">
      <c r="A8" s="17"/>
      <c r="B8" s="3">
        <v>500</v>
      </c>
      <c r="C8" s="4">
        <v>14.06</v>
      </c>
      <c r="D8" s="4">
        <v>14.06</v>
      </c>
      <c r="E8" s="4">
        <v>14.06</v>
      </c>
      <c r="F8" s="4">
        <v>14.06</v>
      </c>
      <c r="G8" s="4">
        <v>14.06</v>
      </c>
      <c r="H8" s="4">
        <v>14.06</v>
      </c>
      <c r="I8" s="4">
        <v>14.06</v>
      </c>
    </row>
    <row r="9" spans="1:9" ht="15.75" customHeight="1" x14ac:dyDescent="0.2">
      <c r="A9" s="17"/>
      <c r="B9" s="3">
        <v>700</v>
      </c>
      <c r="C9" s="4">
        <v>14.06</v>
      </c>
      <c r="D9" s="4">
        <v>14.06</v>
      </c>
      <c r="E9" s="4">
        <v>14.06</v>
      </c>
      <c r="F9" s="4">
        <v>14.06</v>
      </c>
      <c r="G9" s="4">
        <v>14.06</v>
      </c>
      <c r="H9" s="4">
        <v>14.06</v>
      </c>
      <c r="I9" s="4">
        <v>14.06</v>
      </c>
    </row>
    <row r="10" spans="1:9" ht="15.75" customHeight="1" x14ac:dyDescent="0.2">
      <c r="A10" s="17"/>
      <c r="B10" s="3">
        <v>1000</v>
      </c>
      <c r="C10" s="4">
        <v>14.06</v>
      </c>
      <c r="D10" s="4">
        <v>14.06</v>
      </c>
      <c r="E10" s="4">
        <v>14.06</v>
      </c>
      <c r="F10" s="4">
        <v>14.06</v>
      </c>
      <c r="G10" s="4">
        <v>14.06</v>
      </c>
      <c r="H10" s="4">
        <v>14.06</v>
      </c>
      <c r="I10" s="4">
        <v>14.06</v>
      </c>
    </row>
    <row r="11" spans="1:9" ht="15.75" customHeight="1" x14ac:dyDescent="0.2">
      <c r="A11" s="18"/>
      <c r="B11" s="3">
        <v>1500</v>
      </c>
      <c r="C11" s="4">
        <v>14.07</v>
      </c>
      <c r="D11" s="4">
        <v>14.06</v>
      </c>
      <c r="E11" s="4">
        <v>14.06</v>
      </c>
      <c r="F11" s="4">
        <v>14.06</v>
      </c>
      <c r="G11" s="4">
        <v>14.06</v>
      </c>
      <c r="H11" s="4">
        <v>14.06</v>
      </c>
      <c r="I11" s="4">
        <v>14.06</v>
      </c>
    </row>
    <row r="13" spans="1:9" ht="15.75" customHeight="1" x14ac:dyDescent="0.2">
      <c r="A13" s="14" t="s">
        <v>4</v>
      </c>
      <c r="B13" s="15"/>
    </row>
    <row r="14" spans="1:9" ht="15.75" customHeight="1" x14ac:dyDescent="0.2">
      <c r="A14" s="19" t="s">
        <v>1</v>
      </c>
      <c r="B14" s="20"/>
      <c r="C14" s="20"/>
      <c r="D14" s="20"/>
      <c r="E14" s="20"/>
      <c r="F14" s="20"/>
      <c r="G14" s="20"/>
      <c r="H14" s="20"/>
      <c r="I14" s="21"/>
    </row>
    <row r="15" spans="1:9" ht="15.75" customHeight="1" x14ac:dyDescent="0.2">
      <c r="A15" s="16" t="s">
        <v>5</v>
      </c>
      <c r="B15" s="1" t="s">
        <v>3</v>
      </c>
      <c r="C15" s="2">
        <v>1</v>
      </c>
      <c r="D15" s="2">
        <v>2</v>
      </c>
      <c r="E15" s="2">
        <v>3</v>
      </c>
      <c r="F15" s="2">
        <v>4</v>
      </c>
      <c r="G15" s="2">
        <v>5</v>
      </c>
      <c r="H15" s="2">
        <v>6</v>
      </c>
      <c r="I15" s="2">
        <v>7</v>
      </c>
    </row>
    <row r="16" spans="1:9" ht="15.75" customHeight="1" x14ac:dyDescent="0.2">
      <c r="A16" s="17"/>
      <c r="B16" s="3">
        <v>4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</row>
    <row r="17" spans="1:9" ht="15.75" customHeight="1" x14ac:dyDescent="0.2">
      <c r="A17" s="17"/>
      <c r="B17" s="3">
        <v>200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</row>
    <row r="18" spans="1:9" ht="15.75" customHeight="1" x14ac:dyDescent="0.2">
      <c r="A18" s="17"/>
      <c r="B18" s="3">
        <v>500</v>
      </c>
      <c r="C18" s="4">
        <v>0.01</v>
      </c>
      <c r="D18" s="6">
        <v>0.01</v>
      </c>
      <c r="E18" s="6">
        <v>0</v>
      </c>
      <c r="F18" s="6">
        <v>0</v>
      </c>
      <c r="G18" s="6">
        <v>0</v>
      </c>
      <c r="H18" s="6">
        <v>0</v>
      </c>
      <c r="I18" s="4">
        <v>0</v>
      </c>
    </row>
    <row r="19" spans="1:9" ht="15.75" customHeight="1" x14ac:dyDescent="0.2">
      <c r="A19" s="17"/>
      <c r="B19" s="3">
        <v>700</v>
      </c>
      <c r="C19" s="4">
        <v>0.02</v>
      </c>
      <c r="D19" s="6">
        <v>0.02</v>
      </c>
      <c r="E19" s="6">
        <v>0.01</v>
      </c>
      <c r="F19" s="6">
        <v>0.01</v>
      </c>
      <c r="G19" s="6">
        <v>0.01</v>
      </c>
      <c r="H19" s="6">
        <v>0</v>
      </c>
      <c r="I19" s="4">
        <v>0</v>
      </c>
    </row>
    <row r="20" spans="1:9" ht="15.75" customHeight="1" x14ac:dyDescent="0.2">
      <c r="A20" s="17"/>
      <c r="B20" s="3">
        <v>1000</v>
      </c>
      <c r="C20" s="4">
        <v>0.04</v>
      </c>
      <c r="D20" s="6">
        <v>0.02</v>
      </c>
      <c r="E20" s="6">
        <v>0.02</v>
      </c>
      <c r="F20" s="6">
        <v>0.02</v>
      </c>
      <c r="G20" s="6">
        <v>0.02</v>
      </c>
      <c r="H20" s="6">
        <v>0.01</v>
      </c>
      <c r="I20" s="4">
        <v>0.01</v>
      </c>
    </row>
    <row r="21" spans="1:9" ht="15.75" customHeight="1" x14ac:dyDescent="0.2">
      <c r="A21" s="18"/>
      <c r="B21" s="3">
        <v>1500</v>
      </c>
      <c r="C21" s="4">
        <v>0.09</v>
      </c>
      <c r="D21" s="6">
        <v>0.05</v>
      </c>
      <c r="E21" s="6">
        <v>0.04</v>
      </c>
      <c r="F21" s="6">
        <v>0.04</v>
      </c>
      <c r="G21" s="6">
        <v>0.04</v>
      </c>
      <c r="H21" s="6">
        <v>0.03</v>
      </c>
      <c r="I21" s="4">
        <v>0.03</v>
      </c>
    </row>
    <row r="23" spans="1:9" ht="15.75" customHeight="1" x14ac:dyDescent="0.2">
      <c r="A23" s="14" t="s">
        <v>6</v>
      </c>
      <c r="B23" s="15"/>
    </row>
    <row r="24" spans="1:9" ht="12.75" x14ac:dyDescent="0.2">
      <c r="A24" s="19" t="s">
        <v>1</v>
      </c>
      <c r="B24" s="20"/>
      <c r="C24" s="20"/>
      <c r="D24" s="20"/>
      <c r="E24" s="20"/>
      <c r="F24" s="20"/>
      <c r="G24" s="20"/>
      <c r="H24" s="20"/>
      <c r="I24" s="21"/>
    </row>
    <row r="25" spans="1:9" ht="12.75" x14ac:dyDescent="0.2">
      <c r="A25" s="22" t="s">
        <v>7</v>
      </c>
      <c r="B25" s="1" t="s">
        <v>3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</row>
    <row r="26" spans="1:9" ht="12.75" x14ac:dyDescent="0.2">
      <c r="A26" s="17"/>
      <c r="B26" s="3">
        <v>4</v>
      </c>
      <c r="C26" s="7"/>
      <c r="D26" s="8" t="e">
        <f t="shared" ref="D26:D31" si="0">C16/D16</f>
        <v>#DIV/0!</v>
      </c>
      <c r="E26" s="8" t="e">
        <f t="shared" ref="E26:E31" si="1">C16/E16</f>
        <v>#DIV/0!</v>
      </c>
      <c r="F26" s="8" t="e">
        <f t="shared" ref="F26:F31" si="2">C16/F16</f>
        <v>#DIV/0!</v>
      </c>
      <c r="G26" s="8" t="e">
        <f t="shared" ref="G26:G31" si="3">C16/G16</f>
        <v>#DIV/0!</v>
      </c>
      <c r="H26" s="8" t="e">
        <f t="shared" ref="H26:H31" si="4">C16/H16</f>
        <v>#DIV/0!</v>
      </c>
      <c r="I26" s="8" t="e">
        <f t="shared" ref="I26:I31" si="5">C16/I16</f>
        <v>#DIV/0!</v>
      </c>
    </row>
    <row r="27" spans="1:9" ht="12.75" x14ac:dyDescent="0.2">
      <c r="A27" s="17"/>
      <c r="B27" s="3">
        <v>200</v>
      </c>
      <c r="C27" s="7"/>
      <c r="D27" s="8" t="e">
        <f t="shared" si="0"/>
        <v>#DIV/0!</v>
      </c>
      <c r="E27" s="8" t="e">
        <f t="shared" si="1"/>
        <v>#DIV/0!</v>
      </c>
      <c r="F27" s="8" t="e">
        <f t="shared" si="2"/>
        <v>#DIV/0!</v>
      </c>
      <c r="G27" s="8" t="e">
        <f t="shared" si="3"/>
        <v>#DIV/0!</v>
      </c>
      <c r="H27" s="8" t="e">
        <f t="shared" si="4"/>
        <v>#DIV/0!</v>
      </c>
      <c r="I27" s="8" t="e">
        <f t="shared" si="5"/>
        <v>#DIV/0!</v>
      </c>
    </row>
    <row r="28" spans="1:9" ht="12.75" x14ac:dyDescent="0.2">
      <c r="A28" s="17"/>
      <c r="B28" s="3">
        <v>500</v>
      </c>
      <c r="C28" s="7"/>
      <c r="D28" s="9">
        <f t="shared" si="0"/>
        <v>1</v>
      </c>
      <c r="E28" s="9" t="e">
        <f t="shared" si="1"/>
        <v>#DIV/0!</v>
      </c>
      <c r="F28" s="9" t="e">
        <f t="shared" si="2"/>
        <v>#DIV/0!</v>
      </c>
      <c r="G28" s="9" t="e">
        <f t="shared" si="3"/>
        <v>#DIV/0!</v>
      </c>
      <c r="H28" s="9" t="e">
        <f t="shared" si="4"/>
        <v>#DIV/0!</v>
      </c>
      <c r="I28" s="9" t="e">
        <f t="shared" si="5"/>
        <v>#DIV/0!</v>
      </c>
    </row>
    <row r="29" spans="1:9" ht="12.75" x14ac:dyDescent="0.2">
      <c r="A29" s="17"/>
      <c r="B29" s="3">
        <v>700</v>
      </c>
      <c r="C29" s="7"/>
      <c r="D29" s="9">
        <f t="shared" si="0"/>
        <v>1</v>
      </c>
      <c r="E29" s="9">
        <f t="shared" si="1"/>
        <v>2</v>
      </c>
      <c r="F29" s="9">
        <f t="shared" si="2"/>
        <v>2</v>
      </c>
      <c r="G29" s="9">
        <f t="shared" si="3"/>
        <v>2</v>
      </c>
      <c r="H29" s="9" t="e">
        <f t="shared" si="4"/>
        <v>#DIV/0!</v>
      </c>
      <c r="I29" s="9" t="e">
        <f t="shared" si="5"/>
        <v>#DIV/0!</v>
      </c>
    </row>
    <row r="30" spans="1:9" ht="12.75" x14ac:dyDescent="0.2">
      <c r="A30" s="17"/>
      <c r="B30" s="3">
        <v>1000</v>
      </c>
      <c r="C30" s="7"/>
      <c r="D30" s="9">
        <f t="shared" si="0"/>
        <v>2</v>
      </c>
      <c r="E30" s="9">
        <f t="shared" si="1"/>
        <v>2</v>
      </c>
      <c r="F30" s="9">
        <f t="shared" si="2"/>
        <v>2</v>
      </c>
      <c r="G30" s="9">
        <f t="shared" si="3"/>
        <v>2</v>
      </c>
      <c r="H30" s="9">
        <f t="shared" si="4"/>
        <v>4</v>
      </c>
      <c r="I30" s="9">
        <f t="shared" si="5"/>
        <v>4</v>
      </c>
    </row>
    <row r="31" spans="1:9" ht="12.75" x14ac:dyDescent="0.2">
      <c r="A31" s="18"/>
      <c r="B31" s="3">
        <v>1500</v>
      </c>
      <c r="C31" s="7"/>
      <c r="D31" s="9">
        <f t="shared" si="0"/>
        <v>1.7999999999999998</v>
      </c>
      <c r="E31" s="9">
        <f t="shared" si="1"/>
        <v>2.25</v>
      </c>
      <c r="F31" s="9">
        <f t="shared" si="2"/>
        <v>2.25</v>
      </c>
      <c r="G31" s="9">
        <f t="shared" si="3"/>
        <v>2.25</v>
      </c>
      <c r="H31" s="9">
        <f t="shared" si="4"/>
        <v>3</v>
      </c>
      <c r="I31" s="9">
        <f t="shared" si="5"/>
        <v>3</v>
      </c>
    </row>
    <row r="34" spans="1:9" ht="12.75" x14ac:dyDescent="0.2">
      <c r="A34" s="14" t="s">
        <v>8</v>
      </c>
      <c r="B34" s="15"/>
    </row>
    <row r="35" spans="1:9" ht="12.75" x14ac:dyDescent="0.2">
      <c r="A35" s="19" t="s">
        <v>1</v>
      </c>
      <c r="B35" s="20"/>
      <c r="C35" s="20"/>
      <c r="D35" s="20"/>
      <c r="E35" s="20"/>
      <c r="F35" s="20"/>
      <c r="G35" s="20"/>
      <c r="H35" s="20"/>
      <c r="I35" s="21"/>
    </row>
    <row r="36" spans="1:9" ht="12.75" x14ac:dyDescent="0.2">
      <c r="A36" s="22" t="s">
        <v>9</v>
      </c>
      <c r="B36" s="1" t="s">
        <v>3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</row>
    <row r="37" spans="1:9" ht="12.75" x14ac:dyDescent="0.2">
      <c r="A37" s="17"/>
      <c r="B37" s="3">
        <v>4</v>
      </c>
      <c r="C37" s="6">
        <v>0.27</v>
      </c>
      <c r="D37" s="6">
        <v>0.11</v>
      </c>
      <c r="E37" s="6">
        <v>0.11</v>
      </c>
      <c r="F37" s="6">
        <v>0.09</v>
      </c>
      <c r="G37" s="6">
        <v>0.08</v>
      </c>
      <c r="H37" s="6">
        <v>0.14000000000000001</v>
      </c>
      <c r="I37" s="6">
        <v>0.08</v>
      </c>
    </row>
    <row r="38" spans="1:9" ht="12.75" x14ac:dyDescent="0.2">
      <c r="A38" s="17"/>
      <c r="B38" s="3">
        <v>200</v>
      </c>
      <c r="C38" s="6">
        <v>21.34</v>
      </c>
      <c r="D38" s="6">
        <v>17.579999999999998</v>
      </c>
      <c r="E38" s="6">
        <v>20.329999999999998</v>
      </c>
      <c r="F38" s="6">
        <v>21.32</v>
      </c>
      <c r="G38" s="6">
        <v>20.6</v>
      </c>
      <c r="H38" s="6">
        <v>25.86</v>
      </c>
      <c r="I38" s="6">
        <v>27.53</v>
      </c>
    </row>
    <row r="39" spans="1:9" ht="12.75" x14ac:dyDescent="0.2">
      <c r="A39" s="17"/>
      <c r="B39" s="3">
        <v>500</v>
      </c>
      <c r="C39" s="6">
        <v>16.399999999999999</v>
      </c>
      <c r="D39" s="6">
        <v>24.91</v>
      </c>
      <c r="E39" s="6">
        <v>32.94</v>
      </c>
      <c r="F39" s="6">
        <v>36.67</v>
      </c>
      <c r="G39" s="6">
        <v>40.69</v>
      </c>
      <c r="H39" s="6">
        <v>58.51</v>
      </c>
      <c r="I39" s="6">
        <v>69.16</v>
      </c>
    </row>
    <row r="40" spans="1:9" ht="12.75" x14ac:dyDescent="0.2">
      <c r="A40" s="17"/>
      <c r="B40" s="3">
        <v>700</v>
      </c>
      <c r="C40" s="6">
        <v>23.23</v>
      </c>
      <c r="D40" s="6">
        <v>31.22</v>
      </c>
      <c r="E40" s="6">
        <v>46.51</v>
      </c>
      <c r="F40" s="6">
        <v>41.46</v>
      </c>
      <c r="G40" s="6">
        <v>39.340000000000003</v>
      </c>
      <c r="H40" s="6">
        <v>40.869999999999997</v>
      </c>
      <c r="I40" s="6">
        <v>57.41</v>
      </c>
    </row>
    <row r="41" spans="1:9" ht="12.75" x14ac:dyDescent="0.2">
      <c r="A41" s="17"/>
      <c r="B41" s="3">
        <v>1000</v>
      </c>
      <c r="C41" s="6">
        <v>23.04</v>
      </c>
      <c r="D41" s="6">
        <v>35.79</v>
      </c>
      <c r="E41" s="6">
        <v>45.82</v>
      </c>
      <c r="F41" s="6">
        <v>45.62</v>
      </c>
      <c r="G41" s="6">
        <v>54.24</v>
      </c>
      <c r="H41" s="6">
        <v>53.01</v>
      </c>
      <c r="I41" s="6">
        <v>68.73</v>
      </c>
    </row>
    <row r="42" spans="1:9" ht="12.75" x14ac:dyDescent="0.2">
      <c r="A42" s="18"/>
      <c r="B42" s="3">
        <v>1500</v>
      </c>
      <c r="C42" s="6">
        <v>22.76</v>
      </c>
      <c r="D42" s="6">
        <v>36.159999999999997</v>
      </c>
      <c r="E42" s="6">
        <v>49.72</v>
      </c>
      <c r="F42" s="6">
        <v>49.42</v>
      </c>
      <c r="G42" s="6">
        <v>47.27</v>
      </c>
      <c r="H42" s="6">
        <v>60.24</v>
      </c>
      <c r="I42" s="6">
        <v>73.11</v>
      </c>
    </row>
    <row r="55" spans="1:9" ht="12.75" x14ac:dyDescent="0.2">
      <c r="A55" s="14" t="s">
        <v>10</v>
      </c>
      <c r="B55" s="15"/>
    </row>
    <row r="56" spans="1:9" ht="12.75" x14ac:dyDescent="0.2">
      <c r="A56" s="19" t="s">
        <v>1</v>
      </c>
      <c r="B56" s="20"/>
      <c r="C56" s="20"/>
      <c r="D56" s="20"/>
      <c r="E56" s="20"/>
      <c r="F56" s="20"/>
      <c r="G56" s="20"/>
      <c r="H56" s="20"/>
      <c r="I56" s="21"/>
    </row>
    <row r="57" spans="1:9" ht="12.75" x14ac:dyDescent="0.2">
      <c r="A57" s="22" t="s">
        <v>11</v>
      </c>
      <c r="B57" s="1" t="s">
        <v>3</v>
      </c>
      <c r="C57" s="2">
        <v>1</v>
      </c>
      <c r="D57" s="2">
        <v>2</v>
      </c>
      <c r="E57" s="2">
        <v>3</v>
      </c>
      <c r="F57" s="2">
        <v>4</v>
      </c>
      <c r="G57" s="2">
        <v>5</v>
      </c>
      <c r="H57" s="2">
        <v>6</v>
      </c>
      <c r="I57" s="2">
        <v>7</v>
      </c>
    </row>
    <row r="58" spans="1:9" ht="12.75" x14ac:dyDescent="0.2">
      <c r="A58" s="17"/>
      <c r="B58" s="3">
        <v>4</v>
      </c>
      <c r="C58" s="7"/>
      <c r="D58" s="5" t="e">
        <f t="shared" ref="D58:D63" si="6">(2)*(1-(1/D26))</f>
        <v>#DIV/0!</v>
      </c>
      <c r="E58" s="5" t="e">
        <f t="shared" ref="E58:E63" si="7">(3/(3-1))*(1-(1/E26))</f>
        <v>#DIV/0!</v>
      </c>
      <c r="F58" s="5" t="e">
        <f t="shared" ref="F58:F63" si="8">(4/(4-1))*(1-(1/F26))</f>
        <v>#DIV/0!</v>
      </c>
      <c r="G58" s="5" t="e">
        <f t="shared" ref="G58:G63" si="9">(5/(5-1))*(1-(1/G26))</f>
        <v>#DIV/0!</v>
      </c>
      <c r="H58" s="5" t="e">
        <f t="shared" ref="H58:H63" si="10">(6/(6-1))*(1-(1/H26))</f>
        <v>#DIV/0!</v>
      </c>
      <c r="I58" s="5" t="e">
        <f t="shared" ref="I58:I63" si="11">(7/(7-1))*(1-(1/I26))</f>
        <v>#DIV/0!</v>
      </c>
    </row>
    <row r="59" spans="1:9" ht="12.75" x14ac:dyDescent="0.2">
      <c r="A59" s="17"/>
      <c r="B59" s="3">
        <v>200</v>
      </c>
      <c r="C59" s="7"/>
      <c r="D59" s="5" t="e">
        <f t="shared" si="6"/>
        <v>#DIV/0!</v>
      </c>
      <c r="E59" s="5" t="e">
        <f t="shared" si="7"/>
        <v>#DIV/0!</v>
      </c>
      <c r="F59" s="5" t="e">
        <f t="shared" si="8"/>
        <v>#DIV/0!</v>
      </c>
      <c r="G59" s="5" t="e">
        <f t="shared" si="9"/>
        <v>#DIV/0!</v>
      </c>
      <c r="H59" s="5" t="e">
        <f t="shared" si="10"/>
        <v>#DIV/0!</v>
      </c>
      <c r="I59" s="5" t="e">
        <f t="shared" si="11"/>
        <v>#DIV/0!</v>
      </c>
    </row>
    <row r="60" spans="1:9" ht="12.75" x14ac:dyDescent="0.2">
      <c r="A60" s="17"/>
      <c r="B60" s="3">
        <v>500</v>
      </c>
      <c r="C60" s="7"/>
      <c r="D60" s="6">
        <f t="shared" si="6"/>
        <v>0</v>
      </c>
      <c r="E60" s="6" t="e">
        <f t="shared" si="7"/>
        <v>#DIV/0!</v>
      </c>
      <c r="F60" s="6" t="e">
        <f t="shared" si="8"/>
        <v>#DIV/0!</v>
      </c>
      <c r="G60" s="6" t="e">
        <f t="shared" si="9"/>
        <v>#DIV/0!</v>
      </c>
      <c r="H60" s="6" t="e">
        <f t="shared" si="10"/>
        <v>#DIV/0!</v>
      </c>
      <c r="I60" s="6" t="e">
        <f t="shared" si="11"/>
        <v>#DIV/0!</v>
      </c>
    </row>
    <row r="61" spans="1:9" ht="12.75" x14ac:dyDescent="0.2">
      <c r="A61" s="17"/>
      <c r="B61" s="3">
        <v>700</v>
      </c>
      <c r="C61" s="7"/>
      <c r="D61" s="6">
        <f t="shared" si="6"/>
        <v>0</v>
      </c>
      <c r="E61" s="6">
        <f t="shared" si="7"/>
        <v>0.75</v>
      </c>
      <c r="F61" s="6">
        <f t="shared" si="8"/>
        <v>0.66666666666666663</v>
      </c>
      <c r="G61" s="6">
        <f t="shared" si="9"/>
        <v>0.625</v>
      </c>
      <c r="H61" s="6" t="e">
        <f t="shared" si="10"/>
        <v>#DIV/0!</v>
      </c>
      <c r="I61" s="6" t="e">
        <f t="shared" si="11"/>
        <v>#DIV/0!</v>
      </c>
    </row>
    <row r="62" spans="1:9" ht="12.75" x14ac:dyDescent="0.2">
      <c r="A62" s="17"/>
      <c r="B62" s="3">
        <v>1000</v>
      </c>
      <c r="C62" s="7"/>
      <c r="D62" s="6">
        <f t="shared" si="6"/>
        <v>1</v>
      </c>
      <c r="E62" s="6">
        <f t="shared" si="7"/>
        <v>0.75</v>
      </c>
      <c r="F62" s="6">
        <f t="shared" si="8"/>
        <v>0.66666666666666663</v>
      </c>
      <c r="G62" s="6">
        <f t="shared" si="9"/>
        <v>0.625</v>
      </c>
      <c r="H62" s="6">
        <f t="shared" si="10"/>
        <v>0.89999999999999991</v>
      </c>
      <c r="I62" s="6">
        <f t="shared" si="11"/>
        <v>0.875</v>
      </c>
    </row>
    <row r="63" spans="1:9" ht="12.75" x14ac:dyDescent="0.2">
      <c r="A63" s="18"/>
      <c r="B63" s="3">
        <v>1500</v>
      </c>
      <c r="C63" s="7"/>
      <c r="D63" s="6">
        <f t="shared" si="6"/>
        <v>0.88888888888888884</v>
      </c>
      <c r="E63" s="6">
        <f t="shared" si="7"/>
        <v>0.83333333333333337</v>
      </c>
      <c r="F63" s="6">
        <f t="shared" si="8"/>
        <v>0.7407407407407407</v>
      </c>
      <c r="G63" s="6">
        <f t="shared" si="9"/>
        <v>0.69444444444444442</v>
      </c>
      <c r="H63" s="6">
        <f t="shared" si="10"/>
        <v>0.8</v>
      </c>
      <c r="I63" s="6">
        <f t="shared" si="11"/>
        <v>0.7777777777777779</v>
      </c>
    </row>
    <row r="64" spans="1:9" ht="12.75" x14ac:dyDescent="0.2">
      <c r="C64" s="10"/>
    </row>
    <row r="65" spans="1:15" ht="12.75" x14ac:dyDescent="0.2">
      <c r="C65" s="10"/>
    </row>
    <row r="66" spans="1:15" ht="12.75" x14ac:dyDescent="0.2">
      <c r="A66" s="14" t="s">
        <v>12</v>
      </c>
      <c r="B66" s="15"/>
    </row>
    <row r="67" spans="1:15" ht="12.75" x14ac:dyDescent="0.2">
      <c r="A67" s="19" t="s">
        <v>1</v>
      </c>
      <c r="B67" s="20"/>
      <c r="C67" s="20"/>
      <c r="D67" s="20"/>
      <c r="E67" s="20"/>
      <c r="F67" s="20"/>
      <c r="G67" s="20"/>
      <c r="H67" s="20"/>
      <c r="I67" s="21"/>
    </row>
    <row r="68" spans="1:15" ht="12.75" x14ac:dyDescent="0.2">
      <c r="A68" s="22" t="s">
        <v>13</v>
      </c>
      <c r="B68" s="1" t="s">
        <v>3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</row>
    <row r="69" spans="1:15" ht="12.75" x14ac:dyDescent="0.2">
      <c r="A69" s="17"/>
      <c r="B69" s="3">
        <v>4</v>
      </c>
      <c r="C69" s="7"/>
      <c r="D69" s="5" t="e">
        <f t="shared" ref="D69:I69" si="12">1/(1-D58)</f>
        <v>#DIV/0!</v>
      </c>
      <c r="E69" s="5" t="e">
        <f t="shared" si="12"/>
        <v>#DIV/0!</v>
      </c>
      <c r="F69" s="5" t="e">
        <f t="shared" si="12"/>
        <v>#DIV/0!</v>
      </c>
      <c r="G69" s="5" t="e">
        <f t="shared" si="12"/>
        <v>#DIV/0!</v>
      </c>
      <c r="H69" s="5" t="e">
        <f t="shared" si="12"/>
        <v>#DIV/0!</v>
      </c>
      <c r="I69" s="5" t="e">
        <f t="shared" si="12"/>
        <v>#DIV/0!</v>
      </c>
      <c r="O69" s="10"/>
    </row>
    <row r="70" spans="1:15" ht="12.75" x14ac:dyDescent="0.2">
      <c r="A70" s="17"/>
      <c r="B70" s="3">
        <v>200</v>
      </c>
      <c r="C70" s="7"/>
      <c r="D70" s="5" t="e">
        <f t="shared" ref="D70:I70" si="13">1/(1-D59)</f>
        <v>#DIV/0!</v>
      </c>
      <c r="E70" s="5" t="e">
        <f t="shared" si="13"/>
        <v>#DIV/0!</v>
      </c>
      <c r="F70" s="5" t="e">
        <f t="shared" si="13"/>
        <v>#DIV/0!</v>
      </c>
      <c r="G70" s="5" t="e">
        <f t="shared" si="13"/>
        <v>#DIV/0!</v>
      </c>
      <c r="H70" s="5" t="e">
        <f t="shared" si="13"/>
        <v>#DIV/0!</v>
      </c>
      <c r="I70" s="5" t="e">
        <f t="shared" si="13"/>
        <v>#DIV/0!</v>
      </c>
    </row>
    <row r="71" spans="1:15" ht="12.75" x14ac:dyDescent="0.2">
      <c r="A71" s="17"/>
      <c r="B71" s="3">
        <v>500</v>
      </c>
      <c r="C71" s="7"/>
      <c r="D71" s="6">
        <f t="shared" ref="D71:I71" si="14">1/(1-D60)</f>
        <v>1</v>
      </c>
      <c r="E71" s="6" t="e">
        <f t="shared" si="14"/>
        <v>#DIV/0!</v>
      </c>
      <c r="F71" s="6" t="e">
        <f t="shared" si="14"/>
        <v>#DIV/0!</v>
      </c>
      <c r="G71" s="6" t="e">
        <f t="shared" si="14"/>
        <v>#DIV/0!</v>
      </c>
      <c r="H71" s="6" t="e">
        <f t="shared" si="14"/>
        <v>#DIV/0!</v>
      </c>
      <c r="I71" s="6" t="e">
        <f t="shared" si="14"/>
        <v>#DIV/0!</v>
      </c>
    </row>
    <row r="72" spans="1:15" ht="12.75" x14ac:dyDescent="0.2">
      <c r="A72" s="17"/>
      <c r="B72" s="3">
        <v>700</v>
      </c>
      <c r="C72" s="7"/>
      <c r="D72" s="6">
        <f t="shared" ref="D72:I72" si="15">1/(1-D61)</f>
        <v>1</v>
      </c>
      <c r="E72" s="6">
        <f t="shared" si="15"/>
        <v>4</v>
      </c>
      <c r="F72" s="6">
        <f t="shared" si="15"/>
        <v>2.9999999999999996</v>
      </c>
      <c r="G72" s="6">
        <f t="shared" si="15"/>
        <v>2.6666666666666665</v>
      </c>
      <c r="H72" s="6" t="e">
        <f t="shared" si="15"/>
        <v>#DIV/0!</v>
      </c>
      <c r="I72" s="6" t="e">
        <f t="shared" si="15"/>
        <v>#DIV/0!</v>
      </c>
    </row>
    <row r="73" spans="1:15" ht="12.75" x14ac:dyDescent="0.2">
      <c r="A73" s="17"/>
      <c r="B73" s="3">
        <v>1000</v>
      </c>
      <c r="C73" s="7"/>
      <c r="D73" s="6" t="e">
        <f t="shared" ref="D73:I73" si="16">1/(1-D62)</f>
        <v>#DIV/0!</v>
      </c>
      <c r="E73" s="6">
        <f t="shared" si="16"/>
        <v>4</v>
      </c>
      <c r="F73" s="6">
        <f t="shared" si="16"/>
        <v>2.9999999999999996</v>
      </c>
      <c r="G73" s="6">
        <f t="shared" si="16"/>
        <v>2.6666666666666665</v>
      </c>
      <c r="H73" s="6">
        <f t="shared" si="16"/>
        <v>9.9999999999999911</v>
      </c>
      <c r="I73" s="6">
        <f t="shared" si="16"/>
        <v>8</v>
      </c>
    </row>
    <row r="74" spans="1:15" ht="12.75" x14ac:dyDescent="0.2">
      <c r="A74" s="18"/>
      <c r="B74" s="3">
        <v>1500</v>
      </c>
      <c r="C74" s="7"/>
      <c r="D74" s="6">
        <f t="shared" ref="D74:I74" si="17">1/(1-D63)</f>
        <v>8.9999999999999964</v>
      </c>
      <c r="E74" s="6">
        <f t="shared" si="17"/>
        <v>6.0000000000000018</v>
      </c>
      <c r="F74" s="6">
        <f t="shared" si="17"/>
        <v>3.8571428571428563</v>
      </c>
      <c r="G74" s="6">
        <f t="shared" si="17"/>
        <v>3.2727272727272725</v>
      </c>
      <c r="H74" s="6">
        <f t="shared" si="17"/>
        <v>5.0000000000000009</v>
      </c>
      <c r="I74" s="6">
        <f t="shared" si="17"/>
        <v>4.5000000000000027</v>
      </c>
    </row>
  </sheetData>
  <mergeCells count="18">
    <mergeCell ref="A55:B55"/>
    <mergeCell ref="A36:A42"/>
    <mergeCell ref="A68:A74"/>
    <mergeCell ref="A56:I56"/>
    <mergeCell ref="A67:I67"/>
    <mergeCell ref="A66:B66"/>
    <mergeCell ref="A57:A63"/>
    <mergeCell ref="A3:B3"/>
    <mergeCell ref="A5:A11"/>
    <mergeCell ref="A35:I35"/>
    <mergeCell ref="A34:B34"/>
    <mergeCell ref="A14:I14"/>
    <mergeCell ref="A13:B13"/>
    <mergeCell ref="A4:I4"/>
    <mergeCell ref="A24:I24"/>
    <mergeCell ref="A23:B23"/>
    <mergeCell ref="A25:A31"/>
    <mergeCell ref="A15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2" zoomScale="85" zoomScaleNormal="85" workbookViewId="0">
      <selection activeCell="A13" sqref="A13:I20"/>
    </sheetView>
  </sheetViews>
  <sheetFormatPr defaultColWidth="14.42578125" defaultRowHeight="15.75" customHeight="1" x14ac:dyDescent="0.2"/>
  <sheetData>
    <row r="1" spans="1:9" ht="15.75" customHeight="1" x14ac:dyDescent="0.2">
      <c r="A1" s="23" t="s">
        <v>0</v>
      </c>
      <c r="B1" s="15"/>
    </row>
    <row r="2" spans="1:9" ht="15.75" customHeight="1" x14ac:dyDescent="0.2">
      <c r="A2" s="19" t="s">
        <v>1</v>
      </c>
      <c r="B2" s="20"/>
      <c r="C2" s="20"/>
      <c r="D2" s="20"/>
      <c r="E2" s="20"/>
      <c r="F2" s="20"/>
      <c r="G2" s="20"/>
      <c r="H2" s="20"/>
      <c r="I2" s="21"/>
    </row>
    <row r="3" spans="1:9" ht="15.75" customHeight="1" x14ac:dyDescent="0.2">
      <c r="A3" s="16" t="s">
        <v>2</v>
      </c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</row>
    <row r="4" spans="1:9" ht="15.75" customHeight="1" x14ac:dyDescent="0.2">
      <c r="A4" s="17"/>
      <c r="B4" s="3">
        <v>4</v>
      </c>
      <c r="C4" s="4">
        <v>13.83</v>
      </c>
      <c r="D4" s="4">
        <v>13.83</v>
      </c>
      <c r="E4" s="4">
        <v>13.83</v>
      </c>
      <c r="F4" s="4">
        <v>13.83</v>
      </c>
      <c r="G4" s="4">
        <v>13.83</v>
      </c>
      <c r="H4" s="4">
        <v>13.83</v>
      </c>
      <c r="I4" s="4">
        <v>13.83</v>
      </c>
    </row>
    <row r="5" spans="1:9" ht="15.75" customHeight="1" x14ac:dyDescent="0.2">
      <c r="A5" s="17"/>
      <c r="B5" s="3">
        <v>200</v>
      </c>
      <c r="C5" s="4">
        <v>14.06</v>
      </c>
      <c r="D5" s="4">
        <v>14.06</v>
      </c>
      <c r="E5" s="4">
        <v>14.06</v>
      </c>
      <c r="F5" s="4">
        <v>14.06</v>
      </c>
      <c r="G5" s="4">
        <v>14.06</v>
      </c>
      <c r="H5" s="4">
        <v>14.06</v>
      </c>
      <c r="I5" s="4">
        <v>14.06</v>
      </c>
    </row>
    <row r="6" spans="1:9" ht="15.75" customHeight="1" x14ac:dyDescent="0.2">
      <c r="A6" s="17"/>
      <c r="B6" s="3">
        <v>500</v>
      </c>
      <c r="C6" s="4">
        <v>14.06</v>
      </c>
      <c r="D6" s="4">
        <v>14.06</v>
      </c>
      <c r="E6" s="4">
        <v>14.06</v>
      </c>
      <c r="F6" s="4">
        <v>14.06</v>
      </c>
      <c r="G6" s="4">
        <v>14.06</v>
      </c>
      <c r="H6" s="4">
        <v>14.06</v>
      </c>
      <c r="I6" s="4">
        <v>14.06</v>
      </c>
    </row>
    <row r="7" spans="1:9" ht="15.75" customHeight="1" x14ac:dyDescent="0.2">
      <c r="A7" s="17"/>
      <c r="B7" s="3">
        <v>700</v>
      </c>
      <c r="C7" s="4">
        <v>14.06</v>
      </c>
      <c r="D7" s="4">
        <v>14.06</v>
      </c>
      <c r="E7" s="4">
        <v>14.06</v>
      </c>
      <c r="F7" s="4">
        <v>14.06</v>
      </c>
      <c r="G7" s="4">
        <v>14.06</v>
      </c>
      <c r="H7" s="4">
        <v>14.06</v>
      </c>
      <c r="I7" s="4">
        <v>14.06</v>
      </c>
    </row>
    <row r="8" spans="1:9" ht="15.75" customHeight="1" x14ac:dyDescent="0.2">
      <c r="A8" s="17"/>
      <c r="B8" s="3">
        <v>1000</v>
      </c>
      <c r="C8" s="4">
        <v>14.06</v>
      </c>
      <c r="D8" s="4">
        <v>14.06</v>
      </c>
      <c r="E8" s="4">
        <v>14.06</v>
      </c>
      <c r="F8" s="4">
        <v>14.06</v>
      </c>
      <c r="G8" s="4">
        <v>14.06</v>
      </c>
      <c r="H8" s="4">
        <v>14.06</v>
      </c>
      <c r="I8" s="4">
        <v>14.06</v>
      </c>
    </row>
    <row r="9" spans="1:9" ht="15.75" customHeight="1" x14ac:dyDescent="0.2">
      <c r="A9" s="18"/>
      <c r="B9" s="3">
        <v>1500</v>
      </c>
      <c r="C9" s="4">
        <v>14.07</v>
      </c>
      <c r="D9" s="4">
        <v>14.06</v>
      </c>
      <c r="E9" s="4">
        <v>14.06</v>
      </c>
      <c r="F9" s="4">
        <v>14.06</v>
      </c>
      <c r="G9" s="4">
        <v>14.06</v>
      </c>
      <c r="H9" s="4">
        <v>14.06</v>
      </c>
      <c r="I9" s="4">
        <v>14.06</v>
      </c>
    </row>
    <row r="12" spans="1:9" ht="15.75" customHeight="1" x14ac:dyDescent="0.2">
      <c r="A12" s="23" t="s">
        <v>15</v>
      </c>
      <c r="B12" s="15"/>
    </row>
    <row r="13" spans="1:9" ht="15.75" customHeight="1" x14ac:dyDescent="0.2">
      <c r="A13" s="19" t="s">
        <v>1</v>
      </c>
      <c r="B13" s="20"/>
      <c r="C13" s="20"/>
      <c r="D13" s="20"/>
      <c r="E13" s="20"/>
      <c r="F13" s="20"/>
      <c r="G13" s="20"/>
      <c r="H13" s="20"/>
      <c r="I13" s="21"/>
    </row>
    <row r="14" spans="1:9" ht="15.75" customHeight="1" x14ac:dyDescent="0.2">
      <c r="A14" s="16" t="s">
        <v>14</v>
      </c>
      <c r="B14" s="1" t="s">
        <v>3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</row>
    <row r="15" spans="1:9" ht="15.75" customHeight="1" x14ac:dyDescent="0.2">
      <c r="A15" s="17"/>
      <c r="B15" s="3">
        <v>4</v>
      </c>
      <c r="C15" s="6">
        <v>76.88</v>
      </c>
      <c r="D15" s="6">
        <v>70.849999999999994</v>
      </c>
      <c r="E15" s="6">
        <v>146.24</v>
      </c>
      <c r="F15" s="6">
        <v>173.35</v>
      </c>
      <c r="G15" s="6">
        <v>178.6</v>
      </c>
      <c r="H15" s="6">
        <v>193.35</v>
      </c>
      <c r="I15" s="6">
        <v>214.75</v>
      </c>
    </row>
    <row r="16" spans="1:9" ht="15.75" customHeight="1" x14ac:dyDescent="0.2">
      <c r="A16" s="17"/>
      <c r="B16" s="3">
        <v>200</v>
      </c>
      <c r="C16" s="6">
        <v>4141.3</v>
      </c>
      <c r="D16" s="6">
        <v>2241.52</v>
      </c>
      <c r="E16" s="6">
        <v>1836.59</v>
      </c>
      <c r="F16" s="6">
        <v>1902.62</v>
      </c>
      <c r="G16" s="6">
        <v>1821.52</v>
      </c>
      <c r="H16" s="6">
        <v>1649.97</v>
      </c>
      <c r="I16" s="6">
        <v>1470.47</v>
      </c>
    </row>
    <row r="17" spans="1:9" ht="15.75" customHeight="1" x14ac:dyDescent="0.2">
      <c r="A17" s="17"/>
      <c r="B17" s="3">
        <v>500</v>
      </c>
      <c r="C17" s="4">
        <v>14772.91</v>
      </c>
      <c r="D17" s="6">
        <v>13275.2</v>
      </c>
      <c r="E17" s="6">
        <v>7608.18</v>
      </c>
      <c r="F17" s="6">
        <v>7013.91</v>
      </c>
      <c r="G17" s="6">
        <v>7655.35</v>
      </c>
      <c r="H17" s="6">
        <v>5006.22</v>
      </c>
      <c r="I17" s="4">
        <v>5993.25</v>
      </c>
    </row>
    <row r="18" spans="1:9" ht="15.75" customHeight="1" x14ac:dyDescent="0.2">
      <c r="A18" s="17"/>
      <c r="B18" s="3">
        <v>700</v>
      </c>
      <c r="C18" s="4">
        <v>25060.98</v>
      </c>
      <c r="D18" s="6">
        <v>20246.62</v>
      </c>
      <c r="E18" s="6">
        <v>11665</v>
      </c>
      <c r="F18" s="6">
        <v>10612.59</v>
      </c>
      <c r="G18" s="6">
        <v>12185.42</v>
      </c>
      <c r="H18" s="6">
        <v>9577.24</v>
      </c>
      <c r="I18" s="4">
        <v>9459.68</v>
      </c>
    </row>
    <row r="19" spans="1:9" ht="15.75" customHeight="1" x14ac:dyDescent="0.2">
      <c r="A19" s="17"/>
      <c r="B19" s="3">
        <v>1000</v>
      </c>
      <c r="C19" s="4">
        <v>44629.02</v>
      </c>
      <c r="D19" s="6">
        <v>26034.52</v>
      </c>
      <c r="E19" s="6">
        <v>20666.849999999999</v>
      </c>
      <c r="F19" s="6">
        <v>20460.52</v>
      </c>
      <c r="G19" s="6">
        <v>20280.650000000001</v>
      </c>
      <c r="H19" s="6">
        <v>17724.04</v>
      </c>
      <c r="I19" s="4">
        <v>16265.43</v>
      </c>
    </row>
    <row r="20" spans="1:9" ht="15.75" customHeight="1" x14ac:dyDescent="0.2">
      <c r="A20" s="18"/>
      <c r="B20" s="3">
        <v>1500</v>
      </c>
      <c r="C20" s="4">
        <v>97979.9</v>
      </c>
      <c r="D20" s="6">
        <v>56889.24</v>
      </c>
      <c r="E20" s="6">
        <v>47096.160000000003</v>
      </c>
      <c r="F20" s="6">
        <v>43821.31</v>
      </c>
      <c r="G20" s="6">
        <v>43434.66</v>
      </c>
      <c r="H20" s="6">
        <v>38150.22</v>
      </c>
      <c r="I20" s="4">
        <v>32013.87</v>
      </c>
    </row>
    <row r="23" spans="1:9" ht="15.75" customHeight="1" x14ac:dyDescent="0.2">
      <c r="A23" s="23" t="s">
        <v>16</v>
      </c>
      <c r="B23" s="15"/>
    </row>
    <row r="24" spans="1:9" ht="15.75" customHeight="1" x14ac:dyDescent="0.2">
      <c r="A24" s="19" t="s">
        <v>1</v>
      </c>
      <c r="B24" s="20"/>
      <c r="C24" s="20"/>
      <c r="D24" s="20"/>
      <c r="E24" s="20"/>
      <c r="F24" s="20"/>
      <c r="G24" s="20"/>
      <c r="H24" s="20"/>
      <c r="I24" s="21"/>
    </row>
    <row r="25" spans="1:9" ht="15.75" customHeight="1" x14ac:dyDescent="0.2">
      <c r="A25" s="22" t="s">
        <v>9</v>
      </c>
      <c r="B25" s="1" t="s">
        <v>3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</row>
    <row r="26" spans="1:9" ht="15.75" customHeight="1" x14ac:dyDescent="0.2">
      <c r="A26" s="17"/>
      <c r="B26" s="3">
        <v>4</v>
      </c>
      <c r="C26" s="6">
        <v>0.21</v>
      </c>
      <c r="D26" s="6">
        <v>0.23</v>
      </c>
      <c r="E26" s="6">
        <v>0.11</v>
      </c>
      <c r="F26" s="6">
        <v>0.09</v>
      </c>
      <c r="G26" s="6">
        <v>0.09</v>
      </c>
      <c r="H26" s="6">
        <v>0.08</v>
      </c>
      <c r="I26" s="6">
        <v>7.0000000000000007E-2</v>
      </c>
    </row>
    <row r="27" spans="1:9" ht="15.75" customHeight="1" x14ac:dyDescent="0.2">
      <c r="A27" s="17"/>
      <c r="B27" s="3">
        <v>200</v>
      </c>
      <c r="C27" s="6">
        <v>9.66</v>
      </c>
      <c r="D27" s="6">
        <v>17.850000000000001</v>
      </c>
      <c r="E27" s="6">
        <v>21.78</v>
      </c>
      <c r="F27" s="6">
        <v>21.02</v>
      </c>
      <c r="G27" s="6">
        <v>21.96</v>
      </c>
      <c r="H27" s="6">
        <v>24.24</v>
      </c>
      <c r="I27" s="6">
        <v>27.2</v>
      </c>
    </row>
    <row r="28" spans="1:9" ht="15.75" customHeight="1" x14ac:dyDescent="0.2">
      <c r="A28" s="17"/>
      <c r="B28" s="3">
        <v>500</v>
      </c>
      <c r="C28" s="6">
        <v>16.920000000000002</v>
      </c>
      <c r="D28" s="6">
        <v>18.829999999999998</v>
      </c>
      <c r="E28" s="6">
        <v>32.86</v>
      </c>
      <c r="F28" s="6">
        <v>35.64</v>
      </c>
      <c r="G28" s="6">
        <v>32.659999999999997</v>
      </c>
      <c r="H28" s="6">
        <v>49.94</v>
      </c>
      <c r="I28" s="6">
        <v>41.71</v>
      </c>
    </row>
    <row r="29" spans="1:9" ht="15.75" customHeight="1" x14ac:dyDescent="0.2">
      <c r="A29" s="17"/>
      <c r="B29" s="3">
        <v>700</v>
      </c>
      <c r="C29" s="6">
        <v>19.55</v>
      </c>
      <c r="D29" s="6">
        <v>24.2</v>
      </c>
      <c r="E29" s="6">
        <v>42.01</v>
      </c>
      <c r="F29" s="6">
        <v>46.17</v>
      </c>
      <c r="G29" s="6">
        <v>40.21</v>
      </c>
      <c r="H29" s="6">
        <v>51.16</v>
      </c>
      <c r="I29" s="6">
        <v>51.8</v>
      </c>
    </row>
    <row r="30" spans="1:9" ht="15.75" customHeight="1" x14ac:dyDescent="0.2">
      <c r="A30" s="17"/>
      <c r="B30" s="3">
        <v>1000</v>
      </c>
      <c r="C30" s="6">
        <v>22.41</v>
      </c>
      <c r="D30" s="6">
        <v>38.409999999999997</v>
      </c>
      <c r="E30" s="6">
        <v>45.93</v>
      </c>
      <c r="F30" s="6">
        <v>48.87</v>
      </c>
      <c r="G30" s="6">
        <v>49.31</v>
      </c>
      <c r="H30" s="6">
        <v>56.42</v>
      </c>
      <c r="I30" s="6">
        <v>61.48</v>
      </c>
    </row>
    <row r="31" spans="1:9" ht="15.75" customHeight="1" x14ac:dyDescent="0.2">
      <c r="A31" s="18"/>
      <c r="B31" s="3">
        <v>1500</v>
      </c>
      <c r="C31" s="6">
        <v>22.96</v>
      </c>
      <c r="D31" s="6">
        <v>39.549999999999997</v>
      </c>
      <c r="E31" s="6">
        <v>47.77</v>
      </c>
      <c r="F31" s="6">
        <v>51.34</v>
      </c>
      <c r="G31" s="6">
        <v>51.8</v>
      </c>
      <c r="H31" s="6">
        <v>58.98</v>
      </c>
      <c r="I31" s="6">
        <v>70.28</v>
      </c>
    </row>
    <row r="34" spans="1:9" ht="15.75" customHeight="1" x14ac:dyDescent="0.2">
      <c r="A34" s="23" t="s">
        <v>8</v>
      </c>
      <c r="B34" s="15"/>
    </row>
    <row r="35" spans="1:9" ht="15.75" customHeight="1" x14ac:dyDescent="0.2">
      <c r="A35" s="19" t="s">
        <v>1</v>
      </c>
      <c r="B35" s="20"/>
      <c r="C35" s="20"/>
      <c r="D35" s="20"/>
      <c r="E35" s="20"/>
      <c r="F35" s="20"/>
      <c r="G35" s="20"/>
      <c r="H35" s="20"/>
      <c r="I35" s="21"/>
    </row>
    <row r="36" spans="1:9" ht="15.75" customHeight="1" x14ac:dyDescent="0.2">
      <c r="A36" s="24" t="s">
        <v>17</v>
      </c>
      <c r="B36" s="1" t="s">
        <v>3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</row>
    <row r="37" spans="1:9" ht="15.75" customHeight="1" x14ac:dyDescent="0.2">
      <c r="A37" s="25"/>
      <c r="B37" s="3">
        <v>4</v>
      </c>
      <c r="C37" s="12"/>
      <c r="D37" s="9">
        <f>C26/D26</f>
        <v>0.91304347826086951</v>
      </c>
      <c r="E37" s="9">
        <f>C26/E26</f>
        <v>1.9090909090909089</v>
      </c>
      <c r="F37" s="9">
        <f>C26/F26</f>
        <v>2.3333333333333335</v>
      </c>
      <c r="G37" s="9">
        <f>C26/G26</f>
        <v>2.3333333333333335</v>
      </c>
      <c r="H37" s="9">
        <f>C26/H26</f>
        <v>2.625</v>
      </c>
      <c r="I37" s="9">
        <f>C26/I26</f>
        <v>2.9999999999999996</v>
      </c>
    </row>
    <row r="38" spans="1:9" ht="15.75" customHeight="1" x14ac:dyDescent="0.2">
      <c r="A38" s="25"/>
      <c r="B38" s="3">
        <v>200</v>
      </c>
      <c r="C38" s="12"/>
      <c r="D38" s="9">
        <f>C27/D27</f>
        <v>0.54117647058823526</v>
      </c>
      <c r="E38" s="9">
        <f>C27/E27</f>
        <v>0.44352617079889806</v>
      </c>
      <c r="F38" s="9">
        <f>C27/F27</f>
        <v>0.45956232159847765</v>
      </c>
      <c r="G38" s="9">
        <f>C27/G27</f>
        <v>0.43989071038251365</v>
      </c>
      <c r="H38" s="9">
        <f>C27/H27</f>
        <v>0.39851485148514854</v>
      </c>
      <c r="I38" s="9">
        <f>C27/I27</f>
        <v>0.35514705882352943</v>
      </c>
    </row>
    <row r="39" spans="1:9" ht="15.75" customHeight="1" x14ac:dyDescent="0.2">
      <c r="A39" s="25"/>
      <c r="B39" s="3">
        <v>500</v>
      </c>
      <c r="C39" s="13"/>
      <c r="D39" s="9">
        <f>C28/D28</f>
        <v>0.89856611789697305</v>
      </c>
      <c r="E39" s="9">
        <f>C28/E28</f>
        <v>0.5149117468046257</v>
      </c>
      <c r="F39" s="9">
        <f>C28/F28</f>
        <v>0.47474747474747481</v>
      </c>
      <c r="G39" s="9">
        <f>C28/G28</f>
        <v>0.51806491120636877</v>
      </c>
      <c r="H39" s="9">
        <f>C28/H28</f>
        <v>0.3388065678814578</v>
      </c>
      <c r="I39" s="9">
        <f>C28/I28</f>
        <v>0.40565811555981784</v>
      </c>
    </row>
    <row r="40" spans="1:9" ht="15.75" customHeight="1" x14ac:dyDescent="0.2">
      <c r="A40" s="25"/>
      <c r="B40" s="3">
        <v>700</v>
      </c>
      <c r="C40" s="13"/>
      <c r="D40" s="9">
        <f>C29/D29</f>
        <v>0.80785123966942152</v>
      </c>
      <c r="E40" s="9">
        <f>C29/E29</f>
        <v>0.46536538919304932</v>
      </c>
      <c r="F40" s="9">
        <f>C29/F29</f>
        <v>0.42343513103747021</v>
      </c>
      <c r="G40" s="9">
        <f>C29/G29</f>
        <v>0.48619746331758268</v>
      </c>
      <c r="H40" s="9">
        <f>C29/H29</f>
        <v>0.38213448006254891</v>
      </c>
      <c r="I40" s="9">
        <f>C29/I29</f>
        <v>0.37741312741312744</v>
      </c>
    </row>
    <row r="41" spans="1:9" ht="15.75" customHeight="1" x14ac:dyDescent="0.2">
      <c r="A41" s="25"/>
      <c r="B41" s="3">
        <v>1000</v>
      </c>
      <c r="C41" s="13"/>
      <c r="D41" s="9">
        <f>C30/D30</f>
        <v>0.58344181202811773</v>
      </c>
      <c r="E41" s="9">
        <f>C30/E30</f>
        <v>0.48791639451338997</v>
      </c>
      <c r="F41" s="9">
        <f>C30/F30</f>
        <v>0.45856353591160226</v>
      </c>
      <c r="G41" s="9">
        <f>C30/G30</f>
        <v>0.45447170959237476</v>
      </c>
      <c r="H41" s="9">
        <f>C30/H30</f>
        <v>0.39719957461892946</v>
      </c>
      <c r="I41" s="9">
        <f>C30/I30</f>
        <v>0.36450878334417697</v>
      </c>
    </row>
    <row r="42" spans="1:9" ht="15.75" customHeight="1" x14ac:dyDescent="0.2">
      <c r="A42" s="26"/>
      <c r="B42" s="3">
        <v>1500</v>
      </c>
      <c r="C42" s="13"/>
      <c r="D42" s="9">
        <f>C31/D31</f>
        <v>0.58053097345132754</v>
      </c>
      <c r="E42" s="9">
        <f>C31/E31</f>
        <v>0.48063638266694575</v>
      </c>
      <c r="F42" s="9">
        <f>C31/F31</f>
        <v>0.4472146474483833</v>
      </c>
      <c r="G42" s="9">
        <f>C31/G31</f>
        <v>0.44324324324324327</v>
      </c>
      <c r="H42" s="9">
        <f>C31/H31</f>
        <v>0.38928450322143104</v>
      </c>
      <c r="I42" s="9">
        <f>C31/I31</f>
        <v>0.32669322709163345</v>
      </c>
    </row>
    <row r="45" spans="1:9" ht="15.75" customHeight="1" x14ac:dyDescent="0.2">
      <c r="A45" s="23" t="s">
        <v>10</v>
      </c>
      <c r="B45" s="15"/>
      <c r="C45" s="11"/>
      <c r="D45" s="11"/>
      <c r="E45" s="11"/>
      <c r="F45" s="11"/>
      <c r="G45" s="11"/>
      <c r="H45" s="11"/>
      <c r="I45" s="11"/>
    </row>
    <row r="46" spans="1:9" ht="15.75" customHeight="1" x14ac:dyDescent="0.2">
      <c r="A46" s="19" t="s">
        <v>1</v>
      </c>
      <c r="B46" s="20"/>
      <c r="C46" s="20"/>
      <c r="D46" s="20"/>
      <c r="E46" s="20"/>
      <c r="F46" s="20"/>
      <c r="G46" s="20"/>
      <c r="H46" s="20"/>
      <c r="I46" s="21"/>
    </row>
    <row r="47" spans="1:9" ht="15.75" customHeight="1" x14ac:dyDescent="0.2">
      <c r="A47" s="16" t="s">
        <v>11</v>
      </c>
      <c r="B47" s="1" t="s">
        <v>3</v>
      </c>
      <c r="C47" s="2">
        <v>1</v>
      </c>
      <c r="D47" s="2">
        <v>2</v>
      </c>
      <c r="E47" s="2">
        <v>3</v>
      </c>
      <c r="F47" s="2">
        <v>4</v>
      </c>
      <c r="G47" s="2">
        <v>5</v>
      </c>
      <c r="H47" s="2">
        <v>6</v>
      </c>
      <c r="I47" s="2">
        <v>7</v>
      </c>
    </row>
    <row r="48" spans="1:9" ht="15.75" customHeight="1" x14ac:dyDescent="0.2">
      <c r="A48" s="17"/>
      <c r="B48" s="3">
        <v>4</v>
      </c>
      <c r="C48" s="12"/>
      <c r="D48" s="4">
        <f>(2/(2-1))*(1-(1/D37))</f>
        <v>-0.19047619047619069</v>
      </c>
      <c r="E48" s="4">
        <f>(3/(3-1))*(1-(1/E37))</f>
        <v>0.71428571428571419</v>
      </c>
      <c r="F48" s="4">
        <f>(4/(4-1))*(1-(1/F37))</f>
        <v>0.76190476190476186</v>
      </c>
      <c r="G48" s="4">
        <f>(5/(5-1))*(1-(1/G37))</f>
        <v>0.71428571428571419</v>
      </c>
      <c r="H48" s="4">
        <f>(6/(6-1))*(1-(1/H37))</f>
        <v>0.74285714285714288</v>
      </c>
      <c r="I48" s="4">
        <f>(7/(7-1))*(1-(1/I37))</f>
        <v>0.77777777777777779</v>
      </c>
    </row>
    <row r="49" spans="1:9" ht="15.75" customHeight="1" x14ac:dyDescent="0.2">
      <c r="A49" s="17"/>
      <c r="B49" s="3">
        <v>200</v>
      </c>
      <c r="C49" s="12"/>
      <c r="D49" s="4">
        <f t="shared" ref="D49:E53" si="0">(2)*(1-(1/D38))</f>
        <v>-1.6956521739130439</v>
      </c>
      <c r="E49" s="4">
        <f>(3/(3-1))*(1-(1/E38))</f>
        <v>-1.8819875776397514</v>
      </c>
      <c r="F49" s="4">
        <f>(4/(4-1))*(1-(1/F38))</f>
        <v>-1.5679779158040028</v>
      </c>
      <c r="G49" s="4">
        <f>(5/(5-1))*(1-(1/G38))</f>
        <v>-1.5916149068322982</v>
      </c>
      <c r="H49" s="4">
        <f t="shared" ref="H49:H53" si="1">(6/(6-1))*(1-(1/H38))</f>
        <v>-1.8111801242236023</v>
      </c>
      <c r="I49" s="4">
        <f t="shared" ref="I49:I53" si="2">(7/(7-1))*(1-(1/I38))</f>
        <v>-2.118357487922705</v>
      </c>
    </row>
    <row r="50" spans="1:9" ht="15.75" customHeight="1" x14ac:dyDescent="0.2">
      <c r="A50" s="17"/>
      <c r="B50" s="3">
        <v>500</v>
      </c>
      <c r="C50" s="12"/>
      <c r="D50" s="4">
        <f t="shared" si="0"/>
        <v>-0.22576832151300197</v>
      </c>
      <c r="E50" s="4">
        <f t="shared" ref="E49:E53" si="3">(3/(3-1))*(1-(1/E39))</f>
        <v>-1.4131205673758864</v>
      </c>
      <c r="F50" s="4">
        <f t="shared" ref="F49:F53" si="4">(4/(4-1))*(1-(1/F39))</f>
        <v>-1.4751773049645387</v>
      </c>
      <c r="G50" s="4">
        <f t="shared" ref="G50:G53" si="5">(5/(5-1))*(1-(1/G39))</f>
        <v>-1.1628250591016542</v>
      </c>
      <c r="H50" s="4">
        <f t="shared" si="1"/>
        <v>-2.3418439716312052</v>
      </c>
      <c r="I50" s="4">
        <f t="shared" si="2"/>
        <v>-1.7093183609141054</v>
      </c>
    </row>
    <row r="51" spans="1:9" ht="15.75" customHeight="1" x14ac:dyDescent="0.2">
      <c r="A51" s="17"/>
      <c r="B51" s="3">
        <v>700</v>
      </c>
      <c r="C51" s="12"/>
      <c r="D51" s="4">
        <f t="shared" si="0"/>
        <v>-0.47570332480818411</v>
      </c>
      <c r="E51" s="4">
        <f t="shared" si="3"/>
        <v>-1.7232736572890022</v>
      </c>
      <c r="F51" s="4">
        <f t="shared" si="4"/>
        <v>-1.8155157715260017</v>
      </c>
      <c r="G51" s="4">
        <f t="shared" si="5"/>
        <v>-1.3209718670076724</v>
      </c>
      <c r="H51" s="4">
        <f t="shared" si="1"/>
        <v>-1.9402557544757031</v>
      </c>
      <c r="I51" s="4">
        <f t="shared" si="2"/>
        <v>-1.9245524296675192</v>
      </c>
    </row>
    <row r="52" spans="1:9" ht="15.75" customHeight="1" x14ac:dyDescent="0.2">
      <c r="A52" s="17"/>
      <c r="B52" s="3">
        <v>1000</v>
      </c>
      <c r="C52" s="12"/>
      <c r="D52" s="4">
        <f t="shared" si="0"/>
        <v>-1.4279339580544397</v>
      </c>
      <c r="E52" s="4">
        <f t="shared" si="3"/>
        <v>-1.5742971887550197</v>
      </c>
      <c r="F52" s="4">
        <f t="shared" si="4"/>
        <v>-1.5742971887550194</v>
      </c>
      <c r="G52" s="4">
        <f t="shared" si="5"/>
        <v>-1.5004462293618919</v>
      </c>
      <c r="H52" s="4">
        <f t="shared" si="1"/>
        <v>-1.8211512717536813</v>
      </c>
      <c r="I52" s="4">
        <f t="shared" si="2"/>
        <v>-2.0339878030641088</v>
      </c>
    </row>
    <row r="53" spans="1:9" ht="15.75" customHeight="1" x14ac:dyDescent="0.2">
      <c r="A53" s="18"/>
      <c r="B53" s="3">
        <v>1500</v>
      </c>
      <c r="C53" s="12"/>
      <c r="D53" s="4">
        <f t="shared" si="0"/>
        <v>-1.4451219512195115</v>
      </c>
      <c r="E53" s="4">
        <f t="shared" si="3"/>
        <v>-1.6208623693379796</v>
      </c>
      <c r="F53" s="4">
        <f t="shared" si="4"/>
        <v>-1.6480836236933798</v>
      </c>
      <c r="G53" s="4">
        <f t="shared" si="5"/>
        <v>-1.5701219512195119</v>
      </c>
      <c r="H53" s="4">
        <f t="shared" si="1"/>
        <v>-1.8825783972125432</v>
      </c>
      <c r="I53" s="4">
        <f t="shared" si="2"/>
        <v>-2.4044715447154474</v>
      </c>
    </row>
    <row r="56" spans="1:9" ht="15.75" customHeight="1" x14ac:dyDescent="0.2">
      <c r="A56" s="23" t="s">
        <v>12</v>
      </c>
      <c r="B56" s="15"/>
      <c r="C56" s="11"/>
      <c r="D56" s="11"/>
      <c r="E56" s="11"/>
      <c r="F56" s="11"/>
      <c r="G56" s="11"/>
      <c r="H56" s="11"/>
      <c r="I56" s="11"/>
    </row>
    <row r="57" spans="1:9" ht="15.75" customHeight="1" x14ac:dyDescent="0.2">
      <c r="A57" s="19" t="s">
        <v>1</v>
      </c>
      <c r="B57" s="20"/>
      <c r="C57" s="20"/>
      <c r="D57" s="20"/>
      <c r="E57" s="20"/>
      <c r="F57" s="20"/>
      <c r="G57" s="20"/>
      <c r="H57" s="20"/>
      <c r="I57" s="21"/>
    </row>
    <row r="58" spans="1:9" ht="15.75" customHeight="1" x14ac:dyDescent="0.2">
      <c r="A58" s="22" t="s">
        <v>13</v>
      </c>
      <c r="B58" s="1" t="s">
        <v>3</v>
      </c>
      <c r="C58" s="2">
        <v>1</v>
      </c>
      <c r="D58" s="2">
        <v>2</v>
      </c>
      <c r="E58" s="2">
        <v>3</v>
      </c>
      <c r="F58" s="2">
        <v>4</v>
      </c>
      <c r="G58" s="2">
        <v>5</v>
      </c>
      <c r="H58" s="2">
        <v>6</v>
      </c>
      <c r="I58" s="2">
        <v>7</v>
      </c>
    </row>
    <row r="59" spans="1:9" ht="15.75" customHeight="1" x14ac:dyDescent="0.2">
      <c r="A59" s="17"/>
      <c r="B59" s="3">
        <v>4</v>
      </c>
      <c r="C59" s="12"/>
      <c r="D59" s="9">
        <f>1/(1-D48)</f>
        <v>0.83999999999999986</v>
      </c>
      <c r="E59" s="9">
        <f>1/(1-E48)</f>
        <v>3.4999999999999987</v>
      </c>
      <c r="F59" s="9">
        <f t="shared" ref="F59:I59" si="6">1/(1-F48)</f>
        <v>4.1999999999999993</v>
      </c>
      <c r="G59" s="9">
        <f t="shared" si="6"/>
        <v>3.4999999999999987</v>
      </c>
      <c r="H59" s="9">
        <f t="shared" si="6"/>
        <v>3.8888888888888893</v>
      </c>
      <c r="I59" s="9">
        <f t="shared" si="6"/>
        <v>4.5</v>
      </c>
    </row>
    <row r="60" spans="1:9" ht="15.75" customHeight="1" x14ac:dyDescent="0.2">
      <c r="A60" s="17"/>
      <c r="B60" s="3">
        <v>200</v>
      </c>
      <c r="C60" s="12"/>
      <c r="D60" s="9">
        <f t="shared" ref="D60:I64" si="7">1/(1-D49)</f>
        <v>0.37096774193548382</v>
      </c>
      <c r="E60" s="9">
        <f t="shared" si="7"/>
        <v>0.34698275862068967</v>
      </c>
      <c r="F60" s="9">
        <f t="shared" si="7"/>
        <v>0.38941144853533993</v>
      </c>
      <c r="G60" s="9">
        <f t="shared" si="7"/>
        <v>0.38585979628520073</v>
      </c>
      <c r="H60" s="9">
        <f t="shared" si="7"/>
        <v>0.35572249226690239</v>
      </c>
      <c r="I60" s="9">
        <f t="shared" si="7"/>
        <v>0.32068164213787764</v>
      </c>
    </row>
    <row r="61" spans="1:9" ht="15.75" customHeight="1" x14ac:dyDescent="0.2">
      <c r="A61" s="17"/>
      <c r="B61" s="3">
        <v>500</v>
      </c>
      <c r="C61" s="12"/>
      <c r="D61" s="9">
        <f t="shared" si="7"/>
        <v>0.81581485053037639</v>
      </c>
      <c r="E61" s="9">
        <f t="shared" si="7"/>
        <v>0.41440117560617196</v>
      </c>
      <c r="F61" s="9">
        <f t="shared" si="7"/>
        <v>0.40401146131805166</v>
      </c>
      <c r="G61" s="9">
        <f t="shared" si="7"/>
        <v>0.46235824566197586</v>
      </c>
      <c r="H61" s="9">
        <f t="shared" si="7"/>
        <v>0.29923599320882854</v>
      </c>
      <c r="I61" s="9">
        <f t="shared" si="7"/>
        <v>0.36909652790401748</v>
      </c>
    </row>
    <row r="62" spans="1:9" ht="15.75" customHeight="1" x14ac:dyDescent="0.2">
      <c r="A62" s="17"/>
      <c r="B62" s="3">
        <v>700</v>
      </c>
      <c r="C62" s="12"/>
      <c r="D62" s="9">
        <f t="shared" si="7"/>
        <v>0.67764298093587527</v>
      </c>
      <c r="E62" s="9">
        <f t="shared" si="7"/>
        <v>0.36720510894064617</v>
      </c>
      <c r="F62" s="9">
        <f t="shared" si="7"/>
        <v>0.35517471083388846</v>
      </c>
      <c r="G62" s="9">
        <f t="shared" si="7"/>
        <v>0.43085399449035816</v>
      </c>
      <c r="H62" s="9">
        <f t="shared" si="7"/>
        <v>0.34010646811175677</v>
      </c>
      <c r="I62" s="9">
        <f t="shared" si="7"/>
        <v>0.34193266287713164</v>
      </c>
    </row>
    <row r="63" spans="1:9" ht="15.75" customHeight="1" x14ac:dyDescent="0.2">
      <c r="A63" s="17"/>
      <c r="B63" s="3">
        <v>1000</v>
      </c>
      <c r="C63" s="12"/>
      <c r="D63" s="9">
        <f t="shared" si="7"/>
        <v>0.41187281749678373</v>
      </c>
      <c r="E63" s="9">
        <f t="shared" si="7"/>
        <v>0.3884555382215289</v>
      </c>
      <c r="F63" s="9">
        <f t="shared" si="7"/>
        <v>0.38845553822152901</v>
      </c>
      <c r="G63" s="9">
        <f t="shared" si="7"/>
        <v>0.39992861604354424</v>
      </c>
      <c r="H63" s="9">
        <f t="shared" si="7"/>
        <v>0.35446521780392903</v>
      </c>
      <c r="I63" s="9">
        <f t="shared" si="7"/>
        <v>0.32959921559014582</v>
      </c>
    </row>
    <row r="64" spans="1:9" ht="15.75" customHeight="1" x14ac:dyDescent="0.2">
      <c r="A64" s="18"/>
      <c r="B64" s="3">
        <v>1500</v>
      </c>
      <c r="C64" s="12"/>
      <c r="D64" s="9">
        <f t="shared" si="7"/>
        <v>0.4089775561097258</v>
      </c>
      <c r="E64" s="9">
        <f t="shared" si="7"/>
        <v>0.38155380141254669</v>
      </c>
      <c r="F64" s="9">
        <f t="shared" si="7"/>
        <v>0.37763157894736843</v>
      </c>
      <c r="G64" s="9">
        <f t="shared" si="7"/>
        <v>0.38908659549228947</v>
      </c>
      <c r="H64" s="9">
        <f t="shared" si="7"/>
        <v>0.34691164027559535</v>
      </c>
      <c r="I64" s="9">
        <f t="shared" si="7"/>
        <v>0.29373134328358208</v>
      </c>
    </row>
  </sheetData>
  <mergeCells count="18">
    <mergeCell ref="A58:A64"/>
    <mergeCell ref="A45:B45"/>
    <mergeCell ref="A46:I46"/>
    <mergeCell ref="A47:A53"/>
    <mergeCell ref="A56:B56"/>
    <mergeCell ref="A57:I57"/>
    <mergeCell ref="A3:A9"/>
    <mergeCell ref="A14:A20"/>
    <mergeCell ref="A12:B12"/>
    <mergeCell ref="A13:I13"/>
    <mergeCell ref="A25:A31"/>
    <mergeCell ref="A24:I24"/>
    <mergeCell ref="A23:B23"/>
    <mergeCell ref="A34:B34"/>
    <mergeCell ref="A35:I35"/>
    <mergeCell ref="A36:A42"/>
    <mergeCell ref="A1:B1"/>
    <mergeCell ref="A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2016-04-16T22:54:00Z</dcterms:created>
  <dcterms:modified xsi:type="dcterms:W3CDTF">2016-04-17T03:12:14Z</dcterms:modified>
</cp:coreProperties>
</file>