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rantt Chart Template\"/>
    </mc:Choice>
  </mc:AlternateContent>
  <xr:revisionPtr revIDLastSave="0" documentId="8_{C8227D14-5EDC-432B-9ECF-BEBC24C7B4D5}" xr6:coauthVersionLast="45" xr6:coauthVersionMax="45" xr10:uidLastSave="{00000000-0000-0000-0000-000000000000}"/>
  <bookViews>
    <workbookView xWindow="0" yWindow="0" windowWidth="19200" windowHeight="8235" xr2:uid="{00000000-000D-0000-FFFF-FFFF00000000}"/>
  </bookViews>
  <sheets>
    <sheet name="Daily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I20" i="1"/>
  <c r="K20" i="1" s="1"/>
  <c r="I16" i="1"/>
  <c r="J116" i="1" l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H6" i="1"/>
  <c r="L15" i="1"/>
  <c r="G7" i="1"/>
  <c r="E8" i="1"/>
  <c r="E10" i="1"/>
  <c r="E9" i="1"/>
  <c r="J27" i="1" l="1"/>
  <c r="J24" i="1"/>
  <c r="I24" i="1"/>
  <c r="K24" i="1" s="1"/>
  <c r="J23" i="1"/>
  <c r="I23" i="1"/>
  <c r="K23" i="1" s="1"/>
  <c r="J19" i="1"/>
  <c r="J17" i="1"/>
  <c r="J26" i="1"/>
  <c r="J18" i="1"/>
  <c r="J21" i="1"/>
  <c r="J22" i="1"/>
  <c r="J16" i="1"/>
  <c r="J25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M15" i="1"/>
  <c r="M13" i="1" s="1"/>
  <c r="L14" i="1"/>
  <c r="L12" i="1" s="1"/>
  <c r="M14" i="1"/>
  <c r="N15" i="1" l="1"/>
  <c r="N13" i="1"/>
  <c r="O15" i="1" l="1"/>
  <c r="P15" i="1" l="1"/>
  <c r="O13" i="1"/>
  <c r="P13" i="1" l="1"/>
  <c r="Q15" i="1"/>
  <c r="R15" i="1" l="1"/>
  <c r="Q13" i="1"/>
  <c r="R13" i="1" l="1"/>
  <c r="S15" i="1"/>
  <c r="S12" i="1" s="1"/>
  <c r="T14" i="1" l="1"/>
  <c r="S14" i="1"/>
  <c r="T15" i="1"/>
  <c r="S13" i="1"/>
  <c r="T13" i="1" l="1"/>
  <c r="U15" i="1"/>
  <c r="V15" i="1" l="1"/>
  <c r="V13" i="1"/>
  <c r="U13" i="1"/>
  <c r="W15" i="1" l="1"/>
  <c r="X15" i="1" l="1"/>
  <c r="X13" i="1" s="1"/>
  <c r="W13" i="1"/>
  <c r="Y15" i="1" l="1"/>
  <c r="Z15" i="1" l="1"/>
  <c r="Z13" i="1" s="1"/>
  <c r="Y13" i="1"/>
  <c r="AA14" i="1" l="1"/>
  <c r="Z14" i="1"/>
  <c r="Z12" i="1" s="1"/>
  <c r="AA15" i="1"/>
  <c r="AB15" i="1" l="1"/>
  <c r="AB13" i="1" s="1"/>
  <c r="AA13" i="1"/>
  <c r="AC15" i="1" l="1"/>
  <c r="AD15" i="1" l="1"/>
  <c r="AD13" i="1" s="1"/>
  <c r="AC13" i="1"/>
  <c r="AE15" i="1" l="1"/>
  <c r="AF15" i="1" l="1"/>
  <c r="AF13" i="1" s="1"/>
  <c r="AE13" i="1"/>
  <c r="AG15" i="1" l="1"/>
  <c r="AH14" i="1" l="1"/>
  <c r="AG14" i="1"/>
  <c r="AG12" i="1" s="1"/>
  <c r="AH15" i="1"/>
  <c r="AH13" i="1" s="1"/>
  <c r="AG13" i="1"/>
  <c r="AI15" i="1" l="1"/>
  <c r="AJ15" i="1" l="1"/>
  <c r="AJ13" i="1"/>
  <c r="AI13" i="1"/>
  <c r="AK15" i="1" l="1"/>
  <c r="AL15" i="1" l="1"/>
  <c r="AL13" i="1" s="1"/>
  <c r="AK13" i="1"/>
  <c r="AM15" i="1" l="1"/>
  <c r="AN15" i="1" l="1"/>
  <c r="AN13" i="1" s="1"/>
  <c r="AM13" i="1"/>
  <c r="AO14" i="1" l="1"/>
  <c r="AN14" i="1"/>
  <c r="AN12" i="1" s="1"/>
  <c r="AO15" i="1"/>
  <c r="AP15" i="1" l="1"/>
  <c r="AP13" i="1" s="1"/>
  <c r="AO13" i="1"/>
  <c r="AQ15" i="1" l="1"/>
  <c r="AQ13" i="1" s="1"/>
  <c r="AR15" i="1" l="1"/>
  <c r="AR13" i="1" s="1"/>
  <c r="AS15" i="1" l="1"/>
  <c r="AT15" i="1" l="1"/>
  <c r="AT13" i="1" s="1"/>
  <c r="AS13" i="1"/>
  <c r="AU15" i="1" l="1"/>
  <c r="AV14" i="1" l="1"/>
  <c r="AU14" i="1"/>
  <c r="AU12" i="1" s="1"/>
  <c r="AV15" i="1"/>
  <c r="AU13" i="1"/>
  <c r="AW15" i="1" l="1"/>
  <c r="AV13" i="1"/>
  <c r="AX15" i="1" l="1"/>
  <c r="AX13" i="1"/>
  <c r="AW13" i="1"/>
  <c r="AY15" i="1" l="1"/>
  <c r="AZ15" i="1" l="1"/>
  <c r="AZ13" i="1"/>
  <c r="AY13" i="1"/>
  <c r="BA15" i="1" l="1"/>
  <c r="BB15" i="1" l="1"/>
  <c r="BB13" i="1"/>
  <c r="BA13" i="1"/>
  <c r="BC14" i="1" l="1"/>
  <c r="BB14" i="1"/>
  <c r="BB12" i="1" s="1"/>
  <c r="BC15" i="1"/>
  <c r="BD15" i="1" l="1"/>
  <c r="BD13" i="1"/>
  <c r="BC13" i="1"/>
  <c r="BE15" i="1" l="1"/>
  <c r="BF15" i="1" l="1"/>
  <c r="BF13" i="1"/>
  <c r="BE13" i="1"/>
  <c r="BG15" i="1" l="1"/>
  <c r="BH15" i="1" l="1"/>
  <c r="BH13" i="1"/>
  <c r="BG13" i="1"/>
  <c r="BI15" i="1" l="1"/>
  <c r="BJ14" i="1" l="1"/>
  <c r="BI12" i="1"/>
  <c r="BI14" i="1"/>
  <c r="BJ15" i="1"/>
  <c r="BI13" i="1"/>
  <c r="BK15" i="1" l="1"/>
  <c r="BJ13" i="1"/>
  <c r="BL15" i="1" l="1"/>
  <c r="BL13" i="1"/>
  <c r="BK13" i="1"/>
  <c r="BM15" i="1" l="1"/>
  <c r="BN15" i="1" l="1"/>
  <c r="BN13" i="1"/>
  <c r="BM13" i="1"/>
  <c r="BO15" i="1" l="1"/>
  <c r="BP15" i="1" l="1"/>
  <c r="BP13" i="1"/>
  <c r="BO13" i="1"/>
  <c r="BQ14" i="1" l="1"/>
  <c r="BP14" i="1"/>
  <c r="BP12" i="1" s="1"/>
  <c r="BQ15" i="1"/>
  <c r="BR15" i="1" l="1"/>
  <c r="BR13" i="1"/>
  <c r="BQ13" i="1"/>
  <c r="BS15" i="1" l="1"/>
  <c r="BT15" i="1" l="1"/>
  <c r="BT13" i="1"/>
  <c r="BS13" i="1"/>
  <c r="BU15" i="1" l="1"/>
  <c r="BV15" i="1" l="1"/>
  <c r="BV13" i="1"/>
  <c r="BU13" i="1"/>
  <c r="BW15" i="1" l="1"/>
  <c r="BX14" i="1" l="1"/>
  <c r="BW12" i="1"/>
  <c r="BW14" i="1"/>
  <c r="BX15" i="1"/>
  <c r="BW13" i="1"/>
  <c r="BY13" i="1" l="1"/>
  <c r="BY15" i="1"/>
  <c r="BX13" i="1"/>
  <c r="BZ15" i="1" l="1"/>
  <c r="BZ13" i="1"/>
  <c r="CA15" i="1" l="1"/>
  <c r="CB15" i="1" l="1"/>
  <c r="CB13" i="1"/>
  <c r="CA13" i="1"/>
  <c r="CC15" i="1" l="1"/>
  <c r="CD15" i="1" l="1"/>
  <c r="CD13" i="1"/>
  <c r="CC13" i="1"/>
  <c r="CE14" i="1" l="1"/>
  <c r="CD14" i="1"/>
  <c r="CD12" i="1" s="1"/>
  <c r="CE15" i="1"/>
  <c r="CF15" i="1" l="1"/>
  <c r="CF13" i="1"/>
  <c r="CE13" i="1"/>
  <c r="CG15" i="1" l="1"/>
  <c r="CH15" i="1" l="1"/>
  <c r="CH13" i="1"/>
  <c r="CG13" i="1"/>
  <c r="CI15" i="1" l="1"/>
  <c r="CJ15" i="1" l="1"/>
  <c r="CJ13" i="1"/>
  <c r="CI13" i="1"/>
  <c r="CK15" i="1" l="1"/>
  <c r="CL14" i="1" l="1"/>
  <c r="CK12" i="1"/>
  <c r="CK14" i="1"/>
  <c r="CL15" i="1"/>
  <c r="CK13" i="1"/>
  <c r="CM15" i="1" l="1"/>
  <c r="CL13" i="1"/>
  <c r="CN15" i="1" l="1"/>
  <c r="CN13" i="1"/>
  <c r="CM13" i="1"/>
  <c r="CO15" i="1" l="1"/>
  <c r="CP15" i="1" l="1"/>
  <c r="CP13" i="1"/>
  <c r="CO13" i="1"/>
  <c r="CQ15" i="1" l="1"/>
  <c r="CR15" i="1" l="1"/>
  <c r="CR13" i="1"/>
  <c r="CQ13" i="1"/>
  <c r="CS14" i="1" l="1"/>
  <c r="CR14" i="1"/>
  <c r="CR12" i="1" s="1"/>
  <c r="CS15" i="1"/>
  <c r="CT15" i="1" l="1"/>
  <c r="CT13" i="1"/>
  <c r="CS13" i="1"/>
  <c r="CU15" i="1" l="1"/>
  <c r="CV15" i="1" l="1"/>
  <c r="CV13" i="1"/>
  <c r="CU13" i="1"/>
  <c r="CW15" i="1" l="1"/>
  <c r="CX15" i="1" l="1"/>
  <c r="CX13" i="1"/>
  <c r="CW13" i="1"/>
  <c r="CY15" i="1" l="1"/>
  <c r="CZ14" i="1" l="1"/>
  <c r="CY12" i="1"/>
  <c r="CY14" i="1"/>
  <c r="CZ15" i="1"/>
  <c r="CY13" i="1"/>
  <c r="DA15" i="1" l="1"/>
  <c r="CZ13" i="1"/>
  <c r="DB15" i="1" l="1"/>
  <c r="DB13" i="1"/>
  <c r="DA13" i="1"/>
  <c r="DC15" i="1" l="1"/>
  <c r="DD15" i="1" l="1"/>
  <c r="DD13" i="1"/>
  <c r="DC13" i="1"/>
  <c r="DE15" i="1" l="1"/>
  <c r="DF15" i="1" l="1"/>
  <c r="DF13" i="1"/>
  <c r="DE13" i="1"/>
  <c r="DG14" i="1" l="1"/>
  <c r="DF14" i="1"/>
  <c r="DF12" i="1" s="1"/>
  <c r="DG15" i="1"/>
  <c r="DH15" i="1" l="1"/>
  <c r="DH13" i="1"/>
  <c r="DG13" i="1"/>
  <c r="DI15" i="1" l="1"/>
  <c r="DJ15" i="1" l="1"/>
  <c r="DJ13" i="1"/>
  <c r="DI13" i="1"/>
  <c r="DK15" i="1" l="1"/>
  <c r="DL15" i="1" l="1"/>
  <c r="DL13" i="1"/>
  <c r="DK13" i="1"/>
  <c r="DM15" i="1" l="1"/>
  <c r="DN14" i="1" l="1"/>
  <c r="DM12" i="1"/>
  <c r="DM14" i="1"/>
  <c r="DN15" i="1"/>
  <c r="DM13" i="1"/>
  <c r="DO15" i="1" l="1"/>
  <c r="DN13" i="1"/>
  <c r="DP15" i="1" l="1"/>
  <c r="DO13" i="1"/>
  <c r="DQ13" i="1" l="1"/>
  <c r="DQ15" i="1"/>
  <c r="DP13" i="1"/>
  <c r="DR15" i="1" l="1"/>
  <c r="DS13" i="1" l="1"/>
  <c r="DS15" i="1"/>
  <c r="DR13" i="1"/>
  <c r="DT15" i="1" l="1"/>
  <c r="DU14" i="1" l="1"/>
  <c r="DT14" i="1"/>
  <c r="DT12" i="1" s="1"/>
  <c r="DU15" i="1"/>
  <c r="DT13" i="1"/>
  <c r="DV15" i="1" l="1"/>
  <c r="DU13" i="1"/>
  <c r="DW13" i="1" l="1"/>
  <c r="DW15" i="1"/>
  <c r="DV13" i="1"/>
  <c r="DX15" i="1" l="1"/>
  <c r="DY13" i="1" l="1"/>
  <c r="DY15" i="1"/>
  <c r="DX13" i="1"/>
  <c r="DZ15" i="1" l="1"/>
  <c r="DZ13" i="1"/>
  <c r="EA15" i="1" l="1"/>
  <c r="EA13" i="1" s="1"/>
  <c r="EB14" i="1" l="1"/>
  <c r="EA14" i="1"/>
  <c r="EA12" i="1" s="1"/>
  <c r="EB15" i="1"/>
  <c r="EB13" i="1"/>
  <c r="EC15" i="1" l="1"/>
  <c r="ED15" i="1" l="1"/>
  <c r="ED13" i="1"/>
  <c r="EC13" i="1"/>
  <c r="EE15" i="1" l="1"/>
  <c r="EF15" i="1" l="1"/>
  <c r="EF13" i="1"/>
  <c r="EE13" i="1"/>
  <c r="EG15" i="1" l="1"/>
  <c r="EH15" i="1" l="1"/>
  <c r="EH13" i="1"/>
  <c r="EG13" i="1"/>
  <c r="EI13" i="1" l="1"/>
  <c r="EI14" i="1"/>
  <c r="EH12" i="1"/>
  <c r="EH14" i="1"/>
  <c r="EI15" i="1"/>
  <c r="EJ15" i="1" l="1"/>
  <c r="EJ13" i="1"/>
  <c r="EK13" i="1" l="1"/>
  <c r="EK15" i="1"/>
  <c r="EL15" i="1" l="1"/>
  <c r="EL13" i="1"/>
  <c r="EM13" i="1" l="1"/>
  <c r="EM15" i="1"/>
  <c r="EN15" i="1" l="1"/>
  <c r="EN13" i="1"/>
  <c r="EO13" i="1" l="1"/>
  <c r="EO15" i="1"/>
  <c r="EP14" i="1" l="1"/>
  <c r="EO12" i="1"/>
  <c r="EO14" i="1"/>
  <c r="EP15" i="1"/>
  <c r="EP13" i="1"/>
  <c r="EQ13" i="1" l="1"/>
  <c r="EQ15" i="1"/>
  <c r="ER15" i="1" l="1"/>
  <c r="ER13" i="1"/>
  <c r="ES13" i="1" l="1"/>
  <c r="ES15" i="1"/>
  <c r="ET15" i="1" l="1"/>
  <c r="ET13" i="1"/>
  <c r="EU13" i="1" l="1"/>
  <c r="EU15" i="1"/>
  <c r="EV15" i="1" l="1"/>
  <c r="EV13" i="1"/>
  <c r="EW13" i="1" l="1"/>
  <c r="EW14" i="1"/>
  <c r="EV12" i="1"/>
  <c r="EV14" i="1"/>
  <c r="EW15" i="1"/>
  <c r="EX15" i="1" l="1"/>
  <c r="EX13" i="1"/>
  <c r="EY13" i="1" l="1"/>
  <c r="EY15" i="1"/>
  <c r="EZ15" i="1" l="1"/>
  <c r="EZ13" i="1"/>
  <c r="FA13" i="1" l="1"/>
  <c r="FA15" i="1"/>
  <c r="FB15" i="1" l="1"/>
  <c r="FB13" i="1"/>
  <c r="FC13" i="1" l="1"/>
  <c r="FC15" i="1"/>
  <c r="FD14" i="1" l="1"/>
  <c r="FC12" i="1"/>
  <c r="FC14" i="1"/>
  <c r="FD15" i="1"/>
  <c r="FD13" i="1"/>
  <c r="FE13" i="1" l="1"/>
  <c r="FE15" i="1"/>
  <c r="FF15" i="1" l="1"/>
  <c r="FF13" i="1"/>
  <c r="FG13" i="1" l="1"/>
  <c r="FG15" i="1"/>
  <c r="FH13" i="1" l="1"/>
  <c r="FH15" i="1"/>
  <c r="FI13" i="1" l="1"/>
  <c r="FI15" i="1"/>
  <c r="FJ13" i="1" l="1"/>
  <c r="FJ15" i="1"/>
  <c r="FK13" i="1" l="1"/>
  <c r="FK14" i="1"/>
  <c r="FJ12" i="1"/>
  <c r="FJ14" i="1"/>
  <c r="FK15" i="1"/>
  <c r="FL13" i="1" l="1"/>
  <c r="FL15" i="1"/>
  <c r="FM13" i="1" l="1"/>
  <c r="FM15" i="1"/>
  <c r="FN13" i="1" l="1"/>
  <c r="FN15" i="1"/>
  <c r="FO13" i="1" l="1"/>
  <c r="FO15" i="1"/>
  <c r="FP13" i="1" l="1"/>
  <c r="FP15" i="1"/>
  <c r="FQ13" i="1" l="1"/>
  <c r="FQ15" i="1"/>
  <c r="FR14" i="1" l="1"/>
  <c r="FQ12" i="1"/>
  <c r="FQ14" i="1"/>
  <c r="FR13" i="1"/>
  <c r="FR15" i="1"/>
  <c r="FS13" i="1" l="1"/>
  <c r="FS15" i="1"/>
  <c r="FT13" i="1" l="1"/>
  <c r="FT15" i="1"/>
  <c r="FU13" i="1" l="1"/>
  <c r="FU15" i="1"/>
  <c r="FV13" i="1" l="1"/>
  <c r="FV15" i="1"/>
  <c r="FW13" i="1" l="1"/>
  <c r="FW15" i="1"/>
  <c r="FX13" i="1" l="1"/>
  <c r="FX15" i="1"/>
  <c r="FY13" i="1" l="1"/>
  <c r="FY14" i="1"/>
  <c r="FX12" i="1"/>
  <c r="FX14" i="1"/>
  <c r="FY15" i="1"/>
  <c r="FZ13" i="1" l="1"/>
  <c r="FZ15" i="1"/>
  <c r="GA13" i="1" l="1"/>
  <c r="GA15" i="1"/>
  <c r="GB13" i="1" l="1"/>
  <c r="GB15" i="1"/>
  <c r="GC13" i="1" l="1"/>
  <c r="GC15" i="1"/>
  <c r="GD13" i="1" l="1"/>
  <c r="GD15" i="1"/>
  <c r="GE13" i="1" l="1"/>
  <c r="GE15" i="1"/>
  <c r="GF14" i="1" l="1"/>
  <c r="GE12" i="1"/>
  <c r="GE14" i="1"/>
  <c r="GF13" i="1"/>
  <c r="GF15" i="1"/>
  <c r="GG13" i="1" l="1"/>
  <c r="GG15" i="1"/>
  <c r="GH13" i="1" l="1"/>
  <c r="GH15" i="1"/>
  <c r="GI13" i="1" l="1"/>
  <c r="GI15" i="1"/>
  <c r="GJ13" i="1" l="1"/>
  <c r="GJ15" i="1"/>
  <c r="GK13" i="1" l="1"/>
  <c r="GK15" i="1"/>
  <c r="GL13" i="1" l="1"/>
  <c r="GL15" i="1"/>
  <c r="GM13" i="1" l="1"/>
  <c r="GM14" i="1"/>
  <c r="GL12" i="1"/>
  <c r="GL14" i="1"/>
  <c r="GM15" i="1"/>
  <c r="GN13" i="1" l="1"/>
  <c r="GN15" i="1"/>
  <c r="GO13" i="1" l="1"/>
  <c r="GO15" i="1"/>
  <c r="GP13" i="1" l="1"/>
  <c r="GP15" i="1"/>
  <c r="GQ13" i="1" l="1"/>
  <c r="GQ15" i="1"/>
  <c r="GR13" i="1" l="1"/>
  <c r="GR15" i="1"/>
  <c r="GS13" i="1" l="1"/>
  <c r="GS15" i="1"/>
  <c r="GT14" i="1" l="1"/>
  <c r="GS12" i="1"/>
  <c r="GS14" i="1"/>
  <c r="GT13" i="1"/>
  <c r="GT15" i="1"/>
  <c r="GU13" i="1" l="1"/>
  <c r="GU15" i="1"/>
  <c r="GV13" i="1" l="1"/>
  <c r="GV15" i="1"/>
  <c r="GW13" i="1" l="1"/>
  <c r="GW15" i="1"/>
  <c r="GX13" i="1" l="1"/>
  <c r="GX15" i="1"/>
  <c r="GY13" i="1" l="1"/>
  <c r="GY15" i="1"/>
  <c r="GZ13" i="1" l="1"/>
  <c r="GZ15" i="1"/>
  <c r="HA13" i="1" l="1"/>
  <c r="HA14" i="1"/>
  <c r="GZ12" i="1"/>
  <c r="GZ14" i="1"/>
  <c r="HA15" i="1"/>
  <c r="HB13" i="1" l="1"/>
  <c r="HB15" i="1"/>
  <c r="HC13" i="1" l="1"/>
  <c r="HC15" i="1"/>
  <c r="HD13" i="1" l="1"/>
  <c r="HD15" i="1"/>
  <c r="HE13" i="1" l="1"/>
  <c r="HE15" i="1"/>
  <c r="HF13" i="1" l="1"/>
  <c r="HF15" i="1"/>
  <c r="HG13" i="1" l="1"/>
  <c r="HG15" i="1"/>
  <c r="HH14" i="1" l="1"/>
  <c r="HG12" i="1"/>
  <c r="HG14" i="1"/>
  <c r="HH13" i="1"/>
  <c r="HH15" i="1"/>
  <c r="HI13" i="1" l="1"/>
  <c r="HI15" i="1"/>
  <c r="HJ13" i="1" l="1"/>
  <c r="HJ15" i="1"/>
  <c r="HK13" i="1" l="1"/>
  <c r="HK15" i="1"/>
  <c r="HL13" i="1" l="1"/>
  <c r="HL15" i="1"/>
  <c r="HM13" i="1" l="1"/>
  <c r="HM15" i="1"/>
  <c r="HN13" i="1" l="1"/>
  <c r="HN15" i="1"/>
  <c r="HO13" i="1" l="1"/>
  <c r="HO14" i="1"/>
  <c r="HN12" i="1"/>
  <c r="HN14" i="1"/>
  <c r="HO15" i="1"/>
  <c r="HP13" i="1" l="1"/>
  <c r="HP15" i="1"/>
  <c r="HQ13" i="1" l="1"/>
  <c r="HQ15" i="1"/>
  <c r="HR13" i="1" l="1"/>
  <c r="HR15" i="1"/>
  <c r="HS13" i="1" l="1"/>
  <c r="HS15" i="1"/>
  <c r="HT13" i="1" l="1"/>
  <c r="HT15" i="1"/>
  <c r="HU13" i="1" l="1"/>
  <c r="HU15" i="1"/>
  <c r="HV14" i="1" l="1"/>
  <c r="HU12" i="1"/>
  <c r="HU14" i="1"/>
  <c r="IB14" i="1" s="1"/>
  <c r="HV13" i="1"/>
  <c r="HV15" i="1"/>
  <c r="HW13" i="1" l="1"/>
  <c r="HW15" i="1"/>
  <c r="HX13" i="1" l="1"/>
  <c r="HX15" i="1"/>
  <c r="HY13" i="1" l="1"/>
  <c r="HY15" i="1"/>
  <c r="HZ13" i="1" l="1"/>
  <c r="HZ15" i="1"/>
  <c r="IA13" i="1" l="1"/>
  <c r="IA15" i="1"/>
  <c r="I22" i="1" l="1"/>
  <c r="K22" i="1" s="1"/>
  <c r="I18" i="1"/>
  <c r="K18" i="1" s="1"/>
  <c r="I27" i="1"/>
  <c r="K27" i="1" s="1"/>
  <c r="I19" i="1"/>
  <c r="K19" i="1" s="1"/>
  <c r="I21" i="1"/>
  <c r="K21" i="1" s="1"/>
  <c r="I26" i="1"/>
  <c r="K26" i="1" s="1"/>
  <c r="I25" i="1"/>
  <c r="K25" i="1" s="1"/>
  <c r="I17" i="1"/>
  <c r="K17" i="1" s="1"/>
  <c r="K16" i="1" l="1"/>
</calcChain>
</file>

<file path=xl/sharedStrings.xml><?xml version="1.0" encoding="utf-8"?>
<sst xmlns="http://schemas.openxmlformats.org/spreadsheetml/2006/main" count="53" uniqueCount="36">
  <si>
    <t>o</t>
  </si>
  <si>
    <t xml:space="preserve">Project Name </t>
  </si>
  <si>
    <t>Lofthus frukt og saft</t>
  </si>
  <si>
    <t xml:space="preserve">Project Description </t>
  </si>
  <si>
    <t>Gantt chart for "Lofthus frukt og saft" features</t>
  </si>
  <si>
    <t xml:space="preserve">Project Length </t>
  </si>
  <si>
    <t>Start Date</t>
  </si>
  <si>
    <t xml:space="preserve">      End Date</t>
  </si>
  <si>
    <t xml:space="preserve">      Number of Weeks</t>
  </si>
  <si>
    <t>Working Days</t>
  </si>
  <si>
    <t>Monday - Friday</t>
  </si>
  <si>
    <t>Today's Marker</t>
  </si>
  <si>
    <t>Yes</t>
  </si>
  <si>
    <t>Holiday's Marker</t>
  </si>
  <si>
    <t>Level</t>
  </si>
  <si>
    <t>Task</t>
  </si>
  <si>
    <t>PIC</t>
  </si>
  <si>
    <t>Finish Date</t>
  </si>
  <si>
    <t>WD</t>
  </si>
  <si>
    <t>DC</t>
  </si>
  <si>
    <t>DR</t>
  </si>
  <si>
    <t>Overview</t>
  </si>
  <si>
    <t>Project Manager</t>
  </si>
  <si>
    <t>Meeting with team</t>
  </si>
  <si>
    <t>Tina</t>
  </si>
  <si>
    <t>Meeting with customer</t>
  </si>
  <si>
    <t>User page</t>
  </si>
  <si>
    <t>Front-end</t>
  </si>
  <si>
    <t>Login button</t>
  </si>
  <si>
    <t>Nejat</t>
  </si>
  <si>
    <t>Sign up button</t>
  </si>
  <si>
    <t>Account overview</t>
  </si>
  <si>
    <t>New order button</t>
  </si>
  <si>
    <t>Purchaes history button</t>
  </si>
  <si>
    <t>Contact form</t>
  </si>
  <si>
    <t>Contact us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</si>
</sst>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[$-409]d\-mmm\-yy;@"/>
  </numFmts>
  <fonts count="11">
    <font>
      <sz val="10"/>
      <name val="Arial"/>
    </font>
    <font>
      <sz val="8"/>
      <name val="Arial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indexed="44"/>
      <name val="Calibri"/>
      <family val="2"/>
      <scheme val="minor"/>
    </font>
    <font>
      <sz val="8"/>
      <name val="Calibri"/>
      <family val="2"/>
      <scheme val="minor"/>
    </font>
    <font>
      <sz val="8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8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2" fontId="3" fillId="0" borderId="0" xfId="0" applyNumberFormat="1" applyFont="1" applyAlignment="1" applyProtection="1">
      <alignment vertical="center"/>
      <protection locked="0"/>
    </xf>
    <xf numFmtId="15" fontId="3" fillId="0" borderId="0" xfId="0" applyNumberFormat="1" applyFont="1" applyAlignment="1" applyProtection="1">
      <alignment vertical="center"/>
      <protection locked="0"/>
    </xf>
    <xf numFmtId="15" fontId="3" fillId="0" borderId="1" xfId="0" applyNumberFormat="1" applyFont="1" applyBorder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164" fontId="6" fillId="0" borderId="0" xfId="0" applyNumberFormat="1" applyFont="1" applyAlignment="1" applyProtection="1">
      <alignment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15" fontId="3" fillId="0" borderId="12" xfId="0" applyNumberFormat="1" applyFont="1" applyFill="1" applyBorder="1" applyAlignment="1" applyProtection="1">
      <alignment vertical="center"/>
      <protection locked="0"/>
    </xf>
    <xf numFmtId="0" fontId="3" fillId="0" borderId="13" xfId="0" applyFont="1" applyFill="1" applyBorder="1" applyAlignment="1" applyProtection="1">
      <alignment vertical="center"/>
      <protection locked="0"/>
    </xf>
    <xf numFmtId="15" fontId="3" fillId="0" borderId="13" xfId="0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hidden="1"/>
    </xf>
    <xf numFmtId="0" fontId="3" fillId="5" borderId="2" xfId="0" applyFont="1" applyFill="1" applyBorder="1" applyAlignment="1" applyProtection="1">
      <alignment vertical="center"/>
      <protection hidden="1"/>
    </xf>
    <xf numFmtId="165" fontId="3" fillId="5" borderId="1" xfId="0" applyNumberFormat="1" applyFont="1" applyFill="1" applyBorder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10" fillId="4" borderId="0" xfId="0" applyFont="1" applyFill="1" applyBorder="1" applyAlignment="1" applyProtection="1">
      <alignment vertical="center"/>
      <protection hidden="1"/>
    </xf>
    <xf numFmtId="0" fontId="10" fillId="4" borderId="5" xfId="0" applyFont="1" applyFill="1" applyBorder="1" applyAlignment="1" applyProtection="1">
      <alignment vertical="center"/>
      <protection hidden="1"/>
    </xf>
    <xf numFmtId="0" fontId="10" fillId="4" borderId="4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10" fillId="4" borderId="6" xfId="0" applyFont="1" applyFill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164" fontId="6" fillId="2" borderId="0" xfId="0" applyNumberFormat="1" applyFont="1" applyFill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1" fontId="3" fillId="0" borderId="12" xfId="0" applyNumberFormat="1" applyFont="1" applyFill="1" applyBorder="1" applyAlignment="1" applyProtection="1">
      <alignment vertical="center"/>
      <protection hidden="1"/>
    </xf>
    <xf numFmtId="1" fontId="3" fillId="0" borderId="13" xfId="0" applyNumberFormat="1" applyFont="1" applyFill="1" applyBorder="1" applyAlignment="1" applyProtection="1">
      <alignment vertical="center"/>
      <protection hidden="1"/>
    </xf>
    <xf numFmtId="0" fontId="10" fillId="6" borderId="0" xfId="0" applyFont="1" applyFill="1" applyBorder="1" applyAlignment="1" applyProtection="1">
      <alignment vertical="center"/>
      <protection hidden="1"/>
    </xf>
    <xf numFmtId="0" fontId="10" fillId="6" borderId="5" xfId="0" applyFont="1" applyFill="1" applyBorder="1" applyAlignment="1" applyProtection="1">
      <alignment vertical="center"/>
      <protection hidden="1"/>
    </xf>
    <xf numFmtId="0" fontId="10" fillId="6" borderId="4" xfId="0" applyFont="1" applyFill="1" applyBorder="1" applyAlignment="1" applyProtection="1">
      <alignment vertical="center"/>
      <protection hidden="1"/>
    </xf>
    <xf numFmtId="0" fontId="10" fillId="6" borderId="1" xfId="0" applyFont="1" applyFill="1" applyBorder="1" applyAlignment="1" applyProtection="1">
      <alignment vertical="center"/>
      <protection hidden="1"/>
    </xf>
    <xf numFmtId="0" fontId="10" fillId="6" borderId="6" xfId="0" applyFont="1" applyFill="1" applyBorder="1" applyAlignment="1" applyProtection="1">
      <alignment vertical="center"/>
      <protection hidden="1"/>
    </xf>
    <xf numFmtId="164" fontId="6" fillId="7" borderId="3" xfId="0" applyNumberFormat="1" applyFont="1" applyFill="1" applyBorder="1" applyAlignment="1" applyProtection="1">
      <alignment vertical="center"/>
      <protection locked="0"/>
    </xf>
    <xf numFmtId="164" fontId="6" fillId="7" borderId="4" xfId="0" applyNumberFormat="1" applyFont="1" applyFill="1" applyBorder="1" applyAlignment="1" applyProtection="1">
      <alignment vertical="center"/>
      <protection locked="0"/>
    </xf>
    <xf numFmtId="164" fontId="6" fillId="7" borderId="0" xfId="0" applyNumberFormat="1" applyFont="1" applyFill="1" applyBorder="1" applyAlignment="1" applyProtection="1">
      <alignment vertical="center"/>
      <protection locked="0"/>
    </xf>
    <xf numFmtId="164" fontId="6" fillId="7" borderId="5" xfId="0" applyNumberFormat="1" applyFont="1" applyFill="1" applyBorder="1" applyAlignment="1" applyProtection="1">
      <alignment vertical="center"/>
      <protection locked="0"/>
    </xf>
    <xf numFmtId="164" fontId="6" fillId="7" borderId="0" xfId="0" applyNumberFormat="1" applyFont="1" applyFill="1" applyBorder="1" applyAlignment="1" applyProtection="1">
      <alignment vertical="center"/>
      <protection hidden="1"/>
    </xf>
    <xf numFmtId="0" fontId="3" fillId="0" borderId="16" xfId="0" applyFont="1" applyFill="1" applyBorder="1" applyAlignment="1" applyProtection="1">
      <alignment horizontal="left" vertical="center" indent="1"/>
      <protection locked="0"/>
    </xf>
    <xf numFmtId="0" fontId="3" fillId="0" borderId="17" xfId="0" applyFont="1" applyFill="1" applyBorder="1" applyAlignment="1" applyProtection="1">
      <alignment horizontal="left" vertical="center" indent="1"/>
      <protection locked="0"/>
    </xf>
    <xf numFmtId="0" fontId="3" fillId="0" borderId="12" xfId="0" applyFont="1" applyFill="1" applyBorder="1" applyAlignment="1" applyProtection="1">
      <alignment horizontal="left" vertical="center" indent="1"/>
      <protection locked="0"/>
    </xf>
    <xf numFmtId="0" fontId="3" fillId="0" borderId="14" xfId="0" applyFont="1" applyFill="1" applyBorder="1" applyAlignment="1" applyProtection="1">
      <alignment horizontal="left" vertical="center" indent="1"/>
      <protection locked="0"/>
    </xf>
    <xf numFmtId="0" fontId="3" fillId="0" borderId="15" xfId="0" applyFont="1" applyFill="1" applyBorder="1" applyAlignment="1" applyProtection="1">
      <alignment horizontal="left" vertical="center" indent="1"/>
      <protection locked="0"/>
    </xf>
    <xf numFmtId="0" fontId="3" fillId="0" borderId="13" xfId="0" applyFont="1" applyFill="1" applyBorder="1" applyAlignment="1" applyProtection="1">
      <alignment horizontal="left" vertical="center" indent="1"/>
      <protection locked="0"/>
    </xf>
    <xf numFmtId="164" fontId="8" fillId="6" borderId="10" xfId="0" applyNumberFormat="1" applyFont="1" applyFill="1" applyBorder="1" applyAlignment="1" applyProtection="1">
      <alignment horizontal="center" vertical="center"/>
      <protection locked="0"/>
    </xf>
    <xf numFmtId="164" fontId="8" fillId="6" borderId="3" xfId="0" applyNumberFormat="1" applyFont="1" applyFill="1" applyBorder="1" applyAlignment="1" applyProtection="1">
      <alignment horizontal="center" vertical="center"/>
      <protection locked="0"/>
    </xf>
    <xf numFmtId="0" fontId="9" fillId="6" borderId="8" xfId="0" applyFont="1" applyFill="1" applyBorder="1" applyAlignment="1" applyProtection="1">
      <alignment horizontal="center" vertical="center"/>
      <protection hidden="1"/>
    </xf>
    <xf numFmtId="0" fontId="9" fillId="6" borderId="9" xfId="0" applyFont="1" applyFill="1" applyBorder="1" applyAlignment="1" applyProtection="1">
      <alignment horizontal="center" vertical="center"/>
      <protection hidden="1"/>
    </xf>
    <xf numFmtId="0" fontId="9" fillId="4" borderId="8" xfId="0" applyFont="1" applyFill="1" applyBorder="1" applyAlignment="1" applyProtection="1">
      <alignment horizontal="center" vertical="center"/>
      <protection hidden="1"/>
    </xf>
    <xf numFmtId="0" fontId="9" fillId="4" borderId="9" xfId="0" applyFont="1" applyFill="1" applyBorder="1" applyAlignment="1" applyProtection="1">
      <alignment horizontal="center" vertical="center"/>
      <protection hidden="1"/>
    </xf>
    <xf numFmtId="164" fontId="8" fillId="6" borderId="11" xfId="0" applyNumberFormat="1" applyFont="1" applyFill="1" applyBorder="1" applyAlignment="1" applyProtection="1">
      <alignment horizontal="center" vertical="center"/>
      <protection locked="0"/>
    </xf>
    <xf numFmtId="164" fontId="8" fillId="6" borderId="8" xfId="0" applyNumberFormat="1" applyFont="1" applyFill="1" applyBorder="1" applyAlignment="1" applyProtection="1">
      <alignment horizontal="center" vertical="center"/>
      <protection locked="0"/>
    </xf>
    <xf numFmtId="164" fontId="8" fillId="6" borderId="4" xfId="0" applyNumberFormat="1" applyFont="1" applyFill="1" applyBorder="1" applyAlignment="1" applyProtection="1">
      <alignment horizontal="center" vertical="center"/>
      <protection locked="0"/>
    </xf>
    <xf numFmtId="164" fontId="8" fillId="6" borderId="0" xfId="0" applyNumberFormat="1" applyFont="1" applyFill="1" applyBorder="1" applyAlignment="1" applyProtection="1">
      <alignment horizontal="center" vertical="center"/>
      <protection locked="0"/>
    </xf>
    <xf numFmtId="164" fontId="8" fillId="6" borderId="9" xfId="0" applyNumberFormat="1" applyFont="1" applyFill="1" applyBorder="1" applyAlignment="1" applyProtection="1">
      <alignment horizontal="center" vertical="center"/>
      <protection locked="0"/>
    </xf>
    <xf numFmtId="164" fontId="8" fillId="6" borderId="5" xfId="0" applyNumberFormat="1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6" borderId="7" xfId="0" applyFont="1" applyFill="1" applyBorder="1" applyAlignment="1" applyProtection="1">
      <alignment horizontal="left" vertical="center"/>
      <protection hidden="1"/>
    </xf>
    <xf numFmtId="0" fontId="10" fillId="4" borderId="1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54"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theme="0" tint="-0.499984740745262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theme="0" tint="-0.499984740745262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theme="0" tint="-0.499984740745262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theme="0" tint="-0.499984740745262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theme="0" tint="-0.499984740745262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theme="0" tint="-0.499984740745262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theme="0" tint="-0.499984740745262"/>
        </patternFill>
      </fill>
      <border>
        <left/>
        <right/>
        <top/>
        <bottom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2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9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ndense val="0"/>
        <extend val="0"/>
        <color indexed="9"/>
      </font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5</xdr:row>
      <xdr:rowOff>19050</xdr:rowOff>
    </xdr:from>
    <xdr:to>
      <xdr:col>5</xdr:col>
      <xdr:colOff>200025</xdr:colOff>
      <xdr:row>7</xdr:row>
      <xdr:rowOff>28575</xdr:rowOff>
    </xdr:to>
    <xdr:grpSp>
      <xdr:nvGrpSpPr>
        <xdr:cNvPr id="1027" name="Group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pSpPr>
          <a:grpSpLocks/>
        </xdr:cNvGrpSpPr>
      </xdr:nvGrpSpPr>
      <xdr:grpSpPr bwMode="auto">
        <a:xfrm>
          <a:off x="3600450" y="971550"/>
          <a:ext cx="171450" cy="390525"/>
          <a:chOff x="149" y="86"/>
          <a:chExt cx="93" cy="49"/>
        </a:xfrm>
      </xdr:grpSpPr>
      <xdr:sp macro="" textlink="">
        <xdr:nvSpPr>
          <xdr:cNvPr id="1025" name="OptionButton1" hidden="1">
            <a:extLst>
              <a:ext uri="{63B3BB69-23CF-44E3-9099-C40C66FF867C}">
                <a14:compatExt xmlns:a14="http://schemas.microsoft.com/office/drawing/2010/main" spid="_x0000_s1025"/>
              </a:ext>
              <a:ext uri="{FF2B5EF4-FFF2-40B4-BE49-F238E27FC236}">
                <a16:creationId xmlns:a16="http://schemas.microsoft.com/office/drawing/2014/main" id="{00000000-0008-0000-0000-000001040000}"/>
              </a:ext>
            </a:extLst>
          </xdr:cNvPr>
          <xdr:cNvSpPr/>
        </xdr:nvSpPr>
        <xdr:spPr bwMode="auto">
          <a:xfrm>
            <a:off x="149" y="86"/>
            <a:ext cx="93" cy="20"/>
          </a:xfrm>
          <a:prstGeom prst="rect">
            <a:avLst/>
          </a:prstGeom>
          <a:noFill/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26" name="OptionButton2" hidden="1">
            <a:extLst>
              <a:ext uri="{63B3BB69-23CF-44E3-9099-C40C66FF867C}">
                <a14:compatExt xmlns:a14="http://schemas.microsoft.com/office/drawing/2010/main" spid="_x0000_s1026"/>
              </a:ex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SpPr/>
        </xdr:nvSpPr>
        <xdr:spPr bwMode="auto">
          <a:xfrm>
            <a:off x="149" y="115"/>
            <a:ext cx="93" cy="20"/>
          </a:xfrm>
          <a:prstGeom prst="rect">
            <a:avLst/>
          </a:prstGeom>
          <a:noFill/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IB116"/>
  <sheetViews>
    <sheetView showGridLines="0" tabSelected="1" topLeftCell="A5" zoomScale="80" zoomScaleNormal="80" workbookViewId="0">
      <selection activeCell="E19" sqref="E19:F19"/>
    </sheetView>
  </sheetViews>
  <sheetFormatPr defaultColWidth="2.28515625" defaultRowHeight="15" customHeight="1"/>
  <cols>
    <col min="1" max="1" width="8.7109375" style="4" customWidth="1"/>
    <col min="2" max="2" width="6.140625" style="4" customWidth="1"/>
    <col min="3" max="3" width="19.28515625" style="4" customWidth="1"/>
    <col min="4" max="4" width="16.7109375" style="4" customWidth="1"/>
    <col min="5" max="5" width="2.7109375" style="4" customWidth="1"/>
    <col min="6" max="6" width="18.85546875" style="4" customWidth="1"/>
    <col min="7" max="7" width="11.7109375" style="4" customWidth="1"/>
    <col min="8" max="8" width="11.140625" style="4" customWidth="1"/>
    <col min="9" max="9" width="4.140625" style="4" bestFit="1" customWidth="1"/>
    <col min="10" max="10" width="5" style="4" customWidth="1"/>
    <col min="11" max="11" width="5.28515625" style="4" customWidth="1"/>
    <col min="12" max="235" width="0.85546875" style="4" customWidth="1"/>
    <col min="236" max="16384" width="2.28515625" style="4"/>
  </cols>
  <sheetData>
    <row r="3" spans="2:236" ht="15" customHeight="1">
      <c r="B3" s="1" t="s">
        <v>0</v>
      </c>
      <c r="C3" s="2" t="s">
        <v>1</v>
      </c>
      <c r="D3" s="3" t="s">
        <v>2</v>
      </c>
      <c r="E3" s="3"/>
      <c r="F3" s="3"/>
    </row>
    <row r="4" spans="2:236" ht="15" customHeight="1">
      <c r="B4" s="1" t="s">
        <v>0</v>
      </c>
      <c r="C4" s="2" t="s">
        <v>3</v>
      </c>
      <c r="D4" s="5" t="s">
        <v>4</v>
      </c>
      <c r="E4" s="5"/>
      <c r="F4" s="5"/>
      <c r="G4" s="6"/>
      <c r="I4" s="7"/>
      <c r="J4" s="7"/>
    </row>
    <row r="5" spans="2:236" ht="15" customHeight="1">
      <c r="B5" s="1" t="s">
        <v>0</v>
      </c>
      <c r="C5" s="2" t="s">
        <v>5</v>
      </c>
      <c r="G5" s="6"/>
    </row>
    <row r="6" spans="2:236" ht="15" customHeight="1">
      <c r="B6" s="1" t="s">
        <v>0</v>
      </c>
      <c r="C6" s="2" t="s">
        <v>6</v>
      </c>
      <c r="D6" s="8">
        <v>43787</v>
      </c>
      <c r="E6" s="20" t="b">
        <v>1</v>
      </c>
      <c r="F6" s="4" t="s">
        <v>7</v>
      </c>
      <c r="G6" s="8">
        <v>43792</v>
      </c>
      <c r="H6" s="22" t="str">
        <f>IF(AND(E7=TRUE,H7&lt;&gt;""),H7*7+D6,"")</f>
        <v/>
      </c>
      <c r="L6" s="9"/>
    </row>
    <row r="7" spans="2:236" ht="15" customHeight="1">
      <c r="B7" s="10"/>
      <c r="E7" s="20" t="b">
        <v>0</v>
      </c>
      <c r="F7" s="4" t="s">
        <v>8</v>
      </c>
      <c r="G7" s="21">
        <f>ROUNDUP((G6-D6)/7,0)</f>
        <v>1</v>
      </c>
      <c r="H7" s="11">
        <v>5</v>
      </c>
    </row>
    <row r="8" spans="2:236" ht="15" customHeight="1">
      <c r="B8" s="1" t="s">
        <v>0</v>
      </c>
      <c r="C8" s="2" t="s">
        <v>9</v>
      </c>
      <c r="D8" s="5" t="s">
        <v>10</v>
      </c>
      <c r="E8" s="20">
        <f>IF(D8="Monday - Friday",1,IF(D8="Monday - Saturday",2,3))</f>
        <v>1</v>
      </c>
    </row>
    <row r="9" spans="2:236" ht="15" customHeight="1">
      <c r="B9" s="1" t="s">
        <v>0</v>
      </c>
      <c r="C9" s="2" t="s">
        <v>11</v>
      </c>
      <c r="D9" s="5" t="s">
        <v>12</v>
      </c>
      <c r="E9" s="20">
        <f>IF(D9="Yes",1,0)</f>
        <v>1</v>
      </c>
      <c r="J9" s="12"/>
      <c r="L9" s="13"/>
    </row>
    <row r="10" spans="2:236" ht="15" customHeight="1">
      <c r="B10" s="1" t="s">
        <v>0</v>
      </c>
      <c r="C10" s="2" t="s">
        <v>13</v>
      </c>
      <c r="D10" s="5" t="s">
        <v>12</v>
      </c>
      <c r="E10" s="20">
        <f>IF(D10="Yes",1,0)</f>
        <v>1</v>
      </c>
      <c r="J10" s="12"/>
      <c r="L10" s="13"/>
    </row>
    <row r="11" spans="2:236" ht="15" customHeight="1">
      <c r="B11" s="10"/>
      <c r="J11" s="12"/>
      <c r="L11" s="13"/>
    </row>
    <row r="12" spans="2:236" ht="15" customHeight="1">
      <c r="B12" s="51" t="s">
        <v>14</v>
      </c>
      <c r="C12" s="57" t="s">
        <v>15</v>
      </c>
      <c r="D12" s="58"/>
      <c r="E12" s="57" t="s">
        <v>16</v>
      </c>
      <c r="F12" s="61"/>
      <c r="G12" s="61" t="s">
        <v>6</v>
      </c>
      <c r="H12" s="51" t="s">
        <v>17</v>
      </c>
      <c r="I12" s="51" t="s">
        <v>18</v>
      </c>
      <c r="J12" s="51" t="s">
        <v>19</v>
      </c>
      <c r="K12" s="51" t="s">
        <v>20</v>
      </c>
      <c r="L12" s="53" t="str">
        <f>IF(L15&lt;&gt;"","W"&amp;L14,"")</f>
        <v>W1</v>
      </c>
      <c r="M12" s="53"/>
      <c r="N12" s="53"/>
      <c r="O12" s="53"/>
      <c r="P12" s="53"/>
      <c r="Q12" s="53"/>
      <c r="R12" s="54"/>
      <c r="S12" s="53" t="str">
        <f>IF(S15&lt;&gt;"","W"&amp;S14,"")</f>
        <v/>
      </c>
      <c r="T12" s="53"/>
      <c r="U12" s="53"/>
      <c r="V12" s="53"/>
      <c r="W12" s="53"/>
      <c r="X12" s="53"/>
      <c r="Y12" s="54"/>
      <c r="Z12" s="53" t="str">
        <f>IF(Z15&lt;&gt;"","W"&amp;Z14,"")</f>
        <v/>
      </c>
      <c r="AA12" s="53"/>
      <c r="AB12" s="53"/>
      <c r="AC12" s="53"/>
      <c r="AD12" s="53"/>
      <c r="AE12" s="53"/>
      <c r="AF12" s="54"/>
      <c r="AG12" s="53" t="str">
        <f>IF(AG15&lt;&gt;"","W"&amp;AG14,"")</f>
        <v/>
      </c>
      <c r="AH12" s="53"/>
      <c r="AI12" s="53"/>
      <c r="AJ12" s="53"/>
      <c r="AK12" s="53"/>
      <c r="AL12" s="53"/>
      <c r="AM12" s="54"/>
      <c r="AN12" s="53" t="str">
        <f>IF(AN15&lt;&gt;"","W"&amp;AN14,"")</f>
        <v/>
      </c>
      <c r="AO12" s="53"/>
      <c r="AP12" s="53"/>
      <c r="AQ12" s="53"/>
      <c r="AR12" s="53"/>
      <c r="AS12" s="53"/>
      <c r="AT12" s="54"/>
      <c r="AU12" s="55" t="str">
        <f>IF(AU15&lt;&gt;"","W"&amp;AU14,"")</f>
        <v/>
      </c>
      <c r="AV12" s="55"/>
      <c r="AW12" s="55"/>
      <c r="AX12" s="55"/>
      <c r="AY12" s="55"/>
      <c r="AZ12" s="55"/>
      <c r="BA12" s="56"/>
      <c r="BB12" s="55" t="str">
        <f>IF(BB15&lt;&gt;"","W"&amp;BB14,"")</f>
        <v/>
      </c>
      <c r="BC12" s="55"/>
      <c r="BD12" s="55"/>
      <c r="BE12" s="55"/>
      <c r="BF12" s="55"/>
      <c r="BG12" s="55"/>
      <c r="BH12" s="56"/>
      <c r="BI12" s="55" t="str">
        <f>IF(BI15&lt;&gt;"","W"&amp;BI14,"")</f>
        <v/>
      </c>
      <c r="BJ12" s="55"/>
      <c r="BK12" s="55"/>
      <c r="BL12" s="55"/>
      <c r="BM12" s="55"/>
      <c r="BN12" s="55"/>
      <c r="BO12" s="56"/>
      <c r="BP12" s="55" t="str">
        <f>IF(BP15&lt;&gt;"","W"&amp;BP14,"")</f>
        <v/>
      </c>
      <c r="BQ12" s="55"/>
      <c r="BR12" s="55"/>
      <c r="BS12" s="55"/>
      <c r="BT12" s="55"/>
      <c r="BU12" s="55"/>
      <c r="BV12" s="56"/>
      <c r="BW12" s="55" t="str">
        <f>IF(BW15&lt;&gt;"","W"&amp;BW14,"")</f>
        <v/>
      </c>
      <c r="BX12" s="55"/>
      <c r="BY12" s="55"/>
      <c r="BZ12" s="55"/>
      <c r="CA12" s="55"/>
      <c r="CB12" s="55"/>
      <c r="CC12" s="56"/>
      <c r="CD12" s="55" t="str">
        <f>IF(CD15&lt;&gt;"","W"&amp;CD14,"")</f>
        <v/>
      </c>
      <c r="CE12" s="55"/>
      <c r="CF12" s="55"/>
      <c r="CG12" s="55"/>
      <c r="CH12" s="55"/>
      <c r="CI12" s="55"/>
      <c r="CJ12" s="56"/>
      <c r="CK12" s="55" t="str">
        <f>IF(CK15&lt;&gt;"","W"&amp;CK14,"")</f>
        <v/>
      </c>
      <c r="CL12" s="55"/>
      <c r="CM12" s="55"/>
      <c r="CN12" s="55"/>
      <c r="CO12" s="55"/>
      <c r="CP12" s="55"/>
      <c r="CQ12" s="56"/>
      <c r="CR12" s="55" t="str">
        <f>IF(CR15&lt;&gt;"","W"&amp;CR14,"")</f>
        <v/>
      </c>
      <c r="CS12" s="55"/>
      <c r="CT12" s="55"/>
      <c r="CU12" s="55"/>
      <c r="CV12" s="55"/>
      <c r="CW12" s="55"/>
      <c r="CX12" s="56"/>
      <c r="CY12" s="55" t="str">
        <f>IF(CY15&lt;&gt;"","W"&amp;CY14,"")</f>
        <v/>
      </c>
      <c r="CZ12" s="55"/>
      <c r="DA12" s="55"/>
      <c r="DB12" s="55"/>
      <c r="DC12" s="55"/>
      <c r="DD12" s="55"/>
      <c r="DE12" s="56"/>
      <c r="DF12" s="55" t="str">
        <f>IF(DF15&lt;&gt;"","W"&amp;DF14,"")</f>
        <v/>
      </c>
      <c r="DG12" s="55"/>
      <c r="DH12" s="55"/>
      <c r="DI12" s="55"/>
      <c r="DJ12" s="55"/>
      <c r="DK12" s="55"/>
      <c r="DL12" s="56"/>
      <c r="DM12" s="55" t="str">
        <f>IF(DM15&lt;&gt;"","W"&amp;DM14,"")</f>
        <v/>
      </c>
      <c r="DN12" s="55"/>
      <c r="DO12" s="55"/>
      <c r="DP12" s="55"/>
      <c r="DQ12" s="55"/>
      <c r="DR12" s="55"/>
      <c r="DS12" s="56"/>
      <c r="DT12" s="55" t="str">
        <f>IF(DT15&lt;&gt;"","W"&amp;DT14,"")</f>
        <v/>
      </c>
      <c r="DU12" s="55"/>
      <c r="DV12" s="55"/>
      <c r="DW12" s="55"/>
      <c r="DX12" s="55"/>
      <c r="DY12" s="55"/>
      <c r="DZ12" s="56"/>
      <c r="EA12" s="55" t="str">
        <f>IF(EA15&lt;&gt;"","W"&amp;EA14,"")</f>
        <v/>
      </c>
      <c r="EB12" s="55"/>
      <c r="EC12" s="55"/>
      <c r="ED12" s="55"/>
      <c r="EE12" s="55"/>
      <c r="EF12" s="55"/>
      <c r="EG12" s="56"/>
      <c r="EH12" s="55" t="str">
        <f>IF(EH15&lt;&gt;"","W"&amp;EH14,"")</f>
        <v/>
      </c>
      <c r="EI12" s="55"/>
      <c r="EJ12" s="55"/>
      <c r="EK12" s="55"/>
      <c r="EL12" s="55"/>
      <c r="EM12" s="55"/>
      <c r="EN12" s="56"/>
      <c r="EO12" s="55" t="str">
        <f>IF(EO15&lt;&gt;"","W"&amp;EO14,"")</f>
        <v/>
      </c>
      <c r="EP12" s="55"/>
      <c r="EQ12" s="55"/>
      <c r="ER12" s="55"/>
      <c r="ES12" s="55"/>
      <c r="ET12" s="55"/>
      <c r="EU12" s="56"/>
      <c r="EV12" s="55" t="str">
        <f>IF(EV15&lt;&gt;"","W"&amp;EV14,"")</f>
        <v/>
      </c>
      <c r="EW12" s="55"/>
      <c r="EX12" s="55"/>
      <c r="EY12" s="55"/>
      <c r="EZ12" s="55"/>
      <c r="FA12" s="55"/>
      <c r="FB12" s="56"/>
      <c r="FC12" s="55" t="str">
        <f>IF(FC15&lt;&gt;"","W"&amp;FC14,"")</f>
        <v/>
      </c>
      <c r="FD12" s="55"/>
      <c r="FE12" s="55"/>
      <c r="FF12" s="55"/>
      <c r="FG12" s="55"/>
      <c r="FH12" s="55"/>
      <c r="FI12" s="56"/>
      <c r="FJ12" s="55" t="str">
        <f>IF(FJ15&lt;&gt;"","W"&amp;FJ14,"")</f>
        <v/>
      </c>
      <c r="FK12" s="55"/>
      <c r="FL12" s="55"/>
      <c r="FM12" s="55"/>
      <c r="FN12" s="55"/>
      <c r="FO12" s="55"/>
      <c r="FP12" s="56"/>
      <c r="FQ12" s="55" t="str">
        <f>IF(FQ15&lt;&gt;"","W"&amp;FQ14,"")</f>
        <v/>
      </c>
      <c r="FR12" s="55"/>
      <c r="FS12" s="55"/>
      <c r="FT12" s="55"/>
      <c r="FU12" s="55"/>
      <c r="FV12" s="55"/>
      <c r="FW12" s="56"/>
      <c r="FX12" s="55" t="str">
        <f>IF(FX15&lt;&gt;"","W"&amp;FX14,"")</f>
        <v/>
      </c>
      <c r="FY12" s="55"/>
      <c r="FZ12" s="55"/>
      <c r="GA12" s="55"/>
      <c r="GB12" s="55"/>
      <c r="GC12" s="55"/>
      <c r="GD12" s="56"/>
      <c r="GE12" s="55" t="str">
        <f>IF(GE15&lt;&gt;"","W"&amp;GE14,"")</f>
        <v/>
      </c>
      <c r="GF12" s="55"/>
      <c r="GG12" s="55"/>
      <c r="GH12" s="55"/>
      <c r="GI12" s="55"/>
      <c r="GJ12" s="55"/>
      <c r="GK12" s="56"/>
      <c r="GL12" s="55" t="str">
        <f>IF(GL15&lt;&gt;"","W"&amp;GL14,"")</f>
        <v/>
      </c>
      <c r="GM12" s="55"/>
      <c r="GN12" s="55"/>
      <c r="GO12" s="55"/>
      <c r="GP12" s="55"/>
      <c r="GQ12" s="55"/>
      <c r="GR12" s="56"/>
      <c r="GS12" s="55" t="str">
        <f>IF(GS15&lt;&gt;"","W"&amp;GS14,"")</f>
        <v/>
      </c>
      <c r="GT12" s="55"/>
      <c r="GU12" s="55"/>
      <c r="GV12" s="55"/>
      <c r="GW12" s="55"/>
      <c r="GX12" s="55"/>
      <c r="GY12" s="56"/>
      <c r="GZ12" s="55" t="str">
        <f>IF(GZ15&lt;&gt;"","W"&amp;GZ14,"")</f>
        <v/>
      </c>
      <c r="HA12" s="55"/>
      <c r="HB12" s="55"/>
      <c r="HC12" s="55"/>
      <c r="HD12" s="55"/>
      <c r="HE12" s="55"/>
      <c r="HF12" s="56"/>
      <c r="HG12" s="55" t="str">
        <f>IF(HG15&lt;&gt;"","W"&amp;HG14,"")</f>
        <v/>
      </c>
      <c r="HH12" s="55"/>
      <c r="HI12" s="55"/>
      <c r="HJ12" s="55"/>
      <c r="HK12" s="55"/>
      <c r="HL12" s="55"/>
      <c r="HM12" s="56"/>
      <c r="HN12" s="55" t="str">
        <f>IF(HN15&lt;&gt;"","W"&amp;HN14,"")</f>
        <v/>
      </c>
      <c r="HO12" s="55"/>
      <c r="HP12" s="55"/>
      <c r="HQ12" s="55"/>
      <c r="HR12" s="55"/>
      <c r="HS12" s="55"/>
      <c r="HT12" s="56"/>
      <c r="HU12" s="55" t="str">
        <f>IF(HU15&lt;&gt;"","W"&amp;HU14,"")</f>
        <v/>
      </c>
      <c r="HV12" s="55"/>
      <c r="HW12" s="55"/>
      <c r="HX12" s="55"/>
      <c r="HY12" s="55"/>
      <c r="HZ12" s="55"/>
      <c r="IA12" s="56"/>
      <c r="IB12" s="23"/>
    </row>
    <row r="13" spans="2:236" s="14" customFormat="1" ht="3.75" customHeight="1">
      <c r="B13" s="52"/>
      <c r="C13" s="59"/>
      <c r="D13" s="60"/>
      <c r="E13" s="59"/>
      <c r="F13" s="62"/>
      <c r="G13" s="62"/>
      <c r="H13" s="52"/>
      <c r="I13" s="52"/>
      <c r="J13" s="52"/>
      <c r="K13" s="52"/>
      <c r="L13" s="35"/>
      <c r="M13" s="35" t="str">
        <f>IF(L15&lt;&gt;"",IF(WEEKDAY(M15,2)=6,1,""),"")</f>
        <v/>
      </c>
      <c r="N13" s="35" t="str">
        <f t="shared" ref="N13:BY13" si="0">IF(M15&lt;&gt;"",IF(WEEKDAY(N15,2)=6,1,""),"")</f>
        <v/>
      </c>
      <c r="O13" s="35" t="str">
        <f t="shared" si="0"/>
        <v/>
      </c>
      <c r="P13" s="35" t="str">
        <f t="shared" si="0"/>
        <v/>
      </c>
      <c r="Q13" s="35">
        <f t="shared" si="0"/>
        <v>1</v>
      </c>
      <c r="R13" s="36" t="str">
        <f t="shared" si="0"/>
        <v/>
      </c>
      <c r="S13" s="37" t="e">
        <f t="shared" si="0"/>
        <v>#VALUE!</v>
      </c>
      <c r="T13" s="35" t="str">
        <f>IF(S15&lt;&gt;"",IF(WEEKDAY(T15,2)=6,1,""),"")</f>
        <v/>
      </c>
      <c r="U13" s="35" t="str">
        <f t="shared" si="0"/>
        <v/>
      </c>
      <c r="V13" s="35" t="str">
        <f t="shared" si="0"/>
        <v/>
      </c>
      <c r="W13" s="35" t="str">
        <f t="shared" si="0"/>
        <v/>
      </c>
      <c r="X13" s="35" t="str">
        <f t="shared" si="0"/>
        <v/>
      </c>
      <c r="Y13" s="36" t="str">
        <f t="shared" si="0"/>
        <v/>
      </c>
      <c r="Z13" s="37" t="str">
        <f t="shared" si="0"/>
        <v/>
      </c>
      <c r="AA13" s="35" t="str">
        <f>IF(Z15&lt;&gt;"",IF(WEEKDAY(AA15,2)=6,1,""),"")</f>
        <v/>
      </c>
      <c r="AB13" s="35" t="str">
        <f t="shared" si="0"/>
        <v/>
      </c>
      <c r="AC13" s="35" t="str">
        <f t="shared" si="0"/>
        <v/>
      </c>
      <c r="AD13" s="35" t="str">
        <f t="shared" si="0"/>
        <v/>
      </c>
      <c r="AE13" s="35" t="str">
        <f t="shared" si="0"/>
        <v/>
      </c>
      <c r="AF13" s="36" t="str">
        <f t="shared" si="0"/>
        <v/>
      </c>
      <c r="AG13" s="37" t="str">
        <f t="shared" si="0"/>
        <v/>
      </c>
      <c r="AH13" s="35" t="str">
        <f>IF(AG15&lt;&gt;"",IF(WEEKDAY(AH15,2)=6,1,""),"")</f>
        <v/>
      </c>
      <c r="AI13" s="35" t="str">
        <f t="shared" si="0"/>
        <v/>
      </c>
      <c r="AJ13" s="35" t="str">
        <f t="shared" si="0"/>
        <v/>
      </c>
      <c r="AK13" s="35" t="str">
        <f t="shared" si="0"/>
        <v/>
      </c>
      <c r="AL13" s="35" t="str">
        <f t="shared" si="0"/>
        <v/>
      </c>
      <c r="AM13" s="36" t="str">
        <f t="shared" si="0"/>
        <v/>
      </c>
      <c r="AN13" s="37" t="str">
        <f t="shared" si="0"/>
        <v/>
      </c>
      <c r="AO13" s="35" t="str">
        <f>IF(AN15&lt;&gt;"",IF(WEEKDAY(AO15,2)=6,1,""),"")</f>
        <v/>
      </c>
      <c r="AP13" s="35" t="str">
        <f t="shared" si="0"/>
        <v/>
      </c>
      <c r="AQ13" s="35" t="str">
        <f t="shared" si="0"/>
        <v/>
      </c>
      <c r="AR13" s="35" t="str">
        <f t="shared" si="0"/>
        <v/>
      </c>
      <c r="AS13" s="35" t="str">
        <f t="shared" si="0"/>
        <v/>
      </c>
      <c r="AT13" s="36" t="str">
        <f t="shared" si="0"/>
        <v/>
      </c>
      <c r="AU13" s="26" t="str">
        <f t="shared" si="0"/>
        <v/>
      </c>
      <c r="AV13" s="24" t="str">
        <f>IF(AU15&lt;&gt;"",IF(WEEKDAY(AV15,2)=6,1,""),"")</f>
        <v/>
      </c>
      <c r="AW13" s="24" t="str">
        <f t="shared" si="0"/>
        <v/>
      </c>
      <c r="AX13" s="24" t="str">
        <f t="shared" si="0"/>
        <v/>
      </c>
      <c r="AY13" s="24" t="str">
        <f t="shared" si="0"/>
        <v/>
      </c>
      <c r="AZ13" s="24" t="str">
        <f t="shared" si="0"/>
        <v/>
      </c>
      <c r="BA13" s="25" t="str">
        <f t="shared" si="0"/>
        <v/>
      </c>
      <c r="BB13" s="26" t="str">
        <f t="shared" si="0"/>
        <v/>
      </c>
      <c r="BC13" s="24" t="str">
        <f>IF(BB15&lt;&gt;"",IF(WEEKDAY(BC15,2)=6,1,""),"")</f>
        <v/>
      </c>
      <c r="BD13" s="24" t="str">
        <f t="shared" si="0"/>
        <v/>
      </c>
      <c r="BE13" s="24" t="str">
        <f t="shared" si="0"/>
        <v/>
      </c>
      <c r="BF13" s="24" t="str">
        <f t="shared" si="0"/>
        <v/>
      </c>
      <c r="BG13" s="24" t="str">
        <f t="shared" si="0"/>
        <v/>
      </c>
      <c r="BH13" s="25" t="str">
        <f t="shared" si="0"/>
        <v/>
      </c>
      <c r="BI13" s="26" t="str">
        <f t="shared" si="0"/>
        <v/>
      </c>
      <c r="BJ13" s="24" t="str">
        <f>IF(BI15&lt;&gt;"",IF(WEEKDAY(BJ15,2)=6,1,""),"")</f>
        <v/>
      </c>
      <c r="BK13" s="24" t="str">
        <f t="shared" si="0"/>
        <v/>
      </c>
      <c r="BL13" s="24" t="str">
        <f t="shared" si="0"/>
        <v/>
      </c>
      <c r="BM13" s="24" t="str">
        <f t="shared" si="0"/>
        <v/>
      </c>
      <c r="BN13" s="24" t="str">
        <f t="shared" si="0"/>
        <v/>
      </c>
      <c r="BO13" s="25" t="str">
        <f t="shared" si="0"/>
        <v/>
      </c>
      <c r="BP13" s="26" t="str">
        <f t="shared" si="0"/>
        <v/>
      </c>
      <c r="BQ13" s="24" t="str">
        <f>IF(BP15&lt;&gt;"",IF(WEEKDAY(BQ15,2)=6,1,""),"")</f>
        <v/>
      </c>
      <c r="BR13" s="24" t="str">
        <f t="shared" si="0"/>
        <v/>
      </c>
      <c r="BS13" s="24" t="str">
        <f t="shared" si="0"/>
        <v/>
      </c>
      <c r="BT13" s="24" t="str">
        <f t="shared" si="0"/>
        <v/>
      </c>
      <c r="BU13" s="24" t="str">
        <f t="shared" si="0"/>
        <v/>
      </c>
      <c r="BV13" s="25" t="str">
        <f t="shared" si="0"/>
        <v/>
      </c>
      <c r="BW13" s="26" t="str">
        <f t="shared" si="0"/>
        <v/>
      </c>
      <c r="BX13" s="24" t="str">
        <f>IF(BW15&lt;&gt;"",IF(WEEKDAY(BX15,2)=6,1,""),"")</f>
        <v/>
      </c>
      <c r="BY13" s="24" t="str">
        <f t="shared" si="0"/>
        <v/>
      </c>
      <c r="BZ13" s="24" t="str">
        <f t="shared" ref="BZ13:EK13" si="1">IF(BY15&lt;&gt;"",IF(WEEKDAY(BZ15,2)=6,1,""),"")</f>
        <v/>
      </c>
      <c r="CA13" s="24" t="str">
        <f t="shared" si="1"/>
        <v/>
      </c>
      <c r="CB13" s="24" t="str">
        <f t="shared" si="1"/>
        <v/>
      </c>
      <c r="CC13" s="25" t="str">
        <f t="shared" si="1"/>
        <v/>
      </c>
      <c r="CD13" s="26" t="str">
        <f t="shared" si="1"/>
        <v/>
      </c>
      <c r="CE13" s="24" t="str">
        <f>IF(CD15&lt;&gt;"",IF(WEEKDAY(CE15,2)=6,1,""),"")</f>
        <v/>
      </c>
      <c r="CF13" s="24" t="str">
        <f t="shared" si="1"/>
        <v/>
      </c>
      <c r="CG13" s="24" t="str">
        <f t="shared" si="1"/>
        <v/>
      </c>
      <c r="CH13" s="24" t="str">
        <f t="shared" si="1"/>
        <v/>
      </c>
      <c r="CI13" s="24" t="str">
        <f t="shared" si="1"/>
        <v/>
      </c>
      <c r="CJ13" s="25" t="str">
        <f t="shared" si="1"/>
        <v/>
      </c>
      <c r="CK13" s="26" t="str">
        <f t="shared" si="1"/>
        <v/>
      </c>
      <c r="CL13" s="24" t="str">
        <f>IF(CK15&lt;&gt;"",IF(WEEKDAY(CL15,2)=6,1,""),"")</f>
        <v/>
      </c>
      <c r="CM13" s="24" t="str">
        <f t="shared" si="1"/>
        <v/>
      </c>
      <c r="CN13" s="24" t="str">
        <f t="shared" si="1"/>
        <v/>
      </c>
      <c r="CO13" s="24" t="str">
        <f t="shared" si="1"/>
        <v/>
      </c>
      <c r="CP13" s="24" t="str">
        <f t="shared" si="1"/>
        <v/>
      </c>
      <c r="CQ13" s="25" t="str">
        <f t="shared" si="1"/>
        <v/>
      </c>
      <c r="CR13" s="26" t="str">
        <f t="shared" si="1"/>
        <v/>
      </c>
      <c r="CS13" s="24" t="str">
        <f>IF(CR15&lt;&gt;"",IF(WEEKDAY(CS15,2)=6,1,""),"")</f>
        <v/>
      </c>
      <c r="CT13" s="24" t="str">
        <f t="shared" si="1"/>
        <v/>
      </c>
      <c r="CU13" s="24" t="str">
        <f t="shared" si="1"/>
        <v/>
      </c>
      <c r="CV13" s="24" t="str">
        <f t="shared" si="1"/>
        <v/>
      </c>
      <c r="CW13" s="24" t="str">
        <f t="shared" si="1"/>
        <v/>
      </c>
      <c r="CX13" s="25" t="str">
        <f t="shared" si="1"/>
        <v/>
      </c>
      <c r="CY13" s="26" t="str">
        <f t="shared" si="1"/>
        <v/>
      </c>
      <c r="CZ13" s="24" t="str">
        <f>IF(CY15&lt;&gt;"",IF(WEEKDAY(CZ15,2)=6,1,""),"")</f>
        <v/>
      </c>
      <c r="DA13" s="24" t="str">
        <f t="shared" si="1"/>
        <v/>
      </c>
      <c r="DB13" s="24" t="str">
        <f t="shared" si="1"/>
        <v/>
      </c>
      <c r="DC13" s="24" t="str">
        <f t="shared" si="1"/>
        <v/>
      </c>
      <c r="DD13" s="24" t="str">
        <f t="shared" si="1"/>
        <v/>
      </c>
      <c r="DE13" s="25" t="str">
        <f t="shared" si="1"/>
        <v/>
      </c>
      <c r="DF13" s="26" t="str">
        <f t="shared" si="1"/>
        <v/>
      </c>
      <c r="DG13" s="24" t="str">
        <f>IF(DF15&lt;&gt;"",IF(WEEKDAY(DG15,2)=6,1,""),"")</f>
        <v/>
      </c>
      <c r="DH13" s="24" t="str">
        <f t="shared" si="1"/>
        <v/>
      </c>
      <c r="DI13" s="24" t="str">
        <f t="shared" si="1"/>
        <v/>
      </c>
      <c r="DJ13" s="24" t="str">
        <f t="shared" si="1"/>
        <v/>
      </c>
      <c r="DK13" s="24" t="str">
        <f t="shared" si="1"/>
        <v/>
      </c>
      <c r="DL13" s="25" t="str">
        <f t="shared" si="1"/>
        <v/>
      </c>
      <c r="DM13" s="26" t="str">
        <f t="shared" si="1"/>
        <v/>
      </c>
      <c r="DN13" s="24" t="str">
        <f>IF(DM15&lt;&gt;"",IF(WEEKDAY(DN15,2)=6,1,""),"")</f>
        <v/>
      </c>
      <c r="DO13" s="24" t="str">
        <f t="shared" si="1"/>
        <v/>
      </c>
      <c r="DP13" s="24" t="str">
        <f t="shared" si="1"/>
        <v/>
      </c>
      <c r="DQ13" s="24" t="str">
        <f t="shared" si="1"/>
        <v/>
      </c>
      <c r="DR13" s="24" t="str">
        <f t="shared" si="1"/>
        <v/>
      </c>
      <c r="DS13" s="25" t="str">
        <f t="shared" si="1"/>
        <v/>
      </c>
      <c r="DT13" s="26" t="str">
        <f t="shared" si="1"/>
        <v/>
      </c>
      <c r="DU13" s="24" t="str">
        <f>IF(DT15&lt;&gt;"",IF(WEEKDAY(DU15,2)=6,1,""),"")</f>
        <v/>
      </c>
      <c r="DV13" s="24" t="str">
        <f t="shared" si="1"/>
        <v/>
      </c>
      <c r="DW13" s="24" t="str">
        <f t="shared" si="1"/>
        <v/>
      </c>
      <c r="DX13" s="24" t="str">
        <f t="shared" si="1"/>
        <v/>
      </c>
      <c r="DY13" s="24" t="str">
        <f t="shared" si="1"/>
        <v/>
      </c>
      <c r="DZ13" s="25" t="str">
        <f t="shared" si="1"/>
        <v/>
      </c>
      <c r="EA13" s="26" t="str">
        <f t="shared" si="1"/>
        <v/>
      </c>
      <c r="EB13" s="24" t="str">
        <f>IF(EA15&lt;&gt;"",IF(WEEKDAY(EB15,2)=6,1,""),"")</f>
        <v/>
      </c>
      <c r="EC13" s="24" t="str">
        <f t="shared" si="1"/>
        <v/>
      </c>
      <c r="ED13" s="24" t="str">
        <f t="shared" si="1"/>
        <v/>
      </c>
      <c r="EE13" s="24" t="str">
        <f t="shared" si="1"/>
        <v/>
      </c>
      <c r="EF13" s="24" t="str">
        <f t="shared" si="1"/>
        <v/>
      </c>
      <c r="EG13" s="25" t="str">
        <f t="shared" si="1"/>
        <v/>
      </c>
      <c r="EH13" s="26" t="str">
        <f t="shared" si="1"/>
        <v/>
      </c>
      <c r="EI13" s="24" t="str">
        <f>IF(EH15&lt;&gt;"",IF(WEEKDAY(EI15,2)=6,1,""),"")</f>
        <v/>
      </c>
      <c r="EJ13" s="24" t="str">
        <f t="shared" si="1"/>
        <v/>
      </c>
      <c r="EK13" s="24" t="str">
        <f t="shared" si="1"/>
        <v/>
      </c>
      <c r="EL13" s="24" t="str">
        <f t="shared" ref="EL13:GW13" si="2">IF(EK15&lt;&gt;"",IF(WEEKDAY(EL15,2)=6,1,""),"")</f>
        <v/>
      </c>
      <c r="EM13" s="24" t="str">
        <f t="shared" si="2"/>
        <v/>
      </c>
      <c r="EN13" s="25" t="str">
        <f t="shared" si="2"/>
        <v/>
      </c>
      <c r="EO13" s="26" t="str">
        <f t="shared" si="2"/>
        <v/>
      </c>
      <c r="EP13" s="24" t="str">
        <f>IF(EO15&lt;&gt;"",IF(WEEKDAY(EP15,2)=6,1,""),"")</f>
        <v/>
      </c>
      <c r="EQ13" s="24" t="str">
        <f t="shared" si="2"/>
        <v/>
      </c>
      <c r="ER13" s="24" t="str">
        <f t="shared" si="2"/>
        <v/>
      </c>
      <c r="ES13" s="24" t="str">
        <f t="shared" si="2"/>
        <v/>
      </c>
      <c r="ET13" s="24" t="str">
        <f t="shared" si="2"/>
        <v/>
      </c>
      <c r="EU13" s="25" t="str">
        <f t="shared" si="2"/>
        <v/>
      </c>
      <c r="EV13" s="26" t="str">
        <f t="shared" si="2"/>
        <v/>
      </c>
      <c r="EW13" s="24" t="str">
        <f>IF(EV15&lt;&gt;"",IF(WEEKDAY(EW15,2)=6,1,""),"")</f>
        <v/>
      </c>
      <c r="EX13" s="24" t="str">
        <f t="shared" si="2"/>
        <v/>
      </c>
      <c r="EY13" s="24" t="str">
        <f t="shared" si="2"/>
        <v/>
      </c>
      <c r="EZ13" s="24" t="str">
        <f t="shared" si="2"/>
        <v/>
      </c>
      <c r="FA13" s="24" t="str">
        <f t="shared" si="2"/>
        <v/>
      </c>
      <c r="FB13" s="25" t="str">
        <f t="shared" si="2"/>
        <v/>
      </c>
      <c r="FC13" s="26" t="str">
        <f t="shared" si="2"/>
        <v/>
      </c>
      <c r="FD13" s="24" t="str">
        <f>IF(FC15&lt;&gt;"",IF(WEEKDAY(FD15,2)=6,1,""),"")</f>
        <v/>
      </c>
      <c r="FE13" s="24" t="str">
        <f t="shared" si="2"/>
        <v/>
      </c>
      <c r="FF13" s="24" t="str">
        <f t="shared" si="2"/>
        <v/>
      </c>
      <c r="FG13" s="24" t="str">
        <f t="shared" si="2"/>
        <v/>
      </c>
      <c r="FH13" s="24" t="str">
        <f t="shared" si="2"/>
        <v/>
      </c>
      <c r="FI13" s="25" t="str">
        <f t="shared" si="2"/>
        <v/>
      </c>
      <c r="FJ13" s="26" t="str">
        <f t="shared" si="2"/>
        <v/>
      </c>
      <c r="FK13" s="24" t="str">
        <f>IF(FJ15&lt;&gt;"",IF(WEEKDAY(FK15,2)=6,1,""),"")</f>
        <v/>
      </c>
      <c r="FL13" s="24" t="str">
        <f t="shared" si="2"/>
        <v/>
      </c>
      <c r="FM13" s="24" t="str">
        <f t="shared" si="2"/>
        <v/>
      </c>
      <c r="FN13" s="24" t="str">
        <f t="shared" si="2"/>
        <v/>
      </c>
      <c r="FO13" s="24" t="str">
        <f t="shared" si="2"/>
        <v/>
      </c>
      <c r="FP13" s="25" t="str">
        <f t="shared" si="2"/>
        <v/>
      </c>
      <c r="FQ13" s="26" t="str">
        <f t="shared" si="2"/>
        <v/>
      </c>
      <c r="FR13" s="24" t="str">
        <f>IF(FQ15&lt;&gt;"",IF(WEEKDAY(FR15,2)=6,1,""),"")</f>
        <v/>
      </c>
      <c r="FS13" s="24" t="str">
        <f t="shared" si="2"/>
        <v/>
      </c>
      <c r="FT13" s="24" t="str">
        <f t="shared" si="2"/>
        <v/>
      </c>
      <c r="FU13" s="24" t="str">
        <f t="shared" si="2"/>
        <v/>
      </c>
      <c r="FV13" s="24" t="str">
        <f t="shared" si="2"/>
        <v/>
      </c>
      <c r="FW13" s="25" t="str">
        <f t="shared" si="2"/>
        <v/>
      </c>
      <c r="FX13" s="26" t="str">
        <f t="shared" si="2"/>
        <v/>
      </c>
      <c r="FY13" s="24" t="str">
        <f>IF(FX15&lt;&gt;"",IF(WEEKDAY(FY15,2)=6,1,""),"")</f>
        <v/>
      </c>
      <c r="FZ13" s="24" t="str">
        <f t="shared" si="2"/>
        <v/>
      </c>
      <c r="GA13" s="24" t="str">
        <f t="shared" si="2"/>
        <v/>
      </c>
      <c r="GB13" s="24" t="str">
        <f t="shared" si="2"/>
        <v/>
      </c>
      <c r="GC13" s="24" t="str">
        <f t="shared" si="2"/>
        <v/>
      </c>
      <c r="GD13" s="25" t="str">
        <f t="shared" si="2"/>
        <v/>
      </c>
      <c r="GE13" s="26" t="str">
        <f t="shared" si="2"/>
        <v/>
      </c>
      <c r="GF13" s="24" t="str">
        <f>IF(GE15&lt;&gt;"",IF(WEEKDAY(GF15,2)=6,1,""),"")</f>
        <v/>
      </c>
      <c r="GG13" s="24" t="str">
        <f t="shared" si="2"/>
        <v/>
      </c>
      <c r="GH13" s="24" t="str">
        <f t="shared" si="2"/>
        <v/>
      </c>
      <c r="GI13" s="24" t="str">
        <f t="shared" si="2"/>
        <v/>
      </c>
      <c r="GJ13" s="24" t="str">
        <f t="shared" si="2"/>
        <v/>
      </c>
      <c r="GK13" s="25" t="str">
        <f t="shared" si="2"/>
        <v/>
      </c>
      <c r="GL13" s="26" t="str">
        <f t="shared" si="2"/>
        <v/>
      </c>
      <c r="GM13" s="24" t="str">
        <f>IF(GL15&lt;&gt;"",IF(WEEKDAY(GM15,2)=6,1,""),"")</f>
        <v/>
      </c>
      <c r="GN13" s="24" t="str">
        <f t="shared" si="2"/>
        <v/>
      </c>
      <c r="GO13" s="24" t="str">
        <f t="shared" si="2"/>
        <v/>
      </c>
      <c r="GP13" s="24" t="str">
        <f t="shared" si="2"/>
        <v/>
      </c>
      <c r="GQ13" s="24" t="str">
        <f t="shared" si="2"/>
        <v/>
      </c>
      <c r="GR13" s="25" t="str">
        <f t="shared" si="2"/>
        <v/>
      </c>
      <c r="GS13" s="26" t="str">
        <f t="shared" si="2"/>
        <v/>
      </c>
      <c r="GT13" s="24" t="str">
        <f>IF(GS15&lt;&gt;"",IF(WEEKDAY(GT15,2)=6,1,""),"")</f>
        <v/>
      </c>
      <c r="GU13" s="24" t="str">
        <f t="shared" si="2"/>
        <v/>
      </c>
      <c r="GV13" s="24" t="str">
        <f t="shared" si="2"/>
        <v/>
      </c>
      <c r="GW13" s="24" t="str">
        <f t="shared" si="2"/>
        <v/>
      </c>
      <c r="GX13" s="24" t="str">
        <f t="shared" ref="GX13:IA13" si="3">IF(GW15&lt;&gt;"",IF(WEEKDAY(GX15,2)=6,1,""),"")</f>
        <v/>
      </c>
      <c r="GY13" s="25" t="str">
        <f t="shared" si="3"/>
        <v/>
      </c>
      <c r="GZ13" s="26" t="str">
        <f t="shared" si="3"/>
        <v/>
      </c>
      <c r="HA13" s="24" t="str">
        <f>IF(GZ15&lt;&gt;"",IF(WEEKDAY(HA15,2)=6,1,""),"")</f>
        <v/>
      </c>
      <c r="HB13" s="24" t="str">
        <f t="shared" si="3"/>
        <v/>
      </c>
      <c r="HC13" s="24" t="str">
        <f t="shared" si="3"/>
        <v/>
      </c>
      <c r="HD13" s="24" t="str">
        <f t="shared" si="3"/>
        <v/>
      </c>
      <c r="HE13" s="24" t="str">
        <f t="shared" si="3"/>
        <v/>
      </c>
      <c r="HF13" s="25" t="str">
        <f t="shared" si="3"/>
        <v/>
      </c>
      <c r="HG13" s="26" t="str">
        <f t="shared" si="3"/>
        <v/>
      </c>
      <c r="HH13" s="24" t="str">
        <f>IF(HG15&lt;&gt;"",IF(WEEKDAY(HH15,2)=6,1,""),"")</f>
        <v/>
      </c>
      <c r="HI13" s="24" t="str">
        <f t="shared" si="3"/>
        <v/>
      </c>
      <c r="HJ13" s="24" t="str">
        <f t="shared" si="3"/>
        <v/>
      </c>
      <c r="HK13" s="24" t="str">
        <f t="shared" si="3"/>
        <v/>
      </c>
      <c r="HL13" s="24" t="str">
        <f t="shared" si="3"/>
        <v/>
      </c>
      <c r="HM13" s="25" t="str">
        <f t="shared" si="3"/>
        <v/>
      </c>
      <c r="HN13" s="26" t="str">
        <f t="shared" si="3"/>
        <v/>
      </c>
      <c r="HO13" s="24" t="str">
        <f>IF(HN15&lt;&gt;"",IF(WEEKDAY(HO15,2)=6,1,""),"")</f>
        <v/>
      </c>
      <c r="HP13" s="24" t="str">
        <f t="shared" si="3"/>
        <v/>
      </c>
      <c r="HQ13" s="24" t="str">
        <f t="shared" si="3"/>
        <v/>
      </c>
      <c r="HR13" s="24" t="str">
        <f t="shared" si="3"/>
        <v/>
      </c>
      <c r="HS13" s="24" t="str">
        <f t="shared" si="3"/>
        <v/>
      </c>
      <c r="HT13" s="25" t="str">
        <f t="shared" si="3"/>
        <v/>
      </c>
      <c r="HU13" s="26" t="str">
        <f t="shared" si="3"/>
        <v/>
      </c>
      <c r="HV13" s="24" t="str">
        <f>IF(HU15&lt;&gt;"",IF(WEEKDAY(HV15,2)=6,1,""),"")</f>
        <v/>
      </c>
      <c r="HW13" s="24" t="str">
        <f t="shared" si="3"/>
        <v/>
      </c>
      <c r="HX13" s="24" t="str">
        <f t="shared" si="3"/>
        <v/>
      </c>
      <c r="HY13" s="24" t="str">
        <f t="shared" si="3"/>
        <v/>
      </c>
      <c r="HZ13" s="24" t="str">
        <f t="shared" si="3"/>
        <v/>
      </c>
      <c r="IA13" s="25" t="str">
        <f t="shared" si="3"/>
        <v/>
      </c>
      <c r="IB13" s="27"/>
    </row>
    <row r="14" spans="2:236" ht="15" customHeight="1">
      <c r="B14" s="52"/>
      <c r="C14" s="59"/>
      <c r="D14" s="60"/>
      <c r="E14" s="59"/>
      <c r="F14" s="62"/>
      <c r="G14" s="62"/>
      <c r="H14" s="52"/>
      <c r="I14" s="52"/>
      <c r="J14" s="52"/>
      <c r="K14" s="52"/>
      <c r="L14" s="38">
        <f>IF(L15&lt;&gt;"",1,"")</f>
        <v>1</v>
      </c>
      <c r="M14" s="63" t="str">
        <f>IF(L15&lt;&gt;"",TEXT(L15,"m/d/yy"),"")</f>
        <v>11/18/yy</v>
      </c>
      <c r="N14" s="63"/>
      <c r="O14" s="63"/>
      <c r="P14" s="63"/>
      <c r="Q14" s="63"/>
      <c r="R14" s="64"/>
      <c r="S14" s="39" t="str">
        <f>IF(S15&lt;&gt;"",L14+1,"")</f>
        <v/>
      </c>
      <c r="T14" s="63" t="str">
        <f>IF(S15&lt;&gt;"",TEXT(S15,"m/d/yy"),"")</f>
        <v/>
      </c>
      <c r="U14" s="63"/>
      <c r="V14" s="63"/>
      <c r="W14" s="63"/>
      <c r="X14" s="63"/>
      <c r="Y14" s="64"/>
      <c r="Z14" s="39" t="str">
        <f>IF(Z15&lt;&gt;"",S14+1,"")</f>
        <v/>
      </c>
      <c r="AA14" s="63" t="str">
        <f>IF(Z15&lt;&gt;"",TEXT(Z15,"m/d/yy"),"")</f>
        <v/>
      </c>
      <c r="AB14" s="63"/>
      <c r="AC14" s="63"/>
      <c r="AD14" s="63"/>
      <c r="AE14" s="63"/>
      <c r="AF14" s="64"/>
      <c r="AG14" s="39" t="str">
        <f>IF(AG15&lt;&gt;"",Z14+1,"")</f>
        <v/>
      </c>
      <c r="AH14" s="63" t="str">
        <f>IF(AG15&lt;&gt;"",TEXT(AG15,"m/d/yy"),"")</f>
        <v/>
      </c>
      <c r="AI14" s="63"/>
      <c r="AJ14" s="63"/>
      <c r="AK14" s="63"/>
      <c r="AL14" s="63"/>
      <c r="AM14" s="64"/>
      <c r="AN14" s="39" t="str">
        <f>IF(AN15&lt;&gt;"",AG14+1,"")</f>
        <v/>
      </c>
      <c r="AO14" s="63" t="str">
        <f>IF(AN15&lt;&gt;"",TEXT(AN15,"m/d/yy"),"")</f>
        <v/>
      </c>
      <c r="AP14" s="63"/>
      <c r="AQ14" s="63"/>
      <c r="AR14" s="63"/>
      <c r="AS14" s="63"/>
      <c r="AT14" s="64"/>
      <c r="AU14" s="28" t="str">
        <f>IF(AU15&lt;&gt;"",AN14+1,"")</f>
        <v/>
      </c>
      <c r="AV14" s="65" t="str">
        <f>IF(AU15&lt;&gt;"",TEXT(AU15,"m/d/yy"),"")</f>
        <v/>
      </c>
      <c r="AW14" s="65"/>
      <c r="AX14" s="65"/>
      <c r="AY14" s="65"/>
      <c r="AZ14" s="65"/>
      <c r="BA14" s="66"/>
      <c r="BB14" s="28" t="str">
        <f>IF(BB15&lt;&gt;"",AU14+1,"")</f>
        <v/>
      </c>
      <c r="BC14" s="65" t="str">
        <f>IF(BB15&lt;&gt;"",TEXT(BB15,"m/d/yy"),"")</f>
        <v/>
      </c>
      <c r="BD14" s="65"/>
      <c r="BE14" s="65"/>
      <c r="BF14" s="65"/>
      <c r="BG14" s="65"/>
      <c r="BH14" s="66"/>
      <c r="BI14" s="28" t="str">
        <f>IF(BI15&lt;&gt;"",BB14+1,"")</f>
        <v/>
      </c>
      <c r="BJ14" s="65" t="str">
        <f>IF(BI15&lt;&gt;"",TEXT(BI15,"m/d/yy"),"")</f>
        <v/>
      </c>
      <c r="BK14" s="65"/>
      <c r="BL14" s="65"/>
      <c r="BM14" s="65"/>
      <c r="BN14" s="65"/>
      <c r="BO14" s="66"/>
      <c r="BP14" s="28" t="str">
        <f>IF(BP15&lt;&gt;"",BI14+1,"")</f>
        <v/>
      </c>
      <c r="BQ14" s="65" t="str">
        <f>IF(BP15&lt;&gt;"",TEXT(BP15,"m/d/yy"),"")</f>
        <v/>
      </c>
      <c r="BR14" s="65"/>
      <c r="BS14" s="65"/>
      <c r="BT14" s="65"/>
      <c r="BU14" s="65"/>
      <c r="BV14" s="66"/>
      <c r="BW14" s="28" t="str">
        <f>IF(BW15&lt;&gt;"",BP14+1,"")</f>
        <v/>
      </c>
      <c r="BX14" s="65" t="str">
        <f>IF(BW15&lt;&gt;"",TEXT(BW15,"m/d/yy"),"")</f>
        <v/>
      </c>
      <c r="BY14" s="65"/>
      <c r="BZ14" s="65"/>
      <c r="CA14" s="65"/>
      <c r="CB14" s="65"/>
      <c r="CC14" s="66"/>
      <c r="CD14" s="28" t="str">
        <f>IF(CD15&lt;&gt;"",BW14+1,"")</f>
        <v/>
      </c>
      <c r="CE14" s="65" t="str">
        <f>IF(CD15&lt;&gt;"",TEXT(CD15,"m/d/yy"),"")</f>
        <v/>
      </c>
      <c r="CF14" s="65"/>
      <c r="CG14" s="65"/>
      <c r="CH14" s="65"/>
      <c r="CI14" s="65"/>
      <c r="CJ14" s="66"/>
      <c r="CK14" s="28" t="str">
        <f>IF(CK15&lt;&gt;"",CD14+1,"")</f>
        <v/>
      </c>
      <c r="CL14" s="65" t="str">
        <f>IF(CK15&lt;&gt;"",TEXT(CK15,"m/d/yy"),"")</f>
        <v/>
      </c>
      <c r="CM14" s="65"/>
      <c r="CN14" s="65"/>
      <c r="CO14" s="65"/>
      <c r="CP14" s="65"/>
      <c r="CQ14" s="66"/>
      <c r="CR14" s="28" t="str">
        <f>IF(CR15&lt;&gt;"",CK14+1,"")</f>
        <v/>
      </c>
      <c r="CS14" s="65" t="str">
        <f>IF(CR15&lt;&gt;"",TEXT(CR15,"m/d/yy"),"")</f>
        <v/>
      </c>
      <c r="CT14" s="65"/>
      <c r="CU14" s="65"/>
      <c r="CV14" s="65"/>
      <c r="CW14" s="65"/>
      <c r="CX14" s="66"/>
      <c r="CY14" s="28" t="str">
        <f>IF(CY15&lt;&gt;"",CR14+1,"")</f>
        <v/>
      </c>
      <c r="CZ14" s="65" t="str">
        <f>IF(CY15&lt;&gt;"",TEXT(CY15,"m/d/yy"),"")</f>
        <v/>
      </c>
      <c r="DA14" s="65"/>
      <c r="DB14" s="65"/>
      <c r="DC14" s="65"/>
      <c r="DD14" s="65"/>
      <c r="DE14" s="66"/>
      <c r="DF14" s="28" t="str">
        <f>IF(DF15&lt;&gt;"",CY14+1,"")</f>
        <v/>
      </c>
      <c r="DG14" s="65" t="str">
        <f>IF(DF15&lt;&gt;"",TEXT(DF15,"m/d/yy"),"")</f>
        <v/>
      </c>
      <c r="DH14" s="65"/>
      <c r="DI14" s="65"/>
      <c r="DJ14" s="65"/>
      <c r="DK14" s="65"/>
      <c r="DL14" s="66"/>
      <c r="DM14" s="28" t="str">
        <f>IF(DM15&lt;&gt;"",DF14+1,"")</f>
        <v/>
      </c>
      <c r="DN14" s="65" t="str">
        <f>IF(DM15&lt;&gt;"",TEXT(DM15,"m/d/yy"),"")</f>
        <v/>
      </c>
      <c r="DO14" s="65"/>
      <c r="DP14" s="65"/>
      <c r="DQ14" s="65"/>
      <c r="DR14" s="65"/>
      <c r="DS14" s="66"/>
      <c r="DT14" s="28" t="str">
        <f>IF(DT15&lt;&gt;"",DM14+1,"")</f>
        <v/>
      </c>
      <c r="DU14" s="65" t="str">
        <f>IF(DT15&lt;&gt;"",TEXT(DT15,"m/d/yy"),"")</f>
        <v/>
      </c>
      <c r="DV14" s="65"/>
      <c r="DW14" s="65"/>
      <c r="DX14" s="65"/>
      <c r="DY14" s="65"/>
      <c r="DZ14" s="66"/>
      <c r="EA14" s="28" t="str">
        <f>IF(EA15&lt;&gt;"",DT14+1,"")</f>
        <v/>
      </c>
      <c r="EB14" s="65" t="str">
        <f>IF(EA15&lt;&gt;"",TEXT(EA15,"m/d/yy"),"")</f>
        <v/>
      </c>
      <c r="EC14" s="65"/>
      <c r="ED14" s="65"/>
      <c r="EE14" s="65"/>
      <c r="EF14" s="65"/>
      <c r="EG14" s="66"/>
      <c r="EH14" s="28" t="str">
        <f>IF(EH15&lt;&gt;"",EA14+1,"")</f>
        <v/>
      </c>
      <c r="EI14" s="65" t="str">
        <f>IF(EH15&lt;&gt;"",TEXT(EH15,"m/d/yy"),"")</f>
        <v/>
      </c>
      <c r="EJ14" s="65"/>
      <c r="EK14" s="65"/>
      <c r="EL14" s="65"/>
      <c r="EM14" s="65"/>
      <c r="EN14" s="66"/>
      <c r="EO14" s="28" t="str">
        <f>IF(EO15&lt;&gt;"",EH14+1,"")</f>
        <v/>
      </c>
      <c r="EP14" s="65" t="str">
        <f>IF(EO15&lt;&gt;"",TEXT(EO15,"m/d/yy"),"")</f>
        <v/>
      </c>
      <c r="EQ14" s="65"/>
      <c r="ER14" s="65"/>
      <c r="ES14" s="65"/>
      <c r="ET14" s="65"/>
      <c r="EU14" s="66"/>
      <c r="EV14" s="28" t="str">
        <f>IF(EV15&lt;&gt;"",EO14+1,"")</f>
        <v/>
      </c>
      <c r="EW14" s="65" t="str">
        <f>IF(EV15&lt;&gt;"",TEXT(EV15,"m/d/yy"),"")</f>
        <v/>
      </c>
      <c r="EX14" s="65"/>
      <c r="EY14" s="65"/>
      <c r="EZ14" s="65"/>
      <c r="FA14" s="65"/>
      <c r="FB14" s="66"/>
      <c r="FC14" s="28" t="str">
        <f>IF(FC15&lt;&gt;"",EV14+1,"")</f>
        <v/>
      </c>
      <c r="FD14" s="65" t="str">
        <f>IF(FC15&lt;&gt;"",TEXT(FC15,"m/d/yy"),"")</f>
        <v/>
      </c>
      <c r="FE14" s="65"/>
      <c r="FF14" s="65"/>
      <c r="FG14" s="65"/>
      <c r="FH14" s="65"/>
      <c r="FI14" s="66"/>
      <c r="FJ14" s="28" t="str">
        <f>IF(FJ15&lt;&gt;"",FC14+1,"")</f>
        <v/>
      </c>
      <c r="FK14" s="65" t="str">
        <f>IF(FJ15&lt;&gt;"",TEXT(FJ15,"m/d/yy"),"")</f>
        <v/>
      </c>
      <c r="FL14" s="65"/>
      <c r="FM14" s="65"/>
      <c r="FN14" s="65"/>
      <c r="FO14" s="65"/>
      <c r="FP14" s="66"/>
      <c r="FQ14" s="28" t="str">
        <f>IF(FQ15&lt;&gt;"",FJ14+1,"")</f>
        <v/>
      </c>
      <c r="FR14" s="65" t="str">
        <f>IF(FQ15&lt;&gt;"",TEXT(FQ15,"m/d/yy"),"")</f>
        <v/>
      </c>
      <c r="FS14" s="65"/>
      <c r="FT14" s="65"/>
      <c r="FU14" s="65"/>
      <c r="FV14" s="65"/>
      <c r="FW14" s="66"/>
      <c r="FX14" s="28" t="str">
        <f>IF(FX15&lt;&gt;"",FQ14+1,"")</f>
        <v/>
      </c>
      <c r="FY14" s="65" t="str">
        <f>IF(FX15&lt;&gt;"",TEXT(FX15,"m/d/yy"),"")</f>
        <v/>
      </c>
      <c r="FZ14" s="65"/>
      <c r="GA14" s="65"/>
      <c r="GB14" s="65"/>
      <c r="GC14" s="65"/>
      <c r="GD14" s="66"/>
      <c r="GE14" s="28" t="str">
        <f>IF(GE15&lt;&gt;"",FX14+1,"")</f>
        <v/>
      </c>
      <c r="GF14" s="65" t="str">
        <f>IF(GE15&lt;&gt;"",TEXT(GE15,"m/d/yy"),"")</f>
        <v/>
      </c>
      <c r="GG14" s="65"/>
      <c r="GH14" s="65"/>
      <c r="GI14" s="65"/>
      <c r="GJ14" s="65"/>
      <c r="GK14" s="66"/>
      <c r="GL14" s="28" t="str">
        <f>IF(GL15&lt;&gt;"",GE14+1,"")</f>
        <v/>
      </c>
      <c r="GM14" s="65" t="str">
        <f>IF(GL15&lt;&gt;"",TEXT(GL15,"m/d/yy"),"")</f>
        <v/>
      </c>
      <c r="GN14" s="65"/>
      <c r="GO14" s="65"/>
      <c r="GP14" s="65"/>
      <c r="GQ14" s="65"/>
      <c r="GR14" s="66"/>
      <c r="GS14" s="28" t="str">
        <f>IF(GS15&lt;&gt;"",GL14+1,"")</f>
        <v/>
      </c>
      <c r="GT14" s="65" t="str">
        <f>IF(GS15&lt;&gt;"",TEXT(GS15,"m/d/yy"),"")</f>
        <v/>
      </c>
      <c r="GU14" s="65"/>
      <c r="GV14" s="65"/>
      <c r="GW14" s="65"/>
      <c r="GX14" s="65"/>
      <c r="GY14" s="66"/>
      <c r="GZ14" s="28" t="str">
        <f>IF(GZ15&lt;&gt;"",GS14+1,"")</f>
        <v/>
      </c>
      <c r="HA14" s="65" t="str">
        <f>IF(GZ15&lt;&gt;"",TEXT(GZ15,"m/d/yy"),"")</f>
        <v/>
      </c>
      <c r="HB14" s="65"/>
      <c r="HC14" s="65"/>
      <c r="HD14" s="65"/>
      <c r="HE14" s="65"/>
      <c r="HF14" s="66"/>
      <c r="HG14" s="28" t="str">
        <f>IF(HG15&lt;&gt;"",GZ14+1,"")</f>
        <v/>
      </c>
      <c r="HH14" s="65" t="str">
        <f>IF(HG15&lt;&gt;"",TEXT(HG15,"m/d/yy"),"")</f>
        <v/>
      </c>
      <c r="HI14" s="65"/>
      <c r="HJ14" s="65"/>
      <c r="HK14" s="65"/>
      <c r="HL14" s="65"/>
      <c r="HM14" s="66"/>
      <c r="HN14" s="28" t="str">
        <f>IF(HN15&lt;&gt;"",HG14+1,"")</f>
        <v/>
      </c>
      <c r="HO14" s="65" t="str">
        <f>IF(HN15&lt;&gt;"",TEXT(HN15,"m/d/yy"),"")</f>
        <v/>
      </c>
      <c r="HP14" s="65"/>
      <c r="HQ14" s="65"/>
      <c r="HR14" s="65"/>
      <c r="HS14" s="65"/>
      <c r="HT14" s="66"/>
      <c r="HU14" s="28" t="str">
        <f>IF(HU15&lt;&gt;"",HN14+1,"")</f>
        <v/>
      </c>
      <c r="HV14" s="65" t="str">
        <f>IF(HU15&lt;&gt;"",TEXT(HU15,"m/d/yy"),"")</f>
        <v/>
      </c>
      <c r="HW14" s="65"/>
      <c r="HX14" s="65"/>
      <c r="HY14" s="65"/>
      <c r="HZ14" s="65"/>
      <c r="IA14" s="66"/>
      <c r="IB14" s="29" t="e">
        <f>HU14+1</f>
        <v>#VALUE!</v>
      </c>
    </row>
    <row r="15" spans="2:236" s="15" customFormat="1" ht="15" customHeight="1">
      <c r="B15" s="40"/>
      <c r="C15" s="41"/>
      <c r="D15" s="42"/>
      <c r="E15" s="41"/>
      <c r="F15" s="43"/>
      <c r="G15" s="43"/>
      <c r="H15" s="40"/>
      <c r="I15" s="40"/>
      <c r="J15" s="40"/>
      <c r="K15" s="40"/>
      <c r="L15" s="44">
        <f>IF(D6&lt;&gt;"",IF(WEEKDAY(D6,2)=1,D6,D6-WEEKDAY(D6,2)+1),"")</f>
        <v>43787</v>
      </c>
      <c r="M15" s="44">
        <f>IF(L15&lt;&gt;"",L15+1,"")</f>
        <v>43788</v>
      </c>
      <c r="N15" s="44">
        <f t="shared" ref="N15:BY15" si="4">IF(M15&lt;&gt;"",M15+1,"")</f>
        <v>43789</v>
      </c>
      <c r="O15" s="44">
        <f t="shared" si="4"/>
        <v>43790</v>
      </c>
      <c r="P15" s="44">
        <f t="shared" si="4"/>
        <v>43791</v>
      </c>
      <c r="Q15" s="44">
        <f t="shared" si="4"/>
        <v>43792</v>
      </c>
      <c r="R15" s="44">
        <f t="shared" si="4"/>
        <v>43793</v>
      </c>
      <c r="S15" s="44" t="str">
        <f>IF(R15&lt;&gt;"",IF($E$7=TRUE,IF(R15&gt;=$H$6,"",R15+1),IF(R15&gt;=$G$6,"",R15+1)),"")</f>
        <v/>
      </c>
      <c r="T15" s="44" t="str">
        <f t="shared" si="4"/>
        <v/>
      </c>
      <c r="U15" s="44" t="str">
        <f t="shared" si="4"/>
        <v/>
      </c>
      <c r="V15" s="44" t="str">
        <f t="shared" si="4"/>
        <v/>
      </c>
      <c r="W15" s="44" t="str">
        <f t="shared" si="4"/>
        <v/>
      </c>
      <c r="X15" s="44" t="str">
        <f t="shared" si="4"/>
        <v/>
      </c>
      <c r="Y15" s="44" t="str">
        <f t="shared" si="4"/>
        <v/>
      </c>
      <c r="Z15" s="44" t="str">
        <f>IF(Y15&lt;&gt;"",IF($E$7=TRUE,IF(Y15&gt;=$H$6,"",Y15+1),IF(Y15&gt;=$G$6,"",Y15+1)),"")</f>
        <v/>
      </c>
      <c r="AA15" s="44" t="str">
        <f t="shared" si="4"/>
        <v/>
      </c>
      <c r="AB15" s="44" t="str">
        <f t="shared" si="4"/>
        <v/>
      </c>
      <c r="AC15" s="44" t="str">
        <f t="shared" si="4"/>
        <v/>
      </c>
      <c r="AD15" s="44" t="str">
        <f t="shared" si="4"/>
        <v/>
      </c>
      <c r="AE15" s="44" t="str">
        <f t="shared" si="4"/>
        <v/>
      </c>
      <c r="AF15" s="44" t="str">
        <f t="shared" si="4"/>
        <v/>
      </c>
      <c r="AG15" s="44" t="str">
        <f>IF(AF15&lt;&gt;"",IF($E$7=TRUE,IF(AF15&gt;=$H$6,"",AF15+1),IF(AF15&gt;=$G$6,"",AF15+1)),"")</f>
        <v/>
      </c>
      <c r="AH15" s="44" t="str">
        <f t="shared" si="4"/>
        <v/>
      </c>
      <c r="AI15" s="44" t="str">
        <f t="shared" si="4"/>
        <v/>
      </c>
      <c r="AJ15" s="44" t="str">
        <f t="shared" si="4"/>
        <v/>
      </c>
      <c r="AK15" s="44" t="str">
        <f t="shared" si="4"/>
        <v/>
      </c>
      <c r="AL15" s="44" t="str">
        <f t="shared" si="4"/>
        <v/>
      </c>
      <c r="AM15" s="44" t="str">
        <f t="shared" si="4"/>
        <v/>
      </c>
      <c r="AN15" s="44" t="str">
        <f>IF(AM15&lt;&gt;"",IF($E$7=TRUE,IF(AM15&gt;=$H$6,"",AM15+1),IF(AM15&gt;=$G$6,"",AM15+1)),"")</f>
        <v/>
      </c>
      <c r="AO15" s="44" t="str">
        <f t="shared" si="4"/>
        <v/>
      </c>
      <c r="AP15" s="44" t="str">
        <f t="shared" si="4"/>
        <v/>
      </c>
      <c r="AQ15" s="44" t="str">
        <f t="shared" si="4"/>
        <v/>
      </c>
      <c r="AR15" s="44" t="str">
        <f t="shared" si="4"/>
        <v/>
      </c>
      <c r="AS15" s="44" t="str">
        <f t="shared" si="4"/>
        <v/>
      </c>
      <c r="AT15" s="44" t="str">
        <f t="shared" si="4"/>
        <v/>
      </c>
      <c r="AU15" s="30" t="str">
        <f>IF(AT15&lt;&gt;"",IF($E$7=TRUE,IF(AT15&gt;=$H$6,"",AT15+1),IF(AT15&gt;=$G$6,"",AT15+1)),"")</f>
        <v/>
      </c>
      <c r="AV15" s="30" t="str">
        <f t="shared" si="4"/>
        <v/>
      </c>
      <c r="AW15" s="30" t="str">
        <f t="shared" si="4"/>
        <v/>
      </c>
      <c r="AX15" s="30" t="str">
        <f t="shared" si="4"/>
        <v/>
      </c>
      <c r="AY15" s="30" t="str">
        <f t="shared" si="4"/>
        <v/>
      </c>
      <c r="AZ15" s="30" t="str">
        <f t="shared" si="4"/>
        <v/>
      </c>
      <c r="BA15" s="30" t="str">
        <f t="shared" si="4"/>
        <v/>
      </c>
      <c r="BB15" s="30" t="str">
        <f>IF(BA15&lt;&gt;"",IF($E$7=TRUE,IF(BA15&gt;=$H$6,"",BA15+1),IF(BA15&gt;=$G$6,"",BA15+1)),"")</f>
        <v/>
      </c>
      <c r="BC15" s="30" t="str">
        <f t="shared" si="4"/>
        <v/>
      </c>
      <c r="BD15" s="30" t="str">
        <f t="shared" si="4"/>
        <v/>
      </c>
      <c r="BE15" s="30" t="str">
        <f t="shared" si="4"/>
        <v/>
      </c>
      <c r="BF15" s="30" t="str">
        <f t="shared" si="4"/>
        <v/>
      </c>
      <c r="BG15" s="30" t="str">
        <f t="shared" si="4"/>
        <v/>
      </c>
      <c r="BH15" s="30" t="str">
        <f t="shared" si="4"/>
        <v/>
      </c>
      <c r="BI15" s="30" t="str">
        <f>IF(BH15&lt;&gt;"",IF($E$7=TRUE,IF(BH15&gt;=$H$6,"",BH15+1),IF(BH15&gt;=$G$6,"",BH15+1)),"")</f>
        <v/>
      </c>
      <c r="BJ15" s="30" t="str">
        <f t="shared" si="4"/>
        <v/>
      </c>
      <c r="BK15" s="30" t="str">
        <f t="shared" si="4"/>
        <v/>
      </c>
      <c r="BL15" s="30" t="str">
        <f t="shared" si="4"/>
        <v/>
      </c>
      <c r="BM15" s="30" t="str">
        <f t="shared" si="4"/>
        <v/>
      </c>
      <c r="BN15" s="30" t="str">
        <f t="shared" si="4"/>
        <v/>
      </c>
      <c r="BO15" s="30" t="str">
        <f t="shared" si="4"/>
        <v/>
      </c>
      <c r="BP15" s="30" t="str">
        <f>IF(BO15&lt;&gt;"",IF($E$7=TRUE,IF(BO15&gt;=$H$6,"",BO15+1),IF(BO15&gt;=$G$6,"",BO15+1)),"")</f>
        <v/>
      </c>
      <c r="BQ15" s="30" t="str">
        <f t="shared" si="4"/>
        <v/>
      </c>
      <c r="BR15" s="30" t="str">
        <f t="shared" si="4"/>
        <v/>
      </c>
      <c r="BS15" s="30" t="str">
        <f t="shared" si="4"/>
        <v/>
      </c>
      <c r="BT15" s="30" t="str">
        <f t="shared" si="4"/>
        <v/>
      </c>
      <c r="BU15" s="30" t="str">
        <f t="shared" si="4"/>
        <v/>
      </c>
      <c r="BV15" s="30" t="str">
        <f t="shared" si="4"/>
        <v/>
      </c>
      <c r="BW15" s="30" t="str">
        <f>IF(BV15&lt;&gt;"",IF($E$7=TRUE,IF(BV15&gt;=$H$6,"",BV15+1),IF(BV15&gt;=$G$6,"",BV15+1)),"")</f>
        <v/>
      </c>
      <c r="BX15" s="30" t="str">
        <f t="shared" si="4"/>
        <v/>
      </c>
      <c r="BY15" s="30" t="str">
        <f t="shared" si="4"/>
        <v/>
      </c>
      <c r="BZ15" s="30" t="str">
        <f t="shared" ref="BZ15:CJ15" si="5">IF(BY15&lt;&gt;"",BY15+1,"")</f>
        <v/>
      </c>
      <c r="CA15" s="30" t="str">
        <f t="shared" si="5"/>
        <v/>
      </c>
      <c r="CB15" s="30" t="str">
        <f t="shared" si="5"/>
        <v/>
      </c>
      <c r="CC15" s="30" t="str">
        <f t="shared" si="5"/>
        <v/>
      </c>
      <c r="CD15" s="30" t="str">
        <f>IF(CC15&lt;&gt;"",IF($E$7=TRUE,IF(CC15&gt;=$H$6,"",CC15+1),IF(CC15&gt;=$G$6,"",CC15+1)),"")</f>
        <v/>
      </c>
      <c r="CE15" s="30" t="str">
        <f t="shared" si="5"/>
        <v/>
      </c>
      <c r="CF15" s="30" t="str">
        <f t="shared" si="5"/>
        <v/>
      </c>
      <c r="CG15" s="30" t="str">
        <f t="shared" si="5"/>
        <v/>
      </c>
      <c r="CH15" s="30" t="str">
        <f t="shared" si="5"/>
        <v/>
      </c>
      <c r="CI15" s="30" t="str">
        <f t="shared" si="5"/>
        <v/>
      </c>
      <c r="CJ15" s="30" t="str">
        <f t="shared" si="5"/>
        <v/>
      </c>
      <c r="CK15" s="30" t="str">
        <f>IF(CJ15&lt;&gt;"",IF($E$7=TRUE,IF(CJ15&gt;=$H$6,"",CJ15+1),IF(CJ15&gt;=$G$6,"",CJ15+1)),"")</f>
        <v/>
      </c>
      <c r="CL15" s="30" t="str">
        <f t="shared" ref="CL15:DS15" si="6">IF(CK15&lt;&gt;"",CK15+1,"")</f>
        <v/>
      </c>
      <c r="CM15" s="30" t="str">
        <f t="shared" si="6"/>
        <v/>
      </c>
      <c r="CN15" s="30" t="str">
        <f t="shared" si="6"/>
        <v/>
      </c>
      <c r="CO15" s="30" t="str">
        <f t="shared" si="6"/>
        <v/>
      </c>
      <c r="CP15" s="30" t="str">
        <f t="shared" si="6"/>
        <v/>
      </c>
      <c r="CQ15" s="30" t="str">
        <f t="shared" si="6"/>
        <v/>
      </c>
      <c r="CR15" s="30" t="str">
        <f>IF(CQ15&lt;&gt;"",IF($E$7=TRUE,IF(CQ15&gt;=$H$6,"",CQ15+1),IF(CQ15&gt;=$G$6,"",CQ15+1)),"")</f>
        <v/>
      </c>
      <c r="CS15" s="30" t="str">
        <f t="shared" si="6"/>
        <v/>
      </c>
      <c r="CT15" s="30" t="str">
        <f t="shared" si="6"/>
        <v/>
      </c>
      <c r="CU15" s="30" t="str">
        <f t="shared" si="6"/>
        <v/>
      </c>
      <c r="CV15" s="30" t="str">
        <f t="shared" si="6"/>
        <v/>
      </c>
      <c r="CW15" s="30" t="str">
        <f t="shared" si="6"/>
        <v/>
      </c>
      <c r="CX15" s="30" t="str">
        <f t="shared" si="6"/>
        <v/>
      </c>
      <c r="CY15" s="30" t="str">
        <f>IF(CX15&lt;&gt;"",IF($E$7=TRUE,IF(CX15&gt;=$H$6,"",CX15+1),IF(CX15&gt;=$G$6,"",CX15+1)),"")</f>
        <v/>
      </c>
      <c r="CZ15" s="30" t="str">
        <f t="shared" si="6"/>
        <v/>
      </c>
      <c r="DA15" s="30" t="str">
        <f t="shared" si="6"/>
        <v/>
      </c>
      <c r="DB15" s="30" t="str">
        <f t="shared" si="6"/>
        <v/>
      </c>
      <c r="DC15" s="30" t="str">
        <f t="shared" si="6"/>
        <v/>
      </c>
      <c r="DD15" s="30" t="str">
        <f t="shared" si="6"/>
        <v/>
      </c>
      <c r="DE15" s="30" t="str">
        <f t="shared" si="6"/>
        <v/>
      </c>
      <c r="DF15" s="30" t="str">
        <f>IF(DE15&lt;&gt;"",IF($E$7=TRUE,IF(DE15&gt;=$H$6,"",DE15+1),IF(DE15&gt;=$G$6,"",DE15+1)),"")</f>
        <v/>
      </c>
      <c r="DG15" s="30" t="str">
        <f t="shared" si="6"/>
        <v/>
      </c>
      <c r="DH15" s="30" t="str">
        <f t="shared" si="6"/>
        <v/>
      </c>
      <c r="DI15" s="30" t="str">
        <f t="shared" si="6"/>
        <v/>
      </c>
      <c r="DJ15" s="30" t="str">
        <f t="shared" si="6"/>
        <v/>
      </c>
      <c r="DK15" s="30" t="str">
        <f t="shared" si="6"/>
        <v/>
      </c>
      <c r="DL15" s="30" t="str">
        <f t="shared" si="6"/>
        <v/>
      </c>
      <c r="DM15" s="30" t="str">
        <f>IF(DL15&lt;&gt;"",IF($E$7=TRUE,IF(DL15&gt;=$H$6,"",DL15+1),IF(DL15&gt;=$G$6,"",DL15+1)),"")</f>
        <v/>
      </c>
      <c r="DN15" s="30" t="str">
        <f t="shared" si="6"/>
        <v/>
      </c>
      <c r="DO15" s="30" t="str">
        <f t="shared" si="6"/>
        <v/>
      </c>
      <c r="DP15" s="30" t="str">
        <f t="shared" si="6"/>
        <v/>
      </c>
      <c r="DQ15" s="30" t="str">
        <f t="shared" si="6"/>
        <v/>
      </c>
      <c r="DR15" s="30" t="str">
        <f t="shared" si="6"/>
        <v/>
      </c>
      <c r="DS15" s="30" t="str">
        <f t="shared" si="6"/>
        <v/>
      </c>
      <c r="DT15" s="30" t="str">
        <f>IF(DS15&lt;&gt;"",IF($E$7=TRUE,IF(DS15&gt;=$H$6,"",DS15+1),IF(DS15&gt;=$G$6,"",DS15+1)),"")</f>
        <v/>
      </c>
      <c r="DU15" s="30" t="str">
        <f t="shared" ref="DU15:FB15" si="7">IF(DT15&lt;&gt;"",DT15+1,"")</f>
        <v/>
      </c>
      <c r="DV15" s="30" t="str">
        <f t="shared" si="7"/>
        <v/>
      </c>
      <c r="DW15" s="30" t="str">
        <f t="shared" si="7"/>
        <v/>
      </c>
      <c r="DX15" s="30" t="str">
        <f t="shared" si="7"/>
        <v/>
      </c>
      <c r="DY15" s="30" t="str">
        <f t="shared" si="7"/>
        <v/>
      </c>
      <c r="DZ15" s="30" t="str">
        <f t="shared" si="7"/>
        <v/>
      </c>
      <c r="EA15" s="30" t="str">
        <f>IF(DZ15&lt;&gt;"",IF($E$7=TRUE,IF(DZ15&gt;=$H$6,"",DZ15+1),IF(DZ15&gt;=$G$6,"",DZ15+1)),"")</f>
        <v/>
      </c>
      <c r="EB15" s="30" t="str">
        <f t="shared" si="7"/>
        <v/>
      </c>
      <c r="EC15" s="30" t="str">
        <f t="shared" si="7"/>
        <v/>
      </c>
      <c r="ED15" s="30" t="str">
        <f t="shared" si="7"/>
        <v/>
      </c>
      <c r="EE15" s="30" t="str">
        <f t="shared" si="7"/>
        <v/>
      </c>
      <c r="EF15" s="30" t="str">
        <f t="shared" si="7"/>
        <v/>
      </c>
      <c r="EG15" s="30" t="str">
        <f t="shared" si="7"/>
        <v/>
      </c>
      <c r="EH15" s="30" t="str">
        <f>IF(EG15&lt;&gt;"",IF($E$7=TRUE,IF(EG15&gt;=$H$6,"",EG15+1),IF(EG15&gt;=$G$6,"",EG15+1)),"")</f>
        <v/>
      </c>
      <c r="EI15" s="30" t="str">
        <f t="shared" si="7"/>
        <v/>
      </c>
      <c r="EJ15" s="30" t="str">
        <f t="shared" si="7"/>
        <v/>
      </c>
      <c r="EK15" s="30" t="str">
        <f t="shared" si="7"/>
        <v/>
      </c>
      <c r="EL15" s="30" t="str">
        <f t="shared" si="7"/>
        <v/>
      </c>
      <c r="EM15" s="30" t="str">
        <f t="shared" si="7"/>
        <v/>
      </c>
      <c r="EN15" s="30" t="str">
        <f t="shared" si="7"/>
        <v/>
      </c>
      <c r="EO15" s="30" t="str">
        <f>IF(EN15&lt;&gt;"",IF($E$7=TRUE,IF(EN15&gt;=$H$6,"",EN15+1),IF(EN15&gt;=$G$6,"",EN15+1)),"")</f>
        <v/>
      </c>
      <c r="EP15" s="30" t="str">
        <f t="shared" si="7"/>
        <v/>
      </c>
      <c r="EQ15" s="30" t="str">
        <f t="shared" si="7"/>
        <v/>
      </c>
      <c r="ER15" s="30" t="str">
        <f t="shared" si="7"/>
        <v/>
      </c>
      <c r="ES15" s="30" t="str">
        <f t="shared" si="7"/>
        <v/>
      </c>
      <c r="ET15" s="30" t="str">
        <f t="shared" si="7"/>
        <v/>
      </c>
      <c r="EU15" s="30" t="str">
        <f t="shared" si="7"/>
        <v/>
      </c>
      <c r="EV15" s="30" t="str">
        <f>IF(EU15&lt;&gt;"",IF($E$7=TRUE,IF(EU15&gt;=$H$6,"",EU15+1),IF(EU15&gt;=$G$6,"",EU15+1)),"")</f>
        <v/>
      </c>
      <c r="EW15" s="30" t="str">
        <f t="shared" si="7"/>
        <v/>
      </c>
      <c r="EX15" s="30" t="str">
        <f t="shared" si="7"/>
        <v/>
      </c>
      <c r="EY15" s="30" t="str">
        <f t="shared" si="7"/>
        <v/>
      </c>
      <c r="EZ15" s="30" t="str">
        <f t="shared" si="7"/>
        <v/>
      </c>
      <c r="FA15" s="30" t="str">
        <f t="shared" si="7"/>
        <v/>
      </c>
      <c r="FB15" s="30" t="str">
        <f t="shared" si="7"/>
        <v/>
      </c>
      <c r="FC15" s="30" t="str">
        <f>IF(FB15&lt;&gt;"",IF($E$7=TRUE,IF(FB15&gt;=$H$6,"",FB15+1),IF(FB15&gt;=$G$6,"",FB15+1)),"")</f>
        <v/>
      </c>
      <c r="FD15" s="30" t="str">
        <f t="shared" ref="FD15:GK15" si="8">IF(FC15&lt;&gt;"",FC15+1,"")</f>
        <v/>
      </c>
      <c r="FE15" s="30" t="str">
        <f t="shared" si="8"/>
        <v/>
      </c>
      <c r="FF15" s="30" t="str">
        <f t="shared" si="8"/>
        <v/>
      </c>
      <c r="FG15" s="30" t="str">
        <f t="shared" si="8"/>
        <v/>
      </c>
      <c r="FH15" s="30" t="str">
        <f t="shared" si="8"/>
        <v/>
      </c>
      <c r="FI15" s="30" t="str">
        <f t="shared" si="8"/>
        <v/>
      </c>
      <c r="FJ15" s="30" t="str">
        <f>IF(FI15&lt;&gt;"",IF($E$7=TRUE,IF(FI15&gt;=$H$6,"",FI15+1),IF(FI15&gt;=$G$6,"",FI15+1)),"")</f>
        <v/>
      </c>
      <c r="FK15" s="30" t="str">
        <f t="shared" si="8"/>
        <v/>
      </c>
      <c r="FL15" s="30" t="str">
        <f t="shared" si="8"/>
        <v/>
      </c>
      <c r="FM15" s="30" t="str">
        <f t="shared" si="8"/>
        <v/>
      </c>
      <c r="FN15" s="30" t="str">
        <f t="shared" si="8"/>
        <v/>
      </c>
      <c r="FO15" s="30" t="str">
        <f t="shared" si="8"/>
        <v/>
      </c>
      <c r="FP15" s="30" t="str">
        <f t="shared" si="8"/>
        <v/>
      </c>
      <c r="FQ15" s="30" t="str">
        <f>IF(FP15&lt;&gt;"",IF($E$7=TRUE,IF(FP15&gt;=$H$6,"",FP15+1),IF(FP15&gt;=$G$6,"",FP15+1)),"")</f>
        <v/>
      </c>
      <c r="FR15" s="30" t="str">
        <f t="shared" si="8"/>
        <v/>
      </c>
      <c r="FS15" s="30" t="str">
        <f t="shared" si="8"/>
        <v/>
      </c>
      <c r="FT15" s="30" t="str">
        <f t="shared" si="8"/>
        <v/>
      </c>
      <c r="FU15" s="30" t="str">
        <f t="shared" si="8"/>
        <v/>
      </c>
      <c r="FV15" s="30" t="str">
        <f t="shared" si="8"/>
        <v/>
      </c>
      <c r="FW15" s="30" t="str">
        <f t="shared" si="8"/>
        <v/>
      </c>
      <c r="FX15" s="30" t="str">
        <f>IF(FW15&lt;&gt;"",IF($E$7=TRUE,IF(FW15&gt;=$H$6,"",FW15+1),IF(FW15&gt;=$G$6,"",FW15+1)),"")</f>
        <v/>
      </c>
      <c r="FY15" s="30" t="str">
        <f t="shared" si="8"/>
        <v/>
      </c>
      <c r="FZ15" s="30" t="str">
        <f t="shared" si="8"/>
        <v/>
      </c>
      <c r="GA15" s="30" t="str">
        <f t="shared" si="8"/>
        <v/>
      </c>
      <c r="GB15" s="30" t="str">
        <f t="shared" si="8"/>
        <v/>
      </c>
      <c r="GC15" s="30" t="str">
        <f t="shared" si="8"/>
        <v/>
      </c>
      <c r="GD15" s="30" t="str">
        <f t="shared" si="8"/>
        <v/>
      </c>
      <c r="GE15" s="30" t="str">
        <f>IF(GD15&lt;&gt;"",IF($E$7=TRUE,IF(GD15&gt;=$H$6,"",GD15+1),IF(GD15&gt;=$G$6,"",GD15+1)),"")</f>
        <v/>
      </c>
      <c r="GF15" s="30" t="str">
        <f t="shared" si="8"/>
        <v/>
      </c>
      <c r="GG15" s="30" t="str">
        <f t="shared" si="8"/>
        <v/>
      </c>
      <c r="GH15" s="30" t="str">
        <f t="shared" si="8"/>
        <v/>
      </c>
      <c r="GI15" s="30" t="str">
        <f t="shared" si="8"/>
        <v/>
      </c>
      <c r="GJ15" s="30" t="str">
        <f t="shared" si="8"/>
        <v/>
      </c>
      <c r="GK15" s="30" t="str">
        <f t="shared" si="8"/>
        <v/>
      </c>
      <c r="GL15" s="30" t="str">
        <f>IF(GK15&lt;&gt;"",IF($E$7=TRUE,IF(GK15&gt;=$H$6,"",GK15+1),IF(GK15&gt;=$G$6,"",GK15+1)),"")</f>
        <v/>
      </c>
      <c r="GM15" s="30" t="str">
        <f t="shared" ref="GM15:IA15" si="9">IF(GL15&lt;&gt;"",GL15+1,"")</f>
        <v/>
      </c>
      <c r="GN15" s="30" t="str">
        <f t="shared" si="9"/>
        <v/>
      </c>
      <c r="GO15" s="30" t="str">
        <f t="shared" si="9"/>
        <v/>
      </c>
      <c r="GP15" s="30" t="str">
        <f t="shared" si="9"/>
        <v/>
      </c>
      <c r="GQ15" s="30" t="str">
        <f t="shared" si="9"/>
        <v/>
      </c>
      <c r="GR15" s="30" t="str">
        <f t="shared" si="9"/>
        <v/>
      </c>
      <c r="GS15" s="30" t="str">
        <f>IF(GR15&lt;&gt;"",IF($E$7=TRUE,IF(GR15&gt;=$H$6,"",GR15+1),IF(GR15&gt;=$G$6,"",GR15+1)),"")</f>
        <v/>
      </c>
      <c r="GT15" s="30" t="str">
        <f t="shared" si="9"/>
        <v/>
      </c>
      <c r="GU15" s="30" t="str">
        <f t="shared" si="9"/>
        <v/>
      </c>
      <c r="GV15" s="30" t="str">
        <f t="shared" si="9"/>
        <v/>
      </c>
      <c r="GW15" s="30" t="str">
        <f t="shared" si="9"/>
        <v/>
      </c>
      <c r="GX15" s="30" t="str">
        <f t="shared" si="9"/>
        <v/>
      </c>
      <c r="GY15" s="30" t="str">
        <f t="shared" si="9"/>
        <v/>
      </c>
      <c r="GZ15" s="30" t="str">
        <f>IF(GY15&lt;&gt;"",IF($E$7=TRUE,IF(GY15&gt;=$H$6,"",GY15+1),IF(GY15&gt;=$G$6,"",GY15+1)),"")</f>
        <v/>
      </c>
      <c r="HA15" s="30" t="str">
        <f t="shared" si="9"/>
        <v/>
      </c>
      <c r="HB15" s="30" t="str">
        <f t="shared" si="9"/>
        <v/>
      </c>
      <c r="HC15" s="30" t="str">
        <f t="shared" si="9"/>
        <v/>
      </c>
      <c r="HD15" s="30" t="str">
        <f t="shared" si="9"/>
        <v/>
      </c>
      <c r="HE15" s="30" t="str">
        <f t="shared" si="9"/>
        <v/>
      </c>
      <c r="HF15" s="30" t="str">
        <f t="shared" si="9"/>
        <v/>
      </c>
      <c r="HG15" s="30" t="str">
        <f>IF(HF15&lt;&gt;"",IF($E$7=TRUE,IF(HF15&gt;=$H$6,"",HF15+1),IF(HF15&gt;=$G$6,"",HF15+1)),"")</f>
        <v/>
      </c>
      <c r="HH15" s="30" t="str">
        <f t="shared" si="9"/>
        <v/>
      </c>
      <c r="HI15" s="30" t="str">
        <f t="shared" si="9"/>
        <v/>
      </c>
      <c r="HJ15" s="30" t="str">
        <f t="shared" si="9"/>
        <v/>
      </c>
      <c r="HK15" s="30" t="str">
        <f t="shared" si="9"/>
        <v/>
      </c>
      <c r="HL15" s="30" t="str">
        <f t="shared" si="9"/>
        <v/>
      </c>
      <c r="HM15" s="30" t="str">
        <f t="shared" si="9"/>
        <v/>
      </c>
      <c r="HN15" s="30" t="str">
        <f>IF(HM15&lt;&gt;"",IF($E$7=TRUE,IF(HM15&gt;=$H$6,"",HM15+1),IF(HM15&gt;=$G$6,"",HM15+1)),"")</f>
        <v/>
      </c>
      <c r="HO15" s="30" t="str">
        <f t="shared" si="9"/>
        <v/>
      </c>
      <c r="HP15" s="30" t="str">
        <f t="shared" si="9"/>
        <v/>
      </c>
      <c r="HQ15" s="30" t="str">
        <f t="shared" si="9"/>
        <v/>
      </c>
      <c r="HR15" s="30" t="str">
        <f t="shared" si="9"/>
        <v/>
      </c>
      <c r="HS15" s="30" t="str">
        <f t="shared" si="9"/>
        <v/>
      </c>
      <c r="HT15" s="30" t="str">
        <f t="shared" si="9"/>
        <v/>
      </c>
      <c r="HU15" s="30" t="str">
        <f>IF(HT15&lt;&gt;"",IF($E$7=TRUE,IF(HT15&gt;=$H$6,"",HT15+1),IF(HT15&gt;=$G$6,"",HT15+1)),"")</f>
        <v/>
      </c>
      <c r="HV15" s="30" t="str">
        <f t="shared" si="9"/>
        <v/>
      </c>
      <c r="HW15" s="30" t="str">
        <f t="shared" si="9"/>
        <v/>
      </c>
      <c r="HX15" s="30" t="str">
        <f t="shared" si="9"/>
        <v/>
      </c>
      <c r="HY15" s="30" t="str">
        <f t="shared" si="9"/>
        <v/>
      </c>
      <c r="HZ15" s="30" t="str">
        <f t="shared" si="9"/>
        <v/>
      </c>
      <c r="IA15" s="30" t="str">
        <f t="shared" si="9"/>
        <v/>
      </c>
      <c r="IB15" s="31"/>
    </row>
    <row r="16" spans="2:236" ht="15" customHeight="1">
      <c r="B16" s="16">
        <v>1</v>
      </c>
      <c r="C16" s="45" t="s">
        <v>21</v>
      </c>
      <c r="D16" s="46"/>
      <c r="E16" s="47" t="s">
        <v>22</v>
      </c>
      <c r="F16" s="47"/>
      <c r="G16" s="17">
        <v>43787</v>
      </c>
      <c r="H16" s="17">
        <v>43789</v>
      </c>
      <c r="I16" s="33">
        <f ca="1">IF(AND(G16&lt;&gt;"",H16&lt;&gt;""),IF($E$8=1,NETWORKDAYS(G16,H16),IF($E$8=3,H16-G16+1,NETWORKDAYS(G16,H16)+SUM(OFFSET($L$15,-2,MATCH(G16,$L$15:$IA$15,0)):OFFSET($L$15,-2,MATCH(H16,$L$15:$IA$15,0)-1)))),"")</f>
        <v>3</v>
      </c>
      <c r="J16" s="33">
        <f ca="1">IF(AND(G16&lt;&gt;"",H16&lt;&gt;""),IF($E$8=1,NETWORKDAYS(G16,TODAY())-1,IF($E$8=3,TODAY()-G16,IF(AND(WEEKDAY(G16,2)&lt;7,WEEKDAY(TODAY(),2)=7),NETWORKDAYS(G16,TODAY())+1,IF(OR(WEEKDAY(G16,2)&lt;7,WEEKDAY(TODAY(),2)=7),NETWORKDAYS(G16,TODAY()),NETWORKDAYS(G16,TODAY()))))),"")</f>
        <v>0</v>
      </c>
      <c r="K16" s="33">
        <f ca="1">IF(AND(I16&lt;&gt;"",J16&lt;&gt;""),I16-J16,"")</f>
        <v>3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23"/>
    </row>
    <row r="17" spans="2:236" ht="15" customHeight="1">
      <c r="B17" s="16">
        <v>1.1000000000000001</v>
      </c>
      <c r="C17" s="45" t="s">
        <v>23</v>
      </c>
      <c r="D17" s="46"/>
      <c r="E17" s="47" t="s">
        <v>24</v>
      </c>
      <c r="F17" s="47"/>
      <c r="G17" s="17">
        <v>43787</v>
      </c>
      <c r="H17" s="17">
        <v>43787</v>
      </c>
      <c r="I17" s="33">
        <f ca="1">IF(AND(G17&lt;&gt;"",H17&lt;&gt;""),IF($E$8=1,NETWORKDAYS(G17,H17),IF($E$8=3,H17-G17+1,NETWORKDAYS(G17,H17)+SUM(OFFSET($L$15,-2,MATCH(G17,$L$15:$IA$15,0)):OFFSET($L$15,-2,MATCH(H17,$L$15:$IA$15,0)-1)))),"")</f>
        <v>1</v>
      </c>
      <c r="J17" s="33">
        <f t="shared" ref="J17:J80" ca="1" si="10">IF(AND(G17&lt;&gt;"",H17&lt;&gt;""),IF($E$8=1,NETWORKDAYS(G17,TODAY())-1,IF($E$8=3,TODAY()-G17,IF(AND(WEEKDAY(G17,2)&lt;7,WEEKDAY(TODAY(),2)=7),NETWORKDAYS(G17,TODAY())+1,IF(OR(WEEKDAY(G17,2)&lt;7,WEEKDAY(TODAY(),2)=7),NETWORKDAYS(G17,TODAY()),NETWORKDAYS(G17,TODAY()))))),"")</f>
        <v>0</v>
      </c>
      <c r="K17" s="33">
        <f t="shared" ref="K17:K80" ca="1" si="11">IF(AND(I17&lt;&gt;"",J17&lt;&gt;""),I17-J17,"")</f>
        <v>1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23"/>
    </row>
    <row r="18" spans="2:236" ht="15" customHeight="1">
      <c r="B18" s="16">
        <v>1.2</v>
      </c>
      <c r="C18" s="45" t="s">
        <v>25</v>
      </c>
      <c r="D18" s="46"/>
      <c r="E18" s="47" t="s">
        <v>24</v>
      </c>
      <c r="F18" s="47"/>
      <c r="G18" s="17">
        <v>43788</v>
      </c>
      <c r="H18" s="17">
        <v>43788</v>
      </c>
      <c r="I18" s="33">
        <f ca="1">IF(AND(G18&lt;&gt;"",H18&lt;&gt;""),IF($E$8=1,NETWORKDAYS(G18,H18),IF($E$8=3,H18-G18+1,NETWORKDAYS(G18,H18)+SUM(OFFSET($L$15,-2,MATCH(G18,$L$15:$IA$15,0)):OFFSET($L$15,-2,MATCH(H18,$L$15:$IA$15,0)-1)))),"")</f>
        <v>1</v>
      </c>
      <c r="J18" s="33">
        <f t="shared" ca="1" si="10"/>
        <v>-3</v>
      </c>
      <c r="K18" s="33">
        <f t="shared" ca="1" si="11"/>
        <v>4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23"/>
    </row>
    <row r="19" spans="2:236" ht="15" customHeight="1">
      <c r="B19" s="16">
        <v>2</v>
      </c>
      <c r="C19" s="45" t="s">
        <v>26</v>
      </c>
      <c r="D19" s="46"/>
      <c r="E19" s="47" t="s">
        <v>27</v>
      </c>
      <c r="F19" s="47"/>
      <c r="G19" s="17">
        <v>43789</v>
      </c>
      <c r="H19" s="17">
        <v>43790</v>
      </c>
      <c r="I19" s="33">
        <f ca="1">IF(AND(G19&lt;&gt;"",H19&lt;&gt;""),IF($E$8=1,NETWORKDAYS(G19,H19),IF($E$8=3,H19-G19+1,NETWORKDAYS(G19,H19)+SUM(OFFSET($L$15,-2,MATCH(G19,$L$15:$IA$15,0)):OFFSET($L$15,-2,MATCH(H19,$L$15:$IA$15,0)-1)))),"")</f>
        <v>2</v>
      </c>
      <c r="J19" s="33">
        <f t="shared" ca="1" si="10"/>
        <v>-4</v>
      </c>
      <c r="K19" s="33">
        <f t="shared" ca="1" si="11"/>
        <v>6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23"/>
    </row>
    <row r="20" spans="2:236" ht="15" customHeight="1">
      <c r="B20" s="16">
        <v>2.1</v>
      </c>
      <c r="C20" s="45" t="s">
        <v>28</v>
      </c>
      <c r="D20" s="46"/>
      <c r="E20" s="47" t="s">
        <v>29</v>
      </c>
      <c r="F20" s="47"/>
      <c r="G20" s="17">
        <v>43789</v>
      </c>
      <c r="H20" s="17">
        <v>43789</v>
      </c>
      <c r="I20" s="33">
        <f ca="1">IF(AND(G20&lt;&gt;"",H20&lt;&gt;""),IF($E$8=1,NETWORKDAYS(G20,H20),IF($E$8=3,H20-G20+1,NETWORKDAYS(G20,H20)+SUM(OFFSET($L$15,-2,MATCH(G20,$L$15:$IA$15,0)):OFFSET($L$15,-2,MATCH(H20,$L$15:$IA$15,0)-1)))),"")</f>
        <v>1</v>
      </c>
      <c r="J20" s="33">
        <f t="shared" ref="J20" ca="1" si="12">IF(AND(G20&lt;&gt;"",H20&lt;&gt;""),IF($E$8=1,NETWORKDAYS(G20,TODAY())-1,IF($E$8=3,TODAY()-G20,IF(AND(WEEKDAY(G20,2)&lt;7,WEEKDAY(TODAY(),2)=7),NETWORKDAYS(G20,TODAY())+1,IF(OR(WEEKDAY(G20,2)&lt;7,WEEKDAY(TODAY(),2)=7),NETWORKDAYS(G20,TODAY()),NETWORKDAYS(G20,TODAY()))))),"")</f>
        <v>-4</v>
      </c>
      <c r="K20" s="33">
        <f t="shared" ref="K20" ca="1" si="13">IF(AND(I20&lt;&gt;"",J20&lt;&gt;""),I20-J20,"")</f>
        <v>5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23"/>
    </row>
    <row r="21" spans="2:236" ht="15" customHeight="1">
      <c r="B21" s="16">
        <v>2.2000000000000002</v>
      </c>
      <c r="C21" s="45" t="s">
        <v>30</v>
      </c>
      <c r="D21" s="46"/>
      <c r="E21" s="47" t="s">
        <v>29</v>
      </c>
      <c r="F21" s="47"/>
      <c r="G21" s="17">
        <v>43789</v>
      </c>
      <c r="H21" s="17">
        <v>43789</v>
      </c>
      <c r="I21" s="33">
        <f ca="1">IF(AND(G21&lt;&gt;"",H21&lt;&gt;""),IF($E$8=1,NETWORKDAYS(G21,H21),IF($E$8=3,H21-G21+1,NETWORKDAYS(G21,H21)+SUM(OFFSET($L$15,-2,MATCH(G21,$L$15:$IA$15,0)):OFFSET($L$15,-2,MATCH(H21,$L$15:$IA$15,0)-1)))),"")</f>
        <v>1</v>
      </c>
      <c r="J21" s="33">
        <f t="shared" ca="1" si="10"/>
        <v>-4</v>
      </c>
      <c r="K21" s="33">
        <f t="shared" ca="1" si="11"/>
        <v>5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23"/>
    </row>
    <row r="22" spans="2:236" ht="15" customHeight="1">
      <c r="B22" s="16">
        <v>2.2999999999999998</v>
      </c>
      <c r="C22" s="45" t="s">
        <v>31</v>
      </c>
      <c r="D22" s="46"/>
      <c r="E22" s="47" t="s">
        <v>29</v>
      </c>
      <c r="F22" s="47"/>
      <c r="G22" s="17">
        <v>43789</v>
      </c>
      <c r="H22" s="17">
        <v>43789</v>
      </c>
      <c r="I22" s="33">
        <f ca="1">IF(AND(G22&lt;&gt;"",H22&lt;&gt;""),IF($E$8=1,NETWORKDAYS(G22,H22),IF($E$8=3,H22-G22+1,NETWORKDAYS(G22,H22)+SUM(OFFSET($L$15,-2,MATCH(G22,$L$15:$IA$15,0)):OFFSET($L$15,-2,MATCH(H22,$L$15:$IA$15,0)-1)))),"")</f>
        <v>1</v>
      </c>
      <c r="J22" s="33">
        <f t="shared" ca="1" si="10"/>
        <v>-4</v>
      </c>
      <c r="K22" s="33">
        <f t="shared" ca="1" si="11"/>
        <v>5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23"/>
    </row>
    <row r="23" spans="2:236" ht="15" customHeight="1">
      <c r="B23" s="16">
        <v>2.4</v>
      </c>
      <c r="C23" s="45" t="s">
        <v>32</v>
      </c>
      <c r="D23" s="46"/>
      <c r="E23" s="47" t="s">
        <v>29</v>
      </c>
      <c r="F23" s="47"/>
      <c r="G23" s="17">
        <v>43790</v>
      </c>
      <c r="H23" s="17">
        <v>43790</v>
      </c>
      <c r="I23" s="33">
        <f ca="1">IF(AND(G23&lt;&gt;"",H23&lt;&gt;""),IF($E$8=1,NETWORKDAYS(G23,H23),IF($E$8=3,H23-G23+1,NETWORKDAYS(G23,H23)+SUM(OFFSET($L$15,-2,MATCH(G23,$L$15:$IA$15,0)):OFFSET($L$15,-2,MATCH(H23,$L$15:$IA$15,0)-1)))),"")</f>
        <v>1</v>
      </c>
      <c r="J23" s="33">
        <f t="shared" ref="J23" ca="1" si="14">IF(AND(G23&lt;&gt;"",H23&lt;&gt;""),IF($E$8=1,NETWORKDAYS(G23,TODAY())-1,IF($E$8=3,TODAY()-G23,IF(AND(WEEKDAY(G23,2)&lt;7,WEEKDAY(TODAY(),2)=7),NETWORKDAYS(G23,TODAY())+1,IF(OR(WEEKDAY(G23,2)&lt;7,WEEKDAY(TODAY(),2)=7),NETWORKDAYS(G23,TODAY()),NETWORKDAYS(G23,TODAY()))))),"")</f>
        <v>-5</v>
      </c>
      <c r="K23" s="33">
        <f t="shared" ref="K23" ca="1" si="15">IF(AND(I23&lt;&gt;"",J23&lt;&gt;""),I23-J23,"")</f>
        <v>6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23"/>
    </row>
    <row r="24" spans="2:236" ht="15" customHeight="1">
      <c r="B24" s="16">
        <v>2.5</v>
      </c>
      <c r="C24" s="45" t="s">
        <v>33</v>
      </c>
      <c r="D24" s="46"/>
      <c r="E24" s="47" t="s">
        <v>29</v>
      </c>
      <c r="F24" s="47"/>
      <c r="G24" s="17">
        <v>43790</v>
      </c>
      <c r="H24" s="17">
        <v>43790</v>
      </c>
      <c r="I24" s="33">
        <f ca="1">IF(AND(G24&lt;&gt;"",H24&lt;&gt;""),IF($E$8=1,NETWORKDAYS(G24,H24),IF($E$8=3,H24-G24+1,NETWORKDAYS(G24,H24)+SUM(OFFSET($L$15,-2,MATCH(G24,$L$15:$IA$15,0)):OFFSET($L$15,-2,MATCH(H24,$L$15:$IA$15,0)-1)))),"")</f>
        <v>1</v>
      </c>
      <c r="J24" s="33">
        <f t="shared" ref="J24" ca="1" si="16">IF(AND(G24&lt;&gt;"",H24&lt;&gt;""),IF($E$8=1,NETWORKDAYS(G24,TODAY())-1,IF($E$8=3,TODAY()-G24,IF(AND(WEEKDAY(G24,2)&lt;7,WEEKDAY(TODAY(),2)=7),NETWORKDAYS(G24,TODAY())+1,IF(OR(WEEKDAY(G24,2)&lt;7,WEEKDAY(TODAY(),2)=7),NETWORKDAYS(G24,TODAY()),NETWORKDAYS(G24,TODAY()))))),"")</f>
        <v>-5</v>
      </c>
      <c r="K24" s="33">
        <f t="shared" ref="K24" ca="1" si="17">IF(AND(I24&lt;&gt;"",J24&lt;&gt;""),I24-J24,"")</f>
        <v>6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23"/>
    </row>
    <row r="25" spans="2:236" ht="15" customHeight="1">
      <c r="B25" s="16">
        <v>3</v>
      </c>
      <c r="C25" s="45" t="s">
        <v>34</v>
      </c>
      <c r="D25" s="46"/>
      <c r="E25" s="47" t="s">
        <v>27</v>
      </c>
      <c r="F25" s="47"/>
      <c r="G25" s="17">
        <v>43791</v>
      </c>
      <c r="H25" s="17">
        <v>43792</v>
      </c>
      <c r="I25" s="33">
        <f ca="1">IF(AND(G25&lt;&gt;"",H25&lt;&gt;""),IF($E$8=1,NETWORKDAYS(G25,H25),IF($E$8=3,H25-G25+1,NETWORKDAYS(G25,H25)+SUM(OFFSET($L$15,-2,MATCH(G25,$L$15:$IA$15,0)):OFFSET($L$15,-2,MATCH(H25,$L$15:$IA$15,0)-1)))),"")</f>
        <v>1</v>
      </c>
      <c r="J25" s="33">
        <f t="shared" ca="1" si="10"/>
        <v>-6</v>
      </c>
      <c r="K25" s="33">
        <f t="shared" ca="1" si="11"/>
        <v>7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23"/>
    </row>
    <row r="26" spans="2:236" ht="15" customHeight="1">
      <c r="B26" s="16">
        <v>3.1</v>
      </c>
      <c r="C26" s="45" t="s">
        <v>35</v>
      </c>
      <c r="D26" s="46"/>
      <c r="E26" s="47" t="s">
        <v>29</v>
      </c>
      <c r="F26" s="47"/>
      <c r="G26" s="17">
        <v>43791</v>
      </c>
      <c r="H26" s="17">
        <v>43791</v>
      </c>
      <c r="I26" s="33">
        <f ca="1">IF(AND(G26&lt;&gt;"",H26&lt;&gt;""),IF($E$8=1,NETWORKDAYS(G26,H26),IF($E$8=3,H26-G26+1,NETWORKDAYS(G26,H26)+SUM(OFFSET($L$15,-2,MATCH(G26,$L$15:$IA$15,0)):OFFSET($L$15,-2,MATCH(H26,$L$15:$IA$15,0)-1)))),"")</f>
        <v>1</v>
      </c>
      <c r="J26" s="33">
        <f t="shared" ca="1" si="10"/>
        <v>-6</v>
      </c>
      <c r="K26" s="33">
        <f t="shared" ca="1" si="11"/>
        <v>7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23"/>
    </row>
    <row r="27" spans="2:236" ht="15" customHeight="1">
      <c r="B27" s="16">
        <v>3.2</v>
      </c>
      <c r="C27" s="45" t="s">
        <v>34</v>
      </c>
      <c r="D27" s="46"/>
      <c r="E27" s="47" t="s">
        <v>29</v>
      </c>
      <c r="F27" s="47"/>
      <c r="G27" s="17">
        <v>43791</v>
      </c>
      <c r="H27" s="17">
        <v>43792</v>
      </c>
      <c r="I27" s="33">
        <f ca="1">IF(AND(G27&lt;&gt;"",H27&lt;&gt;""),IF($E$8=1,NETWORKDAYS(G27,H27),IF($E$8=3,H27-G27+1,NETWORKDAYS(G27,H27)+SUM(OFFSET($L$15,-2,MATCH(G27,$L$15:$IA$15,0)):OFFSET($L$15,-2,MATCH(H27,$L$15:$IA$15,0)-1)))),"")</f>
        <v>1</v>
      </c>
      <c r="J27" s="33">
        <f t="shared" ca="1" si="10"/>
        <v>-6</v>
      </c>
      <c r="K27" s="33">
        <f t="shared" ca="1" si="11"/>
        <v>7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23"/>
    </row>
    <row r="28" spans="2:236" ht="15" customHeight="1">
      <c r="B28" s="16"/>
      <c r="C28" s="45"/>
      <c r="D28" s="46"/>
      <c r="E28" s="47"/>
      <c r="F28" s="47"/>
      <c r="G28" s="17"/>
      <c r="H28" s="17"/>
      <c r="I28" s="33" t="str">
        <f ca="1">IF(AND(G28&lt;&gt;"",H28&lt;&gt;""),IF($E$8=1,NETWORKDAYS(G28,H28),IF($E$8=3,H28-G28+1,NETWORKDAYS(G28,H28)+SUM(OFFSET($L$15,-2,MATCH(G28,$L$15:$IA$15,0)):OFFSET($L$15,-2,MATCH(H28,$L$15:$IA$15,0)-1)))),"")</f>
        <v/>
      </c>
      <c r="J28" s="33" t="str">
        <f t="shared" ca="1" si="10"/>
        <v/>
      </c>
      <c r="K28" s="33" t="str">
        <f t="shared" ca="1" si="11"/>
        <v/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23"/>
    </row>
    <row r="29" spans="2:236" ht="15" customHeight="1">
      <c r="B29" s="16"/>
      <c r="C29" s="45"/>
      <c r="D29" s="46"/>
      <c r="E29" s="47"/>
      <c r="F29" s="47"/>
      <c r="G29" s="17"/>
      <c r="H29" s="17"/>
      <c r="I29" s="33" t="str">
        <f ca="1">IF(AND(G29&lt;&gt;"",H29&lt;&gt;""),IF($E$8=1,NETWORKDAYS(G29,H29),IF($E$8=3,H29-G29+1,NETWORKDAYS(G29,H29)+SUM(OFFSET($L$15,-2,MATCH(G29,$L$15:$IA$15,0)):OFFSET($L$15,-2,MATCH(H29,$L$15:$IA$15,0)-1)))),"")</f>
        <v/>
      </c>
      <c r="J29" s="33" t="str">
        <f t="shared" ca="1" si="10"/>
        <v/>
      </c>
      <c r="K29" s="33" t="str">
        <f t="shared" ca="1" si="11"/>
        <v/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23"/>
    </row>
    <row r="30" spans="2:236" ht="15" customHeight="1">
      <c r="B30" s="16"/>
      <c r="C30" s="45"/>
      <c r="D30" s="46"/>
      <c r="E30" s="47"/>
      <c r="F30" s="47"/>
      <c r="G30" s="17"/>
      <c r="H30" s="17"/>
      <c r="I30" s="33" t="str">
        <f ca="1">IF(AND(G30&lt;&gt;"",H30&lt;&gt;""),IF($E$8=1,NETWORKDAYS(G30,H30),IF($E$8=3,H30-G30+1,NETWORKDAYS(G30,H30)+SUM(OFFSET($L$15,-2,MATCH(G30,$L$15:$IA$15,0)):OFFSET($L$15,-2,MATCH(H30,$L$15:$IA$15,0)-1)))),"")</f>
        <v/>
      </c>
      <c r="J30" s="33" t="str">
        <f t="shared" ca="1" si="10"/>
        <v/>
      </c>
      <c r="K30" s="33" t="str">
        <f t="shared" ca="1" si="11"/>
        <v/>
      </c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23"/>
    </row>
    <row r="31" spans="2:236" ht="15" customHeight="1">
      <c r="B31" s="16"/>
      <c r="C31" s="45"/>
      <c r="D31" s="46"/>
      <c r="E31" s="47"/>
      <c r="F31" s="47"/>
      <c r="G31" s="17"/>
      <c r="H31" s="17"/>
      <c r="I31" s="33" t="str">
        <f ca="1">IF(AND(G31&lt;&gt;"",H31&lt;&gt;""),IF($E$8=1,NETWORKDAYS(G31,H31),IF($E$8=3,H31-G31+1,NETWORKDAYS(G31,H31)+SUM(OFFSET($L$15,-2,MATCH(G31,$L$15:$IA$15,0)):OFFSET($L$15,-2,MATCH(H31,$L$15:$IA$15,0)-1)))),"")</f>
        <v/>
      </c>
      <c r="J31" s="33" t="str">
        <f t="shared" ca="1" si="10"/>
        <v/>
      </c>
      <c r="K31" s="33" t="str">
        <f t="shared" ca="1" si="11"/>
        <v/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23"/>
    </row>
    <row r="32" spans="2:236" ht="15" customHeight="1">
      <c r="B32" s="16"/>
      <c r="C32" s="45"/>
      <c r="D32" s="46"/>
      <c r="E32" s="47"/>
      <c r="F32" s="47"/>
      <c r="G32" s="17"/>
      <c r="H32" s="17"/>
      <c r="I32" s="33" t="str">
        <f ca="1">IF(AND(G32&lt;&gt;"",H32&lt;&gt;""),IF($E$8=1,NETWORKDAYS(G32,H32),IF($E$8=3,H32-G32+1,NETWORKDAYS(G32,H32)+SUM(OFFSET($L$15,-2,MATCH(G32,$L$15:$IA$15,0)):OFFSET($L$15,-2,MATCH(H32,$L$15:$IA$15,0)-1)))),"")</f>
        <v/>
      </c>
      <c r="J32" s="33" t="str">
        <f t="shared" ca="1" si="10"/>
        <v/>
      </c>
      <c r="K32" s="33" t="str">
        <f t="shared" ca="1" si="11"/>
        <v/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23"/>
    </row>
    <row r="33" spans="2:236" ht="15" customHeight="1">
      <c r="B33" s="16"/>
      <c r="C33" s="45"/>
      <c r="D33" s="46"/>
      <c r="E33" s="47"/>
      <c r="F33" s="47"/>
      <c r="G33" s="17"/>
      <c r="H33" s="17"/>
      <c r="I33" s="33" t="str">
        <f ca="1">IF(AND(G33&lt;&gt;"",H33&lt;&gt;""),IF($E$8=1,NETWORKDAYS(G33,H33),IF($E$8=3,H33-G33+1,NETWORKDAYS(G33,H33)+SUM(OFFSET($L$15,-2,MATCH(G33,$L$15:$IA$15,0)):OFFSET($L$15,-2,MATCH(H33,$L$15:$IA$15,0)-1)))),"")</f>
        <v/>
      </c>
      <c r="J33" s="33" t="str">
        <f t="shared" ca="1" si="10"/>
        <v/>
      </c>
      <c r="K33" s="33" t="str">
        <f t="shared" ca="1" si="11"/>
        <v/>
      </c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23"/>
    </row>
    <row r="34" spans="2:236" ht="15" customHeight="1">
      <c r="B34" s="16"/>
      <c r="C34" s="45"/>
      <c r="D34" s="46"/>
      <c r="E34" s="47"/>
      <c r="F34" s="47"/>
      <c r="G34" s="17"/>
      <c r="H34" s="17"/>
      <c r="I34" s="33" t="str">
        <f ca="1">IF(AND(G34&lt;&gt;"",H34&lt;&gt;""),IF($E$8=1,NETWORKDAYS(G34,H34),IF($E$8=3,H34-G34+1,NETWORKDAYS(G34,H34)+SUM(OFFSET($L$15,-2,MATCH(G34,$L$15:$IA$15,0)):OFFSET($L$15,-2,MATCH(H34,$L$15:$IA$15,0)-1)))),"")</f>
        <v/>
      </c>
      <c r="J34" s="33" t="str">
        <f t="shared" ca="1" si="10"/>
        <v/>
      </c>
      <c r="K34" s="33" t="str">
        <f t="shared" ca="1" si="11"/>
        <v/>
      </c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23"/>
    </row>
    <row r="35" spans="2:236" ht="15" customHeight="1">
      <c r="B35" s="16"/>
      <c r="C35" s="45"/>
      <c r="D35" s="46"/>
      <c r="E35" s="47"/>
      <c r="F35" s="47"/>
      <c r="G35" s="17"/>
      <c r="H35" s="17"/>
      <c r="I35" s="33" t="str">
        <f ca="1">IF(AND(G35&lt;&gt;"",H35&lt;&gt;""),IF($E$8=1,NETWORKDAYS(G35,H35),IF($E$8=3,H35-G35+1,NETWORKDAYS(G35,H35)+SUM(OFFSET($L$15,-2,MATCH(G35,$L$15:$IA$15,0)):OFFSET($L$15,-2,MATCH(H35,$L$15:$IA$15,0)-1)))),"")</f>
        <v/>
      </c>
      <c r="J35" s="33" t="str">
        <f t="shared" ca="1" si="10"/>
        <v/>
      </c>
      <c r="K35" s="33" t="str">
        <f t="shared" ca="1" si="11"/>
        <v/>
      </c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23"/>
    </row>
    <row r="36" spans="2:236" ht="15" customHeight="1">
      <c r="B36" s="16"/>
      <c r="C36" s="45"/>
      <c r="D36" s="46"/>
      <c r="E36" s="47"/>
      <c r="F36" s="47"/>
      <c r="G36" s="17"/>
      <c r="H36" s="17"/>
      <c r="I36" s="33" t="str">
        <f ca="1">IF(AND(G36&lt;&gt;"",H36&lt;&gt;""),IF($E$8=1,NETWORKDAYS(G36,H36),IF($E$8=3,H36-G36+1,NETWORKDAYS(G36,H36)+SUM(OFFSET($L$15,-2,MATCH(G36,$L$15:$IA$15,0)):OFFSET($L$15,-2,MATCH(H36,$L$15:$IA$15,0)-1)))),"")</f>
        <v/>
      </c>
      <c r="J36" s="33" t="str">
        <f t="shared" ca="1" si="10"/>
        <v/>
      </c>
      <c r="K36" s="33" t="str">
        <f t="shared" ca="1" si="11"/>
        <v/>
      </c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23"/>
    </row>
    <row r="37" spans="2:236" ht="15" customHeight="1">
      <c r="B37" s="16"/>
      <c r="C37" s="45"/>
      <c r="D37" s="46"/>
      <c r="E37" s="47"/>
      <c r="F37" s="47"/>
      <c r="G37" s="17"/>
      <c r="H37" s="17"/>
      <c r="I37" s="33" t="str">
        <f ca="1">IF(AND(G37&lt;&gt;"",H37&lt;&gt;""),IF($E$8=1,NETWORKDAYS(G37,H37),IF($E$8=3,H37-G37+1,NETWORKDAYS(G37,H37)+SUM(OFFSET($L$15,-2,MATCH(G37,$L$15:$IA$15,0)):OFFSET($L$15,-2,MATCH(H37,$L$15:$IA$15,0)-1)))),"")</f>
        <v/>
      </c>
      <c r="J37" s="33" t="str">
        <f t="shared" ca="1" si="10"/>
        <v/>
      </c>
      <c r="K37" s="33" t="str">
        <f t="shared" ca="1" si="11"/>
        <v/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23"/>
    </row>
    <row r="38" spans="2:236" ht="15" customHeight="1">
      <c r="B38" s="16"/>
      <c r="C38" s="45"/>
      <c r="D38" s="46"/>
      <c r="E38" s="47"/>
      <c r="F38" s="47"/>
      <c r="G38" s="17"/>
      <c r="H38" s="17"/>
      <c r="I38" s="33" t="str">
        <f ca="1">IF(AND(G38&lt;&gt;"",H38&lt;&gt;""),IF($E$8=1,NETWORKDAYS(G38,H38),IF($E$8=3,H38-G38+1,NETWORKDAYS(G38,H38)+SUM(OFFSET($L$15,-2,MATCH(G38,$L$15:$IA$15,0)):OFFSET($L$15,-2,MATCH(H38,$L$15:$IA$15,0)-1)))),"")</f>
        <v/>
      </c>
      <c r="J38" s="33" t="str">
        <f t="shared" ca="1" si="10"/>
        <v/>
      </c>
      <c r="K38" s="33" t="str">
        <f t="shared" ca="1" si="11"/>
        <v/>
      </c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23"/>
    </row>
    <row r="39" spans="2:236" ht="15" customHeight="1">
      <c r="B39" s="16"/>
      <c r="C39" s="45"/>
      <c r="D39" s="46"/>
      <c r="E39" s="47"/>
      <c r="F39" s="47"/>
      <c r="G39" s="17"/>
      <c r="H39" s="17"/>
      <c r="I39" s="33" t="str">
        <f ca="1">IF(AND(G39&lt;&gt;"",H39&lt;&gt;""),IF($E$8=1,NETWORKDAYS(G39,H39),IF($E$8=3,H39-G39+1,NETWORKDAYS(G39,H39)+SUM(OFFSET($L$15,-2,MATCH(G39,$L$15:$IA$15,0)):OFFSET($L$15,-2,MATCH(H39,$L$15:$IA$15,0)-1)))),"")</f>
        <v/>
      </c>
      <c r="J39" s="33" t="str">
        <f t="shared" ca="1" si="10"/>
        <v/>
      </c>
      <c r="K39" s="33" t="str">
        <f t="shared" ca="1" si="11"/>
        <v/>
      </c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23"/>
    </row>
    <row r="40" spans="2:236" ht="15" customHeight="1">
      <c r="B40" s="16"/>
      <c r="C40" s="45"/>
      <c r="D40" s="46"/>
      <c r="E40" s="47"/>
      <c r="F40" s="47"/>
      <c r="G40" s="17"/>
      <c r="H40" s="17"/>
      <c r="I40" s="33" t="str">
        <f ca="1">IF(AND(G40&lt;&gt;"",H40&lt;&gt;""),IF($E$8=1,NETWORKDAYS(G40,H40),IF($E$8=3,H40-G40+1,NETWORKDAYS(G40,H40)+SUM(OFFSET($L$15,-2,MATCH(G40,$L$15:$IA$15,0)):OFFSET($L$15,-2,MATCH(H40,$L$15:$IA$15,0)-1)))),"")</f>
        <v/>
      </c>
      <c r="J40" s="33" t="str">
        <f t="shared" ca="1" si="10"/>
        <v/>
      </c>
      <c r="K40" s="33" t="str">
        <f t="shared" ca="1" si="11"/>
        <v/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23"/>
    </row>
    <row r="41" spans="2:236" ht="15" customHeight="1">
      <c r="B41" s="16"/>
      <c r="C41" s="45"/>
      <c r="D41" s="46"/>
      <c r="E41" s="47"/>
      <c r="F41" s="47"/>
      <c r="G41" s="17"/>
      <c r="H41" s="17"/>
      <c r="I41" s="33" t="str">
        <f ca="1">IF(AND(G41&lt;&gt;"",H41&lt;&gt;""),IF($E$8=1,NETWORKDAYS(G41,H41),IF($E$8=3,H41-G41+1,NETWORKDAYS(G41,H41)+SUM(OFFSET($L$15,-2,MATCH(G41,$L$15:$IA$15,0)):OFFSET($L$15,-2,MATCH(H41,$L$15:$IA$15,0)-1)))),"")</f>
        <v/>
      </c>
      <c r="J41" s="33" t="str">
        <f t="shared" ca="1" si="10"/>
        <v/>
      </c>
      <c r="K41" s="33" t="str">
        <f t="shared" ca="1" si="11"/>
        <v/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23"/>
    </row>
    <row r="42" spans="2:236" ht="15" customHeight="1">
      <c r="B42" s="16"/>
      <c r="C42" s="45"/>
      <c r="D42" s="46"/>
      <c r="E42" s="47"/>
      <c r="F42" s="47"/>
      <c r="G42" s="17"/>
      <c r="H42" s="17"/>
      <c r="I42" s="33" t="str">
        <f ca="1">IF(AND(G42&lt;&gt;"",H42&lt;&gt;""),IF($E$8=1,NETWORKDAYS(G42,H42),IF($E$8=3,H42-G42+1,NETWORKDAYS(G42,H42)+SUM(OFFSET($L$15,-2,MATCH(G42,$L$15:$IA$15,0)):OFFSET($L$15,-2,MATCH(H42,$L$15:$IA$15,0)-1)))),"")</f>
        <v/>
      </c>
      <c r="J42" s="33" t="str">
        <f t="shared" ca="1" si="10"/>
        <v/>
      </c>
      <c r="K42" s="33" t="str">
        <f t="shared" ca="1" si="11"/>
        <v/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23"/>
    </row>
    <row r="43" spans="2:236" ht="15" customHeight="1">
      <c r="B43" s="16"/>
      <c r="C43" s="45"/>
      <c r="D43" s="46"/>
      <c r="E43" s="47"/>
      <c r="F43" s="47"/>
      <c r="G43" s="17"/>
      <c r="H43" s="17"/>
      <c r="I43" s="33" t="str">
        <f ca="1">IF(AND(G43&lt;&gt;"",H43&lt;&gt;""),IF($E$8=1,NETWORKDAYS(G43,H43),IF($E$8=3,H43-G43+1,NETWORKDAYS(G43,H43)+SUM(OFFSET($L$15,-2,MATCH(G43,$L$15:$IA$15,0)):OFFSET($L$15,-2,MATCH(H43,$L$15:$IA$15,0)-1)))),"")</f>
        <v/>
      </c>
      <c r="J43" s="33" t="str">
        <f t="shared" ca="1" si="10"/>
        <v/>
      </c>
      <c r="K43" s="33" t="str">
        <f t="shared" ca="1" si="11"/>
        <v/>
      </c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23"/>
    </row>
    <row r="44" spans="2:236" ht="15" customHeight="1">
      <c r="B44" s="16"/>
      <c r="C44" s="45"/>
      <c r="D44" s="46"/>
      <c r="E44" s="47"/>
      <c r="F44" s="47"/>
      <c r="G44" s="17"/>
      <c r="H44" s="17"/>
      <c r="I44" s="33" t="str">
        <f ca="1">IF(AND(G44&lt;&gt;"",H44&lt;&gt;""),IF($E$8=1,NETWORKDAYS(G44,H44),IF($E$8=3,H44-G44+1,NETWORKDAYS(G44,H44)+SUM(OFFSET($L$15,-2,MATCH(G44,$L$15:$IA$15,0)):OFFSET($L$15,-2,MATCH(H44,$L$15:$IA$15,0)-1)))),"")</f>
        <v/>
      </c>
      <c r="J44" s="33" t="str">
        <f t="shared" ca="1" si="10"/>
        <v/>
      </c>
      <c r="K44" s="33" t="str">
        <f t="shared" ca="1" si="11"/>
        <v/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23"/>
    </row>
    <row r="45" spans="2:236" ht="15" customHeight="1">
      <c r="B45" s="16"/>
      <c r="C45" s="45"/>
      <c r="D45" s="46"/>
      <c r="E45" s="47"/>
      <c r="F45" s="47"/>
      <c r="G45" s="17"/>
      <c r="H45" s="17"/>
      <c r="I45" s="33" t="str">
        <f ca="1">IF(AND(G45&lt;&gt;"",H45&lt;&gt;""),IF($E$8=1,NETWORKDAYS(G45,H45),IF($E$8=3,H45-G45+1,NETWORKDAYS(G45,H45)+SUM(OFFSET($L$15,-2,MATCH(G45,$L$15:$IA$15,0)):OFFSET($L$15,-2,MATCH(H45,$L$15:$IA$15,0)-1)))),"")</f>
        <v/>
      </c>
      <c r="J45" s="33" t="str">
        <f t="shared" ca="1" si="10"/>
        <v/>
      </c>
      <c r="K45" s="33" t="str">
        <f t="shared" ca="1" si="11"/>
        <v/>
      </c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23"/>
    </row>
    <row r="46" spans="2:236" ht="15" customHeight="1">
      <c r="B46" s="16"/>
      <c r="C46" s="45"/>
      <c r="D46" s="46"/>
      <c r="E46" s="47"/>
      <c r="F46" s="47"/>
      <c r="G46" s="17"/>
      <c r="H46" s="17"/>
      <c r="I46" s="33" t="str">
        <f ca="1">IF(AND(G46&lt;&gt;"",H46&lt;&gt;""),IF($E$8=1,NETWORKDAYS(G46,H46),IF($E$8=3,H46-G46+1,NETWORKDAYS(G46,H46)+SUM(OFFSET($L$15,-2,MATCH(G46,$L$15:$IA$15,0)):OFFSET($L$15,-2,MATCH(H46,$L$15:$IA$15,0)-1)))),"")</f>
        <v/>
      </c>
      <c r="J46" s="33" t="str">
        <f t="shared" ca="1" si="10"/>
        <v/>
      </c>
      <c r="K46" s="33" t="str">
        <f t="shared" ca="1" si="11"/>
        <v/>
      </c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23"/>
    </row>
    <row r="47" spans="2:236" ht="15" customHeight="1">
      <c r="B47" s="16"/>
      <c r="C47" s="45"/>
      <c r="D47" s="46"/>
      <c r="E47" s="47"/>
      <c r="F47" s="47"/>
      <c r="G47" s="17"/>
      <c r="H47" s="17"/>
      <c r="I47" s="33" t="str">
        <f ca="1">IF(AND(G47&lt;&gt;"",H47&lt;&gt;""),IF($E$8=1,NETWORKDAYS(G47,H47),IF($E$8=3,H47-G47+1,NETWORKDAYS(G47,H47)+SUM(OFFSET($L$15,-2,MATCH(G47,$L$15:$IA$15,0)):OFFSET($L$15,-2,MATCH(H47,$L$15:$IA$15,0)-1)))),"")</f>
        <v/>
      </c>
      <c r="J47" s="33" t="str">
        <f t="shared" ca="1" si="10"/>
        <v/>
      </c>
      <c r="K47" s="33" t="str">
        <f t="shared" ca="1" si="11"/>
        <v/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23"/>
    </row>
    <row r="48" spans="2:236" ht="15" customHeight="1">
      <c r="B48" s="16"/>
      <c r="C48" s="45"/>
      <c r="D48" s="46"/>
      <c r="E48" s="47"/>
      <c r="F48" s="47"/>
      <c r="G48" s="17"/>
      <c r="H48" s="17"/>
      <c r="I48" s="33" t="str">
        <f ca="1">IF(AND(G48&lt;&gt;"",H48&lt;&gt;""),IF($E$8=1,NETWORKDAYS(G48,H48),IF($E$8=3,H48-G48+1,NETWORKDAYS(G48,H48)+SUM(OFFSET($L$15,-2,MATCH(G48,$L$15:$IA$15,0)):OFFSET($L$15,-2,MATCH(H48,$L$15:$IA$15,0)-1)))),"")</f>
        <v/>
      </c>
      <c r="J48" s="33" t="str">
        <f t="shared" ca="1" si="10"/>
        <v/>
      </c>
      <c r="K48" s="33" t="str">
        <f t="shared" ca="1" si="11"/>
        <v/>
      </c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23"/>
    </row>
    <row r="49" spans="2:236" ht="15" customHeight="1">
      <c r="B49" s="16"/>
      <c r="C49" s="45"/>
      <c r="D49" s="46"/>
      <c r="E49" s="47"/>
      <c r="F49" s="47"/>
      <c r="G49" s="17"/>
      <c r="H49" s="17"/>
      <c r="I49" s="33" t="str">
        <f ca="1">IF(AND(G49&lt;&gt;"",H49&lt;&gt;""),IF($E$8=1,NETWORKDAYS(G49,H49),IF($E$8=3,H49-G49+1,NETWORKDAYS(G49,H49)+SUM(OFFSET($L$15,-2,MATCH(G49,$L$15:$IA$15,0)):OFFSET($L$15,-2,MATCH(H49,$L$15:$IA$15,0)-1)))),"")</f>
        <v/>
      </c>
      <c r="J49" s="33" t="str">
        <f t="shared" ca="1" si="10"/>
        <v/>
      </c>
      <c r="K49" s="33" t="str">
        <f t="shared" ca="1" si="11"/>
        <v/>
      </c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23"/>
    </row>
    <row r="50" spans="2:236" ht="15" customHeight="1">
      <c r="B50" s="16"/>
      <c r="C50" s="45"/>
      <c r="D50" s="46"/>
      <c r="E50" s="47"/>
      <c r="F50" s="47"/>
      <c r="G50" s="17"/>
      <c r="H50" s="17"/>
      <c r="I50" s="33" t="str">
        <f ca="1">IF(AND(G50&lt;&gt;"",H50&lt;&gt;""),IF($E$8=1,NETWORKDAYS(G50,H50),IF($E$8=3,H50-G50+1,NETWORKDAYS(G50,H50)+SUM(OFFSET($L$15,-2,MATCH(G50,$L$15:$IA$15,0)):OFFSET($L$15,-2,MATCH(H50,$L$15:$IA$15,0)-1)))),"")</f>
        <v/>
      </c>
      <c r="J50" s="33" t="str">
        <f t="shared" ca="1" si="10"/>
        <v/>
      </c>
      <c r="K50" s="33" t="str">
        <f t="shared" ca="1" si="11"/>
        <v/>
      </c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23"/>
    </row>
    <row r="51" spans="2:236" ht="15" customHeight="1">
      <c r="B51" s="16"/>
      <c r="C51" s="45"/>
      <c r="D51" s="46"/>
      <c r="E51" s="47"/>
      <c r="F51" s="47"/>
      <c r="G51" s="17"/>
      <c r="H51" s="17"/>
      <c r="I51" s="33" t="str">
        <f ca="1">IF(AND(G51&lt;&gt;"",H51&lt;&gt;""),IF($E$8=1,NETWORKDAYS(G51,H51),IF($E$8=3,H51-G51+1,NETWORKDAYS(G51,H51)+SUM(OFFSET($L$15,-2,MATCH(G51,$L$15:$IA$15,0)):OFFSET($L$15,-2,MATCH(H51,$L$15:$IA$15,0)-1)))),"")</f>
        <v/>
      </c>
      <c r="J51" s="33" t="str">
        <f t="shared" ca="1" si="10"/>
        <v/>
      </c>
      <c r="K51" s="33" t="str">
        <f t="shared" ca="1" si="11"/>
        <v/>
      </c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23"/>
    </row>
    <row r="52" spans="2:236" ht="15" customHeight="1">
      <c r="B52" s="16"/>
      <c r="C52" s="45"/>
      <c r="D52" s="46"/>
      <c r="E52" s="47"/>
      <c r="F52" s="47"/>
      <c r="G52" s="17"/>
      <c r="H52" s="17"/>
      <c r="I52" s="33" t="str">
        <f ca="1">IF(AND(G52&lt;&gt;"",H52&lt;&gt;""),IF($E$8=1,NETWORKDAYS(G52,H52),IF($E$8=3,H52-G52+1,NETWORKDAYS(G52,H52)+SUM(OFFSET($L$15,-2,MATCH(G52,$L$15:$IA$15,0)):OFFSET($L$15,-2,MATCH(H52,$L$15:$IA$15,0)-1)))),"")</f>
        <v/>
      </c>
      <c r="J52" s="33" t="str">
        <f t="shared" ca="1" si="10"/>
        <v/>
      </c>
      <c r="K52" s="33" t="str">
        <f t="shared" ca="1" si="11"/>
        <v/>
      </c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23"/>
    </row>
    <row r="53" spans="2:236" ht="15" customHeight="1">
      <c r="B53" s="16"/>
      <c r="C53" s="45"/>
      <c r="D53" s="46"/>
      <c r="E53" s="47"/>
      <c r="F53" s="47"/>
      <c r="G53" s="17"/>
      <c r="H53" s="17"/>
      <c r="I53" s="33" t="str">
        <f ca="1">IF(AND(G53&lt;&gt;"",H53&lt;&gt;""),IF($E$8=1,NETWORKDAYS(G53,H53),IF($E$8=3,H53-G53+1,NETWORKDAYS(G53,H53)+SUM(OFFSET($L$15,-2,MATCH(G53,$L$15:$IA$15,0)):OFFSET($L$15,-2,MATCH(H53,$L$15:$IA$15,0)-1)))),"")</f>
        <v/>
      </c>
      <c r="J53" s="33" t="str">
        <f t="shared" ca="1" si="10"/>
        <v/>
      </c>
      <c r="K53" s="33" t="str">
        <f t="shared" ca="1" si="11"/>
        <v/>
      </c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23"/>
    </row>
    <row r="54" spans="2:236" ht="15" customHeight="1">
      <c r="B54" s="16"/>
      <c r="C54" s="45"/>
      <c r="D54" s="46"/>
      <c r="E54" s="47"/>
      <c r="F54" s="47"/>
      <c r="G54" s="17"/>
      <c r="H54" s="17"/>
      <c r="I54" s="33" t="str">
        <f ca="1">IF(AND(G54&lt;&gt;"",H54&lt;&gt;""),IF($E$8=1,NETWORKDAYS(G54,H54),IF($E$8=3,H54-G54+1,NETWORKDAYS(G54,H54)+SUM(OFFSET($L$15,-2,MATCH(G54,$L$15:$IA$15,0)):OFFSET($L$15,-2,MATCH(H54,$L$15:$IA$15,0)-1)))),"")</f>
        <v/>
      </c>
      <c r="J54" s="33" t="str">
        <f t="shared" ca="1" si="10"/>
        <v/>
      </c>
      <c r="K54" s="33" t="str">
        <f t="shared" ca="1" si="11"/>
        <v/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23"/>
    </row>
    <row r="55" spans="2:236" ht="15" customHeight="1">
      <c r="B55" s="16"/>
      <c r="C55" s="45"/>
      <c r="D55" s="46"/>
      <c r="E55" s="47"/>
      <c r="F55" s="47"/>
      <c r="G55" s="17"/>
      <c r="H55" s="17"/>
      <c r="I55" s="33" t="str">
        <f ca="1">IF(AND(G55&lt;&gt;"",H55&lt;&gt;""),IF($E$8=1,NETWORKDAYS(G55,H55),IF($E$8=3,H55-G55+1,NETWORKDAYS(G55,H55)+SUM(OFFSET($L$15,-2,MATCH(G55,$L$15:$IA$15,0)):OFFSET($L$15,-2,MATCH(H55,$L$15:$IA$15,0)-1)))),"")</f>
        <v/>
      </c>
      <c r="J55" s="33" t="str">
        <f t="shared" ca="1" si="10"/>
        <v/>
      </c>
      <c r="K55" s="33" t="str">
        <f t="shared" ca="1" si="11"/>
        <v/>
      </c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23"/>
    </row>
    <row r="56" spans="2:236" ht="15" customHeight="1">
      <c r="B56" s="16"/>
      <c r="C56" s="45"/>
      <c r="D56" s="46"/>
      <c r="E56" s="47"/>
      <c r="F56" s="47"/>
      <c r="G56" s="17"/>
      <c r="H56" s="17"/>
      <c r="I56" s="33" t="str">
        <f ca="1">IF(AND(G56&lt;&gt;"",H56&lt;&gt;""),IF($E$8=1,NETWORKDAYS(G56,H56),IF($E$8=3,H56-G56+1,NETWORKDAYS(G56,H56)+SUM(OFFSET($L$15,-2,MATCH(G56,$L$15:$IA$15,0)):OFFSET($L$15,-2,MATCH(H56,$L$15:$IA$15,0)-1)))),"")</f>
        <v/>
      </c>
      <c r="J56" s="33" t="str">
        <f t="shared" ca="1" si="10"/>
        <v/>
      </c>
      <c r="K56" s="33" t="str">
        <f t="shared" ca="1" si="11"/>
        <v/>
      </c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23"/>
    </row>
    <row r="57" spans="2:236" ht="15" customHeight="1">
      <c r="B57" s="16"/>
      <c r="C57" s="45"/>
      <c r="D57" s="46"/>
      <c r="E57" s="47"/>
      <c r="F57" s="47"/>
      <c r="G57" s="17"/>
      <c r="H57" s="17"/>
      <c r="I57" s="33" t="str">
        <f ca="1">IF(AND(G57&lt;&gt;"",H57&lt;&gt;""),IF($E$8=1,NETWORKDAYS(G57,H57),IF($E$8=3,H57-G57+1,NETWORKDAYS(G57,H57)+SUM(OFFSET($L$15,-2,MATCH(G57,$L$15:$IA$15,0)):OFFSET($L$15,-2,MATCH(H57,$L$15:$IA$15,0)-1)))),"")</f>
        <v/>
      </c>
      <c r="J57" s="33" t="str">
        <f t="shared" ca="1" si="10"/>
        <v/>
      </c>
      <c r="K57" s="33" t="str">
        <f t="shared" ca="1" si="11"/>
        <v/>
      </c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23"/>
    </row>
    <row r="58" spans="2:236" ht="15" customHeight="1">
      <c r="B58" s="16"/>
      <c r="C58" s="45"/>
      <c r="D58" s="46"/>
      <c r="E58" s="47"/>
      <c r="F58" s="47"/>
      <c r="G58" s="17"/>
      <c r="H58" s="17"/>
      <c r="I58" s="33" t="str">
        <f ca="1">IF(AND(G58&lt;&gt;"",H58&lt;&gt;""),IF($E$8=1,NETWORKDAYS(G58,H58),IF($E$8=3,H58-G58+1,NETWORKDAYS(G58,H58)+SUM(OFFSET($L$15,-2,MATCH(G58,$L$15:$IA$15,0)):OFFSET($L$15,-2,MATCH(H58,$L$15:$IA$15,0)-1)))),"")</f>
        <v/>
      </c>
      <c r="J58" s="33" t="str">
        <f t="shared" ca="1" si="10"/>
        <v/>
      </c>
      <c r="K58" s="33" t="str">
        <f t="shared" ca="1" si="11"/>
        <v/>
      </c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23"/>
    </row>
    <row r="59" spans="2:236" ht="15" customHeight="1">
      <c r="B59" s="16"/>
      <c r="C59" s="45"/>
      <c r="D59" s="46"/>
      <c r="E59" s="47"/>
      <c r="F59" s="47"/>
      <c r="G59" s="17"/>
      <c r="H59" s="17"/>
      <c r="I59" s="33" t="str">
        <f ca="1">IF(AND(G59&lt;&gt;"",H59&lt;&gt;""),IF($E$8=1,NETWORKDAYS(G59,H59),IF($E$8=3,H59-G59+1,NETWORKDAYS(G59,H59)+SUM(OFFSET($L$15,-2,MATCH(G59,$L$15:$IA$15,0)):OFFSET($L$15,-2,MATCH(H59,$L$15:$IA$15,0)-1)))),"")</f>
        <v/>
      </c>
      <c r="J59" s="33" t="str">
        <f t="shared" ca="1" si="10"/>
        <v/>
      </c>
      <c r="K59" s="33" t="str">
        <f t="shared" ca="1" si="11"/>
        <v/>
      </c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23"/>
    </row>
    <row r="60" spans="2:236" ht="15" customHeight="1">
      <c r="B60" s="16"/>
      <c r="C60" s="45"/>
      <c r="D60" s="46"/>
      <c r="E60" s="47"/>
      <c r="F60" s="47"/>
      <c r="G60" s="17"/>
      <c r="H60" s="17"/>
      <c r="I60" s="33" t="str">
        <f ca="1">IF(AND(G60&lt;&gt;"",H60&lt;&gt;""),IF($E$8=1,NETWORKDAYS(G60,H60),IF($E$8=3,H60-G60+1,NETWORKDAYS(G60,H60)+SUM(OFFSET($L$15,-2,MATCH(G60,$L$15:$IA$15,0)):OFFSET($L$15,-2,MATCH(H60,$L$15:$IA$15,0)-1)))),"")</f>
        <v/>
      </c>
      <c r="J60" s="33" t="str">
        <f t="shared" ca="1" si="10"/>
        <v/>
      </c>
      <c r="K60" s="33" t="str">
        <f t="shared" ca="1" si="11"/>
        <v/>
      </c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23"/>
    </row>
    <row r="61" spans="2:236" ht="15" customHeight="1">
      <c r="B61" s="16"/>
      <c r="C61" s="45"/>
      <c r="D61" s="46"/>
      <c r="E61" s="47"/>
      <c r="F61" s="47"/>
      <c r="G61" s="17"/>
      <c r="H61" s="17"/>
      <c r="I61" s="33" t="str">
        <f ca="1">IF(AND(G61&lt;&gt;"",H61&lt;&gt;""),IF($E$8=1,NETWORKDAYS(G61,H61),IF($E$8=3,H61-G61+1,NETWORKDAYS(G61,H61)+SUM(OFFSET($L$15,-2,MATCH(G61,$L$15:$IA$15,0)):OFFSET($L$15,-2,MATCH(H61,$L$15:$IA$15,0)-1)))),"")</f>
        <v/>
      </c>
      <c r="J61" s="33" t="str">
        <f t="shared" ca="1" si="10"/>
        <v/>
      </c>
      <c r="K61" s="33" t="str">
        <f t="shared" ca="1" si="11"/>
        <v/>
      </c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23"/>
    </row>
    <row r="62" spans="2:236" ht="15" customHeight="1">
      <c r="B62" s="16"/>
      <c r="C62" s="45"/>
      <c r="D62" s="46"/>
      <c r="E62" s="47"/>
      <c r="F62" s="47"/>
      <c r="G62" s="17"/>
      <c r="H62" s="17"/>
      <c r="I62" s="33" t="str">
        <f ca="1">IF(AND(G62&lt;&gt;"",H62&lt;&gt;""),IF($E$8=1,NETWORKDAYS(G62,H62),IF($E$8=3,H62-G62+1,NETWORKDAYS(G62,H62)+SUM(OFFSET($L$15,-2,MATCH(G62,$L$15:$IA$15,0)):OFFSET($L$15,-2,MATCH(H62,$L$15:$IA$15,0)-1)))),"")</f>
        <v/>
      </c>
      <c r="J62" s="33" t="str">
        <f t="shared" ca="1" si="10"/>
        <v/>
      </c>
      <c r="K62" s="33" t="str">
        <f t="shared" ca="1" si="11"/>
        <v/>
      </c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23"/>
    </row>
    <row r="63" spans="2:236" ht="15" customHeight="1">
      <c r="B63" s="16"/>
      <c r="C63" s="45"/>
      <c r="D63" s="46"/>
      <c r="E63" s="47"/>
      <c r="F63" s="47"/>
      <c r="G63" s="17"/>
      <c r="H63" s="17"/>
      <c r="I63" s="33" t="str">
        <f ca="1">IF(AND(G63&lt;&gt;"",H63&lt;&gt;""),IF($E$8=1,NETWORKDAYS(G63,H63),IF($E$8=3,H63-G63+1,NETWORKDAYS(G63,H63)+SUM(OFFSET($L$15,-2,MATCH(G63,$L$15:$IA$15,0)):OFFSET($L$15,-2,MATCH(H63,$L$15:$IA$15,0)-1)))),"")</f>
        <v/>
      </c>
      <c r="J63" s="33" t="str">
        <f t="shared" ca="1" si="10"/>
        <v/>
      </c>
      <c r="K63" s="33" t="str">
        <f t="shared" ca="1" si="11"/>
        <v/>
      </c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23"/>
    </row>
    <row r="64" spans="2:236" ht="15" customHeight="1">
      <c r="B64" s="16"/>
      <c r="C64" s="45"/>
      <c r="D64" s="46"/>
      <c r="E64" s="47"/>
      <c r="F64" s="47"/>
      <c r="G64" s="17"/>
      <c r="H64" s="17"/>
      <c r="I64" s="33" t="str">
        <f ca="1">IF(AND(G64&lt;&gt;"",H64&lt;&gt;""),IF($E$8=1,NETWORKDAYS(G64,H64),IF($E$8=3,H64-G64+1,NETWORKDAYS(G64,H64)+SUM(OFFSET($L$15,-2,MATCH(G64,$L$15:$IA$15,0)):OFFSET($L$15,-2,MATCH(H64,$L$15:$IA$15,0)-1)))),"")</f>
        <v/>
      </c>
      <c r="J64" s="33" t="str">
        <f t="shared" ca="1" si="10"/>
        <v/>
      </c>
      <c r="K64" s="33" t="str">
        <f t="shared" ca="1" si="11"/>
        <v/>
      </c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23"/>
    </row>
    <row r="65" spans="2:236" ht="15" customHeight="1">
      <c r="B65" s="16"/>
      <c r="C65" s="45"/>
      <c r="D65" s="46"/>
      <c r="E65" s="47"/>
      <c r="F65" s="47"/>
      <c r="G65" s="17"/>
      <c r="H65" s="17"/>
      <c r="I65" s="33" t="str">
        <f ca="1">IF(AND(G65&lt;&gt;"",H65&lt;&gt;""),IF($E$8=1,NETWORKDAYS(G65,H65),IF($E$8=3,H65-G65+1,NETWORKDAYS(G65,H65)+SUM(OFFSET($L$15,-2,MATCH(G65,$L$15:$IA$15,0)):OFFSET($L$15,-2,MATCH(H65,$L$15:$IA$15,0)-1)))),"")</f>
        <v/>
      </c>
      <c r="J65" s="33" t="str">
        <f t="shared" ca="1" si="10"/>
        <v/>
      </c>
      <c r="K65" s="33" t="str">
        <f t="shared" ca="1" si="11"/>
        <v/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23"/>
    </row>
    <row r="66" spans="2:236" ht="15" customHeight="1">
      <c r="B66" s="16"/>
      <c r="C66" s="45"/>
      <c r="D66" s="46"/>
      <c r="E66" s="47"/>
      <c r="F66" s="47"/>
      <c r="G66" s="17"/>
      <c r="H66" s="17"/>
      <c r="I66" s="33" t="str">
        <f ca="1">IF(AND(G66&lt;&gt;"",H66&lt;&gt;""),IF($E$8=1,NETWORKDAYS(G66,H66),IF($E$8=3,H66-G66+1,NETWORKDAYS(G66,H66)+SUM(OFFSET($L$15,-2,MATCH(G66,$L$15:$IA$15,0)):OFFSET($L$15,-2,MATCH(H66,$L$15:$IA$15,0)-1)))),"")</f>
        <v/>
      </c>
      <c r="J66" s="33" t="str">
        <f t="shared" ca="1" si="10"/>
        <v/>
      </c>
      <c r="K66" s="33" t="str">
        <f t="shared" ca="1" si="11"/>
        <v/>
      </c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23"/>
    </row>
    <row r="67" spans="2:236" ht="15" customHeight="1">
      <c r="B67" s="16"/>
      <c r="C67" s="45"/>
      <c r="D67" s="46"/>
      <c r="E67" s="47"/>
      <c r="F67" s="47"/>
      <c r="G67" s="17"/>
      <c r="H67" s="17"/>
      <c r="I67" s="33" t="str">
        <f ca="1">IF(AND(G67&lt;&gt;"",H67&lt;&gt;""),IF($E$8=1,NETWORKDAYS(G67,H67),IF($E$8=3,H67-G67+1,NETWORKDAYS(G67,H67)+SUM(OFFSET($L$15,-2,MATCH(G67,$L$15:$IA$15,0)):OFFSET($L$15,-2,MATCH(H67,$L$15:$IA$15,0)-1)))),"")</f>
        <v/>
      </c>
      <c r="J67" s="33" t="str">
        <f t="shared" ca="1" si="10"/>
        <v/>
      </c>
      <c r="K67" s="33" t="str">
        <f t="shared" ca="1" si="11"/>
        <v/>
      </c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23"/>
    </row>
    <row r="68" spans="2:236" ht="15" customHeight="1">
      <c r="B68" s="16"/>
      <c r="C68" s="45"/>
      <c r="D68" s="46"/>
      <c r="E68" s="47"/>
      <c r="F68" s="47"/>
      <c r="G68" s="17"/>
      <c r="H68" s="17"/>
      <c r="I68" s="33" t="str">
        <f ca="1">IF(AND(G68&lt;&gt;"",H68&lt;&gt;""),IF($E$8=1,NETWORKDAYS(G68,H68),IF($E$8=3,H68-G68+1,NETWORKDAYS(G68,H68)+SUM(OFFSET($L$15,-2,MATCH(G68,$L$15:$IA$15,0)):OFFSET($L$15,-2,MATCH(H68,$L$15:$IA$15,0)-1)))),"")</f>
        <v/>
      </c>
      <c r="J68" s="33" t="str">
        <f t="shared" ca="1" si="10"/>
        <v/>
      </c>
      <c r="K68" s="33" t="str">
        <f t="shared" ca="1" si="11"/>
        <v/>
      </c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23"/>
    </row>
    <row r="69" spans="2:236" ht="15" customHeight="1">
      <c r="B69" s="16"/>
      <c r="C69" s="45"/>
      <c r="D69" s="46"/>
      <c r="E69" s="47"/>
      <c r="F69" s="47"/>
      <c r="G69" s="17"/>
      <c r="H69" s="17"/>
      <c r="I69" s="33" t="str">
        <f ca="1">IF(AND(G69&lt;&gt;"",H69&lt;&gt;""),IF($E$8=1,NETWORKDAYS(G69,H69),IF($E$8=3,H69-G69+1,NETWORKDAYS(G69,H69)+SUM(OFFSET($L$15,-2,MATCH(G69,$L$15:$IA$15,0)):OFFSET($L$15,-2,MATCH(H69,$L$15:$IA$15,0)-1)))),"")</f>
        <v/>
      </c>
      <c r="J69" s="33" t="str">
        <f t="shared" ca="1" si="10"/>
        <v/>
      </c>
      <c r="K69" s="33" t="str">
        <f t="shared" ca="1" si="11"/>
        <v/>
      </c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23"/>
    </row>
    <row r="70" spans="2:236" ht="15" customHeight="1">
      <c r="B70" s="16"/>
      <c r="C70" s="45"/>
      <c r="D70" s="46"/>
      <c r="E70" s="47"/>
      <c r="F70" s="47"/>
      <c r="G70" s="17"/>
      <c r="H70" s="17"/>
      <c r="I70" s="33" t="str">
        <f ca="1">IF(AND(G70&lt;&gt;"",H70&lt;&gt;""),IF($E$8=1,NETWORKDAYS(G70,H70),IF($E$8=3,H70-G70+1,NETWORKDAYS(G70,H70)+SUM(OFFSET($L$15,-2,MATCH(G70,$L$15:$IA$15,0)):OFFSET($L$15,-2,MATCH(H70,$L$15:$IA$15,0)-1)))),"")</f>
        <v/>
      </c>
      <c r="J70" s="33" t="str">
        <f t="shared" ca="1" si="10"/>
        <v/>
      </c>
      <c r="K70" s="33" t="str">
        <f t="shared" ca="1" si="11"/>
        <v/>
      </c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23"/>
    </row>
    <row r="71" spans="2:236" ht="15" customHeight="1">
      <c r="B71" s="16"/>
      <c r="C71" s="45"/>
      <c r="D71" s="46"/>
      <c r="E71" s="47"/>
      <c r="F71" s="47"/>
      <c r="G71" s="17"/>
      <c r="H71" s="17"/>
      <c r="I71" s="33" t="str">
        <f ca="1">IF(AND(G71&lt;&gt;"",H71&lt;&gt;""),IF($E$8=1,NETWORKDAYS(G71,H71),IF($E$8=3,H71-G71+1,NETWORKDAYS(G71,H71)+SUM(OFFSET($L$15,-2,MATCH(G71,$L$15:$IA$15,0)):OFFSET($L$15,-2,MATCH(H71,$L$15:$IA$15,0)-1)))),"")</f>
        <v/>
      </c>
      <c r="J71" s="33" t="str">
        <f t="shared" ca="1" si="10"/>
        <v/>
      </c>
      <c r="K71" s="33" t="str">
        <f t="shared" ca="1" si="11"/>
        <v/>
      </c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23"/>
    </row>
    <row r="72" spans="2:236" ht="15" customHeight="1">
      <c r="B72" s="16"/>
      <c r="C72" s="45"/>
      <c r="D72" s="46"/>
      <c r="E72" s="47"/>
      <c r="F72" s="47"/>
      <c r="G72" s="17"/>
      <c r="H72" s="17"/>
      <c r="I72" s="33" t="str">
        <f ca="1">IF(AND(G72&lt;&gt;"",H72&lt;&gt;""),IF($E$8=1,NETWORKDAYS(G72,H72),IF($E$8=3,H72-G72+1,NETWORKDAYS(G72,H72)+SUM(OFFSET($L$15,-2,MATCH(G72,$L$15:$IA$15,0)):OFFSET($L$15,-2,MATCH(H72,$L$15:$IA$15,0)-1)))),"")</f>
        <v/>
      </c>
      <c r="J72" s="33" t="str">
        <f t="shared" ca="1" si="10"/>
        <v/>
      </c>
      <c r="K72" s="33" t="str">
        <f t="shared" ca="1" si="11"/>
        <v/>
      </c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23"/>
    </row>
    <row r="73" spans="2:236" ht="15" customHeight="1">
      <c r="B73" s="16"/>
      <c r="C73" s="45"/>
      <c r="D73" s="46"/>
      <c r="E73" s="47"/>
      <c r="F73" s="47"/>
      <c r="G73" s="17"/>
      <c r="H73" s="17"/>
      <c r="I73" s="33" t="str">
        <f ca="1">IF(AND(G73&lt;&gt;"",H73&lt;&gt;""),IF($E$8=1,NETWORKDAYS(G73,H73),IF($E$8=3,H73-G73+1,NETWORKDAYS(G73,H73)+SUM(OFFSET($L$15,-2,MATCH(G73,$L$15:$IA$15,0)):OFFSET($L$15,-2,MATCH(H73,$L$15:$IA$15,0)-1)))),"")</f>
        <v/>
      </c>
      <c r="J73" s="33" t="str">
        <f t="shared" ca="1" si="10"/>
        <v/>
      </c>
      <c r="K73" s="33" t="str">
        <f t="shared" ca="1" si="11"/>
        <v/>
      </c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23"/>
    </row>
    <row r="74" spans="2:236" ht="15" customHeight="1">
      <c r="B74" s="16"/>
      <c r="C74" s="45"/>
      <c r="D74" s="46"/>
      <c r="E74" s="47"/>
      <c r="F74" s="47"/>
      <c r="G74" s="17"/>
      <c r="H74" s="17"/>
      <c r="I74" s="33" t="str">
        <f ca="1">IF(AND(G74&lt;&gt;"",H74&lt;&gt;""),IF($E$8=1,NETWORKDAYS(G74,H74),IF($E$8=3,H74-G74+1,NETWORKDAYS(G74,H74)+SUM(OFFSET($L$15,-2,MATCH(G74,$L$15:$IA$15,0)):OFFSET($L$15,-2,MATCH(H74,$L$15:$IA$15,0)-1)))),"")</f>
        <v/>
      </c>
      <c r="J74" s="33" t="str">
        <f t="shared" ca="1" si="10"/>
        <v/>
      </c>
      <c r="K74" s="33" t="str">
        <f t="shared" ca="1" si="11"/>
        <v/>
      </c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23"/>
    </row>
    <row r="75" spans="2:236" ht="15" customHeight="1">
      <c r="B75" s="16"/>
      <c r="C75" s="45"/>
      <c r="D75" s="46"/>
      <c r="E75" s="47"/>
      <c r="F75" s="47"/>
      <c r="G75" s="17"/>
      <c r="H75" s="17"/>
      <c r="I75" s="33" t="str">
        <f ca="1">IF(AND(G75&lt;&gt;"",H75&lt;&gt;""),IF($E$8=1,NETWORKDAYS(G75,H75),IF($E$8=3,H75-G75+1,NETWORKDAYS(G75,H75)+SUM(OFFSET($L$15,-2,MATCH(G75,$L$15:$IA$15,0)):OFFSET($L$15,-2,MATCH(H75,$L$15:$IA$15,0)-1)))),"")</f>
        <v/>
      </c>
      <c r="J75" s="33" t="str">
        <f t="shared" ca="1" si="10"/>
        <v/>
      </c>
      <c r="K75" s="33" t="str">
        <f t="shared" ca="1" si="11"/>
        <v/>
      </c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23"/>
    </row>
    <row r="76" spans="2:236" ht="15" customHeight="1">
      <c r="B76" s="16"/>
      <c r="C76" s="45"/>
      <c r="D76" s="46"/>
      <c r="E76" s="47"/>
      <c r="F76" s="47"/>
      <c r="G76" s="17"/>
      <c r="H76" s="17"/>
      <c r="I76" s="33" t="str">
        <f ca="1">IF(AND(G76&lt;&gt;"",H76&lt;&gt;""),IF($E$8=1,NETWORKDAYS(G76,H76),IF($E$8=3,H76-G76+1,NETWORKDAYS(G76,H76)+SUM(OFFSET($L$15,-2,MATCH(G76,$L$15:$IA$15,0)):OFFSET($L$15,-2,MATCH(H76,$L$15:$IA$15,0)-1)))),"")</f>
        <v/>
      </c>
      <c r="J76" s="33" t="str">
        <f t="shared" ca="1" si="10"/>
        <v/>
      </c>
      <c r="K76" s="33" t="str">
        <f t="shared" ca="1" si="11"/>
        <v/>
      </c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23"/>
    </row>
    <row r="77" spans="2:236" ht="15" customHeight="1">
      <c r="B77" s="16"/>
      <c r="C77" s="45"/>
      <c r="D77" s="46"/>
      <c r="E77" s="47"/>
      <c r="F77" s="47"/>
      <c r="G77" s="17"/>
      <c r="H77" s="17"/>
      <c r="I77" s="33" t="str">
        <f ca="1">IF(AND(G77&lt;&gt;"",H77&lt;&gt;""),IF($E$8=1,NETWORKDAYS(G77,H77),IF($E$8=3,H77-G77+1,NETWORKDAYS(G77,H77)+SUM(OFFSET($L$15,-2,MATCH(G77,$L$15:$IA$15,0)):OFFSET($L$15,-2,MATCH(H77,$L$15:$IA$15,0)-1)))),"")</f>
        <v/>
      </c>
      <c r="J77" s="33" t="str">
        <f t="shared" ca="1" si="10"/>
        <v/>
      </c>
      <c r="K77" s="33" t="str">
        <f t="shared" ca="1" si="11"/>
        <v/>
      </c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23"/>
    </row>
    <row r="78" spans="2:236" ht="15" customHeight="1">
      <c r="B78" s="16"/>
      <c r="C78" s="45"/>
      <c r="D78" s="46"/>
      <c r="E78" s="47"/>
      <c r="F78" s="47"/>
      <c r="G78" s="17"/>
      <c r="H78" s="17"/>
      <c r="I78" s="33" t="str">
        <f ca="1">IF(AND(G78&lt;&gt;"",H78&lt;&gt;""),IF($E$8=1,NETWORKDAYS(G78,H78),IF($E$8=3,H78-G78+1,NETWORKDAYS(G78,H78)+SUM(OFFSET($L$15,-2,MATCH(G78,$L$15:$IA$15,0)):OFFSET($L$15,-2,MATCH(H78,$L$15:$IA$15,0)-1)))),"")</f>
        <v/>
      </c>
      <c r="J78" s="33" t="str">
        <f t="shared" ca="1" si="10"/>
        <v/>
      </c>
      <c r="K78" s="33" t="str">
        <f t="shared" ca="1" si="11"/>
        <v/>
      </c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32"/>
      <c r="HM78" s="32"/>
      <c r="HN78" s="32"/>
      <c r="HO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A78" s="32"/>
      <c r="IB78" s="23"/>
    </row>
    <row r="79" spans="2:236" ht="15" customHeight="1">
      <c r="B79" s="16"/>
      <c r="C79" s="45"/>
      <c r="D79" s="46"/>
      <c r="E79" s="47"/>
      <c r="F79" s="47"/>
      <c r="G79" s="17"/>
      <c r="H79" s="17"/>
      <c r="I79" s="33" t="str">
        <f ca="1">IF(AND(G79&lt;&gt;"",H79&lt;&gt;""),IF($E$8=1,NETWORKDAYS(G79,H79),IF($E$8=3,H79-G79+1,NETWORKDAYS(G79,H79)+SUM(OFFSET($L$15,-2,MATCH(G79,$L$15:$IA$15,0)):OFFSET($L$15,-2,MATCH(H79,$L$15:$IA$15,0)-1)))),"")</f>
        <v/>
      </c>
      <c r="J79" s="33" t="str">
        <f t="shared" ca="1" si="10"/>
        <v/>
      </c>
      <c r="K79" s="33" t="str">
        <f t="shared" ca="1" si="11"/>
        <v/>
      </c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32"/>
      <c r="GK79" s="32"/>
      <c r="GL79" s="32"/>
      <c r="GM79" s="32"/>
      <c r="GN79" s="32"/>
      <c r="GO79" s="32"/>
      <c r="GP79" s="32"/>
      <c r="GQ79" s="32"/>
      <c r="GR79" s="32"/>
      <c r="GS79" s="32"/>
      <c r="GT79" s="32"/>
      <c r="GU79" s="32"/>
      <c r="GV79" s="32"/>
      <c r="GW79" s="32"/>
      <c r="GX79" s="32"/>
      <c r="GY79" s="32"/>
      <c r="GZ79" s="3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32"/>
      <c r="HM79" s="32"/>
      <c r="HN79" s="32"/>
      <c r="HO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  <c r="IB79" s="23"/>
    </row>
    <row r="80" spans="2:236" ht="15" customHeight="1">
      <c r="B80" s="16"/>
      <c r="C80" s="45"/>
      <c r="D80" s="46"/>
      <c r="E80" s="47"/>
      <c r="F80" s="47"/>
      <c r="G80" s="17"/>
      <c r="H80" s="17"/>
      <c r="I80" s="33" t="str">
        <f ca="1">IF(AND(G80&lt;&gt;"",H80&lt;&gt;""),IF($E$8=1,NETWORKDAYS(G80,H80),IF($E$8=3,H80-G80+1,NETWORKDAYS(G80,H80)+SUM(OFFSET($L$15,-2,MATCH(G80,$L$15:$IA$15,0)):OFFSET($L$15,-2,MATCH(H80,$L$15:$IA$15,0)-1)))),"")</f>
        <v/>
      </c>
      <c r="J80" s="33" t="str">
        <f t="shared" ca="1" si="10"/>
        <v/>
      </c>
      <c r="K80" s="33" t="str">
        <f t="shared" ca="1" si="11"/>
        <v/>
      </c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32"/>
      <c r="GK80" s="32"/>
      <c r="GL80" s="32"/>
      <c r="GM80" s="32"/>
      <c r="GN80" s="32"/>
      <c r="GO80" s="32"/>
      <c r="GP80" s="32"/>
      <c r="GQ80" s="32"/>
      <c r="GR80" s="32"/>
      <c r="GS80" s="32"/>
      <c r="GT80" s="32"/>
      <c r="GU80" s="32"/>
      <c r="GV80" s="32"/>
      <c r="GW80" s="32"/>
      <c r="GX80" s="32"/>
      <c r="GY80" s="32"/>
      <c r="GZ80" s="3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32"/>
      <c r="HM80" s="32"/>
      <c r="HN80" s="32"/>
      <c r="HO80" s="32"/>
      <c r="HP80" s="32"/>
      <c r="HQ80" s="32"/>
      <c r="HR80" s="32"/>
      <c r="HS80" s="32"/>
      <c r="HT80" s="32"/>
      <c r="HU80" s="32"/>
      <c r="HV80" s="32"/>
      <c r="HW80" s="32"/>
      <c r="HX80" s="32"/>
      <c r="HY80" s="32"/>
      <c r="HZ80" s="32"/>
      <c r="IA80" s="32"/>
      <c r="IB80" s="23"/>
    </row>
    <row r="81" spans="2:236" ht="15" customHeight="1">
      <c r="B81" s="16"/>
      <c r="C81" s="45"/>
      <c r="D81" s="46"/>
      <c r="E81" s="47"/>
      <c r="F81" s="47"/>
      <c r="G81" s="17"/>
      <c r="H81" s="17"/>
      <c r="I81" s="33" t="str">
        <f ca="1">IF(AND(G81&lt;&gt;"",H81&lt;&gt;""),IF($E$8=1,NETWORKDAYS(G81,H81),IF($E$8=3,H81-G81+1,NETWORKDAYS(G81,H81)+SUM(OFFSET($L$15,-2,MATCH(G81,$L$15:$IA$15,0)):OFFSET($L$15,-2,MATCH(H81,$L$15:$IA$15,0)-1)))),"")</f>
        <v/>
      </c>
      <c r="J81" s="33" t="str">
        <f t="shared" ref="J81:J116" ca="1" si="18">IF(AND(G81&lt;&gt;"",H81&lt;&gt;""),IF($E$8=1,NETWORKDAYS(G81,TODAY())-1,IF($E$8=3,TODAY()-G81,IF(AND(WEEKDAY(G81,2)&lt;7,WEEKDAY(TODAY(),2)=7),NETWORKDAYS(G81,TODAY())+1,IF(OR(WEEKDAY(G81,2)&lt;7,WEEKDAY(TODAY(),2)=7),NETWORKDAYS(G81,TODAY()),NETWORKDAYS(G81,TODAY()))))),"")</f>
        <v/>
      </c>
      <c r="K81" s="33" t="str">
        <f t="shared" ref="K81:K116" ca="1" si="19">IF(AND(I81&lt;&gt;"",J81&lt;&gt;""),I81-J81,"")</f>
        <v/>
      </c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32"/>
      <c r="GK81" s="32"/>
      <c r="GL81" s="32"/>
      <c r="GM81" s="32"/>
      <c r="GN81" s="32"/>
      <c r="GO81" s="32"/>
      <c r="GP81" s="32"/>
      <c r="GQ81" s="32"/>
      <c r="GR81" s="32"/>
      <c r="GS81" s="32"/>
      <c r="GT81" s="32"/>
      <c r="GU81" s="32"/>
      <c r="GV81" s="32"/>
      <c r="GW81" s="32"/>
      <c r="GX81" s="32"/>
      <c r="GY81" s="32"/>
      <c r="GZ81" s="3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32"/>
      <c r="HM81" s="32"/>
      <c r="HN81" s="32"/>
      <c r="HO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  <c r="IB81" s="23"/>
    </row>
    <row r="82" spans="2:236" ht="15" customHeight="1">
      <c r="B82" s="16"/>
      <c r="C82" s="45"/>
      <c r="D82" s="46"/>
      <c r="E82" s="47"/>
      <c r="F82" s="47"/>
      <c r="G82" s="17"/>
      <c r="H82" s="17"/>
      <c r="I82" s="33" t="str">
        <f ca="1">IF(AND(G82&lt;&gt;"",H82&lt;&gt;""),IF($E$8=1,NETWORKDAYS(G82,H82),IF($E$8=3,H82-G82+1,NETWORKDAYS(G82,H82)+SUM(OFFSET($L$15,-2,MATCH(G82,$L$15:$IA$15,0)):OFFSET($L$15,-2,MATCH(H82,$L$15:$IA$15,0)-1)))),"")</f>
        <v/>
      </c>
      <c r="J82" s="33" t="str">
        <f t="shared" ca="1" si="18"/>
        <v/>
      </c>
      <c r="K82" s="33" t="str">
        <f t="shared" ca="1" si="19"/>
        <v/>
      </c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32"/>
      <c r="GK82" s="32"/>
      <c r="GL82" s="32"/>
      <c r="GM82" s="32"/>
      <c r="GN82" s="32"/>
      <c r="GO82" s="32"/>
      <c r="GP82" s="32"/>
      <c r="GQ82" s="32"/>
      <c r="GR82" s="32"/>
      <c r="GS82" s="32"/>
      <c r="GT82" s="32"/>
      <c r="GU82" s="32"/>
      <c r="GV82" s="32"/>
      <c r="GW82" s="32"/>
      <c r="GX82" s="32"/>
      <c r="GY82" s="32"/>
      <c r="GZ82" s="3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32"/>
      <c r="HM82" s="32"/>
      <c r="HN82" s="32"/>
      <c r="HO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  <c r="IB82" s="23"/>
    </row>
    <row r="83" spans="2:236" ht="15" customHeight="1">
      <c r="B83" s="16"/>
      <c r="C83" s="45"/>
      <c r="D83" s="46"/>
      <c r="E83" s="47"/>
      <c r="F83" s="47"/>
      <c r="G83" s="17"/>
      <c r="H83" s="17"/>
      <c r="I83" s="33" t="str">
        <f ca="1">IF(AND(G83&lt;&gt;"",H83&lt;&gt;""),IF($E$8=1,NETWORKDAYS(G83,H83),IF($E$8=3,H83-G83+1,NETWORKDAYS(G83,H83)+SUM(OFFSET($L$15,-2,MATCH(G83,$L$15:$IA$15,0)):OFFSET($L$15,-2,MATCH(H83,$L$15:$IA$15,0)-1)))),"")</f>
        <v/>
      </c>
      <c r="J83" s="33" t="str">
        <f t="shared" ca="1" si="18"/>
        <v/>
      </c>
      <c r="K83" s="33" t="str">
        <f t="shared" ca="1" si="19"/>
        <v/>
      </c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32"/>
      <c r="GK83" s="32"/>
      <c r="GL83" s="32"/>
      <c r="GM83" s="32"/>
      <c r="GN83" s="32"/>
      <c r="GO83" s="32"/>
      <c r="GP83" s="32"/>
      <c r="GQ83" s="32"/>
      <c r="GR83" s="32"/>
      <c r="GS83" s="32"/>
      <c r="GT83" s="32"/>
      <c r="GU83" s="32"/>
      <c r="GV83" s="32"/>
      <c r="GW83" s="32"/>
      <c r="GX83" s="32"/>
      <c r="GY83" s="32"/>
      <c r="GZ83" s="3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32"/>
      <c r="HM83" s="32"/>
      <c r="HN83" s="32"/>
      <c r="HO83" s="32"/>
      <c r="HP83" s="32"/>
      <c r="HQ83" s="32"/>
      <c r="HR83" s="32"/>
      <c r="HS83" s="32"/>
      <c r="HT83" s="32"/>
      <c r="HU83" s="32"/>
      <c r="HV83" s="32"/>
      <c r="HW83" s="32"/>
      <c r="HX83" s="32"/>
      <c r="HY83" s="32"/>
      <c r="HZ83" s="32"/>
      <c r="IA83" s="32"/>
      <c r="IB83" s="23"/>
    </row>
    <row r="84" spans="2:236" ht="15" customHeight="1">
      <c r="B84" s="16"/>
      <c r="C84" s="45"/>
      <c r="D84" s="46"/>
      <c r="E84" s="47"/>
      <c r="F84" s="47"/>
      <c r="G84" s="17"/>
      <c r="H84" s="17"/>
      <c r="I84" s="33" t="str">
        <f ca="1">IF(AND(G84&lt;&gt;"",H84&lt;&gt;""),IF($E$8=1,NETWORKDAYS(G84,H84),IF($E$8=3,H84-G84+1,NETWORKDAYS(G84,H84)+SUM(OFFSET($L$15,-2,MATCH(G84,$L$15:$IA$15,0)):OFFSET($L$15,-2,MATCH(H84,$L$15:$IA$15,0)-1)))),"")</f>
        <v/>
      </c>
      <c r="J84" s="33" t="str">
        <f t="shared" ca="1" si="18"/>
        <v/>
      </c>
      <c r="K84" s="33" t="str">
        <f t="shared" ca="1" si="19"/>
        <v/>
      </c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32"/>
      <c r="GK84" s="32"/>
      <c r="GL84" s="32"/>
      <c r="GM84" s="32"/>
      <c r="GN84" s="32"/>
      <c r="GO84" s="32"/>
      <c r="GP84" s="32"/>
      <c r="GQ84" s="32"/>
      <c r="GR84" s="32"/>
      <c r="GS84" s="32"/>
      <c r="GT84" s="32"/>
      <c r="GU84" s="32"/>
      <c r="GV84" s="32"/>
      <c r="GW84" s="32"/>
      <c r="GX84" s="32"/>
      <c r="GY84" s="32"/>
      <c r="GZ84" s="3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32"/>
      <c r="HM84" s="32"/>
      <c r="HN84" s="32"/>
      <c r="HO84" s="32"/>
      <c r="HP84" s="32"/>
      <c r="HQ84" s="32"/>
      <c r="HR84" s="32"/>
      <c r="HS84" s="32"/>
      <c r="HT84" s="32"/>
      <c r="HU84" s="32"/>
      <c r="HV84" s="32"/>
      <c r="HW84" s="32"/>
      <c r="HX84" s="32"/>
      <c r="HY84" s="32"/>
      <c r="HZ84" s="32"/>
      <c r="IA84" s="32"/>
      <c r="IB84" s="23"/>
    </row>
    <row r="85" spans="2:236" ht="15" customHeight="1">
      <c r="B85" s="16"/>
      <c r="C85" s="45"/>
      <c r="D85" s="46"/>
      <c r="E85" s="47"/>
      <c r="F85" s="47"/>
      <c r="G85" s="17"/>
      <c r="H85" s="17"/>
      <c r="I85" s="33" t="str">
        <f ca="1">IF(AND(G85&lt;&gt;"",H85&lt;&gt;""),IF($E$8=1,NETWORKDAYS(G85,H85),IF($E$8=3,H85-G85+1,NETWORKDAYS(G85,H85)+SUM(OFFSET($L$15,-2,MATCH(G85,$L$15:$IA$15,0)):OFFSET($L$15,-2,MATCH(H85,$L$15:$IA$15,0)-1)))),"")</f>
        <v/>
      </c>
      <c r="J85" s="33" t="str">
        <f t="shared" ca="1" si="18"/>
        <v/>
      </c>
      <c r="K85" s="33" t="str">
        <f t="shared" ca="1" si="19"/>
        <v/>
      </c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32"/>
      <c r="GK85" s="32"/>
      <c r="GL85" s="32"/>
      <c r="GM85" s="32"/>
      <c r="GN85" s="32"/>
      <c r="GO85" s="32"/>
      <c r="GP85" s="32"/>
      <c r="GQ85" s="32"/>
      <c r="GR85" s="32"/>
      <c r="GS85" s="32"/>
      <c r="GT85" s="32"/>
      <c r="GU85" s="32"/>
      <c r="GV85" s="32"/>
      <c r="GW85" s="32"/>
      <c r="GX85" s="32"/>
      <c r="GY85" s="32"/>
      <c r="GZ85" s="3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32"/>
      <c r="HM85" s="32"/>
      <c r="HN85" s="32"/>
      <c r="HO85" s="32"/>
      <c r="HP85" s="32"/>
      <c r="HQ85" s="32"/>
      <c r="HR85" s="32"/>
      <c r="HS85" s="32"/>
      <c r="HT85" s="32"/>
      <c r="HU85" s="32"/>
      <c r="HV85" s="32"/>
      <c r="HW85" s="32"/>
      <c r="HX85" s="32"/>
      <c r="HY85" s="32"/>
      <c r="HZ85" s="32"/>
      <c r="IA85" s="32"/>
      <c r="IB85" s="23"/>
    </row>
    <row r="86" spans="2:236" ht="15" customHeight="1">
      <c r="B86" s="16"/>
      <c r="C86" s="45"/>
      <c r="D86" s="46"/>
      <c r="E86" s="47"/>
      <c r="F86" s="47"/>
      <c r="G86" s="17"/>
      <c r="H86" s="17"/>
      <c r="I86" s="33" t="str">
        <f ca="1">IF(AND(G86&lt;&gt;"",H86&lt;&gt;""),IF($E$8=1,NETWORKDAYS(G86,H86),IF($E$8=3,H86-G86+1,NETWORKDAYS(G86,H86)+SUM(OFFSET($L$15,-2,MATCH(G86,$L$15:$IA$15,0)):OFFSET($L$15,-2,MATCH(H86,$L$15:$IA$15,0)-1)))),"")</f>
        <v/>
      </c>
      <c r="J86" s="33" t="str">
        <f t="shared" ca="1" si="18"/>
        <v/>
      </c>
      <c r="K86" s="33" t="str">
        <f t="shared" ca="1" si="19"/>
        <v/>
      </c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32"/>
      <c r="GK86" s="32"/>
      <c r="GL86" s="32"/>
      <c r="GM86" s="32"/>
      <c r="GN86" s="32"/>
      <c r="GO86" s="32"/>
      <c r="GP86" s="32"/>
      <c r="GQ86" s="32"/>
      <c r="GR86" s="32"/>
      <c r="GS86" s="32"/>
      <c r="GT86" s="32"/>
      <c r="GU86" s="32"/>
      <c r="GV86" s="32"/>
      <c r="GW86" s="32"/>
      <c r="GX86" s="32"/>
      <c r="GY86" s="32"/>
      <c r="GZ86" s="3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32"/>
      <c r="HM86" s="32"/>
      <c r="HN86" s="32"/>
      <c r="HO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  <c r="IB86" s="23"/>
    </row>
    <row r="87" spans="2:236" ht="15" customHeight="1">
      <c r="B87" s="16"/>
      <c r="C87" s="45"/>
      <c r="D87" s="46"/>
      <c r="E87" s="47"/>
      <c r="F87" s="47"/>
      <c r="G87" s="17"/>
      <c r="H87" s="17"/>
      <c r="I87" s="33" t="str">
        <f ca="1">IF(AND(G87&lt;&gt;"",H87&lt;&gt;""),IF($E$8=1,NETWORKDAYS(G87,H87),IF($E$8=3,H87-G87+1,NETWORKDAYS(G87,H87)+SUM(OFFSET($L$15,-2,MATCH(G87,$L$15:$IA$15,0)):OFFSET($L$15,-2,MATCH(H87,$L$15:$IA$15,0)-1)))),"")</f>
        <v/>
      </c>
      <c r="J87" s="33" t="str">
        <f t="shared" ca="1" si="18"/>
        <v/>
      </c>
      <c r="K87" s="33" t="str">
        <f t="shared" ca="1" si="19"/>
        <v/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23"/>
    </row>
    <row r="88" spans="2:236" ht="15" customHeight="1">
      <c r="B88" s="16"/>
      <c r="C88" s="45"/>
      <c r="D88" s="46"/>
      <c r="E88" s="47"/>
      <c r="F88" s="47"/>
      <c r="G88" s="17"/>
      <c r="H88" s="17"/>
      <c r="I88" s="33" t="str">
        <f ca="1">IF(AND(G88&lt;&gt;"",H88&lt;&gt;""),IF($E$8=1,NETWORKDAYS(G88,H88),IF($E$8=3,H88-G88+1,NETWORKDAYS(G88,H88)+SUM(OFFSET($L$15,-2,MATCH(G88,$L$15:$IA$15,0)):OFFSET($L$15,-2,MATCH(H88,$L$15:$IA$15,0)-1)))),"")</f>
        <v/>
      </c>
      <c r="J88" s="33" t="str">
        <f t="shared" ca="1" si="18"/>
        <v/>
      </c>
      <c r="K88" s="33" t="str">
        <f t="shared" ca="1" si="19"/>
        <v/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32"/>
      <c r="GK88" s="32"/>
      <c r="GL88" s="32"/>
      <c r="GM88" s="32"/>
      <c r="GN88" s="32"/>
      <c r="GO88" s="32"/>
      <c r="GP88" s="32"/>
      <c r="GQ88" s="32"/>
      <c r="GR88" s="32"/>
      <c r="GS88" s="32"/>
      <c r="GT88" s="32"/>
      <c r="GU88" s="32"/>
      <c r="GV88" s="32"/>
      <c r="GW88" s="32"/>
      <c r="GX88" s="32"/>
      <c r="GY88" s="32"/>
      <c r="GZ88" s="3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32"/>
      <c r="HM88" s="32"/>
      <c r="HN88" s="32"/>
      <c r="HO88" s="32"/>
      <c r="HP88" s="32"/>
      <c r="HQ88" s="32"/>
      <c r="HR88" s="32"/>
      <c r="HS88" s="32"/>
      <c r="HT88" s="32"/>
      <c r="HU88" s="32"/>
      <c r="HV88" s="32"/>
      <c r="HW88" s="32"/>
      <c r="HX88" s="32"/>
      <c r="HY88" s="32"/>
      <c r="HZ88" s="32"/>
      <c r="IA88" s="32"/>
      <c r="IB88" s="23"/>
    </row>
    <row r="89" spans="2:236" ht="15" customHeight="1">
      <c r="B89" s="16"/>
      <c r="C89" s="45"/>
      <c r="D89" s="46"/>
      <c r="E89" s="47"/>
      <c r="F89" s="47"/>
      <c r="G89" s="17"/>
      <c r="H89" s="17"/>
      <c r="I89" s="33" t="str">
        <f ca="1">IF(AND(G89&lt;&gt;"",H89&lt;&gt;""),IF($E$8=1,NETWORKDAYS(G89,H89),IF($E$8=3,H89-G89+1,NETWORKDAYS(G89,H89)+SUM(OFFSET($L$15,-2,MATCH(G89,$L$15:$IA$15,0)):OFFSET($L$15,-2,MATCH(H89,$L$15:$IA$15,0)-1)))),"")</f>
        <v/>
      </c>
      <c r="J89" s="33" t="str">
        <f t="shared" ca="1" si="18"/>
        <v/>
      </c>
      <c r="K89" s="33" t="str">
        <f t="shared" ca="1" si="19"/>
        <v/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  <c r="IB89" s="23"/>
    </row>
    <row r="90" spans="2:236" ht="15" customHeight="1">
      <c r="B90" s="16"/>
      <c r="C90" s="45"/>
      <c r="D90" s="46"/>
      <c r="E90" s="47"/>
      <c r="F90" s="47"/>
      <c r="G90" s="17"/>
      <c r="H90" s="17"/>
      <c r="I90" s="33" t="str">
        <f ca="1">IF(AND(G90&lt;&gt;"",H90&lt;&gt;""),IF($E$8=1,NETWORKDAYS(G90,H90),IF($E$8=3,H90-G90+1,NETWORKDAYS(G90,H90)+SUM(OFFSET($L$15,-2,MATCH(G90,$L$15:$IA$15,0)):OFFSET($L$15,-2,MATCH(H90,$L$15:$IA$15,0)-1)))),"")</f>
        <v/>
      </c>
      <c r="J90" s="33" t="str">
        <f t="shared" ca="1" si="18"/>
        <v/>
      </c>
      <c r="K90" s="33" t="str">
        <f t="shared" ca="1" si="19"/>
        <v/>
      </c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32"/>
      <c r="GK90" s="32"/>
      <c r="GL90" s="32"/>
      <c r="GM90" s="32"/>
      <c r="GN90" s="32"/>
      <c r="GO90" s="32"/>
      <c r="GP90" s="32"/>
      <c r="GQ90" s="32"/>
      <c r="GR90" s="32"/>
      <c r="GS90" s="32"/>
      <c r="GT90" s="32"/>
      <c r="GU90" s="32"/>
      <c r="GV90" s="32"/>
      <c r="GW90" s="32"/>
      <c r="GX90" s="32"/>
      <c r="GY90" s="32"/>
      <c r="GZ90" s="3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32"/>
      <c r="HM90" s="32"/>
      <c r="HN90" s="32"/>
      <c r="HO90" s="32"/>
      <c r="HP90" s="32"/>
      <c r="HQ90" s="32"/>
      <c r="HR90" s="32"/>
      <c r="HS90" s="32"/>
      <c r="HT90" s="32"/>
      <c r="HU90" s="32"/>
      <c r="HV90" s="32"/>
      <c r="HW90" s="32"/>
      <c r="HX90" s="32"/>
      <c r="HY90" s="32"/>
      <c r="HZ90" s="32"/>
      <c r="IA90" s="32"/>
      <c r="IB90" s="23"/>
    </row>
    <row r="91" spans="2:236" ht="15" customHeight="1">
      <c r="B91" s="16"/>
      <c r="C91" s="45"/>
      <c r="D91" s="46"/>
      <c r="E91" s="47"/>
      <c r="F91" s="47"/>
      <c r="G91" s="17"/>
      <c r="H91" s="17"/>
      <c r="I91" s="33" t="str">
        <f ca="1">IF(AND(G91&lt;&gt;"",H91&lt;&gt;""),IF($E$8=1,NETWORKDAYS(G91,H91),IF($E$8=3,H91-G91+1,NETWORKDAYS(G91,H91)+SUM(OFFSET($L$15,-2,MATCH(G91,$L$15:$IA$15,0)):OFFSET($L$15,-2,MATCH(H91,$L$15:$IA$15,0)-1)))),"")</f>
        <v/>
      </c>
      <c r="J91" s="33" t="str">
        <f t="shared" ca="1" si="18"/>
        <v/>
      </c>
      <c r="K91" s="33" t="str">
        <f t="shared" ca="1" si="19"/>
        <v/>
      </c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23"/>
    </row>
    <row r="92" spans="2:236" ht="15" customHeight="1">
      <c r="B92" s="16"/>
      <c r="C92" s="45"/>
      <c r="D92" s="46"/>
      <c r="E92" s="47"/>
      <c r="F92" s="47"/>
      <c r="G92" s="17"/>
      <c r="H92" s="17"/>
      <c r="I92" s="33" t="str">
        <f ca="1">IF(AND(G92&lt;&gt;"",H92&lt;&gt;""),IF($E$8=1,NETWORKDAYS(G92,H92),IF($E$8=3,H92-G92+1,NETWORKDAYS(G92,H92)+SUM(OFFSET($L$15,-2,MATCH(G92,$L$15:$IA$15,0)):OFFSET($L$15,-2,MATCH(H92,$L$15:$IA$15,0)-1)))),"")</f>
        <v/>
      </c>
      <c r="J92" s="33" t="str">
        <f t="shared" ca="1" si="18"/>
        <v/>
      </c>
      <c r="K92" s="33" t="str">
        <f t="shared" ca="1" si="19"/>
        <v/>
      </c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23"/>
    </row>
    <row r="93" spans="2:236" ht="15" customHeight="1">
      <c r="B93" s="16"/>
      <c r="C93" s="45"/>
      <c r="D93" s="46"/>
      <c r="E93" s="47"/>
      <c r="F93" s="47"/>
      <c r="G93" s="17"/>
      <c r="H93" s="17"/>
      <c r="I93" s="33" t="str">
        <f ca="1">IF(AND(G93&lt;&gt;"",H93&lt;&gt;""),IF($E$8=1,NETWORKDAYS(G93,H93),IF($E$8=3,H93-G93+1,NETWORKDAYS(G93,H93)+SUM(OFFSET($L$15,-2,MATCH(G93,$L$15:$IA$15,0)):OFFSET($L$15,-2,MATCH(H93,$L$15:$IA$15,0)-1)))),"")</f>
        <v/>
      </c>
      <c r="J93" s="33" t="str">
        <f t="shared" ca="1" si="18"/>
        <v/>
      </c>
      <c r="K93" s="33" t="str">
        <f t="shared" ca="1" si="19"/>
        <v/>
      </c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23"/>
    </row>
    <row r="94" spans="2:236" ht="15" customHeight="1">
      <c r="B94" s="16"/>
      <c r="C94" s="45"/>
      <c r="D94" s="46"/>
      <c r="E94" s="47"/>
      <c r="F94" s="47"/>
      <c r="G94" s="17"/>
      <c r="H94" s="17"/>
      <c r="I94" s="33" t="str">
        <f ca="1">IF(AND(G94&lt;&gt;"",H94&lt;&gt;""),IF($E$8=1,NETWORKDAYS(G94,H94),IF($E$8=3,H94-G94+1,NETWORKDAYS(G94,H94)+SUM(OFFSET($L$15,-2,MATCH(G94,$L$15:$IA$15,0)):OFFSET($L$15,-2,MATCH(H94,$L$15:$IA$15,0)-1)))),"")</f>
        <v/>
      </c>
      <c r="J94" s="33" t="str">
        <f t="shared" ca="1" si="18"/>
        <v/>
      </c>
      <c r="K94" s="33" t="str">
        <f t="shared" ca="1" si="19"/>
        <v/>
      </c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32"/>
      <c r="GK94" s="32"/>
      <c r="GL94" s="32"/>
      <c r="GM94" s="32"/>
      <c r="GN94" s="32"/>
      <c r="GO94" s="32"/>
      <c r="GP94" s="32"/>
      <c r="GQ94" s="32"/>
      <c r="GR94" s="32"/>
      <c r="GS94" s="32"/>
      <c r="GT94" s="32"/>
      <c r="GU94" s="32"/>
      <c r="GV94" s="32"/>
      <c r="GW94" s="32"/>
      <c r="GX94" s="32"/>
      <c r="GY94" s="32"/>
      <c r="GZ94" s="3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32"/>
      <c r="HM94" s="32"/>
      <c r="HN94" s="32"/>
      <c r="HO94" s="32"/>
      <c r="HP94" s="32"/>
      <c r="HQ94" s="32"/>
      <c r="HR94" s="32"/>
      <c r="HS94" s="32"/>
      <c r="HT94" s="32"/>
      <c r="HU94" s="32"/>
      <c r="HV94" s="32"/>
      <c r="HW94" s="32"/>
      <c r="HX94" s="32"/>
      <c r="HY94" s="32"/>
      <c r="HZ94" s="32"/>
      <c r="IA94" s="32"/>
      <c r="IB94" s="23"/>
    </row>
    <row r="95" spans="2:236" ht="15" customHeight="1">
      <c r="B95" s="16"/>
      <c r="C95" s="45"/>
      <c r="D95" s="46"/>
      <c r="E95" s="47"/>
      <c r="F95" s="47"/>
      <c r="G95" s="17"/>
      <c r="H95" s="17"/>
      <c r="I95" s="33" t="str">
        <f ca="1">IF(AND(G95&lt;&gt;"",H95&lt;&gt;""),IF($E$8=1,NETWORKDAYS(G95,H95),IF($E$8=3,H95-G95+1,NETWORKDAYS(G95,H95)+SUM(OFFSET($L$15,-2,MATCH(G95,$L$15:$IA$15,0)):OFFSET($L$15,-2,MATCH(H95,$L$15:$IA$15,0)-1)))),"")</f>
        <v/>
      </c>
      <c r="J95" s="33" t="str">
        <f t="shared" ca="1" si="18"/>
        <v/>
      </c>
      <c r="K95" s="33" t="str">
        <f t="shared" ca="1" si="19"/>
        <v/>
      </c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  <c r="IB95" s="23"/>
    </row>
    <row r="96" spans="2:236" ht="15" customHeight="1">
      <c r="B96" s="16"/>
      <c r="C96" s="45"/>
      <c r="D96" s="46"/>
      <c r="E96" s="47"/>
      <c r="F96" s="47"/>
      <c r="G96" s="17"/>
      <c r="H96" s="17"/>
      <c r="I96" s="33" t="str">
        <f ca="1">IF(AND(G96&lt;&gt;"",H96&lt;&gt;""),IF($E$8=1,NETWORKDAYS(G96,H96),IF($E$8=3,H96-G96+1,NETWORKDAYS(G96,H96)+SUM(OFFSET($L$15,-2,MATCH(G96,$L$15:$IA$15,0)):OFFSET($L$15,-2,MATCH(H96,$L$15:$IA$15,0)-1)))),"")</f>
        <v/>
      </c>
      <c r="J96" s="33" t="str">
        <f t="shared" ca="1" si="18"/>
        <v/>
      </c>
      <c r="K96" s="33" t="str">
        <f t="shared" ca="1" si="19"/>
        <v/>
      </c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32"/>
      <c r="GK96" s="32"/>
      <c r="GL96" s="32"/>
      <c r="GM96" s="32"/>
      <c r="GN96" s="32"/>
      <c r="GO96" s="32"/>
      <c r="GP96" s="32"/>
      <c r="GQ96" s="32"/>
      <c r="GR96" s="32"/>
      <c r="GS96" s="32"/>
      <c r="GT96" s="32"/>
      <c r="GU96" s="32"/>
      <c r="GV96" s="32"/>
      <c r="GW96" s="32"/>
      <c r="GX96" s="32"/>
      <c r="GY96" s="32"/>
      <c r="GZ96" s="3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32"/>
      <c r="HM96" s="32"/>
      <c r="HN96" s="32"/>
      <c r="HO96" s="32"/>
      <c r="HP96" s="32"/>
      <c r="HQ96" s="32"/>
      <c r="HR96" s="32"/>
      <c r="HS96" s="32"/>
      <c r="HT96" s="32"/>
      <c r="HU96" s="32"/>
      <c r="HV96" s="32"/>
      <c r="HW96" s="32"/>
      <c r="HX96" s="32"/>
      <c r="HY96" s="32"/>
      <c r="HZ96" s="32"/>
      <c r="IA96" s="32"/>
      <c r="IB96" s="23"/>
    </row>
    <row r="97" spans="2:236" ht="15" customHeight="1">
      <c r="B97" s="16"/>
      <c r="C97" s="45"/>
      <c r="D97" s="46"/>
      <c r="E97" s="47"/>
      <c r="F97" s="47"/>
      <c r="G97" s="17"/>
      <c r="H97" s="17"/>
      <c r="I97" s="33" t="str">
        <f ca="1">IF(AND(G97&lt;&gt;"",H97&lt;&gt;""),IF($E$8=1,NETWORKDAYS(G97,H97),IF($E$8=3,H97-G97+1,NETWORKDAYS(G97,H97)+SUM(OFFSET($L$15,-2,MATCH(G97,$L$15:$IA$15,0)):OFFSET($L$15,-2,MATCH(H97,$L$15:$IA$15,0)-1)))),"")</f>
        <v/>
      </c>
      <c r="J97" s="33" t="str">
        <f t="shared" ca="1" si="18"/>
        <v/>
      </c>
      <c r="K97" s="33" t="str">
        <f t="shared" ca="1" si="19"/>
        <v/>
      </c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23"/>
    </row>
    <row r="98" spans="2:236" ht="15" customHeight="1">
      <c r="B98" s="16"/>
      <c r="C98" s="45"/>
      <c r="D98" s="46"/>
      <c r="E98" s="47"/>
      <c r="F98" s="47"/>
      <c r="G98" s="17"/>
      <c r="H98" s="17"/>
      <c r="I98" s="33" t="str">
        <f ca="1">IF(AND(G98&lt;&gt;"",H98&lt;&gt;""),IF($E$8=1,NETWORKDAYS(G98,H98),IF($E$8=3,H98-G98+1,NETWORKDAYS(G98,H98)+SUM(OFFSET($L$15,-2,MATCH(G98,$L$15:$IA$15,0)):OFFSET($L$15,-2,MATCH(H98,$L$15:$IA$15,0)-1)))),"")</f>
        <v/>
      </c>
      <c r="J98" s="33" t="str">
        <f t="shared" ca="1" si="18"/>
        <v/>
      </c>
      <c r="K98" s="33" t="str">
        <f t="shared" ca="1" si="19"/>
        <v/>
      </c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32"/>
      <c r="GK98" s="32"/>
      <c r="GL98" s="32"/>
      <c r="GM98" s="32"/>
      <c r="GN98" s="32"/>
      <c r="GO98" s="32"/>
      <c r="GP98" s="32"/>
      <c r="GQ98" s="32"/>
      <c r="GR98" s="32"/>
      <c r="GS98" s="32"/>
      <c r="GT98" s="32"/>
      <c r="GU98" s="32"/>
      <c r="GV98" s="32"/>
      <c r="GW98" s="32"/>
      <c r="GX98" s="32"/>
      <c r="GY98" s="32"/>
      <c r="GZ98" s="3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32"/>
      <c r="HM98" s="32"/>
      <c r="HN98" s="32"/>
      <c r="HO98" s="32"/>
      <c r="HP98" s="32"/>
      <c r="HQ98" s="32"/>
      <c r="HR98" s="32"/>
      <c r="HS98" s="32"/>
      <c r="HT98" s="32"/>
      <c r="HU98" s="32"/>
      <c r="HV98" s="32"/>
      <c r="HW98" s="32"/>
      <c r="HX98" s="32"/>
      <c r="HY98" s="32"/>
      <c r="HZ98" s="32"/>
      <c r="IA98" s="32"/>
      <c r="IB98" s="23"/>
    </row>
    <row r="99" spans="2:236" ht="15" customHeight="1">
      <c r="B99" s="16"/>
      <c r="C99" s="45"/>
      <c r="D99" s="46"/>
      <c r="E99" s="47"/>
      <c r="F99" s="47"/>
      <c r="G99" s="17"/>
      <c r="H99" s="17"/>
      <c r="I99" s="33" t="str">
        <f ca="1">IF(AND(G99&lt;&gt;"",H99&lt;&gt;""),IF($E$8=1,NETWORKDAYS(G99,H99),IF($E$8=3,H99-G99+1,NETWORKDAYS(G99,H99)+SUM(OFFSET($L$15,-2,MATCH(G99,$L$15:$IA$15,0)):OFFSET($L$15,-2,MATCH(H99,$L$15:$IA$15,0)-1)))),"")</f>
        <v/>
      </c>
      <c r="J99" s="33" t="str">
        <f t="shared" ca="1" si="18"/>
        <v/>
      </c>
      <c r="K99" s="33" t="str">
        <f t="shared" ca="1" si="19"/>
        <v/>
      </c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32"/>
      <c r="HM99" s="32"/>
      <c r="HN99" s="32"/>
      <c r="HO99" s="32"/>
      <c r="HP99" s="32"/>
      <c r="HQ99" s="32"/>
      <c r="HR99" s="32"/>
      <c r="HS99" s="32"/>
      <c r="HT99" s="32"/>
      <c r="HU99" s="32"/>
      <c r="HV99" s="32"/>
      <c r="HW99" s="32"/>
      <c r="HX99" s="32"/>
      <c r="HY99" s="32"/>
      <c r="HZ99" s="32"/>
      <c r="IA99" s="32"/>
      <c r="IB99" s="23"/>
    </row>
    <row r="100" spans="2:236" ht="15" customHeight="1">
      <c r="B100" s="16"/>
      <c r="C100" s="45"/>
      <c r="D100" s="46"/>
      <c r="E100" s="47"/>
      <c r="F100" s="47"/>
      <c r="G100" s="17"/>
      <c r="H100" s="17"/>
      <c r="I100" s="33" t="str">
        <f ca="1">IF(AND(G100&lt;&gt;"",H100&lt;&gt;""),IF($E$8=1,NETWORKDAYS(G100,H100),IF($E$8=3,H100-G100+1,NETWORKDAYS(G100,H100)+SUM(OFFSET($L$15,-2,MATCH(G100,$L$15:$IA$15,0)):OFFSET($L$15,-2,MATCH(H100,$L$15:$IA$15,0)-1)))),"")</f>
        <v/>
      </c>
      <c r="J100" s="33" t="str">
        <f t="shared" ca="1" si="18"/>
        <v/>
      </c>
      <c r="K100" s="33" t="str">
        <f t="shared" ca="1" si="19"/>
        <v/>
      </c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32"/>
      <c r="GK100" s="32"/>
      <c r="GL100" s="32"/>
      <c r="GM100" s="32"/>
      <c r="GN100" s="32"/>
      <c r="GO100" s="32"/>
      <c r="GP100" s="32"/>
      <c r="GQ100" s="32"/>
      <c r="GR100" s="32"/>
      <c r="GS100" s="32"/>
      <c r="GT100" s="32"/>
      <c r="GU100" s="32"/>
      <c r="GV100" s="32"/>
      <c r="GW100" s="32"/>
      <c r="GX100" s="32"/>
      <c r="GY100" s="32"/>
      <c r="GZ100" s="3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32"/>
      <c r="HM100" s="32"/>
      <c r="HN100" s="32"/>
      <c r="HO100" s="32"/>
      <c r="HP100" s="32"/>
      <c r="HQ100" s="32"/>
      <c r="HR100" s="32"/>
      <c r="HS100" s="32"/>
      <c r="HT100" s="32"/>
      <c r="HU100" s="32"/>
      <c r="HV100" s="32"/>
      <c r="HW100" s="32"/>
      <c r="HX100" s="32"/>
      <c r="HY100" s="32"/>
      <c r="HZ100" s="32"/>
      <c r="IA100" s="32"/>
      <c r="IB100" s="23"/>
    </row>
    <row r="101" spans="2:236" ht="15" customHeight="1">
      <c r="B101" s="16"/>
      <c r="C101" s="45"/>
      <c r="D101" s="46"/>
      <c r="E101" s="47"/>
      <c r="F101" s="47"/>
      <c r="G101" s="17"/>
      <c r="H101" s="17"/>
      <c r="I101" s="33" t="str">
        <f ca="1">IF(AND(G101&lt;&gt;"",H101&lt;&gt;""),IF($E$8=1,NETWORKDAYS(G101,H101),IF($E$8=3,H101-G101+1,NETWORKDAYS(G101,H101)+SUM(OFFSET($L$15,-2,MATCH(G101,$L$15:$IA$15,0)):OFFSET($L$15,-2,MATCH(H101,$L$15:$IA$15,0)-1)))),"")</f>
        <v/>
      </c>
      <c r="J101" s="33" t="str">
        <f t="shared" ca="1" si="18"/>
        <v/>
      </c>
      <c r="K101" s="33" t="str">
        <f t="shared" ca="1" si="19"/>
        <v/>
      </c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32"/>
      <c r="GK101" s="32"/>
      <c r="GL101" s="32"/>
      <c r="GM101" s="32"/>
      <c r="GN101" s="32"/>
      <c r="GO101" s="32"/>
      <c r="GP101" s="32"/>
      <c r="GQ101" s="32"/>
      <c r="GR101" s="32"/>
      <c r="GS101" s="32"/>
      <c r="GT101" s="32"/>
      <c r="GU101" s="32"/>
      <c r="GV101" s="32"/>
      <c r="GW101" s="32"/>
      <c r="GX101" s="32"/>
      <c r="GY101" s="32"/>
      <c r="GZ101" s="32"/>
      <c r="HA101" s="32"/>
      <c r="HB101" s="32"/>
      <c r="HC101" s="32"/>
      <c r="HD101" s="32"/>
      <c r="HE101" s="32"/>
      <c r="HF101" s="32"/>
      <c r="HG101" s="32"/>
      <c r="HH101" s="32"/>
      <c r="HI101" s="32"/>
      <c r="HJ101" s="32"/>
      <c r="HK101" s="32"/>
      <c r="HL101" s="32"/>
      <c r="HM101" s="32"/>
      <c r="HN101" s="32"/>
      <c r="HO101" s="32"/>
      <c r="HP101" s="32"/>
      <c r="HQ101" s="32"/>
      <c r="HR101" s="32"/>
      <c r="HS101" s="32"/>
      <c r="HT101" s="32"/>
      <c r="HU101" s="32"/>
      <c r="HV101" s="32"/>
      <c r="HW101" s="32"/>
      <c r="HX101" s="32"/>
      <c r="HY101" s="32"/>
      <c r="HZ101" s="32"/>
      <c r="IA101" s="32"/>
      <c r="IB101" s="23"/>
    </row>
    <row r="102" spans="2:236" ht="15" customHeight="1">
      <c r="B102" s="16"/>
      <c r="C102" s="45"/>
      <c r="D102" s="46"/>
      <c r="E102" s="47"/>
      <c r="F102" s="47"/>
      <c r="G102" s="17"/>
      <c r="H102" s="17"/>
      <c r="I102" s="33" t="str">
        <f ca="1">IF(AND(G102&lt;&gt;"",H102&lt;&gt;""),IF($E$8=1,NETWORKDAYS(G102,H102),IF($E$8=3,H102-G102+1,NETWORKDAYS(G102,H102)+SUM(OFFSET($L$15,-2,MATCH(G102,$L$15:$IA$15,0)):OFFSET($L$15,-2,MATCH(H102,$L$15:$IA$15,0)-1)))),"")</f>
        <v/>
      </c>
      <c r="J102" s="33" t="str">
        <f t="shared" ca="1" si="18"/>
        <v/>
      </c>
      <c r="K102" s="33" t="str">
        <f t="shared" ca="1" si="19"/>
        <v/>
      </c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32"/>
      <c r="GK102" s="32"/>
      <c r="GL102" s="32"/>
      <c r="GM102" s="32"/>
      <c r="GN102" s="32"/>
      <c r="GO102" s="32"/>
      <c r="GP102" s="32"/>
      <c r="GQ102" s="32"/>
      <c r="GR102" s="32"/>
      <c r="GS102" s="32"/>
      <c r="GT102" s="32"/>
      <c r="GU102" s="32"/>
      <c r="GV102" s="32"/>
      <c r="GW102" s="32"/>
      <c r="GX102" s="32"/>
      <c r="GY102" s="32"/>
      <c r="GZ102" s="32"/>
      <c r="HA102" s="32"/>
      <c r="HB102" s="32"/>
      <c r="HC102" s="32"/>
      <c r="HD102" s="32"/>
      <c r="HE102" s="32"/>
      <c r="HF102" s="32"/>
      <c r="HG102" s="32"/>
      <c r="HH102" s="32"/>
      <c r="HI102" s="32"/>
      <c r="HJ102" s="32"/>
      <c r="HK102" s="32"/>
      <c r="HL102" s="32"/>
      <c r="HM102" s="32"/>
      <c r="HN102" s="32"/>
      <c r="HO102" s="32"/>
      <c r="HP102" s="32"/>
      <c r="HQ102" s="32"/>
      <c r="HR102" s="32"/>
      <c r="HS102" s="32"/>
      <c r="HT102" s="32"/>
      <c r="HU102" s="32"/>
      <c r="HV102" s="32"/>
      <c r="HW102" s="32"/>
      <c r="HX102" s="32"/>
      <c r="HY102" s="32"/>
      <c r="HZ102" s="32"/>
      <c r="IA102" s="32"/>
      <c r="IB102" s="23"/>
    </row>
    <row r="103" spans="2:236" ht="15" customHeight="1">
      <c r="B103" s="16"/>
      <c r="C103" s="45"/>
      <c r="D103" s="46"/>
      <c r="E103" s="47"/>
      <c r="F103" s="47"/>
      <c r="G103" s="17"/>
      <c r="H103" s="17"/>
      <c r="I103" s="33" t="str">
        <f ca="1">IF(AND(G103&lt;&gt;"",H103&lt;&gt;""),IF($E$8=1,NETWORKDAYS(G103,H103),IF($E$8=3,H103-G103+1,NETWORKDAYS(G103,H103)+SUM(OFFSET($L$15,-2,MATCH(G103,$L$15:$IA$15,0)):OFFSET($L$15,-2,MATCH(H103,$L$15:$IA$15,0)-1)))),"")</f>
        <v/>
      </c>
      <c r="J103" s="33" t="str">
        <f t="shared" ca="1" si="18"/>
        <v/>
      </c>
      <c r="K103" s="33" t="str">
        <f t="shared" ca="1" si="19"/>
        <v/>
      </c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32"/>
      <c r="GK103" s="32"/>
      <c r="GL103" s="32"/>
      <c r="GM103" s="32"/>
      <c r="GN103" s="32"/>
      <c r="GO103" s="32"/>
      <c r="GP103" s="32"/>
      <c r="GQ103" s="32"/>
      <c r="GR103" s="32"/>
      <c r="GS103" s="32"/>
      <c r="GT103" s="32"/>
      <c r="GU103" s="32"/>
      <c r="GV103" s="32"/>
      <c r="GW103" s="32"/>
      <c r="GX103" s="32"/>
      <c r="GY103" s="32"/>
      <c r="GZ103" s="32"/>
      <c r="HA103" s="32"/>
      <c r="HB103" s="32"/>
      <c r="HC103" s="32"/>
      <c r="HD103" s="32"/>
      <c r="HE103" s="32"/>
      <c r="HF103" s="32"/>
      <c r="HG103" s="32"/>
      <c r="HH103" s="32"/>
      <c r="HI103" s="32"/>
      <c r="HJ103" s="32"/>
      <c r="HK103" s="32"/>
      <c r="HL103" s="32"/>
      <c r="HM103" s="32"/>
      <c r="HN103" s="32"/>
      <c r="HO103" s="32"/>
      <c r="HP103" s="32"/>
      <c r="HQ103" s="32"/>
      <c r="HR103" s="32"/>
      <c r="HS103" s="32"/>
      <c r="HT103" s="32"/>
      <c r="HU103" s="32"/>
      <c r="HV103" s="32"/>
      <c r="HW103" s="32"/>
      <c r="HX103" s="32"/>
      <c r="HY103" s="32"/>
      <c r="HZ103" s="32"/>
      <c r="IA103" s="32"/>
      <c r="IB103" s="23"/>
    </row>
    <row r="104" spans="2:236" ht="15" customHeight="1">
      <c r="B104" s="16"/>
      <c r="C104" s="45"/>
      <c r="D104" s="46"/>
      <c r="E104" s="47"/>
      <c r="F104" s="47"/>
      <c r="G104" s="17"/>
      <c r="H104" s="17"/>
      <c r="I104" s="33" t="str">
        <f ca="1">IF(AND(G104&lt;&gt;"",H104&lt;&gt;""),IF($E$8=1,NETWORKDAYS(G104,H104),IF($E$8=3,H104-G104+1,NETWORKDAYS(G104,H104)+SUM(OFFSET($L$15,-2,MATCH(G104,$L$15:$IA$15,0)):OFFSET($L$15,-2,MATCH(H104,$L$15:$IA$15,0)-1)))),"")</f>
        <v/>
      </c>
      <c r="J104" s="33" t="str">
        <f t="shared" ca="1" si="18"/>
        <v/>
      </c>
      <c r="K104" s="33" t="str">
        <f t="shared" ca="1" si="19"/>
        <v/>
      </c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32"/>
      <c r="GK104" s="32"/>
      <c r="GL104" s="32"/>
      <c r="GM104" s="32"/>
      <c r="GN104" s="32"/>
      <c r="GO104" s="32"/>
      <c r="GP104" s="32"/>
      <c r="GQ104" s="32"/>
      <c r="GR104" s="32"/>
      <c r="GS104" s="32"/>
      <c r="GT104" s="32"/>
      <c r="GU104" s="32"/>
      <c r="GV104" s="32"/>
      <c r="GW104" s="32"/>
      <c r="GX104" s="32"/>
      <c r="GY104" s="32"/>
      <c r="GZ104" s="32"/>
      <c r="HA104" s="32"/>
      <c r="HB104" s="32"/>
      <c r="HC104" s="32"/>
      <c r="HD104" s="32"/>
      <c r="HE104" s="32"/>
      <c r="HF104" s="32"/>
      <c r="HG104" s="32"/>
      <c r="HH104" s="32"/>
      <c r="HI104" s="32"/>
      <c r="HJ104" s="32"/>
      <c r="HK104" s="32"/>
      <c r="HL104" s="32"/>
      <c r="HM104" s="32"/>
      <c r="HN104" s="32"/>
      <c r="HO104" s="32"/>
      <c r="HP104" s="32"/>
      <c r="HQ104" s="32"/>
      <c r="HR104" s="32"/>
      <c r="HS104" s="32"/>
      <c r="HT104" s="32"/>
      <c r="HU104" s="32"/>
      <c r="HV104" s="32"/>
      <c r="HW104" s="32"/>
      <c r="HX104" s="32"/>
      <c r="HY104" s="32"/>
      <c r="HZ104" s="32"/>
      <c r="IA104" s="32"/>
      <c r="IB104" s="23"/>
    </row>
    <row r="105" spans="2:236" ht="15" customHeight="1">
      <c r="B105" s="16"/>
      <c r="C105" s="45"/>
      <c r="D105" s="46"/>
      <c r="E105" s="47"/>
      <c r="F105" s="47"/>
      <c r="G105" s="17"/>
      <c r="H105" s="17"/>
      <c r="I105" s="33" t="str">
        <f ca="1">IF(AND(G105&lt;&gt;"",H105&lt;&gt;""),IF($E$8=1,NETWORKDAYS(G105,H105),IF($E$8=3,H105-G105+1,NETWORKDAYS(G105,H105)+SUM(OFFSET($L$15,-2,MATCH(G105,$L$15:$IA$15,0)):OFFSET($L$15,-2,MATCH(H105,$L$15:$IA$15,0)-1)))),"")</f>
        <v/>
      </c>
      <c r="J105" s="33" t="str">
        <f t="shared" ca="1" si="18"/>
        <v/>
      </c>
      <c r="K105" s="33" t="str">
        <f t="shared" ca="1" si="19"/>
        <v/>
      </c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/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/>
      <c r="HF105" s="32"/>
      <c r="HG105" s="32"/>
      <c r="HH105" s="32"/>
      <c r="HI105" s="32"/>
      <c r="HJ105" s="32"/>
      <c r="HK105" s="32"/>
      <c r="HL105" s="32"/>
      <c r="HM105" s="32"/>
      <c r="HN105" s="32"/>
      <c r="HO105" s="32"/>
      <c r="HP105" s="32"/>
      <c r="HQ105" s="32"/>
      <c r="HR105" s="32"/>
      <c r="HS105" s="32"/>
      <c r="HT105" s="32"/>
      <c r="HU105" s="32"/>
      <c r="HV105" s="32"/>
      <c r="HW105" s="32"/>
      <c r="HX105" s="32"/>
      <c r="HY105" s="32"/>
      <c r="HZ105" s="32"/>
      <c r="IA105" s="32"/>
      <c r="IB105" s="23"/>
    </row>
    <row r="106" spans="2:236" ht="15" customHeight="1">
      <c r="B106" s="16"/>
      <c r="C106" s="45"/>
      <c r="D106" s="46"/>
      <c r="E106" s="47"/>
      <c r="F106" s="47"/>
      <c r="G106" s="17"/>
      <c r="H106" s="17"/>
      <c r="I106" s="33" t="str">
        <f ca="1">IF(AND(G106&lt;&gt;"",H106&lt;&gt;""),IF($E$8=1,NETWORKDAYS(G106,H106),IF($E$8=3,H106-G106+1,NETWORKDAYS(G106,H106)+SUM(OFFSET($L$15,-2,MATCH(G106,$L$15:$IA$15,0)):OFFSET($L$15,-2,MATCH(H106,$L$15:$IA$15,0)-1)))),"")</f>
        <v/>
      </c>
      <c r="J106" s="33" t="str">
        <f t="shared" ca="1" si="18"/>
        <v/>
      </c>
      <c r="K106" s="33" t="str">
        <f t="shared" ca="1" si="19"/>
        <v/>
      </c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32"/>
      <c r="GK106" s="32"/>
      <c r="GL106" s="32"/>
      <c r="GM106" s="32"/>
      <c r="GN106" s="32"/>
      <c r="GO106" s="32"/>
      <c r="GP106" s="32"/>
      <c r="GQ106" s="32"/>
      <c r="GR106" s="32"/>
      <c r="GS106" s="32"/>
      <c r="GT106" s="32"/>
      <c r="GU106" s="32"/>
      <c r="GV106" s="32"/>
      <c r="GW106" s="32"/>
      <c r="GX106" s="32"/>
      <c r="GY106" s="32"/>
      <c r="GZ106" s="32"/>
      <c r="HA106" s="32"/>
      <c r="HB106" s="32"/>
      <c r="HC106" s="32"/>
      <c r="HD106" s="32"/>
      <c r="HE106" s="32"/>
      <c r="HF106" s="32"/>
      <c r="HG106" s="32"/>
      <c r="HH106" s="32"/>
      <c r="HI106" s="32"/>
      <c r="HJ106" s="32"/>
      <c r="HK106" s="32"/>
      <c r="HL106" s="32"/>
      <c r="HM106" s="32"/>
      <c r="HN106" s="32"/>
      <c r="HO106" s="32"/>
      <c r="HP106" s="32"/>
      <c r="HQ106" s="32"/>
      <c r="HR106" s="32"/>
      <c r="HS106" s="32"/>
      <c r="HT106" s="32"/>
      <c r="HU106" s="32"/>
      <c r="HV106" s="32"/>
      <c r="HW106" s="32"/>
      <c r="HX106" s="32"/>
      <c r="HY106" s="32"/>
      <c r="HZ106" s="32"/>
      <c r="IA106" s="32"/>
      <c r="IB106" s="23"/>
    </row>
    <row r="107" spans="2:236" ht="15" customHeight="1">
      <c r="B107" s="16"/>
      <c r="C107" s="45"/>
      <c r="D107" s="46"/>
      <c r="E107" s="47"/>
      <c r="F107" s="47"/>
      <c r="G107" s="17"/>
      <c r="H107" s="17"/>
      <c r="I107" s="33" t="str">
        <f ca="1">IF(AND(G107&lt;&gt;"",H107&lt;&gt;""),IF($E$8=1,NETWORKDAYS(G107,H107),IF($E$8=3,H107-G107+1,NETWORKDAYS(G107,H107)+SUM(OFFSET($L$15,-2,MATCH(G107,$L$15:$IA$15,0)):OFFSET($L$15,-2,MATCH(H107,$L$15:$IA$15,0)-1)))),"")</f>
        <v/>
      </c>
      <c r="J107" s="33" t="str">
        <f t="shared" ca="1" si="18"/>
        <v/>
      </c>
      <c r="K107" s="33" t="str">
        <f t="shared" ca="1" si="19"/>
        <v/>
      </c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32"/>
      <c r="GK107" s="32"/>
      <c r="GL107" s="32"/>
      <c r="GM107" s="32"/>
      <c r="GN107" s="32"/>
      <c r="GO107" s="32"/>
      <c r="GP107" s="32"/>
      <c r="GQ107" s="32"/>
      <c r="GR107" s="32"/>
      <c r="GS107" s="32"/>
      <c r="GT107" s="32"/>
      <c r="GU107" s="32"/>
      <c r="GV107" s="32"/>
      <c r="GW107" s="32"/>
      <c r="GX107" s="32"/>
      <c r="GY107" s="32"/>
      <c r="GZ107" s="32"/>
      <c r="HA107" s="32"/>
      <c r="HB107" s="32"/>
      <c r="HC107" s="32"/>
      <c r="HD107" s="32"/>
      <c r="HE107" s="32"/>
      <c r="HF107" s="32"/>
      <c r="HG107" s="32"/>
      <c r="HH107" s="32"/>
      <c r="HI107" s="32"/>
      <c r="HJ107" s="32"/>
      <c r="HK107" s="32"/>
      <c r="HL107" s="32"/>
      <c r="HM107" s="32"/>
      <c r="HN107" s="32"/>
      <c r="HO107" s="32"/>
      <c r="HP107" s="32"/>
      <c r="HQ107" s="32"/>
      <c r="HR107" s="32"/>
      <c r="HS107" s="32"/>
      <c r="HT107" s="32"/>
      <c r="HU107" s="32"/>
      <c r="HV107" s="32"/>
      <c r="HW107" s="32"/>
      <c r="HX107" s="32"/>
      <c r="HY107" s="32"/>
      <c r="HZ107" s="32"/>
      <c r="IA107" s="32"/>
      <c r="IB107" s="23"/>
    </row>
    <row r="108" spans="2:236" ht="15" customHeight="1">
      <c r="B108" s="16"/>
      <c r="C108" s="45"/>
      <c r="D108" s="46"/>
      <c r="E108" s="47"/>
      <c r="F108" s="47"/>
      <c r="G108" s="17"/>
      <c r="H108" s="17"/>
      <c r="I108" s="33" t="str">
        <f ca="1">IF(AND(G108&lt;&gt;"",H108&lt;&gt;""),IF($E$8=1,NETWORKDAYS(G108,H108),IF($E$8=3,H108-G108+1,NETWORKDAYS(G108,H108)+SUM(OFFSET($L$15,-2,MATCH(G108,$L$15:$IA$15,0)):OFFSET($L$15,-2,MATCH(H108,$L$15:$IA$15,0)-1)))),"")</f>
        <v/>
      </c>
      <c r="J108" s="33" t="str">
        <f t="shared" ca="1" si="18"/>
        <v/>
      </c>
      <c r="K108" s="33" t="str">
        <f t="shared" ca="1" si="19"/>
        <v/>
      </c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32"/>
      <c r="GK108" s="32"/>
      <c r="GL108" s="32"/>
      <c r="GM108" s="32"/>
      <c r="GN108" s="32"/>
      <c r="GO108" s="32"/>
      <c r="GP108" s="32"/>
      <c r="GQ108" s="32"/>
      <c r="GR108" s="32"/>
      <c r="GS108" s="32"/>
      <c r="GT108" s="32"/>
      <c r="GU108" s="32"/>
      <c r="GV108" s="32"/>
      <c r="GW108" s="32"/>
      <c r="GX108" s="32"/>
      <c r="GY108" s="32"/>
      <c r="GZ108" s="32"/>
      <c r="HA108" s="32"/>
      <c r="HB108" s="32"/>
      <c r="HC108" s="32"/>
      <c r="HD108" s="32"/>
      <c r="HE108" s="32"/>
      <c r="HF108" s="32"/>
      <c r="HG108" s="32"/>
      <c r="HH108" s="32"/>
      <c r="HI108" s="32"/>
      <c r="HJ108" s="32"/>
      <c r="HK108" s="32"/>
      <c r="HL108" s="32"/>
      <c r="HM108" s="32"/>
      <c r="HN108" s="32"/>
      <c r="HO108" s="32"/>
      <c r="HP108" s="32"/>
      <c r="HQ108" s="32"/>
      <c r="HR108" s="32"/>
      <c r="HS108" s="32"/>
      <c r="HT108" s="32"/>
      <c r="HU108" s="32"/>
      <c r="HV108" s="32"/>
      <c r="HW108" s="32"/>
      <c r="HX108" s="32"/>
      <c r="HY108" s="32"/>
      <c r="HZ108" s="32"/>
      <c r="IA108" s="32"/>
      <c r="IB108" s="23"/>
    </row>
    <row r="109" spans="2:236" ht="15" customHeight="1">
      <c r="B109" s="16"/>
      <c r="C109" s="45"/>
      <c r="D109" s="46"/>
      <c r="E109" s="47"/>
      <c r="F109" s="47"/>
      <c r="G109" s="17"/>
      <c r="H109" s="17"/>
      <c r="I109" s="33" t="str">
        <f ca="1">IF(AND(G109&lt;&gt;"",H109&lt;&gt;""),IF($E$8=1,NETWORKDAYS(G109,H109),IF($E$8=3,H109-G109+1,NETWORKDAYS(G109,H109)+SUM(OFFSET($L$15,-2,MATCH(G109,$L$15:$IA$15,0)):OFFSET($L$15,-2,MATCH(H109,$L$15:$IA$15,0)-1)))),"")</f>
        <v/>
      </c>
      <c r="J109" s="33" t="str">
        <f t="shared" ca="1" si="18"/>
        <v/>
      </c>
      <c r="K109" s="33" t="str">
        <f t="shared" ca="1" si="19"/>
        <v/>
      </c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32"/>
      <c r="GK109" s="32"/>
      <c r="GL109" s="32"/>
      <c r="GM109" s="32"/>
      <c r="GN109" s="32"/>
      <c r="GO109" s="32"/>
      <c r="GP109" s="32"/>
      <c r="GQ109" s="32"/>
      <c r="GR109" s="32"/>
      <c r="GS109" s="32"/>
      <c r="GT109" s="32"/>
      <c r="GU109" s="32"/>
      <c r="GV109" s="32"/>
      <c r="GW109" s="32"/>
      <c r="GX109" s="32"/>
      <c r="GY109" s="32"/>
      <c r="GZ109" s="32"/>
      <c r="HA109" s="32"/>
      <c r="HB109" s="32"/>
      <c r="HC109" s="32"/>
      <c r="HD109" s="32"/>
      <c r="HE109" s="32"/>
      <c r="HF109" s="32"/>
      <c r="HG109" s="32"/>
      <c r="HH109" s="32"/>
      <c r="HI109" s="32"/>
      <c r="HJ109" s="32"/>
      <c r="HK109" s="32"/>
      <c r="HL109" s="32"/>
      <c r="HM109" s="32"/>
      <c r="HN109" s="32"/>
      <c r="HO109" s="32"/>
      <c r="HP109" s="32"/>
      <c r="HQ109" s="32"/>
      <c r="HR109" s="32"/>
      <c r="HS109" s="32"/>
      <c r="HT109" s="32"/>
      <c r="HU109" s="32"/>
      <c r="HV109" s="32"/>
      <c r="HW109" s="32"/>
      <c r="HX109" s="32"/>
      <c r="HY109" s="32"/>
      <c r="HZ109" s="32"/>
      <c r="IA109" s="32"/>
      <c r="IB109" s="23"/>
    </row>
    <row r="110" spans="2:236" ht="15" customHeight="1">
      <c r="B110" s="16"/>
      <c r="C110" s="45"/>
      <c r="D110" s="46"/>
      <c r="E110" s="47"/>
      <c r="F110" s="47"/>
      <c r="G110" s="17"/>
      <c r="H110" s="17"/>
      <c r="I110" s="33" t="str">
        <f ca="1">IF(AND(G110&lt;&gt;"",H110&lt;&gt;""),IF($E$8=1,NETWORKDAYS(G110,H110),IF($E$8=3,H110-G110+1,NETWORKDAYS(G110,H110)+SUM(OFFSET($L$15,-2,MATCH(G110,$L$15:$IA$15,0)):OFFSET($L$15,-2,MATCH(H110,$L$15:$IA$15,0)-1)))),"")</f>
        <v/>
      </c>
      <c r="J110" s="33" t="str">
        <f t="shared" ca="1" si="18"/>
        <v/>
      </c>
      <c r="K110" s="33" t="str">
        <f t="shared" ca="1" si="19"/>
        <v/>
      </c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32"/>
      <c r="GK110" s="32"/>
      <c r="GL110" s="32"/>
      <c r="GM110" s="32"/>
      <c r="GN110" s="32"/>
      <c r="GO110" s="32"/>
      <c r="GP110" s="32"/>
      <c r="GQ110" s="32"/>
      <c r="GR110" s="32"/>
      <c r="GS110" s="32"/>
      <c r="GT110" s="32"/>
      <c r="GU110" s="32"/>
      <c r="GV110" s="32"/>
      <c r="GW110" s="32"/>
      <c r="GX110" s="32"/>
      <c r="GY110" s="32"/>
      <c r="GZ110" s="32"/>
      <c r="HA110" s="32"/>
      <c r="HB110" s="32"/>
      <c r="HC110" s="32"/>
      <c r="HD110" s="32"/>
      <c r="HE110" s="32"/>
      <c r="HF110" s="32"/>
      <c r="HG110" s="32"/>
      <c r="HH110" s="32"/>
      <c r="HI110" s="32"/>
      <c r="HJ110" s="32"/>
      <c r="HK110" s="32"/>
      <c r="HL110" s="32"/>
      <c r="HM110" s="32"/>
      <c r="HN110" s="32"/>
      <c r="HO110" s="32"/>
      <c r="HP110" s="32"/>
      <c r="HQ110" s="32"/>
      <c r="HR110" s="32"/>
      <c r="HS110" s="32"/>
      <c r="HT110" s="32"/>
      <c r="HU110" s="32"/>
      <c r="HV110" s="32"/>
      <c r="HW110" s="32"/>
      <c r="HX110" s="32"/>
      <c r="HY110" s="32"/>
      <c r="HZ110" s="32"/>
      <c r="IA110" s="32"/>
      <c r="IB110" s="23"/>
    </row>
    <row r="111" spans="2:236" ht="15" customHeight="1">
      <c r="B111" s="16"/>
      <c r="C111" s="45"/>
      <c r="D111" s="46"/>
      <c r="E111" s="47"/>
      <c r="F111" s="47"/>
      <c r="G111" s="17"/>
      <c r="H111" s="17"/>
      <c r="I111" s="33" t="str">
        <f ca="1">IF(AND(G111&lt;&gt;"",H111&lt;&gt;""),IF($E$8=1,NETWORKDAYS(G111,H111),IF($E$8=3,H111-G111+1,NETWORKDAYS(G111,H111)+SUM(OFFSET($L$15,-2,MATCH(G111,$L$15:$IA$15,0)):OFFSET($L$15,-2,MATCH(H111,$L$15:$IA$15,0)-1)))),"")</f>
        <v/>
      </c>
      <c r="J111" s="33" t="str">
        <f t="shared" ca="1" si="18"/>
        <v/>
      </c>
      <c r="K111" s="33" t="str">
        <f t="shared" ca="1" si="19"/>
        <v/>
      </c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32"/>
      <c r="GK111" s="32"/>
      <c r="GL111" s="32"/>
      <c r="GM111" s="32"/>
      <c r="GN111" s="32"/>
      <c r="GO111" s="32"/>
      <c r="GP111" s="32"/>
      <c r="GQ111" s="32"/>
      <c r="GR111" s="32"/>
      <c r="GS111" s="32"/>
      <c r="GT111" s="32"/>
      <c r="GU111" s="32"/>
      <c r="GV111" s="32"/>
      <c r="GW111" s="32"/>
      <c r="GX111" s="32"/>
      <c r="GY111" s="32"/>
      <c r="GZ111" s="32"/>
      <c r="HA111" s="32"/>
      <c r="HB111" s="32"/>
      <c r="HC111" s="32"/>
      <c r="HD111" s="32"/>
      <c r="HE111" s="32"/>
      <c r="HF111" s="32"/>
      <c r="HG111" s="32"/>
      <c r="HH111" s="32"/>
      <c r="HI111" s="32"/>
      <c r="HJ111" s="32"/>
      <c r="HK111" s="32"/>
      <c r="HL111" s="32"/>
      <c r="HM111" s="32"/>
      <c r="HN111" s="32"/>
      <c r="HO111" s="32"/>
      <c r="HP111" s="32"/>
      <c r="HQ111" s="32"/>
      <c r="HR111" s="32"/>
      <c r="HS111" s="32"/>
      <c r="HT111" s="32"/>
      <c r="HU111" s="32"/>
      <c r="HV111" s="32"/>
      <c r="HW111" s="32"/>
      <c r="HX111" s="32"/>
      <c r="HY111" s="32"/>
      <c r="HZ111" s="32"/>
      <c r="IA111" s="32"/>
      <c r="IB111" s="23"/>
    </row>
    <row r="112" spans="2:236" ht="15" customHeight="1">
      <c r="B112" s="16"/>
      <c r="C112" s="45"/>
      <c r="D112" s="46"/>
      <c r="E112" s="47"/>
      <c r="F112" s="47"/>
      <c r="G112" s="17"/>
      <c r="H112" s="17"/>
      <c r="I112" s="33" t="str">
        <f ca="1">IF(AND(G112&lt;&gt;"",H112&lt;&gt;""),IF($E$8=1,NETWORKDAYS(G112,H112),IF($E$8=3,H112-G112+1,NETWORKDAYS(G112,H112)+SUM(OFFSET($L$15,-2,MATCH(G112,$L$15:$IA$15,0)):OFFSET($L$15,-2,MATCH(H112,$L$15:$IA$15,0)-1)))),"")</f>
        <v/>
      </c>
      <c r="J112" s="33" t="str">
        <f t="shared" ca="1" si="18"/>
        <v/>
      </c>
      <c r="K112" s="33" t="str">
        <f t="shared" ca="1" si="19"/>
        <v/>
      </c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32"/>
      <c r="GK112" s="32"/>
      <c r="GL112" s="32"/>
      <c r="GM112" s="32"/>
      <c r="GN112" s="32"/>
      <c r="GO112" s="32"/>
      <c r="GP112" s="32"/>
      <c r="GQ112" s="32"/>
      <c r="GR112" s="32"/>
      <c r="GS112" s="32"/>
      <c r="GT112" s="32"/>
      <c r="GU112" s="32"/>
      <c r="GV112" s="32"/>
      <c r="GW112" s="32"/>
      <c r="GX112" s="32"/>
      <c r="GY112" s="32"/>
      <c r="GZ112" s="32"/>
      <c r="HA112" s="32"/>
      <c r="HB112" s="32"/>
      <c r="HC112" s="32"/>
      <c r="HD112" s="32"/>
      <c r="HE112" s="32"/>
      <c r="HF112" s="32"/>
      <c r="HG112" s="32"/>
      <c r="HH112" s="32"/>
      <c r="HI112" s="32"/>
      <c r="HJ112" s="32"/>
      <c r="HK112" s="32"/>
      <c r="HL112" s="32"/>
      <c r="HM112" s="32"/>
      <c r="HN112" s="32"/>
      <c r="HO112" s="32"/>
      <c r="HP112" s="32"/>
      <c r="HQ112" s="32"/>
      <c r="HR112" s="32"/>
      <c r="HS112" s="32"/>
      <c r="HT112" s="32"/>
      <c r="HU112" s="32"/>
      <c r="HV112" s="32"/>
      <c r="HW112" s="32"/>
      <c r="HX112" s="32"/>
      <c r="HY112" s="32"/>
      <c r="HZ112" s="32"/>
      <c r="IA112" s="32"/>
      <c r="IB112" s="23"/>
    </row>
    <row r="113" spans="2:236" ht="15" customHeight="1">
      <c r="B113" s="16"/>
      <c r="C113" s="45"/>
      <c r="D113" s="46"/>
      <c r="E113" s="47"/>
      <c r="F113" s="47"/>
      <c r="G113" s="17"/>
      <c r="H113" s="17"/>
      <c r="I113" s="33" t="str">
        <f ca="1">IF(AND(G113&lt;&gt;"",H113&lt;&gt;""),IF($E$8=1,NETWORKDAYS(G113,H113),IF($E$8=3,H113-G113+1,NETWORKDAYS(G113,H113)+SUM(OFFSET($L$15,-2,MATCH(G113,$L$15:$IA$15,0)):OFFSET($L$15,-2,MATCH(H113,$L$15:$IA$15,0)-1)))),"")</f>
        <v/>
      </c>
      <c r="J113" s="33" t="str">
        <f t="shared" ca="1" si="18"/>
        <v/>
      </c>
      <c r="K113" s="33" t="str">
        <f t="shared" ca="1" si="19"/>
        <v/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23"/>
    </row>
    <row r="114" spans="2:236" ht="15" customHeight="1">
      <c r="B114" s="16"/>
      <c r="C114" s="45"/>
      <c r="D114" s="46"/>
      <c r="E114" s="47"/>
      <c r="F114" s="47"/>
      <c r="G114" s="17"/>
      <c r="H114" s="17"/>
      <c r="I114" s="33" t="str">
        <f ca="1">IF(AND(G114&lt;&gt;"",H114&lt;&gt;""),IF($E$8=1,NETWORKDAYS(G114,H114),IF($E$8=3,H114-G114+1,NETWORKDAYS(G114,H114)+SUM(OFFSET($L$15,-2,MATCH(G114,$L$15:$IA$15,0)):OFFSET($L$15,-2,MATCH(H114,$L$15:$IA$15,0)-1)))),"")</f>
        <v/>
      </c>
      <c r="J114" s="33" t="str">
        <f t="shared" ca="1" si="18"/>
        <v/>
      </c>
      <c r="K114" s="33" t="str">
        <f t="shared" ca="1" si="19"/>
        <v/>
      </c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/>
      <c r="GT114" s="32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/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  <c r="HP114" s="32"/>
      <c r="HQ114" s="32"/>
      <c r="HR114" s="32"/>
      <c r="HS114" s="32"/>
      <c r="HT114" s="32"/>
      <c r="HU114" s="32"/>
      <c r="HV114" s="32"/>
      <c r="HW114" s="32"/>
      <c r="HX114" s="32"/>
      <c r="HY114" s="32"/>
      <c r="HZ114" s="32"/>
      <c r="IA114" s="32"/>
      <c r="IB114" s="23"/>
    </row>
    <row r="115" spans="2:236" ht="15" customHeight="1">
      <c r="B115" s="16"/>
      <c r="C115" s="45"/>
      <c r="D115" s="46"/>
      <c r="E115" s="47"/>
      <c r="F115" s="47"/>
      <c r="G115" s="17"/>
      <c r="H115" s="17"/>
      <c r="I115" s="33" t="str">
        <f ca="1">IF(AND(G115&lt;&gt;"",H115&lt;&gt;""),IF($E$8=1,NETWORKDAYS(G115,H115),IF($E$8=3,H115-G115+1,NETWORKDAYS(G115,H115)+SUM(OFFSET($L$15,-2,MATCH(G115,$L$15:$IA$15,0)):OFFSET($L$15,-2,MATCH(H115,$L$15:$IA$15,0)-1)))),"")</f>
        <v/>
      </c>
      <c r="J115" s="33" t="str">
        <f t="shared" ca="1" si="18"/>
        <v/>
      </c>
      <c r="K115" s="33" t="str">
        <f t="shared" ca="1" si="19"/>
        <v/>
      </c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  <c r="IB115" s="23"/>
    </row>
    <row r="116" spans="2:236" ht="15" customHeight="1">
      <c r="B116" s="18"/>
      <c r="C116" s="48"/>
      <c r="D116" s="49"/>
      <c r="E116" s="50"/>
      <c r="F116" s="50"/>
      <c r="G116" s="19"/>
      <c r="H116" s="19"/>
      <c r="I116" s="34" t="str">
        <f ca="1">IF(AND(G116&lt;&gt;"",H116&lt;&gt;""),IF($E$8=1,NETWORKDAYS(G116,H116),IF($E$8=3,H116-G116+1,NETWORKDAYS(G116,H116)+SUM(OFFSET($L$15,-2,MATCH(G116,$L$15:$IA$15,0)):OFFSET($L$15,-2,MATCH(H116,$L$15:$IA$15,0)-1)))),"")</f>
        <v/>
      </c>
      <c r="J116" s="34" t="str">
        <f t="shared" ca="1" si="18"/>
        <v/>
      </c>
      <c r="K116" s="34" t="str">
        <f t="shared" ca="1" si="19"/>
        <v/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  <c r="IB116" s="23"/>
    </row>
  </sheetData>
  <mergeCells count="274">
    <mergeCell ref="GM14:GR14"/>
    <mergeCell ref="GT14:GY14"/>
    <mergeCell ref="HA14:HF14"/>
    <mergeCell ref="HH14:HM14"/>
    <mergeCell ref="HO14:HT14"/>
    <mergeCell ref="HV14:IA14"/>
    <mergeCell ref="EW14:FB14"/>
    <mergeCell ref="FD14:FI14"/>
    <mergeCell ref="FK14:FP14"/>
    <mergeCell ref="FR14:FW14"/>
    <mergeCell ref="FY14:GD14"/>
    <mergeCell ref="GF14:GK14"/>
    <mergeCell ref="DG14:DL14"/>
    <mergeCell ref="DN14:DS14"/>
    <mergeCell ref="DU14:DZ14"/>
    <mergeCell ref="EB14:EG14"/>
    <mergeCell ref="EI14:EN14"/>
    <mergeCell ref="EP14:EU14"/>
    <mergeCell ref="M14:R14"/>
    <mergeCell ref="T14:Y14"/>
    <mergeCell ref="AA14:AF14"/>
    <mergeCell ref="AH14:AM14"/>
    <mergeCell ref="BQ14:BV14"/>
    <mergeCell ref="BX14:CC14"/>
    <mergeCell ref="HN12:HT12"/>
    <mergeCell ref="HU12:IA12"/>
    <mergeCell ref="AO14:AT14"/>
    <mergeCell ref="AV14:BA14"/>
    <mergeCell ref="BC14:BH14"/>
    <mergeCell ref="BJ14:BO14"/>
    <mergeCell ref="CE14:CJ14"/>
    <mergeCell ref="CL14:CQ14"/>
    <mergeCell ref="CS14:CX14"/>
    <mergeCell ref="CZ14:DE14"/>
    <mergeCell ref="FX12:GD12"/>
    <mergeCell ref="GE12:GK12"/>
    <mergeCell ref="GL12:GR12"/>
    <mergeCell ref="GS12:GY12"/>
    <mergeCell ref="GZ12:HF12"/>
    <mergeCell ref="HG12:HM12"/>
    <mergeCell ref="EH12:EN12"/>
    <mergeCell ref="EO12:EU12"/>
    <mergeCell ref="EV12:FB12"/>
    <mergeCell ref="FC12:FI12"/>
    <mergeCell ref="FJ12:FP12"/>
    <mergeCell ref="FQ12:FW12"/>
    <mergeCell ref="CR12:CX12"/>
    <mergeCell ref="CY12:DE12"/>
    <mergeCell ref="DF12:DL12"/>
    <mergeCell ref="DM12:DS12"/>
    <mergeCell ref="DT12:DZ12"/>
    <mergeCell ref="EA12:EG12"/>
    <mergeCell ref="BB12:BH12"/>
    <mergeCell ref="BI12:BO12"/>
    <mergeCell ref="BP12:BV12"/>
    <mergeCell ref="BW12:CC12"/>
    <mergeCell ref="CD12:CJ12"/>
    <mergeCell ref="CK12:CQ12"/>
    <mergeCell ref="L12:R12"/>
    <mergeCell ref="S12:Y12"/>
    <mergeCell ref="Z12:AF12"/>
    <mergeCell ref="AG12:AM12"/>
    <mergeCell ref="AN12:AT12"/>
    <mergeCell ref="AU12:BA12"/>
    <mergeCell ref="J12:J14"/>
    <mergeCell ref="K12:K14"/>
    <mergeCell ref="B12:B14"/>
    <mergeCell ref="C12:D14"/>
    <mergeCell ref="G12:G14"/>
    <mergeCell ref="E12:F14"/>
    <mergeCell ref="C16:D16"/>
    <mergeCell ref="E16:F16"/>
    <mergeCell ref="C17:D17"/>
    <mergeCell ref="E17:F17"/>
    <mergeCell ref="H12:H14"/>
    <mergeCell ref="I12:I14"/>
    <mergeCell ref="C19:D19"/>
    <mergeCell ref="E19:F19"/>
    <mergeCell ref="C18:D18"/>
    <mergeCell ref="E18:F18"/>
    <mergeCell ref="C25:D25"/>
    <mergeCell ref="E25:F25"/>
    <mergeCell ref="C26:D26"/>
    <mergeCell ref="E26:F26"/>
    <mergeCell ref="C21:D21"/>
    <mergeCell ref="E21:F21"/>
    <mergeCell ref="C22:D22"/>
    <mergeCell ref="E22:F22"/>
    <mergeCell ref="C28:D28"/>
    <mergeCell ref="E28:F28"/>
    <mergeCell ref="C23:D23"/>
    <mergeCell ref="E23:F23"/>
    <mergeCell ref="C24:D24"/>
    <mergeCell ref="E24:F24"/>
    <mergeCell ref="C29:D29"/>
    <mergeCell ref="E29:F29"/>
    <mergeCell ref="C27:D27"/>
    <mergeCell ref="E27:F27"/>
    <mergeCell ref="C32:D32"/>
    <mergeCell ref="E32:F32"/>
    <mergeCell ref="C33:D33"/>
    <mergeCell ref="E33:F33"/>
    <mergeCell ref="C30:D30"/>
    <mergeCell ref="E30:F30"/>
    <mergeCell ref="C31:D31"/>
    <mergeCell ref="E31:F31"/>
    <mergeCell ref="C36:D36"/>
    <mergeCell ref="E36:F36"/>
    <mergeCell ref="C37:D37"/>
    <mergeCell ref="E37:F37"/>
    <mergeCell ref="C34:D34"/>
    <mergeCell ref="E34:F34"/>
    <mergeCell ref="C35:D35"/>
    <mergeCell ref="E35:F35"/>
    <mergeCell ref="C40:D40"/>
    <mergeCell ref="E40:F40"/>
    <mergeCell ref="C41:D41"/>
    <mergeCell ref="E41:F41"/>
    <mergeCell ref="C38:D38"/>
    <mergeCell ref="E38:F38"/>
    <mergeCell ref="C39:D39"/>
    <mergeCell ref="E39:F39"/>
    <mergeCell ref="C44:D44"/>
    <mergeCell ref="E44:F44"/>
    <mergeCell ref="C45:D45"/>
    <mergeCell ref="E45:F45"/>
    <mergeCell ref="C42:D42"/>
    <mergeCell ref="E42:F42"/>
    <mergeCell ref="C43:D43"/>
    <mergeCell ref="E43:F43"/>
    <mergeCell ref="C48:D48"/>
    <mergeCell ref="E48:F48"/>
    <mergeCell ref="C49:D49"/>
    <mergeCell ref="E49:F49"/>
    <mergeCell ref="C46:D46"/>
    <mergeCell ref="E46:F46"/>
    <mergeCell ref="C47:D47"/>
    <mergeCell ref="E47:F47"/>
    <mergeCell ref="C52:D52"/>
    <mergeCell ref="E52:F52"/>
    <mergeCell ref="C53:D53"/>
    <mergeCell ref="E53:F53"/>
    <mergeCell ref="C50:D50"/>
    <mergeCell ref="E50:F50"/>
    <mergeCell ref="C51:D51"/>
    <mergeCell ref="E51:F51"/>
    <mergeCell ref="C56:D56"/>
    <mergeCell ref="E56:F56"/>
    <mergeCell ref="C57:D57"/>
    <mergeCell ref="E57:F57"/>
    <mergeCell ref="C54:D54"/>
    <mergeCell ref="E54:F54"/>
    <mergeCell ref="C55:D55"/>
    <mergeCell ref="E55:F55"/>
    <mergeCell ref="C60:D60"/>
    <mergeCell ref="E60:F60"/>
    <mergeCell ref="C61:D61"/>
    <mergeCell ref="E61:F61"/>
    <mergeCell ref="C58:D58"/>
    <mergeCell ref="E58:F58"/>
    <mergeCell ref="C59:D59"/>
    <mergeCell ref="E59:F59"/>
    <mergeCell ref="C64:D64"/>
    <mergeCell ref="E64:F64"/>
    <mergeCell ref="C65:D65"/>
    <mergeCell ref="E65:F65"/>
    <mergeCell ref="C62:D62"/>
    <mergeCell ref="E62:F62"/>
    <mergeCell ref="C63:D63"/>
    <mergeCell ref="E63:F63"/>
    <mergeCell ref="C68:D68"/>
    <mergeCell ref="E68:F68"/>
    <mergeCell ref="C69:D69"/>
    <mergeCell ref="E69:F69"/>
    <mergeCell ref="C66:D66"/>
    <mergeCell ref="E66:F66"/>
    <mergeCell ref="C67:D67"/>
    <mergeCell ref="E67:F67"/>
    <mergeCell ref="C72:D72"/>
    <mergeCell ref="E72:F72"/>
    <mergeCell ref="C73:D73"/>
    <mergeCell ref="E73:F73"/>
    <mergeCell ref="C70:D70"/>
    <mergeCell ref="E70:F70"/>
    <mergeCell ref="C71:D71"/>
    <mergeCell ref="E71:F71"/>
    <mergeCell ref="C76:D76"/>
    <mergeCell ref="E76:F76"/>
    <mergeCell ref="C77:D77"/>
    <mergeCell ref="E77:F77"/>
    <mergeCell ref="C74:D74"/>
    <mergeCell ref="E74:F74"/>
    <mergeCell ref="C75:D75"/>
    <mergeCell ref="E75:F75"/>
    <mergeCell ref="C80:D80"/>
    <mergeCell ref="E80:F80"/>
    <mergeCell ref="C81:D81"/>
    <mergeCell ref="E81:F81"/>
    <mergeCell ref="C78:D78"/>
    <mergeCell ref="E78:F78"/>
    <mergeCell ref="C79:D79"/>
    <mergeCell ref="E79:F79"/>
    <mergeCell ref="C84:D84"/>
    <mergeCell ref="E84:F84"/>
    <mergeCell ref="C85:D85"/>
    <mergeCell ref="E85:F85"/>
    <mergeCell ref="C82:D82"/>
    <mergeCell ref="E82:F82"/>
    <mergeCell ref="C83:D83"/>
    <mergeCell ref="E83:F83"/>
    <mergeCell ref="C88:D88"/>
    <mergeCell ref="E88:F88"/>
    <mergeCell ref="C89:D89"/>
    <mergeCell ref="E89:F89"/>
    <mergeCell ref="C86:D86"/>
    <mergeCell ref="E86:F86"/>
    <mergeCell ref="C87:D87"/>
    <mergeCell ref="E87:F87"/>
    <mergeCell ref="C92:D92"/>
    <mergeCell ref="E92:F92"/>
    <mergeCell ref="C93:D93"/>
    <mergeCell ref="E93:F93"/>
    <mergeCell ref="C90:D90"/>
    <mergeCell ref="E90:F90"/>
    <mergeCell ref="C91:D91"/>
    <mergeCell ref="E91:F91"/>
    <mergeCell ref="C96:D96"/>
    <mergeCell ref="E96:F96"/>
    <mergeCell ref="C97:D97"/>
    <mergeCell ref="E97:F97"/>
    <mergeCell ref="C94:D94"/>
    <mergeCell ref="E94:F94"/>
    <mergeCell ref="C95:D95"/>
    <mergeCell ref="E95:F95"/>
    <mergeCell ref="C100:D100"/>
    <mergeCell ref="E100:F100"/>
    <mergeCell ref="C101:D101"/>
    <mergeCell ref="E101:F101"/>
    <mergeCell ref="C98:D98"/>
    <mergeCell ref="E98:F98"/>
    <mergeCell ref="C99:D99"/>
    <mergeCell ref="E99:F99"/>
    <mergeCell ref="C104:D104"/>
    <mergeCell ref="E104:F104"/>
    <mergeCell ref="C105:D105"/>
    <mergeCell ref="E105:F105"/>
    <mergeCell ref="C102:D102"/>
    <mergeCell ref="E102:F102"/>
    <mergeCell ref="C103:D103"/>
    <mergeCell ref="E103:F103"/>
    <mergeCell ref="C20:D20"/>
    <mergeCell ref="E20:F20"/>
    <mergeCell ref="C113:D113"/>
    <mergeCell ref="E113:F113"/>
    <mergeCell ref="C110:D110"/>
    <mergeCell ref="E110:F110"/>
    <mergeCell ref="C111:D111"/>
    <mergeCell ref="E111:F111"/>
    <mergeCell ref="C116:D116"/>
    <mergeCell ref="E116:F116"/>
    <mergeCell ref="C114:D114"/>
    <mergeCell ref="E114:F114"/>
    <mergeCell ref="C115:D115"/>
    <mergeCell ref="E115:F115"/>
    <mergeCell ref="C108:D108"/>
    <mergeCell ref="E108:F108"/>
    <mergeCell ref="C109:D109"/>
    <mergeCell ref="E109:F109"/>
    <mergeCell ref="C106:D106"/>
    <mergeCell ref="E106:F106"/>
    <mergeCell ref="C107:D107"/>
    <mergeCell ref="E107:F107"/>
    <mergeCell ref="C112:D112"/>
    <mergeCell ref="E112:F112"/>
  </mergeCells>
  <phoneticPr fontId="1" type="noConversion"/>
  <conditionalFormatting sqref="G6">
    <cfRule type="expression" dxfId="53" priority="26" stopIfTrue="1">
      <formula>$E$6=FALSE</formula>
    </cfRule>
  </conditionalFormatting>
  <conditionalFormatting sqref="H7">
    <cfRule type="expression" dxfId="52" priority="27" stopIfTrue="1">
      <formula>$E$7=FALSE</formula>
    </cfRule>
  </conditionalFormatting>
  <conditionalFormatting sqref="G7">
    <cfRule type="expression" dxfId="51" priority="28" stopIfTrue="1">
      <formula>$E$7=TRUE</formula>
    </cfRule>
  </conditionalFormatting>
  <conditionalFormatting sqref="L15:IA15">
    <cfRule type="cellIs" dxfId="50" priority="29" stopIfTrue="1" operator="between">
      <formula>$D$6</formula>
      <formula>$G$6</formula>
    </cfRule>
    <cfRule type="cellIs" dxfId="49" priority="30" stopIfTrue="1" operator="equal">
      <formula>""</formula>
    </cfRule>
  </conditionalFormatting>
  <conditionalFormatting sqref="L14:IA14 L12:IA12">
    <cfRule type="cellIs" dxfId="48" priority="31" stopIfTrue="1" operator="equal">
      <formula>""</formula>
    </cfRule>
  </conditionalFormatting>
  <conditionalFormatting sqref="L13:IB13">
    <cfRule type="expression" dxfId="47" priority="32" stopIfTrue="1">
      <formula>L$15=""</formula>
    </cfRule>
  </conditionalFormatting>
  <conditionalFormatting sqref="B16:K19 B25:K116 B21:K22">
    <cfRule type="expression" dxfId="46" priority="36" stopIfTrue="1">
      <formula>AND($B16&lt;&gt;"",OR(MOD($B16,2)=0,MOD($B16+1,2)=0))</formula>
    </cfRule>
  </conditionalFormatting>
  <conditionalFormatting sqref="H6">
    <cfRule type="expression" dxfId="45" priority="22">
      <formula>$E$6=TRUE</formula>
    </cfRule>
  </conditionalFormatting>
  <conditionalFormatting sqref="L16:IA18 L22:IA22 L26:IA27 L29:IA116">
    <cfRule type="expression" dxfId="44" priority="61" stopIfTrue="1">
      <formula>AND($G16&lt;&gt;"",$H16&lt;&gt;"",$E$9=1,L$15=TODAY())</formula>
    </cfRule>
    <cfRule type="expression" dxfId="43" priority="62" stopIfTrue="1">
      <formula>OR(AND($G16&lt;&gt;"",$H16&lt;&gt;"",$E$10=1,$E$8=2,WEEKDAY(L$15,2)=7),AND($G16&lt;&gt;"",$H16&lt;&gt;"",$E$10=1,$E$8=1,OR(WEEKDAY(L$15,2)=6,WEEKDAY(L$15,2)=7)))</formula>
    </cfRule>
    <cfRule type="expression" dxfId="42" priority="63" stopIfTrue="1">
      <formula>AND($G16&lt;&gt;"",$H16&lt;&gt;"",L$15&gt;=$G16,L$15&lt;=$H16,L$15&lt;=TODAY())</formula>
    </cfRule>
    <cfRule type="expression" dxfId="41" priority="64" stopIfTrue="1">
      <formula>AND($G16&lt;&gt;"",$H16&lt;&gt;"",L$15&gt;=$G16,L$15&lt;=$H16)</formula>
    </cfRule>
    <cfRule type="expression" dxfId="40" priority="65" stopIfTrue="1">
      <formula>AND($G16&lt;&gt;"",$H16&lt;&gt;"",L$15&lt;&gt;"",$B16&lt;&gt;"",OR(MOD($B16,2)=0,MOD($B16+1,2)=0))</formula>
    </cfRule>
    <cfRule type="expression" dxfId="39" priority="66" stopIfTrue="1">
      <formula>AND(OR($L15&lt;$G16,$L15&gt;$H16),L$15&lt;&gt;"")</formula>
    </cfRule>
  </conditionalFormatting>
  <conditionalFormatting sqref="L19:IA19 L28:IA28">
    <cfRule type="expression" dxfId="38" priority="81" stopIfTrue="1">
      <formula>AND($G19&lt;&gt;"",$H19&lt;&gt;"",$E$9=1,L$15=TODAY())</formula>
    </cfRule>
    <cfRule type="expression" dxfId="37" priority="82" stopIfTrue="1">
      <formula>OR(AND($G19&lt;&gt;"",$H19&lt;&gt;"",$E$10=1,$E$8=2,WEEKDAY(L$15,2)=7),AND($G19&lt;&gt;"",$H19&lt;&gt;"",$E$10=1,$E$8=1,OR(WEEKDAY(L$15,2)=6,WEEKDAY(L$15,2)=7)))</formula>
    </cfRule>
    <cfRule type="expression" dxfId="36" priority="83" stopIfTrue="1">
      <formula>AND($G19&lt;&gt;"",$H19&lt;&gt;"",L$15&gt;=$G19,L$15&lt;=$H19,L$15&lt;=TODAY())</formula>
    </cfRule>
    <cfRule type="expression" dxfId="35" priority="84" stopIfTrue="1">
      <formula>AND($G19&lt;&gt;"",$H19&lt;&gt;"",L$15&gt;=$G19,L$15&lt;=$H19)</formula>
    </cfRule>
    <cfRule type="expression" dxfId="34" priority="85" stopIfTrue="1">
      <formula>AND($G19&lt;&gt;"",$H19&lt;&gt;"",L$15&lt;&gt;"",$B19&lt;&gt;"",OR(MOD($B19,2)=0,MOD($B19+1,2)=0))</formula>
    </cfRule>
    <cfRule type="expression" dxfId="33" priority="86" stopIfTrue="1">
      <formula>AND(OR(#REF!&lt;$G19,#REF!&gt;$H19),L$15&lt;&gt;"")</formula>
    </cfRule>
  </conditionalFormatting>
  <conditionalFormatting sqref="L25:IA25">
    <cfRule type="expression" dxfId="32" priority="87" stopIfTrue="1">
      <formula>AND($G25&lt;&gt;"",$H25&lt;&gt;"",$E$9=1,L$15=TODAY())</formula>
    </cfRule>
    <cfRule type="expression" dxfId="31" priority="88" stopIfTrue="1">
      <formula>OR(AND($G25&lt;&gt;"",$H25&lt;&gt;"",$E$10=1,$E$8=2,WEEKDAY(L$15,2)=7),AND($G25&lt;&gt;"",$H25&lt;&gt;"",$E$10=1,$E$8=1,OR(WEEKDAY(L$15,2)=6,WEEKDAY(L$15,2)=7)))</formula>
    </cfRule>
    <cfRule type="expression" dxfId="30" priority="89" stopIfTrue="1">
      <formula>AND($G25&lt;&gt;"",$H25&lt;&gt;"",L$15&gt;=$G25,L$15&lt;=$H25,L$15&lt;=TODAY())</formula>
    </cfRule>
    <cfRule type="expression" dxfId="29" priority="90" stopIfTrue="1">
      <formula>AND($G25&lt;&gt;"",$H25&lt;&gt;"",L$15&gt;=$G25,L$15&lt;=$H25)</formula>
    </cfRule>
    <cfRule type="expression" dxfId="28" priority="91" stopIfTrue="1">
      <formula>AND($G25&lt;&gt;"",$H25&lt;&gt;"",L$15&lt;&gt;"",$B25&lt;&gt;"",OR(MOD($B25,2)=0,MOD($B25+1,2)=0))</formula>
    </cfRule>
    <cfRule type="expression" dxfId="27" priority="92" stopIfTrue="1">
      <formula>AND(OR($L22&lt;$G25,$L22&gt;$H25),L$15&lt;&gt;"")</formula>
    </cfRule>
  </conditionalFormatting>
  <conditionalFormatting sqref="B23:K23">
    <cfRule type="expression" dxfId="26" priority="15" stopIfTrue="1">
      <formula>AND($B23&lt;&gt;"",OR(MOD($B23,2)=0,MOD($B23+1,2)=0))</formula>
    </cfRule>
  </conditionalFormatting>
  <conditionalFormatting sqref="L23:IA23">
    <cfRule type="expression" dxfId="25" priority="16" stopIfTrue="1">
      <formula>AND($G23&lt;&gt;"",$H23&lt;&gt;"",$E$9=1,L$15=TODAY())</formula>
    </cfRule>
    <cfRule type="expression" dxfId="24" priority="17" stopIfTrue="1">
      <formula>OR(AND($G23&lt;&gt;"",$H23&lt;&gt;"",$E$10=1,$E$8=2,WEEKDAY(L$15,2)=7),AND($G23&lt;&gt;"",$H23&lt;&gt;"",$E$10=1,$E$8=1,OR(WEEKDAY(L$15,2)=6,WEEKDAY(L$15,2)=7)))</formula>
    </cfRule>
    <cfRule type="expression" dxfId="23" priority="18" stopIfTrue="1">
      <formula>AND($G23&lt;&gt;"",$H23&lt;&gt;"",L$15&gt;=$G23,L$15&lt;=$H23,L$15&lt;=TODAY())</formula>
    </cfRule>
    <cfRule type="expression" dxfId="22" priority="19" stopIfTrue="1">
      <formula>AND($G23&lt;&gt;"",$H23&lt;&gt;"",L$15&gt;=$G23,L$15&lt;=$H23)</formula>
    </cfRule>
    <cfRule type="expression" dxfId="21" priority="20" stopIfTrue="1">
      <formula>AND($G23&lt;&gt;"",$H23&lt;&gt;"",L$15&lt;&gt;"",$B23&lt;&gt;"",OR(MOD($B23,2)=0,MOD($B23+1,2)=0))</formula>
    </cfRule>
    <cfRule type="expression" dxfId="20" priority="21" stopIfTrue="1">
      <formula>AND(OR($L22&lt;$G23,$L22&gt;$H23),L$15&lt;&gt;"")</formula>
    </cfRule>
  </conditionalFormatting>
  <conditionalFormatting sqref="B24:K24">
    <cfRule type="expression" dxfId="19" priority="8" stopIfTrue="1">
      <formula>AND($B24&lt;&gt;"",OR(MOD($B24,2)=0,MOD($B24+1,2)=0))</formula>
    </cfRule>
  </conditionalFormatting>
  <conditionalFormatting sqref="L24:IA24">
    <cfRule type="expression" dxfId="18" priority="9" stopIfTrue="1">
      <formula>AND($G24&lt;&gt;"",$H24&lt;&gt;"",$E$9=1,L$15=TODAY())</formula>
    </cfRule>
    <cfRule type="expression" dxfId="17" priority="10" stopIfTrue="1">
      <formula>OR(AND($G24&lt;&gt;"",$H24&lt;&gt;"",$E$10=1,$E$8=2,WEEKDAY(L$15,2)=7),AND($G24&lt;&gt;"",$H24&lt;&gt;"",$E$10=1,$E$8=1,OR(WEEKDAY(L$15,2)=6,WEEKDAY(L$15,2)=7)))</formula>
    </cfRule>
    <cfRule type="expression" dxfId="16" priority="11" stopIfTrue="1">
      <formula>AND($G24&lt;&gt;"",$H24&lt;&gt;"",L$15&gt;=$G24,L$15&lt;=$H24,L$15&lt;=TODAY())</formula>
    </cfRule>
    <cfRule type="expression" dxfId="15" priority="12" stopIfTrue="1">
      <formula>AND($G24&lt;&gt;"",$H24&lt;&gt;"",L$15&gt;=$G24,L$15&lt;=$H24)</formula>
    </cfRule>
    <cfRule type="expression" dxfId="14" priority="13" stopIfTrue="1">
      <formula>AND($G24&lt;&gt;"",$H24&lt;&gt;"",L$15&lt;&gt;"",$B24&lt;&gt;"",OR(MOD($B24,2)=0,MOD($B24+1,2)=0))</formula>
    </cfRule>
    <cfRule type="expression" dxfId="13" priority="14" stopIfTrue="1">
      <formula>AND(OR($L23&lt;$G24,$L23&gt;$H24),L$15&lt;&gt;"")</formula>
    </cfRule>
  </conditionalFormatting>
  <conditionalFormatting sqref="L21:IA21">
    <cfRule type="expression" dxfId="12" priority="93" stopIfTrue="1">
      <formula>AND($G21&lt;&gt;"",$H21&lt;&gt;"",$E$9=1,L$15=TODAY())</formula>
    </cfRule>
    <cfRule type="expression" dxfId="11" priority="94" stopIfTrue="1">
      <formula>OR(AND($G21&lt;&gt;"",$H21&lt;&gt;"",$E$10=1,$E$8=2,WEEKDAY(L$15,2)=7),AND($G21&lt;&gt;"",$H21&lt;&gt;"",$E$10=1,$E$8=1,OR(WEEKDAY(L$15,2)=6,WEEKDAY(L$15,2)=7)))</formula>
    </cfRule>
    <cfRule type="expression" dxfId="10" priority="95" stopIfTrue="1">
      <formula>AND($G21&lt;&gt;"",$H21&lt;&gt;"",L$15&gt;=$G21,L$15&lt;=$H21,L$15&lt;=TODAY())</formula>
    </cfRule>
    <cfRule type="expression" dxfId="9" priority="96" stopIfTrue="1">
      <formula>AND($G21&lt;&gt;"",$H21&lt;&gt;"",L$15&gt;=$G21,L$15&lt;=$H21)</formula>
    </cfRule>
    <cfRule type="expression" dxfId="8" priority="97" stopIfTrue="1">
      <formula>AND($G21&lt;&gt;"",$H21&lt;&gt;"",L$15&lt;&gt;"",$B21&lt;&gt;"",OR(MOD($B21,2)=0,MOD($B21+1,2)=0))</formula>
    </cfRule>
    <cfRule type="expression" dxfId="7" priority="98" stopIfTrue="1">
      <formula>AND(OR($L19&lt;$G21,$L19&gt;$H21),L$15&lt;&gt;"")</formula>
    </cfRule>
  </conditionalFormatting>
  <conditionalFormatting sqref="B20:K20">
    <cfRule type="expression" dxfId="6" priority="1" stopIfTrue="1">
      <formula>AND($B20&lt;&gt;"",OR(MOD($B20,2)=0,MOD($B20+1,2)=0))</formula>
    </cfRule>
  </conditionalFormatting>
  <conditionalFormatting sqref="L20:IA20">
    <cfRule type="expression" dxfId="5" priority="2" stopIfTrue="1">
      <formula>AND($G20&lt;&gt;"",$H20&lt;&gt;"",$E$9=1,L$15=TODAY())</formula>
    </cfRule>
    <cfRule type="expression" dxfId="4" priority="3" stopIfTrue="1">
      <formula>OR(AND($G20&lt;&gt;"",$H20&lt;&gt;"",$E$10=1,$E$8=2,WEEKDAY(L$15,2)=7),AND($G20&lt;&gt;"",$H20&lt;&gt;"",$E$10=1,$E$8=1,OR(WEEKDAY(L$15,2)=6,WEEKDAY(L$15,2)=7)))</formula>
    </cfRule>
    <cfRule type="expression" dxfId="3" priority="4" stopIfTrue="1">
      <formula>AND($G20&lt;&gt;"",$H20&lt;&gt;"",L$15&gt;=$G20,L$15&lt;=$H20,L$15&lt;=TODAY())</formula>
    </cfRule>
    <cfRule type="expression" dxfId="2" priority="5" stopIfTrue="1">
      <formula>AND($G20&lt;&gt;"",$H20&lt;&gt;"",L$15&gt;=$G20,L$15&lt;=$H20)</formula>
    </cfRule>
    <cfRule type="expression" dxfId="1" priority="6" stopIfTrue="1">
      <formula>AND($G20&lt;&gt;"",$H20&lt;&gt;"",L$15&lt;&gt;"",$B20&lt;&gt;"",OR(MOD($B20,2)=0,MOD($B20+1,2)=0))</formula>
    </cfRule>
    <cfRule type="expression" dxfId="0" priority="7" stopIfTrue="1">
      <formula>AND(OR($L18&lt;$G20,$L18&gt;$H20),L$15&lt;&gt;"")</formula>
    </cfRule>
  </conditionalFormatting>
  <dataValidations count="3">
    <dataValidation type="date" allowBlank="1" showInputMessage="1" showErrorMessage="1" sqref="G6" xr:uid="{00000000-0002-0000-0000-000000000000}">
      <formula1>D6</formula1>
      <formula2>D6+224</formula2>
    </dataValidation>
    <dataValidation type="list" allowBlank="1" showInputMessage="1" showErrorMessage="1" sqref="H7" xr:uid="{00000000-0002-0000-0000-000001000000}">
      <formula1>"4,5,6,7,8,9,10,11,12,13,14,15,16,17,18,19,20,21,22,23,24,25,26,27,28,29,30,31,32"</formula1>
    </dataValidation>
    <dataValidation type="list" allowBlank="1" showInputMessage="1" showErrorMessage="1" sqref="D8" xr:uid="{00000000-0002-0000-0000-000002000000}">
      <formula1>"Monday - Friday, Monday - Saturday, Monday - Sunday"</formula1>
    </dataValidation>
  </dataValidations>
  <pageMargins left="0.39" right="0.53" top="0.45" bottom="0.5" header="0.32" footer="0.35"/>
  <pageSetup orientation="landscape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Musadya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Agams</dc:creator>
  <cp:keywords/>
  <dc:description/>
  <cp:lastModifiedBy/>
  <cp:revision/>
  <dcterms:created xsi:type="dcterms:W3CDTF">2009-03-30T13:58:47Z</dcterms:created>
  <dcterms:modified xsi:type="dcterms:W3CDTF">2019-11-18T23:12:10Z</dcterms:modified>
  <cp:category/>
  <cp:contentStatus/>
</cp:coreProperties>
</file>