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BI LAB\Excercise 1\"/>
    </mc:Choice>
  </mc:AlternateContent>
  <xr:revisionPtr revIDLastSave="0" documentId="13_ncr:1_{E04C119C-8CEA-42F9-A720-3C6836C655F1}" xr6:coauthVersionLast="47" xr6:coauthVersionMax="47" xr10:uidLastSave="{00000000-0000-0000-0000-000000000000}"/>
  <bookViews>
    <workbookView xWindow="-108" yWindow="-108" windowWidth="23256" windowHeight="12456" tabRatio="731" firstSheet="2" activeTab="8" xr2:uid="{9DDAB2BB-1F5A-4BB5-A1BD-777EB27E2952}"/>
  </bookViews>
  <sheets>
    <sheet name="Master Data" sheetId="1" r:id="rId1"/>
    <sheet name="Store Details" sheetId="2" r:id="rId2"/>
    <sheet name="Staff Details" sheetId="4" r:id="rId3"/>
    <sheet name="Product Details" sheetId="3" r:id="rId4"/>
    <sheet name="Stock" sheetId="7" r:id="rId5"/>
    <sheet name="Billing Details" sheetId="6" r:id="rId6"/>
    <sheet name="Delivery Details" sheetId="9" r:id="rId7"/>
    <sheet name="Search" sheetId="10" r:id="rId8"/>
    <sheet name="Drop Down" sheetId="11" r:id="rId9"/>
    <sheet name="Pivot" sheetId="17" r:id="rId10"/>
    <sheet name="Column Value" sheetId="12" r:id="rId11"/>
    <sheet name="Double Data" sheetId="16" r:id="rId12"/>
  </sheets>
  <definedNames>
    <definedName name="_xlnm._FilterDatabase" localSheetId="5" hidden="1">'Billing Details'!$A$1:$G$501</definedName>
    <definedName name="_xlcn.WorksheetConnection_5.InventoryandPointofsalesforretailstore.xlsxTable11" hidden="1">Table1[]</definedName>
    <definedName name="_xlcn.WorksheetConnection_5.InventoryandPointofsalesforretailstore.xlsxTable21" hidden="1">Table2[]</definedName>
    <definedName name="_xlcn.WorksheetConnection_5.InventoryandPointofsalesforretailstore.xlsxTable31" hidden="1">Table3[]</definedName>
    <definedName name="_xlcn.WorksheetConnection_5.InventoryandPointofsalesforretailstore.xlsxTable41" hidden="1">Table4[]</definedName>
    <definedName name="_xlcn.WorksheetConnection_5.InventoryandPointofsalesforretailstore.xlsxTable51" hidden="1">Table5[]</definedName>
    <definedName name="_xlcn.WorksheetConnection_5.InventoryandPointofsalesforretailstore.xlsxTable61" hidden="1">Table6[]</definedName>
    <definedName name="_xlcn.WorksheetConnection_5.InventoryandPointofsalesforretailstore.xlsxTable71" hidden="1">Table7[]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7" name="Table7" connection="WorksheetConnection_5. Inventory and Point of sales for retail store.xlsx!Table7"/>
          <x15:modelTable id="Table6" name="Table6" connection="WorksheetConnection_5. Inventory and Point of sales for retail store.xlsx!Table6"/>
          <x15:modelTable id="Table5" name="Table5" connection="WorksheetConnection_5. Inventory and Point of sales for retail store.xlsx!Table5"/>
          <x15:modelTable id="Table4" name="Table4" connection="WorksheetConnection_5. Inventory and Point of sales for retail store.xlsx!Table4"/>
          <x15:modelTable id="Table3" name="Table3" connection="WorksheetConnection_5. Inventory and Point of sales for retail store.xlsx!Table3"/>
          <x15:modelTable id="Table2" name="Table2" connection="WorksheetConnection_5. Inventory and Point of sales for retail store.xlsx!Table2"/>
          <x15:modelTable id="Table1" name="Table1" connection="WorksheetConnection_5. Inventory and Point of sales for retail store.xlsx!Table1"/>
        </x15:modelTables>
        <x15:modelRelationships>
          <x15:modelRelationship fromTable="Table1" fromColumn="Billed Staff ID" toTable="Table4" toColumn="Staff ID"/>
          <x15:modelRelationship fromTable="Table1" fromColumn="Store ID" toTable="Table2" toColumn="Store ID"/>
          <x15:modelRelationship fromTable="Table1" fromColumn="Invoice Number" toTable="Table6" toColumn="Invoice Number"/>
          <x15:modelRelationship fromTable="Table3" fromColumn="Product ID" toTable="Table5" toColumn="Product ID"/>
          <x15:modelRelationship fromTable="Table7" fromColumn="Delivery Id" toTable="Table6" toColumn="Invoice Number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6" l="1"/>
  <c r="E6" i="1"/>
  <c r="F6" i="1"/>
  <c r="G6" i="1"/>
  <c r="H6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C2" i="12"/>
  <c r="I1" i="2" a="1"/>
  <c r="I1" i="2" s="1"/>
  <c r="D501" i="7" l="1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C3" i="12"/>
  <c r="C4" i="12"/>
  <c r="C5" i="12"/>
  <c r="C6" i="12"/>
  <c r="C7" i="12"/>
  <c r="C8" i="12"/>
  <c r="C9" i="12"/>
  <c r="C10" i="12"/>
  <c r="C11" i="12"/>
  <c r="C12" i="12"/>
  <c r="D2" i="11"/>
  <c r="C2" i="11"/>
  <c r="B2" i="11"/>
  <c r="D14" i="10"/>
  <c r="E14" i="10" s="1"/>
  <c r="D9" i="10"/>
  <c r="E9" i="10" s="1"/>
  <c r="D4" i="10" a="1"/>
  <c r="D4" i="10" s="1"/>
  <c r="D249" i="9"/>
  <c r="B248" i="9"/>
  <c r="B247" i="9"/>
  <c r="D247" i="9" s="1"/>
  <c r="B246" i="9"/>
  <c r="D246" i="9" s="1"/>
  <c r="B245" i="9"/>
  <c r="D245" i="9" s="1"/>
  <c r="B244" i="9"/>
  <c r="B243" i="9"/>
  <c r="B242" i="9"/>
  <c r="D242" i="9" s="1"/>
  <c r="B241" i="9"/>
  <c r="D241" i="9" s="1"/>
  <c r="B240" i="9"/>
  <c r="B239" i="9"/>
  <c r="B238" i="9"/>
  <c r="B237" i="9"/>
  <c r="B236" i="9"/>
  <c r="B235" i="9"/>
  <c r="B234" i="9"/>
  <c r="B233" i="9"/>
  <c r="D233" i="9" s="1"/>
  <c r="B232" i="9"/>
  <c r="D232" i="9" s="1"/>
  <c r="B231" i="9"/>
  <c r="D231" i="9" s="1"/>
  <c r="B230" i="9"/>
  <c r="D230" i="9" s="1"/>
  <c r="B229" i="9"/>
  <c r="D229" i="9" s="1"/>
  <c r="B228" i="9"/>
  <c r="D228" i="9" s="1"/>
  <c r="B227" i="9"/>
  <c r="B226" i="9"/>
  <c r="D226" i="9" s="1"/>
  <c r="B225" i="9"/>
  <c r="D225" i="9" s="1"/>
  <c r="B224" i="9"/>
  <c r="B223" i="9"/>
  <c r="B222" i="9"/>
  <c r="B221" i="9"/>
  <c r="B220" i="9"/>
  <c r="B219" i="9"/>
  <c r="B218" i="9"/>
  <c r="B217" i="9"/>
  <c r="D217" i="9" s="1"/>
  <c r="B216" i="9"/>
  <c r="D216" i="9" s="1"/>
  <c r="B215" i="9"/>
  <c r="D215" i="9" s="1"/>
  <c r="B214" i="9"/>
  <c r="D214" i="9" s="1"/>
  <c r="B213" i="9"/>
  <c r="D213" i="9" s="1"/>
  <c r="B212" i="9"/>
  <c r="D212" i="9" s="1"/>
  <c r="B211" i="9"/>
  <c r="B210" i="9"/>
  <c r="D210" i="9" s="1"/>
  <c r="B209" i="9"/>
  <c r="D209" i="9" s="1"/>
  <c r="B208" i="9"/>
  <c r="B207" i="9"/>
  <c r="D207" i="9" s="1"/>
  <c r="B206" i="9"/>
  <c r="B205" i="9"/>
  <c r="B204" i="9"/>
  <c r="B203" i="9"/>
  <c r="B202" i="9"/>
  <c r="D202" i="9" s="1"/>
  <c r="B201" i="9"/>
  <c r="D201" i="9" s="1"/>
  <c r="B200" i="9"/>
  <c r="B199" i="9"/>
  <c r="D199" i="9" s="1"/>
  <c r="B198" i="9"/>
  <c r="D198" i="9" s="1"/>
  <c r="B197" i="9"/>
  <c r="D197" i="9" s="1"/>
  <c r="B196" i="9"/>
  <c r="D196" i="9" s="1"/>
  <c r="B195" i="9"/>
  <c r="D195" i="9" s="1"/>
  <c r="B194" i="9"/>
  <c r="D194" i="9" s="1"/>
  <c r="B193" i="9"/>
  <c r="D193" i="9" s="1"/>
  <c r="B192" i="9"/>
  <c r="B191" i="9"/>
  <c r="B190" i="9"/>
  <c r="B189" i="9"/>
  <c r="B188" i="9"/>
  <c r="B187" i="9"/>
  <c r="B186" i="9"/>
  <c r="B185" i="9"/>
  <c r="D185" i="9" s="1"/>
  <c r="B184" i="9"/>
  <c r="D184" i="9" s="1"/>
  <c r="B183" i="9"/>
  <c r="D183" i="9" s="1"/>
  <c r="B182" i="9"/>
  <c r="D182" i="9" s="1"/>
  <c r="B181" i="9"/>
  <c r="D181" i="9" s="1"/>
  <c r="B180" i="9"/>
  <c r="D180" i="9" s="1"/>
  <c r="B179" i="9"/>
  <c r="D179" i="9" s="1"/>
  <c r="B178" i="9"/>
  <c r="D178" i="9" s="1"/>
  <c r="B177" i="9"/>
  <c r="D177" i="9" s="1"/>
  <c r="B176" i="9"/>
  <c r="B175" i="9"/>
  <c r="D175" i="9" s="1"/>
  <c r="B174" i="9"/>
  <c r="D174" i="9" s="1"/>
  <c r="B173" i="9"/>
  <c r="B172" i="9"/>
  <c r="B171" i="9"/>
  <c r="B170" i="9"/>
  <c r="D170" i="9" s="1"/>
  <c r="B169" i="9"/>
  <c r="D169" i="9" s="1"/>
  <c r="B168" i="9"/>
  <c r="D168" i="9" s="1"/>
  <c r="B167" i="9"/>
  <c r="D167" i="9" s="1"/>
  <c r="B166" i="9"/>
  <c r="D166" i="9" s="1"/>
  <c r="B165" i="9"/>
  <c r="D165" i="9" s="1"/>
  <c r="B164" i="9"/>
  <c r="D164" i="9" s="1"/>
  <c r="B163" i="9"/>
  <c r="D163" i="9" s="1"/>
  <c r="B162" i="9"/>
  <c r="D162" i="9" s="1"/>
  <c r="B161" i="9"/>
  <c r="D161" i="9" s="1"/>
  <c r="B160" i="9"/>
  <c r="B159" i="9"/>
  <c r="D159" i="9" s="1"/>
  <c r="B158" i="9"/>
  <c r="D158" i="9" s="1"/>
  <c r="B157" i="9"/>
  <c r="B156" i="9"/>
  <c r="B155" i="9"/>
  <c r="B154" i="9"/>
  <c r="B153" i="9"/>
  <c r="D153" i="9" s="1"/>
  <c r="B152" i="9"/>
  <c r="D152" i="9" s="1"/>
  <c r="B151" i="9"/>
  <c r="D151" i="9" s="1"/>
  <c r="B150" i="9"/>
  <c r="D150" i="9" s="1"/>
  <c r="B149" i="9"/>
  <c r="D149" i="9" s="1"/>
  <c r="B148" i="9"/>
  <c r="D148" i="9" s="1"/>
  <c r="B147" i="9"/>
  <c r="B146" i="9"/>
  <c r="D146" i="9" s="1"/>
  <c r="B145" i="9"/>
  <c r="D145" i="9" s="1"/>
  <c r="B144" i="9"/>
  <c r="B143" i="9"/>
  <c r="B142" i="9"/>
  <c r="D142" i="9" s="1"/>
  <c r="B141" i="9"/>
  <c r="B140" i="9"/>
  <c r="B139" i="9"/>
  <c r="B138" i="9"/>
  <c r="B137" i="9"/>
  <c r="D137" i="9" s="1"/>
  <c r="B136" i="9"/>
  <c r="D136" i="9" s="1"/>
  <c r="B135" i="9"/>
  <c r="D135" i="9" s="1"/>
  <c r="B134" i="9"/>
  <c r="D134" i="9" s="1"/>
  <c r="B133" i="9"/>
  <c r="D133" i="9" s="1"/>
  <c r="B132" i="9"/>
  <c r="D132" i="9" s="1"/>
  <c r="B131" i="9"/>
  <c r="D131" i="9" s="1"/>
  <c r="B130" i="9"/>
  <c r="D130" i="9" s="1"/>
  <c r="B129" i="9"/>
  <c r="D129" i="9" s="1"/>
  <c r="B128" i="9"/>
  <c r="D128" i="9" s="1"/>
  <c r="B127" i="9"/>
  <c r="D127" i="9" s="1"/>
  <c r="B126" i="9"/>
  <c r="D126" i="9" s="1"/>
  <c r="B125" i="9"/>
  <c r="D125" i="9" s="1"/>
  <c r="B124" i="9"/>
  <c r="D124" i="9" s="1"/>
  <c r="B123" i="9"/>
  <c r="B122" i="9"/>
  <c r="B121" i="9"/>
  <c r="D121" i="9" s="1"/>
  <c r="B120" i="9"/>
  <c r="D120" i="9" s="1"/>
  <c r="B119" i="9"/>
  <c r="D119" i="9" s="1"/>
  <c r="B118" i="9"/>
  <c r="D118" i="9" s="1"/>
  <c r="B117" i="9"/>
  <c r="D117" i="9" s="1"/>
  <c r="B116" i="9"/>
  <c r="D116" i="9" s="1"/>
  <c r="B115" i="9"/>
  <c r="B114" i="9"/>
  <c r="D114" i="9" s="1"/>
  <c r="B113" i="9"/>
  <c r="D113" i="9" s="1"/>
  <c r="B112" i="9"/>
  <c r="B111" i="9"/>
  <c r="D111" i="9" s="1"/>
  <c r="B110" i="9"/>
  <c r="D110" i="9" s="1"/>
  <c r="B109" i="9"/>
  <c r="D109" i="9" s="1"/>
  <c r="B108" i="9"/>
  <c r="D108" i="9" s="1"/>
  <c r="B107" i="9"/>
  <c r="D107" i="9" s="1"/>
  <c r="B106" i="9"/>
  <c r="D106" i="9" s="1"/>
  <c r="B105" i="9"/>
  <c r="D105" i="9" s="1"/>
  <c r="B104" i="9"/>
  <c r="D104" i="9" s="1"/>
  <c r="B103" i="9"/>
  <c r="D103" i="9" s="1"/>
  <c r="B102" i="9"/>
  <c r="D102" i="9" s="1"/>
  <c r="B101" i="9"/>
  <c r="D101" i="9" s="1"/>
  <c r="B100" i="9"/>
  <c r="D100" i="9" s="1"/>
  <c r="B99" i="9"/>
  <c r="D99" i="9" s="1"/>
  <c r="B98" i="9"/>
  <c r="D98" i="9" s="1"/>
  <c r="B97" i="9"/>
  <c r="D97" i="9" s="1"/>
  <c r="B96" i="9"/>
  <c r="D96" i="9" s="1"/>
  <c r="B95" i="9"/>
  <c r="D95" i="9" s="1"/>
  <c r="B94" i="9"/>
  <c r="D94" i="9" s="1"/>
  <c r="B93" i="9"/>
  <c r="D93" i="9" s="1"/>
  <c r="B92" i="9"/>
  <c r="B91" i="9"/>
  <c r="D91" i="9" s="1"/>
  <c r="B90" i="9"/>
  <c r="D90" i="9" s="1"/>
  <c r="B89" i="9"/>
  <c r="D89" i="9" s="1"/>
  <c r="B88" i="9"/>
  <c r="D88" i="9" s="1"/>
  <c r="B87" i="9"/>
  <c r="D87" i="9" s="1"/>
  <c r="B86" i="9"/>
  <c r="D86" i="9" s="1"/>
  <c r="B85" i="9"/>
  <c r="D85" i="9" s="1"/>
  <c r="B84" i="9"/>
  <c r="D84" i="9" s="1"/>
  <c r="B83" i="9"/>
  <c r="B82" i="9"/>
  <c r="D82" i="9" s="1"/>
  <c r="B81" i="9"/>
  <c r="D81" i="9" s="1"/>
  <c r="B80" i="9"/>
  <c r="D80" i="9" s="1"/>
  <c r="B79" i="9"/>
  <c r="D79" i="9" s="1"/>
  <c r="B78" i="9"/>
  <c r="D78" i="9" s="1"/>
  <c r="B77" i="9"/>
  <c r="D77" i="9" s="1"/>
  <c r="B76" i="9"/>
  <c r="D76" i="9" s="1"/>
  <c r="B75" i="9"/>
  <c r="D75" i="9" s="1"/>
  <c r="B74" i="9"/>
  <c r="B73" i="9"/>
  <c r="D73" i="9" s="1"/>
  <c r="B72" i="9"/>
  <c r="D72" i="9" s="1"/>
  <c r="B71" i="9"/>
  <c r="D71" i="9" s="1"/>
  <c r="B70" i="9"/>
  <c r="D70" i="9" s="1"/>
  <c r="B69" i="9"/>
  <c r="D69" i="9" s="1"/>
  <c r="B68" i="9"/>
  <c r="D68" i="9" s="1"/>
  <c r="B67" i="9"/>
  <c r="D67" i="9" s="1"/>
  <c r="B66" i="9"/>
  <c r="D66" i="9" s="1"/>
  <c r="B65" i="9"/>
  <c r="D65" i="9" s="1"/>
  <c r="B64" i="9"/>
  <c r="D64" i="9" s="1"/>
  <c r="B63" i="9"/>
  <c r="D63" i="9" s="1"/>
  <c r="B62" i="9"/>
  <c r="D62" i="9" s="1"/>
  <c r="B61" i="9"/>
  <c r="D61" i="9" s="1"/>
  <c r="B60" i="9"/>
  <c r="D60" i="9" s="1"/>
  <c r="B59" i="9"/>
  <c r="D59" i="9" s="1"/>
  <c r="B58" i="9"/>
  <c r="D58" i="9" s="1"/>
  <c r="B57" i="9"/>
  <c r="D57" i="9" s="1"/>
  <c r="B56" i="9"/>
  <c r="D56" i="9" s="1"/>
  <c r="B55" i="9"/>
  <c r="D55" i="9" s="1"/>
  <c r="B54" i="9"/>
  <c r="D54" i="9" s="1"/>
  <c r="B53" i="9"/>
  <c r="D53" i="9" s="1"/>
  <c r="B52" i="9"/>
  <c r="D52" i="9" s="1"/>
  <c r="B51" i="9"/>
  <c r="D51" i="9" s="1"/>
  <c r="B50" i="9"/>
  <c r="D50" i="9" s="1"/>
  <c r="B49" i="9"/>
  <c r="D49" i="9" s="1"/>
  <c r="B48" i="9"/>
  <c r="D48" i="9" s="1"/>
  <c r="B47" i="9"/>
  <c r="D47" i="9" s="1"/>
  <c r="B46" i="9"/>
  <c r="D46" i="9" s="1"/>
  <c r="B45" i="9"/>
  <c r="D45" i="9" s="1"/>
  <c r="B44" i="9"/>
  <c r="D44" i="9" s="1"/>
  <c r="B43" i="9"/>
  <c r="D43" i="9" s="1"/>
  <c r="B42" i="9"/>
  <c r="D42" i="9" s="1"/>
  <c r="B41" i="9"/>
  <c r="D41" i="9" s="1"/>
  <c r="B40" i="9"/>
  <c r="D40" i="9" s="1"/>
  <c r="B39" i="9"/>
  <c r="D39" i="9" s="1"/>
  <c r="B38" i="9"/>
  <c r="D38" i="9" s="1"/>
  <c r="B37" i="9"/>
  <c r="D37" i="9" s="1"/>
  <c r="B36" i="9"/>
  <c r="D36" i="9" s="1"/>
  <c r="B35" i="9"/>
  <c r="D35" i="9" s="1"/>
  <c r="B34" i="9"/>
  <c r="D34" i="9" s="1"/>
  <c r="B33" i="9"/>
  <c r="D33" i="9" s="1"/>
  <c r="B32" i="9"/>
  <c r="D32" i="9" s="1"/>
  <c r="B31" i="9"/>
  <c r="D31" i="9" s="1"/>
  <c r="B30" i="9"/>
  <c r="D30" i="9" s="1"/>
  <c r="B29" i="9"/>
  <c r="D29" i="9" s="1"/>
  <c r="B28" i="9"/>
  <c r="D28" i="9" s="1"/>
  <c r="B27" i="9"/>
  <c r="D27" i="9" s="1"/>
  <c r="B26" i="9"/>
  <c r="D26" i="9" s="1"/>
  <c r="B25" i="9"/>
  <c r="D25" i="9" s="1"/>
  <c r="B24" i="9"/>
  <c r="D24" i="9" s="1"/>
  <c r="B23" i="9"/>
  <c r="D23" i="9" s="1"/>
  <c r="B22" i="9"/>
  <c r="D22" i="9" s="1"/>
  <c r="B21" i="9"/>
  <c r="D21" i="9" s="1"/>
  <c r="B20" i="9"/>
  <c r="D20" i="9" s="1"/>
  <c r="B19" i="9"/>
  <c r="D19" i="9" s="1"/>
  <c r="B18" i="9"/>
  <c r="D18" i="9" s="1"/>
  <c r="B17" i="9"/>
  <c r="D17" i="9" s="1"/>
  <c r="B16" i="9"/>
  <c r="D16" i="9" s="1"/>
  <c r="B15" i="9"/>
  <c r="B14" i="9"/>
  <c r="D14" i="9" s="1"/>
  <c r="B13" i="9"/>
  <c r="D13" i="9" s="1"/>
  <c r="B12" i="9"/>
  <c r="D12" i="9" s="1"/>
  <c r="B11" i="9"/>
  <c r="B10" i="9"/>
  <c r="D10" i="9" s="1"/>
  <c r="B9" i="9"/>
  <c r="D9" i="9" s="1"/>
  <c r="B8" i="9"/>
  <c r="D8" i="9" s="1"/>
  <c r="B7" i="9"/>
  <c r="D7" i="9" s="1"/>
  <c r="B6" i="9"/>
  <c r="D6" i="9" s="1"/>
  <c r="B5" i="9"/>
  <c r="D5" i="9" s="1"/>
  <c r="B4" i="9"/>
  <c r="D4" i="9" s="1"/>
  <c r="B3" i="9"/>
  <c r="D3" i="9" s="1"/>
  <c r="B2" i="9"/>
  <c r="D2" i="9" s="1"/>
  <c r="D11" i="9"/>
  <c r="D15" i="9"/>
  <c r="D74" i="9"/>
  <c r="D83" i="9"/>
  <c r="D92" i="9"/>
  <c r="D112" i="9"/>
  <c r="D115" i="9"/>
  <c r="D122" i="9"/>
  <c r="D123" i="9"/>
  <c r="D138" i="9"/>
  <c r="D139" i="9"/>
  <c r="D140" i="9"/>
  <c r="D141" i="9"/>
  <c r="D143" i="9"/>
  <c r="D144" i="9"/>
  <c r="D147" i="9"/>
  <c r="D154" i="9"/>
  <c r="D155" i="9"/>
  <c r="D156" i="9"/>
  <c r="D157" i="9"/>
  <c r="D160" i="9"/>
  <c r="D171" i="9"/>
  <c r="D172" i="9"/>
  <c r="D173" i="9"/>
  <c r="D176" i="9"/>
  <c r="D186" i="9"/>
  <c r="D187" i="9"/>
  <c r="D188" i="9"/>
  <c r="D189" i="9"/>
  <c r="D190" i="9"/>
  <c r="D191" i="9"/>
  <c r="D192" i="9"/>
  <c r="D200" i="9"/>
  <c r="D203" i="9"/>
  <c r="D204" i="9"/>
  <c r="D205" i="9"/>
  <c r="D206" i="9"/>
  <c r="D208" i="9"/>
  <c r="D211" i="9"/>
  <c r="D218" i="9"/>
  <c r="D219" i="9"/>
  <c r="D220" i="9"/>
  <c r="D221" i="9"/>
  <c r="D222" i="9"/>
  <c r="D223" i="9"/>
  <c r="D224" i="9"/>
  <c r="D227" i="9"/>
  <c r="D234" i="9"/>
  <c r="D235" i="9"/>
  <c r="D236" i="9"/>
  <c r="D237" i="9"/>
  <c r="D238" i="9"/>
  <c r="D239" i="9"/>
  <c r="D240" i="9"/>
  <c r="D243" i="9"/>
  <c r="D244" i="9"/>
  <c r="D248" i="9"/>
  <c r="H2" i="1"/>
  <c r="H3" i="1"/>
  <c r="H4" i="1"/>
  <c r="H5" i="1"/>
  <c r="H7" i="1"/>
  <c r="G2" i="1"/>
  <c r="G3" i="1"/>
  <c r="G4" i="1"/>
  <c r="G5" i="1"/>
  <c r="G7" i="1"/>
  <c r="F2" i="1"/>
  <c r="F3" i="1"/>
  <c r="F4" i="1"/>
  <c r="F5" i="1"/>
  <c r="F7" i="1"/>
  <c r="E2" i="1"/>
  <c r="E4" i="10" s="1" a="1"/>
  <c r="E4" i="10" s="1"/>
  <c r="E3" i="1"/>
  <c r="E4" i="1"/>
  <c r="E5" i="1"/>
  <c r="E7" i="1"/>
  <c r="F14" i="10"/>
  <c r="F9" i="10"/>
  <c r="E19" i="10" l="1"/>
  <c r="D19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E72DBA-6ED6-4404-B690-F6B777818D8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469D46D-22BB-4D9E-A578-C383E7870ED6}" name="WorksheetConnection_5. Inventory and Point of sales for retail store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5.InventoryandPointofsalesforretailstore.xlsxTable11"/>
        </x15:connection>
      </ext>
    </extLst>
  </connection>
  <connection id="3" xr16:uid="{4DC2634F-5D7F-47E9-B470-C6CFAE92D83D}" name="WorksheetConnection_5. Inventory and Point of sales for retail store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5.InventoryandPointofsalesforretailstore.xlsxTable21"/>
        </x15:connection>
      </ext>
    </extLst>
  </connection>
  <connection id="4" xr16:uid="{2B5088A0-CBC9-42B9-8963-BC569D567AD8}" name="WorksheetConnection_5. Inventory and Point of sales for retail store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5.InventoryandPointofsalesforretailstore.xlsxTable31"/>
        </x15:connection>
      </ext>
    </extLst>
  </connection>
  <connection id="5" xr16:uid="{EC1764A0-2686-4C89-8B1E-3ADF1051F195}" name="WorksheetConnection_5. Inventory and Point of sales for retail store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5.InventoryandPointofsalesforretailstore.xlsxTable41"/>
        </x15:connection>
      </ext>
    </extLst>
  </connection>
  <connection id="6" xr16:uid="{D9A465EE-7EEF-47F1-8441-971AF3681353}" name="WorksheetConnection_5. Inventory and Point of sales for retail store.xlsx!Table5" type="102" refreshedVersion="8" minRefreshableVersion="5">
    <extLst>
      <ext xmlns:x15="http://schemas.microsoft.com/office/spreadsheetml/2010/11/main" uri="{DE250136-89BD-433C-8126-D09CA5730AF9}">
        <x15:connection id="Table5">
          <x15:rangePr sourceName="_xlcn.WorksheetConnection_5.InventoryandPointofsalesforretailstore.xlsxTable51"/>
        </x15:connection>
      </ext>
    </extLst>
  </connection>
  <connection id="7" xr16:uid="{37066C34-72DC-4D48-8BE8-A93941AF2AF2}" name="WorksheetConnection_5. Inventory and Point of sales for retail store.xlsx!Table6" type="102" refreshedVersion="8" minRefreshableVersion="5">
    <extLst>
      <ext xmlns:x15="http://schemas.microsoft.com/office/spreadsheetml/2010/11/main" uri="{DE250136-89BD-433C-8126-D09CA5730AF9}">
        <x15:connection id="Table6">
          <x15:rangePr sourceName="_xlcn.WorksheetConnection_5.InventoryandPointofsalesforretailstore.xlsxTable61"/>
        </x15:connection>
      </ext>
    </extLst>
  </connection>
  <connection id="8" xr16:uid="{232BD441-21B5-4461-BFA7-042E8FE47FF1}" name="WorksheetConnection_5. Inventory and Point of sales for retail store.xlsx!Table7" type="102" refreshedVersion="8" minRefreshableVersion="5">
    <extLst>
      <ext xmlns:x15="http://schemas.microsoft.com/office/spreadsheetml/2010/11/main" uri="{DE250136-89BD-433C-8126-D09CA5730AF9}">
        <x15:connection id="Table7">
          <x15:rangePr sourceName="_xlcn.WorksheetConnection_5.InventoryandPointofsalesforretailstore.xlsxTable7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<sst xmlns="http://schemas.openxmlformats.org/spreadsheetml/2006/main" count="6475" uniqueCount="1016">
  <si>
    <t>Invoice Number</t>
  </si>
  <si>
    <t>Store ID</t>
  </si>
  <si>
    <t>Billed Staff ID</t>
  </si>
  <si>
    <t>Invoice Amount</t>
  </si>
  <si>
    <t>Ordered Number of Lines</t>
  </si>
  <si>
    <t>Payment Type</t>
  </si>
  <si>
    <t>Delivery Type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</si>
  <si>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</si>
  <si>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</si>
  <si>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</si>
  <si>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</si>
  <si>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</si>
  <si>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</si>
  <si>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</si>
  <si>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</si>
  <si>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</si>
  <si>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</si>
  <si>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</si>
  <si>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</si>
  <si>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</si>
  <si>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</si>
  <si>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</si>
  <si>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</si>
  <si>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</si>
  <si>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</si>
  <si>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</si>
  <si>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</si>
  <si>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</si>
  <si>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</si>
  <si>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</si>
  <si>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</si>
  <si>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</si>
  <si>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</si>
  <si>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</si>
  <si>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</si>
  <si>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</si>
  <si>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</si>
  <si>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</si>
  <si>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</si>
  <si>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</si>
  <si>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</si>
  <si>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</si>
  <si>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</si>
  <si>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</si>
  <si>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</si>
  <si>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</si>
  <si>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</si>
  <si>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</si>
  <si>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</si>
  <si>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</si>
  <si>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</si>
  <si>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</si>
  <si>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</si>
  <si>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</si>
  <si>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</si>
  <si>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</si>
  <si>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</si>
  <si>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</si>
  <si>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</si>
  <si>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</si>
  <si>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</si>
  <si>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</si>
  <si>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</si>
  <si>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</si>
  <si>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</si>
  <si>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</si>
  <si>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</si>
  <si>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</si>
  <si>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</si>
  <si>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</si>
  <si>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</si>
  <si>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</si>
  <si>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</si>
  <si>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</si>
  <si>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</si>
  <si>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</si>
  <si>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</si>
  <si>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</si>
  <si>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</si>
  <si>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</si>
  <si>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</si>
  <si>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</si>
  <si>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</si>
  <si>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</si>
  <si>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</si>
  <si>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</si>
  <si>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</si>
  <si>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</si>
  <si>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</si>
  <si>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</si>
  <si>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</si>
  <si>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</si>
  <si>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</si>
  <si>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</si>
  <si>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</si>
  <si>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</si>
  <si>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</si>
  <si>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</si>
  <si>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</si>
  <si>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</si>
  <si>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</si>
  <si>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</si>
  <si>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</si>
  <si>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</si>
  <si>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</si>
  <si>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</si>
  <si>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</si>
  <si>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</si>
  <si>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</si>
  <si>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</si>
  <si>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</si>
  <si>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</si>
  <si>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</si>
  <si>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</si>
  <si>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</si>
  <si>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</si>
  <si>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</si>
  <si>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</si>
  <si>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</si>
  <si>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</si>
  <si>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</si>
  <si>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</si>
  <si>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</si>
  <si>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</si>
  <si>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</si>
  <si>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</si>
  <si>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</si>
  <si>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</si>
  <si>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</si>
  <si>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</si>
  <si>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</si>
  <si>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</si>
  <si>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</si>
  <si>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</si>
  <si>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</si>
  <si>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</si>
  <si>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</si>
  <si>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</si>
  <si>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</si>
  <si>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</si>
  <si>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</si>
  <si>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</si>
  <si>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</si>
  <si>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</si>
  <si>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</si>
  <si>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</si>
  <si>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</si>
  <si>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</si>
  <si>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</si>
  <si>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</si>
  <si>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</si>
  <si>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</si>
  <si>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</si>
  <si>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</si>
  <si>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</si>
  <si>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</si>
  <si>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</si>
  <si>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</si>
  <si>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</si>
  <si>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</si>
  <si>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</si>
  <si>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</si>
  <si>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</si>
  <si>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</si>
  <si>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</si>
  <si>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</si>
  <si>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</si>
  <si>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</si>
  <si>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</si>
  <si>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</si>
  <si>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</si>
  <si>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</si>
  <si>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</si>
  <si>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</si>
  <si>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</si>
  <si>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</si>
  <si>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</si>
  <si>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</si>
  <si>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</si>
  <si>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</si>
  <si>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</si>
  <si>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</si>
  <si>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</si>
  <si>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</si>
  <si>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</si>
  <si>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</si>
  <si>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</si>
  <si>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</si>
  <si>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</si>
  <si>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</si>
  <si>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</si>
  <si>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</si>
  <si>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</si>
  <si>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</si>
  <si>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</si>
  <si>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</si>
  <si>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</si>
  <si>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</si>
  <si>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</si>
  <si>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</si>
  <si>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</si>
  <si>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</si>
  <si>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</si>
  <si>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</si>
  <si>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</si>
  <si>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</si>
  <si>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</si>
  <si>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</si>
  <si>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</si>
  <si>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</si>
  <si>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</si>
  <si>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</si>
  <si>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</si>
  <si>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</si>
  <si>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</si>
  <si>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</si>
  <si>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</si>
  <si>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</si>
  <si>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</si>
  <si>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</si>
  <si>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</si>
  <si>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</si>
  <si>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</si>
  <si>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</si>
  <si>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</si>
  <si>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</si>
  <si>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</si>
  <si>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</si>
  <si>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</si>
  <si>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</si>
  <si>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</si>
  <si>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</si>
  <si>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</si>
  <si>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</si>
  <si>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</si>
  <si>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</si>
  <si>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</si>
  <si>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</si>
  <si>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</si>
  <si>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</si>
  <si>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</si>
  <si>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</si>
  <si>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</si>
  <si>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</si>
  <si>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</si>
  <si>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</si>
  <si>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</si>
  <si>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</si>
  <si>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</si>
  <si>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</si>
  <si>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</si>
  <si>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</si>
  <si>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</si>
  <si>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</si>
  <si>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</si>
  <si>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</si>
  <si>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</si>
  <si>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</si>
  <si>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</si>
  <si>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</si>
  <si>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</si>
  <si>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</si>
  <si>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</si>
  <si>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</si>
  <si>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</si>
  <si>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</si>
  <si>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</si>
  <si>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</si>
  <si>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</si>
  <si>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</si>
  <si>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</si>
  <si>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</si>
  <si>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</si>
  <si>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</si>
  <si>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</si>
  <si>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</si>
  <si>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</si>
  <si>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</si>
  <si>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</si>
  <si>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</si>
  <si>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</si>
  <si>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</si>
  <si>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</si>
  <si>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</si>
  <si>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</si>
  <si>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</si>
  <si>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</si>
  <si>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</si>
  <si>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</si>
  <si>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</si>
  <si>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</si>
  <si>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</si>
  <si>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</si>
  <si>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</si>
  <si>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</si>
  <si>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</si>
  <si>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</si>
  <si>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</si>
  <si>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</si>
  <si>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</si>
  <si>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</si>
  <si>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</si>
  <si>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</si>
  <si>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</si>
  <si>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</si>
  <si>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</si>
  <si>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</si>
  <si>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</si>
  <si>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</si>
  <si>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</si>
  <si>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</si>
  <si>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</si>
  <si>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</si>
  <si>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</si>
  <si>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</si>
  <si>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</si>
  <si>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</si>
  <si>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</si>
  <si>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</si>
  <si>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</si>
  <si>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</si>
  <si>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</si>
  <si>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</si>
  <si>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</si>
  <si>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</si>
  <si>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</si>
  <si>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</si>
  <si>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</si>
  <si>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</si>
  <si>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</si>
  <si>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</si>
  <si>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</si>
  <si>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</si>
  <si>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</si>
  <si>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</si>
  <si>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</si>
  <si>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</si>
  <si>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</si>
  <si>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</si>
  <si>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</si>
  <si>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</si>
  <si>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</si>
  <si>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</si>
  <si>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</si>
  <si>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</si>
  <si>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</si>
  <si>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</si>
  <si>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</si>
  <si>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</si>
  <si>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</si>
  <si>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</si>
  <si>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</si>
  <si>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</si>
  <si>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</si>
  <si>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</si>
  <si>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</si>
  <si>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</si>
  <si>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</si>
  <si>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</si>
  <si>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</si>
  <si>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</si>
  <si>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</si>
  <si>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</si>
  <si>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</si>
  <si>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</si>
  <si>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</si>
  <si>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</si>
  <si>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</si>
  <si>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</si>
  <si>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</si>
  <si>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</si>
  <si>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</si>
  <si>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</si>
  <si>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</si>
  <si>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</si>
  <si>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</si>
  <si>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</si>
  <si>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</si>
  <si>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</si>
  <si>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</si>
  <si>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</si>
  <si>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</si>
  <si>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</si>
  <si>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</si>
  <si>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</si>
  <si>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</si>
  <si>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</si>
  <si>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</si>
  <si>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</si>
  <si>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</si>
  <si>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</si>
  <si>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</si>
  <si>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</si>
  <si>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</si>
  <si>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</si>
  <si>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</si>
  <si>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</si>
  <si>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</si>
  <si>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</si>
  <si>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</si>
  <si>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</si>
  <si>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</si>
  <si>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</si>
  <si>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</si>
  <si>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</si>
  <si>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</si>
  <si>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</si>
  <si>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</si>
  <si>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</si>
  <si>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</si>
  <si>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</si>
  <si>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</si>
  <si>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</si>
  <si>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</si>
  <si>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</si>
  <si>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</si>
  <si>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</si>
  <si>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</si>
  <si>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</si>
  <si>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</si>
  <si>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</si>
  <si>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</si>
  <si>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</si>
  <si>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</si>
  <si>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</si>
  <si>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</si>
  <si>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</si>
  <si>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</si>
  <si>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</si>
  <si>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</si>
  <si>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</si>
  <si>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</si>
  <si>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</si>
  <si>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</si>
  <si>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</si>
  <si>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</si>
  <si>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</si>
  <si>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</si>
  <si>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</si>
  <si>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</si>
  <si>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</si>
  <si>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</si>
  <si>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</si>
  <si>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</si>
  <si>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</si>
  <si>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</si>
  <si>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</si>
  <si>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</si>
  <si>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</si>
  <si>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</si>
  <si>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</si>
  <si>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</si>
  <si>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</si>
  <si>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</si>
  <si>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</si>
  <si>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</si>
  <si>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</si>
  <si>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</si>
  <si>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</si>
  <si>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</si>
  <si>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</si>
  <si>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</si>
  <si>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</si>
  <si>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</si>
  <si>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</si>
  <si>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</si>
  <si>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</si>
  <si>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</si>
  <si>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</si>
  <si>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</si>
  <si>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</si>
  <si>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</si>
  <si>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</si>
  <si>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</si>
  <si>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</si>
  <si>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</si>
  <si>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</si>
  <si>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</si>
  <si>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</si>
  <si>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</si>
  <si>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</si>
  <si>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</si>
  <si>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</si>
  <si>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</si>
  <si>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</si>
  <si>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</si>
  <si>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</si>
  <si>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</si>
  <si>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</si>
  <si>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</si>
  <si>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</si>
  <si>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</si>
  <si>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</si>
  <si>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</si>
  <si>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</si>
  <si>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</si>
  <si>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</si>
  <si>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</si>
  <si>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</si>
  <si>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</si>
  <si>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</si>
  <si>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</si>
  <si>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</si>
  <si>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</si>
  <si>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</si>
  <si>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</si>
  <si>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</si>
  <si>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Store Registered Name</t>
  </si>
  <si>
    <t>Location</t>
  </si>
  <si>
    <t>Manager ID</t>
  </si>
  <si>
    <t>Cashier Id</t>
  </si>
  <si>
    <t>Area of Shop</t>
  </si>
  <si>
    <t>Closing Stock Limit</t>
  </si>
  <si>
    <t>Sh001</t>
  </si>
  <si>
    <t>Sh002</t>
  </si>
  <si>
    <t>Sh003</t>
  </si>
  <si>
    <t>Sh004</t>
  </si>
  <si>
    <t>Sh005</t>
  </si>
  <si>
    <t>Sh006</t>
  </si>
  <si>
    <t>Sh007</t>
  </si>
  <si>
    <t>Sh008</t>
  </si>
  <si>
    <t>Sh009</t>
  </si>
  <si>
    <t>Sh010</t>
  </si>
  <si>
    <t>DMART-CBE</t>
  </si>
  <si>
    <t>DMART-PALAKAD</t>
  </si>
  <si>
    <t>DMART-TIRUPUR</t>
  </si>
  <si>
    <t>DMART-ERODE</t>
  </si>
  <si>
    <t>DMART-SALEM</t>
  </si>
  <si>
    <t>DMART-KARUR</t>
  </si>
  <si>
    <t>SINGANALLUR</t>
  </si>
  <si>
    <t>SULUR</t>
  </si>
  <si>
    <t>PALAKAD</t>
  </si>
  <si>
    <t>TIRUPUR MAIN</t>
  </si>
  <si>
    <t>TIRUPUR SUB</t>
  </si>
  <si>
    <t>ERODE OUTER</t>
  </si>
  <si>
    <t>ERODE CITY</t>
  </si>
  <si>
    <t>SALEM CITY</t>
  </si>
  <si>
    <t>KARUR SUB</t>
  </si>
  <si>
    <t>MA357</t>
  </si>
  <si>
    <t>MA32</t>
  </si>
  <si>
    <t>MA453</t>
  </si>
  <si>
    <t>MA847</t>
  </si>
  <si>
    <t>MA332</t>
  </si>
  <si>
    <t>MA876</t>
  </si>
  <si>
    <t>MA786</t>
  </si>
  <si>
    <t>MA034</t>
  </si>
  <si>
    <t>MA454</t>
  </si>
  <si>
    <t>CA878</t>
  </si>
  <si>
    <t>CA876</t>
  </si>
  <si>
    <t>CA875</t>
  </si>
  <si>
    <t>CA874</t>
  </si>
  <si>
    <t>CA567</t>
  </si>
  <si>
    <t>CA568</t>
  </si>
  <si>
    <t>CA565</t>
  </si>
  <si>
    <t>CA564</t>
  </si>
  <si>
    <t>CA234</t>
  </si>
  <si>
    <t>CA342</t>
  </si>
  <si>
    <t>15000m2</t>
  </si>
  <si>
    <t>25000m2</t>
  </si>
  <si>
    <t>20000m2</t>
  </si>
  <si>
    <t>35000m2</t>
  </si>
  <si>
    <t>30000m2</t>
  </si>
  <si>
    <t>28000m2</t>
  </si>
  <si>
    <t>31000m2</t>
  </si>
  <si>
    <t>23000m2</t>
  </si>
  <si>
    <t>12000m2</t>
  </si>
  <si>
    <t>Product ID</t>
  </si>
  <si>
    <t>Product Category</t>
  </si>
  <si>
    <t>Product Name</t>
  </si>
  <si>
    <t>Purchase Rate</t>
  </si>
  <si>
    <t>Selling Rate</t>
  </si>
  <si>
    <t>Discount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</si>
  <si>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</si>
  <si>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</si>
  <si>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</si>
  <si>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</si>
  <si>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</si>
  <si>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</si>
  <si>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</si>
  <si>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</si>
  <si>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</si>
  <si>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</si>
  <si>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</si>
  <si>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</si>
  <si>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</si>
  <si>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</si>
  <si>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</si>
  <si>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</si>
  <si>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</si>
  <si>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</si>
  <si>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</si>
  <si>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</si>
  <si>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</si>
  <si>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</si>
  <si>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</si>
  <si>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</si>
  <si>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</si>
  <si>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</si>
  <si>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</si>
  <si>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</si>
  <si>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</si>
  <si>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</si>
  <si>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</si>
  <si>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</si>
  <si>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</si>
  <si>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</si>
  <si>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</si>
  <si>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</si>
  <si>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</si>
  <si>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</si>
  <si>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</si>
  <si>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</si>
  <si>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</si>
  <si>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</si>
  <si>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</si>
  <si>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</si>
  <si>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</si>
  <si>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</si>
  <si>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</si>
  <si>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</si>
  <si>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</si>
  <si>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</si>
  <si>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Staff ID</t>
  </si>
  <si>
    <t>Designation</t>
  </si>
  <si>
    <t>Date of Join</t>
  </si>
  <si>
    <t>Salary</t>
  </si>
  <si>
    <t>Advance</t>
  </si>
  <si>
    <t>Manager</t>
  </si>
  <si>
    <t>Cashier</t>
  </si>
  <si>
    <t>Staff Name</t>
  </si>
  <si>
    <t>SH001</t>
  </si>
  <si>
    <t>SH002</t>
  </si>
  <si>
    <t>SH003</t>
  </si>
  <si>
    <t>SH004</t>
  </si>
  <si>
    <t>SH005</t>
  </si>
  <si>
    <t>SH006</t>
  </si>
  <si>
    <t>SH007</t>
  </si>
  <si>
    <t>SH008</t>
  </si>
  <si>
    <t>SH009</t>
  </si>
  <si>
    <t>SH010</t>
  </si>
  <si>
    <t>Anmol</t>
  </si>
  <si>
    <t>Ansh</t>
  </si>
  <si>
    <t>Arin</t>
  </si>
  <si>
    <t>Arjun</t>
  </si>
  <si>
    <t>Raghav</t>
  </si>
  <si>
    <t>Ranbir</t>
  </si>
  <si>
    <t>Ranveer</t>
  </si>
  <si>
    <t>Rayaan</t>
  </si>
  <si>
    <t>Evyavan</t>
  </si>
  <si>
    <t>Fanibhushan</t>
  </si>
  <si>
    <t>Fravash</t>
  </si>
  <si>
    <t>Ganadhakshya</t>
  </si>
  <si>
    <t>Madeshwaran</t>
  </si>
  <si>
    <t>Madhusudan</t>
  </si>
  <si>
    <t>Mahadhyuta</t>
  </si>
  <si>
    <t>Naresh</t>
  </si>
  <si>
    <t>Navin</t>
  </si>
  <si>
    <t>Neel</t>
  </si>
  <si>
    <t>Nikesh</t>
  </si>
  <si>
    <t>Daanish</t>
  </si>
  <si>
    <t>Fresh vegetables</t>
  </si>
  <si>
    <t>Dairy</t>
  </si>
  <si>
    <t>Carrots</t>
  </si>
  <si>
    <t>Cauliflower</t>
  </si>
  <si>
    <t>Butter / Margarine</t>
  </si>
  <si>
    <t>Cottage cheese</t>
  </si>
  <si>
    <t>Broccoli</t>
  </si>
  <si>
    <t>Asparagus</t>
  </si>
  <si>
    <t>Half &amp; half</t>
  </si>
  <si>
    <t>Milk</t>
  </si>
  <si>
    <t>Baked goods</t>
  </si>
  <si>
    <t>Bagels / Croissants</t>
  </si>
  <si>
    <t>Buns / Rolls</t>
  </si>
  <si>
    <t>Cake / Cookies</t>
  </si>
  <si>
    <t>Donuts / Pastries</t>
  </si>
  <si>
    <t>Fresh bread</t>
  </si>
  <si>
    <t>Pie! Pie! Pie!</t>
  </si>
  <si>
    <t>Pita bread</t>
  </si>
  <si>
    <t>Personal care</t>
  </si>
  <si>
    <t>Antiperspirant / Deodorant</t>
  </si>
  <si>
    <t>Bath soap / Hand soap</t>
  </si>
  <si>
    <t>Mouthwash</t>
  </si>
  <si>
    <t>Cosmetics</t>
  </si>
  <si>
    <t>Cotton swabs / Balls</t>
  </si>
  <si>
    <t>Facial cleanser</t>
  </si>
  <si>
    <t>Facial tissue</t>
  </si>
  <si>
    <t>Feminine products</t>
  </si>
  <si>
    <t>Floss</t>
  </si>
  <si>
    <t>Hair gel / Spray</t>
  </si>
  <si>
    <t>Lip balm</t>
  </si>
  <si>
    <t>Cleaning products</t>
  </si>
  <si>
    <t>Air freshener</t>
  </si>
  <si>
    <t>Bathroom cleaner</t>
  </si>
  <si>
    <t>Bleach / Detergent</t>
  </si>
  <si>
    <t>Dish / Dishwasher soap</t>
  </si>
  <si>
    <t>Garbage bags</t>
  </si>
  <si>
    <t>Glass cleaner</t>
  </si>
  <si>
    <t>Mop head / Vacuum bags</t>
  </si>
  <si>
    <t>Sponges / Scrubbers</t>
  </si>
  <si>
    <t>Snacks</t>
  </si>
  <si>
    <t>Candy / Gum</t>
  </si>
  <si>
    <t>Cookies</t>
  </si>
  <si>
    <t>Crackers</t>
  </si>
  <si>
    <t>Dried fruit</t>
  </si>
  <si>
    <t>Granola bars / Mix</t>
  </si>
  <si>
    <t>Nuts / Seeds</t>
  </si>
  <si>
    <t>Oatmeal</t>
  </si>
  <si>
    <t>Frozen</t>
    <phoneticPr fontId="0" type="noConversion"/>
  </si>
  <si>
    <t>Breakfasts</t>
  </si>
  <si>
    <t>Burritos</t>
  </si>
  <si>
    <t>Fish sticks</t>
  </si>
  <si>
    <t>Fries / Tater tots</t>
  </si>
  <si>
    <t>Ice cream / Sorbet</t>
  </si>
  <si>
    <t>Juice concentrate</t>
  </si>
  <si>
    <t>Pizza</t>
  </si>
  <si>
    <t>Pizza Rolls</t>
  </si>
  <si>
    <t>Popsicles</t>
  </si>
  <si>
    <t>YES</t>
  </si>
  <si>
    <t>NO</t>
  </si>
  <si>
    <t>Invoice Date</t>
  </si>
  <si>
    <t>No.of lines</t>
  </si>
  <si>
    <t>Stock Amount</t>
  </si>
  <si>
    <t>Home Delivery</t>
  </si>
  <si>
    <t>Self</t>
  </si>
  <si>
    <t>Payment</t>
  </si>
  <si>
    <t>CASH</t>
  </si>
  <si>
    <t>DEBIT CARD</t>
  </si>
  <si>
    <t>CREDIT CARD</t>
  </si>
  <si>
    <t>UPI</t>
  </si>
  <si>
    <t>VOUCHER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</si>
  <si>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</si>
  <si>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</si>
  <si>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</si>
  <si>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</si>
  <si>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</si>
  <si>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</si>
  <si>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</si>
  <si>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</si>
  <si>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</si>
  <si>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</si>
  <si>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Delivery</t>
  </si>
  <si>
    <t>Delivery Id</t>
  </si>
  <si>
    <t>D011</t>
  </si>
  <si>
    <t>D013</t>
  </si>
  <si>
    <t>D014</t>
  </si>
  <si>
    <t>D015</t>
  </si>
  <si>
    <t>D020</t>
  </si>
  <si>
    <t>D025</t>
  </si>
  <si>
    <t>D031</t>
  </si>
  <si>
    <t>D032</t>
  </si>
  <si>
    <t>D034</t>
  </si>
  <si>
    <t>D037</t>
  </si>
  <si>
    <t>D039</t>
  </si>
  <si>
    <t>D040</t>
  </si>
  <si>
    <t>D042</t>
  </si>
  <si>
    <t>D043</t>
  </si>
  <si>
    <t>D046</t>
  </si>
  <si>
    <t>D047</t>
  </si>
  <si>
    <t>D048</t>
  </si>
  <si>
    <t>D049</t>
  </si>
  <si>
    <t>D053</t>
  </si>
  <si>
    <t>D054</t>
  </si>
  <si>
    <t>D056</t>
  </si>
  <si>
    <t>D058</t>
  </si>
  <si>
    <t>D012</t>
  </si>
  <si>
    <t>D016</t>
  </si>
  <si>
    <t>D017</t>
  </si>
  <si>
    <t>D018</t>
  </si>
  <si>
    <t>D019</t>
  </si>
  <si>
    <t>D021</t>
  </si>
  <si>
    <t>D022</t>
  </si>
  <si>
    <t>D023</t>
  </si>
  <si>
    <t>D024</t>
  </si>
  <si>
    <t>D026</t>
  </si>
  <si>
    <t>D027</t>
  </si>
  <si>
    <t>D028</t>
  </si>
  <si>
    <t>D029</t>
  </si>
  <si>
    <t>D030</t>
  </si>
  <si>
    <t>D033</t>
  </si>
  <si>
    <t>D035</t>
  </si>
  <si>
    <t>D036</t>
  </si>
  <si>
    <t>D038</t>
  </si>
  <si>
    <t>D041</t>
  </si>
  <si>
    <t>D044</t>
  </si>
  <si>
    <t>D045</t>
  </si>
  <si>
    <t>D050</t>
  </si>
  <si>
    <t>D051</t>
  </si>
  <si>
    <t>D052</t>
  </si>
  <si>
    <t>D055</t>
  </si>
  <si>
    <t>D057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</si>
  <si>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</si>
  <si>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</si>
  <si>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</si>
  <si>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</si>
  <si>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</si>
  <si>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</si>
  <si>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</si>
  <si>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</si>
  <si>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</si>
  <si>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</si>
  <si>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</si>
  <si>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</si>
  <si>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</si>
  <si>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</si>
  <si>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</si>
  <si>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</si>
  <si>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</si>
  <si>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</si>
  <si>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</si>
  <si>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</si>
  <si>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</si>
  <si>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</si>
  <si>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</si>
  <si>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</si>
  <si>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</si>
  <si>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</si>
  <si>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</si>
  <si>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</si>
  <si>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</si>
  <si>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</si>
  <si>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</si>
  <si>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</si>
  <si>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</si>
  <si>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</si>
  <si>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</si>
  <si>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</si>
  <si>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</si>
  <si>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</si>
  <si>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</si>
  <si>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</si>
  <si>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</si>
  <si>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</si>
  <si>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</si>
  <si>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</si>
  <si>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</si>
  <si>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</si>
  <si>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</si>
  <si>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</si>
  <si>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</si>
  <si>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</si>
  <si>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</si>
  <si>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</si>
  <si>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</si>
  <si>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</si>
  <si>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</si>
  <si>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</si>
  <si>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</si>
  <si>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</si>
  <si>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</si>
  <si>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</si>
  <si>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</si>
  <si>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</si>
  <si>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</si>
  <si>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</si>
  <si>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</si>
  <si>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</si>
  <si>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</si>
  <si>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</si>
  <si>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</si>
  <si>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</si>
  <si>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</si>
  <si>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</si>
  <si>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</si>
  <si>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</si>
  <si>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</si>
  <si>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</si>
  <si>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</si>
  <si>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</si>
  <si>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</si>
  <si>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</si>
  <si>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</si>
  <si>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</si>
  <si>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</si>
  <si>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</si>
  <si>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</si>
  <si>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</si>
  <si>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</si>
  <si>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</si>
  <si>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</si>
  <si>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</si>
  <si>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</si>
  <si>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</si>
  <si>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</si>
  <si>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</si>
  <si>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</si>
  <si>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</si>
  <si>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</si>
  <si>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</si>
  <si>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</si>
  <si>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</si>
  <si>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</si>
  <si>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</si>
  <si>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</si>
  <si>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</si>
  <si>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</si>
  <si>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</si>
  <si>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</si>
  <si>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</si>
  <si>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</si>
  <si>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</si>
  <si>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</si>
  <si>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</si>
  <si>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</si>
  <si>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</si>
  <si>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</si>
  <si>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</si>
  <si>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</si>
  <si>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</si>
  <si>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</si>
  <si>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</si>
  <si>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</si>
  <si>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</si>
  <si>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</si>
  <si>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</si>
  <si>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</si>
  <si>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</si>
  <si>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</si>
  <si>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</si>
  <si>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</si>
  <si>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</si>
  <si>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</si>
  <si>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</si>
  <si>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</si>
  <si>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</si>
  <si>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</si>
  <si>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</si>
  <si>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</si>
  <si>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</si>
  <si>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</si>
  <si>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</si>
  <si>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</si>
  <si>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</si>
  <si>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</si>
  <si>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</si>
  <si>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</si>
  <si>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</si>
  <si>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</si>
  <si>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</si>
  <si>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</si>
  <si>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</si>
  <si>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</si>
  <si>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</si>
  <si>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</si>
  <si>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</si>
  <si>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</si>
  <si>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</si>
  <si>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</si>
  <si>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</si>
  <si>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</si>
  <si>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</si>
  <si>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</si>
  <si>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</si>
  <si>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</si>
  <si>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</si>
  <si>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</si>
  <si>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</si>
  <si>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</si>
  <si>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</si>
  <si>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</si>
  <si>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</si>
  <si>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</si>
  <si>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</si>
  <si>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</si>
  <si>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</si>
  <si>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</si>
  <si>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</si>
  <si>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</si>
  <si>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</si>
  <si>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</si>
  <si>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</si>
  <si>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</si>
  <si>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</si>
  <si>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</si>
  <si>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</si>
  <si>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</si>
  <si>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</si>
  <si>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</si>
  <si>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</si>
  <si>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</si>
  <si>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Delivery Date</t>
  </si>
  <si>
    <t>PEELAMEDU</t>
  </si>
  <si>
    <t>MA877</t>
  </si>
  <si>
    <t>Index</t>
  </si>
  <si>
    <t>Order ID</t>
  </si>
  <si>
    <t>Amount</t>
  </si>
  <si>
    <t xml:space="preserve">VLookup </t>
  </si>
  <si>
    <t xml:space="preserve">XLookup </t>
  </si>
  <si>
    <t>HLookup</t>
  </si>
  <si>
    <t>Store Name</t>
  </si>
  <si>
    <t>Invoice No</t>
  </si>
  <si>
    <t>Closing Stock</t>
  </si>
  <si>
    <t>Product Id</t>
  </si>
  <si>
    <t>Driver</t>
  </si>
  <si>
    <t>Match</t>
  </si>
  <si>
    <t>Row Labels</t>
  </si>
  <si>
    <t>Grand Total</t>
  </si>
  <si>
    <t>Sum of Invoice Amount</t>
  </si>
  <si>
    <t>Farheet</t>
  </si>
  <si>
    <t>Shop Id</t>
  </si>
  <si>
    <t>ShopId</t>
  </si>
  <si>
    <t>Sh04</t>
  </si>
  <si>
    <t>Sh10</t>
  </si>
  <si>
    <t>Sh02</t>
  </si>
  <si>
    <t>Sh09</t>
  </si>
  <si>
    <t>Sh07</t>
  </si>
  <si>
    <t>Sh03</t>
  </si>
  <si>
    <t>Sh06</t>
  </si>
  <si>
    <t>Sh05</t>
  </si>
  <si>
    <t>Sh01</t>
  </si>
  <si>
    <t>Sh08</t>
  </si>
  <si>
    <t>Avg Sales</t>
  </si>
  <si>
    <t>Growth Rate</t>
  </si>
  <si>
    <t xml:space="preserve">Number of Bills </t>
  </si>
  <si>
    <t>Monthly Sales</t>
  </si>
  <si>
    <t>Product 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</si>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</sst>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FF"/>
      <name val="Inheri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4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Font="1" applyAlignment="1"/>
    <xf numFmtId="0" fontId="5" fillId="0" borderId="0" xfId="0" applyFont="1"/>
    <xf numFmtId="0" fontId="0" fillId="0" borderId="0" xfId="1" applyFont="1" applyAlignment="1">
      <alignment horizontal="left"/>
    </xf>
    <xf numFmtId="0" fontId="6" fillId="0" borderId="0" xfId="1" applyFont="1" applyAlignment="1"/>
    <xf numFmtId="0" fontId="6" fillId="0" borderId="0" xfId="0" applyFont="1"/>
    <xf numFmtId="0" fontId="7" fillId="0" borderId="8" xfId="0" applyFont="1" applyBorder="1"/>
    <xf numFmtId="0" fontId="7" fillId="0" borderId="4" xfId="0" applyFont="1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/>
    </xf>
    <xf numFmtId="0" fontId="7" fillId="0" borderId="1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2" fontId="0" fillId="0" borderId="0" xfId="0" applyNumberFormat="1"/>
    <xf numFmtId="9" fontId="0" fillId="0" borderId="0" xfId="0" applyNumberFormat="1"/>
    <xf numFmtId="8" fontId="9" fillId="0" borderId="0" xfId="0" applyNumberFormat="1" applyFont="1" applyAlignment="1">
      <alignment horizontal="left" vertical="center" indent="1"/>
    </xf>
    <xf numFmtId="1" fontId="0" fillId="0" borderId="0" xfId="0" applyNumberFormat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3BAA3BE2-6D7C-411C-88B5-BF05E5BD4587}"/>
  </cellStyles>
  <dxfs count="10"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638" refreshedDate="44936.469856944444" createdVersion="8" refreshedVersion="8" minRefreshableVersion="3" recordCount="500" xr:uid="{1F453587-4860-4D17-9E22-64A9DA38EE10}">
  <cacheSource type="worksheet">
    <worksheetSource name="Table1"/>
  </cacheSource>
  <cacheFields count="8">
    <cacheField name="Invoice Number" numFmtId="0">
      <sharedItems/>
    </cacheField>
    <cacheField name="Invoice Date" numFmtId="14">
      <sharedItems containsSemiMixedTypes="0" containsNonDate="0" containsDate="1" containsString="0" minDate="2022-01-01T00:00:00" maxDate="2022-01-06T00:00:00" count="5">
        <d v="2022-01-04T00:00:00"/>
        <d v="2022-01-02T00:00:00"/>
        <d v="2022-01-05T00:00:00"/>
        <d v="2022-01-03T00:00:00"/>
        <d v="2022-01-01T00:00:00"/>
      </sharedItems>
    </cacheField>
    <cacheField name="Store ID" numFmtId="0">
      <sharedItems/>
    </cacheField>
    <cacheField name="Billed Staff ID" numFmtId="0">
      <sharedItems/>
    </cacheField>
    <cacheField name="Invoice Amount" numFmtId="0">
      <sharedItems containsSemiMixedTypes="0" containsString="0" containsNumber="1" containsInteger="1" minValue="2016" maxValue="6985"/>
    </cacheField>
    <cacheField name="Ordered Number of Lines" numFmtId="0">
      <sharedItems containsSemiMixedTypes="0" containsString="0" containsNumber="1" containsInteger="1" minValue="10" maxValue="35"/>
    </cacheField>
    <cacheField name="Payment Type" numFmtId="0">
      <sharedItems/>
    </cacheField>
    <cacheField name="Delivery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I001"/>
    <x v="0"/>
    <s v="SH009"/>
    <s v="CA565"/>
    <n v="6917"/>
    <n v="11"/>
    <s v="CASH"/>
    <s v="Home Delivery"/>
  </r>
  <r>
    <s v="I002"/>
    <x v="1"/>
    <s v="SH005"/>
    <s v="CA564"/>
    <n v="2185"/>
    <n v="26"/>
    <s v="CASH"/>
    <s v="Home Delivery"/>
  </r>
  <r>
    <s v="I003"/>
    <x v="2"/>
    <s v="SH006"/>
    <s v="CA234"/>
    <n v="3122"/>
    <n v="31"/>
    <s v="DEBIT CARD"/>
    <s v="Self"/>
  </r>
  <r>
    <s v="I004"/>
    <x v="3"/>
    <s v="SH005"/>
    <s v="CA564"/>
    <n v="2405"/>
    <n v="29"/>
    <s v="CREDIT CARD"/>
    <s v="Self"/>
  </r>
  <r>
    <s v="I005"/>
    <x v="3"/>
    <s v="SH005"/>
    <s v="CA878"/>
    <n v="2150"/>
    <n v="23"/>
    <s v="CREDIT CARD"/>
    <s v="Home Delivery"/>
  </r>
  <r>
    <s v="I006"/>
    <x v="4"/>
    <s v="SH009"/>
    <s v="CA567"/>
    <n v="5299"/>
    <n v="15"/>
    <s v="UPI"/>
    <s v="Self"/>
  </r>
  <r>
    <s v="I007"/>
    <x v="0"/>
    <s v="SH007"/>
    <s v="CA875"/>
    <n v="2655"/>
    <n v="32"/>
    <s v="CREDIT CARD"/>
    <s v="Self"/>
  </r>
  <r>
    <s v="I008"/>
    <x v="3"/>
    <s v="SH002"/>
    <s v="CA876"/>
    <n v="3473"/>
    <n v="20"/>
    <s v="CASH"/>
    <s v="Self"/>
  </r>
  <r>
    <s v="I009"/>
    <x v="0"/>
    <s v="SH004"/>
    <s v="CA876"/>
    <n v="3486"/>
    <n v="35"/>
    <s v="CREDIT CARD"/>
    <s v="Self"/>
  </r>
  <r>
    <s v="I010"/>
    <x v="1"/>
    <s v="SH010"/>
    <s v="CA342"/>
    <n v="2701"/>
    <n v="14"/>
    <s v="CREDIT CARD"/>
    <s v="Home Delivery"/>
  </r>
  <r>
    <s v="I011"/>
    <x v="4"/>
    <s v="SH002"/>
    <s v="CA568"/>
    <n v="5146"/>
    <n v="27"/>
    <s v="CASH"/>
    <s v="Home Delivery"/>
  </r>
  <r>
    <s v="I012"/>
    <x v="1"/>
    <s v="SH001"/>
    <s v="CA567"/>
    <n v="6089"/>
    <n v="30"/>
    <s v="CASH"/>
    <s v="Self"/>
  </r>
  <r>
    <s v="I013"/>
    <x v="3"/>
    <s v="SH005"/>
    <s v="CA878"/>
    <n v="6847"/>
    <n v="15"/>
    <s v="UPI"/>
    <s v="Home Delivery"/>
  </r>
  <r>
    <s v="I014"/>
    <x v="1"/>
    <s v="SH005"/>
    <s v="CA234"/>
    <n v="4388"/>
    <n v="17"/>
    <s v="CREDIT CARD"/>
    <s v="Home Delivery"/>
  </r>
  <r>
    <s v="I015"/>
    <x v="3"/>
    <s v="SH001"/>
    <s v="CA234"/>
    <n v="3848"/>
    <n v="13"/>
    <s v="CREDIT CARD"/>
    <s v="Home Delivery"/>
  </r>
  <r>
    <s v="I016"/>
    <x v="0"/>
    <s v="SH007"/>
    <s v="CA342"/>
    <n v="4503"/>
    <n v="30"/>
    <s v="CASH"/>
    <s v="Self"/>
  </r>
  <r>
    <s v="I017"/>
    <x v="4"/>
    <s v="SH001"/>
    <s v="CA874"/>
    <n v="6760"/>
    <n v="30"/>
    <s v="VOUCHER"/>
    <s v="Self"/>
  </r>
  <r>
    <s v="I018"/>
    <x v="1"/>
    <s v="SH005"/>
    <s v="CA234"/>
    <n v="6310"/>
    <n v="26"/>
    <s v="VOUCHER"/>
    <s v="Self"/>
  </r>
  <r>
    <s v="I019"/>
    <x v="0"/>
    <s v="SH002"/>
    <s v="CA568"/>
    <n v="3995"/>
    <n v="18"/>
    <s v="CASH"/>
    <s v="Self"/>
  </r>
  <r>
    <s v="I020"/>
    <x v="4"/>
    <s v="SH008"/>
    <s v="CA568"/>
    <n v="5719"/>
    <n v="20"/>
    <s v="DEBIT CARD"/>
    <s v="Home Delivery"/>
  </r>
  <r>
    <s v="I021"/>
    <x v="3"/>
    <s v="SH001"/>
    <s v="CA874"/>
    <n v="4169"/>
    <n v="33"/>
    <s v="CREDIT CARD"/>
    <s v="Self"/>
  </r>
  <r>
    <s v="I022"/>
    <x v="3"/>
    <s v="SH006"/>
    <s v="CA564"/>
    <n v="6715"/>
    <n v="16"/>
    <s v="CASH"/>
    <s v="Self"/>
  </r>
  <r>
    <s v="I023"/>
    <x v="1"/>
    <s v="SH001"/>
    <s v="CA234"/>
    <n v="6632"/>
    <n v="11"/>
    <s v="DEBIT CARD"/>
    <s v="Self"/>
  </r>
  <r>
    <s v="I024"/>
    <x v="3"/>
    <s v="SH007"/>
    <s v="CA878"/>
    <n v="4938"/>
    <n v="24"/>
    <s v="VOUCHER"/>
    <s v="Self"/>
  </r>
  <r>
    <s v="I025"/>
    <x v="1"/>
    <s v="SH009"/>
    <s v="CA874"/>
    <n v="6665"/>
    <n v="26"/>
    <s v="DEBIT CARD"/>
    <s v="Home Delivery"/>
  </r>
  <r>
    <s v="I026"/>
    <x v="1"/>
    <s v="SH002"/>
    <s v="CA342"/>
    <n v="4350"/>
    <n v="19"/>
    <s v="CREDIT CARD"/>
    <s v="Self"/>
  </r>
  <r>
    <s v="I027"/>
    <x v="4"/>
    <s v="SH002"/>
    <s v="CA564"/>
    <n v="3701"/>
    <n v="31"/>
    <s v="UPI"/>
    <s v="Self"/>
  </r>
  <r>
    <s v="I028"/>
    <x v="1"/>
    <s v="SH001"/>
    <s v="CA878"/>
    <n v="2372"/>
    <n v="21"/>
    <s v="CREDIT CARD"/>
    <s v="Self"/>
  </r>
  <r>
    <s v="I029"/>
    <x v="1"/>
    <s v="SH004"/>
    <s v="CA342"/>
    <n v="6309"/>
    <n v="28"/>
    <s v="CREDIT CARD"/>
    <s v="Self"/>
  </r>
  <r>
    <s v="I030"/>
    <x v="1"/>
    <s v="SH007"/>
    <s v="CA875"/>
    <n v="4659"/>
    <n v="24"/>
    <s v="CASH"/>
    <s v="Self"/>
  </r>
  <r>
    <s v="I031"/>
    <x v="0"/>
    <s v="SH004"/>
    <s v="CA342"/>
    <n v="3579"/>
    <n v="28"/>
    <s v="CASH"/>
    <s v="Home Delivery"/>
  </r>
  <r>
    <s v="I032"/>
    <x v="2"/>
    <s v="SH005"/>
    <s v="CA876"/>
    <n v="5548"/>
    <n v="24"/>
    <s v="UPI"/>
    <s v="Home Delivery"/>
  </r>
  <r>
    <s v="I033"/>
    <x v="0"/>
    <s v="SH006"/>
    <s v="CA564"/>
    <n v="6879"/>
    <n v="31"/>
    <s v="CREDIT CARD"/>
    <s v="Self"/>
  </r>
  <r>
    <s v="I034"/>
    <x v="4"/>
    <s v="SH009"/>
    <s v="CA874"/>
    <n v="2315"/>
    <n v="11"/>
    <s v="CASH"/>
    <s v="Home Delivery"/>
  </r>
  <r>
    <s v="I035"/>
    <x v="3"/>
    <s v="SH003"/>
    <s v="CA878"/>
    <n v="5844"/>
    <n v="31"/>
    <s v="UPI"/>
    <s v="Self"/>
  </r>
  <r>
    <s v="I036"/>
    <x v="4"/>
    <s v="SH001"/>
    <s v="CA878"/>
    <n v="3097"/>
    <n v="33"/>
    <s v="CREDIT CARD"/>
    <s v="Self"/>
  </r>
  <r>
    <s v="I037"/>
    <x v="2"/>
    <s v="SH009"/>
    <s v="CA875"/>
    <n v="3748"/>
    <n v="15"/>
    <s v="CASH"/>
    <s v="Home Delivery"/>
  </r>
  <r>
    <s v="I038"/>
    <x v="3"/>
    <s v="SH009"/>
    <s v="CA875"/>
    <n v="5003"/>
    <n v="32"/>
    <s v="CREDIT CARD"/>
    <s v="Self"/>
  </r>
  <r>
    <s v="I039"/>
    <x v="1"/>
    <s v="SH003"/>
    <s v="CA875"/>
    <n v="3368"/>
    <n v="33"/>
    <s v="VOUCHER"/>
    <s v="Home Delivery"/>
  </r>
  <r>
    <s v="I040"/>
    <x v="0"/>
    <s v="SH005"/>
    <s v="CA568"/>
    <n v="4204"/>
    <n v="20"/>
    <s v="CASH"/>
    <s v="Home Delivery"/>
  </r>
  <r>
    <s v="I041"/>
    <x v="0"/>
    <s v="SH002"/>
    <s v="CA878"/>
    <n v="5802"/>
    <n v="28"/>
    <s v="UPI"/>
    <s v="Self"/>
  </r>
  <r>
    <s v="I042"/>
    <x v="2"/>
    <s v="SH006"/>
    <s v="CA874"/>
    <n v="5766"/>
    <n v="27"/>
    <s v="DEBIT CARD"/>
    <s v="Home Delivery"/>
  </r>
  <r>
    <s v="I043"/>
    <x v="2"/>
    <s v="SH003"/>
    <s v="CA876"/>
    <n v="4201"/>
    <n v="15"/>
    <s v="VOUCHER"/>
    <s v="Home Delivery"/>
  </r>
  <r>
    <s v="I044"/>
    <x v="4"/>
    <s v="SH009"/>
    <s v="CA878"/>
    <n v="6566"/>
    <n v="32"/>
    <s v="CASH"/>
    <s v="Self"/>
  </r>
  <r>
    <s v="I045"/>
    <x v="3"/>
    <s v="SH004"/>
    <s v="CA342"/>
    <n v="5383"/>
    <n v="10"/>
    <s v="CREDIT CARD"/>
    <s v="Self"/>
  </r>
  <r>
    <s v="I046"/>
    <x v="3"/>
    <s v="SH005"/>
    <s v="CA567"/>
    <n v="3385"/>
    <n v="29"/>
    <s v="CASH"/>
    <s v="Home Delivery"/>
  </r>
  <r>
    <s v="I047"/>
    <x v="1"/>
    <s v="SH006"/>
    <s v="CA568"/>
    <n v="2285"/>
    <n v="34"/>
    <s v="CREDIT CARD"/>
    <s v="Home Delivery"/>
  </r>
  <r>
    <s v="I048"/>
    <x v="4"/>
    <s v="SH008"/>
    <s v="CA874"/>
    <n v="2147"/>
    <n v="28"/>
    <s v="CREDIT CARD"/>
    <s v="Home Delivery"/>
  </r>
  <r>
    <s v="I049"/>
    <x v="4"/>
    <s v="SH005"/>
    <s v="CA878"/>
    <n v="4894"/>
    <n v="18"/>
    <s v="VOUCHER"/>
    <s v="Home Delivery"/>
  </r>
  <r>
    <s v="I050"/>
    <x v="4"/>
    <s v="SH010"/>
    <s v="CA874"/>
    <n v="6143"/>
    <n v="33"/>
    <s v="CASH"/>
    <s v="Self"/>
  </r>
  <r>
    <s v="I051"/>
    <x v="0"/>
    <s v="SH009"/>
    <s v="CA876"/>
    <n v="6258"/>
    <n v="31"/>
    <s v="VOUCHER"/>
    <s v="Self"/>
  </r>
  <r>
    <s v="I052"/>
    <x v="4"/>
    <s v="SH010"/>
    <s v="CA342"/>
    <n v="6772"/>
    <n v="11"/>
    <s v="DEBIT CARD"/>
    <s v="Self"/>
  </r>
  <r>
    <s v="I053"/>
    <x v="4"/>
    <s v="SH002"/>
    <s v="CA568"/>
    <n v="6752"/>
    <n v="26"/>
    <s v="UPI"/>
    <s v="Home Delivery"/>
  </r>
  <r>
    <s v="I054"/>
    <x v="2"/>
    <s v="SH002"/>
    <s v="CA878"/>
    <n v="2980"/>
    <n v="24"/>
    <s v="CREDIT CARD"/>
    <s v="Home Delivery"/>
  </r>
  <r>
    <s v="I055"/>
    <x v="2"/>
    <s v="SH010"/>
    <s v="CA878"/>
    <n v="5207"/>
    <n v="29"/>
    <s v="UPI"/>
    <s v="Self"/>
  </r>
  <r>
    <s v="I056"/>
    <x v="4"/>
    <s v="SH005"/>
    <s v="CA565"/>
    <n v="4584"/>
    <n v="25"/>
    <s v="DEBIT CARD"/>
    <s v="Home Delivery"/>
  </r>
  <r>
    <s v="I057"/>
    <x v="1"/>
    <s v="SH005"/>
    <s v="CA875"/>
    <n v="5948"/>
    <n v="15"/>
    <s v="CASH"/>
    <s v="Self"/>
  </r>
  <r>
    <s v="I058"/>
    <x v="0"/>
    <s v="SH006"/>
    <s v="CA567"/>
    <n v="3553"/>
    <n v="34"/>
    <s v="CASH"/>
    <s v="Home Delivery"/>
  </r>
  <r>
    <s v="I059"/>
    <x v="2"/>
    <s v="SH001"/>
    <s v="CA234"/>
    <n v="6211"/>
    <n v="32"/>
    <s v="CREDIT CARD"/>
    <s v="Self"/>
  </r>
  <r>
    <s v="I060"/>
    <x v="3"/>
    <s v="SH005"/>
    <s v="CA342"/>
    <n v="6372"/>
    <n v="18"/>
    <s v="CASH"/>
    <s v="Self"/>
  </r>
  <r>
    <s v="I061"/>
    <x v="4"/>
    <s v="SH002"/>
    <s v="CA234"/>
    <n v="5065"/>
    <n v="26"/>
    <s v="VOUCHER"/>
    <s v="Self"/>
  </r>
  <r>
    <s v="I062"/>
    <x v="0"/>
    <s v="SH006"/>
    <s v="CA874"/>
    <n v="3534"/>
    <n v="30"/>
    <s v="VOUCHER"/>
    <s v="Self"/>
  </r>
  <r>
    <s v="I063"/>
    <x v="2"/>
    <s v="SH009"/>
    <s v="CA565"/>
    <n v="3956"/>
    <n v="24"/>
    <s v="UPI"/>
    <s v="Self"/>
  </r>
  <r>
    <s v="I064"/>
    <x v="2"/>
    <s v="SH009"/>
    <s v="CA564"/>
    <n v="5607"/>
    <n v="13"/>
    <s v="UPI"/>
    <s v="Self"/>
  </r>
  <r>
    <s v="I065"/>
    <x v="4"/>
    <s v="SH007"/>
    <s v="CA564"/>
    <n v="3596"/>
    <n v="33"/>
    <s v="CREDIT CARD"/>
    <s v="Home Delivery"/>
  </r>
  <r>
    <s v="I066"/>
    <x v="0"/>
    <s v="SH005"/>
    <s v="CA874"/>
    <n v="5730"/>
    <n v="32"/>
    <s v="CREDIT CARD"/>
    <s v="Self"/>
  </r>
  <r>
    <s v="I067"/>
    <x v="3"/>
    <s v="SH007"/>
    <s v="CA565"/>
    <n v="4800"/>
    <n v="20"/>
    <s v="UPI"/>
    <s v="Self"/>
  </r>
  <r>
    <s v="I068"/>
    <x v="4"/>
    <s v="SH006"/>
    <s v="CA876"/>
    <n v="3151"/>
    <n v="26"/>
    <s v="CREDIT CARD"/>
    <s v="Self"/>
  </r>
  <r>
    <s v="I069"/>
    <x v="2"/>
    <s v="SH003"/>
    <s v="CA874"/>
    <n v="6576"/>
    <n v="25"/>
    <s v="CASH"/>
    <s v="Home Delivery"/>
  </r>
  <r>
    <s v="I070"/>
    <x v="4"/>
    <s v="SH001"/>
    <s v="CA565"/>
    <n v="5542"/>
    <n v="31"/>
    <s v="CASH"/>
    <s v="Self"/>
  </r>
  <r>
    <s v="I071"/>
    <x v="0"/>
    <s v="SH009"/>
    <s v="CA568"/>
    <n v="6136"/>
    <n v="26"/>
    <s v="CASH"/>
    <s v="Home Delivery"/>
  </r>
  <r>
    <s v="I072"/>
    <x v="0"/>
    <s v="SH001"/>
    <s v="CA342"/>
    <n v="5061"/>
    <n v="33"/>
    <s v="VOUCHER"/>
    <s v="Self"/>
  </r>
  <r>
    <s v="I073"/>
    <x v="4"/>
    <s v="SH007"/>
    <s v="CA567"/>
    <n v="6771"/>
    <n v="10"/>
    <s v="UPI"/>
    <s v="Self"/>
  </r>
  <r>
    <s v="I074"/>
    <x v="0"/>
    <s v="SH001"/>
    <s v="CA875"/>
    <n v="4443"/>
    <n v="25"/>
    <s v="UPI"/>
    <s v="Self"/>
  </r>
  <r>
    <s v="I075"/>
    <x v="0"/>
    <s v="SH001"/>
    <s v="CA874"/>
    <n v="4741"/>
    <n v="26"/>
    <s v="DEBIT CARD"/>
    <s v="Self"/>
  </r>
  <r>
    <s v="I076"/>
    <x v="1"/>
    <s v="SH004"/>
    <s v="CA565"/>
    <n v="6027"/>
    <n v="23"/>
    <s v="DEBIT CARD"/>
    <s v="Self"/>
  </r>
  <r>
    <s v="I077"/>
    <x v="0"/>
    <s v="SH008"/>
    <s v="CA565"/>
    <n v="2532"/>
    <n v="13"/>
    <s v="UPI"/>
    <s v="Self"/>
  </r>
  <r>
    <s v="I078"/>
    <x v="1"/>
    <s v="SH006"/>
    <s v="CA565"/>
    <n v="3642"/>
    <n v="26"/>
    <s v="CASH"/>
    <s v="Self"/>
  </r>
  <r>
    <s v="I079"/>
    <x v="3"/>
    <s v="SH005"/>
    <s v="CA874"/>
    <n v="2247"/>
    <n v="10"/>
    <s v="VOUCHER"/>
    <s v="Self"/>
  </r>
  <r>
    <s v="I080"/>
    <x v="1"/>
    <s v="SH007"/>
    <s v="CA567"/>
    <n v="2602"/>
    <n v="14"/>
    <s v="CREDIT CARD"/>
    <s v="Home Delivery"/>
  </r>
  <r>
    <s v="I081"/>
    <x v="2"/>
    <s v="SH002"/>
    <s v="CA568"/>
    <n v="5373"/>
    <n v="10"/>
    <s v="CREDIT CARD"/>
    <s v="Self"/>
  </r>
  <r>
    <s v="I082"/>
    <x v="0"/>
    <s v="SH010"/>
    <s v="CA876"/>
    <n v="4636"/>
    <n v="15"/>
    <s v="UPI"/>
    <s v="Self"/>
  </r>
  <r>
    <s v="I083"/>
    <x v="1"/>
    <s v="SH003"/>
    <s v="CA342"/>
    <n v="6099"/>
    <n v="31"/>
    <s v="VOUCHER"/>
    <s v="Home Delivery"/>
  </r>
  <r>
    <s v="I084"/>
    <x v="3"/>
    <s v="SH003"/>
    <s v="CA564"/>
    <n v="5318"/>
    <n v="13"/>
    <s v="UPI"/>
    <s v="Home Delivery"/>
  </r>
  <r>
    <s v="I085"/>
    <x v="4"/>
    <s v="SH002"/>
    <s v="CA565"/>
    <n v="2620"/>
    <n v="32"/>
    <s v="UPI"/>
    <s v="Home Delivery"/>
  </r>
  <r>
    <s v="I086"/>
    <x v="3"/>
    <s v="SH002"/>
    <s v="CA568"/>
    <n v="5221"/>
    <n v="16"/>
    <s v="VOUCHER"/>
    <s v="Self"/>
  </r>
  <r>
    <s v="I087"/>
    <x v="3"/>
    <s v="SH001"/>
    <s v="CA874"/>
    <n v="6985"/>
    <n v="20"/>
    <s v="CASH"/>
    <s v="Home Delivery"/>
  </r>
  <r>
    <s v="I088"/>
    <x v="3"/>
    <s v="SH003"/>
    <s v="CA234"/>
    <n v="3376"/>
    <n v="13"/>
    <s v="CASH"/>
    <s v="Self"/>
  </r>
  <r>
    <s v="I089"/>
    <x v="4"/>
    <s v="SH010"/>
    <s v="CA342"/>
    <n v="4760"/>
    <n v="32"/>
    <s v="DEBIT CARD"/>
    <s v="Home Delivery"/>
  </r>
  <r>
    <s v="I090"/>
    <x v="1"/>
    <s v="SH002"/>
    <s v="CA567"/>
    <n v="2194"/>
    <n v="15"/>
    <s v="CASH"/>
    <s v="Self"/>
  </r>
  <r>
    <s v="I091"/>
    <x v="4"/>
    <s v="SH004"/>
    <s v="CA564"/>
    <n v="4842"/>
    <n v="32"/>
    <s v="UPI"/>
    <s v="Self"/>
  </r>
  <r>
    <s v="I092"/>
    <x v="4"/>
    <s v="SH005"/>
    <s v="CA878"/>
    <n v="3423"/>
    <n v="10"/>
    <s v="CREDIT CARD"/>
    <s v="Self"/>
  </r>
  <r>
    <s v="I093"/>
    <x v="3"/>
    <s v="SH007"/>
    <s v="CA567"/>
    <n v="6116"/>
    <n v="25"/>
    <s v="VOUCHER"/>
    <s v="Home Delivery"/>
  </r>
  <r>
    <s v="I094"/>
    <x v="2"/>
    <s v="SH010"/>
    <s v="CA564"/>
    <n v="5054"/>
    <n v="13"/>
    <s v="VOUCHER"/>
    <s v="Self"/>
  </r>
  <r>
    <s v="I095"/>
    <x v="2"/>
    <s v="SH006"/>
    <s v="CA874"/>
    <n v="2067"/>
    <n v="29"/>
    <s v="CASH"/>
    <s v="Home Delivery"/>
  </r>
  <r>
    <s v="I096"/>
    <x v="2"/>
    <s v="SH005"/>
    <s v="CA567"/>
    <n v="4805"/>
    <n v="26"/>
    <s v="CASH"/>
    <s v="Home Delivery"/>
  </r>
  <r>
    <s v="I097"/>
    <x v="0"/>
    <s v="SH007"/>
    <s v="CA568"/>
    <n v="3129"/>
    <n v="23"/>
    <s v="VOUCHER"/>
    <s v="Home Delivery"/>
  </r>
  <r>
    <s v="I098"/>
    <x v="4"/>
    <s v="SH008"/>
    <s v="CA878"/>
    <n v="4480"/>
    <n v="21"/>
    <s v="DEBIT CARD"/>
    <s v="Home Delivery"/>
  </r>
  <r>
    <s v="I099"/>
    <x v="3"/>
    <s v="SH001"/>
    <s v="CA874"/>
    <n v="4137"/>
    <n v="11"/>
    <s v="CREDIT CARD"/>
    <s v="Self"/>
  </r>
  <r>
    <s v="I100"/>
    <x v="1"/>
    <s v="SH006"/>
    <s v="CA874"/>
    <n v="6478"/>
    <n v="20"/>
    <s v="VOUCHER"/>
    <s v="Self"/>
  </r>
  <r>
    <s v="I101"/>
    <x v="1"/>
    <s v="SH008"/>
    <s v="CA875"/>
    <n v="6162"/>
    <n v="14"/>
    <s v="CASH"/>
    <s v="Home Delivery"/>
  </r>
  <r>
    <s v="I102"/>
    <x v="4"/>
    <s v="SH010"/>
    <s v="CA876"/>
    <n v="6380"/>
    <n v="32"/>
    <s v="VOUCHER"/>
    <s v="Self"/>
  </r>
  <r>
    <s v="I103"/>
    <x v="2"/>
    <s v="SH009"/>
    <s v="CA876"/>
    <n v="4739"/>
    <n v="15"/>
    <s v="CASH"/>
    <s v="Home Delivery"/>
  </r>
  <r>
    <s v="I104"/>
    <x v="4"/>
    <s v="SH008"/>
    <s v="CA234"/>
    <n v="2867"/>
    <n v="14"/>
    <s v="DEBIT CARD"/>
    <s v="Home Delivery"/>
  </r>
  <r>
    <s v="I105"/>
    <x v="1"/>
    <s v="SH007"/>
    <s v="CA876"/>
    <n v="5571"/>
    <n v="32"/>
    <s v="DEBIT CARD"/>
    <s v="Home Delivery"/>
  </r>
  <r>
    <s v="I106"/>
    <x v="2"/>
    <s v="SH004"/>
    <s v="CA874"/>
    <n v="5126"/>
    <n v="33"/>
    <s v="VOUCHER"/>
    <s v="Self"/>
  </r>
  <r>
    <s v="I107"/>
    <x v="3"/>
    <s v="SH002"/>
    <s v="CA875"/>
    <n v="5817"/>
    <n v="31"/>
    <s v="CREDIT CARD"/>
    <s v="Self"/>
  </r>
  <r>
    <s v="I108"/>
    <x v="4"/>
    <s v="SH010"/>
    <s v="CA234"/>
    <n v="2296"/>
    <n v="19"/>
    <s v="VOUCHER"/>
    <s v="Home Delivery"/>
  </r>
  <r>
    <s v="I109"/>
    <x v="2"/>
    <s v="SH010"/>
    <s v="CA565"/>
    <n v="5634"/>
    <n v="27"/>
    <s v="UPI"/>
    <s v="Self"/>
  </r>
  <r>
    <s v="I110"/>
    <x v="2"/>
    <s v="SH009"/>
    <s v="CA878"/>
    <n v="6315"/>
    <n v="16"/>
    <s v="DEBIT CARD"/>
    <s v="Home Delivery"/>
  </r>
  <r>
    <s v="I111"/>
    <x v="1"/>
    <s v="SH009"/>
    <s v="CA876"/>
    <n v="2682"/>
    <n v="27"/>
    <s v="CASH"/>
    <s v="Home Delivery"/>
  </r>
  <r>
    <s v="I112"/>
    <x v="1"/>
    <s v="SH006"/>
    <s v="CA342"/>
    <n v="4570"/>
    <n v="29"/>
    <s v="CASH"/>
    <s v="Home Delivery"/>
  </r>
  <r>
    <s v="I113"/>
    <x v="1"/>
    <s v="SH002"/>
    <s v="CA875"/>
    <n v="3611"/>
    <n v="16"/>
    <s v="CASH"/>
    <s v="Home Delivery"/>
  </r>
  <r>
    <s v="I114"/>
    <x v="1"/>
    <s v="SH006"/>
    <s v="CA342"/>
    <n v="2645"/>
    <n v="17"/>
    <s v="VOUCHER"/>
    <s v="Home Delivery"/>
  </r>
  <r>
    <s v="I115"/>
    <x v="0"/>
    <s v="SH009"/>
    <s v="CA878"/>
    <n v="2019"/>
    <n v="34"/>
    <s v="CREDIT CARD"/>
    <s v="Home Delivery"/>
  </r>
  <r>
    <s v="I116"/>
    <x v="4"/>
    <s v="SH008"/>
    <s v="CA568"/>
    <n v="5780"/>
    <n v="22"/>
    <s v="DEBIT CARD"/>
    <s v="Self"/>
  </r>
  <r>
    <s v="I117"/>
    <x v="1"/>
    <s v="SH010"/>
    <s v="CA568"/>
    <n v="2736"/>
    <n v="11"/>
    <s v="VOUCHER"/>
    <s v="Home Delivery"/>
  </r>
  <r>
    <s v="I118"/>
    <x v="0"/>
    <s v="SH004"/>
    <s v="CA234"/>
    <n v="4394"/>
    <n v="20"/>
    <s v="DEBIT CARD"/>
    <s v="Home Delivery"/>
  </r>
  <r>
    <s v="I119"/>
    <x v="2"/>
    <s v="SH002"/>
    <s v="CA878"/>
    <n v="5544"/>
    <n v="19"/>
    <s v="CASH"/>
    <s v="Self"/>
  </r>
  <r>
    <s v="I120"/>
    <x v="3"/>
    <s v="SH001"/>
    <s v="CA567"/>
    <n v="6964"/>
    <n v="18"/>
    <s v="DEBIT CARD"/>
    <s v="Home Delivery"/>
  </r>
  <r>
    <s v="I121"/>
    <x v="1"/>
    <s v="SH008"/>
    <s v="CA568"/>
    <n v="2226"/>
    <n v="17"/>
    <s v="CREDIT CARD"/>
    <s v="Self"/>
  </r>
  <r>
    <s v="I122"/>
    <x v="2"/>
    <s v="SH001"/>
    <s v="CA876"/>
    <n v="4543"/>
    <n v="29"/>
    <s v="DEBIT CARD"/>
    <s v="Home Delivery"/>
  </r>
  <r>
    <s v="I123"/>
    <x v="1"/>
    <s v="SH002"/>
    <s v="CA234"/>
    <n v="2149"/>
    <n v="15"/>
    <s v="DEBIT CARD"/>
    <s v="Home Delivery"/>
  </r>
  <r>
    <s v="I124"/>
    <x v="0"/>
    <s v="SH004"/>
    <s v="CA875"/>
    <n v="5083"/>
    <n v="35"/>
    <s v="CASH"/>
    <s v="Self"/>
  </r>
  <r>
    <s v="I125"/>
    <x v="0"/>
    <s v="SH003"/>
    <s v="CA874"/>
    <n v="4005"/>
    <n v="13"/>
    <s v="UPI"/>
    <s v="Home Delivery"/>
  </r>
  <r>
    <s v="I126"/>
    <x v="2"/>
    <s v="SH001"/>
    <s v="CA874"/>
    <n v="4235"/>
    <n v="29"/>
    <s v="UPI"/>
    <s v="Self"/>
  </r>
  <r>
    <s v="I127"/>
    <x v="3"/>
    <s v="SH001"/>
    <s v="CA234"/>
    <n v="2093"/>
    <n v="12"/>
    <s v="DEBIT CARD"/>
    <s v="Home Delivery"/>
  </r>
  <r>
    <s v="I128"/>
    <x v="1"/>
    <s v="SH002"/>
    <s v="CA567"/>
    <n v="6401"/>
    <n v="31"/>
    <s v="UPI"/>
    <s v="Home Delivery"/>
  </r>
  <r>
    <s v="I129"/>
    <x v="1"/>
    <s v="SH006"/>
    <s v="CA565"/>
    <n v="3803"/>
    <n v="29"/>
    <s v="VOUCHER"/>
    <s v="Home Delivery"/>
  </r>
  <r>
    <s v="I130"/>
    <x v="0"/>
    <s v="SH005"/>
    <s v="CA342"/>
    <n v="6286"/>
    <n v="30"/>
    <s v="UPI"/>
    <s v="Home Delivery"/>
  </r>
  <r>
    <s v="I131"/>
    <x v="4"/>
    <s v="SH002"/>
    <s v="CA878"/>
    <n v="4419"/>
    <n v="30"/>
    <s v="UPI"/>
    <s v="Home Delivery"/>
  </r>
  <r>
    <s v="I132"/>
    <x v="1"/>
    <s v="SH009"/>
    <s v="CA874"/>
    <n v="2260"/>
    <n v="18"/>
    <s v="VOUCHER"/>
    <s v="Self"/>
  </r>
  <r>
    <s v="I133"/>
    <x v="4"/>
    <s v="SH005"/>
    <s v="CA876"/>
    <n v="2990"/>
    <n v="28"/>
    <s v="CASH"/>
    <s v="Self"/>
  </r>
  <r>
    <s v="I134"/>
    <x v="2"/>
    <s v="SH006"/>
    <s v="CA342"/>
    <n v="4008"/>
    <n v="10"/>
    <s v="CASH"/>
    <s v="Self"/>
  </r>
  <r>
    <s v="I135"/>
    <x v="4"/>
    <s v="SH003"/>
    <s v="CA876"/>
    <n v="4274"/>
    <n v="35"/>
    <s v="UPI"/>
    <s v="Home Delivery"/>
  </r>
  <r>
    <s v="I136"/>
    <x v="4"/>
    <s v="SH008"/>
    <s v="CA342"/>
    <n v="5251"/>
    <n v="27"/>
    <s v="CASH"/>
    <s v="Self"/>
  </r>
  <r>
    <s v="I137"/>
    <x v="0"/>
    <s v="SH006"/>
    <s v="CA568"/>
    <n v="2238"/>
    <n v="26"/>
    <s v="VOUCHER"/>
    <s v="Home Delivery"/>
  </r>
  <r>
    <s v="I138"/>
    <x v="4"/>
    <s v="SH005"/>
    <s v="CA234"/>
    <n v="5830"/>
    <n v="11"/>
    <s v="DEBIT CARD"/>
    <s v="Home Delivery"/>
  </r>
  <r>
    <s v="I139"/>
    <x v="4"/>
    <s v="SH002"/>
    <s v="CA567"/>
    <n v="2580"/>
    <n v="15"/>
    <s v="VOUCHER"/>
    <s v="Home Delivery"/>
  </r>
  <r>
    <s v="I140"/>
    <x v="2"/>
    <s v="SH005"/>
    <s v="CA568"/>
    <n v="2042"/>
    <n v="25"/>
    <s v="DEBIT CARD"/>
    <s v="Home Delivery"/>
  </r>
  <r>
    <s v="I141"/>
    <x v="1"/>
    <s v="SH008"/>
    <s v="CA878"/>
    <n v="3467"/>
    <n v="20"/>
    <s v="CASH"/>
    <s v="Home Delivery"/>
  </r>
  <r>
    <s v="I142"/>
    <x v="4"/>
    <s v="SH007"/>
    <s v="CA876"/>
    <n v="2564"/>
    <n v="21"/>
    <s v="UPI"/>
    <s v="Home Delivery"/>
  </r>
  <r>
    <s v="I143"/>
    <x v="4"/>
    <s v="SH003"/>
    <s v="CA567"/>
    <n v="4709"/>
    <n v="16"/>
    <s v="UPI"/>
    <s v="Home Delivery"/>
  </r>
  <r>
    <s v="I144"/>
    <x v="4"/>
    <s v="SH010"/>
    <s v="CA564"/>
    <n v="2230"/>
    <n v="30"/>
    <s v="VOUCHER"/>
    <s v="Home Delivery"/>
  </r>
  <r>
    <s v="I145"/>
    <x v="1"/>
    <s v="SH008"/>
    <s v="CA874"/>
    <n v="5009"/>
    <n v="14"/>
    <s v="CASH"/>
    <s v="Home Delivery"/>
  </r>
  <r>
    <s v="I146"/>
    <x v="1"/>
    <s v="SH002"/>
    <s v="CA878"/>
    <n v="4732"/>
    <n v="32"/>
    <s v="UPI"/>
    <s v="Home Delivery"/>
  </r>
  <r>
    <s v="I147"/>
    <x v="1"/>
    <s v="SH008"/>
    <s v="CA568"/>
    <n v="4972"/>
    <n v="10"/>
    <s v="VOUCHER"/>
    <s v="Home Delivery"/>
  </r>
  <r>
    <s v="I148"/>
    <x v="2"/>
    <s v="SH001"/>
    <s v="CA874"/>
    <n v="5033"/>
    <n v="11"/>
    <s v="CREDIT CARD"/>
    <s v="Home Delivery"/>
  </r>
  <r>
    <s v="I149"/>
    <x v="0"/>
    <s v="SH001"/>
    <s v="CA234"/>
    <n v="2609"/>
    <n v="26"/>
    <s v="DEBIT CARD"/>
    <s v="Self"/>
  </r>
  <r>
    <s v="I150"/>
    <x v="1"/>
    <s v="SH005"/>
    <s v="CA878"/>
    <n v="3546"/>
    <n v="17"/>
    <s v="CREDIT CARD"/>
    <s v="Home Delivery"/>
  </r>
  <r>
    <s v="I151"/>
    <x v="2"/>
    <s v="SH008"/>
    <s v="CA874"/>
    <n v="3892"/>
    <n v="27"/>
    <s v="VOUCHER"/>
    <s v="Self"/>
  </r>
  <r>
    <s v="I152"/>
    <x v="0"/>
    <s v="SH001"/>
    <s v="CA876"/>
    <n v="6406"/>
    <n v="30"/>
    <s v="CASH"/>
    <s v="Home Delivery"/>
  </r>
  <r>
    <s v="I153"/>
    <x v="1"/>
    <s v="SH005"/>
    <s v="CA568"/>
    <n v="3836"/>
    <n v="35"/>
    <s v="UPI"/>
    <s v="Home Delivery"/>
  </r>
  <r>
    <s v="I154"/>
    <x v="4"/>
    <s v="SH002"/>
    <s v="CA878"/>
    <n v="5379"/>
    <n v="35"/>
    <s v="CASH"/>
    <s v="Home Delivery"/>
  </r>
  <r>
    <s v="I155"/>
    <x v="0"/>
    <s v="SH007"/>
    <s v="CA874"/>
    <n v="2422"/>
    <n v="33"/>
    <s v="UPI"/>
    <s v="Home Delivery"/>
  </r>
  <r>
    <s v="I156"/>
    <x v="0"/>
    <s v="SH002"/>
    <s v="CA876"/>
    <n v="2218"/>
    <n v="10"/>
    <s v="VOUCHER"/>
    <s v="Home Delivery"/>
  </r>
  <r>
    <s v="I157"/>
    <x v="0"/>
    <s v="SH005"/>
    <s v="CA564"/>
    <n v="3010"/>
    <n v="20"/>
    <s v="CASH"/>
    <s v="Self"/>
  </r>
  <r>
    <s v="I158"/>
    <x v="0"/>
    <s v="SH009"/>
    <s v="CA567"/>
    <n v="4627"/>
    <n v="25"/>
    <s v="CASH"/>
    <s v="Self"/>
  </r>
  <r>
    <s v="I159"/>
    <x v="0"/>
    <s v="SH005"/>
    <s v="CA565"/>
    <n v="3391"/>
    <n v="19"/>
    <s v="UPI"/>
    <s v="Home Delivery"/>
  </r>
  <r>
    <s v="I160"/>
    <x v="3"/>
    <s v="SH006"/>
    <s v="CA565"/>
    <n v="3829"/>
    <n v="25"/>
    <s v="CREDIT CARD"/>
    <s v="Self"/>
  </r>
  <r>
    <s v="I161"/>
    <x v="4"/>
    <s v="SH006"/>
    <s v="CA564"/>
    <n v="5623"/>
    <n v="13"/>
    <s v="DEBIT CARD"/>
    <s v="Home Delivery"/>
  </r>
  <r>
    <s v="I162"/>
    <x v="1"/>
    <s v="SH002"/>
    <s v="CA875"/>
    <n v="3002"/>
    <n v="25"/>
    <s v="VOUCHER"/>
    <s v="Home Delivery"/>
  </r>
  <r>
    <s v="I163"/>
    <x v="1"/>
    <s v="SH006"/>
    <s v="CA565"/>
    <n v="2054"/>
    <n v="17"/>
    <s v="UPI"/>
    <s v="Home Delivery"/>
  </r>
  <r>
    <s v="I164"/>
    <x v="4"/>
    <s v="SH004"/>
    <s v="CA565"/>
    <n v="5804"/>
    <n v="26"/>
    <s v="DEBIT CARD"/>
    <s v="Home Delivery"/>
  </r>
  <r>
    <s v="I165"/>
    <x v="0"/>
    <s v="SH003"/>
    <s v="CA878"/>
    <n v="5397"/>
    <n v="12"/>
    <s v="VOUCHER"/>
    <s v="Home Delivery"/>
  </r>
  <r>
    <s v="I166"/>
    <x v="2"/>
    <s v="SH007"/>
    <s v="CA875"/>
    <n v="4276"/>
    <n v="31"/>
    <s v="CREDIT CARD"/>
    <s v="Self"/>
  </r>
  <r>
    <s v="I167"/>
    <x v="3"/>
    <s v="SH006"/>
    <s v="CA874"/>
    <n v="5436"/>
    <n v="18"/>
    <s v="VOUCHER"/>
    <s v="Self"/>
  </r>
  <r>
    <s v="I168"/>
    <x v="0"/>
    <s v="SH004"/>
    <s v="CA565"/>
    <n v="6461"/>
    <n v="19"/>
    <s v="VOUCHER"/>
    <s v="Home Delivery"/>
  </r>
  <r>
    <s v="I169"/>
    <x v="4"/>
    <s v="SH002"/>
    <s v="CA568"/>
    <n v="4343"/>
    <n v="12"/>
    <s v="CASH"/>
    <s v="Self"/>
  </r>
  <r>
    <s v="I170"/>
    <x v="1"/>
    <s v="SH006"/>
    <s v="CA874"/>
    <n v="4887"/>
    <n v="14"/>
    <s v="DEBIT CARD"/>
    <s v="Home Delivery"/>
  </r>
  <r>
    <s v="I171"/>
    <x v="3"/>
    <s v="SH006"/>
    <s v="CA876"/>
    <n v="5106"/>
    <n v="10"/>
    <s v="CASH"/>
    <s v="Home Delivery"/>
  </r>
  <r>
    <s v="I172"/>
    <x v="4"/>
    <s v="SH001"/>
    <s v="CA234"/>
    <n v="6486"/>
    <n v="31"/>
    <s v="DEBIT CARD"/>
    <s v="Home Delivery"/>
  </r>
  <r>
    <s v="I173"/>
    <x v="4"/>
    <s v="SH006"/>
    <s v="CA565"/>
    <n v="5321"/>
    <n v="13"/>
    <s v="CASH"/>
    <s v="Self"/>
  </r>
  <r>
    <s v="I174"/>
    <x v="0"/>
    <s v="SH004"/>
    <s v="CA568"/>
    <n v="6086"/>
    <n v="35"/>
    <s v="UPI"/>
    <s v="Home Delivery"/>
  </r>
  <r>
    <s v="I175"/>
    <x v="2"/>
    <s v="SH008"/>
    <s v="CA876"/>
    <n v="6139"/>
    <n v="14"/>
    <s v="CASH"/>
    <s v="Self"/>
  </r>
  <r>
    <s v="I176"/>
    <x v="3"/>
    <s v="SH005"/>
    <s v="CA564"/>
    <n v="4300"/>
    <n v="30"/>
    <s v="DEBIT CARD"/>
    <s v="Home Delivery"/>
  </r>
  <r>
    <s v="I177"/>
    <x v="1"/>
    <s v="SH005"/>
    <s v="CA565"/>
    <n v="4122"/>
    <n v="20"/>
    <s v="CREDIT CARD"/>
    <s v="Self"/>
  </r>
  <r>
    <s v="I178"/>
    <x v="0"/>
    <s v="SH006"/>
    <s v="CA564"/>
    <n v="5118"/>
    <n v="22"/>
    <s v="VOUCHER"/>
    <s v="Self"/>
  </r>
  <r>
    <s v="I179"/>
    <x v="2"/>
    <s v="SH005"/>
    <s v="CA564"/>
    <n v="3995"/>
    <n v="10"/>
    <s v="UPI"/>
    <s v="Home Delivery"/>
  </r>
  <r>
    <s v="I180"/>
    <x v="4"/>
    <s v="SH004"/>
    <s v="CA234"/>
    <n v="2948"/>
    <n v="24"/>
    <s v="UPI"/>
    <s v="Self"/>
  </r>
  <r>
    <s v="I181"/>
    <x v="1"/>
    <s v="SH007"/>
    <s v="CA875"/>
    <n v="4127"/>
    <n v="31"/>
    <s v="CREDIT CARD"/>
    <s v="Home Delivery"/>
  </r>
  <r>
    <s v="I182"/>
    <x v="3"/>
    <s v="SH009"/>
    <s v="CA565"/>
    <n v="6981"/>
    <n v="21"/>
    <s v="DEBIT CARD"/>
    <s v="Self"/>
  </r>
  <r>
    <s v="I183"/>
    <x v="0"/>
    <s v="SH003"/>
    <s v="CA342"/>
    <n v="6252"/>
    <n v="14"/>
    <s v="DEBIT CARD"/>
    <s v="Self"/>
  </r>
  <r>
    <s v="I184"/>
    <x v="0"/>
    <s v="SH002"/>
    <s v="CA878"/>
    <n v="6840"/>
    <n v="24"/>
    <s v="CREDIT CARD"/>
    <s v="Home Delivery"/>
  </r>
  <r>
    <s v="I185"/>
    <x v="2"/>
    <s v="SH002"/>
    <s v="CA564"/>
    <n v="2541"/>
    <n v="11"/>
    <s v="DEBIT CARD"/>
    <s v="Home Delivery"/>
  </r>
  <r>
    <s v="I186"/>
    <x v="3"/>
    <s v="SH009"/>
    <s v="CA874"/>
    <n v="2501"/>
    <n v="32"/>
    <s v="DEBIT CARD"/>
    <s v="Self"/>
  </r>
  <r>
    <s v="I187"/>
    <x v="0"/>
    <s v="SH004"/>
    <s v="CA234"/>
    <n v="3943"/>
    <n v="10"/>
    <s v="VOUCHER"/>
    <s v="Home Delivery"/>
  </r>
  <r>
    <s v="I188"/>
    <x v="3"/>
    <s v="SH010"/>
    <s v="CA565"/>
    <n v="6724"/>
    <n v="35"/>
    <s v="UPI"/>
    <s v="Home Delivery"/>
  </r>
  <r>
    <s v="I189"/>
    <x v="0"/>
    <s v="SH005"/>
    <s v="CA878"/>
    <n v="3615"/>
    <n v="26"/>
    <s v="CREDIT CARD"/>
    <s v="Self"/>
  </r>
  <r>
    <s v="I190"/>
    <x v="1"/>
    <s v="SH006"/>
    <s v="CA876"/>
    <n v="3885"/>
    <n v="28"/>
    <s v="VOUCHER"/>
    <s v="Self"/>
  </r>
  <r>
    <s v="I191"/>
    <x v="3"/>
    <s v="SH009"/>
    <s v="CA564"/>
    <n v="5454"/>
    <n v="27"/>
    <s v="VOUCHER"/>
    <s v="Self"/>
  </r>
  <r>
    <s v="I192"/>
    <x v="3"/>
    <s v="SH009"/>
    <s v="CA564"/>
    <n v="5984"/>
    <n v="31"/>
    <s v="DEBIT CARD"/>
    <s v="Self"/>
  </r>
  <r>
    <s v="I193"/>
    <x v="4"/>
    <s v="SH010"/>
    <s v="CA342"/>
    <n v="2287"/>
    <n v="19"/>
    <s v="CREDIT CARD"/>
    <s v="Self"/>
  </r>
  <r>
    <s v="I194"/>
    <x v="4"/>
    <s v="SH002"/>
    <s v="CA342"/>
    <n v="4714"/>
    <n v="31"/>
    <s v="VOUCHER"/>
    <s v="Home Delivery"/>
  </r>
  <r>
    <s v="I195"/>
    <x v="4"/>
    <s v="SH008"/>
    <s v="CA874"/>
    <n v="4719"/>
    <n v="22"/>
    <s v="CASH"/>
    <s v="Self"/>
  </r>
  <r>
    <s v="I196"/>
    <x v="0"/>
    <s v="SH008"/>
    <s v="CA568"/>
    <n v="2016"/>
    <n v="31"/>
    <s v="CREDIT CARD"/>
    <s v="Self"/>
  </r>
  <r>
    <s v="I197"/>
    <x v="1"/>
    <s v="SH003"/>
    <s v="CA568"/>
    <n v="4034"/>
    <n v="25"/>
    <s v="DEBIT CARD"/>
    <s v="Home Delivery"/>
  </r>
  <r>
    <s v="I198"/>
    <x v="4"/>
    <s v="SH001"/>
    <s v="CA878"/>
    <n v="3955"/>
    <n v="17"/>
    <s v="DEBIT CARD"/>
    <s v="Home Delivery"/>
  </r>
  <r>
    <s v="I199"/>
    <x v="4"/>
    <s v="SH009"/>
    <s v="CA874"/>
    <n v="5797"/>
    <n v="29"/>
    <s v="CASH"/>
    <s v="Home Delivery"/>
  </r>
  <r>
    <s v="I200"/>
    <x v="0"/>
    <s v="SH009"/>
    <s v="CA876"/>
    <n v="4857"/>
    <n v="28"/>
    <s v="CASH"/>
    <s v="Home Delivery"/>
  </r>
  <r>
    <s v="I201"/>
    <x v="4"/>
    <s v="SH001"/>
    <s v="CA567"/>
    <n v="3828"/>
    <n v="23"/>
    <s v="CREDIT CARD"/>
    <s v="Home Delivery"/>
  </r>
  <r>
    <s v="I202"/>
    <x v="3"/>
    <s v="SH009"/>
    <s v="CA876"/>
    <n v="2112"/>
    <n v="30"/>
    <s v="UPI"/>
    <s v="Self"/>
  </r>
  <r>
    <s v="I203"/>
    <x v="2"/>
    <s v="SH005"/>
    <s v="CA564"/>
    <n v="5980"/>
    <n v="18"/>
    <s v="UPI"/>
    <s v="Self"/>
  </r>
  <r>
    <s v="I204"/>
    <x v="2"/>
    <s v="SH005"/>
    <s v="CA875"/>
    <n v="5938"/>
    <n v="23"/>
    <s v="DEBIT CARD"/>
    <s v="Home Delivery"/>
  </r>
  <r>
    <s v="I205"/>
    <x v="4"/>
    <s v="SH002"/>
    <s v="CA564"/>
    <n v="3075"/>
    <n v="18"/>
    <s v="UPI"/>
    <s v="Self"/>
  </r>
  <r>
    <s v="I206"/>
    <x v="3"/>
    <s v="SH010"/>
    <s v="CA342"/>
    <n v="6544"/>
    <n v="30"/>
    <s v="UPI"/>
    <s v="Home Delivery"/>
  </r>
  <r>
    <s v="I207"/>
    <x v="2"/>
    <s v="SH004"/>
    <s v="CA876"/>
    <n v="3167"/>
    <n v="17"/>
    <s v="DEBIT CARD"/>
    <s v="Home Delivery"/>
  </r>
  <r>
    <s v="I208"/>
    <x v="2"/>
    <s v="SH009"/>
    <s v="CA342"/>
    <n v="2157"/>
    <n v="21"/>
    <s v="CREDIT CARD"/>
    <s v="Home Delivery"/>
  </r>
  <r>
    <s v="I209"/>
    <x v="4"/>
    <s v="SH006"/>
    <s v="CA342"/>
    <n v="6353"/>
    <n v="13"/>
    <s v="VOUCHER"/>
    <s v="Home Delivery"/>
  </r>
  <r>
    <s v="I210"/>
    <x v="3"/>
    <s v="SH004"/>
    <s v="CA565"/>
    <n v="5355"/>
    <n v="16"/>
    <s v="CREDIT CARD"/>
    <s v="Self"/>
  </r>
  <r>
    <s v="I211"/>
    <x v="2"/>
    <s v="SH010"/>
    <s v="CA234"/>
    <n v="5141"/>
    <n v="25"/>
    <s v="CASH"/>
    <s v="Home Delivery"/>
  </r>
  <r>
    <s v="I212"/>
    <x v="2"/>
    <s v="SH010"/>
    <s v="CA875"/>
    <n v="6614"/>
    <n v="33"/>
    <s v="VOUCHER"/>
    <s v="Self"/>
  </r>
  <r>
    <s v="I213"/>
    <x v="0"/>
    <s v="SH002"/>
    <s v="CA234"/>
    <n v="3740"/>
    <n v="18"/>
    <s v="DEBIT CARD"/>
    <s v="Home Delivery"/>
  </r>
  <r>
    <s v="I214"/>
    <x v="0"/>
    <s v="SH005"/>
    <s v="CA567"/>
    <n v="5155"/>
    <n v="18"/>
    <s v="VOUCHER"/>
    <s v="Self"/>
  </r>
  <r>
    <s v="I215"/>
    <x v="0"/>
    <s v="SH007"/>
    <s v="CA567"/>
    <n v="2998"/>
    <n v="19"/>
    <s v="VOUCHER"/>
    <s v="Self"/>
  </r>
  <r>
    <s v="I216"/>
    <x v="4"/>
    <s v="SH006"/>
    <s v="CA565"/>
    <n v="6057"/>
    <n v="19"/>
    <s v="VOUCHER"/>
    <s v="Self"/>
  </r>
  <r>
    <s v="I217"/>
    <x v="0"/>
    <s v="SH005"/>
    <s v="CA565"/>
    <n v="3377"/>
    <n v="22"/>
    <s v="CREDIT CARD"/>
    <s v="Self"/>
  </r>
  <r>
    <s v="I218"/>
    <x v="2"/>
    <s v="SH001"/>
    <s v="CA567"/>
    <n v="5214"/>
    <n v="24"/>
    <s v="DEBIT CARD"/>
    <s v="Self"/>
  </r>
  <r>
    <s v="I219"/>
    <x v="3"/>
    <s v="SH002"/>
    <s v="CA875"/>
    <n v="2912"/>
    <n v="12"/>
    <s v="CASH"/>
    <s v="Self"/>
  </r>
  <r>
    <s v="I220"/>
    <x v="3"/>
    <s v="SH010"/>
    <s v="CA234"/>
    <n v="2744"/>
    <n v="18"/>
    <s v="UPI"/>
    <s v="Home Delivery"/>
  </r>
  <r>
    <s v="I221"/>
    <x v="4"/>
    <s v="SH005"/>
    <s v="CA565"/>
    <n v="4508"/>
    <n v="15"/>
    <s v="UPI"/>
    <s v="Self"/>
  </r>
  <r>
    <s v="I222"/>
    <x v="2"/>
    <s v="SH007"/>
    <s v="CA234"/>
    <n v="4931"/>
    <n v="12"/>
    <s v="VOUCHER"/>
    <s v="Home Delivery"/>
  </r>
  <r>
    <s v="I223"/>
    <x v="0"/>
    <s v="SH004"/>
    <s v="CA234"/>
    <n v="5156"/>
    <n v="34"/>
    <s v="CREDIT CARD"/>
    <s v="Home Delivery"/>
  </r>
  <r>
    <s v="I224"/>
    <x v="3"/>
    <s v="SH007"/>
    <s v="CA875"/>
    <n v="3219"/>
    <n v="11"/>
    <s v="VOUCHER"/>
    <s v="Self"/>
  </r>
  <r>
    <s v="I225"/>
    <x v="1"/>
    <s v="SH001"/>
    <s v="CA564"/>
    <n v="5154"/>
    <n v="35"/>
    <s v="DEBIT CARD"/>
    <s v="Self"/>
  </r>
  <r>
    <s v="I226"/>
    <x v="2"/>
    <s v="SH007"/>
    <s v="CA564"/>
    <n v="3028"/>
    <n v="15"/>
    <s v="UPI"/>
    <s v="Home Delivery"/>
  </r>
  <r>
    <s v="I227"/>
    <x v="4"/>
    <s v="SH006"/>
    <s v="CA564"/>
    <n v="4581"/>
    <n v="11"/>
    <s v="CREDIT CARD"/>
    <s v="Home Delivery"/>
  </r>
  <r>
    <s v="I228"/>
    <x v="1"/>
    <s v="SH006"/>
    <s v="CA564"/>
    <n v="3794"/>
    <n v="24"/>
    <s v="DEBIT CARD"/>
    <s v="Home Delivery"/>
  </r>
  <r>
    <s v="I229"/>
    <x v="1"/>
    <s v="SH008"/>
    <s v="CA567"/>
    <n v="5648"/>
    <n v="31"/>
    <s v="VOUCHER"/>
    <s v="Home Delivery"/>
  </r>
  <r>
    <s v="I230"/>
    <x v="0"/>
    <s v="SH007"/>
    <s v="CA874"/>
    <n v="3442"/>
    <n v="28"/>
    <s v="DEBIT CARD"/>
    <s v="Self"/>
  </r>
  <r>
    <s v="I231"/>
    <x v="1"/>
    <s v="SH002"/>
    <s v="CA567"/>
    <n v="6087"/>
    <n v="11"/>
    <s v="UPI"/>
    <s v="Self"/>
  </r>
  <r>
    <s v="I232"/>
    <x v="3"/>
    <s v="SH006"/>
    <s v="CA342"/>
    <n v="6639"/>
    <n v="35"/>
    <s v="VOUCHER"/>
    <s v="Home Delivery"/>
  </r>
  <r>
    <s v="I233"/>
    <x v="0"/>
    <s v="SH002"/>
    <s v="CA878"/>
    <n v="5984"/>
    <n v="35"/>
    <s v="DEBIT CARD"/>
    <s v="Home Delivery"/>
  </r>
  <r>
    <s v="I234"/>
    <x v="3"/>
    <s v="SH008"/>
    <s v="CA234"/>
    <n v="4340"/>
    <n v="26"/>
    <s v="CREDIT CARD"/>
    <s v="Self"/>
  </r>
  <r>
    <s v="I235"/>
    <x v="1"/>
    <s v="SH005"/>
    <s v="CA567"/>
    <n v="5235"/>
    <n v="13"/>
    <s v="DEBIT CARD"/>
    <s v="Home Delivery"/>
  </r>
  <r>
    <s v="I236"/>
    <x v="2"/>
    <s v="SH002"/>
    <s v="CA876"/>
    <n v="5109"/>
    <n v="15"/>
    <s v="CASH"/>
    <s v="Home Delivery"/>
  </r>
  <r>
    <s v="I237"/>
    <x v="4"/>
    <s v="SH008"/>
    <s v="CA568"/>
    <n v="6524"/>
    <n v="23"/>
    <s v="CASH"/>
    <s v="Home Delivery"/>
  </r>
  <r>
    <s v="I238"/>
    <x v="4"/>
    <s v="SH003"/>
    <s v="CA876"/>
    <n v="3824"/>
    <n v="30"/>
    <s v="DEBIT CARD"/>
    <s v="Self"/>
  </r>
  <r>
    <s v="I239"/>
    <x v="1"/>
    <s v="SH008"/>
    <s v="CA875"/>
    <n v="3803"/>
    <n v="21"/>
    <s v="CREDIT CARD"/>
    <s v="Self"/>
  </r>
  <r>
    <s v="I240"/>
    <x v="0"/>
    <s v="SH009"/>
    <s v="CA875"/>
    <n v="4056"/>
    <n v="13"/>
    <s v="DEBIT CARD"/>
    <s v="Self"/>
  </r>
  <r>
    <s v="I241"/>
    <x v="2"/>
    <s v="SH006"/>
    <s v="CA874"/>
    <n v="5133"/>
    <n v="22"/>
    <s v="UPI"/>
    <s v="Home Delivery"/>
  </r>
  <r>
    <s v="I242"/>
    <x v="0"/>
    <s v="SH002"/>
    <s v="CA234"/>
    <n v="2487"/>
    <n v="14"/>
    <s v="VOUCHER"/>
    <s v="Self"/>
  </r>
  <r>
    <s v="I243"/>
    <x v="4"/>
    <s v="SH006"/>
    <s v="CA874"/>
    <n v="4406"/>
    <n v="23"/>
    <s v="DEBIT CARD"/>
    <s v="Home Delivery"/>
  </r>
  <r>
    <s v="I244"/>
    <x v="1"/>
    <s v="SH010"/>
    <s v="CA234"/>
    <n v="2432"/>
    <n v="34"/>
    <s v="DEBIT CARD"/>
    <s v="Self"/>
  </r>
  <r>
    <s v="I245"/>
    <x v="0"/>
    <s v="SH005"/>
    <s v="CA876"/>
    <n v="4184"/>
    <n v="20"/>
    <s v="CASH"/>
    <s v="Self"/>
  </r>
  <r>
    <s v="I246"/>
    <x v="2"/>
    <s v="SH009"/>
    <s v="CA876"/>
    <n v="5617"/>
    <n v="16"/>
    <s v="UPI"/>
    <s v="Home Delivery"/>
  </r>
  <r>
    <s v="I247"/>
    <x v="4"/>
    <s v="SH003"/>
    <s v="CA876"/>
    <n v="5304"/>
    <n v="28"/>
    <s v="CREDIT CARD"/>
    <s v="Self"/>
  </r>
  <r>
    <s v="I248"/>
    <x v="1"/>
    <s v="SH008"/>
    <s v="CA567"/>
    <n v="3484"/>
    <n v="11"/>
    <s v="UPI"/>
    <s v="Self"/>
  </r>
  <r>
    <s v="I249"/>
    <x v="2"/>
    <s v="SH007"/>
    <s v="CA565"/>
    <n v="3032"/>
    <n v="14"/>
    <s v="VOUCHER"/>
    <s v="Self"/>
  </r>
  <r>
    <s v="I250"/>
    <x v="0"/>
    <s v="SH005"/>
    <s v="CA875"/>
    <n v="4337"/>
    <n v="16"/>
    <s v="DEBIT CARD"/>
    <s v="Self"/>
  </r>
  <r>
    <s v="I251"/>
    <x v="3"/>
    <s v="SH007"/>
    <s v="CA568"/>
    <n v="2647"/>
    <n v="26"/>
    <s v="VOUCHER"/>
    <s v="Home Delivery"/>
  </r>
  <r>
    <s v="I252"/>
    <x v="2"/>
    <s v="SH009"/>
    <s v="CA567"/>
    <n v="6887"/>
    <n v="28"/>
    <s v="VOUCHER"/>
    <s v="Self"/>
  </r>
  <r>
    <s v="I253"/>
    <x v="1"/>
    <s v="SH005"/>
    <s v="CA342"/>
    <n v="3425"/>
    <n v="13"/>
    <s v="UPI"/>
    <s v="Home Delivery"/>
  </r>
  <r>
    <s v="I254"/>
    <x v="0"/>
    <s v="SH009"/>
    <s v="CA567"/>
    <n v="3278"/>
    <n v="12"/>
    <s v="DEBIT CARD"/>
    <s v="Self"/>
  </r>
  <r>
    <s v="I255"/>
    <x v="4"/>
    <s v="SH009"/>
    <s v="CA567"/>
    <n v="5802"/>
    <n v="14"/>
    <s v="VOUCHER"/>
    <s v="Home Delivery"/>
  </r>
  <r>
    <s v="I256"/>
    <x v="0"/>
    <s v="SH005"/>
    <s v="CA568"/>
    <n v="5218"/>
    <n v="28"/>
    <s v="VOUCHER"/>
    <s v="Self"/>
  </r>
  <r>
    <s v="I257"/>
    <x v="0"/>
    <s v="SH001"/>
    <s v="CA874"/>
    <n v="2202"/>
    <n v="22"/>
    <s v="UPI"/>
    <s v="Self"/>
  </r>
  <r>
    <s v="I258"/>
    <x v="0"/>
    <s v="SH004"/>
    <s v="CA234"/>
    <n v="2031"/>
    <n v="10"/>
    <s v="CREDIT CARD"/>
    <s v="Self"/>
  </r>
  <r>
    <s v="I259"/>
    <x v="1"/>
    <s v="SH010"/>
    <s v="CA342"/>
    <n v="4275"/>
    <n v="32"/>
    <s v="UPI"/>
    <s v="Home Delivery"/>
  </r>
  <r>
    <s v="I260"/>
    <x v="4"/>
    <s v="SH003"/>
    <s v="CA876"/>
    <n v="5873"/>
    <n v="11"/>
    <s v="VOUCHER"/>
    <s v="Self"/>
  </r>
  <r>
    <s v="I261"/>
    <x v="4"/>
    <s v="SH007"/>
    <s v="CA565"/>
    <n v="3500"/>
    <n v="34"/>
    <s v="VOUCHER"/>
    <s v="Home Delivery"/>
  </r>
  <r>
    <s v="I262"/>
    <x v="4"/>
    <s v="SH002"/>
    <s v="CA878"/>
    <n v="2628"/>
    <n v="10"/>
    <s v="DEBIT CARD"/>
    <s v="Self"/>
  </r>
  <r>
    <s v="I263"/>
    <x v="2"/>
    <s v="SH006"/>
    <s v="CA874"/>
    <n v="5831"/>
    <n v="15"/>
    <s v="VOUCHER"/>
    <s v="Home Delivery"/>
  </r>
  <r>
    <s v="I264"/>
    <x v="3"/>
    <s v="SH002"/>
    <s v="CA565"/>
    <n v="6972"/>
    <n v="24"/>
    <s v="DEBIT CARD"/>
    <s v="Self"/>
  </r>
  <r>
    <s v="I265"/>
    <x v="2"/>
    <s v="SH009"/>
    <s v="CA874"/>
    <n v="2234"/>
    <n v="35"/>
    <s v="CASH"/>
    <s v="Self"/>
  </r>
  <r>
    <s v="I266"/>
    <x v="3"/>
    <s v="SH006"/>
    <s v="CA565"/>
    <n v="4827"/>
    <n v="14"/>
    <s v="CREDIT CARD"/>
    <s v="Home Delivery"/>
  </r>
  <r>
    <s v="I267"/>
    <x v="3"/>
    <s v="SH010"/>
    <s v="CA564"/>
    <n v="2101"/>
    <n v="32"/>
    <s v="UPI"/>
    <s v="Self"/>
  </r>
  <r>
    <s v="I268"/>
    <x v="3"/>
    <s v="SH006"/>
    <s v="CA875"/>
    <n v="2183"/>
    <n v="24"/>
    <s v="CASH"/>
    <s v="Self"/>
  </r>
  <r>
    <s v="I269"/>
    <x v="0"/>
    <s v="SH005"/>
    <s v="CA567"/>
    <n v="3553"/>
    <n v="19"/>
    <s v="CASH"/>
    <s v="Self"/>
  </r>
  <r>
    <s v="I270"/>
    <x v="1"/>
    <s v="SH001"/>
    <s v="CA878"/>
    <n v="6394"/>
    <n v="12"/>
    <s v="CREDIT CARD"/>
    <s v="Self"/>
  </r>
  <r>
    <s v="I271"/>
    <x v="4"/>
    <s v="SH010"/>
    <s v="CA875"/>
    <n v="4885"/>
    <n v="25"/>
    <s v="VOUCHER"/>
    <s v="Home Delivery"/>
  </r>
  <r>
    <s v="I272"/>
    <x v="3"/>
    <s v="SH001"/>
    <s v="CA875"/>
    <n v="6971"/>
    <n v="30"/>
    <s v="CREDIT CARD"/>
    <s v="Home Delivery"/>
  </r>
  <r>
    <s v="I273"/>
    <x v="4"/>
    <s v="SH005"/>
    <s v="CA234"/>
    <n v="4765"/>
    <n v="18"/>
    <s v="VOUCHER"/>
    <s v="Home Delivery"/>
  </r>
  <r>
    <s v="I274"/>
    <x v="3"/>
    <s v="SH009"/>
    <s v="CA878"/>
    <n v="4699"/>
    <n v="30"/>
    <s v="DEBIT CARD"/>
    <s v="Home Delivery"/>
  </r>
  <r>
    <s v="I275"/>
    <x v="4"/>
    <s v="SH005"/>
    <s v="CA874"/>
    <n v="3458"/>
    <n v="10"/>
    <s v="CREDIT CARD"/>
    <s v="Home Delivery"/>
  </r>
  <r>
    <s v="I276"/>
    <x v="2"/>
    <s v="SH004"/>
    <s v="CA876"/>
    <n v="5588"/>
    <n v="21"/>
    <s v="CREDIT CARD"/>
    <s v="Self"/>
  </r>
  <r>
    <s v="I277"/>
    <x v="1"/>
    <s v="SH006"/>
    <s v="CA878"/>
    <n v="4761"/>
    <n v="14"/>
    <s v="VOUCHER"/>
    <s v="Self"/>
  </r>
  <r>
    <s v="I278"/>
    <x v="1"/>
    <s v="SH002"/>
    <s v="CA564"/>
    <n v="6543"/>
    <n v="10"/>
    <s v="CASH"/>
    <s v="Home Delivery"/>
  </r>
  <r>
    <s v="I279"/>
    <x v="3"/>
    <s v="SH004"/>
    <s v="CA564"/>
    <n v="4460"/>
    <n v="13"/>
    <s v="DEBIT CARD"/>
    <s v="Self"/>
  </r>
  <r>
    <s v="I280"/>
    <x v="2"/>
    <s v="SH006"/>
    <s v="CA878"/>
    <n v="5103"/>
    <n v="21"/>
    <s v="UPI"/>
    <s v="Home Delivery"/>
  </r>
  <r>
    <s v="I281"/>
    <x v="1"/>
    <s v="SH009"/>
    <s v="CA234"/>
    <n v="2728"/>
    <n v="22"/>
    <s v="DEBIT CARD"/>
    <s v="Home Delivery"/>
  </r>
  <r>
    <s v="I282"/>
    <x v="0"/>
    <s v="SH005"/>
    <s v="CA568"/>
    <n v="2406"/>
    <n v="23"/>
    <s v="CASH"/>
    <s v="Home Delivery"/>
  </r>
  <r>
    <s v="I283"/>
    <x v="0"/>
    <s v="SH005"/>
    <s v="CA876"/>
    <n v="4924"/>
    <n v="30"/>
    <s v="CASH"/>
    <s v="Home Delivery"/>
  </r>
  <r>
    <s v="I284"/>
    <x v="3"/>
    <s v="SH004"/>
    <s v="CA874"/>
    <n v="3332"/>
    <n v="25"/>
    <s v="CASH"/>
    <s v="Self"/>
  </r>
  <r>
    <s v="I285"/>
    <x v="2"/>
    <s v="SH007"/>
    <s v="CA565"/>
    <n v="6364"/>
    <n v="28"/>
    <s v="UPI"/>
    <s v="Home Delivery"/>
  </r>
  <r>
    <s v="I286"/>
    <x v="1"/>
    <s v="SH009"/>
    <s v="CA565"/>
    <n v="4065"/>
    <n v="14"/>
    <s v="VOUCHER"/>
    <s v="Home Delivery"/>
  </r>
  <r>
    <s v="I287"/>
    <x v="0"/>
    <s v="SH008"/>
    <s v="CA878"/>
    <n v="5470"/>
    <n v="24"/>
    <s v="VOUCHER"/>
    <s v="Home Delivery"/>
  </r>
  <r>
    <s v="I288"/>
    <x v="4"/>
    <s v="SH005"/>
    <s v="CA564"/>
    <n v="6580"/>
    <n v="31"/>
    <s v="UPI"/>
    <s v="Home Delivery"/>
  </r>
  <r>
    <s v="I289"/>
    <x v="0"/>
    <s v="SH007"/>
    <s v="CA342"/>
    <n v="2459"/>
    <n v="17"/>
    <s v="CASH"/>
    <s v="Self"/>
  </r>
  <r>
    <s v="I290"/>
    <x v="2"/>
    <s v="SH007"/>
    <s v="CA876"/>
    <n v="2792"/>
    <n v="10"/>
    <s v="DEBIT CARD"/>
    <s v="Home Delivery"/>
  </r>
  <r>
    <s v="I291"/>
    <x v="3"/>
    <s v="SH009"/>
    <s v="CA875"/>
    <n v="6252"/>
    <n v="17"/>
    <s v="CREDIT CARD"/>
    <s v="Self"/>
  </r>
  <r>
    <s v="I292"/>
    <x v="4"/>
    <s v="SH006"/>
    <s v="CA568"/>
    <n v="4459"/>
    <n v="12"/>
    <s v="UPI"/>
    <s v="Self"/>
  </r>
  <r>
    <s v="I293"/>
    <x v="0"/>
    <s v="SH008"/>
    <s v="CA874"/>
    <n v="3232"/>
    <n v="30"/>
    <s v="DEBIT CARD"/>
    <s v="Home Delivery"/>
  </r>
  <r>
    <s v="I294"/>
    <x v="2"/>
    <s v="SH008"/>
    <s v="CA876"/>
    <n v="4359"/>
    <n v="35"/>
    <s v="CASH"/>
    <s v="Self"/>
  </r>
  <r>
    <s v="I295"/>
    <x v="1"/>
    <s v="SH002"/>
    <s v="CA878"/>
    <n v="2379"/>
    <n v="27"/>
    <s v="CREDIT CARD"/>
    <s v="Self"/>
  </r>
  <r>
    <s v="I296"/>
    <x v="2"/>
    <s v="SH010"/>
    <s v="CA874"/>
    <n v="2158"/>
    <n v="28"/>
    <s v="VOUCHER"/>
    <s v="Home Delivery"/>
  </r>
  <r>
    <s v="I297"/>
    <x v="3"/>
    <s v="SH004"/>
    <s v="CA234"/>
    <n v="5211"/>
    <n v="17"/>
    <s v="CASH"/>
    <s v="Home Delivery"/>
  </r>
  <r>
    <s v="I298"/>
    <x v="1"/>
    <s v="SH004"/>
    <s v="CA565"/>
    <n v="4861"/>
    <n v="32"/>
    <s v="DEBIT CARD"/>
    <s v="Home Delivery"/>
  </r>
  <r>
    <s v="I299"/>
    <x v="2"/>
    <s v="SH010"/>
    <s v="CA564"/>
    <n v="2209"/>
    <n v="12"/>
    <s v="VOUCHER"/>
    <s v="Home Delivery"/>
  </r>
  <r>
    <s v="I300"/>
    <x v="2"/>
    <s v="SH010"/>
    <s v="CA568"/>
    <n v="2914"/>
    <n v="31"/>
    <s v="DEBIT CARD"/>
    <s v="Self"/>
  </r>
  <r>
    <s v="I301"/>
    <x v="4"/>
    <s v="SH003"/>
    <s v="CA342"/>
    <n v="3293"/>
    <n v="10"/>
    <s v="VOUCHER"/>
    <s v="Self"/>
  </r>
  <r>
    <s v="I302"/>
    <x v="1"/>
    <s v="SH001"/>
    <s v="CA567"/>
    <n v="3714"/>
    <n v="27"/>
    <s v="DEBIT CARD"/>
    <s v="Home Delivery"/>
  </r>
  <r>
    <s v="I303"/>
    <x v="4"/>
    <s v="SH005"/>
    <s v="CA875"/>
    <n v="3141"/>
    <n v="18"/>
    <s v="DEBIT CARD"/>
    <s v="Home Delivery"/>
  </r>
  <r>
    <s v="I304"/>
    <x v="0"/>
    <s v="SH007"/>
    <s v="CA565"/>
    <n v="6139"/>
    <n v="26"/>
    <s v="CREDIT CARD"/>
    <s v="Home Delivery"/>
  </r>
  <r>
    <s v="I305"/>
    <x v="4"/>
    <s v="SH007"/>
    <s v="CA875"/>
    <n v="2501"/>
    <n v="29"/>
    <s v="DEBIT CARD"/>
    <s v="Self"/>
  </r>
  <r>
    <s v="I306"/>
    <x v="2"/>
    <s v="SH004"/>
    <s v="CA234"/>
    <n v="2332"/>
    <n v="11"/>
    <s v="CREDIT CARD"/>
    <s v="Home Delivery"/>
  </r>
  <r>
    <s v="I307"/>
    <x v="0"/>
    <s v="SH002"/>
    <s v="CA342"/>
    <n v="6532"/>
    <n v="23"/>
    <s v="DEBIT CARD"/>
    <s v="Self"/>
  </r>
  <r>
    <s v="I308"/>
    <x v="1"/>
    <s v="SH004"/>
    <s v="CA568"/>
    <n v="5647"/>
    <n v="30"/>
    <s v="DEBIT CARD"/>
    <s v="Self"/>
  </r>
  <r>
    <s v="I309"/>
    <x v="2"/>
    <s v="SH005"/>
    <s v="CA564"/>
    <n v="4845"/>
    <n v="30"/>
    <s v="DEBIT CARD"/>
    <s v="Home Delivery"/>
  </r>
  <r>
    <s v="I310"/>
    <x v="2"/>
    <s v="SH005"/>
    <s v="CA234"/>
    <n v="5478"/>
    <n v="29"/>
    <s v="DEBIT CARD"/>
    <s v="Home Delivery"/>
  </r>
  <r>
    <s v="I311"/>
    <x v="2"/>
    <s v="SH005"/>
    <s v="CA876"/>
    <n v="6900"/>
    <n v="22"/>
    <s v="CASH"/>
    <s v="Home Delivery"/>
  </r>
  <r>
    <s v="I312"/>
    <x v="3"/>
    <s v="SH008"/>
    <s v="CA234"/>
    <n v="2259"/>
    <n v="27"/>
    <s v="UPI"/>
    <s v="Home Delivery"/>
  </r>
  <r>
    <s v="I313"/>
    <x v="0"/>
    <s v="SH010"/>
    <s v="CA874"/>
    <n v="2754"/>
    <n v="32"/>
    <s v="UPI"/>
    <s v="Self"/>
  </r>
  <r>
    <s v="I314"/>
    <x v="4"/>
    <s v="SH005"/>
    <s v="CA568"/>
    <n v="2929"/>
    <n v="26"/>
    <s v="CASH"/>
    <s v="Home Delivery"/>
  </r>
  <r>
    <s v="I315"/>
    <x v="2"/>
    <s v="SH008"/>
    <s v="CA568"/>
    <n v="4743"/>
    <n v="24"/>
    <s v="CASH"/>
    <s v="Self"/>
  </r>
  <r>
    <s v="I316"/>
    <x v="1"/>
    <s v="SH005"/>
    <s v="CA568"/>
    <n v="4999"/>
    <n v="26"/>
    <s v="CREDIT CARD"/>
    <s v="Home Delivery"/>
  </r>
  <r>
    <s v="I317"/>
    <x v="0"/>
    <s v="SH009"/>
    <s v="CA875"/>
    <n v="2817"/>
    <n v="14"/>
    <s v="CREDIT CARD"/>
    <s v="Home Delivery"/>
  </r>
  <r>
    <s v="I318"/>
    <x v="4"/>
    <s v="SH002"/>
    <s v="CA874"/>
    <n v="5425"/>
    <n v="33"/>
    <s v="CREDIT CARD"/>
    <s v="Self"/>
  </r>
  <r>
    <s v="I319"/>
    <x v="1"/>
    <s v="SH005"/>
    <s v="CA567"/>
    <n v="4637"/>
    <n v="10"/>
    <s v="CASH"/>
    <s v="Self"/>
  </r>
  <r>
    <s v="I320"/>
    <x v="2"/>
    <s v="SH007"/>
    <s v="CA565"/>
    <n v="4270"/>
    <n v="10"/>
    <s v="CASH"/>
    <s v="Self"/>
  </r>
  <r>
    <s v="I321"/>
    <x v="3"/>
    <s v="SH007"/>
    <s v="CA342"/>
    <n v="6947"/>
    <n v="28"/>
    <s v="DEBIT CARD"/>
    <s v="Self"/>
  </r>
  <r>
    <s v="I322"/>
    <x v="0"/>
    <s v="SH006"/>
    <s v="CA565"/>
    <n v="6911"/>
    <n v="25"/>
    <s v="CREDIT CARD"/>
    <s v="Home Delivery"/>
  </r>
  <r>
    <s v="I323"/>
    <x v="4"/>
    <s v="SH005"/>
    <s v="CA568"/>
    <n v="5174"/>
    <n v="27"/>
    <s v="CASH"/>
    <s v="Home Delivery"/>
  </r>
  <r>
    <s v="I324"/>
    <x v="4"/>
    <s v="SH002"/>
    <s v="CA234"/>
    <n v="4609"/>
    <n v="23"/>
    <s v="DEBIT CARD"/>
    <s v="Self"/>
  </r>
  <r>
    <s v="I325"/>
    <x v="2"/>
    <s v="SH010"/>
    <s v="CA876"/>
    <n v="6394"/>
    <n v="27"/>
    <s v="CASH"/>
    <s v="Self"/>
  </r>
  <r>
    <s v="I326"/>
    <x v="1"/>
    <s v="SH007"/>
    <s v="CA342"/>
    <n v="3423"/>
    <n v="26"/>
    <s v="CASH"/>
    <s v="Self"/>
  </r>
  <r>
    <s v="I327"/>
    <x v="4"/>
    <s v="SH006"/>
    <s v="CA875"/>
    <n v="5434"/>
    <n v="27"/>
    <s v="CREDIT CARD"/>
    <s v="Self"/>
  </r>
  <r>
    <s v="I328"/>
    <x v="3"/>
    <s v="SH010"/>
    <s v="CA874"/>
    <n v="3840"/>
    <n v="32"/>
    <s v="UPI"/>
    <s v="Home Delivery"/>
  </r>
  <r>
    <s v="I329"/>
    <x v="2"/>
    <s v="SH001"/>
    <s v="CA234"/>
    <n v="4380"/>
    <n v="24"/>
    <s v="CREDIT CARD"/>
    <s v="Home Delivery"/>
  </r>
  <r>
    <s v="I330"/>
    <x v="2"/>
    <s v="SH003"/>
    <s v="CA567"/>
    <n v="6203"/>
    <n v="18"/>
    <s v="UPI"/>
    <s v="Self"/>
  </r>
  <r>
    <s v="I331"/>
    <x v="3"/>
    <s v="SH007"/>
    <s v="CA342"/>
    <n v="6454"/>
    <n v="16"/>
    <s v="CREDIT CARD"/>
    <s v="Home Delivery"/>
  </r>
  <r>
    <s v="I332"/>
    <x v="3"/>
    <s v="SH006"/>
    <s v="CA567"/>
    <n v="5081"/>
    <n v="21"/>
    <s v="UPI"/>
    <s v="Home Delivery"/>
  </r>
  <r>
    <s v="I333"/>
    <x v="0"/>
    <s v="SH001"/>
    <s v="CA342"/>
    <n v="3044"/>
    <n v="10"/>
    <s v="CREDIT CARD"/>
    <s v="Self"/>
  </r>
  <r>
    <s v="I334"/>
    <x v="1"/>
    <s v="SH003"/>
    <s v="CA565"/>
    <n v="6362"/>
    <n v="12"/>
    <s v="CASH"/>
    <s v="Self"/>
  </r>
  <r>
    <s v="I335"/>
    <x v="3"/>
    <s v="SH009"/>
    <s v="CA564"/>
    <n v="3421"/>
    <n v="13"/>
    <s v="CREDIT CARD"/>
    <s v="Self"/>
  </r>
  <r>
    <s v="I336"/>
    <x v="2"/>
    <s v="SH006"/>
    <s v="CA568"/>
    <n v="3123"/>
    <n v="11"/>
    <s v="CREDIT CARD"/>
    <s v="Home Delivery"/>
  </r>
  <r>
    <s v="I337"/>
    <x v="3"/>
    <s v="SH009"/>
    <s v="CA874"/>
    <n v="6946"/>
    <n v="22"/>
    <s v="VOUCHER"/>
    <s v="Self"/>
  </r>
  <r>
    <s v="I338"/>
    <x v="3"/>
    <s v="SH005"/>
    <s v="CA567"/>
    <n v="5489"/>
    <n v="17"/>
    <s v="CASH"/>
    <s v="Self"/>
  </r>
  <r>
    <s v="I339"/>
    <x v="0"/>
    <s v="SH008"/>
    <s v="CA567"/>
    <n v="3556"/>
    <n v="31"/>
    <s v="DEBIT CARD"/>
    <s v="Home Delivery"/>
  </r>
  <r>
    <s v="I340"/>
    <x v="2"/>
    <s v="SH005"/>
    <s v="CA567"/>
    <n v="5435"/>
    <n v="32"/>
    <s v="DEBIT CARD"/>
    <s v="Home Delivery"/>
  </r>
  <r>
    <s v="I341"/>
    <x v="3"/>
    <s v="SH009"/>
    <s v="CA875"/>
    <n v="2275"/>
    <n v="35"/>
    <s v="VOUCHER"/>
    <s v="Self"/>
  </r>
  <r>
    <s v="I342"/>
    <x v="3"/>
    <s v="SH005"/>
    <s v="CA565"/>
    <n v="5365"/>
    <n v="20"/>
    <s v="DEBIT CARD"/>
    <s v="Home Delivery"/>
  </r>
  <r>
    <s v="I343"/>
    <x v="1"/>
    <s v="SH004"/>
    <s v="CA564"/>
    <n v="2256"/>
    <n v="15"/>
    <s v="UPI"/>
    <s v="Self"/>
  </r>
  <r>
    <s v="I344"/>
    <x v="1"/>
    <s v="SH002"/>
    <s v="CA876"/>
    <n v="6538"/>
    <n v="27"/>
    <s v="CREDIT CARD"/>
    <s v="Home Delivery"/>
  </r>
  <r>
    <s v="I345"/>
    <x v="2"/>
    <s v="SH001"/>
    <s v="CA878"/>
    <n v="6828"/>
    <n v="10"/>
    <s v="DEBIT CARD"/>
    <s v="Home Delivery"/>
  </r>
  <r>
    <s v="I346"/>
    <x v="1"/>
    <s v="SH001"/>
    <s v="CA568"/>
    <n v="5645"/>
    <n v="30"/>
    <s v="CASH"/>
    <s v="Self"/>
  </r>
  <r>
    <s v="I347"/>
    <x v="3"/>
    <s v="SH005"/>
    <s v="CA568"/>
    <n v="6066"/>
    <n v="23"/>
    <s v="VOUCHER"/>
    <s v="Self"/>
  </r>
  <r>
    <s v="I348"/>
    <x v="4"/>
    <s v="SH004"/>
    <s v="CA878"/>
    <n v="3303"/>
    <n v="31"/>
    <s v="CREDIT CARD"/>
    <s v="Home Delivery"/>
  </r>
  <r>
    <s v="I349"/>
    <x v="0"/>
    <s v="SH001"/>
    <s v="CA568"/>
    <n v="3142"/>
    <n v="14"/>
    <s v="DEBIT CARD"/>
    <s v="Self"/>
  </r>
  <r>
    <s v="I350"/>
    <x v="2"/>
    <s v="SH002"/>
    <s v="CA342"/>
    <n v="6927"/>
    <n v="13"/>
    <s v="DEBIT CARD"/>
    <s v="Home Delivery"/>
  </r>
  <r>
    <s v="I351"/>
    <x v="4"/>
    <s v="SH010"/>
    <s v="CA874"/>
    <n v="6737"/>
    <n v="28"/>
    <s v="CASH"/>
    <s v="Home Delivery"/>
  </r>
  <r>
    <s v="I352"/>
    <x v="3"/>
    <s v="SH005"/>
    <s v="CA342"/>
    <n v="3952"/>
    <n v="23"/>
    <s v="CASH"/>
    <s v="Self"/>
  </r>
  <r>
    <s v="I353"/>
    <x v="4"/>
    <s v="SH010"/>
    <s v="CA567"/>
    <n v="6150"/>
    <n v="13"/>
    <s v="DEBIT CARD"/>
    <s v="Self"/>
  </r>
  <r>
    <s v="I354"/>
    <x v="0"/>
    <s v="SH007"/>
    <s v="CA565"/>
    <n v="5040"/>
    <n v="29"/>
    <s v="CREDIT CARD"/>
    <s v="Home Delivery"/>
  </r>
  <r>
    <s v="I355"/>
    <x v="0"/>
    <s v="SH005"/>
    <s v="CA234"/>
    <n v="3198"/>
    <n v="35"/>
    <s v="CASH"/>
    <s v="Self"/>
  </r>
  <r>
    <s v="I356"/>
    <x v="4"/>
    <s v="SH010"/>
    <s v="CA565"/>
    <n v="4185"/>
    <n v="22"/>
    <s v="CASH"/>
    <s v="Home Delivery"/>
  </r>
  <r>
    <s v="I357"/>
    <x v="3"/>
    <s v="SH005"/>
    <s v="CA875"/>
    <n v="5731"/>
    <n v="32"/>
    <s v="CREDIT CARD"/>
    <s v="Home Delivery"/>
  </r>
  <r>
    <s v="I358"/>
    <x v="2"/>
    <s v="SH008"/>
    <s v="CA874"/>
    <n v="5815"/>
    <n v="31"/>
    <s v="VOUCHER"/>
    <s v="Home Delivery"/>
  </r>
  <r>
    <s v="I359"/>
    <x v="1"/>
    <s v="SH007"/>
    <s v="CA234"/>
    <n v="6487"/>
    <n v="25"/>
    <s v="DEBIT CARD"/>
    <s v="Self"/>
  </r>
  <r>
    <s v="I360"/>
    <x v="2"/>
    <s v="SH010"/>
    <s v="CA874"/>
    <n v="3473"/>
    <n v="13"/>
    <s v="DEBIT CARD"/>
    <s v="Self"/>
  </r>
  <r>
    <s v="I361"/>
    <x v="1"/>
    <s v="SH008"/>
    <s v="CA878"/>
    <n v="6789"/>
    <n v="15"/>
    <s v="CASH"/>
    <s v="Self"/>
  </r>
  <r>
    <s v="I362"/>
    <x v="4"/>
    <s v="SH009"/>
    <s v="CA565"/>
    <n v="6916"/>
    <n v="10"/>
    <s v="VOUCHER"/>
    <s v="Self"/>
  </r>
  <r>
    <s v="I363"/>
    <x v="2"/>
    <s v="SH002"/>
    <s v="CA568"/>
    <n v="6363"/>
    <n v="16"/>
    <s v="CREDIT CARD"/>
    <s v="Self"/>
  </r>
  <r>
    <s v="I364"/>
    <x v="3"/>
    <s v="SH006"/>
    <s v="CA565"/>
    <n v="6556"/>
    <n v="21"/>
    <s v="VOUCHER"/>
    <s v="Self"/>
  </r>
  <r>
    <s v="I365"/>
    <x v="2"/>
    <s v="SH001"/>
    <s v="CA564"/>
    <n v="5341"/>
    <n v="28"/>
    <s v="DEBIT CARD"/>
    <s v="Home Delivery"/>
  </r>
  <r>
    <s v="I366"/>
    <x v="3"/>
    <s v="SH004"/>
    <s v="CA342"/>
    <n v="5955"/>
    <n v="33"/>
    <s v="DEBIT CARD"/>
    <s v="Self"/>
  </r>
  <r>
    <s v="I367"/>
    <x v="0"/>
    <s v="SH002"/>
    <s v="CA567"/>
    <n v="3538"/>
    <n v="17"/>
    <s v="DEBIT CARD"/>
    <s v="Self"/>
  </r>
  <r>
    <s v="I368"/>
    <x v="1"/>
    <s v="SH004"/>
    <s v="CA568"/>
    <n v="3755"/>
    <n v="11"/>
    <s v="DEBIT CARD"/>
    <s v="Home Delivery"/>
  </r>
  <r>
    <s v="I369"/>
    <x v="4"/>
    <s v="SH004"/>
    <s v="CA567"/>
    <n v="3130"/>
    <n v="33"/>
    <s v="CREDIT CARD"/>
    <s v="Home Delivery"/>
  </r>
  <r>
    <s v="I370"/>
    <x v="3"/>
    <s v="SH001"/>
    <s v="CA878"/>
    <n v="3333"/>
    <n v="10"/>
    <s v="CREDIT CARD"/>
    <s v="Self"/>
  </r>
  <r>
    <s v="I371"/>
    <x v="4"/>
    <s v="SH007"/>
    <s v="CA568"/>
    <n v="3187"/>
    <n v="11"/>
    <s v="DEBIT CARD"/>
    <s v="Self"/>
  </r>
  <r>
    <s v="I372"/>
    <x v="3"/>
    <s v="SH006"/>
    <s v="CA876"/>
    <n v="6283"/>
    <n v="33"/>
    <s v="CREDIT CARD"/>
    <s v="Self"/>
  </r>
  <r>
    <s v="I373"/>
    <x v="1"/>
    <s v="SH004"/>
    <s v="CA564"/>
    <n v="3525"/>
    <n v="19"/>
    <s v="DEBIT CARD"/>
    <s v="Home Delivery"/>
  </r>
  <r>
    <s v="I374"/>
    <x v="2"/>
    <s v="SH003"/>
    <s v="CA876"/>
    <n v="2239"/>
    <n v="15"/>
    <s v="CREDIT CARD"/>
    <s v="Self"/>
  </r>
  <r>
    <s v="I375"/>
    <x v="2"/>
    <s v="SH009"/>
    <s v="CA342"/>
    <n v="2263"/>
    <n v="29"/>
    <s v="CASH"/>
    <s v="Self"/>
  </r>
  <r>
    <s v="I376"/>
    <x v="0"/>
    <s v="SH006"/>
    <s v="CA342"/>
    <n v="6972"/>
    <n v="15"/>
    <s v="VOUCHER"/>
    <s v="Home Delivery"/>
  </r>
  <r>
    <s v="I377"/>
    <x v="1"/>
    <s v="SH010"/>
    <s v="CA342"/>
    <n v="2961"/>
    <n v="28"/>
    <s v="CASH"/>
    <s v="Self"/>
  </r>
  <r>
    <s v="I378"/>
    <x v="0"/>
    <s v="SH007"/>
    <s v="CA565"/>
    <n v="5066"/>
    <n v="18"/>
    <s v="UPI"/>
    <s v="Home Delivery"/>
  </r>
  <r>
    <s v="I379"/>
    <x v="2"/>
    <s v="SH009"/>
    <s v="CA875"/>
    <n v="2987"/>
    <n v="34"/>
    <s v="DEBIT CARD"/>
    <s v="Home Delivery"/>
  </r>
  <r>
    <s v="I380"/>
    <x v="4"/>
    <s v="SH007"/>
    <s v="CA342"/>
    <n v="5825"/>
    <n v="34"/>
    <s v="CREDIT CARD"/>
    <s v="Home Delivery"/>
  </r>
  <r>
    <s v="I381"/>
    <x v="1"/>
    <s v="SH009"/>
    <s v="CA565"/>
    <n v="2487"/>
    <n v="33"/>
    <s v="CREDIT CARD"/>
    <s v="Self"/>
  </r>
  <r>
    <s v="I382"/>
    <x v="3"/>
    <s v="SH008"/>
    <s v="CA234"/>
    <n v="4292"/>
    <n v="30"/>
    <s v="VOUCHER"/>
    <s v="Self"/>
  </r>
  <r>
    <s v="I383"/>
    <x v="4"/>
    <s v="SH001"/>
    <s v="CA874"/>
    <n v="6493"/>
    <n v="28"/>
    <s v="DEBIT CARD"/>
    <s v="Self"/>
  </r>
  <r>
    <s v="I384"/>
    <x v="4"/>
    <s v="SH004"/>
    <s v="CA342"/>
    <n v="5998"/>
    <n v="22"/>
    <s v="UPI"/>
    <s v="Home Delivery"/>
  </r>
  <r>
    <s v="I385"/>
    <x v="0"/>
    <s v="SH001"/>
    <s v="CA878"/>
    <n v="4910"/>
    <n v="26"/>
    <s v="DEBIT CARD"/>
    <s v="Home Delivery"/>
  </r>
  <r>
    <s v="I386"/>
    <x v="0"/>
    <s v="SH003"/>
    <s v="CA875"/>
    <n v="2165"/>
    <n v="29"/>
    <s v="CASH"/>
    <s v="Home Delivery"/>
  </r>
  <r>
    <s v="I387"/>
    <x v="1"/>
    <s v="SH005"/>
    <s v="CA874"/>
    <n v="5680"/>
    <n v="32"/>
    <s v="VOUCHER"/>
    <s v="Home Delivery"/>
  </r>
  <r>
    <s v="I388"/>
    <x v="1"/>
    <s v="SH003"/>
    <s v="CA564"/>
    <n v="5767"/>
    <n v="31"/>
    <s v="CREDIT CARD"/>
    <s v="Self"/>
  </r>
  <r>
    <s v="I389"/>
    <x v="0"/>
    <s v="SH002"/>
    <s v="CA565"/>
    <n v="5714"/>
    <n v="27"/>
    <s v="DEBIT CARD"/>
    <s v="Self"/>
  </r>
  <r>
    <s v="I390"/>
    <x v="2"/>
    <s v="SH008"/>
    <s v="CA875"/>
    <n v="4674"/>
    <n v="17"/>
    <s v="VOUCHER"/>
    <s v="Home Delivery"/>
  </r>
  <r>
    <s v="I391"/>
    <x v="3"/>
    <s v="SH010"/>
    <s v="CA567"/>
    <n v="5724"/>
    <n v="17"/>
    <s v="UPI"/>
    <s v="Self"/>
  </r>
  <r>
    <s v="I392"/>
    <x v="1"/>
    <s v="SH001"/>
    <s v="CA876"/>
    <n v="2520"/>
    <n v="33"/>
    <s v="VOUCHER"/>
    <s v="Self"/>
  </r>
  <r>
    <s v="I393"/>
    <x v="2"/>
    <s v="SH009"/>
    <s v="CA567"/>
    <n v="3899"/>
    <n v="27"/>
    <s v="DEBIT CARD"/>
    <s v="Self"/>
  </r>
  <r>
    <s v="I394"/>
    <x v="3"/>
    <s v="SH010"/>
    <s v="CA234"/>
    <n v="6632"/>
    <n v="22"/>
    <s v="CASH"/>
    <s v="Self"/>
  </r>
  <r>
    <s v="I395"/>
    <x v="1"/>
    <s v="SH004"/>
    <s v="CA874"/>
    <n v="3571"/>
    <n v="23"/>
    <s v="CASH"/>
    <s v="Self"/>
  </r>
  <r>
    <s v="I396"/>
    <x v="4"/>
    <s v="SH007"/>
    <s v="CA875"/>
    <n v="5079"/>
    <n v="23"/>
    <s v="UPI"/>
    <s v="Home Delivery"/>
  </r>
  <r>
    <s v="I397"/>
    <x v="1"/>
    <s v="SH005"/>
    <s v="CA876"/>
    <n v="5498"/>
    <n v="18"/>
    <s v="CASH"/>
    <s v="Self"/>
  </r>
  <r>
    <s v="I398"/>
    <x v="3"/>
    <s v="SH003"/>
    <s v="CA876"/>
    <n v="5500"/>
    <n v="21"/>
    <s v="VOUCHER"/>
    <s v="Home Delivery"/>
  </r>
  <r>
    <s v="I399"/>
    <x v="2"/>
    <s v="SH007"/>
    <s v="CA876"/>
    <n v="4042"/>
    <n v="32"/>
    <s v="CASH"/>
    <s v="Home Delivery"/>
  </r>
  <r>
    <s v="I400"/>
    <x v="2"/>
    <s v="SH007"/>
    <s v="CA342"/>
    <n v="6254"/>
    <n v="12"/>
    <s v="CREDIT CARD"/>
    <s v="Home Delivery"/>
  </r>
  <r>
    <s v="I401"/>
    <x v="1"/>
    <s v="SH001"/>
    <s v="CA568"/>
    <n v="2570"/>
    <n v="17"/>
    <s v="DEBIT CARD"/>
    <s v="Home Delivery"/>
  </r>
  <r>
    <s v="I402"/>
    <x v="2"/>
    <s v="SH010"/>
    <s v="CA342"/>
    <n v="2156"/>
    <n v="30"/>
    <s v="CASH"/>
    <s v="Home Delivery"/>
  </r>
  <r>
    <s v="I403"/>
    <x v="4"/>
    <s v="SH010"/>
    <s v="CA876"/>
    <n v="6750"/>
    <n v="25"/>
    <s v="DEBIT CARD"/>
    <s v="Home Delivery"/>
  </r>
  <r>
    <s v="I404"/>
    <x v="0"/>
    <s v="SH009"/>
    <s v="CA875"/>
    <n v="4140"/>
    <n v="20"/>
    <s v="CREDIT CARD"/>
    <s v="Home Delivery"/>
  </r>
  <r>
    <s v="I405"/>
    <x v="0"/>
    <s v="SH002"/>
    <s v="CA874"/>
    <n v="6947"/>
    <n v="21"/>
    <s v="CASH"/>
    <s v="Self"/>
  </r>
  <r>
    <s v="I406"/>
    <x v="3"/>
    <s v="SH005"/>
    <s v="CA876"/>
    <n v="3823"/>
    <n v="27"/>
    <s v="VOUCHER"/>
    <s v="Home Delivery"/>
  </r>
  <r>
    <s v="I407"/>
    <x v="1"/>
    <s v="SH003"/>
    <s v="CA878"/>
    <n v="5546"/>
    <n v="12"/>
    <s v="CREDIT CARD"/>
    <s v="Home Delivery"/>
  </r>
  <r>
    <s v="I408"/>
    <x v="3"/>
    <s v="SH008"/>
    <s v="CA564"/>
    <n v="4849"/>
    <n v="26"/>
    <s v="DEBIT CARD"/>
    <s v="Home Delivery"/>
  </r>
  <r>
    <s v="I409"/>
    <x v="2"/>
    <s v="SH009"/>
    <s v="CA234"/>
    <n v="4607"/>
    <n v="18"/>
    <s v="UPI"/>
    <s v="Self"/>
  </r>
  <r>
    <s v="I410"/>
    <x v="0"/>
    <s v="SH007"/>
    <s v="CA342"/>
    <n v="2799"/>
    <n v="24"/>
    <s v="CASH"/>
    <s v="Home Delivery"/>
  </r>
  <r>
    <s v="I411"/>
    <x v="1"/>
    <s v="SH002"/>
    <s v="CA875"/>
    <n v="2449"/>
    <n v="14"/>
    <s v="VOUCHER"/>
    <s v="Self"/>
  </r>
  <r>
    <s v="I412"/>
    <x v="1"/>
    <s v="SH004"/>
    <s v="CA878"/>
    <n v="5441"/>
    <n v="27"/>
    <s v="UPI"/>
    <s v="Self"/>
  </r>
  <r>
    <s v="I413"/>
    <x v="3"/>
    <s v="SH006"/>
    <s v="CA874"/>
    <n v="6182"/>
    <n v="26"/>
    <s v="DEBIT CARD"/>
    <s v="Self"/>
  </r>
  <r>
    <s v="I414"/>
    <x v="2"/>
    <s v="SH001"/>
    <s v="CA342"/>
    <n v="5157"/>
    <n v="12"/>
    <s v="CREDIT CARD"/>
    <s v="Home Delivery"/>
  </r>
  <r>
    <s v="I415"/>
    <x v="2"/>
    <s v="SH001"/>
    <s v="CA876"/>
    <n v="3020"/>
    <n v="20"/>
    <s v="CREDIT CARD"/>
    <s v="Home Delivery"/>
  </r>
  <r>
    <s v="I416"/>
    <x v="0"/>
    <s v="SH004"/>
    <s v="CA876"/>
    <n v="4584"/>
    <n v="35"/>
    <s v="CASH"/>
    <s v="Self"/>
  </r>
  <r>
    <s v="I417"/>
    <x v="3"/>
    <s v="SH004"/>
    <s v="CA564"/>
    <n v="5242"/>
    <n v="33"/>
    <s v="CASH"/>
    <s v="Self"/>
  </r>
  <r>
    <s v="I418"/>
    <x v="0"/>
    <s v="SH006"/>
    <s v="CA878"/>
    <n v="5453"/>
    <n v="17"/>
    <s v="VOUCHER"/>
    <s v="Home Delivery"/>
  </r>
  <r>
    <s v="I419"/>
    <x v="1"/>
    <s v="SH007"/>
    <s v="CA568"/>
    <n v="4952"/>
    <n v="18"/>
    <s v="VOUCHER"/>
    <s v="Self"/>
  </r>
  <r>
    <s v="I420"/>
    <x v="2"/>
    <s v="SH009"/>
    <s v="CA876"/>
    <n v="3578"/>
    <n v="26"/>
    <s v="DEBIT CARD"/>
    <s v="Self"/>
  </r>
  <r>
    <s v="I421"/>
    <x v="0"/>
    <s v="SH005"/>
    <s v="CA567"/>
    <n v="4712"/>
    <n v="23"/>
    <s v="DEBIT CARD"/>
    <s v="Home Delivery"/>
  </r>
  <r>
    <s v="I422"/>
    <x v="1"/>
    <s v="SH006"/>
    <s v="CA567"/>
    <n v="5133"/>
    <n v="15"/>
    <s v="CASH"/>
    <s v="Home Delivery"/>
  </r>
  <r>
    <s v="I423"/>
    <x v="1"/>
    <s v="SH003"/>
    <s v="CA342"/>
    <n v="3205"/>
    <n v="25"/>
    <s v="VOUCHER"/>
    <s v="Self"/>
  </r>
  <r>
    <s v="I424"/>
    <x v="1"/>
    <s v="SH006"/>
    <s v="CA564"/>
    <n v="4237"/>
    <n v="16"/>
    <s v="UPI"/>
    <s v="Self"/>
  </r>
  <r>
    <s v="I425"/>
    <x v="2"/>
    <s v="SH008"/>
    <s v="CA875"/>
    <n v="4804"/>
    <n v="23"/>
    <s v="VOUCHER"/>
    <s v="Home Delivery"/>
  </r>
  <r>
    <s v="I426"/>
    <x v="0"/>
    <s v="SH001"/>
    <s v="CA234"/>
    <n v="4058"/>
    <n v="29"/>
    <s v="CREDIT CARD"/>
    <s v="Home Delivery"/>
  </r>
  <r>
    <s v="I427"/>
    <x v="0"/>
    <s v="SH009"/>
    <s v="CA564"/>
    <n v="4917"/>
    <n v="17"/>
    <s v="CASH"/>
    <s v="Home Delivery"/>
  </r>
  <r>
    <s v="I428"/>
    <x v="1"/>
    <s v="SH001"/>
    <s v="CA568"/>
    <n v="4385"/>
    <n v="22"/>
    <s v="VOUCHER"/>
    <s v="Home Delivery"/>
  </r>
  <r>
    <s v="I429"/>
    <x v="2"/>
    <s v="SH006"/>
    <s v="CA564"/>
    <n v="2821"/>
    <n v="29"/>
    <s v="CASH"/>
    <s v="Self"/>
  </r>
  <r>
    <s v="I430"/>
    <x v="2"/>
    <s v="SH008"/>
    <s v="CA568"/>
    <n v="2736"/>
    <n v="23"/>
    <s v="CREDIT CARD"/>
    <s v="Self"/>
  </r>
  <r>
    <s v="I431"/>
    <x v="0"/>
    <s v="SH005"/>
    <s v="CA342"/>
    <n v="4706"/>
    <n v="15"/>
    <s v="CASH"/>
    <s v="Home Delivery"/>
  </r>
  <r>
    <s v="I432"/>
    <x v="0"/>
    <s v="SH007"/>
    <s v="CA876"/>
    <n v="3672"/>
    <n v="14"/>
    <s v="DEBIT CARD"/>
    <s v="Self"/>
  </r>
  <r>
    <s v="I433"/>
    <x v="3"/>
    <s v="SH001"/>
    <s v="CA234"/>
    <n v="4604"/>
    <n v="33"/>
    <s v="DEBIT CARD"/>
    <s v="Home Delivery"/>
  </r>
  <r>
    <s v="I434"/>
    <x v="1"/>
    <s v="SH007"/>
    <s v="CA342"/>
    <n v="2762"/>
    <n v="21"/>
    <s v="CREDIT CARD"/>
    <s v="Self"/>
  </r>
  <r>
    <s v="I435"/>
    <x v="3"/>
    <s v="SH003"/>
    <s v="CA874"/>
    <n v="2183"/>
    <n v="34"/>
    <s v="CREDIT CARD"/>
    <s v="Home Delivery"/>
  </r>
  <r>
    <s v="I436"/>
    <x v="1"/>
    <s v="SH004"/>
    <s v="CA876"/>
    <n v="2933"/>
    <n v="31"/>
    <s v="VOUCHER"/>
    <s v="Self"/>
  </r>
  <r>
    <s v="I437"/>
    <x v="3"/>
    <s v="SH007"/>
    <s v="CA876"/>
    <n v="4375"/>
    <n v="30"/>
    <s v="UPI"/>
    <s v="Self"/>
  </r>
  <r>
    <s v="I438"/>
    <x v="1"/>
    <s v="SH001"/>
    <s v="CA876"/>
    <n v="2383"/>
    <n v="34"/>
    <s v="DEBIT CARD"/>
    <s v="Home Delivery"/>
  </r>
  <r>
    <s v="I439"/>
    <x v="2"/>
    <s v="SH008"/>
    <s v="CA874"/>
    <n v="6881"/>
    <n v="21"/>
    <s v="CASH"/>
    <s v="Self"/>
  </r>
  <r>
    <s v="I440"/>
    <x v="1"/>
    <s v="SH005"/>
    <s v="CA876"/>
    <n v="3876"/>
    <n v="35"/>
    <s v="UPI"/>
    <s v="Self"/>
  </r>
  <r>
    <s v="I441"/>
    <x v="1"/>
    <s v="SH008"/>
    <s v="CA342"/>
    <n v="3625"/>
    <n v="28"/>
    <s v="CREDIT CARD"/>
    <s v="Self"/>
  </r>
  <r>
    <s v="I442"/>
    <x v="3"/>
    <s v="SH007"/>
    <s v="CA568"/>
    <n v="5870"/>
    <n v="18"/>
    <s v="VOUCHER"/>
    <s v="Self"/>
  </r>
  <r>
    <s v="I443"/>
    <x v="3"/>
    <s v="SH007"/>
    <s v="CA568"/>
    <n v="5485"/>
    <n v="11"/>
    <s v="CASH"/>
    <s v="Self"/>
  </r>
  <r>
    <s v="I444"/>
    <x v="3"/>
    <s v="SH006"/>
    <s v="CA874"/>
    <n v="5812"/>
    <n v="12"/>
    <s v="VOUCHER"/>
    <s v="Self"/>
  </r>
  <r>
    <s v="I445"/>
    <x v="0"/>
    <s v="SH010"/>
    <s v="CA342"/>
    <n v="3622"/>
    <n v="11"/>
    <s v="CREDIT CARD"/>
    <s v="Home Delivery"/>
  </r>
  <r>
    <s v="I446"/>
    <x v="2"/>
    <s v="SH001"/>
    <s v="CA875"/>
    <n v="3241"/>
    <n v="16"/>
    <s v="CASH"/>
    <s v="Self"/>
  </r>
  <r>
    <s v="I447"/>
    <x v="2"/>
    <s v="SH002"/>
    <s v="CA342"/>
    <n v="2298"/>
    <n v="19"/>
    <s v="UPI"/>
    <s v="Self"/>
  </r>
  <r>
    <s v="I448"/>
    <x v="3"/>
    <s v="SH009"/>
    <s v="CA567"/>
    <n v="6294"/>
    <n v="19"/>
    <s v="CREDIT CARD"/>
    <s v="Self"/>
  </r>
  <r>
    <s v="I449"/>
    <x v="3"/>
    <s v="SH004"/>
    <s v="CA342"/>
    <n v="4413"/>
    <n v="26"/>
    <s v="UPI"/>
    <s v="Self"/>
  </r>
  <r>
    <s v="I450"/>
    <x v="2"/>
    <s v="SH006"/>
    <s v="CA874"/>
    <n v="5913"/>
    <n v="24"/>
    <s v="CASH"/>
    <s v="Self"/>
  </r>
  <r>
    <s v="I451"/>
    <x v="0"/>
    <s v="SH010"/>
    <s v="CA564"/>
    <n v="2464"/>
    <n v="23"/>
    <s v="UPI"/>
    <s v="Home Delivery"/>
  </r>
  <r>
    <s v="I452"/>
    <x v="3"/>
    <s v="SH002"/>
    <s v="CA878"/>
    <n v="2639"/>
    <n v="35"/>
    <s v="UPI"/>
    <s v="Self"/>
  </r>
  <r>
    <s v="I453"/>
    <x v="3"/>
    <s v="SH007"/>
    <s v="CA874"/>
    <n v="3706"/>
    <n v="25"/>
    <s v="CASH"/>
    <s v="Self"/>
  </r>
  <r>
    <s v="I454"/>
    <x v="2"/>
    <s v="SH002"/>
    <s v="CA342"/>
    <n v="4565"/>
    <n v="19"/>
    <s v="CREDIT CARD"/>
    <s v="Home Delivery"/>
  </r>
  <r>
    <s v="I455"/>
    <x v="2"/>
    <s v="SH008"/>
    <s v="CA565"/>
    <n v="2590"/>
    <n v="32"/>
    <s v="CASH"/>
    <s v="Self"/>
  </r>
  <r>
    <s v="I456"/>
    <x v="1"/>
    <s v="SH006"/>
    <s v="CA234"/>
    <n v="2552"/>
    <n v="28"/>
    <s v="CASH"/>
    <s v="Self"/>
  </r>
  <r>
    <s v="I457"/>
    <x v="1"/>
    <s v="SH010"/>
    <s v="CA878"/>
    <n v="6126"/>
    <n v="22"/>
    <s v="VOUCHER"/>
    <s v="Home Delivery"/>
  </r>
  <r>
    <s v="I458"/>
    <x v="2"/>
    <s v="SH009"/>
    <s v="CA874"/>
    <n v="3144"/>
    <n v="30"/>
    <s v="VOUCHER"/>
    <s v="Self"/>
  </r>
  <r>
    <s v="I459"/>
    <x v="1"/>
    <s v="SH002"/>
    <s v="CA874"/>
    <n v="3760"/>
    <n v="35"/>
    <s v="CASH"/>
    <s v="Home Delivery"/>
  </r>
  <r>
    <s v="I460"/>
    <x v="4"/>
    <s v="SH003"/>
    <s v="CA874"/>
    <n v="6260"/>
    <n v="19"/>
    <s v="UPI"/>
    <s v="Home Delivery"/>
  </r>
  <r>
    <s v="I461"/>
    <x v="0"/>
    <s v="SH001"/>
    <s v="CA342"/>
    <n v="5437"/>
    <n v="21"/>
    <s v="DEBIT CARD"/>
    <s v="Self"/>
  </r>
  <r>
    <s v="I462"/>
    <x v="0"/>
    <s v="SH009"/>
    <s v="CA564"/>
    <n v="2551"/>
    <n v="18"/>
    <s v="CASH"/>
    <s v="Self"/>
  </r>
  <r>
    <s v="I463"/>
    <x v="1"/>
    <s v="SH010"/>
    <s v="CA565"/>
    <n v="5379"/>
    <n v="13"/>
    <s v="UPI"/>
    <s v="Self"/>
  </r>
  <r>
    <s v="I464"/>
    <x v="3"/>
    <s v="SH006"/>
    <s v="CA875"/>
    <n v="4781"/>
    <n v="32"/>
    <s v="CREDIT CARD"/>
    <s v="Self"/>
  </r>
  <r>
    <s v="I465"/>
    <x v="3"/>
    <s v="SH003"/>
    <s v="CA564"/>
    <n v="5024"/>
    <n v="19"/>
    <s v="VOUCHER"/>
    <s v="Home Delivery"/>
  </r>
  <r>
    <s v="I466"/>
    <x v="2"/>
    <s v="SH006"/>
    <s v="CA234"/>
    <n v="4676"/>
    <n v="35"/>
    <s v="CREDIT CARD"/>
    <s v="Self"/>
  </r>
  <r>
    <s v="I467"/>
    <x v="1"/>
    <s v="SH003"/>
    <s v="CA342"/>
    <n v="2068"/>
    <n v="20"/>
    <s v="VOUCHER"/>
    <s v="Self"/>
  </r>
  <r>
    <s v="I468"/>
    <x v="0"/>
    <s v="SH003"/>
    <s v="CA564"/>
    <n v="4429"/>
    <n v="32"/>
    <s v="UPI"/>
    <s v="Self"/>
  </r>
  <r>
    <s v="I469"/>
    <x v="0"/>
    <s v="SH006"/>
    <s v="CA565"/>
    <n v="4069"/>
    <n v="32"/>
    <s v="VOUCHER"/>
    <s v="Self"/>
  </r>
  <r>
    <s v="I470"/>
    <x v="1"/>
    <s v="SH010"/>
    <s v="CA874"/>
    <n v="3061"/>
    <n v="18"/>
    <s v="VOUCHER"/>
    <s v="Home Delivery"/>
  </r>
  <r>
    <s v="I471"/>
    <x v="1"/>
    <s v="SH005"/>
    <s v="CA568"/>
    <n v="3082"/>
    <n v="13"/>
    <s v="DEBIT CARD"/>
    <s v="Self"/>
  </r>
  <r>
    <s v="I472"/>
    <x v="3"/>
    <s v="SH008"/>
    <s v="CA564"/>
    <n v="4702"/>
    <n v="18"/>
    <s v="VOUCHER"/>
    <s v="Self"/>
  </r>
  <r>
    <s v="I473"/>
    <x v="1"/>
    <s v="SH008"/>
    <s v="CA876"/>
    <n v="6047"/>
    <n v="15"/>
    <s v="CREDIT CARD"/>
    <s v="Self"/>
  </r>
  <r>
    <s v="I474"/>
    <x v="0"/>
    <s v="SH005"/>
    <s v="CA568"/>
    <n v="4962"/>
    <n v="28"/>
    <s v="VOUCHER"/>
    <s v="Self"/>
  </r>
  <r>
    <s v="I475"/>
    <x v="3"/>
    <s v="SH004"/>
    <s v="CA565"/>
    <n v="5943"/>
    <n v="30"/>
    <s v="CASH"/>
    <s v="Self"/>
  </r>
  <r>
    <s v="I476"/>
    <x v="2"/>
    <s v="SH003"/>
    <s v="CA874"/>
    <n v="4866"/>
    <n v="21"/>
    <s v="VOUCHER"/>
    <s v="Home Delivery"/>
  </r>
  <r>
    <s v="I477"/>
    <x v="0"/>
    <s v="SH001"/>
    <s v="CA565"/>
    <n v="2734"/>
    <n v="21"/>
    <s v="VOUCHER"/>
    <s v="Home Delivery"/>
  </r>
  <r>
    <s v="I478"/>
    <x v="2"/>
    <s v="SH005"/>
    <s v="CA568"/>
    <n v="2583"/>
    <n v="35"/>
    <s v="CREDIT CARD"/>
    <s v="Home Delivery"/>
  </r>
  <r>
    <s v="I479"/>
    <x v="4"/>
    <s v="SH008"/>
    <s v="CA234"/>
    <n v="6631"/>
    <n v="22"/>
    <s v="VOUCHER"/>
    <s v="Home Delivery"/>
  </r>
  <r>
    <s v="I480"/>
    <x v="4"/>
    <s v="SH008"/>
    <s v="CA567"/>
    <n v="3381"/>
    <n v="14"/>
    <s v="CREDIT CARD"/>
    <s v="Home Delivery"/>
  </r>
  <r>
    <s v="I481"/>
    <x v="3"/>
    <s v="SH001"/>
    <s v="CA234"/>
    <n v="3449"/>
    <n v="30"/>
    <s v="VOUCHER"/>
    <s v="Self"/>
  </r>
  <r>
    <s v="I482"/>
    <x v="4"/>
    <s v="SH004"/>
    <s v="CA568"/>
    <n v="5138"/>
    <n v="31"/>
    <s v="UPI"/>
    <s v="Home Delivery"/>
  </r>
  <r>
    <s v="I483"/>
    <x v="2"/>
    <s v="SH009"/>
    <s v="CA564"/>
    <n v="6395"/>
    <n v="33"/>
    <s v="CREDIT CARD"/>
    <s v="Home Delivery"/>
  </r>
  <r>
    <s v="I484"/>
    <x v="3"/>
    <s v="SH002"/>
    <s v="CA342"/>
    <n v="3980"/>
    <n v="11"/>
    <s v="CREDIT CARD"/>
    <s v="Self"/>
  </r>
  <r>
    <s v="I485"/>
    <x v="2"/>
    <s v="SH005"/>
    <s v="CA874"/>
    <n v="2210"/>
    <n v="29"/>
    <s v="VOUCHER"/>
    <s v="Home Delivery"/>
  </r>
  <r>
    <s v="I486"/>
    <x v="2"/>
    <s v="SH002"/>
    <s v="CA567"/>
    <n v="2949"/>
    <n v="11"/>
    <s v="CREDIT CARD"/>
    <s v="Home Delivery"/>
  </r>
  <r>
    <s v="I487"/>
    <x v="2"/>
    <s v="SH005"/>
    <s v="CA878"/>
    <n v="2120"/>
    <n v="20"/>
    <s v="UPI"/>
    <s v="Home Delivery"/>
  </r>
  <r>
    <s v="I488"/>
    <x v="2"/>
    <s v="SH004"/>
    <s v="CA875"/>
    <n v="6162"/>
    <n v="32"/>
    <s v="UPI"/>
    <s v="Home Delivery"/>
  </r>
  <r>
    <s v="I489"/>
    <x v="0"/>
    <s v="SH008"/>
    <s v="CA876"/>
    <n v="5672"/>
    <n v="22"/>
    <s v="VOUCHER"/>
    <s v="Self"/>
  </r>
  <r>
    <s v="I490"/>
    <x v="2"/>
    <s v="SH002"/>
    <s v="CA875"/>
    <n v="4722"/>
    <n v="10"/>
    <s v="CASH"/>
    <s v="Home Delivery"/>
  </r>
  <r>
    <s v="I491"/>
    <x v="0"/>
    <s v="SH009"/>
    <s v="CA234"/>
    <n v="4081"/>
    <n v="29"/>
    <s v="CASH"/>
    <s v="Home Delivery"/>
  </r>
  <r>
    <s v="I492"/>
    <x v="2"/>
    <s v="SH002"/>
    <s v="CA342"/>
    <n v="3688"/>
    <n v="30"/>
    <s v="DEBIT CARD"/>
    <s v="Self"/>
  </r>
  <r>
    <s v="I493"/>
    <x v="3"/>
    <s v="SH008"/>
    <s v="CA565"/>
    <n v="2324"/>
    <n v="32"/>
    <s v="DEBIT CARD"/>
    <s v="Home Delivery"/>
  </r>
  <r>
    <s v="I494"/>
    <x v="3"/>
    <s v="SH007"/>
    <s v="CA568"/>
    <n v="2648"/>
    <n v="18"/>
    <s v="UPI"/>
    <s v="Self"/>
  </r>
  <r>
    <s v="I495"/>
    <x v="0"/>
    <s v="SH003"/>
    <s v="CA234"/>
    <n v="6143"/>
    <n v="33"/>
    <s v="CASH"/>
    <s v="Self"/>
  </r>
  <r>
    <s v="I496"/>
    <x v="4"/>
    <s v="SH009"/>
    <s v="CA567"/>
    <n v="2353"/>
    <n v="20"/>
    <s v="UPI"/>
    <s v="Home Delivery"/>
  </r>
  <r>
    <s v="I497"/>
    <x v="4"/>
    <s v="SH009"/>
    <s v="CA567"/>
    <n v="6655"/>
    <n v="10"/>
    <s v="CREDIT CARD"/>
    <s v="Self"/>
  </r>
  <r>
    <s v="I498"/>
    <x v="3"/>
    <s v="SH005"/>
    <s v="CA565"/>
    <n v="6464"/>
    <n v="10"/>
    <s v="VOUCHER"/>
    <s v="Home Delivery"/>
  </r>
  <r>
    <s v="I499"/>
    <x v="3"/>
    <s v="SH005"/>
    <s v="CA878"/>
    <n v="2957"/>
    <n v="24"/>
    <s v="CASH"/>
    <s v="Home Delivery"/>
  </r>
  <r>
    <s v="I500"/>
    <x v="3"/>
    <s v="SH002"/>
    <s v="CA568"/>
    <n v="4466"/>
    <n v="10"/>
    <s v="CREDIT CARD"/>
    <s v="Sel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98127F-5861-44AE-8E1B-02EFB38AB34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8">
    <pivotField showAll="0"/>
    <pivotField axis="axisRow" numFmtId="14" showAll="0">
      <items count="6">
        <item x="4"/>
        <item x="1"/>
        <item x="3"/>
        <item x="0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Invoice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837EA-C6A0-43FA-B87D-909CC84D5C67}" name="Table1" displayName="Table1" ref="A1:H501" totalsRowShown="0">
  <autoFilter ref="A1:H501" xr:uid="{8CB837EA-C6A0-43FA-B87D-909CC84D5C67}"/>
  <tableColumns count="8">
    <tableColumn id="1" xr3:uid="{D623E4C4-FE6D-415E-9AA2-AF6D5F8FCBE5}" name="Invoice Number"/>
    <tableColumn id="2" xr3:uid="{E0EC22F8-BF08-4878-9413-16D9E0B8C109}" name="Invoice Date" dataDxfId="9"/>
    <tableColumn id="3" xr3:uid="{D0A2EF07-8E9C-42C9-A442-4C8E790A452C}" name="Store ID"/>
    <tableColumn id="4" xr3:uid="{9D76A4FE-13FC-4818-8C6D-65635992B092}" name="Billed Staff ID"/>
    <tableColumn id="5" xr3:uid="{54C111FA-FC36-47CD-83FB-200C44D5C519}" name="Invoice Amount">
      <calculatedColumnFormula>'Billing Details'!C2</calculatedColumnFormula>
    </tableColumn>
    <tableColumn id="6" xr3:uid="{4D137888-0446-48AB-BAC0-20A4439C0CBB}" name="Ordered Number of Lines">
      <calculatedColumnFormula>'Billing Details'!D2</calculatedColumnFormula>
    </tableColumn>
    <tableColumn id="7" xr3:uid="{D54E25A0-2901-405C-8C98-E3C6A6A68391}" name="Payment Type">
      <calculatedColumnFormula>'Billing Details'!F2</calculatedColumnFormula>
    </tableColumn>
    <tableColumn id="8" xr3:uid="{A09D40DB-5328-4BB1-8AD0-B1DCEA00A6BE}" name="Delivery Type">
      <calculatedColumnFormula>'Billing Details'!G2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B28A2D-07A8-4777-B9D7-80363C6F9037}" name="Table2" displayName="Table2" ref="A1:G11" totalsRowShown="0">
  <autoFilter ref="A1:G11" xr:uid="{BAB28A2D-07A8-4777-B9D7-80363C6F9037}"/>
  <tableColumns count="7">
    <tableColumn id="1" xr3:uid="{00BACA81-AD3B-4195-B9C4-3BF8D5C0988C}" name="Store ID"/>
    <tableColumn id="2" xr3:uid="{F16CE638-F238-48CD-921B-4B1F37F38056}" name="Store Registered Name"/>
    <tableColumn id="3" xr3:uid="{CCC9AD78-252D-42BF-9C61-D2A3DF39889D}" name="Location"/>
    <tableColumn id="4" xr3:uid="{8AFA9F13-F292-4A9A-9530-27778E25EA2E}" name="Manager ID"/>
    <tableColumn id="5" xr3:uid="{DF8BEB02-E8C6-48C8-AD00-7ECA4DC3C19C}" name="Cashier Id"/>
    <tableColumn id="6" xr3:uid="{762642A9-4254-407F-A1C3-AF8EAFCDD218}" name="Area of Shop"/>
    <tableColumn id="7" xr3:uid="{F4352E81-6AFE-4484-87E7-883CC601587E}" name="Closing Stock Limit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966B60-EEBC-4D0F-971A-6DAE822392D4}" name="Table4" displayName="Table4" ref="A1:G31" totalsRowShown="0">
  <autoFilter ref="A1:G31" xr:uid="{78966B60-EEBC-4D0F-971A-6DAE822392D4}"/>
  <tableColumns count="7">
    <tableColumn id="1" xr3:uid="{ED920992-17C8-4115-AF4A-B78968150F6A}" name="Staff ID"/>
    <tableColumn id="2" xr3:uid="{33C5B65B-6735-4491-B197-07E0DD1CBD0A}" name="Staff Name" dataDxfId="7"/>
    <tableColumn id="3" xr3:uid="{16049F10-814F-4CA2-BFD5-A6B9E5F35995}" name="Store ID"/>
    <tableColumn id="4" xr3:uid="{371732A0-CE88-451C-8350-30F86D7F0EA9}" name="Designation"/>
    <tableColumn id="5" xr3:uid="{25CE2344-6083-47F8-862E-EDBA9876CC07}" name="Date of Join" dataDxfId="6"/>
    <tableColumn id="6" xr3:uid="{AC01E552-AB4C-4E25-B9D2-398FD0A1C306}" name="Salary"/>
    <tableColumn id="7" xr3:uid="{DC1867A7-48D0-4157-9F53-38C0057D4F43}" name="Adva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DBE669-6A95-444F-823D-E613CADC007E}" name="Table3" displayName="Table3" ref="A1:F51" totalsRowShown="0">
  <autoFilter ref="A1:F51" xr:uid="{A8DBE669-6A95-444F-823D-E613CADC007E}"/>
  <tableColumns count="6">
    <tableColumn id="1" xr3:uid="{1C6EBB18-6730-4A05-B0C5-F5848D54D38C}" name="Product ID"/>
    <tableColumn id="2" xr3:uid="{50E2AA8B-C6B1-4817-81D9-A5D6F6FDA2E9}" name="Product Category" dataDxfId="5"/>
    <tableColumn id="3" xr3:uid="{E1E87CC9-9CA7-4E99-B2E9-6FCEEB97640D}" name="Product Name" dataDxfId="4"/>
    <tableColumn id="4" xr3:uid="{2904729E-DF6D-4233-8D2D-6DE7806A6DBD}" name="Purchase Rate"/>
    <tableColumn id="5" xr3:uid="{E8FAEAD5-7B44-47A9-8D66-6C9E629BC4C5}" name="Selling Rate"/>
    <tableColumn id="6" xr3:uid="{0650E93D-E35A-479D-B757-2C2FBF921AF0}" name="Dis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47C7E0-19DF-429E-85C3-70E22F3054F3}" name="Table5" displayName="Table5" ref="A1:D501" totalsRowShown="0">
  <autoFilter ref="A1:D501" xr:uid="{F847C7E0-19DF-429E-85C3-70E22F3054F3}"/>
  <tableColumns count="4">
    <tableColumn id="1" xr3:uid="{7E9F86E2-2A53-4E33-BAC0-9F717DA67BED}" name="Product ID"/>
    <tableColumn id="4" xr3:uid="{FE65AAD1-CD27-44E8-A0DD-2E33556B576E}" name="Shop Id"/>
    <tableColumn id="2" xr3:uid="{82790ADF-A681-46CB-A38C-F0E36044E4A1}" name="Closing Stock Limit"/>
    <tableColumn id="3" xr3:uid="{D535CE72-7884-4A0E-9579-558BFB677A73}" name="Stock Amount">
      <calculatedColumnFormula>Table5[[#This Row],[Closing Stock Limit]]*Table3[[#This Row],[Selling Rate]]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DABE5F-41EC-4FDA-9FCB-E3AECE355A1B}" name="Table6" displayName="Table6" ref="A1:H501" totalsRowShown="0">
  <autoFilter ref="A1:H501" xr:uid="{49963F73-0E5E-4044-8444-F7A0ABD2671B}"/>
  <tableColumns count="8">
    <tableColumn id="1" xr3:uid="{3A60493B-93BF-4FD2-8E5C-71FCF05F059E}" name="Invoice Number"/>
    <tableColumn id="2" xr3:uid="{CD81EA6E-0B3E-4B58-B777-5662CB9027EB}" name="Invoice Date" dataDxfId="3">
      <calculatedColumnFormula>RANDBETWEEN(DATE(2022,1,1),DATE(2022,1,5))</calculatedColumnFormula>
    </tableColumn>
    <tableColumn id="3" xr3:uid="{B976070C-F223-4FB3-841F-EC24A860A949}" name="Invoice Amount"/>
    <tableColumn id="4" xr3:uid="{1E87C78A-93E0-48CD-AA00-F0C960F94554}" name="No.of lines"/>
    <tableColumn id="5" xr3:uid="{120F2089-1241-4BF9-B5E6-FF2CF36D1DC4}" name="Cashier"/>
    <tableColumn id="6" xr3:uid="{51F47404-205C-4587-A8FE-DBD77E631B52}" name="Payment"/>
    <tableColumn id="7" xr3:uid="{27F73E0C-A501-4490-AD37-6CA04B7B4199}" name="Delivery Type"/>
    <tableColumn id="8" xr3:uid="{20C9DD02-08C0-4BEE-9944-E0D1D42B9F69}" name="ShopId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1AAC5E-11CA-4A3D-97FB-7485C1080A79}" name="Table7" displayName="Table7" ref="A1:G249" totalsRowShown="0">
  <autoFilter ref="A1:G249" xr:uid="{EE1AAC5E-11CA-4A3D-97FB-7485C1080A79}"/>
  <tableColumns count="7">
    <tableColumn id="1" xr3:uid="{74C35525-A789-42B7-8949-499D6F4E9CC1}" name="Invoice Number"/>
    <tableColumn id="2" xr3:uid="{C8DCFC33-DD51-4195-A93D-70779DCC72AE}" name="Invoice Date" dataDxfId="1"/>
    <tableColumn id="3" xr3:uid="{23D182FE-E835-425C-ABD6-BAC0CCCA69D2}" name="Delivery Id"/>
    <tableColumn id="4" xr3:uid="{86610328-B433-466B-8A22-FCA49F26168D}" name="Delivery Date" dataDxfId="0">
      <calculatedColumnFormula>B2+1</calculatedColumnFormula>
    </tableColumn>
    <tableColumn id="5" xr3:uid="{1A74966A-56A8-4DD5-B454-C0F14F8FF504}" name="Delivery Type"/>
    <tableColumn id="6" xr3:uid="{FD3573BA-373D-4871-A0E4-F4F78B87FD3C}" name="Payment Type"/>
    <tableColumn id="7" xr3:uid="{CCC165E5-7A6D-475D-9DB6-0FE88CD7715D}" name="Invoice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83A1-C07A-4304-9B47-AE0363DA8C16}">
  <dimension ref="A1:J501"/>
  <sheetViews>
    <sheetView topLeftCell="A2" zoomScale="89" workbookViewId="0">
      <selection activeCell="C19" sqref="C19"/>
    </sheetView>
  </sheetViews>
  <sheetFormatPr defaultRowHeight="14.4"/>
  <cols>
    <col min="1" max="1" width="16.33203125" customWidth="1"/>
    <col min="2" max="2" width="14" customWidth="1"/>
    <col min="3" max="3" width="9.5546875" customWidth="1"/>
    <col min="4" max="4" width="14.109375" customWidth="1"/>
    <col min="5" max="5" width="16.33203125" customWidth="1"/>
    <col min="6" max="6" width="24" customWidth="1"/>
    <col min="7" max="7" width="15" customWidth="1"/>
    <col min="8" max="8" width="14.21875" customWidth="1"/>
    <col min="10" max="10" width="10.33203125" bestFit="1" customWidth="1"/>
  </cols>
  <sheetData>
    <row r="1" spans="1:10">
      <c r="A1" t="s">
        <v>0</v>
      </c>
      <c r="B1" t="s">
        <v>719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s="1"/>
    </row>
    <row r="2" spans="1:10">
      <c r="A2" t="s">
        <v>7</v>
      </c>
      <c r="B2" s="1">
        <v>44565</v>
      </c>
      <c r="C2" t="s">
        <v>638</v>
      </c>
      <c r="D2" t="s">
        <v>553</v>
      </c>
      <c r="E2">
        <f>'Billing Details'!C2</f>
        <v>6917</v>
      </c>
      <c r="F2">
        <f>'Billing Details'!D2</f>
        <v>11</v>
      </c>
      <c r="G2" t="str">
        <f>'Billing Details'!F2</f>
        <v>CASH</v>
      </c>
      <c r="H2" t="str">
        <f>'Billing Details'!G2</f>
        <v>Home Delivery</v>
      </c>
      <c r="J2" s="1"/>
    </row>
    <row r="3" spans="1:10">
      <c r="A3" t="s">
        <v>8</v>
      </c>
      <c r="B3" s="1">
        <v>44563</v>
      </c>
      <c r="C3" t="s">
        <v>634</v>
      </c>
      <c r="D3" t="s">
        <v>554</v>
      </c>
      <c r="E3">
        <f>'Billing Details'!C3</f>
        <v>2185</v>
      </c>
      <c r="F3">
        <f>'Billing Details'!D3</f>
        <v>26</v>
      </c>
      <c r="G3" t="str">
        <f>'Billing Details'!F3</f>
        <v>CASH</v>
      </c>
      <c r="H3" t="str">
        <f>'Billing Details'!G3</f>
        <v>Home Delivery</v>
      </c>
      <c r="J3" s="1"/>
    </row>
    <row r="4" spans="1:10">
      <c r="A4" t="s">
        <v>9</v>
      </c>
      <c r="B4" s="1">
        <v>44566</v>
      </c>
      <c r="C4" t="s">
        <v>635</v>
      </c>
      <c r="D4" t="s">
        <v>555</v>
      </c>
      <c r="E4">
        <f>'Billing Details'!C4</f>
        <v>3122</v>
      </c>
      <c r="F4">
        <f>'Billing Details'!D4</f>
        <v>31</v>
      </c>
      <c r="G4" t="str">
        <f>'Billing Details'!F4</f>
        <v>DEBIT CARD</v>
      </c>
      <c r="H4" t="str">
        <f>'Billing Details'!G4</f>
        <v>Self</v>
      </c>
      <c r="J4" s="1"/>
    </row>
    <row r="5" spans="1:10">
      <c r="A5" t="s">
        <v>10</v>
      </c>
      <c r="B5" s="1">
        <v>44564</v>
      </c>
      <c r="C5" t="s">
        <v>634</v>
      </c>
      <c r="D5" t="s">
        <v>554</v>
      </c>
      <c r="E5">
        <f>'Billing Details'!C5</f>
        <v>2405</v>
      </c>
      <c r="F5">
        <f>'Billing Details'!D5</f>
        <v>29</v>
      </c>
      <c r="G5" t="str">
        <f>'Billing Details'!F5</f>
        <v>CREDIT CARD</v>
      </c>
      <c r="H5" t="str">
        <f>'Billing Details'!G5</f>
        <v>Self</v>
      </c>
      <c r="J5" s="1"/>
    </row>
    <row r="6" spans="1:10">
      <c r="A6" t="s">
        <v>11</v>
      </c>
      <c r="B6" s="1">
        <v>44564</v>
      </c>
      <c r="C6" t="s">
        <v>634</v>
      </c>
      <c r="D6" t="s">
        <v>547</v>
      </c>
      <c r="E6">
        <f>'Billing Details'!C6</f>
        <v>2150</v>
      </c>
      <c r="F6">
        <f>'Billing Details'!D6</f>
        <v>23</v>
      </c>
      <c r="G6" t="str">
        <f>'Billing Details'!F6</f>
        <v>CREDIT CARD</v>
      </c>
      <c r="H6" t="str">
        <f>'Billing Details'!G6</f>
        <v>Home Delivery</v>
      </c>
      <c r="J6" s="1"/>
    </row>
    <row r="7" spans="1:10">
      <c r="A7" t="s">
        <v>12</v>
      </c>
      <c r="B7" s="1">
        <v>44562</v>
      </c>
      <c r="C7" t="s">
        <v>638</v>
      </c>
      <c r="D7" t="s">
        <v>551</v>
      </c>
      <c r="E7">
        <f>'Billing Details'!C7</f>
        <v>5299</v>
      </c>
      <c r="F7">
        <f>'Billing Details'!D7</f>
        <v>15</v>
      </c>
      <c r="G7" t="str">
        <f>'Billing Details'!F7</f>
        <v>UPI</v>
      </c>
      <c r="H7" t="str">
        <f>'Billing Details'!G7</f>
        <v>Self</v>
      </c>
      <c r="J7" s="1"/>
    </row>
    <row r="8" spans="1:10">
      <c r="A8" t="s">
        <v>13</v>
      </c>
      <c r="B8" s="1">
        <v>44565</v>
      </c>
      <c r="C8" t="s">
        <v>636</v>
      </c>
      <c r="D8" t="s">
        <v>549</v>
      </c>
      <c r="E8">
        <f>'Billing Details'!C8</f>
        <v>2655</v>
      </c>
      <c r="F8">
        <f>'Billing Details'!D8</f>
        <v>32</v>
      </c>
      <c r="G8" t="str">
        <f>'Billing Details'!F8</f>
        <v>CREDIT CARD</v>
      </c>
      <c r="H8" t="str">
        <f>'Billing Details'!G8</f>
        <v>Self</v>
      </c>
      <c r="J8" s="1"/>
    </row>
    <row r="9" spans="1:10">
      <c r="A9" t="s">
        <v>14</v>
      </c>
      <c r="B9" s="1">
        <v>44564</v>
      </c>
      <c r="C9" t="s">
        <v>631</v>
      </c>
      <c r="D9" t="s">
        <v>548</v>
      </c>
      <c r="E9">
        <f>'Billing Details'!C9</f>
        <v>3473</v>
      </c>
      <c r="F9">
        <f>'Billing Details'!D9</f>
        <v>20</v>
      </c>
      <c r="G9" t="str">
        <f>'Billing Details'!F9</f>
        <v>CASH</v>
      </c>
      <c r="H9" t="str">
        <f>'Billing Details'!G9</f>
        <v>Self</v>
      </c>
      <c r="J9" s="1"/>
    </row>
    <row r="10" spans="1:10">
      <c r="A10" t="s">
        <v>15</v>
      </c>
      <c r="B10" s="1">
        <v>44565</v>
      </c>
      <c r="C10" t="s">
        <v>633</v>
      </c>
      <c r="D10" t="s">
        <v>548</v>
      </c>
      <c r="E10">
        <f>'Billing Details'!C10</f>
        <v>3486</v>
      </c>
      <c r="F10">
        <f>'Billing Details'!D10</f>
        <v>35</v>
      </c>
      <c r="G10" t="str">
        <f>'Billing Details'!F10</f>
        <v>CREDIT CARD</v>
      </c>
      <c r="H10" t="str">
        <f>'Billing Details'!G10</f>
        <v>Self</v>
      </c>
      <c r="J10" s="1"/>
    </row>
    <row r="11" spans="1:10">
      <c r="A11" t="s">
        <v>16</v>
      </c>
      <c r="B11" s="1">
        <v>44563</v>
      </c>
      <c r="C11" t="s">
        <v>639</v>
      </c>
      <c r="D11" t="s">
        <v>556</v>
      </c>
      <c r="E11">
        <f>'Billing Details'!C11</f>
        <v>2701</v>
      </c>
      <c r="F11">
        <f>'Billing Details'!D11</f>
        <v>14</v>
      </c>
      <c r="G11" t="str">
        <f>'Billing Details'!F11</f>
        <v>CREDIT CARD</v>
      </c>
      <c r="H11" t="str">
        <f>'Billing Details'!G11</f>
        <v>Home Delivery</v>
      </c>
      <c r="J11" s="1"/>
    </row>
    <row r="12" spans="1:10">
      <c r="A12" t="s">
        <v>17</v>
      </c>
      <c r="B12" s="1">
        <v>44562</v>
      </c>
      <c r="C12" t="s">
        <v>631</v>
      </c>
      <c r="D12" t="s">
        <v>552</v>
      </c>
      <c r="E12">
        <f>'Billing Details'!C12</f>
        <v>5146</v>
      </c>
      <c r="F12">
        <f>'Billing Details'!D12</f>
        <v>27</v>
      </c>
      <c r="G12" t="str">
        <f>'Billing Details'!F12</f>
        <v>CASH</v>
      </c>
      <c r="H12" t="str">
        <f>'Billing Details'!G12</f>
        <v>Home Delivery</v>
      </c>
      <c r="J12" s="1"/>
    </row>
    <row r="13" spans="1:10">
      <c r="A13" t="s">
        <v>18</v>
      </c>
      <c r="B13" s="1">
        <v>44563</v>
      </c>
      <c r="C13" t="s">
        <v>630</v>
      </c>
      <c r="D13" t="s">
        <v>551</v>
      </c>
      <c r="E13">
        <f>'Billing Details'!C13</f>
        <v>6089</v>
      </c>
      <c r="F13">
        <f>'Billing Details'!D13</f>
        <v>30</v>
      </c>
      <c r="G13" t="str">
        <f>'Billing Details'!F13</f>
        <v>CASH</v>
      </c>
      <c r="H13" t="str">
        <f>'Billing Details'!G13</f>
        <v>Self</v>
      </c>
      <c r="J13" s="1"/>
    </row>
    <row r="14" spans="1:10">
      <c r="A14" t="s">
        <v>19</v>
      </c>
      <c r="B14" s="1">
        <v>44564</v>
      </c>
      <c r="C14" t="s">
        <v>634</v>
      </c>
      <c r="D14" t="s">
        <v>547</v>
      </c>
      <c r="E14">
        <f>'Billing Details'!C14</f>
        <v>6847</v>
      </c>
      <c r="F14">
        <f>'Billing Details'!D14</f>
        <v>15</v>
      </c>
      <c r="G14" t="str">
        <f>'Billing Details'!F14</f>
        <v>UPI</v>
      </c>
      <c r="H14" t="str">
        <f>'Billing Details'!G14</f>
        <v>Home Delivery</v>
      </c>
      <c r="J14" s="1"/>
    </row>
    <row r="15" spans="1:10">
      <c r="A15" t="s">
        <v>20</v>
      </c>
      <c r="B15" s="1">
        <v>44563</v>
      </c>
      <c r="C15" t="s">
        <v>634</v>
      </c>
      <c r="D15" t="s">
        <v>555</v>
      </c>
      <c r="E15">
        <f>'Billing Details'!C15</f>
        <v>4388</v>
      </c>
      <c r="F15">
        <f>'Billing Details'!D15</f>
        <v>17</v>
      </c>
      <c r="G15" t="str">
        <f>'Billing Details'!F15</f>
        <v>CREDIT CARD</v>
      </c>
      <c r="H15" t="str">
        <f>'Billing Details'!G15</f>
        <v>Home Delivery</v>
      </c>
      <c r="J15" s="1"/>
    </row>
    <row r="16" spans="1:10">
      <c r="A16" t="s">
        <v>21</v>
      </c>
      <c r="B16" s="1">
        <v>44564</v>
      </c>
      <c r="C16" t="s">
        <v>630</v>
      </c>
      <c r="D16" t="s">
        <v>555</v>
      </c>
      <c r="E16">
        <f>'Billing Details'!C16</f>
        <v>3848</v>
      </c>
      <c r="F16">
        <f>'Billing Details'!D16</f>
        <v>13</v>
      </c>
      <c r="G16" t="str">
        <f>'Billing Details'!F16</f>
        <v>CREDIT CARD</v>
      </c>
      <c r="H16" t="str">
        <f>'Billing Details'!G16</f>
        <v>Home Delivery</v>
      </c>
      <c r="J16" s="1"/>
    </row>
    <row r="17" spans="1:10">
      <c r="A17" t="s">
        <v>22</v>
      </c>
      <c r="B17" s="1">
        <v>44565</v>
      </c>
      <c r="C17" t="s">
        <v>636</v>
      </c>
      <c r="D17" t="s">
        <v>556</v>
      </c>
      <c r="E17">
        <f>'Billing Details'!C17</f>
        <v>4503</v>
      </c>
      <c r="F17">
        <f>'Billing Details'!D17</f>
        <v>30</v>
      </c>
      <c r="G17" t="str">
        <f>'Billing Details'!F17</f>
        <v>CASH</v>
      </c>
      <c r="H17" t="str">
        <f>'Billing Details'!G17</f>
        <v>Self</v>
      </c>
      <c r="J17" s="1"/>
    </row>
    <row r="18" spans="1:10">
      <c r="A18" t="s">
        <v>23</v>
      </c>
      <c r="B18" s="1">
        <v>44562</v>
      </c>
      <c r="C18" t="s">
        <v>630</v>
      </c>
      <c r="D18" t="s">
        <v>550</v>
      </c>
      <c r="E18">
        <f>'Billing Details'!C18</f>
        <v>6760</v>
      </c>
      <c r="F18">
        <f>'Billing Details'!D18</f>
        <v>30</v>
      </c>
      <c r="G18" t="str">
        <f>'Billing Details'!F18</f>
        <v>VOUCHER</v>
      </c>
      <c r="H18" t="str">
        <f>'Billing Details'!G18</f>
        <v>Self</v>
      </c>
      <c r="J18" s="1"/>
    </row>
    <row r="19" spans="1:10">
      <c r="A19" t="s">
        <v>24</v>
      </c>
      <c r="B19" s="1">
        <v>44563</v>
      </c>
      <c r="C19" t="s">
        <v>634</v>
      </c>
      <c r="D19" t="s">
        <v>555</v>
      </c>
      <c r="E19">
        <f>'Billing Details'!C19</f>
        <v>6310</v>
      </c>
      <c r="F19">
        <f>'Billing Details'!D19</f>
        <v>26</v>
      </c>
      <c r="G19" t="str">
        <f>'Billing Details'!F19</f>
        <v>VOUCHER</v>
      </c>
      <c r="H19" t="str">
        <f>'Billing Details'!G19</f>
        <v>Self</v>
      </c>
      <c r="J19" s="1"/>
    </row>
    <row r="20" spans="1:10">
      <c r="A20" t="s">
        <v>25</v>
      </c>
      <c r="B20" s="1">
        <v>44565</v>
      </c>
      <c r="C20" t="s">
        <v>631</v>
      </c>
      <c r="D20" t="s">
        <v>552</v>
      </c>
      <c r="E20">
        <f>'Billing Details'!C20</f>
        <v>3995</v>
      </c>
      <c r="F20">
        <f>'Billing Details'!D20</f>
        <v>18</v>
      </c>
      <c r="G20" t="str">
        <f>'Billing Details'!F20</f>
        <v>CASH</v>
      </c>
      <c r="H20" t="str">
        <f>'Billing Details'!G20</f>
        <v>Self</v>
      </c>
    </row>
    <row r="21" spans="1:10">
      <c r="A21" t="s">
        <v>26</v>
      </c>
      <c r="B21" s="1">
        <v>44562</v>
      </c>
      <c r="C21" t="s">
        <v>637</v>
      </c>
      <c r="D21" t="s">
        <v>552</v>
      </c>
      <c r="E21">
        <f>'Billing Details'!C21</f>
        <v>5719</v>
      </c>
      <c r="F21">
        <f>'Billing Details'!D21</f>
        <v>20</v>
      </c>
      <c r="G21" t="str">
        <f>'Billing Details'!F21</f>
        <v>DEBIT CARD</v>
      </c>
      <c r="H21" t="str">
        <f>'Billing Details'!G21</f>
        <v>Home Delivery</v>
      </c>
    </row>
    <row r="22" spans="1:10">
      <c r="A22" t="s">
        <v>27</v>
      </c>
      <c r="B22" s="1">
        <v>44564</v>
      </c>
      <c r="C22" t="s">
        <v>630</v>
      </c>
      <c r="D22" t="s">
        <v>550</v>
      </c>
      <c r="E22">
        <f>'Billing Details'!C22</f>
        <v>4169</v>
      </c>
      <c r="F22">
        <f>'Billing Details'!D22</f>
        <v>33</v>
      </c>
      <c r="G22" t="str">
        <f>'Billing Details'!F22</f>
        <v>CREDIT CARD</v>
      </c>
      <c r="H22" t="str">
        <f>'Billing Details'!G22</f>
        <v>Self</v>
      </c>
    </row>
    <row r="23" spans="1:10">
      <c r="A23" t="s">
        <v>28</v>
      </c>
      <c r="B23" s="1">
        <v>44564</v>
      </c>
      <c r="C23" t="s">
        <v>635</v>
      </c>
      <c r="D23" t="s">
        <v>554</v>
      </c>
      <c r="E23">
        <f>'Billing Details'!C23</f>
        <v>6715</v>
      </c>
      <c r="F23">
        <f>'Billing Details'!D23</f>
        <v>16</v>
      </c>
      <c r="G23" t="str">
        <f>'Billing Details'!F23</f>
        <v>CASH</v>
      </c>
      <c r="H23" t="str">
        <f>'Billing Details'!G23</f>
        <v>Self</v>
      </c>
    </row>
    <row r="24" spans="1:10">
      <c r="A24" t="s">
        <v>29</v>
      </c>
      <c r="B24" s="1">
        <v>44563</v>
      </c>
      <c r="C24" t="s">
        <v>630</v>
      </c>
      <c r="D24" t="s">
        <v>555</v>
      </c>
      <c r="E24">
        <f>'Billing Details'!C24</f>
        <v>6632</v>
      </c>
      <c r="F24">
        <f>'Billing Details'!D24</f>
        <v>11</v>
      </c>
      <c r="G24" t="str">
        <f>'Billing Details'!F24</f>
        <v>DEBIT CARD</v>
      </c>
      <c r="H24" t="str">
        <f>'Billing Details'!G24</f>
        <v>Self</v>
      </c>
    </row>
    <row r="25" spans="1:10">
      <c r="A25" t="s">
        <v>30</v>
      </c>
      <c r="B25" s="1">
        <v>44564</v>
      </c>
      <c r="C25" t="s">
        <v>636</v>
      </c>
      <c r="D25" t="s">
        <v>547</v>
      </c>
      <c r="E25">
        <f>'Billing Details'!C25</f>
        <v>4938</v>
      </c>
      <c r="F25">
        <f>'Billing Details'!D25</f>
        <v>24</v>
      </c>
      <c r="G25" t="str">
        <f>'Billing Details'!F25</f>
        <v>VOUCHER</v>
      </c>
      <c r="H25" t="str">
        <f>'Billing Details'!G25</f>
        <v>Self</v>
      </c>
    </row>
    <row r="26" spans="1:10">
      <c r="A26" t="s">
        <v>31</v>
      </c>
      <c r="B26" s="1">
        <v>44563</v>
      </c>
      <c r="C26" t="s">
        <v>638</v>
      </c>
      <c r="D26" t="s">
        <v>550</v>
      </c>
      <c r="E26">
        <f>'Billing Details'!C26</f>
        <v>6665</v>
      </c>
      <c r="F26">
        <f>'Billing Details'!D26</f>
        <v>26</v>
      </c>
      <c r="G26" t="str">
        <f>'Billing Details'!F26</f>
        <v>DEBIT CARD</v>
      </c>
      <c r="H26" t="str">
        <f>'Billing Details'!G26</f>
        <v>Home Delivery</v>
      </c>
    </row>
    <row r="27" spans="1:10">
      <c r="A27" t="s">
        <v>32</v>
      </c>
      <c r="B27" s="1">
        <v>44563</v>
      </c>
      <c r="C27" t="s">
        <v>631</v>
      </c>
      <c r="D27" t="s">
        <v>556</v>
      </c>
      <c r="E27">
        <f>'Billing Details'!C27</f>
        <v>4350</v>
      </c>
      <c r="F27">
        <f>'Billing Details'!D27</f>
        <v>19</v>
      </c>
      <c r="G27" t="str">
        <f>'Billing Details'!F27</f>
        <v>CREDIT CARD</v>
      </c>
      <c r="H27" t="str">
        <f>'Billing Details'!G27</f>
        <v>Self</v>
      </c>
    </row>
    <row r="28" spans="1:10">
      <c r="A28" t="s">
        <v>33</v>
      </c>
      <c r="B28" s="1">
        <v>44562</v>
      </c>
      <c r="C28" t="s">
        <v>631</v>
      </c>
      <c r="D28" t="s">
        <v>554</v>
      </c>
      <c r="E28">
        <f>'Billing Details'!C28</f>
        <v>3701</v>
      </c>
      <c r="F28">
        <f>'Billing Details'!D28</f>
        <v>31</v>
      </c>
      <c r="G28" t="str">
        <f>'Billing Details'!F28</f>
        <v>UPI</v>
      </c>
      <c r="H28" t="str">
        <f>'Billing Details'!G28</f>
        <v>Self</v>
      </c>
    </row>
    <row r="29" spans="1:10">
      <c r="A29" t="s">
        <v>34</v>
      </c>
      <c r="B29" s="1">
        <v>44563</v>
      </c>
      <c r="C29" t="s">
        <v>630</v>
      </c>
      <c r="D29" t="s">
        <v>547</v>
      </c>
      <c r="E29">
        <f>'Billing Details'!C29</f>
        <v>2372</v>
      </c>
      <c r="F29">
        <f>'Billing Details'!D29</f>
        <v>21</v>
      </c>
      <c r="G29" t="str">
        <f>'Billing Details'!F29</f>
        <v>CREDIT CARD</v>
      </c>
      <c r="H29" t="str">
        <f>'Billing Details'!G29</f>
        <v>Self</v>
      </c>
    </row>
    <row r="30" spans="1:10">
      <c r="A30" t="s">
        <v>35</v>
      </c>
      <c r="B30" s="1">
        <v>44563</v>
      </c>
      <c r="C30" t="s">
        <v>633</v>
      </c>
      <c r="D30" t="s">
        <v>556</v>
      </c>
      <c r="E30">
        <f>'Billing Details'!C30</f>
        <v>6309</v>
      </c>
      <c r="F30">
        <f>'Billing Details'!D30</f>
        <v>28</v>
      </c>
      <c r="G30" t="str">
        <f>'Billing Details'!F30</f>
        <v>CREDIT CARD</v>
      </c>
      <c r="H30" t="str">
        <f>'Billing Details'!G30</f>
        <v>Self</v>
      </c>
    </row>
    <row r="31" spans="1:10">
      <c r="A31" t="s">
        <v>36</v>
      </c>
      <c r="B31" s="1">
        <v>44563</v>
      </c>
      <c r="C31" t="s">
        <v>636</v>
      </c>
      <c r="D31" t="s">
        <v>549</v>
      </c>
      <c r="E31">
        <f>'Billing Details'!C31</f>
        <v>4659</v>
      </c>
      <c r="F31">
        <f>'Billing Details'!D31</f>
        <v>24</v>
      </c>
      <c r="G31" t="str">
        <f>'Billing Details'!F31</f>
        <v>CASH</v>
      </c>
      <c r="H31" t="str">
        <f>'Billing Details'!G31</f>
        <v>Self</v>
      </c>
    </row>
    <row r="32" spans="1:10">
      <c r="A32" t="s">
        <v>37</v>
      </c>
      <c r="B32" s="1">
        <v>44565</v>
      </c>
      <c r="C32" t="s">
        <v>633</v>
      </c>
      <c r="D32" t="s">
        <v>556</v>
      </c>
      <c r="E32">
        <f>'Billing Details'!C32</f>
        <v>3579</v>
      </c>
      <c r="F32">
        <f>'Billing Details'!D32</f>
        <v>28</v>
      </c>
      <c r="G32" t="str">
        <f>'Billing Details'!F32</f>
        <v>CASH</v>
      </c>
      <c r="H32" t="str">
        <f>'Billing Details'!G32</f>
        <v>Home Delivery</v>
      </c>
    </row>
    <row r="33" spans="1:8">
      <c r="A33" t="s">
        <v>38</v>
      </c>
      <c r="B33" s="1">
        <v>44566</v>
      </c>
      <c r="C33" t="s">
        <v>634</v>
      </c>
      <c r="D33" t="s">
        <v>548</v>
      </c>
      <c r="E33">
        <f>'Billing Details'!C33</f>
        <v>5548</v>
      </c>
      <c r="F33">
        <f>'Billing Details'!D33</f>
        <v>24</v>
      </c>
      <c r="G33" t="str">
        <f>'Billing Details'!F33</f>
        <v>UPI</v>
      </c>
      <c r="H33" t="str">
        <f>'Billing Details'!G33</f>
        <v>Home Delivery</v>
      </c>
    </row>
    <row r="34" spans="1:8">
      <c r="A34" t="s">
        <v>39</v>
      </c>
      <c r="B34" s="1">
        <v>44565</v>
      </c>
      <c r="C34" t="s">
        <v>635</v>
      </c>
      <c r="D34" t="s">
        <v>554</v>
      </c>
      <c r="E34">
        <f>'Billing Details'!C34</f>
        <v>6879</v>
      </c>
      <c r="F34">
        <f>'Billing Details'!D34</f>
        <v>31</v>
      </c>
      <c r="G34" t="str">
        <f>'Billing Details'!F34</f>
        <v>CREDIT CARD</v>
      </c>
      <c r="H34" t="str">
        <f>'Billing Details'!G34</f>
        <v>Self</v>
      </c>
    </row>
    <row r="35" spans="1:8">
      <c r="A35" t="s">
        <v>40</v>
      </c>
      <c r="B35" s="1">
        <v>44562</v>
      </c>
      <c r="C35" t="s">
        <v>638</v>
      </c>
      <c r="D35" t="s">
        <v>550</v>
      </c>
      <c r="E35">
        <f>'Billing Details'!C35</f>
        <v>2315</v>
      </c>
      <c r="F35">
        <f>'Billing Details'!D35</f>
        <v>11</v>
      </c>
      <c r="G35" t="str">
        <f>'Billing Details'!F35</f>
        <v>CASH</v>
      </c>
      <c r="H35" t="str">
        <f>'Billing Details'!G35</f>
        <v>Home Delivery</v>
      </c>
    </row>
    <row r="36" spans="1:8">
      <c r="A36" t="s">
        <v>41</v>
      </c>
      <c r="B36" s="1">
        <v>44564</v>
      </c>
      <c r="C36" t="s">
        <v>632</v>
      </c>
      <c r="D36" t="s">
        <v>547</v>
      </c>
      <c r="E36">
        <f>'Billing Details'!C36</f>
        <v>5844</v>
      </c>
      <c r="F36">
        <f>'Billing Details'!D36</f>
        <v>31</v>
      </c>
      <c r="G36" t="str">
        <f>'Billing Details'!F36</f>
        <v>UPI</v>
      </c>
      <c r="H36" t="str">
        <f>'Billing Details'!G36</f>
        <v>Self</v>
      </c>
    </row>
    <row r="37" spans="1:8">
      <c r="A37" t="s">
        <v>42</v>
      </c>
      <c r="B37" s="1">
        <v>44562</v>
      </c>
      <c r="C37" t="s">
        <v>630</v>
      </c>
      <c r="D37" t="s">
        <v>547</v>
      </c>
      <c r="E37">
        <f>'Billing Details'!C37</f>
        <v>3097</v>
      </c>
      <c r="F37">
        <f>'Billing Details'!D37</f>
        <v>33</v>
      </c>
      <c r="G37" t="str">
        <f>'Billing Details'!F37</f>
        <v>CREDIT CARD</v>
      </c>
      <c r="H37" t="str">
        <f>'Billing Details'!G37</f>
        <v>Self</v>
      </c>
    </row>
    <row r="38" spans="1:8">
      <c r="A38" t="s">
        <v>43</v>
      </c>
      <c r="B38" s="1">
        <v>44566</v>
      </c>
      <c r="C38" t="s">
        <v>638</v>
      </c>
      <c r="D38" t="s">
        <v>549</v>
      </c>
      <c r="E38">
        <f>'Billing Details'!C38</f>
        <v>3748</v>
      </c>
      <c r="F38">
        <f>'Billing Details'!D38</f>
        <v>15</v>
      </c>
      <c r="G38" t="str">
        <f>'Billing Details'!F38</f>
        <v>CASH</v>
      </c>
      <c r="H38" t="str">
        <f>'Billing Details'!G38</f>
        <v>Home Delivery</v>
      </c>
    </row>
    <row r="39" spans="1:8">
      <c r="A39" t="s">
        <v>44</v>
      </c>
      <c r="B39" s="1">
        <v>44564</v>
      </c>
      <c r="C39" t="s">
        <v>638</v>
      </c>
      <c r="D39" t="s">
        <v>549</v>
      </c>
      <c r="E39">
        <f>'Billing Details'!C39</f>
        <v>5003</v>
      </c>
      <c r="F39">
        <f>'Billing Details'!D39</f>
        <v>32</v>
      </c>
      <c r="G39" t="str">
        <f>'Billing Details'!F39</f>
        <v>CREDIT CARD</v>
      </c>
      <c r="H39" t="str">
        <f>'Billing Details'!G39</f>
        <v>Self</v>
      </c>
    </row>
    <row r="40" spans="1:8">
      <c r="A40" t="s">
        <v>45</v>
      </c>
      <c r="B40" s="1">
        <v>44563</v>
      </c>
      <c r="C40" t="s">
        <v>632</v>
      </c>
      <c r="D40" t="s">
        <v>549</v>
      </c>
      <c r="E40">
        <f>'Billing Details'!C40</f>
        <v>3368</v>
      </c>
      <c r="F40">
        <f>'Billing Details'!D40</f>
        <v>33</v>
      </c>
      <c r="G40" t="str">
        <f>'Billing Details'!F40</f>
        <v>VOUCHER</v>
      </c>
      <c r="H40" t="str">
        <f>'Billing Details'!G40</f>
        <v>Home Delivery</v>
      </c>
    </row>
    <row r="41" spans="1:8">
      <c r="A41" t="s">
        <v>46</v>
      </c>
      <c r="B41" s="1">
        <v>44565</v>
      </c>
      <c r="C41" t="s">
        <v>634</v>
      </c>
      <c r="D41" t="s">
        <v>552</v>
      </c>
      <c r="E41">
        <f>'Billing Details'!C41</f>
        <v>4204</v>
      </c>
      <c r="F41">
        <f>'Billing Details'!D41</f>
        <v>20</v>
      </c>
      <c r="G41" t="str">
        <f>'Billing Details'!F41</f>
        <v>CASH</v>
      </c>
      <c r="H41" t="str">
        <f>'Billing Details'!G41</f>
        <v>Home Delivery</v>
      </c>
    </row>
    <row r="42" spans="1:8">
      <c r="A42" t="s">
        <v>47</v>
      </c>
      <c r="B42" s="1">
        <v>44565</v>
      </c>
      <c r="C42" t="s">
        <v>631</v>
      </c>
      <c r="D42" t="s">
        <v>547</v>
      </c>
      <c r="E42">
        <f>'Billing Details'!C42</f>
        <v>5802</v>
      </c>
      <c r="F42">
        <f>'Billing Details'!D42</f>
        <v>28</v>
      </c>
      <c r="G42" t="str">
        <f>'Billing Details'!F42</f>
        <v>UPI</v>
      </c>
      <c r="H42" t="str">
        <f>'Billing Details'!G42</f>
        <v>Self</v>
      </c>
    </row>
    <row r="43" spans="1:8">
      <c r="A43" t="s">
        <v>48</v>
      </c>
      <c r="B43" s="1">
        <v>44566</v>
      </c>
      <c r="C43" t="s">
        <v>635</v>
      </c>
      <c r="D43" t="s">
        <v>550</v>
      </c>
      <c r="E43">
        <f>'Billing Details'!C43</f>
        <v>5766</v>
      </c>
      <c r="F43">
        <f>'Billing Details'!D43</f>
        <v>27</v>
      </c>
      <c r="G43" t="str">
        <f>'Billing Details'!F43</f>
        <v>DEBIT CARD</v>
      </c>
      <c r="H43" t="str">
        <f>'Billing Details'!G43</f>
        <v>Home Delivery</v>
      </c>
    </row>
    <row r="44" spans="1:8">
      <c r="A44" t="s">
        <v>49</v>
      </c>
      <c r="B44" s="1">
        <v>44566</v>
      </c>
      <c r="C44" t="s">
        <v>632</v>
      </c>
      <c r="D44" t="s">
        <v>548</v>
      </c>
      <c r="E44">
        <f>'Billing Details'!C44</f>
        <v>4201</v>
      </c>
      <c r="F44">
        <f>'Billing Details'!D44</f>
        <v>15</v>
      </c>
      <c r="G44" t="str">
        <f>'Billing Details'!F44</f>
        <v>VOUCHER</v>
      </c>
      <c r="H44" t="str">
        <f>'Billing Details'!G44</f>
        <v>Home Delivery</v>
      </c>
    </row>
    <row r="45" spans="1:8">
      <c r="A45" t="s">
        <v>50</v>
      </c>
      <c r="B45" s="1">
        <v>44562</v>
      </c>
      <c r="C45" t="s">
        <v>638</v>
      </c>
      <c r="D45" t="s">
        <v>547</v>
      </c>
      <c r="E45">
        <f>'Billing Details'!C45</f>
        <v>6566</v>
      </c>
      <c r="F45">
        <f>'Billing Details'!D45</f>
        <v>32</v>
      </c>
      <c r="G45" t="str">
        <f>'Billing Details'!F45</f>
        <v>CASH</v>
      </c>
      <c r="H45" t="str">
        <f>'Billing Details'!G45</f>
        <v>Self</v>
      </c>
    </row>
    <row r="46" spans="1:8">
      <c r="A46" t="s">
        <v>51</v>
      </c>
      <c r="B46" s="1">
        <v>44564</v>
      </c>
      <c r="C46" t="s">
        <v>633</v>
      </c>
      <c r="D46" t="s">
        <v>556</v>
      </c>
      <c r="E46">
        <f>'Billing Details'!C46</f>
        <v>5383</v>
      </c>
      <c r="F46">
        <f>'Billing Details'!D46</f>
        <v>10</v>
      </c>
      <c r="G46" t="str">
        <f>'Billing Details'!F46</f>
        <v>CREDIT CARD</v>
      </c>
      <c r="H46" t="str">
        <f>'Billing Details'!G46</f>
        <v>Self</v>
      </c>
    </row>
    <row r="47" spans="1:8">
      <c r="A47" t="s">
        <v>52</v>
      </c>
      <c r="B47" s="1">
        <v>44564</v>
      </c>
      <c r="C47" t="s">
        <v>634</v>
      </c>
      <c r="D47" t="s">
        <v>551</v>
      </c>
      <c r="E47">
        <f>'Billing Details'!C47</f>
        <v>3385</v>
      </c>
      <c r="F47">
        <f>'Billing Details'!D47</f>
        <v>29</v>
      </c>
      <c r="G47" t="str">
        <f>'Billing Details'!F47</f>
        <v>CASH</v>
      </c>
      <c r="H47" t="str">
        <f>'Billing Details'!G47</f>
        <v>Home Delivery</v>
      </c>
    </row>
    <row r="48" spans="1:8">
      <c r="A48" t="s">
        <v>53</v>
      </c>
      <c r="B48" s="1">
        <v>44563</v>
      </c>
      <c r="C48" t="s">
        <v>635</v>
      </c>
      <c r="D48" t="s">
        <v>552</v>
      </c>
      <c r="E48">
        <f>'Billing Details'!C48</f>
        <v>2285</v>
      </c>
      <c r="F48">
        <f>'Billing Details'!D48</f>
        <v>34</v>
      </c>
      <c r="G48" t="str">
        <f>'Billing Details'!F48</f>
        <v>CREDIT CARD</v>
      </c>
      <c r="H48" t="str">
        <f>'Billing Details'!G48</f>
        <v>Home Delivery</v>
      </c>
    </row>
    <row r="49" spans="1:8">
      <c r="A49" t="s">
        <v>54</v>
      </c>
      <c r="B49" s="1">
        <v>44562</v>
      </c>
      <c r="C49" t="s">
        <v>637</v>
      </c>
      <c r="D49" t="s">
        <v>550</v>
      </c>
      <c r="E49">
        <f>'Billing Details'!C49</f>
        <v>2147</v>
      </c>
      <c r="F49">
        <f>'Billing Details'!D49</f>
        <v>28</v>
      </c>
      <c r="G49" t="str">
        <f>'Billing Details'!F49</f>
        <v>CREDIT CARD</v>
      </c>
      <c r="H49" t="str">
        <f>'Billing Details'!G49</f>
        <v>Home Delivery</v>
      </c>
    </row>
    <row r="50" spans="1:8">
      <c r="A50" t="s">
        <v>55</v>
      </c>
      <c r="B50" s="1">
        <v>44562</v>
      </c>
      <c r="C50" t="s">
        <v>634</v>
      </c>
      <c r="D50" t="s">
        <v>547</v>
      </c>
      <c r="E50">
        <f>'Billing Details'!C50</f>
        <v>4894</v>
      </c>
      <c r="F50">
        <f>'Billing Details'!D50</f>
        <v>18</v>
      </c>
      <c r="G50" t="str">
        <f>'Billing Details'!F50</f>
        <v>VOUCHER</v>
      </c>
      <c r="H50" t="str">
        <f>'Billing Details'!G50</f>
        <v>Home Delivery</v>
      </c>
    </row>
    <row r="51" spans="1:8">
      <c r="A51" t="s">
        <v>56</v>
      </c>
      <c r="B51" s="1">
        <v>44562</v>
      </c>
      <c r="C51" t="s">
        <v>639</v>
      </c>
      <c r="D51" t="s">
        <v>550</v>
      </c>
      <c r="E51">
        <f>'Billing Details'!C51</f>
        <v>6143</v>
      </c>
      <c r="F51">
        <f>'Billing Details'!D51</f>
        <v>33</v>
      </c>
      <c r="G51" t="str">
        <f>'Billing Details'!F51</f>
        <v>CASH</v>
      </c>
      <c r="H51" t="str">
        <f>'Billing Details'!G51</f>
        <v>Self</v>
      </c>
    </row>
    <row r="52" spans="1:8">
      <c r="A52" t="s">
        <v>57</v>
      </c>
      <c r="B52" s="1">
        <v>44565</v>
      </c>
      <c r="C52" t="s">
        <v>638</v>
      </c>
      <c r="D52" t="s">
        <v>548</v>
      </c>
      <c r="E52">
        <f>'Billing Details'!C52</f>
        <v>6258</v>
      </c>
      <c r="F52">
        <f>'Billing Details'!D52</f>
        <v>31</v>
      </c>
      <c r="G52" t="str">
        <f>'Billing Details'!F52</f>
        <v>VOUCHER</v>
      </c>
      <c r="H52" t="str">
        <f>'Billing Details'!G52</f>
        <v>Self</v>
      </c>
    </row>
    <row r="53" spans="1:8">
      <c r="A53" t="s">
        <v>58</v>
      </c>
      <c r="B53" s="1">
        <v>44562</v>
      </c>
      <c r="C53" t="s">
        <v>639</v>
      </c>
      <c r="D53" t="s">
        <v>556</v>
      </c>
      <c r="E53">
        <f>'Billing Details'!C53</f>
        <v>6772</v>
      </c>
      <c r="F53">
        <f>'Billing Details'!D53</f>
        <v>11</v>
      </c>
      <c r="G53" t="str">
        <f>'Billing Details'!F53</f>
        <v>DEBIT CARD</v>
      </c>
      <c r="H53" t="str">
        <f>'Billing Details'!G53</f>
        <v>Self</v>
      </c>
    </row>
    <row r="54" spans="1:8">
      <c r="A54" t="s">
        <v>59</v>
      </c>
      <c r="B54" s="1">
        <v>44562</v>
      </c>
      <c r="C54" t="s">
        <v>631</v>
      </c>
      <c r="D54" t="s">
        <v>552</v>
      </c>
      <c r="E54">
        <f>'Billing Details'!C54</f>
        <v>6752</v>
      </c>
      <c r="F54">
        <f>'Billing Details'!D54</f>
        <v>26</v>
      </c>
      <c r="G54" t="str">
        <f>'Billing Details'!F54</f>
        <v>UPI</v>
      </c>
      <c r="H54" t="str">
        <f>'Billing Details'!G54</f>
        <v>Home Delivery</v>
      </c>
    </row>
    <row r="55" spans="1:8">
      <c r="A55" t="s">
        <v>60</v>
      </c>
      <c r="B55" s="1">
        <v>44566</v>
      </c>
      <c r="C55" t="s">
        <v>631</v>
      </c>
      <c r="D55" t="s">
        <v>547</v>
      </c>
      <c r="E55">
        <f>'Billing Details'!C55</f>
        <v>2980</v>
      </c>
      <c r="F55">
        <f>'Billing Details'!D55</f>
        <v>24</v>
      </c>
      <c r="G55" t="str">
        <f>'Billing Details'!F55</f>
        <v>CREDIT CARD</v>
      </c>
      <c r="H55" t="str">
        <f>'Billing Details'!G55</f>
        <v>Home Delivery</v>
      </c>
    </row>
    <row r="56" spans="1:8">
      <c r="A56" t="s">
        <v>61</v>
      </c>
      <c r="B56" s="1">
        <v>44566</v>
      </c>
      <c r="C56" t="s">
        <v>639</v>
      </c>
      <c r="D56" t="s">
        <v>547</v>
      </c>
      <c r="E56">
        <f>'Billing Details'!C56</f>
        <v>5207</v>
      </c>
      <c r="F56">
        <f>'Billing Details'!D56</f>
        <v>29</v>
      </c>
      <c r="G56" t="str">
        <f>'Billing Details'!F56</f>
        <v>UPI</v>
      </c>
      <c r="H56" t="str">
        <f>'Billing Details'!G56</f>
        <v>Self</v>
      </c>
    </row>
    <row r="57" spans="1:8">
      <c r="A57" t="s">
        <v>62</v>
      </c>
      <c r="B57" s="1">
        <v>44562</v>
      </c>
      <c r="C57" t="s">
        <v>634</v>
      </c>
      <c r="D57" t="s">
        <v>553</v>
      </c>
      <c r="E57">
        <f>'Billing Details'!C57</f>
        <v>4584</v>
      </c>
      <c r="F57">
        <f>'Billing Details'!D57</f>
        <v>25</v>
      </c>
      <c r="G57" t="str">
        <f>'Billing Details'!F57</f>
        <v>DEBIT CARD</v>
      </c>
      <c r="H57" t="str">
        <f>'Billing Details'!G57</f>
        <v>Home Delivery</v>
      </c>
    </row>
    <row r="58" spans="1:8">
      <c r="A58" t="s">
        <v>63</v>
      </c>
      <c r="B58" s="1">
        <v>44563</v>
      </c>
      <c r="C58" t="s">
        <v>634</v>
      </c>
      <c r="D58" t="s">
        <v>549</v>
      </c>
      <c r="E58">
        <f>'Billing Details'!C58</f>
        <v>5948</v>
      </c>
      <c r="F58">
        <f>'Billing Details'!D58</f>
        <v>15</v>
      </c>
      <c r="G58" t="str">
        <f>'Billing Details'!F58</f>
        <v>CASH</v>
      </c>
      <c r="H58" t="str">
        <f>'Billing Details'!G58</f>
        <v>Self</v>
      </c>
    </row>
    <row r="59" spans="1:8">
      <c r="A59" t="s">
        <v>64</v>
      </c>
      <c r="B59" s="1">
        <v>44565</v>
      </c>
      <c r="C59" t="s">
        <v>635</v>
      </c>
      <c r="D59" t="s">
        <v>551</v>
      </c>
      <c r="E59">
        <f>'Billing Details'!C59</f>
        <v>3553</v>
      </c>
      <c r="F59">
        <f>'Billing Details'!D59</f>
        <v>34</v>
      </c>
      <c r="G59" t="str">
        <f>'Billing Details'!F59</f>
        <v>CASH</v>
      </c>
      <c r="H59" t="str">
        <f>'Billing Details'!G59</f>
        <v>Home Delivery</v>
      </c>
    </row>
    <row r="60" spans="1:8">
      <c r="A60" t="s">
        <v>65</v>
      </c>
      <c r="B60" s="1">
        <v>44566</v>
      </c>
      <c r="C60" t="s">
        <v>630</v>
      </c>
      <c r="D60" t="s">
        <v>555</v>
      </c>
      <c r="E60">
        <f>'Billing Details'!C60</f>
        <v>6211</v>
      </c>
      <c r="F60">
        <f>'Billing Details'!D60</f>
        <v>32</v>
      </c>
      <c r="G60" t="str">
        <f>'Billing Details'!F60</f>
        <v>CREDIT CARD</v>
      </c>
      <c r="H60" t="str">
        <f>'Billing Details'!G60</f>
        <v>Self</v>
      </c>
    </row>
    <row r="61" spans="1:8">
      <c r="A61" t="s">
        <v>66</v>
      </c>
      <c r="B61" s="1">
        <v>44564</v>
      </c>
      <c r="C61" t="s">
        <v>634</v>
      </c>
      <c r="D61" t="s">
        <v>556</v>
      </c>
      <c r="E61">
        <f>'Billing Details'!C61</f>
        <v>6372</v>
      </c>
      <c r="F61">
        <f>'Billing Details'!D61</f>
        <v>18</v>
      </c>
      <c r="G61" t="str">
        <f>'Billing Details'!F61</f>
        <v>CASH</v>
      </c>
      <c r="H61" t="str">
        <f>'Billing Details'!G61</f>
        <v>Self</v>
      </c>
    </row>
    <row r="62" spans="1:8">
      <c r="A62" t="s">
        <v>67</v>
      </c>
      <c r="B62" s="1">
        <v>44562</v>
      </c>
      <c r="C62" t="s">
        <v>631</v>
      </c>
      <c r="D62" t="s">
        <v>555</v>
      </c>
      <c r="E62">
        <f>'Billing Details'!C62</f>
        <v>5065</v>
      </c>
      <c r="F62">
        <f>'Billing Details'!D62</f>
        <v>26</v>
      </c>
      <c r="G62" t="str">
        <f>'Billing Details'!F62</f>
        <v>VOUCHER</v>
      </c>
      <c r="H62" t="str">
        <f>'Billing Details'!G62</f>
        <v>Self</v>
      </c>
    </row>
    <row r="63" spans="1:8">
      <c r="A63" t="s">
        <v>68</v>
      </c>
      <c r="B63" s="1">
        <v>44565</v>
      </c>
      <c r="C63" t="s">
        <v>635</v>
      </c>
      <c r="D63" t="s">
        <v>550</v>
      </c>
      <c r="E63">
        <f>'Billing Details'!C63</f>
        <v>3534</v>
      </c>
      <c r="F63">
        <f>'Billing Details'!D63</f>
        <v>30</v>
      </c>
      <c r="G63" t="str">
        <f>'Billing Details'!F63</f>
        <v>VOUCHER</v>
      </c>
      <c r="H63" t="str">
        <f>'Billing Details'!G63</f>
        <v>Self</v>
      </c>
    </row>
    <row r="64" spans="1:8">
      <c r="A64" t="s">
        <v>69</v>
      </c>
      <c r="B64" s="1">
        <v>44566</v>
      </c>
      <c r="C64" t="s">
        <v>638</v>
      </c>
      <c r="D64" t="s">
        <v>553</v>
      </c>
      <c r="E64">
        <f>'Billing Details'!C64</f>
        <v>3956</v>
      </c>
      <c r="F64">
        <f>'Billing Details'!D64</f>
        <v>24</v>
      </c>
      <c r="G64" t="str">
        <f>'Billing Details'!F64</f>
        <v>UPI</v>
      </c>
      <c r="H64" t="str">
        <f>'Billing Details'!G64</f>
        <v>Self</v>
      </c>
    </row>
    <row r="65" spans="1:8">
      <c r="A65" t="s">
        <v>70</v>
      </c>
      <c r="B65" s="1">
        <v>44566</v>
      </c>
      <c r="C65" t="s">
        <v>638</v>
      </c>
      <c r="D65" t="s">
        <v>554</v>
      </c>
      <c r="E65">
        <f>'Billing Details'!C65</f>
        <v>5607</v>
      </c>
      <c r="F65">
        <f>'Billing Details'!D65</f>
        <v>13</v>
      </c>
      <c r="G65" t="str">
        <f>'Billing Details'!F65</f>
        <v>UPI</v>
      </c>
      <c r="H65" t="str">
        <f>'Billing Details'!G65</f>
        <v>Self</v>
      </c>
    </row>
    <row r="66" spans="1:8">
      <c r="A66" t="s">
        <v>71</v>
      </c>
      <c r="B66" s="1">
        <v>44562</v>
      </c>
      <c r="C66" t="s">
        <v>636</v>
      </c>
      <c r="D66" t="s">
        <v>554</v>
      </c>
      <c r="E66">
        <f>'Billing Details'!C66</f>
        <v>3596</v>
      </c>
      <c r="F66">
        <f>'Billing Details'!D66</f>
        <v>33</v>
      </c>
      <c r="G66" t="str">
        <f>'Billing Details'!F66</f>
        <v>CREDIT CARD</v>
      </c>
      <c r="H66" t="str">
        <f>'Billing Details'!G66</f>
        <v>Home Delivery</v>
      </c>
    </row>
    <row r="67" spans="1:8">
      <c r="A67" t="s">
        <v>72</v>
      </c>
      <c r="B67" s="1">
        <v>44565</v>
      </c>
      <c r="C67" t="s">
        <v>634</v>
      </c>
      <c r="D67" t="s">
        <v>550</v>
      </c>
      <c r="E67">
        <f>'Billing Details'!C67</f>
        <v>5730</v>
      </c>
      <c r="F67">
        <f>'Billing Details'!D67</f>
        <v>32</v>
      </c>
      <c r="G67" t="str">
        <f>'Billing Details'!F67</f>
        <v>CREDIT CARD</v>
      </c>
      <c r="H67" t="str">
        <f>'Billing Details'!G67</f>
        <v>Self</v>
      </c>
    </row>
    <row r="68" spans="1:8">
      <c r="A68" t="s">
        <v>73</v>
      </c>
      <c r="B68" s="1">
        <v>44564</v>
      </c>
      <c r="C68" t="s">
        <v>636</v>
      </c>
      <c r="D68" t="s">
        <v>553</v>
      </c>
      <c r="E68">
        <f>'Billing Details'!C68</f>
        <v>4800</v>
      </c>
      <c r="F68">
        <f>'Billing Details'!D68</f>
        <v>20</v>
      </c>
      <c r="G68" t="str">
        <f>'Billing Details'!F68</f>
        <v>UPI</v>
      </c>
      <c r="H68" t="str">
        <f>'Billing Details'!G68</f>
        <v>Self</v>
      </c>
    </row>
    <row r="69" spans="1:8">
      <c r="A69" t="s">
        <v>74</v>
      </c>
      <c r="B69" s="1">
        <v>44562</v>
      </c>
      <c r="C69" t="s">
        <v>635</v>
      </c>
      <c r="D69" t="s">
        <v>548</v>
      </c>
      <c r="E69">
        <f>'Billing Details'!C69</f>
        <v>3151</v>
      </c>
      <c r="F69">
        <f>'Billing Details'!D69</f>
        <v>26</v>
      </c>
      <c r="G69" t="str">
        <f>'Billing Details'!F69</f>
        <v>CREDIT CARD</v>
      </c>
      <c r="H69" t="str">
        <f>'Billing Details'!G69</f>
        <v>Self</v>
      </c>
    </row>
    <row r="70" spans="1:8">
      <c r="A70" t="s">
        <v>75</v>
      </c>
      <c r="B70" s="1">
        <v>44566</v>
      </c>
      <c r="C70" t="s">
        <v>632</v>
      </c>
      <c r="D70" t="s">
        <v>550</v>
      </c>
      <c r="E70">
        <f>'Billing Details'!C70</f>
        <v>6576</v>
      </c>
      <c r="F70">
        <f>'Billing Details'!D70</f>
        <v>25</v>
      </c>
      <c r="G70" t="str">
        <f>'Billing Details'!F70</f>
        <v>CASH</v>
      </c>
      <c r="H70" t="str">
        <f>'Billing Details'!G70</f>
        <v>Home Delivery</v>
      </c>
    </row>
    <row r="71" spans="1:8">
      <c r="A71" t="s">
        <v>76</v>
      </c>
      <c r="B71" s="1">
        <v>44562</v>
      </c>
      <c r="C71" t="s">
        <v>630</v>
      </c>
      <c r="D71" t="s">
        <v>553</v>
      </c>
      <c r="E71">
        <f>'Billing Details'!C71</f>
        <v>5542</v>
      </c>
      <c r="F71">
        <f>'Billing Details'!D71</f>
        <v>31</v>
      </c>
      <c r="G71" t="str">
        <f>'Billing Details'!F71</f>
        <v>CASH</v>
      </c>
      <c r="H71" t="str">
        <f>'Billing Details'!G71</f>
        <v>Self</v>
      </c>
    </row>
    <row r="72" spans="1:8">
      <c r="A72" t="s">
        <v>77</v>
      </c>
      <c r="B72" s="1">
        <v>44565</v>
      </c>
      <c r="C72" t="s">
        <v>638</v>
      </c>
      <c r="D72" t="s">
        <v>552</v>
      </c>
      <c r="E72">
        <f>'Billing Details'!C72</f>
        <v>6136</v>
      </c>
      <c r="F72">
        <f>'Billing Details'!D72</f>
        <v>26</v>
      </c>
      <c r="G72" t="str">
        <f>'Billing Details'!F72</f>
        <v>CASH</v>
      </c>
      <c r="H72" t="str">
        <f>'Billing Details'!G72</f>
        <v>Home Delivery</v>
      </c>
    </row>
    <row r="73" spans="1:8">
      <c r="A73" t="s">
        <v>78</v>
      </c>
      <c r="B73" s="1">
        <v>44565</v>
      </c>
      <c r="C73" t="s">
        <v>630</v>
      </c>
      <c r="D73" t="s">
        <v>556</v>
      </c>
      <c r="E73">
        <f>'Billing Details'!C73</f>
        <v>5061</v>
      </c>
      <c r="F73">
        <f>'Billing Details'!D73</f>
        <v>33</v>
      </c>
      <c r="G73" t="str">
        <f>'Billing Details'!F73</f>
        <v>VOUCHER</v>
      </c>
      <c r="H73" t="str">
        <f>'Billing Details'!G73</f>
        <v>Self</v>
      </c>
    </row>
    <row r="74" spans="1:8">
      <c r="A74" t="s">
        <v>79</v>
      </c>
      <c r="B74" s="1">
        <v>44562</v>
      </c>
      <c r="C74" t="s">
        <v>636</v>
      </c>
      <c r="D74" t="s">
        <v>551</v>
      </c>
      <c r="E74">
        <f>'Billing Details'!C74</f>
        <v>6771</v>
      </c>
      <c r="F74">
        <f>'Billing Details'!D74</f>
        <v>10</v>
      </c>
      <c r="G74" t="str">
        <f>'Billing Details'!F74</f>
        <v>UPI</v>
      </c>
      <c r="H74" t="str">
        <f>'Billing Details'!G74</f>
        <v>Self</v>
      </c>
    </row>
    <row r="75" spans="1:8">
      <c r="A75" t="s">
        <v>80</v>
      </c>
      <c r="B75" s="1">
        <v>44565</v>
      </c>
      <c r="C75" t="s">
        <v>630</v>
      </c>
      <c r="D75" t="s">
        <v>549</v>
      </c>
      <c r="E75">
        <f>'Billing Details'!C75</f>
        <v>4443</v>
      </c>
      <c r="F75">
        <f>'Billing Details'!D75</f>
        <v>25</v>
      </c>
      <c r="G75" t="str">
        <f>'Billing Details'!F75</f>
        <v>UPI</v>
      </c>
      <c r="H75" t="str">
        <f>'Billing Details'!G75</f>
        <v>Self</v>
      </c>
    </row>
    <row r="76" spans="1:8">
      <c r="A76" t="s">
        <v>81</v>
      </c>
      <c r="B76" s="1">
        <v>44565</v>
      </c>
      <c r="C76" t="s">
        <v>630</v>
      </c>
      <c r="D76" t="s">
        <v>550</v>
      </c>
      <c r="E76">
        <f>'Billing Details'!C76</f>
        <v>4741</v>
      </c>
      <c r="F76">
        <f>'Billing Details'!D76</f>
        <v>26</v>
      </c>
      <c r="G76" t="str">
        <f>'Billing Details'!F76</f>
        <v>DEBIT CARD</v>
      </c>
      <c r="H76" t="str">
        <f>'Billing Details'!G76</f>
        <v>Self</v>
      </c>
    </row>
    <row r="77" spans="1:8">
      <c r="A77" t="s">
        <v>82</v>
      </c>
      <c r="B77" s="1">
        <v>44563</v>
      </c>
      <c r="C77" t="s">
        <v>633</v>
      </c>
      <c r="D77" t="s">
        <v>553</v>
      </c>
      <c r="E77">
        <f>'Billing Details'!C77</f>
        <v>6027</v>
      </c>
      <c r="F77">
        <f>'Billing Details'!D77</f>
        <v>23</v>
      </c>
      <c r="G77" t="str">
        <f>'Billing Details'!F77</f>
        <v>DEBIT CARD</v>
      </c>
      <c r="H77" t="str">
        <f>'Billing Details'!G77</f>
        <v>Self</v>
      </c>
    </row>
    <row r="78" spans="1:8">
      <c r="A78" t="s">
        <v>83</v>
      </c>
      <c r="B78" s="1">
        <v>44565</v>
      </c>
      <c r="C78" t="s">
        <v>637</v>
      </c>
      <c r="D78" t="s">
        <v>553</v>
      </c>
      <c r="E78">
        <f>'Billing Details'!C78</f>
        <v>2532</v>
      </c>
      <c r="F78">
        <f>'Billing Details'!D78</f>
        <v>13</v>
      </c>
      <c r="G78" t="str">
        <f>'Billing Details'!F78</f>
        <v>UPI</v>
      </c>
      <c r="H78" t="str">
        <f>'Billing Details'!G78</f>
        <v>Self</v>
      </c>
    </row>
    <row r="79" spans="1:8">
      <c r="A79" t="s">
        <v>84</v>
      </c>
      <c r="B79" s="1">
        <v>44563</v>
      </c>
      <c r="C79" t="s">
        <v>635</v>
      </c>
      <c r="D79" t="s">
        <v>553</v>
      </c>
      <c r="E79">
        <f>'Billing Details'!C79</f>
        <v>3642</v>
      </c>
      <c r="F79">
        <f>'Billing Details'!D79</f>
        <v>26</v>
      </c>
      <c r="G79" t="str">
        <f>'Billing Details'!F79</f>
        <v>CASH</v>
      </c>
      <c r="H79" t="str">
        <f>'Billing Details'!G79</f>
        <v>Self</v>
      </c>
    </row>
    <row r="80" spans="1:8">
      <c r="A80" t="s">
        <v>85</v>
      </c>
      <c r="B80" s="1">
        <v>44564</v>
      </c>
      <c r="C80" t="s">
        <v>634</v>
      </c>
      <c r="D80" t="s">
        <v>550</v>
      </c>
      <c r="E80">
        <f>'Billing Details'!C80</f>
        <v>2247</v>
      </c>
      <c r="F80">
        <f>'Billing Details'!D80</f>
        <v>10</v>
      </c>
      <c r="G80" t="str">
        <f>'Billing Details'!F80</f>
        <v>VOUCHER</v>
      </c>
      <c r="H80" t="str">
        <f>'Billing Details'!G80</f>
        <v>Self</v>
      </c>
    </row>
    <row r="81" spans="1:8">
      <c r="A81" t="s">
        <v>86</v>
      </c>
      <c r="B81" s="1">
        <v>44563</v>
      </c>
      <c r="C81" t="s">
        <v>636</v>
      </c>
      <c r="D81" t="s">
        <v>551</v>
      </c>
      <c r="E81">
        <f>'Billing Details'!C81</f>
        <v>2602</v>
      </c>
      <c r="F81">
        <f>'Billing Details'!D81</f>
        <v>14</v>
      </c>
      <c r="G81" t="str">
        <f>'Billing Details'!F81</f>
        <v>CREDIT CARD</v>
      </c>
      <c r="H81" t="str">
        <f>'Billing Details'!G81</f>
        <v>Home Delivery</v>
      </c>
    </row>
    <row r="82" spans="1:8">
      <c r="A82" t="s">
        <v>87</v>
      </c>
      <c r="B82" s="1">
        <v>44566</v>
      </c>
      <c r="C82" t="s">
        <v>631</v>
      </c>
      <c r="D82" t="s">
        <v>552</v>
      </c>
      <c r="E82">
        <f>'Billing Details'!C82</f>
        <v>5373</v>
      </c>
      <c r="F82">
        <f>'Billing Details'!D82</f>
        <v>10</v>
      </c>
      <c r="G82" t="str">
        <f>'Billing Details'!F82</f>
        <v>CREDIT CARD</v>
      </c>
      <c r="H82" t="str">
        <f>'Billing Details'!G82</f>
        <v>Self</v>
      </c>
    </row>
    <row r="83" spans="1:8">
      <c r="A83" t="s">
        <v>88</v>
      </c>
      <c r="B83" s="1">
        <v>44565</v>
      </c>
      <c r="C83" t="s">
        <v>639</v>
      </c>
      <c r="D83" t="s">
        <v>548</v>
      </c>
      <c r="E83">
        <f>'Billing Details'!C83</f>
        <v>4636</v>
      </c>
      <c r="F83">
        <f>'Billing Details'!D83</f>
        <v>15</v>
      </c>
      <c r="G83" t="str">
        <f>'Billing Details'!F83</f>
        <v>UPI</v>
      </c>
      <c r="H83" t="str">
        <f>'Billing Details'!G83</f>
        <v>Self</v>
      </c>
    </row>
    <row r="84" spans="1:8">
      <c r="A84" t="s">
        <v>89</v>
      </c>
      <c r="B84" s="1">
        <v>44563</v>
      </c>
      <c r="C84" t="s">
        <v>632</v>
      </c>
      <c r="D84" t="s">
        <v>556</v>
      </c>
      <c r="E84">
        <f>'Billing Details'!C84</f>
        <v>6099</v>
      </c>
      <c r="F84">
        <f>'Billing Details'!D84</f>
        <v>31</v>
      </c>
      <c r="G84" t="str">
        <f>'Billing Details'!F84</f>
        <v>VOUCHER</v>
      </c>
      <c r="H84" t="str">
        <f>'Billing Details'!G84</f>
        <v>Home Delivery</v>
      </c>
    </row>
    <row r="85" spans="1:8">
      <c r="A85" t="s">
        <v>90</v>
      </c>
      <c r="B85" s="1">
        <v>44564</v>
      </c>
      <c r="C85" t="s">
        <v>632</v>
      </c>
      <c r="D85" t="s">
        <v>554</v>
      </c>
      <c r="E85">
        <f>'Billing Details'!C85</f>
        <v>5318</v>
      </c>
      <c r="F85">
        <f>'Billing Details'!D85</f>
        <v>13</v>
      </c>
      <c r="G85" t="str">
        <f>'Billing Details'!F85</f>
        <v>UPI</v>
      </c>
      <c r="H85" t="str">
        <f>'Billing Details'!G85</f>
        <v>Home Delivery</v>
      </c>
    </row>
    <row r="86" spans="1:8">
      <c r="A86" t="s">
        <v>91</v>
      </c>
      <c r="B86" s="1">
        <v>44562</v>
      </c>
      <c r="C86" t="s">
        <v>631</v>
      </c>
      <c r="D86" t="s">
        <v>553</v>
      </c>
      <c r="E86">
        <f>'Billing Details'!C86</f>
        <v>2620</v>
      </c>
      <c r="F86">
        <f>'Billing Details'!D86</f>
        <v>32</v>
      </c>
      <c r="G86" t="str">
        <f>'Billing Details'!F86</f>
        <v>UPI</v>
      </c>
      <c r="H86" t="str">
        <f>'Billing Details'!G86</f>
        <v>Home Delivery</v>
      </c>
    </row>
    <row r="87" spans="1:8">
      <c r="A87" t="s">
        <v>92</v>
      </c>
      <c r="B87" s="1">
        <v>44564</v>
      </c>
      <c r="C87" t="s">
        <v>631</v>
      </c>
      <c r="D87" t="s">
        <v>552</v>
      </c>
      <c r="E87">
        <f>'Billing Details'!C87</f>
        <v>5221</v>
      </c>
      <c r="F87">
        <f>'Billing Details'!D87</f>
        <v>16</v>
      </c>
      <c r="G87" t="str">
        <f>'Billing Details'!F87</f>
        <v>VOUCHER</v>
      </c>
      <c r="H87" t="str">
        <f>'Billing Details'!G87</f>
        <v>Self</v>
      </c>
    </row>
    <row r="88" spans="1:8">
      <c r="A88" t="s">
        <v>93</v>
      </c>
      <c r="B88" s="1">
        <v>44564</v>
      </c>
      <c r="C88" t="s">
        <v>630</v>
      </c>
      <c r="D88" t="s">
        <v>550</v>
      </c>
      <c r="E88">
        <f>'Billing Details'!C88</f>
        <v>6985</v>
      </c>
      <c r="F88">
        <f>'Billing Details'!D88</f>
        <v>20</v>
      </c>
      <c r="G88" t="str">
        <f>'Billing Details'!F88</f>
        <v>CASH</v>
      </c>
      <c r="H88" t="str">
        <f>'Billing Details'!G88</f>
        <v>Home Delivery</v>
      </c>
    </row>
    <row r="89" spans="1:8">
      <c r="A89" t="s">
        <v>94</v>
      </c>
      <c r="B89" s="1">
        <v>44564</v>
      </c>
      <c r="C89" t="s">
        <v>632</v>
      </c>
      <c r="D89" t="s">
        <v>555</v>
      </c>
      <c r="E89">
        <f>'Billing Details'!C89</f>
        <v>3376</v>
      </c>
      <c r="F89">
        <f>'Billing Details'!D89</f>
        <v>13</v>
      </c>
      <c r="G89" t="str">
        <f>'Billing Details'!F89</f>
        <v>CASH</v>
      </c>
      <c r="H89" t="str">
        <f>'Billing Details'!G89</f>
        <v>Self</v>
      </c>
    </row>
    <row r="90" spans="1:8">
      <c r="A90" t="s">
        <v>95</v>
      </c>
      <c r="B90" s="1">
        <v>44562</v>
      </c>
      <c r="C90" t="s">
        <v>639</v>
      </c>
      <c r="D90" t="s">
        <v>556</v>
      </c>
      <c r="E90">
        <f>'Billing Details'!C90</f>
        <v>4760</v>
      </c>
      <c r="F90">
        <f>'Billing Details'!D90</f>
        <v>32</v>
      </c>
      <c r="G90" t="str">
        <f>'Billing Details'!F90</f>
        <v>DEBIT CARD</v>
      </c>
      <c r="H90" t="str">
        <f>'Billing Details'!G90</f>
        <v>Home Delivery</v>
      </c>
    </row>
    <row r="91" spans="1:8">
      <c r="A91" t="s">
        <v>96</v>
      </c>
      <c r="B91" s="1">
        <v>44563</v>
      </c>
      <c r="C91" t="s">
        <v>631</v>
      </c>
      <c r="D91" t="s">
        <v>551</v>
      </c>
      <c r="E91">
        <f>'Billing Details'!C91</f>
        <v>2194</v>
      </c>
      <c r="F91">
        <f>'Billing Details'!D91</f>
        <v>15</v>
      </c>
      <c r="G91" t="str">
        <f>'Billing Details'!F91</f>
        <v>CASH</v>
      </c>
      <c r="H91" t="str">
        <f>'Billing Details'!G91</f>
        <v>Self</v>
      </c>
    </row>
    <row r="92" spans="1:8">
      <c r="A92" t="s">
        <v>97</v>
      </c>
      <c r="B92" s="1">
        <v>44562</v>
      </c>
      <c r="C92" t="s">
        <v>633</v>
      </c>
      <c r="D92" t="s">
        <v>554</v>
      </c>
      <c r="E92">
        <f>'Billing Details'!C92</f>
        <v>4842</v>
      </c>
      <c r="F92">
        <f>'Billing Details'!D92</f>
        <v>32</v>
      </c>
      <c r="G92" t="str">
        <f>'Billing Details'!F92</f>
        <v>UPI</v>
      </c>
      <c r="H92" t="str">
        <f>'Billing Details'!G92</f>
        <v>Self</v>
      </c>
    </row>
    <row r="93" spans="1:8">
      <c r="A93" t="s">
        <v>98</v>
      </c>
      <c r="B93" s="1">
        <v>44562</v>
      </c>
      <c r="C93" t="s">
        <v>634</v>
      </c>
      <c r="D93" t="s">
        <v>547</v>
      </c>
      <c r="E93">
        <f>'Billing Details'!C93</f>
        <v>3423</v>
      </c>
      <c r="F93">
        <f>'Billing Details'!D93</f>
        <v>10</v>
      </c>
      <c r="G93" t="str">
        <f>'Billing Details'!F93</f>
        <v>CREDIT CARD</v>
      </c>
      <c r="H93" t="str">
        <f>'Billing Details'!G93</f>
        <v>Self</v>
      </c>
    </row>
    <row r="94" spans="1:8">
      <c r="A94" t="s">
        <v>99</v>
      </c>
      <c r="B94" s="1">
        <v>44564</v>
      </c>
      <c r="C94" t="s">
        <v>636</v>
      </c>
      <c r="D94" t="s">
        <v>551</v>
      </c>
      <c r="E94">
        <f>'Billing Details'!C94</f>
        <v>6116</v>
      </c>
      <c r="F94">
        <f>'Billing Details'!D94</f>
        <v>25</v>
      </c>
      <c r="G94" t="str">
        <f>'Billing Details'!F94</f>
        <v>VOUCHER</v>
      </c>
      <c r="H94" t="str">
        <f>'Billing Details'!G94</f>
        <v>Home Delivery</v>
      </c>
    </row>
    <row r="95" spans="1:8">
      <c r="A95" t="s">
        <v>100</v>
      </c>
      <c r="B95" s="1">
        <v>44566</v>
      </c>
      <c r="C95" t="s">
        <v>639</v>
      </c>
      <c r="D95" t="s">
        <v>554</v>
      </c>
      <c r="E95">
        <f>'Billing Details'!C95</f>
        <v>5054</v>
      </c>
      <c r="F95">
        <f>'Billing Details'!D95</f>
        <v>13</v>
      </c>
      <c r="G95" t="str">
        <f>'Billing Details'!F95</f>
        <v>VOUCHER</v>
      </c>
      <c r="H95" t="str">
        <f>'Billing Details'!G95</f>
        <v>Self</v>
      </c>
    </row>
    <row r="96" spans="1:8">
      <c r="A96" t="s">
        <v>101</v>
      </c>
      <c r="B96" s="1">
        <v>44566</v>
      </c>
      <c r="C96" t="s">
        <v>635</v>
      </c>
      <c r="D96" t="s">
        <v>550</v>
      </c>
      <c r="E96">
        <f>'Billing Details'!C96</f>
        <v>2067</v>
      </c>
      <c r="F96">
        <f>'Billing Details'!D96</f>
        <v>29</v>
      </c>
      <c r="G96" t="str">
        <f>'Billing Details'!F96</f>
        <v>CASH</v>
      </c>
      <c r="H96" t="str">
        <f>'Billing Details'!G96</f>
        <v>Home Delivery</v>
      </c>
    </row>
    <row r="97" spans="1:8">
      <c r="A97" t="s">
        <v>102</v>
      </c>
      <c r="B97" s="1">
        <v>44566</v>
      </c>
      <c r="C97" t="s">
        <v>634</v>
      </c>
      <c r="D97" t="s">
        <v>551</v>
      </c>
      <c r="E97">
        <f>'Billing Details'!C97</f>
        <v>4805</v>
      </c>
      <c r="F97">
        <f>'Billing Details'!D97</f>
        <v>26</v>
      </c>
      <c r="G97" t="str">
        <f>'Billing Details'!F97</f>
        <v>CASH</v>
      </c>
      <c r="H97" t="str">
        <f>'Billing Details'!G97</f>
        <v>Home Delivery</v>
      </c>
    </row>
    <row r="98" spans="1:8">
      <c r="A98" t="s">
        <v>103</v>
      </c>
      <c r="B98" s="1">
        <v>44565</v>
      </c>
      <c r="C98" t="s">
        <v>636</v>
      </c>
      <c r="D98" t="s">
        <v>552</v>
      </c>
      <c r="E98">
        <f>'Billing Details'!C98</f>
        <v>3129</v>
      </c>
      <c r="F98">
        <f>'Billing Details'!D98</f>
        <v>23</v>
      </c>
      <c r="G98" t="str">
        <f>'Billing Details'!F98</f>
        <v>VOUCHER</v>
      </c>
      <c r="H98" t="str">
        <f>'Billing Details'!G98</f>
        <v>Home Delivery</v>
      </c>
    </row>
    <row r="99" spans="1:8">
      <c r="A99" t="s">
        <v>104</v>
      </c>
      <c r="B99" s="1">
        <v>44562</v>
      </c>
      <c r="C99" t="s">
        <v>637</v>
      </c>
      <c r="D99" t="s">
        <v>547</v>
      </c>
      <c r="E99">
        <f>'Billing Details'!C99</f>
        <v>4480</v>
      </c>
      <c r="F99">
        <f>'Billing Details'!D99</f>
        <v>21</v>
      </c>
      <c r="G99" t="str">
        <f>'Billing Details'!F99</f>
        <v>DEBIT CARD</v>
      </c>
      <c r="H99" t="str">
        <f>'Billing Details'!G99</f>
        <v>Home Delivery</v>
      </c>
    </row>
    <row r="100" spans="1:8">
      <c r="A100" t="s">
        <v>105</v>
      </c>
      <c r="B100" s="1">
        <v>44564</v>
      </c>
      <c r="C100" t="s">
        <v>630</v>
      </c>
      <c r="D100" t="s">
        <v>550</v>
      </c>
      <c r="E100">
        <f>'Billing Details'!C100</f>
        <v>4137</v>
      </c>
      <c r="F100">
        <f>'Billing Details'!D100</f>
        <v>11</v>
      </c>
      <c r="G100" t="str">
        <f>'Billing Details'!F100</f>
        <v>CREDIT CARD</v>
      </c>
      <c r="H100" t="str">
        <f>'Billing Details'!G100</f>
        <v>Self</v>
      </c>
    </row>
    <row r="101" spans="1:8">
      <c r="A101" t="s">
        <v>106</v>
      </c>
      <c r="B101" s="1">
        <v>44563</v>
      </c>
      <c r="C101" t="s">
        <v>635</v>
      </c>
      <c r="D101" t="s">
        <v>550</v>
      </c>
      <c r="E101">
        <f>'Billing Details'!C101</f>
        <v>6478</v>
      </c>
      <c r="F101">
        <f>'Billing Details'!D101</f>
        <v>20</v>
      </c>
      <c r="G101" t="str">
        <f>'Billing Details'!F101</f>
        <v>VOUCHER</v>
      </c>
      <c r="H101" t="str">
        <f>'Billing Details'!G101</f>
        <v>Self</v>
      </c>
    </row>
    <row r="102" spans="1:8">
      <c r="A102" t="s">
        <v>107</v>
      </c>
      <c r="B102" s="1">
        <v>44563</v>
      </c>
      <c r="C102" t="s">
        <v>637</v>
      </c>
      <c r="D102" t="s">
        <v>549</v>
      </c>
      <c r="E102">
        <f>'Billing Details'!C102</f>
        <v>6162</v>
      </c>
      <c r="F102">
        <f>'Billing Details'!D102</f>
        <v>14</v>
      </c>
      <c r="G102" t="str">
        <f>'Billing Details'!F102</f>
        <v>CASH</v>
      </c>
      <c r="H102" t="str">
        <f>'Billing Details'!G102</f>
        <v>Home Delivery</v>
      </c>
    </row>
    <row r="103" spans="1:8">
      <c r="A103" t="s">
        <v>108</v>
      </c>
      <c r="B103" s="1">
        <v>44562</v>
      </c>
      <c r="C103" t="s">
        <v>639</v>
      </c>
      <c r="D103" t="s">
        <v>548</v>
      </c>
      <c r="E103">
        <f>'Billing Details'!C103</f>
        <v>6380</v>
      </c>
      <c r="F103">
        <f>'Billing Details'!D103</f>
        <v>32</v>
      </c>
      <c r="G103" t="str">
        <f>'Billing Details'!F103</f>
        <v>VOUCHER</v>
      </c>
      <c r="H103" t="str">
        <f>'Billing Details'!G103</f>
        <v>Self</v>
      </c>
    </row>
    <row r="104" spans="1:8">
      <c r="A104" t="s">
        <v>109</v>
      </c>
      <c r="B104" s="1">
        <v>44566</v>
      </c>
      <c r="C104" t="s">
        <v>638</v>
      </c>
      <c r="D104" t="s">
        <v>548</v>
      </c>
      <c r="E104">
        <f>'Billing Details'!C104</f>
        <v>4739</v>
      </c>
      <c r="F104">
        <f>'Billing Details'!D104</f>
        <v>15</v>
      </c>
      <c r="G104" t="str">
        <f>'Billing Details'!F104</f>
        <v>CASH</v>
      </c>
      <c r="H104" t="str">
        <f>'Billing Details'!G104</f>
        <v>Home Delivery</v>
      </c>
    </row>
    <row r="105" spans="1:8">
      <c r="A105" t="s">
        <v>110</v>
      </c>
      <c r="B105" s="1">
        <v>44562</v>
      </c>
      <c r="C105" t="s">
        <v>637</v>
      </c>
      <c r="D105" t="s">
        <v>555</v>
      </c>
      <c r="E105">
        <f>'Billing Details'!C105</f>
        <v>2867</v>
      </c>
      <c r="F105">
        <f>'Billing Details'!D105</f>
        <v>14</v>
      </c>
      <c r="G105" t="str">
        <f>'Billing Details'!F105</f>
        <v>DEBIT CARD</v>
      </c>
      <c r="H105" t="str">
        <f>'Billing Details'!G105</f>
        <v>Home Delivery</v>
      </c>
    </row>
    <row r="106" spans="1:8">
      <c r="A106" t="s">
        <v>111</v>
      </c>
      <c r="B106" s="1">
        <v>44563</v>
      </c>
      <c r="C106" t="s">
        <v>636</v>
      </c>
      <c r="D106" t="s">
        <v>548</v>
      </c>
      <c r="E106">
        <f>'Billing Details'!C106</f>
        <v>5571</v>
      </c>
      <c r="F106">
        <f>'Billing Details'!D106</f>
        <v>32</v>
      </c>
      <c r="G106" t="str">
        <f>'Billing Details'!F106</f>
        <v>DEBIT CARD</v>
      </c>
      <c r="H106" t="str">
        <f>'Billing Details'!G106</f>
        <v>Home Delivery</v>
      </c>
    </row>
    <row r="107" spans="1:8">
      <c r="A107" t="s">
        <v>112</v>
      </c>
      <c r="B107" s="1">
        <v>44566</v>
      </c>
      <c r="C107" t="s">
        <v>633</v>
      </c>
      <c r="D107" t="s">
        <v>550</v>
      </c>
      <c r="E107">
        <f>'Billing Details'!C107</f>
        <v>5126</v>
      </c>
      <c r="F107">
        <f>'Billing Details'!D107</f>
        <v>33</v>
      </c>
      <c r="G107" t="str">
        <f>'Billing Details'!F107</f>
        <v>VOUCHER</v>
      </c>
      <c r="H107" t="str">
        <f>'Billing Details'!G107</f>
        <v>Self</v>
      </c>
    </row>
    <row r="108" spans="1:8">
      <c r="A108" t="s">
        <v>113</v>
      </c>
      <c r="B108" s="1">
        <v>44564</v>
      </c>
      <c r="C108" t="s">
        <v>631</v>
      </c>
      <c r="D108" t="s">
        <v>549</v>
      </c>
      <c r="E108">
        <f>'Billing Details'!C108</f>
        <v>5817</v>
      </c>
      <c r="F108">
        <f>'Billing Details'!D108</f>
        <v>31</v>
      </c>
      <c r="G108" t="str">
        <f>'Billing Details'!F108</f>
        <v>CREDIT CARD</v>
      </c>
      <c r="H108" t="str">
        <f>'Billing Details'!G108</f>
        <v>Self</v>
      </c>
    </row>
    <row r="109" spans="1:8">
      <c r="A109" t="s">
        <v>114</v>
      </c>
      <c r="B109" s="1">
        <v>44562</v>
      </c>
      <c r="C109" t="s">
        <v>639</v>
      </c>
      <c r="D109" t="s">
        <v>555</v>
      </c>
      <c r="E109">
        <f>'Billing Details'!C109</f>
        <v>2296</v>
      </c>
      <c r="F109">
        <f>'Billing Details'!D109</f>
        <v>19</v>
      </c>
      <c r="G109" t="str">
        <f>'Billing Details'!F109</f>
        <v>VOUCHER</v>
      </c>
      <c r="H109" t="str">
        <f>'Billing Details'!G109</f>
        <v>Home Delivery</v>
      </c>
    </row>
    <row r="110" spans="1:8">
      <c r="A110" t="s">
        <v>115</v>
      </c>
      <c r="B110" s="1">
        <v>44566</v>
      </c>
      <c r="C110" t="s">
        <v>639</v>
      </c>
      <c r="D110" t="s">
        <v>553</v>
      </c>
      <c r="E110">
        <f>'Billing Details'!C110</f>
        <v>5634</v>
      </c>
      <c r="F110">
        <f>'Billing Details'!D110</f>
        <v>27</v>
      </c>
      <c r="G110" t="str">
        <f>'Billing Details'!F110</f>
        <v>UPI</v>
      </c>
      <c r="H110" t="str">
        <f>'Billing Details'!G110</f>
        <v>Self</v>
      </c>
    </row>
    <row r="111" spans="1:8">
      <c r="A111" t="s">
        <v>116</v>
      </c>
      <c r="B111" s="1">
        <v>44566</v>
      </c>
      <c r="C111" t="s">
        <v>638</v>
      </c>
      <c r="D111" t="s">
        <v>547</v>
      </c>
      <c r="E111">
        <f>'Billing Details'!C111</f>
        <v>6315</v>
      </c>
      <c r="F111">
        <f>'Billing Details'!D111</f>
        <v>16</v>
      </c>
      <c r="G111" t="str">
        <f>'Billing Details'!F111</f>
        <v>DEBIT CARD</v>
      </c>
      <c r="H111" t="str">
        <f>'Billing Details'!G111</f>
        <v>Home Delivery</v>
      </c>
    </row>
    <row r="112" spans="1:8">
      <c r="A112" t="s">
        <v>117</v>
      </c>
      <c r="B112" s="1">
        <v>44563</v>
      </c>
      <c r="C112" t="s">
        <v>638</v>
      </c>
      <c r="D112" t="s">
        <v>548</v>
      </c>
      <c r="E112">
        <f>'Billing Details'!C112</f>
        <v>2682</v>
      </c>
      <c r="F112">
        <f>'Billing Details'!D112</f>
        <v>27</v>
      </c>
      <c r="G112" t="str">
        <f>'Billing Details'!F112</f>
        <v>CASH</v>
      </c>
      <c r="H112" t="str">
        <f>'Billing Details'!G112</f>
        <v>Home Delivery</v>
      </c>
    </row>
    <row r="113" spans="1:8">
      <c r="A113" t="s">
        <v>118</v>
      </c>
      <c r="B113" s="1">
        <v>44563</v>
      </c>
      <c r="C113" t="s">
        <v>635</v>
      </c>
      <c r="D113" t="s">
        <v>556</v>
      </c>
      <c r="E113">
        <f>'Billing Details'!C113</f>
        <v>4570</v>
      </c>
      <c r="F113">
        <f>'Billing Details'!D113</f>
        <v>29</v>
      </c>
      <c r="G113" t="str">
        <f>'Billing Details'!F113</f>
        <v>CASH</v>
      </c>
      <c r="H113" t="str">
        <f>'Billing Details'!G113</f>
        <v>Home Delivery</v>
      </c>
    </row>
    <row r="114" spans="1:8">
      <c r="A114" t="s">
        <v>119</v>
      </c>
      <c r="B114" s="1">
        <v>44563</v>
      </c>
      <c r="C114" t="s">
        <v>631</v>
      </c>
      <c r="D114" t="s">
        <v>549</v>
      </c>
      <c r="E114">
        <f>'Billing Details'!C114</f>
        <v>3611</v>
      </c>
      <c r="F114">
        <f>'Billing Details'!D114</f>
        <v>16</v>
      </c>
      <c r="G114" t="str">
        <f>'Billing Details'!F114</f>
        <v>CASH</v>
      </c>
      <c r="H114" t="str">
        <f>'Billing Details'!G114</f>
        <v>Home Delivery</v>
      </c>
    </row>
    <row r="115" spans="1:8">
      <c r="A115" t="s">
        <v>120</v>
      </c>
      <c r="B115" s="1">
        <v>44563</v>
      </c>
      <c r="C115" t="s">
        <v>635</v>
      </c>
      <c r="D115" t="s">
        <v>556</v>
      </c>
      <c r="E115">
        <f>'Billing Details'!C115</f>
        <v>2645</v>
      </c>
      <c r="F115">
        <f>'Billing Details'!D115</f>
        <v>17</v>
      </c>
      <c r="G115" t="str">
        <f>'Billing Details'!F115</f>
        <v>VOUCHER</v>
      </c>
      <c r="H115" t="str">
        <f>'Billing Details'!G115</f>
        <v>Home Delivery</v>
      </c>
    </row>
    <row r="116" spans="1:8">
      <c r="A116" t="s">
        <v>121</v>
      </c>
      <c r="B116" s="1">
        <v>44565</v>
      </c>
      <c r="C116" t="s">
        <v>638</v>
      </c>
      <c r="D116" t="s">
        <v>547</v>
      </c>
      <c r="E116">
        <f>'Billing Details'!C116</f>
        <v>2019</v>
      </c>
      <c r="F116">
        <f>'Billing Details'!D116</f>
        <v>34</v>
      </c>
      <c r="G116" t="str">
        <f>'Billing Details'!F116</f>
        <v>CREDIT CARD</v>
      </c>
      <c r="H116" t="str">
        <f>'Billing Details'!G116</f>
        <v>Home Delivery</v>
      </c>
    </row>
    <row r="117" spans="1:8">
      <c r="A117" t="s">
        <v>122</v>
      </c>
      <c r="B117" s="1">
        <v>44562</v>
      </c>
      <c r="C117" t="s">
        <v>637</v>
      </c>
      <c r="D117" t="s">
        <v>552</v>
      </c>
      <c r="E117">
        <f>'Billing Details'!C117</f>
        <v>5780</v>
      </c>
      <c r="F117">
        <f>'Billing Details'!D117</f>
        <v>22</v>
      </c>
      <c r="G117" t="str">
        <f>'Billing Details'!F117</f>
        <v>DEBIT CARD</v>
      </c>
      <c r="H117" t="str">
        <f>'Billing Details'!G117</f>
        <v>Self</v>
      </c>
    </row>
    <row r="118" spans="1:8">
      <c r="A118" t="s">
        <v>123</v>
      </c>
      <c r="B118" s="1">
        <v>44563</v>
      </c>
      <c r="C118" t="s">
        <v>639</v>
      </c>
      <c r="D118" t="s">
        <v>552</v>
      </c>
      <c r="E118">
        <f>'Billing Details'!C118</f>
        <v>2736</v>
      </c>
      <c r="F118">
        <f>'Billing Details'!D118</f>
        <v>11</v>
      </c>
      <c r="G118" t="str">
        <f>'Billing Details'!F118</f>
        <v>VOUCHER</v>
      </c>
      <c r="H118" t="str">
        <f>'Billing Details'!G118</f>
        <v>Home Delivery</v>
      </c>
    </row>
    <row r="119" spans="1:8">
      <c r="A119" t="s">
        <v>124</v>
      </c>
      <c r="B119" s="1">
        <v>44565</v>
      </c>
      <c r="C119" t="s">
        <v>633</v>
      </c>
      <c r="D119" t="s">
        <v>555</v>
      </c>
      <c r="E119">
        <f>'Billing Details'!C119</f>
        <v>4394</v>
      </c>
      <c r="F119">
        <f>'Billing Details'!D119</f>
        <v>20</v>
      </c>
      <c r="G119" t="str">
        <f>'Billing Details'!F119</f>
        <v>DEBIT CARD</v>
      </c>
      <c r="H119" t="str">
        <f>'Billing Details'!G119</f>
        <v>Home Delivery</v>
      </c>
    </row>
    <row r="120" spans="1:8">
      <c r="A120" t="s">
        <v>125</v>
      </c>
      <c r="B120" s="1">
        <v>44566</v>
      </c>
      <c r="C120" t="s">
        <v>631</v>
      </c>
      <c r="D120" t="s">
        <v>547</v>
      </c>
      <c r="E120">
        <f>'Billing Details'!C120</f>
        <v>5544</v>
      </c>
      <c r="F120">
        <f>'Billing Details'!D120</f>
        <v>19</v>
      </c>
      <c r="G120" t="str">
        <f>'Billing Details'!F120</f>
        <v>CASH</v>
      </c>
      <c r="H120" t="str">
        <f>'Billing Details'!G120</f>
        <v>Self</v>
      </c>
    </row>
    <row r="121" spans="1:8">
      <c r="A121" t="s">
        <v>126</v>
      </c>
      <c r="B121" s="1">
        <v>44564</v>
      </c>
      <c r="C121" t="s">
        <v>630</v>
      </c>
      <c r="D121" t="s">
        <v>551</v>
      </c>
      <c r="E121">
        <f>'Billing Details'!C121</f>
        <v>6964</v>
      </c>
      <c r="F121">
        <f>'Billing Details'!D121</f>
        <v>18</v>
      </c>
      <c r="G121" t="str">
        <f>'Billing Details'!F121</f>
        <v>DEBIT CARD</v>
      </c>
      <c r="H121" t="str">
        <f>'Billing Details'!G121</f>
        <v>Home Delivery</v>
      </c>
    </row>
    <row r="122" spans="1:8">
      <c r="A122" t="s">
        <v>127</v>
      </c>
      <c r="B122" s="1">
        <v>44563</v>
      </c>
      <c r="C122" t="s">
        <v>637</v>
      </c>
      <c r="D122" t="s">
        <v>552</v>
      </c>
      <c r="E122">
        <f>'Billing Details'!C122</f>
        <v>2226</v>
      </c>
      <c r="F122">
        <f>'Billing Details'!D122</f>
        <v>17</v>
      </c>
      <c r="G122" t="str">
        <f>'Billing Details'!F122</f>
        <v>CREDIT CARD</v>
      </c>
      <c r="H122" t="str">
        <f>'Billing Details'!G122</f>
        <v>Self</v>
      </c>
    </row>
    <row r="123" spans="1:8">
      <c r="A123" t="s">
        <v>128</v>
      </c>
      <c r="B123" s="1">
        <v>44566</v>
      </c>
      <c r="C123" t="s">
        <v>630</v>
      </c>
      <c r="D123" t="s">
        <v>548</v>
      </c>
      <c r="E123">
        <f>'Billing Details'!C123</f>
        <v>4543</v>
      </c>
      <c r="F123">
        <f>'Billing Details'!D123</f>
        <v>29</v>
      </c>
      <c r="G123" t="str">
        <f>'Billing Details'!F123</f>
        <v>DEBIT CARD</v>
      </c>
      <c r="H123" t="str">
        <f>'Billing Details'!G123</f>
        <v>Home Delivery</v>
      </c>
    </row>
    <row r="124" spans="1:8">
      <c r="A124" t="s">
        <v>129</v>
      </c>
      <c r="B124" s="1">
        <v>44563</v>
      </c>
      <c r="C124" t="s">
        <v>631</v>
      </c>
      <c r="D124" t="s">
        <v>555</v>
      </c>
      <c r="E124">
        <f>'Billing Details'!C124</f>
        <v>2149</v>
      </c>
      <c r="F124">
        <f>'Billing Details'!D124</f>
        <v>15</v>
      </c>
      <c r="G124" t="str">
        <f>'Billing Details'!F124</f>
        <v>DEBIT CARD</v>
      </c>
      <c r="H124" t="str">
        <f>'Billing Details'!G124</f>
        <v>Home Delivery</v>
      </c>
    </row>
    <row r="125" spans="1:8">
      <c r="A125" t="s">
        <v>130</v>
      </c>
      <c r="B125" s="1">
        <v>44565</v>
      </c>
      <c r="C125" t="s">
        <v>633</v>
      </c>
      <c r="D125" t="s">
        <v>549</v>
      </c>
      <c r="E125">
        <f>'Billing Details'!C125</f>
        <v>5083</v>
      </c>
      <c r="F125">
        <f>'Billing Details'!D125</f>
        <v>35</v>
      </c>
      <c r="G125" t="str">
        <f>'Billing Details'!F125</f>
        <v>CASH</v>
      </c>
      <c r="H125" t="str">
        <f>'Billing Details'!G125</f>
        <v>Self</v>
      </c>
    </row>
    <row r="126" spans="1:8">
      <c r="A126" t="s">
        <v>131</v>
      </c>
      <c r="B126" s="1">
        <v>44565</v>
      </c>
      <c r="C126" t="s">
        <v>632</v>
      </c>
      <c r="D126" t="s">
        <v>550</v>
      </c>
      <c r="E126">
        <f>'Billing Details'!C126</f>
        <v>4005</v>
      </c>
      <c r="F126">
        <f>'Billing Details'!D126</f>
        <v>13</v>
      </c>
      <c r="G126" t="str">
        <f>'Billing Details'!F126</f>
        <v>UPI</v>
      </c>
      <c r="H126" t="str">
        <f>'Billing Details'!G126</f>
        <v>Home Delivery</v>
      </c>
    </row>
    <row r="127" spans="1:8">
      <c r="A127" t="s">
        <v>132</v>
      </c>
      <c r="B127" s="1">
        <v>44566</v>
      </c>
      <c r="C127" t="s">
        <v>630</v>
      </c>
      <c r="D127" t="s">
        <v>550</v>
      </c>
      <c r="E127">
        <f>'Billing Details'!C127</f>
        <v>4235</v>
      </c>
      <c r="F127">
        <f>'Billing Details'!D127</f>
        <v>29</v>
      </c>
      <c r="G127" t="str">
        <f>'Billing Details'!F127</f>
        <v>UPI</v>
      </c>
      <c r="H127" t="str">
        <f>'Billing Details'!G127</f>
        <v>Self</v>
      </c>
    </row>
    <row r="128" spans="1:8">
      <c r="A128" t="s">
        <v>133</v>
      </c>
      <c r="B128" s="1">
        <v>44564</v>
      </c>
      <c r="C128" t="s">
        <v>630</v>
      </c>
      <c r="D128" t="s">
        <v>555</v>
      </c>
      <c r="E128">
        <f>'Billing Details'!C128</f>
        <v>2093</v>
      </c>
      <c r="F128">
        <f>'Billing Details'!D128</f>
        <v>12</v>
      </c>
      <c r="G128" t="str">
        <f>'Billing Details'!F128</f>
        <v>DEBIT CARD</v>
      </c>
      <c r="H128" t="str">
        <f>'Billing Details'!G128</f>
        <v>Home Delivery</v>
      </c>
    </row>
    <row r="129" spans="1:8">
      <c r="A129" t="s">
        <v>134</v>
      </c>
      <c r="B129" s="1">
        <v>44563</v>
      </c>
      <c r="C129" t="s">
        <v>631</v>
      </c>
      <c r="D129" t="s">
        <v>551</v>
      </c>
      <c r="E129">
        <f>'Billing Details'!C129</f>
        <v>6401</v>
      </c>
      <c r="F129">
        <f>'Billing Details'!D129</f>
        <v>31</v>
      </c>
      <c r="G129" t="str">
        <f>'Billing Details'!F129</f>
        <v>UPI</v>
      </c>
      <c r="H129" t="str">
        <f>'Billing Details'!G129</f>
        <v>Home Delivery</v>
      </c>
    </row>
    <row r="130" spans="1:8">
      <c r="A130" t="s">
        <v>135</v>
      </c>
      <c r="B130" s="1">
        <v>44563</v>
      </c>
      <c r="C130" t="s">
        <v>635</v>
      </c>
      <c r="D130" t="s">
        <v>553</v>
      </c>
      <c r="E130">
        <f>'Billing Details'!C130</f>
        <v>3803</v>
      </c>
      <c r="F130">
        <f>'Billing Details'!D130</f>
        <v>29</v>
      </c>
      <c r="G130" t="str">
        <f>'Billing Details'!F130</f>
        <v>VOUCHER</v>
      </c>
      <c r="H130" t="str">
        <f>'Billing Details'!G130</f>
        <v>Home Delivery</v>
      </c>
    </row>
    <row r="131" spans="1:8">
      <c r="A131" t="s">
        <v>136</v>
      </c>
      <c r="B131" s="1">
        <v>44565</v>
      </c>
      <c r="C131" t="s">
        <v>634</v>
      </c>
      <c r="D131" t="s">
        <v>556</v>
      </c>
      <c r="E131">
        <f>'Billing Details'!C131</f>
        <v>6286</v>
      </c>
      <c r="F131">
        <f>'Billing Details'!D131</f>
        <v>30</v>
      </c>
      <c r="G131" t="str">
        <f>'Billing Details'!F131</f>
        <v>UPI</v>
      </c>
      <c r="H131" t="str">
        <f>'Billing Details'!G131</f>
        <v>Home Delivery</v>
      </c>
    </row>
    <row r="132" spans="1:8">
      <c r="A132" t="s">
        <v>137</v>
      </c>
      <c r="B132" s="1">
        <v>44562</v>
      </c>
      <c r="C132" t="s">
        <v>631</v>
      </c>
      <c r="D132" t="s">
        <v>547</v>
      </c>
      <c r="E132">
        <f>'Billing Details'!C132</f>
        <v>4419</v>
      </c>
      <c r="F132">
        <f>'Billing Details'!D132</f>
        <v>30</v>
      </c>
      <c r="G132" t="str">
        <f>'Billing Details'!F132</f>
        <v>UPI</v>
      </c>
      <c r="H132" t="str">
        <f>'Billing Details'!G132</f>
        <v>Home Delivery</v>
      </c>
    </row>
    <row r="133" spans="1:8">
      <c r="A133" t="s">
        <v>138</v>
      </c>
      <c r="B133" s="1">
        <v>44563</v>
      </c>
      <c r="C133" t="s">
        <v>638</v>
      </c>
      <c r="D133" t="s">
        <v>550</v>
      </c>
      <c r="E133">
        <f>'Billing Details'!C133</f>
        <v>2260</v>
      </c>
      <c r="F133">
        <f>'Billing Details'!D133</f>
        <v>18</v>
      </c>
      <c r="G133" t="str">
        <f>'Billing Details'!F133</f>
        <v>VOUCHER</v>
      </c>
      <c r="H133" t="str">
        <f>'Billing Details'!G133</f>
        <v>Self</v>
      </c>
    </row>
    <row r="134" spans="1:8">
      <c r="A134" t="s">
        <v>139</v>
      </c>
      <c r="B134" s="1">
        <v>44562</v>
      </c>
      <c r="C134" t="s">
        <v>634</v>
      </c>
      <c r="D134" t="s">
        <v>548</v>
      </c>
      <c r="E134">
        <f>'Billing Details'!C134</f>
        <v>2990</v>
      </c>
      <c r="F134">
        <f>'Billing Details'!D134</f>
        <v>28</v>
      </c>
      <c r="G134" t="str">
        <f>'Billing Details'!F134</f>
        <v>CASH</v>
      </c>
      <c r="H134" t="str">
        <f>'Billing Details'!G134</f>
        <v>Self</v>
      </c>
    </row>
    <row r="135" spans="1:8">
      <c r="A135" t="s">
        <v>140</v>
      </c>
      <c r="B135" s="1">
        <v>44566</v>
      </c>
      <c r="C135" t="s">
        <v>635</v>
      </c>
      <c r="D135" t="s">
        <v>556</v>
      </c>
      <c r="E135">
        <f>'Billing Details'!C135</f>
        <v>4008</v>
      </c>
      <c r="F135">
        <f>'Billing Details'!D135</f>
        <v>10</v>
      </c>
      <c r="G135" t="str">
        <f>'Billing Details'!F135</f>
        <v>CASH</v>
      </c>
      <c r="H135" t="str">
        <f>'Billing Details'!G135</f>
        <v>Self</v>
      </c>
    </row>
    <row r="136" spans="1:8">
      <c r="A136" t="s">
        <v>141</v>
      </c>
      <c r="B136" s="1">
        <v>44562</v>
      </c>
      <c r="C136" t="s">
        <v>632</v>
      </c>
      <c r="D136" t="s">
        <v>548</v>
      </c>
      <c r="E136">
        <f>'Billing Details'!C136</f>
        <v>4274</v>
      </c>
      <c r="F136">
        <f>'Billing Details'!D136</f>
        <v>35</v>
      </c>
      <c r="G136" t="str">
        <f>'Billing Details'!F136</f>
        <v>UPI</v>
      </c>
      <c r="H136" t="str">
        <f>'Billing Details'!G136</f>
        <v>Home Delivery</v>
      </c>
    </row>
    <row r="137" spans="1:8">
      <c r="A137" t="s">
        <v>142</v>
      </c>
      <c r="B137" s="1">
        <v>44562</v>
      </c>
      <c r="C137" t="s">
        <v>637</v>
      </c>
      <c r="D137" t="s">
        <v>556</v>
      </c>
      <c r="E137">
        <f>'Billing Details'!C137</f>
        <v>5251</v>
      </c>
      <c r="F137">
        <f>'Billing Details'!D137</f>
        <v>27</v>
      </c>
      <c r="G137" t="str">
        <f>'Billing Details'!F137</f>
        <v>CASH</v>
      </c>
      <c r="H137" t="str">
        <f>'Billing Details'!G137</f>
        <v>Self</v>
      </c>
    </row>
    <row r="138" spans="1:8">
      <c r="A138" t="s">
        <v>143</v>
      </c>
      <c r="B138" s="1">
        <v>44565</v>
      </c>
      <c r="C138" t="s">
        <v>635</v>
      </c>
      <c r="D138" t="s">
        <v>552</v>
      </c>
      <c r="E138">
        <f>'Billing Details'!C138</f>
        <v>2238</v>
      </c>
      <c r="F138">
        <f>'Billing Details'!D138</f>
        <v>26</v>
      </c>
      <c r="G138" t="str">
        <f>'Billing Details'!F138</f>
        <v>VOUCHER</v>
      </c>
      <c r="H138" t="str">
        <f>'Billing Details'!G138</f>
        <v>Home Delivery</v>
      </c>
    </row>
    <row r="139" spans="1:8">
      <c r="A139" t="s">
        <v>144</v>
      </c>
      <c r="B139" s="1">
        <v>44562</v>
      </c>
      <c r="C139" t="s">
        <v>634</v>
      </c>
      <c r="D139" t="s">
        <v>555</v>
      </c>
      <c r="E139">
        <f>'Billing Details'!C139</f>
        <v>5830</v>
      </c>
      <c r="F139">
        <f>'Billing Details'!D139</f>
        <v>11</v>
      </c>
      <c r="G139" t="str">
        <f>'Billing Details'!F139</f>
        <v>DEBIT CARD</v>
      </c>
      <c r="H139" t="str">
        <f>'Billing Details'!G139</f>
        <v>Home Delivery</v>
      </c>
    </row>
    <row r="140" spans="1:8">
      <c r="A140" t="s">
        <v>145</v>
      </c>
      <c r="B140" s="1">
        <v>44562</v>
      </c>
      <c r="C140" t="s">
        <v>631</v>
      </c>
      <c r="D140" t="s">
        <v>551</v>
      </c>
      <c r="E140">
        <f>'Billing Details'!C140</f>
        <v>2580</v>
      </c>
      <c r="F140">
        <f>'Billing Details'!D140</f>
        <v>15</v>
      </c>
      <c r="G140" t="str">
        <f>'Billing Details'!F140</f>
        <v>VOUCHER</v>
      </c>
      <c r="H140" t="str">
        <f>'Billing Details'!G140</f>
        <v>Home Delivery</v>
      </c>
    </row>
    <row r="141" spans="1:8">
      <c r="A141" t="s">
        <v>146</v>
      </c>
      <c r="B141" s="1">
        <v>44566</v>
      </c>
      <c r="C141" t="s">
        <v>634</v>
      </c>
      <c r="D141" t="s">
        <v>552</v>
      </c>
      <c r="E141">
        <f>'Billing Details'!C141</f>
        <v>2042</v>
      </c>
      <c r="F141">
        <f>'Billing Details'!D141</f>
        <v>25</v>
      </c>
      <c r="G141" t="str">
        <f>'Billing Details'!F141</f>
        <v>DEBIT CARD</v>
      </c>
      <c r="H141" t="str">
        <f>'Billing Details'!G141</f>
        <v>Home Delivery</v>
      </c>
    </row>
    <row r="142" spans="1:8">
      <c r="A142" t="s">
        <v>147</v>
      </c>
      <c r="B142" s="1">
        <v>44563</v>
      </c>
      <c r="C142" t="s">
        <v>637</v>
      </c>
      <c r="D142" t="s">
        <v>547</v>
      </c>
      <c r="E142">
        <f>'Billing Details'!C142</f>
        <v>3467</v>
      </c>
      <c r="F142">
        <f>'Billing Details'!D142</f>
        <v>20</v>
      </c>
      <c r="G142" t="str">
        <f>'Billing Details'!F142</f>
        <v>CASH</v>
      </c>
      <c r="H142" t="str">
        <f>'Billing Details'!G142</f>
        <v>Home Delivery</v>
      </c>
    </row>
    <row r="143" spans="1:8">
      <c r="A143" t="s">
        <v>148</v>
      </c>
      <c r="B143" s="1">
        <v>44562</v>
      </c>
      <c r="C143" t="s">
        <v>636</v>
      </c>
      <c r="D143" t="s">
        <v>548</v>
      </c>
      <c r="E143">
        <f>'Billing Details'!C143</f>
        <v>2564</v>
      </c>
      <c r="F143">
        <f>'Billing Details'!D143</f>
        <v>21</v>
      </c>
      <c r="G143" t="str">
        <f>'Billing Details'!F143</f>
        <v>UPI</v>
      </c>
      <c r="H143" t="str">
        <f>'Billing Details'!G143</f>
        <v>Home Delivery</v>
      </c>
    </row>
    <row r="144" spans="1:8">
      <c r="A144" t="s">
        <v>149</v>
      </c>
      <c r="B144" s="1">
        <v>44562</v>
      </c>
      <c r="C144" t="s">
        <v>632</v>
      </c>
      <c r="D144" t="s">
        <v>551</v>
      </c>
      <c r="E144">
        <f>'Billing Details'!C144</f>
        <v>4709</v>
      </c>
      <c r="F144">
        <f>'Billing Details'!D144</f>
        <v>16</v>
      </c>
      <c r="G144" t="str">
        <f>'Billing Details'!F144</f>
        <v>UPI</v>
      </c>
      <c r="H144" t="str">
        <f>'Billing Details'!G144</f>
        <v>Home Delivery</v>
      </c>
    </row>
    <row r="145" spans="1:8">
      <c r="A145" t="s">
        <v>150</v>
      </c>
      <c r="B145" s="1">
        <v>44562</v>
      </c>
      <c r="C145" t="s">
        <v>639</v>
      </c>
      <c r="D145" t="s">
        <v>554</v>
      </c>
      <c r="E145">
        <f>'Billing Details'!C145</f>
        <v>2230</v>
      </c>
      <c r="F145">
        <f>'Billing Details'!D145</f>
        <v>30</v>
      </c>
      <c r="G145" t="str">
        <f>'Billing Details'!F145</f>
        <v>VOUCHER</v>
      </c>
      <c r="H145" t="str">
        <f>'Billing Details'!G145</f>
        <v>Home Delivery</v>
      </c>
    </row>
    <row r="146" spans="1:8">
      <c r="A146" t="s">
        <v>151</v>
      </c>
      <c r="B146" s="1">
        <v>44563</v>
      </c>
      <c r="C146" t="s">
        <v>637</v>
      </c>
      <c r="D146" t="s">
        <v>550</v>
      </c>
      <c r="E146">
        <f>'Billing Details'!C146</f>
        <v>5009</v>
      </c>
      <c r="F146">
        <f>'Billing Details'!D146</f>
        <v>14</v>
      </c>
      <c r="G146" t="str">
        <f>'Billing Details'!F146</f>
        <v>CASH</v>
      </c>
      <c r="H146" t="str">
        <f>'Billing Details'!G146</f>
        <v>Home Delivery</v>
      </c>
    </row>
    <row r="147" spans="1:8">
      <c r="A147" t="s">
        <v>152</v>
      </c>
      <c r="B147" s="1">
        <v>44563</v>
      </c>
      <c r="C147" t="s">
        <v>631</v>
      </c>
      <c r="D147" t="s">
        <v>547</v>
      </c>
      <c r="E147">
        <f>'Billing Details'!C147</f>
        <v>4732</v>
      </c>
      <c r="F147">
        <f>'Billing Details'!D147</f>
        <v>32</v>
      </c>
      <c r="G147" t="str">
        <f>'Billing Details'!F147</f>
        <v>UPI</v>
      </c>
      <c r="H147" t="str">
        <f>'Billing Details'!G147</f>
        <v>Home Delivery</v>
      </c>
    </row>
    <row r="148" spans="1:8">
      <c r="A148" t="s">
        <v>153</v>
      </c>
      <c r="B148" s="1">
        <v>44563</v>
      </c>
      <c r="C148" t="s">
        <v>637</v>
      </c>
      <c r="D148" t="s">
        <v>552</v>
      </c>
      <c r="E148">
        <f>'Billing Details'!C148</f>
        <v>4972</v>
      </c>
      <c r="F148">
        <f>'Billing Details'!D148</f>
        <v>10</v>
      </c>
      <c r="G148" t="str">
        <f>'Billing Details'!F148</f>
        <v>VOUCHER</v>
      </c>
      <c r="H148" t="str">
        <f>'Billing Details'!G148</f>
        <v>Home Delivery</v>
      </c>
    </row>
    <row r="149" spans="1:8">
      <c r="A149" t="s">
        <v>154</v>
      </c>
      <c r="B149" s="1">
        <v>44566</v>
      </c>
      <c r="C149" t="s">
        <v>630</v>
      </c>
      <c r="D149" t="s">
        <v>550</v>
      </c>
      <c r="E149">
        <f>'Billing Details'!C149</f>
        <v>5033</v>
      </c>
      <c r="F149">
        <f>'Billing Details'!D149</f>
        <v>11</v>
      </c>
      <c r="G149" t="str">
        <f>'Billing Details'!F149</f>
        <v>CREDIT CARD</v>
      </c>
      <c r="H149" t="str">
        <f>'Billing Details'!G149</f>
        <v>Home Delivery</v>
      </c>
    </row>
    <row r="150" spans="1:8">
      <c r="A150" t="s">
        <v>155</v>
      </c>
      <c r="B150" s="1">
        <v>44565</v>
      </c>
      <c r="C150" t="s">
        <v>630</v>
      </c>
      <c r="D150" t="s">
        <v>555</v>
      </c>
      <c r="E150">
        <f>'Billing Details'!C150</f>
        <v>2609</v>
      </c>
      <c r="F150">
        <f>'Billing Details'!D150</f>
        <v>26</v>
      </c>
      <c r="G150" t="str">
        <f>'Billing Details'!F150</f>
        <v>DEBIT CARD</v>
      </c>
      <c r="H150" t="str">
        <f>'Billing Details'!G150</f>
        <v>Self</v>
      </c>
    </row>
    <row r="151" spans="1:8">
      <c r="A151" t="s">
        <v>156</v>
      </c>
      <c r="B151" s="1">
        <v>44563</v>
      </c>
      <c r="C151" t="s">
        <v>634</v>
      </c>
      <c r="D151" t="s">
        <v>547</v>
      </c>
      <c r="E151">
        <f>'Billing Details'!C151</f>
        <v>3546</v>
      </c>
      <c r="F151">
        <f>'Billing Details'!D151</f>
        <v>17</v>
      </c>
      <c r="G151" t="str">
        <f>'Billing Details'!F151</f>
        <v>CREDIT CARD</v>
      </c>
      <c r="H151" t="str">
        <f>'Billing Details'!G151</f>
        <v>Home Delivery</v>
      </c>
    </row>
    <row r="152" spans="1:8">
      <c r="A152" t="s">
        <v>157</v>
      </c>
      <c r="B152" s="1">
        <v>44566</v>
      </c>
      <c r="C152" t="s">
        <v>637</v>
      </c>
      <c r="D152" t="s">
        <v>550</v>
      </c>
      <c r="E152">
        <f>'Billing Details'!C152</f>
        <v>3892</v>
      </c>
      <c r="F152">
        <f>'Billing Details'!D152</f>
        <v>27</v>
      </c>
      <c r="G152" t="str">
        <f>'Billing Details'!F152</f>
        <v>VOUCHER</v>
      </c>
      <c r="H152" t="str">
        <f>'Billing Details'!G152</f>
        <v>Self</v>
      </c>
    </row>
    <row r="153" spans="1:8">
      <c r="A153" t="s">
        <v>158</v>
      </c>
      <c r="B153" s="1">
        <v>44565</v>
      </c>
      <c r="C153" t="s">
        <v>630</v>
      </c>
      <c r="D153" t="s">
        <v>548</v>
      </c>
      <c r="E153">
        <f>'Billing Details'!C153</f>
        <v>6406</v>
      </c>
      <c r="F153">
        <f>'Billing Details'!D153</f>
        <v>30</v>
      </c>
      <c r="G153" t="str">
        <f>'Billing Details'!F153</f>
        <v>CASH</v>
      </c>
      <c r="H153" t="str">
        <f>'Billing Details'!G153</f>
        <v>Home Delivery</v>
      </c>
    </row>
    <row r="154" spans="1:8">
      <c r="A154" t="s">
        <v>159</v>
      </c>
      <c r="B154" s="1">
        <v>44563</v>
      </c>
      <c r="C154" t="s">
        <v>634</v>
      </c>
      <c r="D154" t="s">
        <v>552</v>
      </c>
      <c r="E154">
        <f>'Billing Details'!C154</f>
        <v>3836</v>
      </c>
      <c r="F154">
        <f>'Billing Details'!D154</f>
        <v>35</v>
      </c>
      <c r="G154" t="str">
        <f>'Billing Details'!F154</f>
        <v>UPI</v>
      </c>
      <c r="H154" t="str">
        <f>'Billing Details'!G154</f>
        <v>Home Delivery</v>
      </c>
    </row>
    <row r="155" spans="1:8">
      <c r="A155" t="s">
        <v>160</v>
      </c>
      <c r="B155" s="1">
        <v>44562</v>
      </c>
      <c r="C155" t="s">
        <v>631</v>
      </c>
      <c r="D155" t="s">
        <v>547</v>
      </c>
      <c r="E155">
        <f>'Billing Details'!C155</f>
        <v>5379</v>
      </c>
      <c r="F155">
        <f>'Billing Details'!D155</f>
        <v>35</v>
      </c>
      <c r="G155" t="str">
        <f>'Billing Details'!F155</f>
        <v>CASH</v>
      </c>
      <c r="H155" t="str">
        <f>'Billing Details'!G155</f>
        <v>Home Delivery</v>
      </c>
    </row>
    <row r="156" spans="1:8">
      <c r="A156" t="s">
        <v>161</v>
      </c>
      <c r="B156" s="1">
        <v>44565</v>
      </c>
      <c r="C156" t="s">
        <v>636</v>
      </c>
      <c r="D156" t="s">
        <v>550</v>
      </c>
      <c r="E156">
        <f>'Billing Details'!C156</f>
        <v>2422</v>
      </c>
      <c r="F156">
        <f>'Billing Details'!D156</f>
        <v>33</v>
      </c>
      <c r="G156" t="str">
        <f>'Billing Details'!F156</f>
        <v>UPI</v>
      </c>
      <c r="H156" t="str">
        <f>'Billing Details'!G156</f>
        <v>Home Delivery</v>
      </c>
    </row>
    <row r="157" spans="1:8">
      <c r="A157" t="s">
        <v>162</v>
      </c>
      <c r="B157" s="1">
        <v>44565</v>
      </c>
      <c r="C157" t="s">
        <v>631</v>
      </c>
      <c r="D157" t="s">
        <v>548</v>
      </c>
      <c r="E157">
        <f>'Billing Details'!C157</f>
        <v>2218</v>
      </c>
      <c r="F157">
        <f>'Billing Details'!D157</f>
        <v>10</v>
      </c>
      <c r="G157" t="str">
        <f>'Billing Details'!F157</f>
        <v>VOUCHER</v>
      </c>
      <c r="H157" t="str">
        <f>'Billing Details'!G157</f>
        <v>Home Delivery</v>
      </c>
    </row>
    <row r="158" spans="1:8">
      <c r="A158" t="s">
        <v>163</v>
      </c>
      <c r="B158" s="1">
        <v>44565</v>
      </c>
      <c r="C158" t="s">
        <v>634</v>
      </c>
      <c r="D158" t="s">
        <v>554</v>
      </c>
      <c r="E158">
        <f>'Billing Details'!C158</f>
        <v>3010</v>
      </c>
      <c r="F158">
        <f>'Billing Details'!D158</f>
        <v>20</v>
      </c>
      <c r="G158" t="str">
        <f>'Billing Details'!F158</f>
        <v>CASH</v>
      </c>
      <c r="H158" t="str">
        <f>'Billing Details'!G158</f>
        <v>Self</v>
      </c>
    </row>
    <row r="159" spans="1:8">
      <c r="A159" t="s">
        <v>164</v>
      </c>
      <c r="B159" s="1">
        <v>44565</v>
      </c>
      <c r="C159" t="s">
        <v>638</v>
      </c>
      <c r="D159" t="s">
        <v>551</v>
      </c>
      <c r="E159">
        <f>'Billing Details'!C159</f>
        <v>4627</v>
      </c>
      <c r="F159">
        <f>'Billing Details'!D159</f>
        <v>25</v>
      </c>
      <c r="G159" t="str">
        <f>'Billing Details'!F159</f>
        <v>CASH</v>
      </c>
      <c r="H159" t="str">
        <f>'Billing Details'!G159</f>
        <v>Self</v>
      </c>
    </row>
    <row r="160" spans="1:8">
      <c r="A160" t="s">
        <v>165</v>
      </c>
      <c r="B160" s="1">
        <v>44565</v>
      </c>
      <c r="C160" t="s">
        <v>634</v>
      </c>
      <c r="D160" t="s">
        <v>553</v>
      </c>
      <c r="E160">
        <f>'Billing Details'!C160</f>
        <v>3391</v>
      </c>
      <c r="F160">
        <f>'Billing Details'!D160</f>
        <v>19</v>
      </c>
      <c r="G160" t="str">
        <f>'Billing Details'!F160</f>
        <v>UPI</v>
      </c>
      <c r="H160" t="str">
        <f>'Billing Details'!G160</f>
        <v>Home Delivery</v>
      </c>
    </row>
    <row r="161" spans="1:8">
      <c r="A161" t="s">
        <v>166</v>
      </c>
      <c r="B161" s="1">
        <v>44564</v>
      </c>
      <c r="C161" t="s">
        <v>635</v>
      </c>
      <c r="D161" t="s">
        <v>553</v>
      </c>
      <c r="E161">
        <f>'Billing Details'!C161</f>
        <v>3829</v>
      </c>
      <c r="F161">
        <f>'Billing Details'!D161</f>
        <v>25</v>
      </c>
      <c r="G161" t="str">
        <f>'Billing Details'!F161</f>
        <v>CREDIT CARD</v>
      </c>
      <c r="H161" t="str">
        <f>'Billing Details'!G161</f>
        <v>Self</v>
      </c>
    </row>
    <row r="162" spans="1:8">
      <c r="A162" t="s">
        <v>167</v>
      </c>
      <c r="B162" s="1">
        <v>44562</v>
      </c>
      <c r="C162" t="s">
        <v>635</v>
      </c>
      <c r="D162" t="s">
        <v>554</v>
      </c>
      <c r="E162">
        <f>'Billing Details'!C162</f>
        <v>5623</v>
      </c>
      <c r="F162">
        <f>'Billing Details'!D162</f>
        <v>13</v>
      </c>
      <c r="G162" t="str">
        <f>'Billing Details'!F162</f>
        <v>DEBIT CARD</v>
      </c>
      <c r="H162" t="str">
        <f>'Billing Details'!G162</f>
        <v>Home Delivery</v>
      </c>
    </row>
    <row r="163" spans="1:8">
      <c r="A163" t="s">
        <v>168</v>
      </c>
      <c r="B163" s="1">
        <v>44563</v>
      </c>
      <c r="C163" t="s">
        <v>631</v>
      </c>
      <c r="D163" t="s">
        <v>549</v>
      </c>
      <c r="E163">
        <f>'Billing Details'!C163</f>
        <v>3002</v>
      </c>
      <c r="F163">
        <f>'Billing Details'!D163</f>
        <v>25</v>
      </c>
      <c r="G163" t="str">
        <f>'Billing Details'!F163</f>
        <v>VOUCHER</v>
      </c>
      <c r="H163" t="str">
        <f>'Billing Details'!G163</f>
        <v>Home Delivery</v>
      </c>
    </row>
    <row r="164" spans="1:8">
      <c r="A164" t="s">
        <v>169</v>
      </c>
      <c r="B164" s="1">
        <v>44563</v>
      </c>
      <c r="C164" t="s">
        <v>635</v>
      </c>
      <c r="D164" t="s">
        <v>553</v>
      </c>
      <c r="E164">
        <f>'Billing Details'!C164</f>
        <v>2054</v>
      </c>
      <c r="F164">
        <f>'Billing Details'!D164</f>
        <v>17</v>
      </c>
      <c r="G164" t="str">
        <f>'Billing Details'!F164</f>
        <v>UPI</v>
      </c>
      <c r="H164" t="str">
        <f>'Billing Details'!G164</f>
        <v>Home Delivery</v>
      </c>
    </row>
    <row r="165" spans="1:8">
      <c r="A165" t="s">
        <v>170</v>
      </c>
      <c r="B165" s="1">
        <v>44562</v>
      </c>
      <c r="C165" t="s">
        <v>633</v>
      </c>
      <c r="D165" t="s">
        <v>553</v>
      </c>
      <c r="E165">
        <f>'Billing Details'!C165</f>
        <v>5804</v>
      </c>
      <c r="F165">
        <f>'Billing Details'!D165</f>
        <v>26</v>
      </c>
      <c r="G165" t="str">
        <f>'Billing Details'!F165</f>
        <v>DEBIT CARD</v>
      </c>
      <c r="H165" t="str">
        <f>'Billing Details'!G165</f>
        <v>Home Delivery</v>
      </c>
    </row>
    <row r="166" spans="1:8">
      <c r="A166" t="s">
        <v>171</v>
      </c>
      <c r="B166" s="1">
        <v>44565</v>
      </c>
      <c r="C166" t="s">
        <v>632</v>
      </c>
      <c r="D166" t="s">
        <v>547</v>
      </c>
      <c r="E166">
        <f>'Billing Details'!C166</f>
        <v>5397</v>
      </c>
      <c r="F166">
        <f>'Billing Details'!D166</f>
        <v>12</v>
      </c>
      <c r="G166" t="str">
        <f>'Billing Details'!F166</f>
        <v>VOUCHER</v>
      </c>
      <c r="H166" t="str">
        <f>'Billing Details'!G166</f>
        <v>Home Delivery</v>
      </c>
    </row>
    <row r="167" spans="1:8">
      <c r="A167" t="s">
        <v>172</v>
      </c>
      <c r="B167" s="1">
        <v>44566</v>
      </c>
      <c r="C167" t="s">
        <v>636</v>
      </c>
      <c r="D167" t="s">
        <v>549</v>
      </c>
      <c r="E167">
        <f>'Billing Details'!C167</f>
        <v>4276</v>
      </c>
      <c r="F167">
        <f>'Billing Details'!D167</f>
        <v>31</v>
      </c>
      <c r="G167" t="str">
        <f>'Billing Details'!F167</f>
        <v>CREDIT CARD</v>
      </c>
      <c r="H167" t="str">
        <f>'Billing Details'!G167</f>
        <v>Self</v>
      </c>
    </row>
    <row r="168" spans="1:8">
      <c r="A168" t="s">
        <v>173</v>
      </c>
      <c r="B168" s="1">
        <v>44564</v>
      </c>
      <c r="C168" t="s">
        <v>635</v>
      </c>
      <c r="D168" t="s">
        <v>550</v>
      </c>
      <c r="E168">
        <f>'Billing Details'!C168</f>
        <v>5436</v>
      </c>
      <c r="F168">
        <f>'Billing Details'!D168</f>
        <v>18</v>
      </c>
      <c r="G168" t="str">
        <f>'Billing Details'!F168</f>
        <v>VOUCHER</v>
      </c>
      <c r="H168" t="str">
        <f>'Billing Details'!G168</f>
        <v>Self</v>
      </c>
    </row>
    <row r="169" spans="1:8">
      <c r="A169" t="s">
        <v>174</v>
      </c>
      <c r="B169" s="1">
        <v>44565</v>
      </c>
      <c r="C169" t="s">
        <v>633</v>
      </c>
      <c r="D169" t="s">
        <v>553</v>
      </c>
      <c r="E169">
        <f>'Billing Details'!C169</f>
        <v>6461</v>
      </c>
      <c r="F169">
        <f>'Billing Details'!D169</f>
        <v>19</v>
      </c>
      <c r="G169" t="str">
        <f>'Billing Details'!F169</f>
        <v>VOUCHER</v>
      </c>
      <c r="H169" t="str">
        <f>'Billing Details'!G169</f>
        <v>Home Delivery</v>
      </c>
    </row>
    <row r="170" spans="1:8">
      <c r="A170" t="s">
        <v>175</v>
      </c>
      <c r="B170" s="1">
        <v>44562</v>
      </c>
      <c r="C170" t="s">
        <v>631</v>
      </c>
      <c r="D170" t="s">
        <v>552</v>
      </c>
      <c r="E170">
        <f>'Billing Details'!C170</f>
        <v>4343</v>
      </c>
      <c r="F170">
        <f>'Billing Details'!D170</f>
        <v>12</v>
      </c>
      <c r="G170" t="str">
        <f>'Billing Details'!F170</f>
        <v>CASH</v>
      </c>
      <c r="H170" t="str">
        <f>'Billing Details'!G170</f>
        <v>Self</v>
      </c>
    </row>
    <row r="171" spans="1:8">
      <c r="A171" t="s">
        <v>176</v>
      </c>
      <c r="B171" s="1">
        <v>44563</v>
      </c>
      <c r="C171" t="s">
        <v>635</v>
      </c>
      <c r="D171" t="s">
        <v>550</v>
      </c>
      <c r="E171">
        <f>'Billing Details'!C171</f>
        <v>4887</v>
      </c>
      <c r="F171">
        <f>'Billing Details'!D171</f>
        <v>14</v>
      </c>
      <c r="G171" t="str">
        <f>'Billing Details'!F171</f>
        <v>DEBIT CARD</v>
      </c>
      <c r="H171" t="str">
        <f>'Billing Details'!G171</f>
        <v>Home Delivery</v>
      </c>
    </row>
    <row r="172" spans="1:8">
      <c r="A172" t="s">
        <v>177</v>
      </c>
      <c r="B172" s="1">
        <v>44564</v>
      </c>
      <c r="C172" t="s">
        <v>635</v>
      </c>
      <c r="D172" t="s">
        <v>548</v>
      </c>
      <c r="E172">
        <f>'Billing Details'!C172</f>
        <v>5106</v>
      </c>
      <c r="F172">
        <f>'Billing Details'!D172</f>
        <v>10</v>
      </c>
      <c r="G172" t="str">
        <f>'Billing Details'!F172</f>
        <v>CASH</v>
      </c>
      <c r="H172" t="str">
        <f>'Billing Details'!G172</f>
        <v>Home Delivery</v>
      </c>
    </row>
    <row r="173" spans="1:8">
      <c r="A173" t="s">
        <v>178</v>
      </c>
      <c r="B173" s="1">
        <v>44562</v>
      </c>
      <c r="C173" t="s">
        <v>630</v>
      </c>
      <c r="D173" t="s">
        <v>555</v>
      </c>
      <c r="E173">
        <f>'Billing Details'!C173</f>
        <v>6486</v>
      </c>
      <c r="F173">
        <f>'Billing Details'!D173</f>
        <v>31</v>
      </c>
      <c r="G173" t="str">
        <f>'Billing Details'!F173</f>
        <v>DEBIT CARD</v>
      </c>
      <c r="H173" t="str">
        <f>'Billing Details'!G173</f>
        <v>Home Delivery</v>
      </c>
    </row>
    <row r="174" spans="1:8">
      <c r="A174" t="s">
        <v>179</v>
      </c>
      <c r="B174" s="1">
        <v>44562</v>
      </c>
      <c r="C174" t="s">
        <v>635</v>
      </c>
      <c r="D174" t="s">
        <v>553</v>
      </c>
      <c r="E174">
        <f>'Billing Details'!C174</f>
        <v>5321</v>
      </c>
      <c r="F174">
        <f>'Billing Details'!D174</f>
        <v>13</v>
      </c>
      <c r="G174" t="str">
        <f>'Billing Details'!F174</f>
        <v>CASH</v>
      </c>
      <c r="H174" t="str">
        <f>'Billing Details'!G174</f>
        <v>Self</v>
      </c>
    </row>
    <row r="175" spans="1:8">
      <c r="A175" t="s">
        <v>180</v>
      </c>
      <c r="B175" s="1">
        <v>44565</v>
      </c>
      <c r="C175" t="s">
        <v>633</v>
      </c>
      <c r="D175" t="s">
        <v>552</v>
      </c>
      <c r="E175">
        <f>'Billing Details'!C175</f>
        <v>6086</v>
      </c>
      <c r="F175">
        <f>'Billing Details'!D175</f>
        <v>35</v>
      </c>
      <c r="G175" t="str">
        <f>'Billing Details'!F175</f>
        <v>UPI</v>
      </c>
      <c r="H175" t="str">
        <f>'Billing Details'!G175</f>
        <v>Home Delivery</v>
      </c>
    </row>
    <row r="176" spans="1:8">
      <c r="A176" t="s">
        <v>181</v>
      </c>
      <c r="B176" s="1">
        <v>44566</v>
      </c>
      <c r="C176" t="s">
        <v>637</v>
      </c>
      <c r="D176" t="s">
        <v>548</v>
      </c>
      <c r="E176">
        <f>'Billing Details'!C176</f>
        <v>6139</v>
      </c>
      <c r="F176">
        <f>'Billing Details'!D176</f>
        <v>14</v>
      </c>
      <c r="G176" t="str">
        <f>'Billing Details'!F176</f>
        <v>CASH</v>
      </c>
      <c r="H176" t="str">
        <f>'Billing Details'!G176</f>
        <v>Self</v>
      </c>
    </row>
    <row r="177" spans="1:8">
      <c r="A177" t="s">
        <v>182</v>
      </c>
      <c r="B177" s="1">
        <v>44564</v>
      </c>
      <c r="C177" t="s">
        <v>634</v>
      </c>
      <c r="D177" t="s">
        <v>554</v>
      </c>
      <c r="E177">
        <f>'Billing Details'!C177</f>
        <v>4300</v>
      </c>
      <c r="F177">
        <f>'Billing Details'!D177</f>
        <v>30</v>
      </c>
      <c r="G177" t="str">
        <f>'Billing Details'!F177</f>
        <v>DEBIT CARD</v>
      </c>
      <c r="H177" t="str">
        <f>'Billing Details'!G177</f>
        <v>Home Delivery</v>
      </c>
    </row>
    <row r="178" spans="1:8">
      <c r="A178" t="s">
        <v>183</v>
      </c>
      <c r="B178" s="1">
        <v>44563</v>
      </c>
      <c r="C178" t="s">
        <v>634</v>
      </c>
      <c r="D178" t="s">
        <v>553</v>
      </c>
      <c r="E178">
        <f>'Billing Details'!C178</f>
        <v>4122</v>
      </c>
      <c r="F178">
        <f>'Billing Details'!D178</f>
        <v>20</v>
      </c>
      <c r="G178" t="str">
        <f>'Billing Details'!F178</f>
        <v>CREDIT CARD</v>
      </c>
      <c r="H178" t="str">
        <f>'Billing Details'!G178</f>
        <v>Self</v>
      </c>
    </row>
    <row r="179" spans="1:8">
      <c r="A179" t="s">
        <v>184</v>
      </c>
      <c r="B179" s="1">
        <v>44565</v>
      </c>
      <c r="C179" t="s">
        <v>635</v>
      </c>
      <c r="D179" t="s">
        <v>554</v>
      </c>
      <c r="E179">
        <f>'Billing Details'!C179</f>
        <v>5118</v>
      </c>
      <c r="F179">
        <f>'Billing Details'!D179</f>
        <v>22</v>
      </c>
      <c r="G179" t="str">
        <f>'Billing Details'!F179</f>
        <v>VOUCHER</v>
      </c>
      <c r="H179" t="str">
        <f>'Billing Details'!G179</f>
        <v>Self</v>
      </c>
    </row>
    <row r="180" spans="1:8">
      <c r="A180" t="s">
        <v>185</v>
      </c>
      <c r="B180" s="1">
        <v>44566</v>
      </c>
      <c r="C180" t="s">
        <v>634</v>
      </c>
      <c r="D180" t="s">
        <v>554</v>
      </c>
      <c r="E180">
        <f>'Billing Details'!C180</f>
        <v>3995</v>
      </c>
      <c r="F180">
        <f>'Billing Details'!D180</f>
        <v>10</v>
      </c>
      <c r="G180" t="str">
        <f>'Billing Details'!F180</f>
        <v>UPI</v>
      </c>
      <c r="H180" t="str">
        <f>'Billing Details'!G180</f>
        <v>Home Delivery</v>
      </c>
    </row>
    <row r="181" spans="1:8">
      <c r="A181" t="s">
        <v>186</v>
      </c>
      <c r="B181" s="1">
        <v>44562</v>
      </c>
      <c r="C181" t="s">
        <v>633</v>
      </c>
      <c r="D181" t="s">
        <v>555</v>
      </c>
      <c r="E181">
        <f>'Billing Details'!C181</f>
        <v>2948</v>
      </c>
      <c r="F181">
        <f>'Billing Details'!D181</f>
        <v>24</v>
      </c>
      <c r="G181" t="str">
        <f>'Billing Details'!F181</f>
        <v>UPI</v>
      </c>
      <c r="H181" t="str">
        <f>'Billing Details'!G181</f>
        <v>Self</v>
      </c>
    </row>
    <row r="182" spans="1:8">
      <c r="A182" t="s">
        <v>187</v>
      </c>
      <c r="B182" s="1">
        <v>44563</v>
      </c>
      <c r="C182" t="s">
        <v>636</v>
      </c>
      <c r="D182" t="s">
        <v>549</v>
      </c>
      <c r="E182">
        <f>'Billing Details'!C182</f>
        <v>4127</v>
      </c>
      <c r="F182">
        <f>'Billing Details'!D182</f>
        <v>31</v>
      </c>
      <c r="G182" t="str">
        <f>'Billing Details'!F182</f>
        <v>CREDIT CARD</v>
      </c>
      <c r="H182" t="str">
        <f>'Billing Details'!G182</f>
        <v>Home Delivery</v>
      </c>
    </row>
    <row r="183" spans="1:8">
      <c r="A183" t="s">
        <v>188</v>
      </c>
      <c r="B183" s="1">
        <v>44564</v>
      </c>
      <c r="C183" t="s">
        <v>638</v>
      </c>
      <c r="D183" t="s">
        <v>553</v>
      </c>
      <c r="E183">
        <f>'Billing Details'!C183</f>
        <v>6981</v>
      </c>
      <c r="F183">
        <f>'Billing Details'!D183</f>
        <v>21</v>
      </c>
      <c r="G183" t="str">
        <f>'Billing Details'!F183</f>
        <v>DEBIT CARD</v>
      </c>
      <c r="H183" t="str">
        <f>'Billing Details'!G183</f>
        <v>Self</v>
      </c>
    </row>
    <row r="184" spans="1:8">
      <c r="A184" t="s">
        <v>189</v>
      </c>
      <c r="B184" s="1">
        <v>44565</v>
      </c>
      <c r="C184" t="s">
        <v>632</v>
      </c>
      <c r="D184" t="s">
        <v>556</v>
      </c>
      <c r="E184">
        <f>'Billing Details'!C184</f>
        <v>6252</v>
      </c>
      <c r="F184">
        <f>'Billing Details'!D184</f>
        <v>14</v>
      </c>
      <c r="G184" t="str">
        <f>'Billing Details'!F184</f>
        <v>DEBIT CARD</v>
      </c>
      <c r="H184" t="str">
        <f>'Billing Details'!G184</f>
        <v>Self</v>
      </c>
    </row>
    <row r="185" spans="1:8">
      <c r="A185" t="s">
        <v>190</v>
      </c>
      <c r="B185" s="1">
        <v>44565</v>
      </c>
      <c r="C185" t="s">
        <v>631</v>
      </c>
      <c r="D185" t="s">
        <v>547</v>
      </c>
      <c r="E185">
        <f>'Billing Details'!C185</f>
        <v>6840</v>
      </c>
      <c r="F185">
        <f>'Billing Details'!D185</f>
        <v>24</v>
      </c>
      <c r="G185" t="str">
        <f>'Billing Details'!F185</f>
        <v>CREDIT CARD</v>
      </c>
      <c r="H185" t="str">
        <f>'Billing Details'!G185</f>
        <v>Home Delivery</v>
      </c>
    </row>
    <row r="186" spans="1:8">
      <c r="A186" t="s">
        <v>191</v>
      </c>
      <c r="B186" s="1">
        <v>44566</v>
      </c>
      <c r="C186" t="s">
        <v>631</v>
      </c>
      <c r="D186" t="s">
        <v>554</v>
      </c>
      <c r="E186">
        <f>'Billing Details'!C186</f>
        <v>2541</v>
      </c>
      <c r="F186">
        <f>'Billing Details'!D186</f>
        <v>11</v>
      </c>
      <c r="G186" t="str">
        <f>'Billing Details'!F186</f>
        <v>DEBIT CARD</v>
      </c>
      <c r="H186" t="str">
        <f>'Billing Details'!G186</f>
        <v>Home Delivery</v>
      </c>
    </row>
    <row r="187" spans="1:8">
      <c r="A187" t="s">
        <v>192</v>
      </c>
      <c r="B187" s="1">
        <v>44564</v>
      </c>
      <c r="C187" t="s">
        <v>638</v>
      </c>
      <c r="D187" t="s">
        <v>550</v>
      </c>
      <c r="E187">
        <f>'Billing Details'!C187</f>
        <v>2501</v>
      </c>
      <c r="F187">
        <f>'Billing Details'!D187</f>
        <v>32</v>
      </c>
      <c r="G187" t="str">
        <f>'Billing Details'!F187</f>
        <v>DEBIT CARD</v>
      </c>
      <c r="H187" t="str">
        <f>'Billing Details'!G187</f>
        <v>Self</v>
      </c>
    </row>
    <row r="188" spans="1:8">
      <c r="A188" t="s">
        <v>193</v>
      </c>
      <c r="B188" s="1">
        <v>44565</v>
      </c>
      <c r="C188" t="s">
        <v>633</v>
      </c>
      <c r="D188" t="s">
        <v>555</v>
      </c>
      <c r="E188">
        <f>'Billing Details'!C188</f>
        <v>3943</v>
      </c>
      <c r="F188">
        <f>'Billing Details'!D188</f>
        <v>10</v>
      </c>
      <c r="G188" t="str">
        <f>'Billing Details'!F188</f>
        <v>VOUCHER</v>
      </c>
      <c r="H188" t="str">
        <f>'Billing Details'!G188</f>
        <v>Home Delivery</v>
      </c>
    </row>
    <row r="189" spans="1:8">
      <c r="A189" t="s">
        <v>194</v>
      </c>
      <c r="B189" s="1">
        <v>44564</v>
      </c>
      <c r="C189" t="s">
        <v>639</v>
      </c>
      <c r="D189" t="s">
        <v>553</v>
      </c>
      <c r="E189">
        <f>'Billing Details'!C189</f>
        <v>6724</v>
      </c>
      <c r="F189">
        <f>'Billing Details'!D189</f>
        <v>35</v>
      </c>
      <c r="G189" t="str">
        <f>'Billing Details'!F189</f>
        <v>UPI</v>
      </c>
      <c r="H189" t="str">
        <f>'Billing Details'!G189</f>
        <v>Home Delivery</v>
      </c>
    </row>
    <row r="190" spans="1:8">
      <c r="A190" t="s">
        <v>195</v>
      </c>
      <c r="B190" s="1">
        <v>44565</v>
      </c>
      <c r="C190" t="s">
        <v>634</v>
      </c>
      <c r="D190" t="s">
        <v>547</v>
      </c>
      <c r="E190">
        <f>'Billing Details'!C190</f>
        <v>3615</v>
      </c>
      <c r="F190">
        <f>'Billing Details'!D190</f>
        <v>26</v>
      </c>
      <c r="G190" t="str">
        <f>'Billing Details'!F190</f>
        <v>CREDIT CARD</v>
      </c>
      <c r="H190" t="str">
        <f>'Billing Details'!G190</f>
        <v>Self</v>
      </c>
    </row>
    <row r="191" spans="1:8">
      <c r="A191" t="s">
        <v>196</v>
      </c>
      <c r="B191" s="1">
        <v>44563</v>
      </c>
      <c r="C191" t="s">
        <v>635</v>
      </c>
      <c r="D191" t="s">
        <v>548</v>
      </c>
      <c r="E191">
        <f>'Billing Details'!C191</f>
        <v>3885</v>
      </c>
      <c r="F191">
        <f>'Billing Details'!D191</f>
        <v>28</v>
      </c>
      <c r="G191" t="str">
        <f>'Billing Details'!F191</f>
        <v>VOUCHER</v>
      </c>
      <c r="H191" t="str">
        <f>'Billing Details'!G191</f>
        <v>Self</v>
      </c>
    </row>
    <row r="192" spans="1:8">
      <c r="A192" t="s">
        <v>197</v>
      </c>
      <c r="B192" s="1">
        <v>44564</v>
      </c>
      <c r="C192" t="s">
        <v>638</v>
      </c>
      <c r="D192" t="s">
        <v>554</v>
      </c>
      <c r="E192">
        <f>'Billing Details'!C192</f>
        <v>5454</v>
      </c>
      <c r="F192">
        <f>'Billing Details'!D192</f>
        <v>27</v>
      </c>
      <c r="G192" t="str">
        <f>'Billing Details'!F192</f>
        <v>VOUCHER</v>
      </c>
      <c r="H192" t="str">
        <f>'Billing Details'!G192</f>
        <v>Self</v>
      </c>
    </row>
    <row r="193" spans="1:8">
      <c r="A193" t="s">
        <v>198</v>
      </c>
      <c r="B193" s="1">
        <v>44564</v>
      </c>
      <c r="C193" t="s">
        <v>638</v>
      </c>
      <c r="D193" t="s">
        <v>554</v>
      </c>
      <c r="E193">
        <f>'Billing Details'!C193</f>
        <v>5984</v>
      </c>
      <c r="F193">
        <f>'Billing Details'!D193</f>
        <v>31</v>
      </c>
      <c r="G193" t="str">
        <f>'Billing Details'!F193</f>
        <v>DEBIT CARD</v>
      </c>
      <c r="H193" t="str">
        <f>'Billing Details'!G193</f>
        <v>Self</v>
      </c>
    </row>
    <row r="194" spans="1:8">
      <c r="A194" t="s">
        <v>199</v>
      </c>
      <c r="B194" s="1">
        <v>44562</v>
      </c>
      <c r="C194" t="s">
        <v>639</v>
      </c>
      <c r="D194" t="s">
        <v>556</v>
      </c>
      <c r="E194">
        <f>'Billing Details'!C194</f>
        <v>2287</v>
      </c>
      <c r="F194">
        <f>'Billing Details'!D194</f>
        <v>19</v>
      </c>
      <c r="G194" t="str">
        <f>'Billing Details'!F194</f>
        <v>CREDIT CARD</v>
      </c>
      <c r="H194" t="str">
        <f>'Billing Details'!G194</f>
        <v>Self</v>
      </c>
    </row>
    <row r="195" spans="1:8">
      <c r="A195" t="s">
        <v>200</v>
      </c>
      <c r="B195" s="1">
        <v>44562</v>
      </c>
      <c r="C195" t="s">
        <v>631</v>
      </c>
      <c r="D195" t="s">
        <v>556</v>
      </c>
      <c r="E195">
        <f>'Billing Details'!C195</f>
        <v>4714</v>
      </c>
      <c r="F195">
        <f>'Billing Details'!D195</f>
        <v>31</v>
      </c>
      <c r="G195" t="str">
        <f>'Billing Details'!F195</f>
        <v>VOUCHER</v>
      </c>
      <c r="H195" t="str">
        <f>'Billing Details'!G195</f>
        <v>Home Delivery</v>
      </c>
    </row>
    <row r="196" spans="1:8">
      <c r="A196" t="s">
        <v>201</v>
      </c>
      <c r="B196" s="1">
        <v>44562</v>
      </c>
      <c r="C196" t="s">
        <v>637</v>
      </c>
      <c r="D196" t="s">
        <v>550</v>
      </c>
      <c r="E196">
        <f>'Billing Details'!C196</f>
        <v>4719</v>
      </c>
      <c r="F196">
        <f>'Billing Details'!D196</f>
        <v>22</v>
      </c>
      <c r="G196" t="str">
        <f>'Billing Details'!F196</f>
        <v>CASH</v>
      </c>
      <c r="H196" t="str">
        <f>'Billing Details'!G196</f>
        <v>Self</v>
      </c>
    </row>
    <row r="197" spans="1:8">
      <c r="A197" t="s">
        <v>202</v>
      </c>
      <c r="B197" s="1">
        <v>44565</v>
      </c>
      <c r="C197" t="s">
        <v>637</v>
      </c>
      <c r="D197" t="s">
        <v>552</v>
      </c>
      <c r="E197">
        <f>'Billing Details'!C197</f>
        <v>2016</v>
      </c>
      <c r="F197">
        <f>'Billing Details'!D197</f>
        <v>31</v>
      </c>
      <c r="G197" t="str">
        <f>'Billing Details'!F197</f>
        <v>CREDIT CARD</v>
      </c>
      <c r="H197" t="str">
        <f>'Billing Details'!G197</f>
        <v>Self</v>
      </c>
    </row>
    <row r="198" spans="1:8">
      <c r="A198" t="s">
        <v>203</v>
      </c>
      <c r="B198" s="1">
        <v>44563</v>
      </c>
      <c r="C198" t="s">
        <v>632</v>
      </c>
      <c r="D198" t="s">
        <v>552</v>
      </c>
      <c r="E198">
        <f>'Billing Details'!C198</f>
        <v>4034</v>
      </c>
      <c r="F198">
        <f>'Billing Details'!D198</f>
        <v>25</v>
      </c>
      <c r="G198" t="str">
        <f>'Billing Details'!F198</f>
        <v>DEBIT CARD</v>
      </c>
      <c r="H198" t="str">
        <f>'Billing Details'!G198</f>
        <v>Home Delivery</v>
      </c>
    </row>
    <row r="199" spans="1:8">
      <c r="A199" t="s">
        <v>204</v>
      </c>
      <c r="B199" s="1">
        <v>44562</v>
      </c>
      <c r="C199" t="s">
        <v>630</v>
      </c>
      <c r="D199" t="s">
        <v>547</v>
      </c>
      <c r="E199">
        <f>'Billing Details'!C199</f>
        <v>3955</v>
      </c>
      <c r="F199">
        <f>'Billing Details'!D199</f>
        <v>17</v>
      </c>
      <c r="G199" t="str">
        <f>'Billing Details'!F199</f>
        <v>DEBIT CARD</v>
      </c>
      <c r="H199" t="str">
        <f>'Billing Details'!G199</f>
        <v>Home Delivery</v>
      </c>
    </row>
    <row r="200" spans="1:8">
      <c r="A200" t="s">
        <v>205</v>
      </c>
      <c r="B200" s="1">
        <v>44562</v>
      </c>
      <c r="C200" t="s">
        <v>638</v>
      </c>
      <c r="D200" t="s">
        <v>550</v>
      </c>
      <c r="E200">
        <f>'Billing Details'!C200</f>
        <v>5797</v>
      </c>
      <c r="F200">
        <f>'Billing Details'!D200</f>
        <v>29</v>
      </c>
      <c r="G200" t="str">
        <f>'Billing Details'!F200</f>
        <v>CASH</v>
      </c>
      <c r="H200" t="str">
        <f>'Billing Details'!G200</f>
        <v>Home Delivery</v>
      </c>
    </row>
    <row r="201" spans="1:8">
      <c r="A201" t="s">
        <v>206</v>
      </c>
      <c r="B201" s="1">
        <v>44565</v>
      </c>
      <c r="C201" t="s">
        <v>638</v>
      </c>
      <c r="D201" t="s">
        <v>548</v>
      </c>
      <c r="E201">
        <f>'Billing Details'!C201</f>
        <v>4857</v>
      </c>
      <c r="F201">
        <f>'Billing Details'!D201</f>
        <v>28</v>
      </c>
      <c r="G201" t="str">
        <f>'Billing Details'!F201</f>
        <v>CASH</v>
      </c>
      <c r="H201" t="str">
        <f>'Billing Details'!G201</f>
        <v>Home Delivery</v>
      </c>
    </row>
    <row r="202" spans="1:8">
      <c r="A202" t="s">
        <v>207</v>
      </c>
      <c r="B202" s="1">
        <v>44562</v>
      </c>
      <c r="C202" t="s">
        <v>630</v>
      </c>
      <c r="D202" t="s">
        <v>551</v>
      </c>
      <c r="E202">
        <f>'Billing Details'!C202</f>
        <v>3828</v>
      </c>
      <c r="F202">
        <f>'Billing Details'!D202</f>
        <v>23</v>
      </c>
      <c r="G202" t="str">
        <f>'Billing Details'!F202</f>
        <v>CREDIT CARD</v>
      </c>
      <c r="H202" t="str">
        <f>'Billing Details'!G202</f>
        <v>Home Delivery</v>
      </c>
    </row>
    <row r="203" spans="1:8">
      <c r="A203" t="s">
        <v>208</v>
      </c>
      <c r="B203" s="1">
        <v>44564</v>
      </c>
      <c r="C203" t="s">
        <v>638</v>
      </c>
      <c r="D203" t="s">
        <v>548</v>
      </c>
      <c r="E203">
        <f>'Billing Details'!C203</f>
        <v>2112</v>
      </c>
      <c r="F203">
        <f>'Billing Details'!D203</f>
        <v>30</v>
      </c>
      <c r="G203" t="str">
        <f>'Billing Details'!F203</f>
        <v>UPI</v>
      </c>
      <c r="H203" t="str">
        <f>'Billing Details'!G203</f>
        <v>Self</v>
      </c>
    </row>
    <row r="204" spans="1:8">
      <c r="A204" t="s">
        <v>209</v>
      </c>
      <c r="B204" s="1">
        <v>44566</v>
      </c>
      <c r="C204" t="s">
        <v>634</v>
      </c>
      <c r="D204" t="s">
        <v>554</v>
      </c>
      <c r="E204">
        <f>'Billing Details'!C204</f>
        <v>5980</v>
      </c>
      <c r="F204">
        <f>'Billing Details'!D204</f>
        <v>18</v>
      </c>
      <c r="G204" t="str">
        <f>'Billing Details'!F204</f>
        <v>UPI</v>
      </c>
      <c r="H204" t="str">
        <f>'Billing Details'!G204</f>
        <v>Self</v>
      </c>
    </row>
    <row r="205" spans="1:8">
      <c r="A205" t="s">
        <v>210</v>
      </c>
      <c r="B205" s="1">
        <v>44566</v>
      </c>
      <c r="C205" t="s">
        <v>634</v>
      </c>
      <c r="D205" t="s">
        <v>549</v>
      </c>
      <c r="E205">
        <f>'Billing Details'!C205</f>
        <v>5938</v>
      </c>
      <c r="F205">
        <f>'Billing Details'!D205</f>
        <v>23</v>
      </c>
      <c r="G205" t="str">
        <f>'Billing Details'!F205</f>
        <v>DEBIT CARD</v>
      </c>
      <c r="H205" t="str">
        <f>'Billing Details'!G205</f>
        <v>Home Delivery</v>
      </c>
    </row>
    <row r="206" spans="1:8">
      <c r="A206" t="s">
        <v>211</v>
      </c>
      <c r="B206" s="1">
        <v>44562</v>
      </c>
      <c r="C206" t="s">
        <v>631</v>
      </c>
      <c r="D206" t="s">
        <v>554</v>
      </c>
      <c r="E206">
        <f>'Billing Details'!C206</f>
        <v>3075</v>
      </c>
      <c r="F206">
        <f>'Billing Details'!D206</f>
        <v>18</v>
      </c>
      <c r="G206" t="str">
        <f>'Billing Details'!F206</f>
        <v>UPI</v>
      </c>
      <c r="H206" t="str">
        <f>'Billing Details'!G206</f>
        <v>Self</v>
      </c>
    </row>
    <row r="207" spans="1:8">
      <c r="A207" t="s">
        <v>212</v>
      </c>
      <c r="B207" s="1">
        <v>44564</v>
      </c>
      <c r="C207" t="s">
        <v>639</v>
      </c>
      <c r="D207" t="s">
        <v>556</v>
      </c>
      <c r="E207">
        <f>'Billing Details'!C207</f>
        <v>6544</v>
      </c>
      <c r="F207">
        <f>'Billing Details'!D207</f>
        <v>30</v>
      </c>
      <c r="G207" t="str">
        <f>'Billing Details'!F207</f>
        <v>UPI</v>
      </c>
      <c r="H207" t="str">
        <f>'Billing Details'!G207</f>
        <v>Home Delivery</v>
      </c>
    </row>
    <row r="208" spans="1:8">
      <c r="A208" t="s">
        <v>213</v>
      </c>
      <c r="B208" s="1">
        <v>44566</v>
      </c>
      <c r="C208" t="s">
        <v>633</v>
      </c>
      <c r="D208" t="s">
        <v>548</v>
      </c>
      <c r="E208">
        <f>'Billing Details'!C208</f>
        <v>3167</v>
      </c>
      <c r="F208">
        <f>'Billing Details'!D208</f>
        <v>17</v>
      </c>
      <c r="G208" t="str">
        <f>'Billing Details'!F208</f>
        <v>DEBIT CARD</v>
      </c>
      <c r="H208" t="str">
        <f>'Billing Details'!G208</f>
        <v>Home Delivery</v>
      </c>
    </row>
    <row r="209" spans="1:8">
      <c r="A209" t="s">
        <v>214</v>
      </c>
      <c r="B209" s="1">
        <v>44566</v>
      </c>
      <c r="C209" t="s">
        <v>638</v>
      </c>
      <c r="D209" t="s">
        <v>556</v>
      </c>
      <c r="E209">
        <f>'Billing Details'!C209</f>
        <v>2157</v>
      </c>
      <c r="F209">
        <f>'Billing Details'!D209</f>
        <v>21</v>
      </c>
      <c r="G209" t="str">
        <f>'Billing Details'!F209</f>
        <v>CREDIT CARD</v>
      </c>
      <c r="H209" t="str">
        <f>'Billing Details'!G209</f>
        <v>Home Delivery</v>
      </c>
    </row>
    <row r="210" spans="1:8">
      <c r="A210" t="s">
        <v>215</v>
      </c>
      <c r="B210" s="1">
        <v>44562</v>
      </c>
      <c r="C210" t="s">
        <v>635</v>
      </c>
      <c r="D210" t="s">
        <v>556</v>
      </c>
      <c r="E210">
        <f>'Billing Details'!C210</f>
        <v>6353</v>
      </c>
      <c r="F210">
        <f>'Billing Details'!D210</f>
        <v>13</v>
      </c>
      <c r="G210" t="str">
        <f>'Billing Details'!F210</f>
        <v>VOUCHER</v>
      </c>
      <c r="H210" t="str">
        <f>'Billing Details'!G210</f>
        <v>Home Delivery</v>
      </c>
    </row>
    <row r="211" spans="1:8">
      <c r="A211" t="s">
        <v>216</v>
      </c>
      <c r="B211" s="1">
        <v>44564</v>
      </c>
      <c r="C211" t="s">
        <v>633</v>
      </c>
      <c r="D211" t="s">
        <v>553</v>
      </c>
      <c r="E211">
        <f>'Billing Details'!C211</f>
        <v>5355</v>
      </c>
      <c r="F211">
        <f>'Billing Details'!D211</f>
        <v>16</v>
      </c>
      <c r="G211" t="str">
        <f>'Billing Details'!F211</f>
        <v>CREDIT CARD</v>
      </c>
      <c r="H211" t="str">
        <f>'Billing Details'!G211</f>
        <v>Self</v>
      </c>
    </row>
    <row r="212" spans="1:8">
      <c r="A212" t="s">
        <v>217</v>
      </c>
      <c r="B212" s="1">
        <v>44566</v>
      </c>
      <c r="C212" t="s">
        <v>639</v>
      </c>
      <c r="D212" t="s">
        <v>555</v>
      </c>
      <c r="E212">
        <f>'Billing Details'!C212</f>
        <v>5141</v>
      </c>
      <c r="F212">
        <f>'Billing Details'!D212</f>
        <v>25</v>
      </c>
      <c r="G212" t="str">
        <f>'Billing Details'!F212</f>
        <v>CASH</v>
      </c>
      <c r="H212" t="str">
        <f>'Billing Details'!G212</f>
        <v>Home Delivery</v>
      </c>
    </row>
    <row r="213" spans="1:8">
      <c r="A213" t="s">
        <v>218</v>
      </c>
      <c r="B213" s="1">
        <v>44566</v>
      </c>
      <c r="C213" t="s">
        <v>639</v>
      </c>
      <c r="D213" t="s">
        <v>549</v>
      </c>
      <c r="E213">
        <f>'Billing Details'!C213</f>
        <v>6614</v>
      </c>
      <c r="F213">
        <f>'Billing Details'!D213</f>
        <v>33</v>
      </c>
      <c r="G213" t="str">
        <f>'Billing Details'!F213</f>
        <v>VOUCHER</v>
      </c>
      <c r="H213" t="str">
        <f>'Billing Details'!G213</f>
        <v>Self</v>
      </c>
    </row>
    <row r="214" spans="1:8">
      <c r="A214" t="s">
        <v>219</v>
      </c>
      <c r="B214" s="1">
        <v>44565</v>
      </c>
      <c r="C214" t="s">
        <v>631</v>
      </c>
      <c r="D214" t="s">
        <v>555</v>
      </c>
      <c r="E214">
        <f>'Billing Details'!C214</f>
        <v>3740</v>
      </c>
      <c r="F214">
        <f>'Billing Details'!D214</f>
        <v>18</v>
      </c>
      <c r="G214" t="str">
        <f>'Billing Details'!F214</f>
        <v>DEBIT CARD</v>
      </c>
      <c r="H214" t="str">
        <f>'Billing Details'!G214</f>
        <v>Home Delivery</v>
      </c>
    </row>
    <row r="215" spans="1:8">
      <c r="A215" t="s">
        <v>220</v>
      </c>
      <c r="B215" s="1">
        <v>44565</v>
      </c>
      <c r="C215" t="s">
        <v>634</v>
      </c>
      <c r="D215" t="s">
        <v>551</v>
      </c>
      <c r="E215">
        <f>'Billing Details'!C215</f>
        <v>5155</v>
      </c>
      <c r="F215">
        <f>'Billing Details'!D215</f>
        <v>18</v>
      </c>
      <c r="G215" t="str">
        <f>'Billing Details'!F215</f>
        <v>VOUCHER</v>
      </c>
      <c r="H215" t="str">
        <f>'Billing Details'!G215</f>
        <v>Self</v>
      </c>
    </row>
    <row r="216" spans="1:8">
      <c r="A216" t="s">
        <v>221</v>
      </c>
      <c r="B216" s="1">
        <v>44565</v>
      </c>
      <c r="C216" t="s">
        <v>636</v>
      </c>
      <c r="D216" t="s">
        <v>551</v>
      </c>
      <c r="E216">
        <f>'Billing Details'!C216</f>
        <v>2998</v>
      </c>
      <c r="F216">
        <f>'Billing Details'!D216</f>
        <v>19</v>
      </c>
      <c r="G216" t="str">
        <f>'Billing Details'!F216</f>
        <v>VOUCHER</v>
      </c>
      <c r="H216" t="str">
        <f>'Billing Details'!G216</f>
        <v>Self</v>
      </c>
    </row>
    <row r="217" spans="1:8">
      <c r="A217" t="s">
        <v>222</v>
      </c>
      <c r="B217" s="1">
        <v>44562</v>
      </c>
      <c r="C217" t="s">
        <v>635</v>
      </c>
      <c r="D217" t="s">
        <v>553</v>
      </c>
      <c r="E217">
        <f>'Billing Details'!C217</f>
        <v>6057</v>
      </c>
      <c r="F217">
        <f>'Billing Details'!D217</f>
        <v>19</v>
      </c>
      <c r="G217" t="str">
        <f>'Billing Details'!F217</f>
        <v>VOUCHER</v>
      </c>
      <c r="H217" t="str">
        <f>'Billing Details'!G217</f>
        <v>Self</v>
      </c>
    </row>
    <row r="218" spans="1:8">
      <c r="A218" t="s">
        <v>223</v>
      </c>
      <c r="B218" s="1">
        <v>44565</v>
      </c>
      <c r="C218" t="s">
        <v>634</v>
      </c>
      <c r="D218" t="s">
        <v>553</v>
      </c>
      <c r="E218">
        <f>'Billing Details'!C218</f>
        <v>3377</v>
      </c>
      <c r="F218">
        <f>'Billing Details'!D218</f>
        <v>22</v>
      </c>
      <c r="G218" t="str">
        <f>'Billing Details'!F218</f>
        <v>CREDIT CARD</v>
      </c>
      <c r="H218" t="str">
        <f>'Billing Details'!G218</f>
        <v>Self</v>
      </c>
    </row>
    <row r="219" spans="1:8">
      <c r="A219" t="s">
        <v>224</v>
      </c>
      <c r="B219" s="1">
        <v>44566</v>
      </c>
      <c r="C219" t="s">
        <v>630</v>
      </c>
      <c r="D219" t="s">
        <v>551</v>
      </c>
      <c r="E219">
        <f>'Billing Details'!C219</f>
        <v>5214</v>
      </c>
      <c r="F219">
        <f>'Billing Details'!D219</f>
        <v>24</v>
      </c>
      <c r="G219" t="str">
        <f>'Billing Details'!F219</f>
        <v>DEBIT CARD</v>
      </c>
      <c r="H219" t="str">
        <f>'Billing Details'!G219</f>
        <v>Self</v>
      </c>
    </row>
    <row r="220" spans="1:8">
      <c r="A220" t="s">
        <v>225</v>
      </c>
      <c r="B220" s="1">
        <v>44564</v>
      </c>
      <c r="C220" t="s">
        <v>631</v>
      </c>
      <c r="D220" t="s">
        <v>549</v>
      </c>
      <c r="E220">
        <f>'Billing Details'!C220</f>
        <v>2912</v>
      </c>
      <c r="F220">
        <f>'Billing Details'!D220</f>
        <v>12</v>
      </c>
      <c r="G220" t="str">
        <f>'Billing Details'!F220</f>
        <v>CASH</v>
      </c>
      <c r="H220" t="str">
        <f>'Billing Details'!G220</f>
        <v>Self</v>
      </c>
    </row>
    <row r="221" spans="1:8">
      <c r="A221" t="s">
        <v>226</v>
      </c>
      <c r="B221" s="1">
        <v>44564</v>
      </c>
      <c r="C221" t="s">
        <v>639</v>
      </c>
      <c r="D221" t="s">
        <v>555</v>
      </c>
      <c r="E221">
        <f>'Billing Details'!C221</f>
        <v>2744</v>
      </c>
      <c r="F221">
        <f>'Billing Details'!D221</f>
        <v>18</v>
      </c>
      <c r="G221" t="str">
        <f>'Billing Details'!F221</f>
        <v>UPI</v>
      </c>
      <c r="H221" t="str">
        <f>'Billing Details'!G221</f>
        <v>Home Delivery</v>
      </c>
    </row>
    <row r="222" spans="1:8">
      <c r="A222" t="s">
        <v>227</v>
      </c>
      <c r="B222" s="1">
        <v>44562</v>
      </c>
      <c r="C222" t="s">
        <v>634</v>
      </c>
      <c r="D222" t="s">
        <v>553</v>
      </c>
      <c r="E222">
        <f>'Billing Details'!C222</f>
        <v>4508</v>
      </c>
      <c r="F222">
        <f>'Billing Details'!D222</f>
        <v>15</v>
      </c>
      <c r="G222" t="str">
        <f>'Billing Details'!F222</f>
        <v>UPI</v>
      </c>
      <c r="H222" t="str">
        <f>'Billing Details'!G222</f>
        <v>Self</v>
      </c>
    </row>
    <row r="223" spans="1:8">
      <c r="A223" t="s">
        <v>228</v>
      </c>
      <c r="B223" s="1">
        <v>44566</v>
      </c>
      <c r="C223" t="s">
        <v>636</v>
      </c>
      <c r="D223" t="s">
        <v>555</v>
      </c>
      <c r="E223">
        <f>'Billing Details'!C223</f>
        <v>4931</v>
      </c>
      <c r="F223">
        <f>'Billing Details'!D223</f>
        <v>12</v>
      </c>
      <c r="G223" t="str">
        <f>'Billing Details'!F223</f>
        <v>VOUCHER</v>
      </c>
      <c r="H223" t="str">
        <f>'Billing Details'!G223</f>
        <v>Home Delivery</v>
      </c>
    </row>
    <row r="224" spans="1:8">
      <c r="A224" t="s">
        <v>229</v>
      </c>
      <c r="B224" s="1">
        <v>44565</v>
      </c>
      <c r="C224" t="s">
        <v>633</v>
      </c>
      <c r="D224" t="s">
        <v>555</v>
      </c>
      <c r="E224">
        <f>'Billing Details'!C224</f>
        <v>5156</v>
      </c>
      <c r="F224">
        <f>'Billing Details'!D224</f>
        <v>34</v>
      </c>
      <c r="G224" t="str">
        <f>'Billing Details'!F224</f>
        <v>CREDIT CARD</v>
      </c>
      <c r="H224" t="str">
        <f>'Billing Details'!G224</f>
        <v>Home Delivery</v>
      </c>
    </row>
    <row r="225" spans="1:8">
      <c r="A225" t="s">
        <v>230</v>
      </c>
      <c r="B225" s="1">
        <v>44564</v>
      </c>
      <c r="C225" t="s">
        <v>636</v>
      </c>
      <c r="D225" t="s">
        <v>549</v>
      </c>
      <c r="E225">
        <f>'Billing Details'!C225</f>
        <v>3219</v>
      </c>
      <c r="F225">
        <f>'Billing Details'!D225</f>
        <v>11</v>
      </c>
      <c r="G225" t="str">
        <f>'Billing Details'!F225</f>
        <v>VOUCHER</v>
      </c>
      <c r="H225" t="str">
        <f>'Billing Details'!G225</f>
        <v>Self</v>
      </c>
    </row>
    <row r="226" spans="1:8">
      <c r="A226" t="s">
        <v>231</v>
      </c>
      <c r="B226" s="1">
        <v>44563</v>
      </c>
      <c r="C226" t="s">
        <v>630</v>
      </c>
      <c r="D226" t="s">
        <v>554</v>
      </c>
      <c r="E226">
        <f>'Billing Details'!C226</f>
        <v>5154</v>
      </c>
      <c r="F226">
        <f>'Billing Details'!D226</f>
        <v>35</v>
      </c>
      <c r="G226" t="str">
        <f>'Billing Details'!F226</f>
        <v>DEBIT CARD</v>
      </c>
      <c r="H226" t="str">
        <f>'Billing Details'!G226</f>
        <v>Self</v>
      </c>
    </row>
    <row r="227" spans="1:8">
      <c r="A227" t="s">
        <v>232</v>
      </c>
      <c r="B227" s="1">
        <v>44566</v>
      </c>
      <c r="C227" t="s">
        <v>636</v>
      </c>
      <c r="D227" t="s">
        <v>554</v>
      </c>
      <c r="E227">
        <f>'Billing Details'!C227</f>
        <v>3028</v>
      </c>
      <c r="F227">
        <f>'Billing Details'!D227</f>
        <v>15</v>
      </c>
      <c r="G227" t="str">
        <f>'Billing Details'!F227</f>
        <v>UPI</v>
      </c>
      <c r="H227" t="str">
        <f>'Billing Details'!G227</f>
        <v>Home Delivery</v>
      </c>
    </row>
    <row r="228" spans="1:8">
      <c r="A228" t="s">
        <v>233</v>
      </c>
      <c r="B228" s="1">
        <v>44562</v>
      </c>
      <c r="C228" t="s">
        <v>635</v>
      </c>
      <c r="D228" t="s">
        <v>554</v>
      </c>
      <c r="E228">
        <f>'Billing Details'!C228</f>
        <v>4581</v>
      </c>
      <c r="F228">
        <f>'Billing Details'!D228</f>
        <v>11</v>
      </c>
      <c r="G228" t="str">
        <f>'Billing Details'!F228</f>
        <v>CREDIT CARD</v>
      </c>
      <c r="H228" t="str">
        <f>'Billing Details'!G228</f>
        <v>Home Delivery</v>
      </c>
    </row>
    <row r="229" spans="1:8">
      <c r="A229" t="s">
        <v>234</v>
      </c>
      <c r="B229" s="1">
        <v>44563</v>
      </c>
      <c r="C229" t="s">
        <v>635</v>
      </c>
      <c r="D229" t="s">
        <v>554</v>
      </c>
      <c r="E229">
        <f>'Billing Details'!C229</f>
        <v>3794</v>
      </c>
      <c r="F229">
        <f>'Billing Details'!D229</f>
        <v>24</v>
      </c>
      <c r="G229" t="str">
        <f>'Billing Details'!F229</f>
        <v>DEBIT CARD</v>
      </c>
      <c r="H229" t="str">
        <f>'Billing Details'!G229</f>
        <v>Home Delivery</v>
      </c>
    </row>
    <row r="230" spans="1:8">
      <c r="A230" t="s">
        <v>235</v>
      </c>
      <c r="B230" s="1">
        <v>44563</v>
      </c>
      <c r="C230" t="s">
        <v>637</v>
      </c>
      <c r="D230" t="s">
        <v>551</v>
      </c>
      <c r="E230">
        <f>'Billing Details'!C230</f>
        <v>5648</v>
      </c>
      <c r="F230">
        <f>'Billing Details'!D230</f>
        <v>31</v>
      </c>
      <c r="G230" t="str">
        <f>'Billing Details'!F230</f>
        <v>VOUCHER</v>
      </c>
      <c r="H230" t="str">
        <f>'Billing Details'!G230</f>
        <v>Home Delivery</v>
      </c>
    </row>
    <row r="231" spans="1:8">
      <c r="A231" t="s">
        <v>236</v>
      </c>
      <c r="B231" s="1">
        <v>44565</v>
      </c>
      <c r="C231" t="s">
        <v>636</v>
      </c>
      <c r="D231" t="s">
        <v>550</v>
      </c>
      <c r="E231">
        <f>'Billing Details'!C231</f>
        <v>3442</v>
      </c>
      <c r="F231">
        <f>'Billing Details'!D231</f>
        <v>28</v>
      </c>
      <c r="G231" t="str">
        <f>'Billing Details'!F231</f>
        <v>DEBIT CARD</v>
      </c>
      <c r="H231" t="str">
        <f>'Billing Details'!G231</f>
        <v>Self</v>
      </c>
    </row>
    <row r="232" spans="1:8">
      <c r="A232" t="s">
        <v>237</v>
      </c>
      <c r="B232" s="1">
        <v>44563</v>
      </c>
      <c r="C232" t="s">
        <v>631</v>
      </c>
      <c r="D232" t="s">
        <v>551</v>
      </c>
      <c r="E232">
        <f>'Billing Details'!C232</f>
        <v>6087</v>
      </c>
      <c r="F232">
        <f>'Billing Details'!D232</f>
        <v>11</v>
      </c>
      <c r="G232" t="str">
        <f>'Billing Details'!F232</f>
        <v>UPI</v>
      </c>
      <c r="H232" t="str">
        <f>'Billing Details'!G232</f>
        <v>Self</v>
      </c>
    </row>
    <row r="233" spans="1:8">
      <c r="A233" t="s">
        <v>238</v>
      </c>
      <c r="B233" s="1">
        <v>44564</v>
      </c>
      <c r="C233" t="s">
        <v>635</v>
      </c>
      <c r="D233" t="s">
        <v>556</v>
      </c>
      <c r="E233">
        <f>'Billing Details'!C233</f>
        <v>6639</v>
      </c>
      <c r="F233">
        <f>'Billing Details'!D233</f>
        <v>35</v>
      </c>
      <c r="G233" t="str">
        <f>'Billing Details'!F233</f>
        <v>VOUCHER</v>
      </c>
      <c r="H233" t="str">
        <f>'Billing Details'!G233</f>
        <v>Home Delivery</v>
      </c>
    </row>
    <row r="234" spans="1:8">
      <c r="A234" t="s">
        <v>239</v>
      </c>
      <c r="B234" s="1">
        <v>44565</v>
      </c>
      <c r="C234" t="s">
        <v>631</v>
      </c>
      <c r="D234" t="s">
        <v>547</v>
      </c>
      <c r="E234">
        <f>'Billing Details'!C234</f>
        <v>5984</v>
      </c>
      <c r="F234">
        <f>'Billing Details'!D234</f>
        <v>35</v>
      </c>
      <c r="G234" t="str">
        <f>'Billing Details'!F234</f>
        <v>DEBIT CARD</v>
      </c>
      <c r="H234" t="str">
        <f>'Billing Details'!G234</f>
        <v>Home Delivery</v>
      </c>
    </row>
    <row r="235" spans="1:8">
      <c r="A235" t="s">
        <v>240</v>
      </c>
      <c r="B235" s="1">
        <v>44564</v>
      </c>
      <c r="C235" t="s">
        <v>637</v>
      </c>
      <c r="D235" t="s">
        <v>555</v>
      </c>
      <c r="E235">
        <f>'Billing Details'!C235</f>
        <v>4340</v>
      </c>
      <c r="F235">
        <f>'Billing Details'!D235</f>
        <v>26</v>
      </c>
      <c r="G235" t="str">
        <f>'Billing Details'!F235</f>
        <v>CREDIT CARD</v>
      </c>
      <c r="H235" t="str">
        <f>'Billing Details'!G235</f>
        <v>Self</v>
      </c>
    </row>
    <row r="236" spans="1:8">
      <c r="A236" t="s">
        <v>241</v>
      </c>
      <c r="B236" s="1">
        <v>44563</v>
      </c>
      <c r="C236" t="s">
        <v>634</v>
      </c>
      <c r="D236" t="s">
        <v>551</v>
      </c>
      <c r="E236">
        <f>'Billing Details'!C236</f>
        <v>5235</v>
      </c>
      <c r="F236">
        <f>'Billing Details'!D236</f>
        <v>13</v>
      </c>
      <c r="G236" t="str">
        <f>'Billing Details'!F236</f>
        <v>DEBIT CARD</v>
      </c>
      <c r="H236" t="str">
        <f>'Billing Details'!G236</f>
        <v>Home Delivery</v>
      </c>
    </row>
    <row r="237" spans="1:8">
      <c r="A237" t="s">
        <v>242</v>
      </c>
      <c r="B237" s="1">
        <v>44566</v>
      </c>
      <c r="C237" t="s">
        <v>631</v>
      </c>
      <c r="D237" t="s">
        <v>548</v>
      </c>
      <c r="E237">
        <f>'Billing Details'!C237</f>
        <v>5109</v>
      </c>
      <c r="F237">
        <f>'Billing Details'!D237</f>
        <v>15</v>
      </c>
      <c r="G237" t="str">
        <f>'Billing Details'!F237</f>
        <v>CASH</v>
      </c>
      <c r="H237" t="str">
        <f>'Billing Details'!G237</f>
        <v>Home Delivery</v>
      </c>
    </row>
    <row r="238" spans="1:8">
      <c r="A238" t="s">
        <v>243</v>
      </c>
      <c r="B238" s="1">
        <v>44562</v>
      </c>
      <c r="C238" t="s">
        <v>637</v>
      </c>
      <c r="D238" t="s">
        <v>552</v>
      </c>
      <c r="E238">
        <f>'Billing Details'!C238</f>
        <v>6524</v>
      </c>
      <c r="F238">
        <f>'Billing Details'!D238</f>
        <v>23</v>
      </c>
      <c r="G238" t="str">
        <f>'Billing Details'!F238</f>
        <v>CASH</v>
      </c>
      <c r="H238" t="str">
        <f>'Billing Details'!G238</f>
        <v>Home Delivery</v>
      </c>
    </row>
    <row r="239" spans="1:8">
      <c r="A239" t="s">
        <v>244</v>
      </c>
      <c r="B239" s="1">
        <v>44562</v>
      </c>
      <c r="C239" t="s">
        <v>632</v>
      </c>
      <c r="D239" t="s">
        <v>548</v>
      </c>
      <c r="E239">
        <f>'Billing Details'!C239</f>
        <v>3824</v>
      </c>
      <c r="F239">
        <f>'Billing Details'!D239</f>
        <v>30</v>
      </c>
      <c r="G239" t="str">
        <f>'Billing Details'!F239</f>
        <v>DEBIT CARD</v>
      </c>
      <c r="H239" t="str">
        <f>'Billing Details'!G239</f>
        <v>Self</v>
      </c>
    </row>
    <row r="240" spans="1:8">
      <c r="A240" t="s">
        <v>245</v>
      </c>
      <c r="B240" s="1">
        <v>44563</v>
      </c>
      <c r="C240" t="s">
        <v>637</v>
      </c>
      <c r="D240" t="s">
        <v>549</v>
      </c>
      <c r="E240">
        <f>'Billing Details'!C240</f>
        <v>3803</v>
      </c>
      <c r="F240">
        <f>'Billing Details'!D240</f>
        <v>21</v>
      </c>
      <c r="G240" t="str">
        <f>'Billing Details'!F240</f>
        <v>CREDIT CARD</v>
      </c>
      <c r="H240" t="str">
        <f>'Billing Details'!G240</f>
        <v>Self</v>
      </c>
    </row>
    <row r="241" spans="1:8">
      <c r="A241" t="s">
        <v>246</v>
      </c>
      <c r="B241" s="1">
        <v>44565</v>
      </c>
      <c r="C241" t="s">
        <v>638</v>
      </c>
      <c r="D241" t="s">
        <v>549</v>
      </c>
      <c r="E241">
        <f>'Billing Details'!C241</f>
        <v>4056</v>
      </c>
      <c r="F241">
        <f>'Billing Details'!D241</f>
        <v>13</v>
      </c>
      <c r="G241" t="str">
        <f>'Billing Details'!F241</f>
        <v>DEBIT CARD</v>
      </c>
      <c r="H241" t="str">
        <f>'Billing Details'!G241</f>
        <v>Self</v>
      </c>
    </row>
    <row r="242" spans="1:8">
      <c r="A242" t="s">
        <v>247</v>
      </c>
      <c r="B242" s="1">
        <v>44566</v>
      </c>
      <c r="C242" t="s">
        <v>635</v>
      </c>
      <c r="D242" t="s">
        <v>550</v>
      </c>
      <c r="E242">
        <f>'Billing Details'!C242</f>
        <v>5133</v>
      </c>
      <c r="F242">
        <f>'Billing Details'!D242</f>
        <v>22</v>
      </c>
      <c r="G242" t="str">
        <f>'Billing Details'!F242</f>
        <v>UPI</v>
      </c>
      <c r="H242" t="str">
        <f>'Billing Details'!G242</f>
        <v>Home Delivery</v>
      </c>
    </row>
    <row r="243" spans="1:8">
      <c r="A243" t="s">
        <v>248</v>
      </c>
      <c r="B243" s="1">
        <v>44565</v>
      </c>
      <c r="C243" t="s">
        <v>631</v>
      </c>
      <c r="D243" t="s">
        <v>555</v>
      </c>
      <c r="E243">
        <f>'Billing Details'!C243</f>
        <v>2487</v>
      </c>
      <c r="F243">
        <f>'Billing Details'!D243</f>
        <v>14</v>
      </c>
      <c r="G243" t="str">
        <f>'Billing Details'!F243</f>
        <v>VOUCHER</v>
      </c>
      <c r="H243" t="str">
        <f>'Billing Details'!G243</f>
        <v>Self</v>
      </c>
    </row>
    <row r="244" spans="1:8">
      <c r="A244" t="s">
        <v>249</v>
      </c>
      <c r="B244" s="1">
        <v>44562</v>
      </c>
      <c r="C244" t="s">
        <v>635</v>
      </c>
      <c r="D244" t="s">
        <v>550</v>
      </c>
      <c r="E244">
        <f>'Billing Details'!C244</f>
        <v>4406</v>
      </c>
      <c r="F244">
        <f>'Billing Details'!D244</f>
        <v>23</v>
      </c>
      <c r="G244" t="str">
        <f>'Billing Details'!F244</f>
        <v>DEBIT CARD</v>
      </c>
      <c r="H244" t="str">
        <f>'Billing Details'!G244</f>
        <v>Home Delivery</v>
      </c>
    </row>
    <row r="245" spans="1:8">
      <c r="A245" t="s">
        <v>250</v>
      </c>
      <c r="B245" s="1">
        <v>44563</v>
      </c>
      <c r="C245" t="s">
        <v>639</v>
      </c>
      <c r="D245" t="s">
        <v>555</v>
      </c>
      <c r="E245">
        <f>'Billing Details'!C245</f>
        <v>2432</v>
      </c>
      <c r="F245">
        <f>'Billing Details'!D245</f>
        <v>34</v>
      </c>
      <c r="G245" t="str">
        <f>'Billing Details'!F245</f>
        <v>DEBIT CARD</v>
      </c>
      <c r="H245" t="str">
        <f>'Billing Details'!G245</f>
        <v>Self</v>
      </c>
    </row>
    <row r="246" spans="1:8">
      <c r="A246" t="s">
        <v>251</v>
      </c>
      <c r="B246" s="1">
        <v>44565</v>
      </c>
      <c r="C246" t="s">
        <v>634</v>
      </c>
      <c r="D246" t="s">
        <v>548</v>
      </c>
      <c r="E246">
        <f>'Billing Details'!C246</f>
        <v>4184</v>
      </c>
      <c r="F246">
        <f>'Billing Details'!D246</f>
        <v>20</v>
      </c>
      <c r="G246" t="str">
        <f>'Billing Details'!F246</f>
        <v>CASH</v>
      </c>
      <c r="H246" t="str">
        <f>'Billing Details'!G246</f>
        <v>Self</v>
      </c>
    </row>
    <row r="247" spans="1:8">
      <c r="A247" t="s">
        <v>252</v>
      </c>
      <c r="B247" s="1">
        <v>44566</v>
      </c>
      <c r="C247" t="s">
        <v>638</v>
      </c>
      <c r="D247" t="s">
        <v>548</v>
      </c>
      <c r="E247">
        <f>'Billing Details'!C247</f>
        <v>5617</v>
      </c>
      <c r="F247">
        <f>'Billing Details'!D247</f>
        <v>16</v>
      </c>
      <c r="G247" t="str">
        <f>'Billing Details'!F247</f>
        <v>UPI</v>
      </c>
      <c r="H247" t="str">
        <f>'Billing Details'!G247</f>
        <v>Home Delivery</v>
      </c>
    </row>
    <row r="248" spans="1:8">
      <c r="A248" t="s">
        <v>253</v>
      </c>
      <c r="B248" s="1">
        <v>44562</v>
      </c>
      <c r="C248" t="s">
        <v>632</v>
      </c>
      <c r="D248" t="s">
        <v>548</v>
      </c>
      <c r="E248">
        <f>'Billing Details'!C248</f>
        <v>5304</v>
      </c>
      <c r="F248">
        <f>'Billing Details'!D248</f>
        <v>28</v>
      </c>
      <c r="G248" t="str">
        <f>'Billing Details'!F248</f>
        <v>CREDIT CARD</v>
      </c>
      <c r="H248" t="str">
        <f>'Billing Details'!G248</f>
        <v>Self</v>
      </c>
    </row>
    <row r="249" spans="1:8">
      <c r="A249" t="s">
        <v>254</v>
      </c>
      <c r="B249" s="1">
        <v>44563</v>
      </c>
      <c r="C249" t="s">
        <v>637</v>
      </c>
      <c r="D249" t="s">
        <v>551</v>
      </c>
      <c r="E249">
        <f>'Billing Details'!C249</f>
        <v>3484</v>
      </c>
      <c r="F249">
        <f>'Billing Details'!D249</f>
        <v>11</v>
      </c>
      <c r="G249" t="str">
        <f>'Billing Details'!F249</f>
        <v>UPI</v>
      </c>
      <c r="H249" t="str">
        <f>'Billing Details'!G249</f>
        <v>Self</v>
      </c>
    </row>
    <row r="250" spans="1:8">
      <c r="A250" t="s">
        <v>255</v>
      </c>
      <c r="B250" s="1">
        <v>44566</v>
      </c>
      <c r="C250" t="s">
        <v>636</v>
      </c>
      <c r="D250" t="s">
        <v>553</v>
      </c>
      <c r="E250">
        <f>'Billing Details'!C250</f>
        <v>3032</v>
      </c>
      <c r="F250">
        <f>'Billing Details'!D250</f>
        <v>14</v>
      </c>
      <c r="G250" t="str">
        <f>'Billing Details'!F250</f>
        <v>VOUCHER</v>
      </c>
      <c r="H250" t="str">
        <f>'Billing Details'!G250</f>
        <v>Self</v>
      </c>
    </row>
    <row r="251" spans="1:8">
      <c r="A251" t="s">
        <v>256</v>
      </c>
      <c r="B251" s="1">
        <v>44565</v>
      </c>
      <c r="C251" t="s">
        <v>634</v>
      </c>
      <c r="D251" t="s">
        <v>549</v>
      </c>
      <c r="E251">
        <f>'Billing Details'!C251</f>
        <v>4337</v>
      </c>
      <c r="F251">
        <f>'Billing Details'!D251</f>
        <v>16</v>
      </c>
      <c r="G251" t="str">
        <f>'Billing Details'!F251</f>
        <v>DEBIT CARD</v>
      </c>
      <c r="H251" t="str">
        <f>'Billing Details'!G251</f>
        <v>Self</v>
      </c>
    </row>
    <row r="252" spans="1:8">
      <c r="A252" t="s">
        <v>257</v>
      </c>
      <c r="B252" s="1">
        <v>44564</v>
      </c>
      <c r="C252" t="s">
        <v>636</v>
      </c>
      <c r="D252" t="s">
        <v>552</v>
      </c>
      <c r="E252">
        <f>'Billing Details'!C252</f>
        <v>2647</v>
      </c>
      <c r="F252">
        <f>'Billing Details'!D252</f>
        <v>26</v>
      </c>
      <c r="G252" t="str">
        <f>'Billing Details'!F252</f>
        <v>VOUCHER</v>
      </c>
      <c r="H252" t="str">
        <f>'Billing Details'!G252</f>
        <v>Home Delivery</v>
      </c>
    </row>
    <row r="253" spans="1:8">
      <c r="A253" t="s">
        <v>258</v>
      </c>
      <c r="B253" s="1">
        <v>44566</v>
      </c>
      <c r="C253" t="s">
        <v>638</v>
      </c>
      <c r="D253" t="s">
        <v>551</v>
      </c>
      <c r="E253">
        <f>'Billing Details'!C253</f>
        <v>6887</v>
      </c>
      <c r="F253">
        <f>'Billing Details'!D253</f>
        <v>28</v>
      </c>
      <c r="G253" t="str">
        <f>'Billing Details'!F253</f>
        <v>VOUCHER</v>
      </c>
      <c r="H253" t="str">
        <f>'Billing Details'!G253</f>
        <v>Self</v>
      </c>
    </row>
    <row r="254" spans="1:8">
      <c r="A254" t="s">
        <v>259</v>
      </c>
      <c r="B254" s="1">
        <v>44563</v>
      </c>
      <c r="C254" t="s">
        <v>634</v>
      </c>
      <c r="D254" t="s">
        <v>556</v>
      </c>
      <c r="E254">
        <f>'Billing Details'!C254</f>
        <v>3425</v>
      </c>
      <c r="F254">
        <f>'Billing Details'!D254</f>
        <v>13</v>
      </c>
      <c r="G254" t="str">
        <f>'Billing Details'!F254</f>
        <v>UPI</v>
      </c>
      <c r="H254" t="str">
        <f>'Billing Details'!G254</f>
        <v>Home Delivery</v>
      </c>
    </row>
    <row r="255" spans="1:8">
      <c r="A255" t="s">
        <v>260</v>
      </c>
      <c r="B255" s="1">
        <v>44565</v>
      </c>
      <c r="C255" t="s">
        <v>638</v>
      </c>
      <c r="D255" t="s">
        <v>551</v>
      </c>
      <c r="E255">
        <f>'Billing Details'!C255</f>
        <v>3278</v>
      </c>
      <c r="F255">
        <f>'Billing Details'!D255</f>
        <v>12</v>
      </c>
      <c r="G255" t="str">
        <f>'Billing Details'!F255</f>
        <v>DEBIT CARD</v>
      </c>
      <c r="H255" t="str">
        <f>'Billing Details'!G255</f>
        <v>Self</v>
      </c>
    </row>
    <row r="256" spans="1:8">
      <c r="A256" t="s">
        <v>261</v>
      </c>
      <c r="B256" s="1">
        <v>44562</v>
      </c>
      <c r="C256" t="s">
        <v>638</v>
      </c>
      <c r="D256" t="s">
        <v>551</v>
      </c>
      <c r="E256">
        <f>'Billing Details'!C256</f>
        <v>5802</v>
      </c>
      <c r="F256">
        <f>'Billing Details'!D256</f>
        <v>14</v>
      </c>
      <c r="G256" t="str">
        <f>'Billing Details'!F256</f>
        <v>VOUCHER</v>
      </c>
      <c r="H256" t="str">
        <f>'Billing Details'!G256</f>
        <v>Home Delivery</v>
      </c>
    </row>
    <row r="257" spans="1:8">
      <c r="A257" t="s">
        <v>262</v>
      </c>
      <c r="B257" s="1">
        <v>44565</v>
      </c>
      <c r="C257" t="s">
        <v>634</v>
      </c>
      <c r="D257" t="s">
        <v>552</v>
      </c>
      <c r="E257">
        <f>'Billing Details'!C257</f>
        <v>5218</v>
      </c>
      <c r="F257">
        <f>'Billing Details'!D257</f>
        <v>28</v>
      </c>
      <c r="G257" t="str">
        <f>'Billing Details'!F257</f>
        <v>VOUCHER</v>
      </c>
      <c r="H257" t="str">
        <f>'Billing Details'!G257</f>
        <v>Self</v>
      </c>
    </row>
    <row r="258" spans="1:8">
      <c r="A258" t="s">
        <v>263</v>
      </c>
      <c r="B258" s="1">
        <v>44565</v>
      </c>
      <c r="C258" t="s">
        <v>630</v>
      </c>
      <c r="D258" t="s">
        <v>550</v>
      </c>
      <c r="E258">
        <f>'Billing Details'!C258</f>
        <v>2202</v>
      </c>
      <c r="F258">
        <f>'Billing Details'!D258</f>
        <v>22</v>
      </c>
      <c r="G258" t="str">
        <f>'Billing Details'!F258</f>
        <v>UPI</v>
      </c>
      <c r="H258" t="str">
        <f>'Billing Details'!G258</f>
        <v>Self</v>
      </c>
    </row>
    <row r="259" spans="1:8">
      <c r="A259" t="s">
        <v>264</v>
      </c>
      <c r="B259" s="1">
        <v>44565</v>
      </c>
      <c r="C259" t="s">
        <v>633</v>
      </c>
      <c r="D259" t="s">
        <v>555</v>
      </c>
      <c r="E259">
        <f>'Billing Details'!C259</f>
        <v>2031</v>
      </c>
      <c r="F259">
        <f>'Billing Details'!D259</f>
        <v>10</v>
      </c>
      <c r="G259" t="str">
        <f>'Billing Details'!F259</f>
        <v>CREDIT CARD</v>
      </c>
      <c r="H259" t="str">
        <f>'Billing Details'!G259</f>
        <v>Self</v>
      </c>
    </row>
    <row r="260" spans="1:8">
      <c r="A260" t="s">
        <v>265</v>
      </c>
      <c r="B260" s="1">
        <v>44563</v>
      </c>
      <c r="C260" t="s">
        <v>639</v>
      </c>
      <c r="D260" t="s">
        <v>556</v>
      </c>
      <c r="E260">
        <f>'Billing Details'!C260</f>
        <v>4275</v>
      </c>
      <c r="F260">
        <f>'Billing Details'!D260</f>
        <v>32</v>
      </c>
      <c r="G260" t="str">
        <f>'Billing Details'!F260</f>
        <v>UPI</v>
      </c>
      <c r="H260" t="str">
        <f>'Billing Details'!G260</f>
        <v>Home Delivery</v>
      </c>
    </row>
    <row r="261" spans="1:8">
      <c r="A261" t="s">
        <v>266</v>
      </c>
      <c r="B261" s="1">
        <v>44562</v>
      </c>
      <c r="C261" t="s">
        <v>632</v>
      </c>
      <c r="D261" t="s">
        <v>548</v>
      </c>
      <c r="E261">
        <f>'Billing Details'!C261</f>
        <v>5873</v>
      </c>
      <c r="F261">
        <f>'Billing Details'!D261</f>
        <v>11</v>
      </c>
      <c r="G261" t="str">
        <f>'Billing Details'!F261</f>
        <v>VOUCHER</v>
      </c>
      <c r="H261" t="str">
        <f>'Billing Details'!G261</f>
        <v>Self</v>
      </c>
    </row>
    <row r="262" spans="1:8">
      <c r="A262" t="s">
        <v>267</v>
      </c>
      <c r="B262" s="1">
        <v>44562</v>
      </c>
      <c r="C262" t="s">
        <v>636</v>
      </c>
      <c r="D262" t="s">
        <v>553</v>
      </c>
      <c r="E262">
        <f>'Billing Details'!C262</f>
        <v>3500</v>
      </c>
      <c r="F262">
        <f>'Billing Details'!D262</f>
        <v>34</v>
      </c>
      <c r="G262" t="str">
        <f>'Billing Details'!F262</f>
        <v>VOUCHER</v>
      </c>
      <c r="H262" t="str">
        <f>'Billing Details'!G262</f>
        <v>Home Delivery</v>
      </c>
    </row>
    <row r="263" spans="1:8">
      <c r="A263" t="s">
        <v>268</v>
      </c>
      <c r="B263" s="1">
        <v>44562</v>
      </c>
      <c r="C263" t="s">
        <v>631</v>
      </c>
      <c r="D263" t="s">
        <v>547</v>
      </c>
      <c r="E263">
        <f>'Billing Details'!C263</f>
        <v>2628</v>
      </c>
      <c r="F263">
        <f>'Billing Details'!D263</f>
        <v>10</v>
      </c>
      <c r="G263" t="str">
        <f>'Billing Details'!F263</f>
        <v>DEBIT CARD</v>
      </c>
      <c r="H263" t="str">
        <f>'Billing Details'!G263</f>
        <v>Self</v>
      </c>
    </row>
    <row r="264" spans="1:8">
      <c r="A264" t="s">
        <v>269</v>
      </c>
      <c r="B264" s="1">
        <v>44566</v>
      </c>
      <c r="C264" t="s">
        <v>635</v>
      </c>
      <c r="D264" t="s">
        <v>550</v>
      </c>
      <c r="E264">
        <f>'Billing Details'!C264</f>
        <v>5831</v>
      </c>
      <c r="F264">
        <f>'Billing Details'!D264</f>
        <v>15</v>
      </c>
      <c r="G264" t="str">
        <f>'Billing Details'!F264</f>
        <v>VOUCHER</v>
      </c>
      <c r="H264" t="str">
        <f>'Billing Details'!G264</f>
        <v>Home Delivery</v>
      </c>
    </row>
    <row r="265" spans="1:8">
      <c r="A265" t="s">
        <v>270</v>
      </c>
      <c r="B265" s="1">
        <v>44564</v>
      </c>
      <c r="C265" t="s">
        <v>631</v>
      </c>
      <c r="D265" t="s">
        <v>553</v>
      </c>
      <c r="E265">
        <f>'Billing Details'!C265</f>
        <v>6972</v>
      </c>
      <c r="F265">
        <f>'Billing Details'!D265</f>
        <v>24</v>
      </c>
      <c r="G265" t="str">
        <f>'Billing Details'!F265</f>
        <v>DEBIT CARD</v>
      </c>
      <c r="H265" t="str">
        <f>'Billing Details'!G265</f>
        <v>Self</v>
      </c>
    </row>
    <row r="266" spans="1:8">
      <c r="A266" t="s">
        <v>271</v>
      </c>
      <c r="B266" s="1">
        <v>44566</v>
      </c>
      <c r="C266" t="s">
        <v>638</v>
      </c>
      <c r="D266" t="s">
        <v>550</v>
      </c>
      <c r="E266">
        <f>'Billing Details'!C266</f>
        <v>2234</v>
      </c>
      <c r="F266">
        <f>'Billing Details'!D266</f>
        <v>35</v>
      </c>
      <c r="G266" t="str">
        <f>'Billing Details'!F266</f>
        <v>CASH</v>
      </c>
      <c r="H266" t="str">
        <f>'Billing Details'!G266</f>
        <v>Self</v>
      </c>
    </row>
    <row r="267" spans="1:8">
      <c r="A267" t="s">
        <v>272</v>
      </c>
      <c r="B267" s="1">
        <v>44564</v>
      </c>
      <c r="C267" t="s">
        <v>635</v>
      </c>
      <c r="D267" t="s">
        <v>553</v>
      </c>
      <c r="E267">
        <f>'Billing Details'!C267</f>
        <v>4827</v>
      </c>
      <c r="F267">
        <f>'Billing Details'!D267</f>
        <v>14</v>
      </c>
      <c r="G267" t="str">
        <f>'Billing Details'!F267</f>
        <v>CREDIT CARD</v>
      </c>
      <c r="H267" t="str">
        <f>'Billing Details'!G267</f>
        <v>Home Delivery</v>
      </c>
    </row>
    <row r="268" spans="1:8">
      <c r="A268" t="s">
        <v>273</v>
      </c>
      <c r="B268" s="1">
        <v>44564</v>
      </c>
      <c r="C268" t="s">
        <v>639</v>
      </c>
      <c r="D268" t="s">
        <v>554</v>
      </c>
      <c r="E268">
        <f>'Billing Details'!C268</f>
        <v>2101</v>
      </c>
      <c r="F268">
        <f>'Billing Details'!D268</f>
        <v>32</v>
      </c>
      <c r="G268" t="str">
        <f>'Billing Details'!F268</f>
        <v>UPI</v>
      </c>
      <c r="H268" t="str">
        <f>'Billing Details'!G268</f>
        <v>Self</v>
      </c>
    </row>
    <row r="269" spans="1:8">
      <c r="A269" t="s">
        <v>274</v>
      </c>
      <c r="B269" s="1">
        <v>44564</v>
      </c>
      <c r="C269" t="s">
        <v>635</v>
      </c>
      <c r="D269" t="s">
        <v>549</v>
      </c>
      <c r="E269">
        <f>'Billing Details'!C269</f>
        <v>2183</v>
      </c>
      <c r="F269">
        <f>'Billing Details'!D269</f>
        <v>24</v>
      </c>
      <c r="G269" t="str">
        <f>'Billing Details'!F269</f>
        <v>CASH</v>
      </c>
      <c r="H269" t="str">
        <f>'Billing Details'!G269</f>
        <v>Self</v>
      </c>
    </row>
    <row r="270" spans="1:8">
      <c r="A270" t="s">
        <v>275</v>
      </c>
      <c r="B270" s="1">
        <v>44565</v>
      </c>
      <c r="C270" t="s">
        <v>634</v>
      </c>
      <c r="D270" t="s">
        <v>551</v>
      </c>
      <c r="E270">
        <f>'Billing Details'!C270</f>
        <v>3553</v>
      </c>
      <c r="F270">
        <f>'Billing Details'!D270</f>
        <v>19</v>
      </c>
      <c r="G270" t="str">
        <f>'Billing Details'!F270</f>
        <v>CASH</v>
      </c>
      <c r="H270" t="str">
        <f>'Billing Details'!G270</f>
        <v>Self</v>
      </c>
    </row>
    <row r="271" spans="1:8">
      <c r="A271" t="s">
        <v>276</v>
      </c>
      <c r="B271" s="1">
        <v>44563</v>
      </c>
      <c r="C271" t="s">
        <v>630</v>
      </c>
      <c r="D271" t="s">
        <v>547</v>
      </c>
      <c r="E271">
        <f>'Billing Details'!C271</f>
        <v>6394</v>
      </c>
      <c r="F271">
        <f>'Billing Details'!D271</f>
        <v>12</v>
      </c>
      <c r="G271" t="str">
        <f>'Billing Details'!F271</f>
        <v>CREDIT CARD</v>
      </c>
      <c r="H271" t="str">
        <f>'Billing Details'!G271</f>
        <v>Self</v>
      </c>
    </row>
    <row r="272" spans="1:8">
      <c r="A272" t="s">
        <v>277</v>
      </c>
      <c r="B272" s="1">
        <v>44562</v>
      </c>
      <c r="C272" t="s">
        <v>639</v>
      </c>
      <c r="D272" t="s">
        <v>549</v>
      </c>
      <c r="E272">
        <f>'Billing Details'!C272</f>
        <v>4885</v>
      </c>
      <c r="F272">
        <f>'Billing Details'!D272</f>
        <v>25</v>
      </c>
      <c r="G272" t="str">
        <f>'Billing Details'!F272</f>
        <v>VOUCHER</v>
      </c>
      <c r="H272" t="str">
        <f>'Billing Details'!G272</f>
        <v>Home Delivery</v>
      </c>
    </row>
    <row r="273" spans="1:8">
      <c r="A273" t="s">
        <v>278</v>
      </c>
      <c r="B273" s="1">
        <v>44564</v>
      </c>
      <c r="C273" t="s">
        <v>630</v>
      </c>
      <c r="D273" t="s">
        <v>549</v>
      </c>
      <c r="E273">
        <f>'Billing Details'!C273</f>
        <v>6971</v>
      </c>
      <c r="F273">
        <f>'Billing Details'!D273</f>
        <v>30</v>
      </c>
      <c r="G273" t="str">
        <f>'Billing Details'!F273</f>
        <v>CREDIT CARD</v>
      </c>
      <c r="H273" t="str">
        <f>'Billing Details'!G273</f>
        <v>Home Delivery</v>
      </c>
    </row>
    <row r="274" spans="1:8">
      <c r="A274" t="s">
        <v>279</v>
      </c>
      <c r="B274" s="1">
        <v>44562</v>
      </c>
      <c r="C274" t="s">
        <v>634</v>
      </c>
      <c r="D274" t="s">
        <v>555</v>
      </c>
      <c r="E274">
        <f>'Billing Details'!C274</f>
        <v>4765</v>
      </c>
      <c r="F274">
        <f>'Billing Details'!D274</f>
        <v>18</v>
      </c>
      <c r="G274" t="str">
        <f>'Billing Details'!F274</f>
        <v>VOUCHER</v>
      </c>
      <c r="H274" t="str">
        <f>'Billing Details'!G274</f>
        <v>Home Delivery</v>
      </c>
    </row>
    <row r="275" spans="1:8">
      <c r="A275" t="s">
        <v>280</v>
      </c>
      <c r="B275" s="1">
        <v>44564</v>
      </c>
      <c r="C275" t="s">
        <v>638</v>
      </c>
      <c r="D275" t="s">
        <v>547</v>
      </c>
      <c r="E275">
        <f>'Billing Details'!C275</f>
        <v>4699</v>
      </c>
      <c r="F275">
        <f>'Billing Details'!D275</f>
        <v>30</v>
      </c>
      <c r="G275" t="str">
        <f>'Billing Details'!F275</f>
        <v>DEBIT CARD</v>
      </c>
      <c r="H275" t="str">
        <f>'Billing Details'!G275</f>
        <v>Home Delivery</v>
      </c>
    </row>
    <row r="276" spans="1:8">
      <c r="A276" t="s">
        <v>281</v>
      </c>
      <c r="B276" s="1">
        <v>44562</v>
      </c>
      <c r="C276" t="s">
        <v>634</v>
      </c>
      <c r="D276" t="s">
        <v>550</v>
      </c>
      <c r="E276">
        <f>'Billing Details'!C276</f>
        <v>3458</v>
      </c>
      <c r="F276">
        <f>'Billing Details'!D276</f>
        <v>10</v>
      </c>
      <c r="G276" t="str">
        <f>'Billing Details'!F276</f>
        <v>CREDIT CARD</v>
      </c>
      <c r="H276" t="str">
        <f>'Billing Details'!G276</f>
        <v>Home Delivery</v>
      </c>
    </row>
    <row r="277" spans="1:8">
      <c r="A277" t="s">
        <v>282</v>
      </c>
      <c r="B277" s="1">
        <v>44566</v>
      </c>
      <c r="C277" t="s">
        <v>633</v>
      </c>
      <c r="D277" t="s">
        <v>548</v>
      </c>
      <c r="E277">
        <f>'Billing Details'!C277</f>
        <v>5588</v>
      </c>
      <c r="F277">
        <f>'Billing Details'!D277</f>
        <v>21</v>
      </c>
      <c r="G277" t="str">
        <f>'Billing Details'!F277</f>
        <v>CREDIT CARD</v>
      </c>
      <c r="H277" t="str">
        <f>'Billing Details'!G277</f>
        <v>Self</v>
      </c>
    </row>
    <row r="278" spans="1:8">
      <c r="A278" t="s">
        <v>283</v>
      </c>
      <c r="B278" s="1">
        <v>44563</v>
      </c>
      <c r="C278" t="s">
        <v>635</v>
      </c>
      <c r="D278" t="s">
        <v>547</v>
      </c>
      <c r="E278">
        <f>'Billing Details'!C278</f>
        <v>4761</v>
      </c>
      <c r="F278">
        <f>'Billing Details'!D278</f>
        <v>14</v>
      </c>
      <c r="G278" t="str">
        <f>'Billing Details'!F278</f>
        <v>VOUCHER</v>
      </c>
      <c r="H278" t="str">
        <f>'Billing Details'!G278</f>
        <v>Self</v>
      </c>
    </row>
    <row r="279" spans="1:8">
      <c r="A279" t="s">
        <v>284</v>
      </c>
      <c r="B279" s="1">
        <v>44563</v>
      </c>
      <c r="C279" t="s">
        <v>631</v>
      </c>
      <c r="D279" t="s">
        <v>554</v>
      </c>
      <c r="E279">
        <f>'Billing Details'!C279</f>
        <v>6543</v>
      </c>
      <c r="F279">
        <f>'Billing Details'!D279</f>
        <v>10</v>
      </c>
      <c r="G279" t="str">
        <f>'Billing Details'!F279</f>
        <v>CASH</v>
      </c>
      <c r="H279" t="str">
        <f>'Billing Details'!G279</f>
        <v>Home Delivery</v>
      </c>
    </row>
    <row r="280" spans="1:8">
      <c r="A280" t="s">
        <v>285</v>
      </c>
      <c r="B280" s="1">
        <v>44564</v>
      </c>
      <c r="C280" t="s">
        <v>633</v>
      </c>
      <c r="D280" t="s">
        <v>554</v>
      </c>
      <c r="E280">
        <f>'Billing Details'!C280</f>
        <v>4460</v>
      </c>
      <c r="F280">
        <f>'Billing Details'!D280</f>
        <v>13</v>
      </c>
      <c r="G280" t="str">
        <f>'Billing Details'!F280</f>
        <v>DEBIT CARD</v>
      </c>
      <c r="H280" t="str">
        <f>'Billing Details'!G280</f>
        <v>Self</v>
      </c>
    </row>
    <row r="281" spans="1:8">
      <c r="A281" t="s">
        <v>286</v>
      </c>
      <c r="B281" s="1">
        <v>44566</v>
      </c>
      <c r="C281" t="s">
        <v>635</v>
      </c>
      <c r="D281" t="s">
        <v>547</v>
      </c>
      <c r="E281">
        <f>'Billing Details'!C281</f>
        <v>5103</v>
      </c>
      <c r="F281">
        <f>'Billing Details'!D281</f>
        <v>21</v>
      </c>
      <c r="G281" t="str">
        <f>'Billing Details'!F281</f>
        <v>UPI</v>
      </c>
      <c r="H281" t="str">
        <f>'Billing Details'!G281</f>
        <v>Home Delivery</v>
      </c>
    </row>
    <row r="282" spans="1:8">
      <c r="A282" t="s">
        <v>287</v>
      </c>
      <c r="B282" s="1">
        <v>44563</v>
      </c>
      <c r="C282" t="s">
        <v>638</v>
      </c>
      <c r="D282" t="s">
        <v>555</v>
      </c>
      <c r="E282">
        <f>'Billing Details'!C282</f>
        <v>2728</v>
      </c>
      <c r="F282">
        <f>'Billing Details'!D282</f>
        <v>22</v>
      </c>
      <c r="G282" t="str">
        <f>'Billing Details'!F282</f>
        <v>DEBIT CARD</v>
      </c>
      <c r="H282" t="str">
        <f>'Billing Details'!G282</f>
        <v>Home Delivery</v>
      </c>
    </row>
    <row r="283" spans="1:8">
      <c r="A283" t="s">
        <v>288</v>
      </c>
      <c r="B283" s="1">
        <v>44565</v>
      </c>
      <c r="C283" t="s">
        <v>634</v>
      </c>
      <c r="D283" t="s">
        <v>552</v>
      </c>
      <c r="E283">
        <f>'Billing Details'!C283</f>
        <v>2406</v>
      </c>
      <c r="F283">
        <f>'Billing Details'!D283</f>
        <v>23</v>
      </c>
      <c r="G283" t="str">
        <f>'Billing Details'!F283</f>
        <v>CASH</v>
      </c>
      <c r="H283" t="str">
        <f>'Billing Details'!G283</f>
        <v>Home Delivery</v>
      </c>
    </row>
    <row r="284" spans="1:8">
      <c r="A284" t="s">
        <v>289</v>
      </c>
      <c r="B284" s="1">
        <v>44565</v>
      </c>
      <c r="C284" t="s">
        <v>634</v>
      </c>
      <c r="D284" t="s">
        <v>548</v>
      </c>
      <c r="E284">
        <f>'Billing Details'!C284</f>
        <v>4924</v>
      </c>
      <c r="F284">
        <f>'Billing Details'!D284</f>
        <v>30</v>
      </c>
      <c r="G284" t="str">
        <f>'Billing Details'!F284</f>
        <v>CASH</v>
      </c>
      <c r="H284" t="str">
        <f>'Billing Details'!G284</f>
        <v>Home Delivery</v>
      </c>
    </row>
    <row r="285" spans="1:8">
      <c r="A285" t="s">
        <v>290</v>
      </c>
      <c r="B285" s="1">
        <v>44564</v>
      </c>
      <c r="C285" t="s">
        <v>633</v>
      </c>
      <c r="D285" t="s">
        <v>550</v>
      </c>
      <c r="E285">
        <f>'Billing Details'!C285</f>
        <v>3332</v>
      </c>
      <c r="F285">
        <f>'Billing Details'!D285</f>
        <v>25</v>
      </c>
      <c r="G285" t="str">
        <f>'Billing Details'!F285</f>
        <v>CASH</v>
      </c>
      <c r="H285" t="str">
        <f>'Billing Details'!G285</f>
        <v>Self</v>
      </c>
    </row>
    <row r="286" spans="1:8">
      <c r="A286" t="s">
        <v>291</v>
      </c>
      <c r="B286" s="1">
        <v>44566</v>
      </c>
      <c r="C286" t="s">
        <v>636</v>
      </c>
      <c r="D286" t="s">
        <v>553</v>
      </c>
      <c r="E286">
        <f>'Billing Details'!C286</f>
        <v>6364</v>
      </c>
      <c r="F286">
        <f>'Billing Details'!D286</f>
        <v>28</v>
      </c>
      <c r="G286" t="str">
        <f>'Billing Details'!F286</f>
        <v>UPI</v>
      </c>
      <c r="H286" t="str">
        <f>'Billing Details'!G286</f>
        <v>Home Delivery</v>
      </c>
    </row>
    <row r="287" spans="1:8">
      <c r="A287" t="s">
        <v>292</v>
      </c>
      <c r="B287" s="1">
        <v>44563</v>
      </c>
      <c r="C287" t="s">
        <v>638</v>
      </c>
      <c r="D287" t="s">
        <v>553</v>
      </c>
      <c r="E287">
        <f>'Billing Details'!C287</f>
        <v>4065</v>
      </c>
      <c r="F287">
        <f>'Billing Details'!D287</f>
        <v>14</v>
      </c>
      <c r="G287" t="str">
        <f>'Billing Details'!F287</f>
        <v>VOUCHER</v>
      </c>
      <c r="H287" t="str">
        <f>'Billing Details'!G287</f>
        <v>Home Delivery</v>
      </c>
    </row>
    <row r="288" spans="1:8">
      <c r="A288" t="s">
        <v>293</v>
      </c>
      <c r="B288" s="1">
        <v>44565</v>
      </c>
      <c r="C288" t="s">
        <v>637</v>
      </c>
      <c r="D288" t="s">
        <v>547</v>
      </c>
      <c r="E288">
        <f>'Billing Details'!C288</f>
        <v>5470</v>
      </c>
      <c r="F288">
        <f>'Billing Details'!D288</f>
        <v>24</v>
      </c>
      <c r="G288" t="str">
        <f>'Billing Details'!F288</f>
        <v>VOUCHER</v>
      </c>
      <c r="H288" t="str">
        <f>'Billing Details'!G288</f>
        <v>Home Delivery</v>
      </c>
    </row>
    <row r="289" spans="1:8">
      <c r="A289" t="s">
        <v>294</v>
      </c>
      <c r="B289" s="1">
        <v>44562</v>
      </c>
      <c r="C289" t="s">
        <v>634</v>
      </c>
      <c r="D289" t="s">
        <v>554</v>
      </c>
      <c r="E289">
        <f>'Billing Details'!C289</f>
        <v>6580</v>
      </c>
      <c r="F289">
        <f>'Billing Details'!D289</f>
        <v>31</v>
      </c>
      <c r="G289" t="str">
        <f>'Billing Details'!F289</f>
        <v>UPI</v>
      </c>
      <c r="H289" t="str">
        <f>'Billing Details'!G289</f>
        <v>Home Delivery</v>
      </c>
    </row>
    <row r="290" spans="1:8">
      <c r="A290" t="s">
        <v>295</v>
      </c>
      <c r="B290" s="1">
        <v>44565</v>
      </c>
      <c r="C290" t="s">
        <v>636</v>
      </c>
      <c r="D290" t="s">
        <v>556</v>
      </c>
      <c r="E290">
        <f>'Billing Details'!C290</f>
        <v>2459</v>
      </c>
      <c r="F290">
        <f>'Billing Details'!D290</f>
        <v>17</v>
      </c>
      <c r="G290" t="str">
        <f>'Billing Details'!F290</f>
        <v>CASH</v>
      </c>
      <c r="H290" t="str">
        <f>'Billing Details'!G290</f>
        <v>Self</v>
      </c>
    </row>
    <row r="291" spans="1:8">
      <c r="A291" t="s">
        <v>296</v>
      </c>
      <c r="B291" s="1">
        <v>44566</v>
      </c>
      <c r="C291" t="s">
        <v>636</v>
      </c>
      <c r="D291" t="s">
        <v>548</v>
      </c>
      <c r="E291">
        <f>'Billing Details'!C291</f>
        <v>2792</v>
      </c>
      <c r="F291">
        <f>'Billing Details'!D291</f>
        <v>10</v>
      </c>
      <c r="G291" t="str">
        <f>'Billing Details'!F291</f>
        <v>DEBIT CARD</v>
      </c>
      <c r="H291" t="str">
        <f>'Billing Details'!G291</f>
        <v>Home Delivery</v>
      </c>
    </row>
    <row r="292" spans="1:8">
      <c r="A292" t="s">
        <v>297</v>
      </c>
      <c r="B292" s="1">
        <v>44564</v>
      </c>
      <c r="C292" t="s">
        <v>638</v>
      </c>
      <c r="D292" t="s">
        <v>549</v>
      </c>
      <c r="E292">
        <f>'Billing Details'!C292</f>
        <v>6252</v>
      </c>
      <c r="F292">
        <f>'Billing Details'!D292</f>
        <v>17</v>
      </c>
      <c r="G292" t="str">
        <f>'Billing Details'!F292</f>
        <v>CREDIT CARD</v>
      </c>
      <c r="H292" t="str">
        <f>'Billing Details'!G292</f>
        <v>Self</v>
      </c>
    </row>
    <row r="293" spans="1:8">
      <c r="A293" t="s">
        <v>298</v>
      </c>
      <c r="B293" s="1">
        <v>44562</v>
      </c>
      <c r="C293" t="s">
        <v>635</v>
      </c>
      <c r="D293" t="s">
        <v>552</v>
      </c>
      <c r="E293">
        <f>'Billing Details'!C293</f>
        <v>4459</v>
      </c>
      <c r="F293">
        <f>'Billing Details'!D293</f>
        <v>12</v>
      </c>
      <c r="G293" t="str">
        <f>'Billing Details'!F293</f>
        <v>UPI</v>
      </c>
      <c r="H293" t="str">
        <f>'Billing Details'!G293</f>
        <v>Self</v>
      </c>
    </row>
    <row r="294" spans="1:8">
      <c r="A294" t="s">
        <v>299</v>
      </c>
      <c r="B294" s="1">
        <v>44565</v>
      </c>
      <c r="C294" t="s">
        <v>637</v>
      </c>
      <c r="D294" t="s">
        <v>550</v>
      </c>
      <c r="E294">
        <f>'Billing Details'!C294</f>
        <v>3232</v>
      </c>
      <c r="F294">
        <f>'Billing Details'!D294</f>
        <v>30</v>
      </c>
      <c r="G294" t="str">
        <f>'Billing Details'!F294</f>
        <v>DEBIT CARD</v>
      </c>
      <c r="H294" t="str">
        <f>'Billing Details'!G294</f>
        <v>Home Delivery</v>
      </c>
    </row>
    <row r="295" spans="1:8">
      <c r="A295" t="s">
        <v>300</v>
      </c>
      <c r="B295" s="1">
        <v>44566</v>
      </c>
      <c r="C295" t="s">
        <v>637</v>
      </c>
      <c r="D295" t="s">
        <v>548</v>
      </c>
      <c r="E295">
        <f>'Billing Details'!C295</f>
        <v>4359</v>
      </c>
      <c r="F295">
        <f>'Billing Details'!D295</f>
        <v>35</v>
      </c>
      <c r="G295" t="str">
        <f>'Billing Details'!F295</f>
        <v>CASH</v>
      </c>
      <c r="H295" t="str">
        <f>'Billing Details'!G295</f>
        <v>Self</v>
      </c>
    </row>
    <row r="296" spans="1:8">
      <c r="A296" t="s">
        <v>301</v>
      </c>
      <c r="B296" s="1">
        <v>44563</v>
      </c>
      <c r="C296" t="s">
        <v>631</v>
      </c>
      <c r="D296" t="s">
        <v>547</v>
      </c>
      <c r="E296">
        <f>'Billing Details'!C296</f>
        <v>2379</v>
      </c>
      <c r="F296">
        <f>'Billing Details'!D296</f>
        <v>27</v>
      </c>
      <c r="G296" t="str">
        <f>'Billing Details'!F296</f>
        <v>CREDIT CARD</v>
      </c>
      <c r="H296" t="str">
        <f>'Billing Details'!G296</f>
        <v>Self</v>
      </c>
    </row>
    <row r="297" spans="1:8">
      <c r="A297" t="s">
        <v>302</v>
      </c>
      <c r="B297" s="1">
        <v>44566</v>
      </c>
      <c r="C297" t="s">
        <v>639</v>
      </c>
      <c r="D297" t="s">
        <v>550</v>
      </c>
      <c r="E297">
        <f>'Billing Details'!C297</f>
        <v>2158</v>
      </c>
      <c r="F297">
        <f>'Billing Details'!D297</f>
        <v>28</v>
      </c>
      <c r="G297" t="str">
        <f>'Billing Details'!F297</f>
        <v>VOUCHER</v>
      </c>
      <c r="H297" t="str">
        <f>'Billing Details'!G297</f>
        <v>Home Delivery</v>
      </c>
    </row>
    <row r="298" spans="1:8">
      <c r="A298" t="s">
        <v>303</v>
      </c>
      <c r="B298" s="1">
        <v>44564</v>
      </c>
      <c r="C298" t="s">
        <v>633</v>
      </c>
      <c r="D298" t="s">
        <v>555</v>
      </c>
      <c r="E298">
        <f>'Billing Details'!C298</f>
        <v>5211</v>
      </c>
      <c r="F298">
        <f>'Billing Details'!D298</f>
        <v>17</v>
      </c>
      <c r="G298" t="str">
        <f>'Billing Details'!F298</f>
        <v>CASH</v>
      </c>
      <c r="H298" t="str">
        <f>'Billing Details'!G298</f>
        <v>Home Delivery</v>
      </c>
    </row>
    <row r="299" spans="1:8">
      <c r="A299" t="s">
        <v>304</v>
      </c>
      <c r="B299" s="1">
        <v>44563</v>
      </c>
      <c r="C299" t="s">
        <v>633</v>
      </c>
      <c r="D299" t="s">
        <v>553</v>
      </c>
      <c r="E299">
        <f>'Billing Details'!C299</f>
        <v>4861</v>
      </c>
      <c r="F299">
        <f>'Billing Details'!D299</f>
        <v>32</v>
      </c>
      <c r="G299" t="str">
        <f>'Billing Details'!F299</f>
        <v>DEBIT CARD</v>
      </c>
      <c r="H299" t="str">
        <f>'Billing Details'!G299</f>
        <v>Home Delivery</v>
      </c>
    </row>
    <row r="300" spans="1:8">
      <c r="A300" t="s">
        <v>305</v>
      </c>
      <c r="B300" s="1">
        <v>44566</v>
      </c>
      <c r="C300" t="s">
        <v>639</v>
      </c>
      <c r="D300" t="s">
        <v>554</v>
      </c>
      <c r="E300">
        <f>'Billing Details'!C300</f>
        <v>2209</v>
      </c>
      <c r="F300">
        <f>'Billing Details'!D300</f>
        <v>12</v>
      </c>
      <c r="G300" t="str">
        <f>'Billing Details'!F300</f>
        <v>VOUCHER</v>
      </c>
      <c r="H300" t="str">
        <f>'Billing Details'!G300</f>
        <v>Home Delivery</v>
      </c>
    </row>
    <row r="301" spans="1:8">
      <c r="A301" t="s">
        <v>306</v>
      </c>
      <c r="B301" s="1">
        <v>44566</v>
      </c>
      <c r="C301" t="s">
        <v>639</v>
      </c>
      <c r="D301" t="s">
        <v>552</v>
      </c>
      <c r="E301">
        <f>'Billing Details'!C301</f>
        <v>2914</v>
      </c>
      <c r="F301">
        <f>'Billing Details'!D301</f>
        <v>31</v>
      </c>
      <c r="G301" t="str">
        <f>'Billing Details'!F301</f>
        <v>DEBIT CARD</v>
      </c>
      <c r="H301" t="str">
        <f>'Billing Details'!G301</f>
        <v>Self</v>
      </c>
    </row>
    <row r="302" spans="1:8">
      <c r="A302" t="s">
        <v>307</v>
      </c>
      <c r="B302" s="1">
        <v>44562</v>
      </c>
      <c r="C302" t="s">
        <v>632</v>
      </c>
      <c r="D302" t="s">
        <v>556</v>
      </c>
      <c r="E302">
        <f>'Billing Details'!C302</f>
        <v>3293</v>
      </c>
      <c r="F302">
        <f>'Billing Details'!D302</f>
        <v>10</v>
      </c>
      <c r="G302" t="str">
        <f>'Billing Details'!F302</f>
        <v>VOUCHER</v>
      </c>
      <c r="H302" t="str">
        <f>'Billing Details'!G302</f>
        <v>Self</v>
      </c>
    </row>
    <row r="303" spans="1:8">
      <c r="A303" t="s">
        <v>308</v>
      </c>
      <c r="B303" s="1">
        <v>44563</v>
      </c>
      <c r="C303" t="s">
        <v>630</v>
      </c>
      <c r="D303" t="s">
        <v>551</v>
      </c>
      <c r="E303">
        <f>'Billing Details'!C303</f>
        <v>3714</v>
      </c>
      <c r="F303">
        <f>'Billing Details'!D303</f>
        <v>27</v>
      </c>
      <c r="G303" t="str">
        <f>'Billing Details'!F303</f>
        <v>DEBIT CARD</v>
      </c>
      <c r="H303" t="str">
        <f>'Billing Details'!G303</f>
        <v>Home Delivery</v>
      </c>
    </row>
    <row r="304" spans="1:8">
      <c r="A304" t="s">
        <v>309</v>
      </c>
      <c r="B304" s="1">
        <v>44562</v>
      </c>
      <c r="C304" t="s">
        <v>634</v>
      </c>
      <c r="D304" t="s">
        <v>549</v>
      </c>
      <c r="E304">
        <f>'Billing Details'!C304</f>
        <v>3141</v>
      </c>
      <c r="F304">
        <f>'Billing Details'!D304</f>
        <v>18</v>
      </c>
      <c r="G304" t="str">
        <f>'Billing Details'!F304</f>
        <v>DEBIT CARD</v>
      </c>
      <c r="H304" t="str">
        <f>'Billing Details'!G304</f>
        <v>Home Delivery</v>
      </c>
    </row>
    <row r="305" spans="1:8">
      <c r="A305" t="s">
        <v>310</v>
      </c>
      <c r="B305" s="1">
        <v>44565</v>
      </c>
      <c r="C305" t="s">
        <v>636</v>
      </c>
      <c r="D305" t="s">
        <v>553</v>
      </c>
      <c r="E305">
        <f>'Billing Details'!C305</f>
        <v>6139</v>
      </c>
      <c r="F305">
        <f>'Billing Details'!D305</f>
        <v>26</v>
      </c>
      <c r="G305" t="str">
        <f>'Billing Details'!F305</f>
        <v>CREDIT CARD</v>
      </c>
      <c r="H305" t="str">
        <f>'Billing Details'!G305</f>
        <v>Home Delivery</v>
      </c>
    </row>
    <row r="306" spans="1:8">
      <c r="A306" t="s">
        <v>311</v>
      </c>
      <c r="B306" s="1">
        <v>44562</v>
      </c>
      <c r="C306" t="s">
        <v>636</v>
      </c>
      <c r="D306" t="s">
        <v>549</v>
      </c>
      <c r="E306">
        <f>'Billing Details'!C306</f>
        <v>2501</v>
      </c>
      <c r="F306">
        <f>'Billing Details'!D306</f>
        <v>29</v>
      </c>
      <c r="G306" t="str">
        <f>'Billing Details'!F306</f>
        <v>DEBIT CARD</v>
      </c>
      <c r="H306" t="str">
        <f>'Billing Details'!G306</f>
        <v>Self</v>
      </c>
    </row>
    <row r="307" spans="1:8">
      <c r="A307" t="s">
        <v>312</v>
      </c>
      <c r="B307" s="1">
        <v>44566</v>
      </c>
      <c r="C307" t="s">
        <v>633</v>
      </c>
      <c r="D307" t="s">
        <v>555</v>
      </c>
      <c r="E307">
        <f>'Billing Details'!C307</f>
        <v>2332</v>
      </c>
      <c r="F307">
        <f>'Billing Details'!D307</f>
        <v>11</v>
      </c>
      <c r="G307" t="str">
        <f>'Billing Details'!F307</f>
        <v>CREDIT CARD</v>
      </c>
      <c r="H307" t="str">
        <f>'Billing Details'!G307</f>
        <v>Home Delivery</v>
      </c>
    </row>
    <row r="308" spans="1:8">
      <c r="A308" t="s">
        <v>313</v>
      </c>
      <c r="B308" s="1">
        <v>44565</v>
      </c>
      <c r="C308" t="s">
        <v>631</v>
      </c>
      <c r="D308" t="s">
        <v>556</v>
      </c>
      <c r="E308">
        <f>'Billing Details'!C308</f>
        <v>6532</v>
      </c>
      <c r="F308">
        <f>'Billing Details'!D308</f>
        <v>23</v>
      </c>
      <c r="G308" t="str">
        <f>'Billing Details'!F308</f>
        <v>DEBIT CARD</v>
      </c>
      <c r="H308" t="str">
        <f>'Billing Details'!G308</f>
        <v>Self</v>
      </c>
    </row>
    <row r="309" spans="1:8">
      <c r="A309" t="s">
        <v>314</v>
      </c>
      <c r="B309" s="1">
        <v>44563</v>
      </c>
      <c r="C309" t="s">
        <v>633</v>
      </c>
      <c r="D309" t="s">
        <v>552</v>
      </c>
      <c r="E309">
        <f>'Billing Details'!C309</f>
        <v>5647</v>
      </c>
      <c r="F309">
        <f>'Billing Details'!D309</f>
        <v>30</v>
      </c>
      <c r="G309" t="str">
        <f>'Billing Details'!F309</f>
        <v>DEBIT CARD</v>
      </c>
      <c r="H309" t="str">
        <f>'Billing Details'!G309</f>
        <v>Self</v>
      </c>
    </row>
    <row r="310" spans="1:8">
      <c r="A310" t="s">
        <v>315</v>
      </c>
      <c r="B310" s="1">
        <v>44566</v>
      </c>
      <c r="C310" t="s">
        <v>634</v>
      </c>
      <c r="D310" t="s">
        <v>554</v>
      </c>
      <c r="E310">
        <f>'Billing Details'!C310</f>
        <v>4845</v>
      </c>
      <c r="F310">
        <f>'Billing Details'!D310</f>
        <v>30</v>
      </c>
      <c r="G310" t="str">
        <f>'Billing Details'!F310</f>
        <v>DEBIT CARD</v>
      </c>
      <c r="H310" t="str">
        <f>'Billing Details'!G310</f>
        <v>Home Delivery</v>
      </c>
    </row>
    <row r="311" spans="1:8">
      <c r="A311" t="s">
        <v>316</v>
      </c>
      <c r="B311" s="1">
        <v>44566</v>
      </c>
      <c r="C311" t="s">
        <v>634</v>
      </c>
      <c r="D311" t="s">
        <v>555</v>
      </c>
      <c r="E311">
        <f>'Billing Details'!C311</f>
        <v>5478</v>
      </c>
      <c r="F311">
        <f>'Billing Details'!D311</f>
        <v>29</v>
      </c>
      <c r="G311" t="str">
        <f>'Billing Details'!F311</f>
        <v>DEBIT CARD</v>
      </c>
      <c r="H311" t="str">
        <f>'Billing Details'!G311</f>
        <v>Home Delivery</v>
      </c>
    </row>
    <row r="312" spans="1:8">
      <c r="A312" t="s">
        <v>317</v>
      </c>
      <c r="B312" s="1">
        <v>44566</v>
      </c>
      <c r="C312" t="s">
        <v>634</v>
      </c>
      <c r="D312" t="s">
        <v>548</v>
      </c>
      <c r="E312">
        <f>'Billing Details'!C312</f>
        <v>6900</v>
      </c>
      <c r="F312">
        <f>'Billing Details'!D312</f>
        <v>22</v>
      </c>
      <c r="G312" t="str">
        <f>'Billing Details'!F312</f>
        <v>CASH</v>
      </c>
      <c r="H312" t="str">
        <f>'Billing Details'!G312</f>
        <v>Home Delivery</v>
      </c>
    </row>
    <row r="313" spans="1:8">
      <c r="A313" t="s">
        <v>318</v>
      </c>
      <c r="B313" s="1">
        <v>44564</v>
      </c>
      <c r="C313" t="s">
        <v>637</v>
      </c>
      <c r="D313" t="s">
        <v>555</v>
      </c>
      <c r="E313">
        <f>'Billing Details'!C313</f>
        <v>2259</v>
      </c>
      <c r="F313">
        <f>'Billing Details'!D313</f>
        <v>27</v>
      </c>
      <c r="G313" t="str">
        <f>'Billing Details'!F313</f>
        <v>UPI</v>
      </c>
      <c r="H313" t="str">
        <f>'Billing Details'!G313</f>
        <v>Home Delivery</v>
      </c>
    </row>
    <row r="314" spans="1:8">
      <c r="A314" t="s">
        <v>319</v>
      </c>
      <c r="B314" s="1">
        <v>44565</v>
      </c>
      <c r="C314" t="s">
        <v>639</v>
      </c>
      <c r="D314" t="s">
        <v>550</v>
      </c>
      <c r="E314">
        <f>'Billing Details'!C314</f>
        <v>2754</v>
      </c>
      <c r="F314">
        <f>'Billing Details'!D314</f>
        <v>32</v>
      </c>
      <c r="G314" t="str">
        <f>'Billing Details'!F314</f>
        <v>UPI</v>
      </c>
      <c r="H314" t="str">
        <f>'Billing Details'!G314</f>
        <v>Self</v>
      </c>
    </row>
    <row r="315" spans="1:8">
      <c r="A315" t="s">
        <v>320</v>
      </c>
      <c r="B315" s="1">
        <v>44562</v>
      </c>
      <c r="C315" t="s">
        <v>634</v>
      </c>
      <c r="D315" t="s">
        <v>552</v>
      </c>
      <c r="E315">
        <f>'Billing Details'!C315</f>
        <v>2929</v>
      </c>
      <c r="F315">
        <f>'Billing Details'!D315</f>
        <v>26</v>
      </c>
      <c r="G315" t="str">
        <f>'Billing Details'!F315</f>
        <v>CASH</v>
      </c>
      <c r="H315" t="str">
        <f>'Billing Details'!G315</f>
        <v>Home Delivery</v>
      </c>
    </row>
    <row r="316" spans="1:8">
      <c r="A316" t="s">
        <v>321</v>
      </c>
      <c r="B316" s="1">
        <v>44566</v>
      </c>
      <c r="C316" t="s">
        <v>637</v>
      </c>
      <c r="D316" t="s">
        <v>552</v>
      </c>
      <c r="E316">
        <f>'Billing Details'!C316</f>
        <v>4743</v>
      </c>
      <c r="F316">
        <f>'Billing Details'!D316</f>
        <v>24</v>
      </c>
      <c r="G316" t="str">
        <f>'Billing Details'!F316</f>
        <v>CASH</v>
      </c>
      <c r="H316" t="str">
        <f>'Billing Details'!G316</f>
        <v>Self</v>
      </c>
    </row>
    <row r="317" spans="1:8">
      <c r="A317" t="s">
        <v>322</v>
      </c>
      <c r="B317" s="1">
        <v>44563</v>
      </c>
      <c r="C317" t="s">
        <v>634</v>
      </c>
      <c r="D317" t="s">
        <v>552</v>
      </c>
      <c r="E317">
        <f>'Billing Details'!C317</f>
        <v>4999</v>
      </c>
      <c r="F317">
        <f>'Billing Details'!D317</f>
        <v>26</v>
      </c>
      <c r="G317" t="str">
        <f>'Billing Details'!F317</f>
        <v>CREDIT CARD</v>
      </c>
      <c r="H317" t="str">
        <f>'Billing Details'!G317</f>
        <v>Home Delivery</v>
      </c>
    </row>
    <row r="318" spans="1:8">
      <c r="A318" t="s">
        <v>323</v>
      </c>
      <c r="B318" s="1">
        <v>44565</v>
      </c>
      <c r="C318" t="s">
        <v>638</v>
      </c>
      <c r="D318" t="s">
        <v>549</v>
      </c>
      <c r="E318">
        <f>'Billing Details'!C318</f>
        <v>2817</v>
      </c>
      <c r="F318">
        <f>'Billing Details'!D318</f>
        <v>14</v>
      </c>
      <c r="G318" t="str">
        <f>'Billing Details'!F318</f>
        <v>CREDIT CARD</v>
      </c>
      <c r="H318" t="str">
        <f>'Billing Details'!G318</f>
        <v>Home Delivery</v>
      </c>
    </row>
    <row r="319" spans="1:8">
      <c r="A319" t="s">
        <v>324</v>
      </c>
      <c r="B319" s="1">
        <v>44562</v>
      </c>
      <c r="C319" t="s">
        <v>631</v>
      </c>
      <c r="D319" t="s">
        <v>550</v>
      </c>
      <c r="E319">
        <f>'Billing Details'!C319</f>
        <v>5425</v>
      </c>
      <c r="F319">
        <f>'Billing Details'!D319</f>
        <v>33</v>
      </c>
      <c r="G319" t="str">
        <f>'Billing Details'!F319</f>
        <v>CREDIT CARD</v>
      </c>
      <c r="H319" t="str">
        <f>'Billing Details'!G319</f>
        <v>Self</v>
      </c>
    </row>
    <row r="320" spans="1:8">
      <c r="A320" t="s">
        <v>325</v>
      </c>
      <c r="B320" s="1">
        <v>44563</v>
      </c>
      <c r="C320" t="s">
        <v>634</v>
      </c>
      <c r="D320" t="s">
        <v>551</v>
      </c>
      <c r="E320">
        <f>'Billing Details'!C320</f>
        <v>4637</v>
      </c>
      <c r="F320">
        <f>'Billing Details'!D320</f>
        <v>10</v>
      </c>
      <c r="G320" t="str">
        <f>'Billing Details'!F320</f>
        <v>CASH</v>
      </c>
      <c r="H320" t="str">
        <f>'Billing Details'!G320</f>
        <v>Self</v>
      </c>
    </row>
    <row r="321" spans="1:8">
      <c r="A321" t="s">
        <v>326</v>
      </c>
      <c r="B321" s="1">
        <v>44566</v>
      </c>
      <c r="C321" t="s">
        <v>636</v>
      </c>
      <c r="D321" t="s">
        <v>553</v>
      </c>
      <c r="E321">
        <f>'Billing Details'!C321</f>
        <v>4270</v>
      </c>
      <c r="F321">
        <f>'Billing Details'!D321</f>
        <v>10</v>
      </c>
      <c r="G321" t="str">
        <f>'Billing Details'!F321</f>
        <v>CASH</v>
      </c>
      <c r="H321" t="str">
        <f>'Billing Details'!G321</f>
        <v>Self</v>
      </c>
    </row>
    <row r="322" spans="1:8">
      <c r="A322" t="s">
        <v>327</v>
      </c>
      <c r="B322" s="1">
        <v>44564</v>
      </c>
      <c r="C322" t="s">
        <v>636</v>
      </c>
      <c r="D322" t="s">
        <v>556</v>
      </c>
      <c r="E322">
        <f>'Billing Details'!C322</f>
        <v>6947</v>
      </c>
      <c r="F322">
        <f>'Billing Details'!D322</f>
        <v>28</v>
      </c>
      <c r="G322" t="str">
        <f>'Billing Details'!F322</f>
        <v>DEBIT CARD</v>
      </c>
      <c r="H322" t="str">
        <f>'Billing Details'!G322</f>
        <v>Self</v>
      </c>
    </row>
    <row r="323" spans="1:8">
      <c r="A323" t="s">
        <v>328</v>
      </c>
      <c r="B323" s="1">
        <v>44565</v>
      </c>
      <c r="C323" t="s">
        <v>635</v>
      </c>
      <c r="D323" t="s">
        <v>553</v>
      </c>
      <c r="E323">
        <f>'Billing Details'!C323</f>
        <v>6911</v>
      </c>
      <c r="F323">
        <f>'Billing Details'!D323</f>
        <v>25</v>
      </c>
      <c r="G323" t="str">
        <f>'Billing Details'!F323</f>
        <v>CREDIT CARD</v>
      </c>
      <c r="H323" t="str">
        <f>'Billing Details'!G323</f>
        <v>Home Delivery</v>
      </c>
    </row>
    <row r="324" spans="1:8">
      <c r="A324" t="s">
        <v>329</v>
      </c>
      <c r="B324" s="1">
        <v>44562</v>
      </c>
      <c r="C324" t="s">
        <v>634</v>
      </c>
      <c r="D324" t="s">
        <v>552</v>
      </c>
      <c r="E324">
        <f>'Billing Details'!C324</f>
        <v>5174</v>
      </c>
      <c r="F324">
        <f>'Billing Details'!D324</f>
        <v>27</v>
      </c>
      <c r="G324" t="str">
        <f>'Billing Details'!F324</f>
        <v>CASH</v>
      </c>
      <c r="H324" t="str">
        <f>'Billing Details'!G324</f>
        <v>Home Delivery</v>
      </c>
    </row>
    <row r="325" spans="1:8">
      <c r="A325" t="s">
        <v>330</v>
      </c>
      <c r="B325" s="1">
        <v>44562</v>
      </c>
      <c r="C325" t="s">
        <v>631</v>
      </c>
      <c r="D325" t="s">
        <v>555</v>
      </c>
      <c r="E325">
        <f>'Billing Details'!C325</f>
        <v>4609</v>
      </c>
      <c r="F325">
        <f>'Billing Details'!D325</f>
        <v>23</v>
      </c>
      <c r="G325" t="str">
        <f>'Billing Details'!F325</f>
        <v>DEBIT CARD</v>
      </c>
      <c r="H325" t="str">
        <f>'Billing Details'!G325</f>
        <v>Self</v>
      </c>
    </row>
    <row r="326" spans="1:8">
      <c r="A326" t="s">
        <v>331</v>
      </c>
      <c r="B326" s="1">
        <v>44566</v>
      </c>
      <c r="C326" t="s">
        <v>639</v>
      </c>
      <c r="D326" t="s">
        <v>548</v>
      </c>
      <c r="E326">
        <f>'Billing Details'!C326</f>
        <v>6394</v>
      </c>
      <c r="F326">
        <f>'Billing Details'!D326</f>
        <v>27</v>
      </c>
      <c r="G326" t="str">
        <f>'Billing Details'!F326</f>
        <v>CASH</v>
      </c>
      <c r="H326" t="str">
        <f>'Billing Details'!G326</f>
        <v>Self</v>
      </c>
    </row>
    <row r="327" spans="1:8">
      <c r="A327" t="s">
        <v>332</v>
      </c>
      <c r="B327" s="1">
        <v>44563</v>
      </c>
      <c r="C327" t="s">
        <v>636</v>
      </c>
      <c r="D327" t="s">
        <v>556</v>
      </c>
      <c r="E327">
        <f>'Billing Details'!C327</f>
        <v>3423</v>
      </c>
      <c r="F327">
        <f>'Billing Details'!D327</f>
        <v>26</v>
      </c>
      <c r="G327" t="str">
        <f>'Billing Details'!F327</f>
        <v>CASH</v>
      </c>
      <c r="H327" t="str">
        <f>'Billing Details'!G327</f>
        <v>Self</v>
      </c>
    </row>
    <row r="328" spans="1:8">
      <c r="A328" t="s">
        <v>333</v>
      </c>
      <c r="B328" s="1">
        <v>44562</v>
      </c>
      <c r="C328" t="s">
        <v>635</v>
      </c>
      <c r="D328" t="s">
        <v>549</v>
      </c>
      <c r="E328">
        <f>'Billing Details'!C328</f>
        <v>5434</v>
      </c>
      <c r="F328">
        <f>'Billing Details'!D328</f>
        <v>27</v>
      </c>
      <c r="G328" t="str">
        <f>'Billing Details'!F328</f>
        <v>CREDIT CARD</v>
      </c>
      <c r="H328" t="str">
        <f>'Billing Details'!G328</f>
        <v>Self</v>
      </c>
    </row>
    <row r="329" spans="1:8">
      <c r="A329" t="s">
        <v>334</v>
      </c>
      <c r="B329" s="1">
        <v>44564</v>
      </c>
      <c r="C329" t="s">
        <v>639</v>
      </c>
      <c r="D329" t="s">
        <v>550</v>
      </c>
      <c r="E329">
        <f>'Billing Details'!C329</f>
        <v>3840</v>
      </c>
      <c r="F329">
        <f>'Billing Details'!D329</f>
        <v>32</v>
      </c>
      <c r="G329" t="str">
        <f>'Billing Details'!F329</f>
        <v>UPI</v>
      </c>
      <c r="H329" t="str">
        <f>'Billing Details'!G329</f>
        <v>Home Delivery</v>
      </c>
    </row>
    <row r="330" spans="1:8">
      <c r="A330" t="s">
        <v>335</v>
      </c>
      <c r="B330" s="1">
        <v>44566</v>
      </c>
      <c r="C330" t="s">
        <v>630</v>
      </c>
      <c r="D330" t="s">
        <v>555</v>
      </c>
      <c r="E330">
        <f>'Billing Details'!C330</f>
        <v>4380</v>
      </c>
      <c r="F330">
        <f>'Billing Details'!D330</f>
        <v>24</v>
      </c>
      <c r="G330" t="str">
        <f>'Billing Details'!F330</f>
        <v>CREDIT CARD</v>
      </c>
      <c r="H330" t="str">
        <f>'Billing Details'!G330</f>
        <v>Home Delivery</v>
      </c>
    </row>
    <row r="331" spans="1:8">
      <c r="A331" t="s">
        <v>336</v>
      </c>
      <c r="B331" s="1">
        <v>44566</v>
      </c>
      <c r="C331" t="s">
        <v>632</v>
      </c>
      <c r="D331" t="s">
        <v>551</v>
      </c>
      <c r="E331">
        <f>'Billing Details'!C331</f>
        <v>6203</v>
      </c>
      <c r="F331">
        <f>'Billing Details'!D331</f>
        <v>18</v>
      </c>
      <c r="G331" t="str">
        <f>'Billing Details'!F331</f>
        <v>UPI</v>
      </c>
      <c r="H331" t="str">
        <f>'Billing Details'!G331</f>
        <v>Self</v>
      </c>
    </row>
    <row r="332" spans="1:8">
      <c r="A332" t="s">
        <v>337</v>
      </c>
      <c r="B332" s="1">
        <v>44564</v>
      </c>
      <c r="C332" t="s">
        <v>636</v>
      </c>
      <c r="D332" t="s">
        <v>556</v>
      </c>
      <c r="E332">
        <f>'Billing Details'!C332</f>
        <v>6454</v>
      </c>
      <c r="F332">
        <f>'Billing Details'!D332</f>
        <v>16</v>
      </c>
      <c r="G332" t="str">
        <f>'Billing Details'!F332</f>
        <v>CREDIT CARD</v>
      </c>
      <c r="H332" t="str">
        <f>'Billing Details'!G332</f>
        <v>Home Delivery</v>
      </c>
    </row>
    <row r="333" spans="1:8">
      <c r="A333" t="s">
        <v>338</v>
      </c>
      <c r="B333" s="1">
        <v>44564</v>
      </c>
      <c r="C333" t="s">
        <v>635</v>
      </c>
      <c r="D333" t="s">
        <v>551</v>
      </c>
      <c r="E333">
        <f>'Billing Details'!C333</f>
        <v>5081</v>
      </c>
      <c r="F333">
        <f>'Billing Details'!D333</f>
        <v>21</v>
      </c>
      <c r="G333" t="str">
        <f>'Billing Details'!F333</f>
        <v>UPI</v>
      </c>
      <c r="H333" t="str">
        <f>'Billing Details'!G333</f>
        <v>Home Delivery</v>
      </c>
    </row>
    <row r="334" spans="1:8">
      <c r="A334" t="s">
        <v>339</v>
      </c>
      <c r="B334" s="1">
        <v>44565</v>
      </c>
      <c r="C334" t="s">
        <v>630</v>
      </c>
      <c r="D334" t="s">
        <v>556</v>
      </c>
      <c r="E334">
        <f>'Billing Details'!C334</f>
        <v>3044</v>
      </c>
      <c r="F334">
        <f>'Billing Details'!D334</f>
        <v>10</v>
      </c>
      <c r="G334" t="str">
        <f>'Billing Details'!F334</f>
        <v>CREDIT CARD</v>
      </c>
      <c r="H334" t="str">
        <f>'Billing Details'!G334</f>
        <v>Self</v>
      </c>
    </row>
    <row r="335" spans="1:8">
      <c r="A335" t="s">
        <v>340</v>
      </c>
      <c r="B335" s="1">
        <v>44563</v>
      </c>
      <c r="C335" t="s">
        <v>632</v>
      </c>
      <c r="D335" t="s">
        <v>553</v>
      </c>
      <c r="E335">
        <f>'Billing Details'!C335</f>
        <v>6362</v>
      </c>
      <c r="F335">
        <f>'Billing Details'!D335</f>
        <v>12</v>
      </c>
      <c r="G335" t="str">
        <f>'Billing Details'!F335</f>
        <v>CASH</v>
      </c>
      <c r="H335" t="str">
        <f>'Billing Details'!G335</f>
        <v>Self</v>
      </c>
    </row>
    <row r="336" spans="1:8">
      <c r="A336" t="s">
        <v>341</v>
      </c>
      <c r="B336" s="1">
        <v>44564</v>
      </c>
      <c r="C336" t="s">
        <v>638</v>
      </c>
      <c r="D336" t="s">
        <v>554</v>
      </c>
      <c r="E336">
        <f>'Billing Details'!C336</f>
        <v>3421</v>
      </c>
      <c r="F336">
        <f>'Billing Details'!D336</f>
        <v>13</v>
      </c>
      <c r="G336" t="str">
        <f>'Billing Details'!F336</f>
        <v>CREDIT CARD</v>
      </c>
      <c r="H336" t="str">
        <f>'Billing Details'!G336</f>
        <v>Self</v>
      </c>
    </row>
    <row r="337" spans="1:8">
      <c r="A337" t="s">
        <v>342</v>
      </c>
      <c r="B337" s="1">
        <v>44566</v>
      </c>
      <c r="C337" t="s">
        <v>635</v>
      </c>
      <c r="D337" t="s">
        <v>552</v>
      </c>
      <c r="E337">
        <f>'Billing Details'!C337</f>
        <v>3123</v>
      </c>
      <c r="F337">
        <f>'Billing Details'!D337</f>
        <v>11</v>
      </c>
      <c r="G337" t="str">
        <f>'Billing Details'!F337</f>
        <v>CREDIT CARD</v>
      </c>
      <c r="H337" t="str">
        <f>'Billing Details'!G337</f>
        <v>Home Delivery</v>
      </c>
    </row>
    <row r="338" spans="1:8">
      <c r="A338" t="s">
        <v>343</v>
      </c>
      <c r="B338" s="1">
        <v>44564</v>
      </c>
      <c r="C338" t="s">
        <v>638</v>
      </c>
      <c r="D338" t="s">
        <v>550</v>
      </c>
      <c r="E338">
        <f>'Billing Details'!C338</f>
        <v>6946</v>
      </c>
      <c r="F338">
        <f>'Billing Details'!D338</f>
        <v>22</v>
      </c>
      <c r="G338" t="str">
        <f>'Billing Details'!F338</f>
        <v>VOUCHER</v>
      </c>
      <c r="H338" t="str">
        <f>'Billing Details'!G338</f>
        <v>Self</v>
      </c>
    </row>
    <row r="339" spans="1:8">
      <c r="A339" t="s">
        <v>344</v>
      </c>
      <c r="B339" s="1">
        <v>44564</v>
      </c>
      <c r="C339" t="s">
        <v>634</v>
      </c>
      <c r="D339" t="s">
        <v>551</v>
      </c>
      <c r="E339">
        <f>'Billing Details'!C339</f>
        <v>5489</v>
      </c>
      <c r="F339">
        <f>'Billing Details'!D339</f>
        <v>17</v>
      </c>
      <c r="G339" t="str">
        <f>'Billing Details'!F339</f>
        <v>CASH</v>
      </c>
      <c r="H339" t="str">
        <f>'Billing Details'!G339</f>
        <v>Self</v>
      </c>
    </row>
    <row r="340" spans="1:8">
      <c r="A340" t="s">
        <v>345</v>
      </c>
      <c r="B340" s="1">
        <v>44565</v>
      </c>
      <c r="C340" t="s">
        <v>637</v>
      </c>
      <c r="D340" t="s">
        <v>551</v>
      </c>
      <c r="E340">
        <f>'Billing Details'!C340</f>
        <v>3556</v>
      </c>
      <c r="F340">
        <f>'Billing Details'!D340</f>
        <v>31</v>
      </c>
      <c r="G340" t="str">
        <f>'Billing Details'!F340</f>
        <v>DEBIT CARD</v>
      </c>
      <c r="H340" t="str">
        <f>'Billing Details'!G340</f>
        <v>Home Delivery</v>
      </c>
    </row>
    <row r="341" spans="1:8">
      <c r="A341" t="s">
        <v>346</v>
      </c>
      <c r="B341" s="1">
        <v>44566</v>
      </c>
      <c r="C341" t="s">
        <v>634</v>
      </c>
      <c r="D341" t="s">
        <v>551</v>
      </c>
      <c r="E341">
        <f>'Billing Details'!C341</f>
        <v>5435</v>
      </c>
      <c r="F341">
        <f>'Billing Details'!D341</f>
        <v>32</v>
      </c>
      <c r="G341" t="str">
        <f>'Billing Details'!F341</f>
        <v>DEBIT CARD</v>
      </c>
      <c r="H341" t="str">
        <f>'Billing Details'!G341</f>
        <v>Home Delivery</v>
      </c>
    </row>
    <row r="342" spans="1:8">
      <c r="A342" t="s">
        <v>347</v>
      </c>
      <c r="B342" s="1">
        <v>44564</v>
      </c>
      <c r="C342" t="s">
        <v>638</v>
      </c>
      <c r="D342" t="s">
        <v>549</v>
      </c>
      <c r="E342">
        <f>'Billing Details'!C342</f>
        <v>2275</v>
      </c>
      <c r="F342">
        <f>'Billing Details'!D342</f>
        <v>35</v>
      </c>
      <c r="G342" t="str">
        <f>'Billing Details'!F342</f>
        <v>VOUCHER</v>
      </c>
      <c r="H342" t="str">
        <f>'Billing Details'!G342</f>
        <v>Self</v>
      </c>
    </row>
    <row r="343" spans="1:8">
      <c r="A343" t="s">
        <v>348</v>
      </c>
      <c r="B343" s="1">
        <v>44564</v>
      </c>
      <c r="C343" t="s">
        <v>634</v>
      </c>
      <c r="D343" t="s">
        <v>553</v>
      </c>
      <c r="E343">
        <f>'Billing Details'!C343</f>
        <v>5365</v>
      </c>
      <c r="F343">
        <f>'Billing Details'!D343</f>
        <v>20</v>
      </c>
      <c r="G343" t="str">
        <f>'Billing Details'!F343</f>
        <v>DEBIT CARD</v>
      </c>
      <c r="H343" t="str">
        <f>'Billing Details'!G343</f>
        <v>Home Delivery</v>
      </c>
    </row>
    <row r="344" spans="1:8">
      <c r="A344" t="s">
        <v>349</v>
      </c>
      <c r="B344" s="1">
        <v>44563</v>
      </c>
      <c r="C344" t="s">
        <v>633</v>
      </c>
      <c r="D344" t="s">
        <v>554</v>
      </c>
      <c r="E344">
        <f>'Billing Details'!C344</f>
        <v>2256</v>
      </c>
      <c r="F344">
        <f>'Billing Details'!D344</f>
        <v>15</v>
      </c>
      <c r="G344" t="str">
        <f>'Billing Details'!F344</f>
        <v>UPI</v>
      </c>
      <c r="H344" t="str">
        <f>'Billing Details'!G344</f>
        <v>Self</v>
      </c>
    </row>
    <row r="345" spans="1:8">
      <c r="A345" t="s">
        <v>350</v>
      </c>
      <c r="B345" s="1">
        <v>44563</v>
      </c>
      <c r="C345" t="s">
        <v>631</v>
      </c>
      <c r="D345" t="s">
        <v>548</v>
      </c>
      <c r="E345">
        <f>'Billing Details'!C345</f>
        <v>6538</v>
      </c>
      <c r="F345">
        <f>'Billing Details'!D345</f>
        <v>27</v>
      </c>
      <c r="G345" t="str">
        <f>'Billing Details'!F345</f>
        <v>CREDIT CARD</v>
      </c>
      <c r="H345" t="str">
        <f>'Billing Details'!G345</f>
        <v>Home Delivery</v>
      </c>
    </row>
    <row r="346" spans="1:8">
      <c r="A346" t="s">
        <v>351</v>
      </c>
      <c r="B346" s="1">
        <v>44566</v>
      </c>
      <c r="C346" t="s">
        <v>630</v>
      </c>
      <c r="D346" t="s">
        <v>547</v>
      </c>
      <c r="E346">
        <f>'Billing Details'!C346</f>
        <v>6828</v>
      </c>
      <c r="F346">
        <f>'Billing Details'!D346</f>
        <v>10</v>
      </c>
      <c r="G346" t="str">
        <f>'Billing Details'!F346</f>
        <v>DEBIT CARD</v>
      </c>
      <c r="H346" t="str">
        <f>'Billing Details'!G346</f>
        <v>Home Delivery</v>
      </c>
    </row>
    <row r="347" spans="1:8">
      <c r="A347" t="s">
        <v>352</v>
      </c>
      <c r="B347" s="1">
        <v>44563</v>
      </c>
      <c r="C347" t="s">
        <v>630</v>
      </c>
      <c r="D347" t="s">
        <v>552</v>
      </c>
      <c r="E347">
        <f>'Billing Details'!C347</f>
        <v>5645</v>
      </c>
      <c r="F347">
        <f>'Billing Details'!D347</f>
        <v>30</v>
      </c>
      <c r="G347" t="str">
        <f>'Billing Details'!F347</f>
        <v>CASH</v>
      </c>
      <c r="H347" t="str">
        <f>'Billing Details'!G347</f>
        <v>Self</v>
      </c>
    </row>
    <row r="348" spans="1:8">
      <c r="A348" t="s">
        <v>353</v>
      </c>
      <c r="B348" s="1">
        <v>44564</v>
      </c>
      <c r="C348" t="s">
        <v>634</v>
      </c>
      <c r="D348" t="s">
        <v>552</v>
      </c>
      <c r="E348">
        <f>'Billing Details'!C348</f>
        <v>6066</v>
      </c>
      <c r="F348">
        <f>'Billing Details'!D348</f>
        <v>23</v>
      </c>
      <c r="G348" t="str">
        <f>'Billing Details'!F348</f>
        <v>VOUCHER</v>
      </c>
      <c r="H348" t="str">
        <f>'Billing Details'!G348</f>
        <v>Self</v>
      </c>
    </row>
    <row r="349" spans="1:8">
      <c r="A349" t="s">
        <v>354</v>
      </c>
      <c r="B349" s="1">
        <v>44562</v>
      </c>
      <c r="C349" t="s">
        <v>633</v>
      </c>
      <c r="D349" t="s">
        <v>547</v>
      </c>
      <c r="E349">
        <f>'Billing Details'!C349</f>
        <v>3303</v>
      </c>
      <c r="F349">
        <f>'Billing Details'!D349</f>
        <v>31</v>
      </c>
      <c r="G349" t="str">
        <f>'Billing Details'!F349</f>
        <v>CREDIT CARD</v>
      </c>
      <c r="H349" t="str">
        <f>'Billing Details'!G349</f>
        <v>Home Delivery</v>
      </c>
    </row>
    <row r="350" spans="1:8">
      <c r="A350" t="s">
        <v>355</v>
      </c>
      <c r="B350" s="1">
        <v>44565</v>
      </c>
      <c r="C350" t="s">
        <v>630</v>
      </c>
      <c r="D350" t="s">
        <v>552</v>
      </c>
      <c r="E350">
        <f>'Billing Details'!C350</f>
        <v>3142</v>
      </c>
      <c r="F350">
        <f>'Billing Details'!D350</f>
        <v>14</v>
      </c>
      <c r="G350" t="str">
        <f>'Billing Details'!F350</f>
        <v>DEBIT CARD</v>
      </c>
      <c r="H350" t="str">
        <f>'Billing Details'!G350</f>
        <v>Self</v>
      </c>
    </row>
    <row r="351" spans="1:8">
      <c r="A351" t="s">
        <v>356</v>
      </c>
      <c r="B351" s="1">
        <v>44566</v>
      </c>
      <c r="C351" t="s">
        <v>631</v>
      </c>
      <c r="D351" t="s">
        <v>556</v>
      </c>
      <c r="E351">
        <f>'Billing Details'!C351</f>
        <v>6927</v>
      </c>
      <c r="F351">
        <f>'Billing Details'!D351</f>
        <v>13</v>
      </c>
      <c r="G351" t="str">
        <f>'Billing Details'!F351</f>
        <v>DEBIT CARD</v>
      </c>
      <c r="H351" t="str">
        <f>'Billing Details'!G351</f>
        <v>Home Delivery</v>
      </c>
    </row>
    <row r="352" spans="1:8">
      <c r="A352" t="s">
        <v>357</v>
      </c>
      <c r="B352" s="1">
        <v>44562</v>
      </c>
      <c r="C352" t="s">
        <v>639</v>
      </c>
      <c r="D352" t="s">
        <v>550</v>
      </c>
      <c r="E352">
        <f>'Billing Details'!C352</f>
        <v>6737</v>
      </c>
      <c r="F352">
        <f>'Billing Details'!D352</f>
        <v>28</v>
      </c>
      <c r="G352" t="str">
        <f>'Billing Details'!F352</f>
        <v>CASH</v>
      </c>
      <c r="H352" t="str">
        <f>'Billing Details'!G352</f>
        <v>Home Delivery</v>
      </c>
    </row>
    <row r="353" spans="1:8">
      <c r="A353" t="s">
        <v>358</v>
      </c>
      <c r="B353" s="1">
        <v>44564</v>
      </c>
      <c r="C353" t="s">
        <v>634</v>
      </c>
      <c r="D353" t="s">
        <v>556</v>
      </c>
      <c r="E353">
        <f>'Billing Details'!C353</f>
        <v>3952</v>
      </c>
      <c r="F353">
        <f>'Billing Details'!D353</f>
        <v>23</v>
      </c>
      <c r="G353" t="str">
        <f>'Billing Details'!F353</f>
        <v>CASH</v>
      </c>
      <c r="H353" t="str">
        <f>'Billing Details'!G353</f>
        <v>Self</v>
      </c>
    </row>
    <row r="354" spans="1:8">
      <c r="A354" t="s">
        <v>359</v>
      </c>
      <c r="B354" s="1">
        <v>44562</v>
      </c>
      <c r="C354" t="s">
        <v>639</v>
      </c>
      <c r="D354" t="s">
        <v>551</v>
      </c>
      <c r="E354">
        <f>'Billing Details'!C354</f>
        <v>6150</v>
      </c>
      <c r="F354">
        <f>'Billing Details'!D354</f>
        <v>13</v>
      </c>
      <c r="G354" t="str">
        <f>'Billing Details'!F354</f>
        <v>DEBIT CARD</v>
      </c>
      <c r="H354" t="str">
        <f>'Billing Details'!G354</f>
        <v>Self</v>
      </c>
    </row>
    <row r="355" spans="1:8">
      <c r="A355" t="s">
        <v>360</v>
      </c>
      <c r="B355" s="1">
        <v>44565</v>
      </c>
      <c r="C355" t="s">
        <v>636</v>
      </c>
      <c r="D355" t="s">
        <v>553</v>
      </c>
      <c r="E355">
        <f>'Billing Details'!C355</f>
        <v>5040</v>
      </c>
      <c r="F355">
        <f>'Billing Details'!D355</f>
        <v>29</v>
      </c>
      <c r="G355" t="str">
        <f>'Billing Details'!F355</f>
        <v>CREDIT CARD</v>
      </c>
      <c r="H355" t="str">
        <f>'Billing Details'!G355</f>
        <v>Home Delivery</v>
      </c>
    </row>
    <row r="356" spans="1:8">
      <c r="A356" t="s">
        <v>361</v>
      </c>
      <c r="B356" s="1">
        <v>44565</v>
      </c>
      <c r="C356" t="s">
        <v>634</v>
      </c>
      <c r="D356" t="s">
        <v>555</v>
      </c>
      <c r="E356">
        <f>'Billing Details'!C356</f>
        <v>3198</v>
      </c>
      <c r="F356">
        <f>'Billing Details'!D356</f>
        <v>35</v>
      </c>
      <c r="G356" t="str">
        <f>'Billing Details'!F356</f>
        <v>CASH</v>
      </c>
      <c r="H356" t="str">
        <f>'Billing Details'!G356</f>
        <v>Self</v>
      </c>
    </row>
    <row r="357" spans="1:8">
      <c r="A357" t="s">
        <v>362</v>
      </c>
      <c r="B357" s="1">
        <v>44562</v>
      </c>
      <c r="C357" t="s">
        <v>639</v>
      </c>
      <c r="D357" t="s">
        <v>553</v>
      </c>
      <c r="E357">
        <f>'Billing Details'!C357</f>
        <v>4185</v>
      </c>
      <c r="F357">
        <f>'Billing Details'!D357</f>
        <v>22</v>
      </c>
      <c r="G357" t="str">
        <f>'Billing Details'!F357</f>
        <v>CASH</v>
      </c>
      <c r="H357" t="str">
        <f>'Billing Details'!G357</f>
        <v>Home Delivery</v>
      </c>
    </row>
    <row r="358" spans="1:8">
      <c r="A358" t="s">
        <v>363</v>
      </c>
      <c r="B358" s="1">
        <v>44564</v>
      </c>
      <c r="C358" t="s">
        <v>634</v>
      </c>
      <c r="D358" t="s">
        <v>549</v>
      </c>
      <c r="E358">
        <f>'Billing Details'!C358</f>
        <v>5731</v>
      </c>
      <c r="F358">
        <f>'Billing Details'!D358</f>
        <v>32</v>
      </c>
      <c r="G358" t="str">
        <f>'Billing Details'!F358</f>
        <v>CREDIT CARD</v>
      </c>
      <c r="H358" t="str">
        <f>'Billing Details'!G358</f>
        <v>Home Delivery</v>
      </c>
    </row>
    <row r="359" spans="1:8">
      <c r="A359" t="s">
        <v>364</v>
      </c>
      <c r="B359" s="1">
        <v>44566</v>
      </c>
      <c r="C359" t="s">
        <v>637</v>
      </c>
      <c r="D359" t="s">
        <v>550</v>
      </c>
      <c r="E359">
        <f>'Billing Details'!C359</f>
        <v>5815</v>
      </c>
      <c r="F359">
        <f>'Billing Details'!D359</f>
        <v>31</v>
      </c>
      <c r="G359" t="str">
        <f>'Billing Details'!F359</f>
        <v>VOUCHER</v>
      </c>
      <c r="H359" t="str">
        <f>'Billing Details'!G359</f>
        <v>Home Delivery</v>
      </c>
    </row>
    <row r="360" spans="1:8">
      <c r="A360" t="s">
        <v>365</v>
      </c>
      <c r="B360" s="1">
        <v>44563</v>
      </c>
      <c r="C360" t="s">
        <v>636</v>
      </c>
      <c r="D360" t="s">
        <v>555</v>
      </c>
      <c r="E360">
        <f>'Billing Details'!C360</f>
        <v>6487</v>
      </c>
      <c r="F360">
        <f>'Billing Details'!D360</f>
        <v>25</v>
      </c>
      <c r="G360" t="str">
        <f>'Billing Details'!F360</f>
        <v>DEBIT CARD</v>
      </c>
      <c r="H360" t="str">
        <f>'Billing Details'!G360</f>
        <v>Self</v>
      </c>
    </row>
    <row r="361" spans="1:8">
      <c r="A361" t="s">
        <v>366</v>
      </c>
      <c r="B361" s="1">
        <v>44566</v>
      </c>
      <c r="C361" t="s">
        <v>639</v>
      </c>
      <c r="D361" t="s">
        <v>550</v>
      </c>
      <c r="E361">
        <f>'Billing Details'!C361</f>
        <v>3473</v>
      </c>
      <c r="F361">
        <f>'Billing Details'!D361</f>
        <v>13</v>
      </c>
      <c r="G361" t="str">
        <f>'Billing Details'!F361</f>
        <v>DEBIT CARD</v>
      </c>
      <c r="H361" t="str">
        <f>'Billing Details'!G361</f>
        <v>Self</v>
      </c>
    </row>
    <row r="362" spans="1:8">
      <c r="A362" t="s">
        <v>367</v>
      </c>
      <c r="B362" s="1">
        <v>44563</v>
      </c>
      <c r="C362" t="s">
        <v>637</v>
      </c>
      <c r="D362" t="s">
        <v>547</v>
      </c>
      <c r="E362">
        <f>'Billing Details'!C362</f>
        <v>6789</v>
      </c>
      <c r="F362">
        <f>'Billing Details'!D362</f>
        <v>15</v>
      </c>
      <c r="G362" t="str">
        <f>'Billing Details'!F362</f>
        <v>CASH</v>
      </c>
      <c r="H362" t="str">
        <f>'Billing Details'!G362</f>
        <v>Self</v>
      </c>
    </row>
    <row r="363" spans="1:8">
      <c r="A363" t="s">
        <v>368</v>
      </c>
      <c r="B363" s="1">
        <v>44562</v>
      </c>
      <c r="C363" t="s">
        <v>638</v>
      </c>
      <c r="D363" t="s">
        <v>553</v>
      </c>
      <c r="E363">
        <f>'Billing Details'!C363</f>
        <v>6916</v>
      </c>
      <c r="F363">
        <f>'Billing Details'!D363</f>
        <v>10</v>
      </c>
      <c r="G363" t="str">
        <f>'Billing Details'!F363</f>
        <v>VOUCHER</v>
      </c>
      <c r="H363" t="str">
        <f>'Billing Details'!G363</f>
        <v>Self</v>
      </c>
    </row>
    <row r="364" spans="1:8">
      <c r="A364" t="s">
        <v>369</v>
      </c>
      <c r="B364" s="1">
        <v>44566</v>
      </c>
      <c r="C364" t="s">
        <v>631</v>
      </c>
      <c r="D364" t="s">
        <v>552</v>
      </c>
      <c r="E364">
        <f>'Billing Details'!C364</f>
        <v>6363</v>
      </c>
      <c r="F364">
        <f>'Billing Details'!D364</f>
        <v>16</v>
      </c>
      <c r="G364" t="str">
        <f>'Billing Details'!F364</f>
        <v>CREDIT CARD</v>
      </c>
      <c r="H364" t="str">
        <f>'Billing Details'!G364</f>
        <v>Self</v>
      </c>
    </row>
    <row r="365" spans="1:8">
      <c r="A365" t="s">
        <v>370</v>
      </c>
      <c r="B365" s="1">
        <v>44564</v>
      </c>
      <c r="C365" t="s">
        <v>635</v>
      </c>
      <c r="D365" t="s">
        <v>553</v>
      </c>
      <c r="E365">
        <f>'Billing Details'!C365</f>
        <v>6556</v>
      </c>
      <c r="F365">
        <f>'Billing Details'!D365</f>
        <v>21</v>
      </c>
      <c r="G365" t="str">
        <f>'Billing Details'!F365</f>
        <v>VOUCHER</v>
      </c>
      <c r="H365" t="str">
        <f>'Billing Details'!G365</f>
        <v>Self</v>
      </c>
    </row>
    <row r="366" spans="1:8">
      <c r="A366" t="s">
        <v>371</v>
      </c>
      <c r="B366" s="1">
        <v>44566</v>
      </c>
      <c r="C366" t="s">
        <v>630</v>
      </c>
      <c r="D366" t="s">
        <v>554</v>
      </c>
      <c r="E366">
        <f>'Billing Details'!C366</f>
        <v>5341</v>
      </c>
      <c r="F366">
        <f>'Billing Details'!D366</f>
        <v>28</v>
      </c>
      <c r="G366" t="str">
        <f>'Billing Details'!F366</f>
        <v>DEBIT CARD</v>
      </c>
      <c r="H366" t="str">
        <f>'Billing Details'!G366</f>
        <v>Home Delivery</v>
      </c>
    </row>
    <row r="367" spans="1:8">
      <c r="A367" t="s">
        <v>372</v>
      </c>
      <c r="B367" s="1">
        <v>44564</v>
      </c>
      <c r="C367" t="s">
        <v>633</v>
      </c>
      <c r="D367" t="s">
        <v>556</v>
      </c>
      <c r="E367">
        <f>'Billing Details'!C367</f>
        <v>5955</v>
      </c>
      <c r="F367">
        <f>'Billing Details'!D367</f>
        <v>33</v>
      </c>
      <c r="G367" t="str">
        <f>'Billing Details'!F367</f>
        <v>DEBIT CARD</v>
      </c>
      <c r="H367" t="str">
        <f>'Billing Details'!G367</f>
        <v>Self</v>
      </c>
    </row>
    <row r="368" spans="1:8">
      <c r="A368" t="s">
        <v>373</v>
      </c>
      <c r="B368" s="1">
        <v>44565</v>
      </c>
      <c r="C368" t="s">
        <v>631</v>
      </c>
      <c r="D368" t="s">
        <v>551</v>
      </c>
      <c r="E368">
        <f>'Billing Details'!C368</f>
        <v>3538</v>
      </c>
      <c r="F368">
        <f>'Billing Details'!D368</f>
        <v>17</v>
      </c>
      <c r="G368" t="str">
        <f>'Billing Details'!F368</f>
        <v>DEBIT CARD</v>
      </c>
      <c r="H368" t="str">
        <f>'Billing Details'!G368</f>
        <v>Self</v>
      </c>
    </row>
    <row r="369" spans="1:8">
      <c r="A369" t="s">
        <v>374</v>
      </c>
      <c r="B369" s="1">
        <v>44563</v>
      </c>
      <c r="C369" t="s">
        <v>633</v>
      </c>
      <c r="D369" t="s">
        <v>552</v>
      </c>
      <c r="E369">
        <f>'Billing Details'!C369</f>
        <v>3755</v>
      </c>
      <c r="F369">
        <f>'Billing Details'!D369</f>
        <v>11</v>
      </c>
      <c r="G369" t="str">
        <f>'Billing Details'!F369</f>
        <v>DEBIT CARD</v>
      </c>
      <c r="H369" t="str">
        <f>'Billing Details'!G369</f>
        <v>Home Delivery</v>
      </c>
    </row>
    <row r="370" spans="1:8">
      <c r="A370" t="s">
        <v>375</v>
      </c>
      <c r="B370" s="1">
        <v>44562</v>
      </c>
      <c r="C370" t="s">
        <v>633</v>
      </c>
      <c r="D370" t="s">
        <v>551</v>
      </c>
      <c r="E370">
        <f>'Billing Details'!C370</f>
        <v>3130</v>
      </c>
      <c r="F370">
        <f>'Billing Details'!D370</f>
        <v>33</v>
      </c>
      <c r="G370" t="str">
        <f>'Billing Details'!F370</f>
        <v>CREDIT CARD</v>
      </c>
      <c r="H370" t="str">
        <f>'Billing Details'!G370</f>
        <v>Home Delivery</v>
      </c>
    </row>
    <row r="371" spans="1:8">
      <c r="A371" t="s">
        <v>376</v>
      </c>
      <c r="B371" s="1">
        <v>44564</v>
      </c>
      <c r="C371" t="s">
        <v>630</v>
      </c>
      <c r="D371" t="s">
        <v>547</v>
      </c>
      <c r="E371">
        <f>'Billing Details'!C371</f>
        <v>3333</v>
      </c>
      <c r="F371">
        <f>'Billing Details'!D371</f>
        <v>10</v>
      </c>
      <c r="G371" t="str">
        <f>'Billing Details'!F371</f>
        <v>CREDIT CARD</v>
      </c>
      <c r="H371" t="str">
        <f>'Billing Details'!G371</f>
        <v>Self</v>
      </c>
    </row>
    <row r="372" spans="1:8">
      <c r="A372" t="s">
        <v>377</v>
      </c>
      <c r="B372" s="1">
        <v>44562</v>
      </c>
      <c r="C372" t="s">
        <v>636</v>
      </c>
      <c r="D372" t="s">
        <v>552</v>
      </c>
      <c r="E372">
        <f>'Billing Details'!C372</f>
        <v>3187</v>
      </c>
      <c r="F372">
        <f>'Billing Details'!D372</f>
        <v>11</v>
      </c>
      <c r="G372" t="str">
        <f>'Billing Details'!F372</f>
        <v>DEBIT CARD</v>
      </c>
      <c r="H372" t="str">
        <f>'Billing Details'!G372</f>
        <v>Self</v>
      </c>
    </row>
    <row r="373" spans="1:8">
      <c r="A373" t="s">
        <v>378</v>
      </c>
      <c r="B373" s="1">
        <v>44564</v>
      </c>
      <c r="C373" t="s">
        <v>635</v>
      </c>
      <c r="D373" t="s">
        <v>548</v>
      </c>
      <c r="E373">
        <f>'Billing Details'!C373</f>
        <v>6283</v>
      </c>
      <c r="F373">
        <f>'Billing Details'!D373</f>
        <v>33</v>
      </c>
      <c r="G373" t="str">
        <f>'Billing Details'!F373</f>
        <v>CREDIT CARD</v>
      </c>
      <c r="H373" t="str">
        <f>'Billing Details'!G373</f>
        <v>Self</v>
      </c>
    </row>
    <row r="374" spans="1:8">
      <c r="A374" t="s">
        <v>379</v>
      </c>
      <c r="B374" s="1">
        <v>44563</v>
      </c>
      <c r="C374" t="s">
        <v>633</v>
      </c>
      <c r="D374" t="s">
        <v>554</v>
      </c>
      <c r="E374">
        <f>'Billing Details'!C374</f>
        <v>3525</v>
      </c>
      <c r="F374">
        <f>'Billing Details'!D374</f>
        <v>19</v>
      </c>
      <c r="G374" t="str">
        <f>'Billing Details'!F374</f>
        <v>DEBIT CARD</v>
      </c>
      <c r="H374" t="str">
        <f>'Billing Details'!G374</f>
        <v>Home Delivery</v>
      </c>
    </row>
    <row r="375" spans="1:8">
      <c r="A375" t="s">
        <v>380</v>
      </c>
      <c r="B375" s="1">
        <v>44566</v>
      </c>
      <c r="C375" t="s">
        <v>632</v>
      </c>
      <c r="D375" t="s">
        <v>548</v>
      </c>
      <c r="E375">
        <f>'Billing Details'!C375</f>
        <v>2239</v>
      </c>
      <c r="F375">
        <f>'Billing Details'!D375</f>
        <v>15</v>
      </c>
      <c r="G375" t="str">
        <f>'Billing Details'!F375</f>
        <v>CREDIT CARD</v>
      </c>
      <c r="H375" t="str">
        <f>'Billing Details'!G375</f>
        <v>Self</v>
      </c>
    </row>
    <row r="376" spans="1:8">
      <c r="A376" t="s">
        <v>381</v>
      </c>
      <c r="B376" s="1">
        <v>44566</v>
      </c>
      <c r="C376" t="s">
        <v>638</v>
      </c>
      <c r="D376" t="s">
        <v>556</v>
      </c>
      <c r="E376">
        <f>'Billing Details'!C376</f>
        <v>2263</v>
      </c>
      <c r="F376">
        <f>'Billing Details'!D376</f>
        <v>29</v>
      </c>
      <c r="G376" t="str">
        <f>'Billing Details'!F376</f>
        <v>CASH</v>
      </c>
      <c r="H376" t="str">
        <f>'Billing Details'!G376</f>
        <v>Self</v>
      </c>
    </row>
    <row r="377" spans="1:8">
      <c r="A377" t="s">
        <v>382</v>
      </c>
      <c r="B377" s="1">
        <v>44565</v>
      </c>
      <c r="C377" t="s">
        <v>635</v>
      </c>
      <c r="D377" t="s">
        <v>556</v>
      </c>
      <c r="E377">
        <f>'Billing Details'!C377</f>
        <v>6972</v>
      </c>
      <c r="F377">
        <f>'Billing Details'!D377</f>
        <v>15</v>
      </c>
      <c r="G377" t="str">
        <f>'Billing Details'!F377</f>
        <v>VOUCHER</v>
      </c>
      <c r="H377" t="str">
        <f>'Billing Details'!G377</f>
        <v>Home Delivery</v>
      </c>
    </row>
    <row r="378" spans="1:8">
      <c r="A378" t="s">
        <v>383</v>
      </c>
      <c r="B378" s="1">
        <v>44563</v>
      </c>
      <c r="C378" t="s">
        <v>639</v>
      </c>
      <c r="D378" t="s">
        <v>556</v>
      </c>
      <c r="E378">
        <f>'Billing Details'!C378</f>
        <v>2961</v>
      </c>
      <c r="F378">
        <f>'Billing Details'!D378</f>
        <v>28</v>
      </c>
      <c r="G378" t="str">
        <f>'Billing Details'!F378</f>
        <v>CASH</v>
      </c>
      <c r="H378" t="str">
        <f>'Billing Details'!G378</f>
        <v>Self</v>
      </c>
    </row>
    <row r="379" spans="1:8">
      <c r="A379" t="s">
        <v>384</v>
      </c>
      <c r="B379" s="1">
        <v>44565</v>
      </c>
      <c r="C379" t="s">
        <v>636</v>
      </c>
      <c r="D379" t="s">
        <v>553</v>
      </c>
      <c r="E379">
        <f>'Billing Details'!C379</f>
        <v>5066</v>
      </c>
      <c r="F379">
        <f>'Billing Details'!D379</f>
        <v>18</v>
      </c>
      <c r="G379" t="str">
        <f>'Billing Details'!F379</f>
        <v>UPI</v>
      </c>
      <c r="H379" t="str">
        <f>'Billing Details'!G379</f>
        <v>Home Delivery</v>
      </c>
    </row>
    <row r="380" spans="1:8">
      <c r="A380" t="s">
        <v>385</v>
      </c>
      <c r="B380" s="1">
        <v>44566</v>
      </c>
      <c r="C380" t="s">
        <v>638</v>
      </c>
      <c r="D380" t="s">
        <v>549</v>
      </c>
      <c r="E380">
        <f>'Billing Details'!C380</f>
        <v>2987</v>
      </c>
      <c r="F380">
        <f>'Billing Details'!D380</f>
        <v>34</v>
      </c>
      <c r="G380" t="str">
        <f>'Billing Details'!F380</f>
        <v>DEBIT CARD</v>
      </c>
      <c r="H380" t="str">
        <f>'Billing Details'!G380</f>
        <v>Home Delivery</v>
      </c>
    </row>
    <row r="381" spans="1:8">
      <c r="A381" t="s">
        <v>386</v>
      </c>
      <c r="B381" s="1">
        <v>44562</v>
      </c>
      <c r="C381" t="s">
        <v>636</v>
      </c>
      <c r="D381" t="s">
        <v>556</v>
      </c>
      <c r="E381">
        <f>'Billing Details'!C381</f>
        <v>5825</v>
      </c>
      <c r="F381">
        <f>'Billing Details'!D381</f>
        <v>34</v>
      </c>
      <c r="G381" t="str">
        <f>'Billing Details'!F381</f>
        <v>CREDIT CARD</v>
      </c>
      <c r="H381" t="str">
        <f>'Billing Details'!G381</f>
        <v>Home Delivery</v>
      </c>
    </row>
    <row r="382" spans="1:8">
      <c r="A382" t="s">
        <v>387</v>
      </c>
      <c r="B382" s="1">
        <v>44563</v>
      </c>
      <c r="C382" t="s">
        <v>638</v>
      </c>
      <c r="D382" t="s">
        <v>553</v>
      </c>
      <c r="E382">
        <f>'Billing Details'!C382</f>
        <v>2487</v>
      </c>
      <c r="F382">
        <f>'Billing Details'!D382</f>
        <v>33</v>
      </c>
      <c r="G382" t="str">
        <f>'Billing Details'!F382</f>
        <v>CREDIT CARD</v>
      </c>
      <c r="H382" t="str">
        <f>'Billing Details'!G382</f>
        <v>Self</v>
      </c>
    </row>
    <row r="383" spans="1:8">
      <c r="A383" t="s">
        <v>388</v>
      </c>
      <c r="B383" s="1">
        <v>44564</v>
      </c>
      <c r="C383" t="s">
        <v>637</v>
      </c>
      <c r="D383" t="s">
        <v>555</v>
      </c>
      <c r="E383">
        <f>'Billing Details'!C383</f>
        <v>4292</v>
      </c>
      <c r="F383">
        <f>'Billing Details'!D383</f>
        <v>30</v>
      </c>
      <c r="G383" t="str">
        <f>'Billing Details'!F383</f>
        <v>VOUCHER</v>
      </c>
      <c r="H383" t="str">
        <f>'Billing Details'!G383</f>
        <v>Self</v>
      </c>
    </row>
    <row r="384" spans="1:8">
      <c r="A384" t="s">
        <v>389</v>
      </c>
      <c r="B384" s="1">
        <v>44562</v>
      </c>
      <c r="C384" t="s">
        <v>630</v>
      </c>
      <c r="D384" t="s">
        <v>550</v>
      </c>
      <c r="E384">
        <f>'Billing Details'!C384</f>
        <v>6493</v>
      </c>
      <c r="F384">
        <f>'Billing Details'!D384</f>
        <v>28</v>
      </c>
      <c r="G384" t="str">
        <f>'Billing Details'!F384</f>
        <v>DEBIT CARD</v>
      </c>
      <c r="H384" t="str">
        <f>'Billing Details'!G384</f>
        <v>Self</v>
      </c>
    </row>
    <row r="385" spans="1:8">
      <c r="A385" t="s">
        <v>390</v>
      </c>
      <c r="B385" s="1">
        <v>44562</v>
      </c>
      <c r="C385" t="s">
        <v>633</v>
      </c>
      <c r="D385" t="s">
        <v>556</v>
      </c>
      <c r="E385">
        <f>'Billing Details'!C385</f>
        <v>5998</v>
      </c>
      <c r="F385">
        <f>'Billing Details'!D385</f>
        <v>22</v>
      </c>
      <c r="G385" t="str">
        <f>'Billing Details'!F385</f>
        <v>UPI</v>
      </c>
      <c r="H385" t="str">
        <f>'Billing Details'!G385</f>
        <v>Home Delivery</v>
      </c>
    </row>
    <row r="386" spans="1:8">
      <c r="A386" t="s">
        <v>391</v>
      </c>
      <c r="B386" s="1">
        <v>44565</v>
      </c>
      <c r="C386" t="s">
        <v>630</v>
      </c>
      <c r="D386" t="s">
        <v>547</v>
      </c>
      <c r="E386">
        <f>'Billing Details'!C386</f>
        <v>4910</v>
      </c>
      <c r="F386">
        <f>'Billing Details'!D386</f>
        <v>26</v>
      </c>
      <c r="G386" t="str">
        <f>'Billing Details'!F386</f>
        <v>DEBIT CARD</v>
      </c>
      <c r="H386" t="str">
        <f>'Billing Details'!G386</f>
        <v>Home Delivery</v>
      </c>
    </row>
    <row r="387" spans="1:8">
      <c r="A387" t="s">
        <v>392</v>
      </c>
      <c r="B387" s="1">
        <v>44565</v>
      </c>
      <c r="C387" t="s">
        <v>632</v>
      </c>
      <c r="D387" t="s">
        <v>549</v>
      </c>
      <c r="E387">
        <f>'Billing Details'!C387</f>
        <v>2165</v>
      </c>
      <c r="F387">
        <f>'Billing Details'!D387</f>
        <v>29</v>
      </c>
      <c r="G387" t="str">
        <f>'Billing Details'!F387</f>
        <v>CASH</v>
      </c>
      <c r="H387" t="str">
        <f>'Billing Details'!G387</f>
        <v>Home Delivery</v>
      </c>
    </row>
    <row r="388" spans="1:8">
      <c r="A388" t="s">
        <v>393</v>
      </c>
      <c r="B388" s="1">
        <v>44563</v>
      </c>
      <c r="C388" t="s">
        <v>634</v>
      </c>
      <c r="D388" t="s">
        <v>550</v>
      </c>
      <c r="E388">
        <f>'Billing Details'!C388</f>
        <v>5680</v>
      </c>
      <c r="F388">
        <f>'Billing Details'!D388</f>
        <v>32</v>
      </c>
      <c r="G388" t="str">
        <f>'Billing Details'!F388</f>
        <v>VOUCHER</v>
      </c>
      <c r="H388" t="str">
        <f>'Billing Details'!G388</f>
        <v>Home Delivery</v>
      </c>
    </row>
    <row r="389" spans="1:8">
      <c r="A389" t="s">
        <v>394</v>
      </c>
      <c r="B389" s="1">
        <v>44563</v>
      </c>
      <c r="C389" t="s">
        <v>632</v>
      </c>
      <c r="D389" t="s">
        <v>554</v>
      </c>
      <c r="E389">
        <f>'Billing Details'!C389</f>
        <v>5767</v>
      </c>
      <c r="F389">
        <f>'Billing Details'!D389</f>
        <v>31</v>
      </c>
      <c r="G389" t="str">
        <f>'Billing Details'!F389</f>
        <v>CREDIT CARD</v>
      </c>
      <c r="H389" t="str">
        <f>'Billing Details'!G389</f>
        <v>Self</v>
      </c>
    </row>
    <row r="390" spans="1:8">
      <c r="A390" t="s">
        <v>395</v>
      </c>
      <c r="B390" s="1">
        <v>44565</v>
      </c>
      <c r="C390" t="s">
        <v>631</v>
      </c>
      <c r="D390" t="s">
        <v>553</v>
      </c>
      <c r="E390">
        <f>'Billing Details'!C390</f>
        <v>5714</v>
      </c>
      <c r="F390">
        <f>'Billing Details'!D390</f>
        <v>27</v>
      </c>
      <c r="G390" t="str">
        <f>'Billing Details'!F390</f>
        <v>DEBIT CARD</v>
      </c>
      <c r="H390" t="str">
        <f>'Billing Details'!G390</f>
        <v>Self</v>
      </c>
    </row>
    <row r="391" spans="1:8">
      <c r="A391" t="s">
        <v>396</v>
      </c>
      <c r="B391" s="1">
        <v>44566</v>
      </c>
      <c r="C391" t="s">
        <v>637</v>
      </c>
      <c r="D391" t="s">
        <v>549</v>
      </c>
      <c r="E391">
        <f>'Billing Details'!C391</f>
        <v>4674</v>
      </c>
      <c r="F391">
        <f>'Billing Details'!D391</f>
        <v>17</v>
      </c>
      <c r="G391" t="str">
        <f>'Billing Details'!F391</f>
        <v>VOUCHER</v>
      </c>
      <c r="H391" t="str">
        <f>'Billing Details'!G391</f>
        <v>Home Delivery</v>
      </c>
    </row>
    <row r="392" spans="1:8">
      <c r="A392" t="s">
        <v>397</v>
      </c>
      <c r="B392" s="1">
        <v>44564</v>
      </c>
      <c r="C392" t="s">
        <v>639</v>
      </c>
      <c r="D392" t="s">
        <v>551</v>
      </c>
      <c r="E392">
        <f>'Billing Details'!C392</f>
        <v>5724</v>
      </c>
      <c r="F392">
        <f>'Billing Details'!D392</f>
        <v>17</v>
      </c>
      <c r="G392" t="str">
        <f>'Billing Details'!F392</f>
        <v>UPI</v>
      </c>
      <c r="H392" t="str">
        <f>'Billing Details'!G392</f>
        <v>Self</v>
      </c>
    </row>
    <row r="393" spans="1:8">
      <c r="A393" t="s">
        <v>398</v>
      </c>
      <c r="B393" s="1">
        <v>44563</v>
      </c>
      <c r="C393" t="s">
        <v>630</v>
      </c>
      <c r="D393" t="s">
        <v>548</v>
      </c>
      <c r="E393">
        <f>'Billing Details'!C393</f>
        <v>2520</v>
      </c>
      <c r="F393">
        <f>'Billing Details'!D393</f>
        <v>33</v>
      </c>
      <c r="G393" t="str">
        <f>'Billing Details'!F393</f>
        <v>VOUCHER</v>
      </c>
      <c r="H393" t="str">
        <f>'Billing Details'!G393</f>
        <v>Self</v>
      </c>
    </row>
    <row r="394" spans="1:8">
      <c r="A394" t="s">
        <v>399</v>
      </c>
      <c r="B394" s="1">
        <v>44566</v>
      </c>
      <c r="C394" t="s">
        <v>638</v>
      </c>
      <c r="D394" t="s">
        <v>551</v>
      </c>
      <c r="E394">
        <f>'Billing Details'!C394</f>
        <v>3899</v>
      </c>
      <c r="F394">
        <f>'Billing Details'!D394</f>
        <v>27</v>
      </c>
      <c r="G394" t="str">
        <f>'Billing Details'!F394</f>
        <v>DEBIT CARD</v>
      </c>
      <c r="H394" t="str">
        <f>'Billing Details'!G394</f>
        <v>Self</v>
      </c>
    </row>
    <row r="395" spans="1:8">
      <c r="A395" t="s">
        <v>400</v>
      </c>
      <c r="B395" s="1">
        <v>44564</v>
      </c>
      <c r="C395" t="s">
        <v>639</v>
      </c>
      <c r="D395" t="s">
        <v>555</v>
      </c>
      <c r="E395">
        <f>'Billing Details'!C395</f>
        <v>6632</v>
      </c>
      <c r="F395">
        <f>'Billing Details'!D395</f>
        <v>22</v>
      </c>
      <c r="G395" t="str">
        <f>'Billing Details'!F395</f>
        <v>CASH</v>
      </c>
      <c r="H395" t="str">
        <f>'Billing Details'!G395</f>
        <v>Self</v>
      </c>
    </row>
    <row r="396" spans="1:8">
      <c r="A396" t="s">
        <v>401</v>
      </c>
      <c r="B396" s="1">
        <v>44563</v>
      </c>
      <c r="C396" t="s">
        <v>633</v>
      </c>
      <c r="D396" t="s">
        <v>550</v>
      </c>
      <c r="E396">
        <f>'Billing Details'!C396</f>
        <v>3571</v>
      </c>
      <c r="F396">
        <f>'Billing Details'!D396</f>
        <v>23</v>
      </c>
      <c r="G396" t="str">
        <f>'Billing Details'!F396</f>
        <v>CASH</v>
      </c>
      <c r="H396" t="str">
        <f>'Billing Details'!G396</f>
        <v>Self</v>
      </c>
    </row>
    <row r="397" spans="1:8">
      <c r="A397" t="s">
        <v>402</v>
      </c>
      <c r="B397" s="1">
        <v>44562</v>
      </c>
      <c r="C397" t="s">
        <v>636</v>
      </c>
      <c r="D397" t="s">
        <v>549</v>
      </c>
      <c r="E397">
        <f>'Billing Details'!C397</f>
        <v>5079</v>
      </c>
      <c r="F397">
        <f>'Billing Details'!D397</f>
        <v>23</v>
      </c>
      <c r="G397" t="str">
        <f>'Billing Details'!F397</f>
        <v>UPI</v>
      </c>
      <c r="H397" t="str">
        <f>'Billing Details'!G397</f>
        <v>Home Delivery</v>
      </c>
    </row>
    <row r="398" spans="1:8">
      <c r="A398" t="s">
        <v>403</v>
      </c>
      <c r="B398" s="1">
        <v>44563</v>
      </c>
      <c r="C398" t="s">
        <v>634</v>
      </c>
      <c r="D398" t="s">
        <v>548</v>
      </c>
      <c r="E398">
        <f>'Billing Details'!C398</f>
        <v>5498</v>
      </c>
      <c r="F398">
        <f>'Billing Details'!D398</f>
        <v>18</v>
      </c>
      <c r="G398" t="str">
        <f>'Billing Details'!F398</f>
        <v>CASH</v>
      </c>
      <c r="H398" t="str">
        <f>'Billing Details'!G398</f>
        <v>Self</v>
      </c>
    </row>
    <row r="399" spans="1:8">
      <c r="A399" t="s">
        <v>404</v>
      </c>
      <c r="B399" s="1">
        <v>44564</v>
      </c>
      <c r="C399" t="s">
        <v>632</v>
      </c>
      <c r="D399" t="s">
        <v>548</v>
      </c>
      <c r="E399">
        <f>'Billing Details'!C399</f>
        <v>5500</v>
      </c>
      <c r="F399">
        <f>'Billing Details'!D399</f>
        <v>21</v>
      </c>
      <c r="G399" t="str">
        <f>'Billing Details'!F399</f>
        <v>VOUCHER</v>
      </c>
      <c r="H399" t="str">
        <f>'Billing Details'!G399</f>
        <v>Home Delivery</v>
      </c>
    </row>
    <row r="400" spans="1:8">
      <c r="A400" t="s">
        <v>405</v>
      </c>
      <c r="B400" s="1">
        <v>44566</v>
      </c>
      <c r="C400" t="s">
        <v>636</v>
      </c>
      <c r="D400" t="s">
        <v>548</v>
      </c>
      <c r="E400">
        <f>'Billing Details'!C400</f>
        <v>4042</v>
      </c>
      <c r="F400">
        <f>'Billing Details'!D400</f>
        <v>32</v>
      </c>
      <c r="G400" t="str">
        <f>'Billing Details'!F400</f>
        <v>CASH</v>
      </c>
      <c r="H400" t="str">
        <f>'Billing Details'!G400</f>
        <v>Home Delivery</v>
      </c>
    </row>
    <row r="401" spans="1:8">
      <c r="A401" t="s">
        <v>406</v>
      </c>
      <c r="B401" s="1">
        <v>44566</v>
      </c>
      <c r="C401" t="s">
        <v>636</v>
      </c>
      <c r="D401" t="s">
        <v>556</v>
      </c>
      <c r="E401">
        <f>'Billing Details'!C401</f>
        <v>6254</v>
      </c>
      <c r="F401">
        <f>'Billing Details'!D401</f>
        <v>12</v>
      </c>
      <c r="G401" t="str">
        <f>'Billing Details'!F401</f>
        <v>CREDIT CARD</v>
      </c>
      <c r="H401" t="str">
        <f>'Billing Details'!G401</f>
        <v>Home Delivery</v>
      </c>
    </row>
    <row r="402" spans="1:8">
      <c r="A402" t="s">
        <v>407</v>
      </c>
      <c r="B402" s="1">
        <v>44563</v>
      </c>
      <c r="C402" t="s">
        <v>630</v>
      </c>
      <c r="D402" t="s">
        <v>552</v>
      </c>
      <c r="E402">
        <f>'Billing Details'!C402</f>
        <v>2570</v>
      </c>
      <c r="F402">
        <f>'Billing Details'!D402</f>
        <v>17</v>
      </c>
      <c r="G402" t="str">
        <f>'Billing Details'!F402</f>
        <v>DEBIT CARD</v>
      </c>
      <c r="H402" t="str">
        <f>'Billing Details'!G402</f>
        <v>Home Delivery</v>
      </c>
    </row>
    <row r="403" spans="1:8">
      <c r="A403" t="s">
        <v>408</v>
      </c>
      <c r="B403" s="1">
        <v>44566</v>
      </c>
      <c r="C403" t="s">
        <v>639</v>
      </c>
      <c r="D403" t="s">
        <v>556</v>
      </c>
      <c r="E403">
        <f>'Billing Details'!C403</f>
        <v>2156</v>
      </c>
      <c r="F403">
        <f>'Billing Details'!D403</f>
        <v>30</v>
      </c>
      <c r="G403" t="str">
        <f>'Billing Details'!F403</f>
        <v>CASH</v>
      </c>
      <c r="H403" t="str">
        <f>'Billing Details'!G403</f>
        <v>Home Delivery</v>
      </c>
    </row>
    <row r="404" spans="1:8">
      <c r="A404" t="s">
        <v>409</v>
      </c>
      <c r="B404" s="1">
        <v>44562</v>
      </c>
      <c r="C404" t="s">
        <v>639</v>
      </c>
      <c r="D404" t="s">
        <v>548</v>
      </c>
      <c r="E404">
        <f>'Billing Details'!C404</f>
        <v>6750</v>
      </c>
      <c r="F404">
        <f>'Billing Details'!D404</f>
        <v>25</v>
      </c>
      <c r="G404" t="str">
        <f>'Billing Details'!F404</f>
        <v>DEBIT CARD</v>
      </c>
      <c r="H404" t="str">
        <f>'Billing Details'!G404</f>
        <v>Home Delivery</v>
      </c>
    </row>
    <row r="405" spans="1:8">
      <c r="A405" t="s">
        <v>410</v>
      </c>
      <c r="B405" s="1">
        <v>44565</v>
      </c>
      <c r="C405" t="s">
        <v>638</v>
      </c>
      <c r="D405" t="s">
        <v>549</v>
      </c>
      <c r="E405">
        <f>'Billing Details'!C405</f>
        <v>4140</v>
      </c>
      <c r="F405">
        <f>'Billing Details'!D405</f>
        <v>20</v>
      </c>
      <c r="G405" t="str">
        <f>'Billing Details'!F405</f>
        <v>CREDIT CARD</v>
      </c>
      <c r="H405" t="str">
        <f>'Billing Details'!G405</f>
        <v>Home Delivery</v>
      </c>
    </row>
    <row r="406" spans="1:8">
      <c r="A406" t="s">
        <v>411</v>
      </c>
      <c r="B406" s="1">
        <v>44565</v>
      </c>
      <c r="C406" t="s">
        <v>631</v>
      </c>
      <c r="D406" t="s">
        <v>550</v>
      </c>
      <c r="E406">
        <f>'Billing Details'!C406</f>
        <v>6947</v>
      </c>
      <c r="F406">
        <f>'Billing Details'!D406</f>
        <v>21</v>
      </c>
      <c r="G406" t="str">
        <f>'Billing Details'!F406</f>
        <v>CASH</v>
      </c>
      <c r="H406" t="str">
        <f>'Billing Details'!G406</f>
        <v>Self</v>
      </c>
    </row>
    <row r="407" spans="1:8">
      <c r="A407" t="s">
        <v>412</v>
      </c>
      <c r="B407" s="1">
        <v>44564</v>
      </c>
      <c r="C407" t="s">
        <v>634</v>
      </c>
      <c r="D407" t="s">
        <v>548</v>
      </c>
      <c r="E407">
        <f>'Billing Details'!C407</f>
        <v>3823</v>
      </c>
      <c r="F407">
        <f>'Billing Details'!D407</f>
        <v>27</v>
      </c>
      <c r="G407" t="str">
        <f>'Billing Details'!F407</f>
        <v>VOUCHER</v>
      </c>
      <c r="H407" t="str">
        <f>'Billing Details'!G407</f>
        <v>Home Delivery</v>
      </c>
    </row>
    <row r="408" spans="1:8">
      <c r="A408" t="s">
        <v>413</v>
      </c>
      <c r="B408" s="1">
        <v>44563</v>
      </c>
      <c r="C408" t="s">
        <v>632</v>
      </c>
      <c r="D408" t="s">
        <v>547</v>
      </c>
      <c r="E408">
        <f>'Billing Details'!C408</f>
        <v>5546</v>
      </c>
      <c r="F408">
        <f>'Billing Details'!D408</f>
        <v>12</v>
      </c>
      <c r="G408" t="str">
        <f>'Billing Details'!F408</f>
        <v>CREDIT CARD</v>
      </c>
      <c r="H408" t="str">
        <f>'Billing Details'!G408</f>
        <v>Home Delivery</v>
      </c>
    </row>
    <row r="409" spans="1:8">
      <c r="A409" t="s">
        <v>414</v>
      </c>
      <c r="B409" s="1">
        <v>44564</v>
      </c>
      <c r="C409" t="s">
        <v>637</v>
      </c>
      <c r="D409" t="s">
        <v>554</v>
      </c>
      <c r="E409">
        <f>'Billing Details'!C409</f>
        <v>4849</v>
      </c>
      <c r="F409">
        <f>'Billing Details'!D409</f>
        <v>26</v>
      </c>
      <c r="G409" t="str">
        <f>'Billing Details'!F409</f>
        <v>DEBIT CARD</v>
      </c>
      <c r="H409" t="str">
        <f>'Billing Details'!G409</f>
        <v>Home Delivery</v>
      </c>
    </row>
    <row r="410" spans="1:8">
      <c r="A410" t="s">
        <v>415</v>
      </c>
      <c r="B410" s="1">
        <v>44566</v>
      </c>
      <c r="C410" t="s">
        <v>638</v>
      </c>
      <c r="D410" t="s">
        <v>555</v>
      </c>
      <c r="E410">
        <f>'Billing Details'!C410</f>
        <v>4607</v>
      </c>
      <c r="F410">
        <f>'Billing Details'!D410</f>
        <v>18</v>
      </c>
      <c r="G410" t="str">
        <f>'Billing Details'!F410</f>
        <v>UPI</v>
      </c>
      <c r="H410" t="str">
        <f>'Billing Details'!G410</f>
        <v>Self</v>
      </c>
    </row>
    <row r="411" spans="1:8">
      <c r="A411" t="s">
        <v>416</v>
      </c>
      <c r="B411" s="1">
        <v>44565</v>
      </c>
      <c r="C411" t="s">
        <v>636</v>
      </c>
      <c r="D411" t="s">
        <v>556</v>
      </c>
      <c r="E411">
        <f>'Billing Details'!C411</f>
        <v>2799</v>
      </c>
      <c r="F411">
        <f>'Billing Details'!D411</f>
        <v>24</v>
      </c>
      <c r="G411" t="str">
        <f>'Billing Details'!F411</f>
        <v>CASH</v>
      </c>
      <c r="H411" t="str">
        <f>'Billing Details'!G411</f>
        <v>Home Delivery</v>
      </c>
    </row>
    <row r="412" spans="1:8">
      <c r="A412" t="s">
        <v>417</v>
      </c>
      <c r="B412" s="1">
        <v>44563</v>
      </c>
      <c r="C412" t="s">
        <v>631</v>
      </c>
      <c r="D412" t="s">
        <v>549</v>
      </c>
      <c r="E412">
        <f>'Billing Details'!C412</f>
        <v>2449</v>
      </c>
      <c r="F412">
        <f>'Billing Details'!D412</f>
        <v>14</v>
      </c>
      <c r="G412" t="str">
        <f>'Billing Details'!F412</f>
        <v>VOUCHER</v>
      </c>
      <c r="H412" t="str">
        <f>'Billing Details'!G412</f>
        <v>Self</v>
      </c>
    </row>
    <row r="413" spans="1:8">
      <c r="A413" t="s">
        <v>418</v>
      </c>
      <c r="B413" s="1">
        <v>44563</v>
      </c>
      <c r="C413" t="s">
        <v>633</v>
      </c>
      <c r="D413" t="s">
        <v>547</v>
      </c>
      <c r="E413">
        <f>'Billing Details'!C413</f>
        <v>5441</v>
      </c>
      <c r="F413">
        <f>'Billing Details'!D413</f>
        <v>27</v>
      </c>
      <c r="G413" t="str">
        <f>'Billing Details'!F413</f>
        <v>UPI</v>
      </c>
      <c r="H413" t="str">
        <f>'Billing Details'!G413</f>
        <v>Self</v>
      </c>
    </row>
    <row r="414" spans="1:8">
      <c r="A414" t="s">
        <v>419</v>
      </c>
      <c r="B414" s="1">
        <v>44564</v>
      </c>
      <c r="C414" t="s">
        <v>635</v>
      </c>
      <c r="D414" t="s">
        <v>550</v>
      </c>
      <c r="E414">
        <f>'Billing Details'!C414</f>
        <v>6182</v>
      </c>
      <c r="F414">
        <f>'Billing Details'!D414</f>
        <v>26</v>
      </c>
      <c r="G414" t="str">
        <f>'Billing Details'!F414</f>
        <v>DEBIT CARD</v>
      </c>
      <c r="H414" t="str">
        <f>'Billing Details'!G414</f>
        <v>Self</v>
      </c>
    </row>
    <row r="415" spans="1:8">
      <c r="A415" t="s">
        <v>420</v>
      </c>
      <c r="B415" s="1">
        <v>44566</v>
      </c>
      <c r="C415" t="s">
        <v>630</v>
      </c>
      <c r="D415" t="s">
        <v>556</v>
      </c>
      <c r="E415">
        <f>'Billing Details'!C415</f>
        <v>5157</v>
      </c>
      <c r="F415">
        <f>'Billing Details'!D415</f>
        <v>12</v>
      </c>
      <c r="G415" t="str">
        <f>'Billing Details'!F415</f>
        <v>CREDIT CARD</v>
      </c>
      <c r="H415" t="str">
        <f>'Billing Details'!G415</f>
        <v>Home Delivery</v>
      </c>
    </row>
    <row r="416" spans="1:8">
      <c r="A416" t="s">
        <v>421</v>
      </c>
      <c r="B416" s="1">
        <v>44566</v>
      </c>
      <c r="C416" t="s">
        <v>630</v>
      </c>
      <c r="D416" t="s">
        <v>548</v>
      </c>
      <c r="E416">
        <f>'Billing Details'!C416</f>
        <v>3020</v>
      </c>
      <c r="F416">
        <f>'Billing Details'!D416</f>
        <v>20</v>
      </c>
      <c r="G416" t="str">
        <f>'Billing Details'!F416</f>
        <v>CREDIT CARD</v>
      </c>
      <c r="H416" t="str">
        <f>'Billing Details'!G416</f>
        <v>Home Delivery</v>
      </c>
    </row>
    <row r="417" spans="1:8">
      <c r="A417" t="s">
        <v>422</v>
      </c>
      <c r="B417" s="1">
        <v>44565</v>
      </c>
      <c r="C417" t="s">
        <v>633</v>
      </c>
      <c r="D417" t="s">
        <v>548</v>
      </c>
      <c r="E417">
        <f>'Billing Details'!C417</f>
        <v>4584</v>
      </c>
      <c r="F417">
        <f>'Billing Details'!D417</f>
        <v>35</v>
      </c>
      <c r="G417" t="str">
        <f>'Billing Details'!F417</f>
        <v>CASH</v>
      </c>
      <c r="H417" t="str">
        <f>'Billing Details'!G417</f>
        <v>Self</v>
      </c>
    </row>
    <row r="418" spans="1:8">
      <c r="A418" t="s">
        <v>423</v>
      </c>
      <c r="B418" s="1">
        <v>44564</v>
      </c>
      <c r="C418" t="s">
        <v>633</v>
      </c>
      <c r="D418" t="s">
        <v>554</v>
      </c>
      <c r="E418">
        <f>'Billing Details'!C418</f>
        <v>5242</v>
      </c>
      <c r="F418">
        <f>'Billing Details'!D418</f>
        <v>33</v>
      </c>
      <c r="G418" t="str">
        <f>'Billing Details'!F418</f>
        <v>CASH</v>
      </c>
      <c r="H418" t="str">
        <f>'Billing Details'!G418</f>
        <v>Self</v>
      </c>
    </row>
    <row r="419" spans="1:8">
      <c r="A419" t="s">
        <v>424</v>
      </c>
      <c r="B419" s="1">
        <v>44565</v>
      </c>
      <c r="C419" t="s">
        <v>635</v>
      </c>
      <c r="D419" t="s">
        <v>547</v>
      </c>
      <c r="E419">
        <f>'Billing Details'!C419</f>
        <v>5453</v>
      </c>
      <c r="F419">
        <f>'Billing Details'!D419</f>
        <v>17</v>
      </c>
      <c r="G419" t="str">
        <f>'Billing Details'!F419</f>
        <v>VOUCHER</v>
      </c>
      <c r="H419" t="str">
        <f>'Billing Details'!G419</f>
        <v>Home Delivery</v>
      </c>
    </row>
    <row r="420" spans="1:8">
      <c r="A420" t="s">
        <v>425</v>
      </c>
      <c r="B420" s="1">
        <v>44563</v>
      </c>
      <c r="C420" t="s">
        <v>636</v>
      </c>
      <c r="D420" t="s">
        <v>552</v>
      </c>
      <c r="E420">
        <f>'Billing Details'!C420</f>
        <v>4952</v>
      </c>
      <c r="F420">
        <f>'Billing Details'!D420</f>
        <v>18</v>
      </c>
      <c r="G420" t="str">
        <f>'Billing Details'!F420</f>
        <v>VOUCHER</v>
      </c>
      <c r="H420" t="str">
        <f>'Billing Details'!G420</f>
        <v>Self</v>
      </c>
    </row>
    <row r="421" spans="1:8">
      <c r="A421" t="s">
        <v>426</v>
      </c>
      <c r="B421" s="1">
        <v>44566</v>
      </c>
      <c r="C421" t="s">
        <v>638</v>
      </c>
      <c r="D421" t="s">
        <v>548</v>
      </c>
      <c r="E421">
        <f>'Billing Details'!C421</f>
        <v>3578</v>
      </c>
      <c r="F421">
        <f>'Billing Details'!D421</f>
        <v>26</v>
      </c>
      <c r="G421" t="str">
        <f>'Billing Details'!F421</f>
        <v>DEBIT CARD</v>
      </c>
      <c r="H421" t="str">
        <f>'Billing Details'!G421</f>
        <v>Self</v>
      </c>
    </row>
    <row r="422" spans="1:8">
      <c r="A422" t="s">
        <v>427</v>
      </c>
      <c r="B422" s="1">
        <v>44565</v>
      </c>
      <c r="C422" t="s">
        <v>634</v>
      </c>
      <c r="D422" t="s">
        <v>551</v>
      </c>
      <c r="E422">
        <f>'Billing Details'!C422</f>
        <v>4712</v>
      </c>
      <c r="F422">
        <f>'Billing Details'!D422</f>
        <v>23</v>
      </c>
      <c r="G422" t="str">
        <f>'Billing Details'!F422</f>
        <v>DEBIT CARD</v>
      </c>
      <c r="H422" t="str">
        <f>'Billing Details'!G422</f>
        <v>Home Delivery</v>
      </c>
    </row>
    <row r="423" spans="1:8">
      <c r="A423" t="s">
        <v>428</v>
      </c>
      <c r="B423" s="1">
        <v>44563</v>
      </c>
      <c r="C423" t="s">
        <v>635</v>
      </c>
      <c r="D423" t="s">
        <v>551</v>
      </c>
      <c r="E423">
        <f>'Billing Details'!C423</f>
        <v>5133</v>
      </c>
      <c r="F423">
        <f>'Billing Details'!D423</f>
        <v>15</v>
      </c>
      <c r="G423" t="str">
        <f>'Billing Details'!F423</f>
        <v>CASH</v>
      </c>
      <c r="H423" t="str">
        <f>'Billing Details'!G423</f>
        <v>Home Delivery</v>
      </c>
    </row>
    <row r="424" spans="1:8">
      <c r="A424" t="s">
        <v>429</v>
      </c>
      <c r="B424" s="1">
        <v>44563</v>
      </c>
      <c r="C424" t="s">
        <v>632</v>
      </c>
      <c r="D424" t="s">
        <v>556</v>
      </c>
      <c r="E424">
        <f>'Billing Details'!C424</f>
        <v>3205</v>
      </c>
      <c r="F424">
        <f>'Billing Details'!D424</f>
        <v>25</v>
      </c>
      <c r="G424" t="str">
        <f>'Billing Details'!F424</f>
        <v>VOUCHER</v>
      </c>
      <c r="H424" t="str">
        <f>'Billing Details'!G424</f>
        <v>Self</v>
      </c>
    </row>
    <row r="425" spans="1:8">
      <c r="A425" t="s">
        <v>430</v>
      </c>
      <c r="B425" s="1">
        <v>44563</v>
      </c>
      <c r="C425" t="s">
        <v>635</v>
      </c>
      <c r="D425" t="s">
        <v>554</v>
      </c>
      <c r="E425">
        <f>'Billing Details'!C425</f>
        <v>4237</v>
      </c>
      <c r="F425">
        <f>'Billing Details'!D425</f>
        <v>16</v>
      </c>
      <c r="G425" t="str">
        <f>'Billing Details'!F425</f>
        <v>UPI</v>
      </c>
      <c r="H425" t="str">
        <f>'Billing Details'!G425</f>
        <v>Self</v>
      </c>
    </row>
    <row r="426" spans="1:8">
      <c r="A426" t="s">
        <v>431</v>
      </c>
      <c r="B426" s="1">
        <v>44566</v>
      </c>
      <c r="C426" t="s">
        <v>637</v>
      </c>
      <c r="D426" t="s">
        <v>549</v>
      </c>
      <c r="E426">
        <f>'Billing Details'!C426</f>
        <v>4804</v>
      </c>
      <c r="F426">
        <f>'Billing Details'!D426</f>
        <v>23</v>
      </c>
      <c r="G426" t="str">
        <f>'Billing Details'!F426</f>
        <v>VOUCHER</v>
      </c>
      <c r="H426" t="str">
        <f>'Billing Details'!G426</f>
        <v>Home Delivery</v>
      </c>
    </row>
    <row r="427" spans="1:8">
      <c r="A427" t="s">
        <v>432</v>
      </c>
      <c r="B427" s="1">
        <v>44565</v>
      </c>
      <c r="C427" t="s">
        <v>630</v>
      </c>
      <c r="D427" t="s">
        <v>555</v>
      </c>
      <c r="E427">
        <f>'Billing Details'!C427</f>
        <v>4058</v>
      </c>
      <c r="F427">
        <f>'Billing Details'!D427</f>
        <v>29</v>
      </c>
      <c r="G427" t="str">
        <f>'Billing Details'!F427</f>
        <v>CREDIT CARD</v>
      </c>
      <c r="H427" t="str">
        <f>'Billing Details'!G427</f>
        <v>Home Delivery</v>
      </c>
    </row>
    <row r="428" spans="1:8">
      <c r="A428" t="s">
        <v>433</v>
      </c>
      <c r="B428" s="1">
        <v>44565</v>
      </c>
      <c r="C428" t="s">
        <v>638</v>
      </c>
      <c r="D428" t="s">
        <v>554</v>
      </c>
      <c r="E428">
        <f>'Billing Details'!C428</f>
        <v>4917</v>
      </c>
      <c r="F428">
        <f>'Billing Details'!D428</f>
        <v>17</v>
      </c>
      <c r="G428" t="str">
        <f>'Billing Details'!F428</f>
        <v>CASH</v>
      </c>
      <c r="H428" t="str">
        <f>'Billing Details'!G428</f>
        <v>Home Delivery</v>
      </c>
    </row>
    <row r="429" spans="1:8">
      <c r="A429" t="s">
        <v>434</v>
      </c>
      <c r="B429" s="1">
        <v>44563</v>
      </c>
      <c r="C429" t="s">
        <v>630</v>
      </c>
      <c r="D429" t="s">
        <v>552</v>
      </c>
      <c r="E429">
        <f>'Billing Details'!C429</f>
        <v>4385</v>
      </c>
      <c r="F429">
        <f>'Billing Details'!D429</f>
        <v>22</v>
      </c>
      <c r="G429" t="str">
        <f>'Billing Details'!F429</f>
        <v>VOUCHER</v>
      </c>
      <c r="H429" t="str">
        <f>'Billing Details'!G429</f>
        <v>Home Delivery</v>
      </c>
    </row>
    <row r="430" spans="1:8">
      <c r="A430" t="s">
        <v>435</v>
      </c>
      <c r="B430" s="1">
        <v>44566</v>
      </c>
      <c r="C430" t="s">
        <v>635</v>
      </c>
      <c r="D430" t="s">
        <v>554</v>
      </c>
      <c r="E430">
        <f>'Billing Details'!C430</f>
        <v>2821</v>
      </c>
      <c r="F430">
        <f>'Billing Details'!D430</f>
        <v>29</v>
      </c>
      <c r="G430" t="str">
        <f>'Billing Details'!F430</f>
        <v>CASH</v>
      </c>
      <c r="H430" t="str">
        <f>'Billing Details'!G430</f>
        <v>Self</v>
      </c>
    </row>
    <row r="431" spans="1:8">
      <c r="A431" t="s">
        <v>436</v>
      </c>
      <c r="B431" s="1">
        <v>44566</v>
      </c>
      <c r="C431" t="s">
        <v>637</v>
      </c>
      <c r="D431" t="s">
        <v>552</v>
      </c>
      <c r="E431">
        <f>'Billing Details'!C431</f>
        <v>2736</v>
      </c>
      <c r="F431">
        <f>'Billing Details'!D431</f>
        <v>23</v>
      </c>
      <c r="G431" t="str">
        <f>'Billing Details'!F431</f>
        <v>CREDIT CARD</v>
      </c>
      <c r="H431" t="str">
        <f>'Billing Details'!G431</f>
        <v>Self</v>
      </c>
    </row>
    <row r="432" spans="1:8">
      <c r="A432" t="s">
        <v>437</v>
      </c>
      <c r="B432" s="1">
        <v>44565</v>
      </c>
      <c r="C432" t="s">
        <v>634</v>
      </c>
      <c r="D432" t="s">
        <v>556</v>
      </c>
      <c r="E432">
        <f>'Billing Details'!C432</f>
        <v>4706</v>
      </c>
      <c r="F432">
        <f>'Billing Details'!D432</f>
        <v>15</v>
      </c>
      <c r="G432" t="str">
        <f>'Billing Details'!F432</f>
        <v>CASH</v>
      </c>
      <c r="H432" t="str">
        <f>'Billing Details'!G432</f>
        <v>Home Delivery</v>
      </c>
    </row>
    <row r="433" spans="1:8">
      <c r="A433" t="s">
        <v>438</v>
      </c>
      <c r="B433" s="1">
        <v>44565</v>
      </c>
      <c r="C433" t="s">
        <v>636</v>
      </c>
      <c r="D433" t="s">
        <v>548</v>
      </c>
      <c r="E433">
        <f>'Billing Details'!C433</f>
        <v>3672</v>
      </c>
      <c r="F433">
        <f>'Billing Details'!D433</f>
        <v>14</v>
      </c>
      <c r="G433" t="str">
        <f>'Billing Details'!F433</f>
        <v>DEBIT CARD</v>
      </c>
      <c r="H433" t="str">
        <f>'Billing Details'!G433</f>
        <v>Self</v>
      </c>
    </row>
    <row r="434" spans="1:8">
      <c r="A434" t="s">
        <v>439</v>
      </c>
      <c r="B434" s="1">
        <v>44564</v>
      </c>
      <c r="C434" t="s">
        <v>630</v>
      </c>
      <c r="D434" t="s">
        <v>555</v>
      </c>
      <c r="E434">
        <f>'Billing Details'!C434</f>
        <v>4604</v>
      </c>
      <c r="F434">
        <f>'Billing Details'!D434</f>
        <v>33</v>
      </c>
      <c r="G434" t="str">
        <f>'Billing Details'!F434</f>
        <v>DEBIT CARD</v>
      </c>
      <c r="H434" t="str">
        <f>'Billing Details'!G434</f>
        <v>Home Delivery</v>
      </c>
    </row>
    <row r="435" spans="1:8">
      <c r="A435" t="s">
        <v>440</v>
      </c>
      <c r="B435" s="1">
        <v>44563</v>
      </c>
      <c r="C435" t="s">
        <v>636</v>
      </c>
      <c r="D435" t="s">
        <v>556</v>
      </c>
      <c r="E435">
        <f>'Billing Details'!C435</f>
        <v>2762</v>
      </c>
      <c r="F435">
        <f>'Billing Details'!D435</f>
        <v>21</v>
      </c>
      <c r="G435" t="str">
        <f>'Billing Details'!F435</f>
        <v>CREDIT CARD</v>
      </c>
      <c r="H435" t="str">
        <f>'Billing Details'!G435</f>
        <v>Self</v>
      </c>
    </row>
    <row r="436" spans="1:8">
      <c r="A436" t="s">
        <v>441</v>
      </c>
      <c r="B436" s="1">
        <v>44564</v>
      </c>
      <c r="C436" t="s">
        <v>632</v>
      </c>
      <c r="D436" t="s">
        <v>550</v>
      </c>
      <c r="E436">
        <f>'Billing Details'!C436</f>
        <v>2183</v>
      </c>
      <c r="F436">
        <f>'Billing Details'!D436</f>
        <v>34</v>
      </c>
      <c r="G436" t="str">
        <f>'Billing Details'!F436</f>
        <v>CREDIT CARD</v>
      </c>
      <c r="H436" t="str">
        <f>'Billing Details'!G436</f>
        <v>Home Delivery</v>
      </c>
    </row>
    <row r="437" spans="1:8">
      <c r="A437" t="s">
        <v>442</v>
      </c>
      <c r="B437" s="1">
        <v>44563</v>
      </c>
      <c r="C437" t="s">
        <v>633</v>
      </c>
      <c r="D437" t="s">
        <v>548</v>
      </c>
      <c r="E437">
        <f>'Billing Details'!C437</f>
        <v>2933</v>
      </c>
      <c r="F437">
        <f>'Billing Details'!D437</f>
        <v>31</v>
      </c>
      <c r="G437" t="str">
        <f>'Billing Details'!F437</f>
        <v>VOUCHER</v>
      </c>
      <c r="H437" t="str">
        <f>'Billing Details'!G437</f>
        <v>Self</v>
      </c>
    </row>
    <row r="438" spans="1:8">
      <c r="A438" t="s">
        <v>443</v>
      </c>
      <c r="B438" s="1">
        <v>44564</v>
      </c>
      <c r="C438" t="s">
        <v>636</v>
      </c>
      <c r="D438" t="s">
        <v>548</v>
      </c>
      <c r="E438">
        <f>'Billing Details'!C438</f>
        <v>4375</v>
      </c>
      <c r="F438">
        <f>'Billing Details'!D438</f>
        <v>30</v>
      </c>
      <c r="G438" t="str">
        <f>'Billing Details'!F438</f>
        <v>UPI</v>
      </c>
      <c r="H438" t="str">
        <f>'Billing Details'!G438</f>
        <v>Self</v>
      </c>
    </row>
    <row r="439" spans="1:8">
      <c r="A439" t="s">
        <v>444</v>
      </c>
      <c r="B439" s="1">
        <v>44563</v>
      </c>
      <c r="C439" t="s">
        <v>630</v>
      </c>
      <c r="D439" t="s">
        <v>548</v>
      </c>
      <c r="E439">
        <f>'Billing Details'!C439</f>
        <v>2383</v>
      </c>
      <c r="F439">
        <f>'Billing Details'!D439</f>
        <v>34</v>
      </c>
      <c r="G439" t="str">
        <f>'Billing Details'!F439</f>
        <v>DEBIT CARD</v>
      </c>
      <c r="H439" t="str">
        <f>'Billing Details'!G439</f>
        <v>Home Delivery</v>
      </c>
    </row>
    <row r="440" spans="1:8">
      <c r="A440" t="s">
        <v>445</v>
      </c>
      <c r="B440" s="1">
        <v>44566</v>
      </c>
      <c r="C440" t="s">
        <v>637</v>
      </c>
      <c r="D440" t="s">
        <v>550</v>
      </c>
      <c r="E440">
        <f>'Billing Details'!C440</f>
        <v>6881</v>
      </c>
      <c r="F440">
        <f>'Billing Details'!D440</f>
        <v>21</v>
      </c>
      <c r="G440" t="str">
        <f>'Billing Details'!F440</f>
        <v>CASH</v>
      </c>
      <c r="H440" t="str">
        <f>'Billing Details'!G440</f>
        <v>Self</v>
      </c>
    </row>
    <row r="441" spans="1:8">
      <c r="A441" t="s">
        <v>446</v>
      </c>
      <c r="B441" s="1">
        <v>44563</v>
      </c>
      <c r="C441" t="s">
        <v>634</v>
      </c>
      <c r="D441" t="s">
        <v>548</v>
      </c>
      <c r="E441">
        <f>'Billing Details'!C441</f>
        <v>3876</v>
      </c>
      <c r="F441">
        <f>'Billing Details'!D441</f>
        <v>35</v>
      </c>
      <c r="G441" t="str">
        <f>'Billing Details'!F441</f>
        <v>UPI</v>
      </c>
      <c r="H441" t="str">
        <f>'Billing Details'!G441</f>
        <v>Self</v>
      </c>
    </row>
    <row r="442" spans="1:8">
      <c r="A442" t="s">
        <v>447</v>
      </c>
      <c r="B442" s="1">
        <v>44563</v>
      </c>
      <c r="C442" t="s">
        <v>637</v>
      </c>
      <c r="D442" t="s">
        <v>556</v>
      </c>
      <c r="E442">
        <f>'Billing Details'!C442</f>
        <v>3625</v>
      </c>
      <c r="F442">
        <f>'Billing Details'!D442</f>
        <v>28</v>
      </c>
      <c r="G442" t="str">
        <f>'Billing Details'!F442</f>
        <v>CREDIT CARD</v>
      </c>
      <c r="H442" t="str">
        <f>'Billing Details'!G442</f>
        <v>Self</v>
      </c>
    </row>
    <row r="443" spans="1:8">
      <c r="A443" t="s">
        <v>448</v>
      </c>
      <c r="B443" s="1">
        <v>44564</v>
      </c>
      <c r="C443" t="s">
        <v>636</v>
      </c>
      <c r="D443" t="s">
        <v>552</v>
      </c>
      <c r="E443">
        <f>'Billing Details'!C443</f>
        <v>5870</v>
      </c>
      <c r="F443">
        <f>'Billing Details'!D443</f>
        <v>18</v>
      </c>
      <c r="G443" t="str">
        <f>'Billing Details'!F443</f>
        <v>VOUCHER</v>
      </c>
      <c r="H443" t="str">
        <f>'Billing Details'!G443</f>
        <v>Self</v>
      </c>
    </row>
    <row r="444" spans="1:8">
      <c r="A444" t="s">
        <v>449</v>
      </c>
      <c r="B444" s="1">
        <v>44564</v>
      </c>
      <c r="C444" t="s">
        <v>636</v>
      </c>
      <c r="D444" t="s">
        <v>552</v>
      </c>
      <c r="E444">
        <f>'Billing Details'!C444</f>
        <v>5485</v>
      </c>
      <c r="F444">
        <f>'Billing Details'!D444</f>
        <v>11</v>
      </c>
      <c r="G444" t="str">
        <f>'Billing Details'!F444</f>
        <v>CASH</v>
      </c>
      <c r="H444" t="str">
        <f>'Billing Details'!G444</f>
        <v>Self</v>
      </c>
    </row>
    <row r="445" spans="1:8">
      <c r="A445" t="s">
        <v>450</v>
      </c>
      <c r="B445" s="1">
        <v>44564</v>
      </c>
      <c r="C445" t="s">
        <v>635</v>
      </c>
      <c r="D445" t="s">
        <v>550</v>
      </c>
      <c r="E445">
        <f>'Billing Details'!C445</f>
        <v>5812</v>
      </c>
      <c r="F445">
        <f>'Billing Details'!D445</f>
        <v>12</v>
      </c>
      <c r="G445" t="str">
        <f>'Billing Details'!F445</f>
        <v>VOUCHER</v>
      </c>
      <c r="H445" t="str">
        <f>'Billing Details'!G445</f>
        <v>Self</v>
      </c>
    </row>
    <row r="446" spans="1:8">
      <c r="A446" t="s">
        <v>451</v>
      </c>
      <c r="B446" s="1">
        <v>44565</v>
      </c>
      <c r="C446" t="s">
        <v>639</v>
      </c>
      <c r="D446" t="s">
        <v>556</v>
      </c>
      <c r="E446">
        <f>'Billing Details'!C446</f>
        <v>3622</v>
      </c>
      <c r="F446">
        <f>'Billing Details'!D446</f>
        <v>11</v>
      </c>
      <c r="G446" t="str">
        <f>'Billing Details'!F446</f>
        <v>CREDIT CARD</v>
      </c>
      <c r="H446" t="str">
        <f>'Billing Details'!G446</f>
        <v>Home Delivery</v>
      </c>
    </row>
    <row r="447" spans="1:8">
      <c r="A447" t="s">
        <v>452</v>
      </c>
      <c r="B447" s="1">
        <v>44566</v>
      </c>
      <c r="C447" t="s">
        <v>630</v>
      </c>
      <c r="D447" t="s">
        <v>549</v>
      </c>
      <c r="E447">
        <f>'Billing Details'!C447</f>
        <v>3241</v>
      </c>
      <c r="F447">
        <f>'Billing Details'!D447</f>
        <v>16</v>
      </c>
      <c r="G447" t="str">
        <f>'Billing Details'!F447</f>
        <v>CASH</v>
      </c>
      <c r="H447" t="str">
        <f>'Billing Details'!G447</f>
        <v>Self</v>
      </c>
    </row>
    <row r="448" spans="1:8">
      <c r="A448" t="s">
        <v>453</v>
      </c>
      <c r="B448" s="1">
        <v>44566</v>
      </c>
      <c r="C448" t="s">
        <v>631</v>
      </c>
      <c r="D448" t="s">
        <v>556</v>
      </c>
      <c r="E448">
        <f>'Billing Details'!C448</f>
        <v>2298</v>
      </c>
      <c r="F448">
        <f>'Billing Details'!D448</f>
        <v>19</v>
      </c>
      <c r="G448" t="str">
        <f>'Billing Details'!F448</f>
        <v>UPI</v>
      </c>
      <c r="H448" t="str">
        <f>'Billing Details'!G448</f>
        <v>Self</v>
      </c>
    </row>
    <row r="449" spans="1:8">
      <c r="A449" t="s">
        <v>454</v>
      </c>
      <c r="B449" s="1">
        <v>44564</v>
      </c>
      <c r="C449" t="s">
        <v>638</v>
      </c>
      <c r="D449" t="s">
        <v>551</v>
      </c>
      <c r="E449">
        <f>'Billing Details'!C449</f>
        <v>6294</v>
      </c>
      <c r="F449">
        <f>'Billing Details'!D449</f>
        <v>19</v>
      </c>
      <c r="G449" t="str">
        <f>'Billing Details'!F449</f>
        <v>CREDIT CARD</v>
      </c>
      <c r="H449" t="str">
        <f>'Billing Details'!G449</f>
        <v>Self</v>
      </c>
    </row>
    <row r="450" spans="1:8">
      <c r="A450" t="s">
        <v>455</v>
      </c>
      <c r="B450" s="1">
        <v>44564</v>
      </c>
      <c r="C450" t="s">
        <v>633</v>
      </c>
      <c r="D450" t="s">
        <v>556</v>
      </c>
      <c r="E450">
        <f>'Billing Details'!C450</f>
        <v>4413</v>
      </c>
      <c r="F450">
        <f>'Billing Details'!D450</f>
        <v>26</v>
      </c>
      <c r="G450" t="str">
        <f>'Billing Details'!F450</f>
        <v>UPI</v>
      </c>
      <c r="H450" t="str">
        <f>'Billing Details'!G450</f>
        <v>Self</v>
      </c>
    </row>
    <row r="451" spans="1:8">
      <c r="A451" t="s">
        <v>456</v>
      </c>
      <c r="B451" s="1">
        <v>44566</v>
      </c>
      <c r="C451" t="s">
        <v>635</v>
      </c>
      <c r="D451" t="s">
        <v>550</v>
      </c>
      <c r="E451">
        <f>'Billing Details'!C451</f>
        <v>5913</v>
      </c>
      <c r="F451">
        <f>'Billing Details'!D451</f>
        <v>24</v>
      </c>
      <c r="G451" t="str">
        <f>'Billing Details'!F451</f>
        <v>CASH</v>
      </c>
      <c r="H451" t="str">
        <f>'Billing Details'!G451</f>
        <v>Self</v>
      </c>
    </row>
    <row r="452" spans="1:8">
      <c r="A452" t="s">
        <v>457</v>
      </c>
      <c r="B452" s="1">
        <v>44565</v>
      </c>
      <c r="C452" t="s">
        <v>639</v>
      </c>
      <c r="D452" t="s">
        <v>554</v>
      </c>
      <c r="E452">
        <f>'Billing Details'!C452</f>
        <v>2464</v>
      </c>
      <c r="F452">
        <f>'Billing Details'!D452</f>
        <v>23</v>
      </c>
      <c r="G452" t="str">
        <f>'Billing Details'!F452</f>
        <v>UPI</v>
      </c>
      <c r="H452" t="str">
        <f>'Billing Details'!G452</f>
        <v>Home Delivery</v>
      </c>
    </row>
    <row r="453" spans="1:8">
      <c r="A453" t="s">
        <v>458</v>
      </c>
      <c r="B453" s="1">
        <v>44564</v>
      </c>
      <c r="C453" t="s">
        <v>631</v>
      </c>
      <c r="D453" t="s">
        <v>547</v>
      </c>
      <c r="E453">
        <f>'Billing Details'!C453</f>
        <v>2639</v>
      </c>
      <c r="F453">
        <f>'Billing Details'!D453</f>
        <v>35</v>
      </c>
      <c r="G453" t="str">
        <f>'Billing Details'!F453</f>
        <v>UPI</v>
      </c>
      <c r="H453" t="str">
        <f>'Billing Details'!G453</f>
        <v>Self</v>
      </c>
    </row>
    <row r="454" spans="1:8">
      <c r="A454" t="s">
        <v>459</v>
      </c>
      <c r="B454" s="1">
        <v>44564</v>
      </c>
      <c r="C454" t="s">
        <v>636</v>
      </c>
      <c r="D454" t="s">
        <v>550</v>
      </c>
      <c r="E454">
        <f>'Billing Details'!C454</f>
        <v>3706</v>
      </c>
      <c r="F454">
        <f>'Billing Details'!D454</f>
        <v>25</v>
      </c>
      <c r="G454" t="str">
        <f>'Billing Details'!F454</f>
        <v>CASH</v>
      </c>
      <c r="H454" t="str">
        <f>'Billing Details'!G454</f>
        <v>Self</v>
      </c>
    </row>
    <row r="455" spans="1:8">
      <c r="A455" t="s">
        <v>460</v>
      </c>
      <c r="B455" s="1">
        <v>44566</v>
      </c>
      <c r="C455" t="s">
        <v>631</v>
      </c>
      <c r="D455" t="s">
        <v>556</v>
      </c>
      <c r="E455">
        <f>'Billing Details'!C455</f>
        <v>4565</v>
      </c>
      <c r="F455">
        <f>'Billing Details'!D455</f>
        <v>19</v>
      </c>
      <c r="G455" t="str">
        <f>'Billing Details'!F455</f>
        <v>CREDIT CARD</v>
      </c>
      <c r="H455" t="str">
        <f>'Billing Details'!G455</f>
        <v>Home Delivery</v>
      </c>
    </row>
    <row r="456" spans="1:8">
      <c r="A456" t="s">
        <v>461</v>
      </c>
      <c r="B456" s="1">
        <v>44566</v>
      </c>
      <c r="C456" t="s">
        <v>637</v>
      </c>
      <c r="D456" t="s">
        <v>553</v>
      </c>
      <c r="E456">
        <f>'Billing Details'!C456</f>
        <v>2590</v>
      </c>
      <c r="F456">
        <f>'Billing Details'!D456</f>
        <v>32</v>
      </c>
      <c r="G456" t="str">
        <f>'Billing Details'!F456</f>
        <v>CASH</v>
      </c>
      <c r="H456" t="str">
        <f>'Billing Details'!G456</f>
        <v>Self</v>
      </c>
    </row>
    <row r="457" spans="1:8">
      <c r="A457" t="s">
        <v>462</v>
      </c>
      <c r="B457" s="1">
        <v>44563</v>
      </c>
      <c r="C457" t="s">
        <v>635</v>
      </c>
      <c r="D457" t="s">
        <v>555</v>
      </c>
      <c r="E457">
        <f>'Billing Details'!C457</f>
        <v>2552</v>
      </c>
      <c r="F457">
        <f>'Billing Details'!D457</f>
        <v>28</v>
      </c>
      <c r="G457" t="str">
        <f>'Billing Details'!F457</f>
        <v>CASH</v>
      </c>
      <c r="H457" t="str">
        <f>'Billing Details'!G457</f>
        <v>Self</v>
      </c>
    </row>
    <row r="458" spans="1:8">
      <c r="A458" t="s">
        <v>463</v>
      </c>
      <c r="B458" s="1">
        <v>44563</v>
      </c>
      <c r="C458" t="s">
        <v>639</v>
      </c>
      <c r="D458" t="s">
        <v>547</v>
      </c>
      <c r="E458">
        <f>'Billing Details'!C458</f>
        <v>6126</v>
      </c>
      <c r="F458">
        <f>'Billing Details'!D458</f>
        <v>22</v>
      </c>
      <c r="G458" t="str">
        <f>'Billing Details'!F458</f>
        <v>VOUCHER</v>
      </c>
      <c r="H458" t="str">
        <f>'Billing Details'!G458</f>
        <v>Home Delivery</v>
      </c>
    </row>
    <row r="459" spans="1:8">
      <c r="A459" t="s">
        <v>464</v>
      </c>
      <c r="B459" s="1">
        <v>44566</v>
      </c>
      <c r="C459" t="s">
        <v>638</v>
      </c>
      <c r="D459" t="s">
        <v>550</v>
      </c>
      <c r="E459">
        <f>'Billing Details'!C459</f>
        <v>3144</v>
      </c>
      <c r="F459">
        <f>'Billing Details'!D459</f>
        <v>30</v>
      </c>
      <c r="G459" t="str">
        <f>'Billing Details'!F459</f>
        <v>VOUCHER</v>
      </c>
      <c r="H459" t="str">
        <f>'Billing Details'!G459</f>
        <v>Self</v>
      </c>
    </row>
    <row r="460" spans="1:8">
      <c r="A460" t="s">
        <v>465</v>
      </c>
      <c r="B460" s="1">
        <v>44563</v>
      </c>
      <c r="C460" t="s">
        <v>631</v>
      </c>
      <c r="D460" t="s">
        <v>550</v>
      </c>
      <c r="E460">
        <f>'Billing Details'!C460</f>
        <v>3760</v>
      </c>
      <c r="F460">
        <f>'Billing Details'!D460</f>
        <v>35</v>
      </c>
      <c r="G460" t="str">
        <f>'Billing Details'!F460</f>
        <v>CASH</v>
      </c>
      <c r="H460" t="str">
        <f>'Billing Details'!G460</f>
        <v>Home Delivery</v>
      </c>
    </row>
    <row r="461" spans="1:8">
      <c r="A461" t="s">
        <v>466</v>
      </c>
      <c r="B461" s="1">
        <v>44562</v>
      </c>
      <c r="C461" t="s">
        <v>632</v>
      </c>
      <c r="D461" t="s">
        <v>550</v>
      </c>
      <c r="E461">
        <f>'Billing Details'!C461</f>
        <v>6260</v>
      </c>
      <c r="F461">
        <f>'Billing Details'!D461</f>
        <v>19</v>
      </c>
      <c r="G461" t="str">
        <f>'Billing Details'!F461</f>
        <v>UPI</v>
      </c>
      <c r="H461" t="str">
        <f>'Billing Details'!G461</f>
        <v>Home Delivery</v>
      </c>
    </row>
    <row r="462" spans="1:8">
      <c r="A462" t="s">
        <v>467</v>
      </c>
      <c r="B462" s="1">
        <v>44565</v>
      </c>
      <c r="C462" t="s">
        <v>630</v>
      </c>
      <c r="D462" t="s">
        <v>556</v>
      </c>
      <c r="E462">
        <f>'Billing Details'!C462</f>
        <v>5437</v>
      </c>
      <c r="F462">
        <f>'Billing Details'!D462</f>
        <v>21</v>
      </c>
      <c r="G462" t="str">
        <f>'Billing Details'!F462</f>
        <v>DEBIT CARD</v>
      </c>
      <c r="H462" t="str">
        <f>'Billing Details'!G462</f>
        <v>Self</v>
      </c>
    </row>
    <row r="463" spans="1:8">
      <c r="A463" t="s">
        <v>468</v>
      </c>
      <c r="B463" s="1">
        <v>44565</v>
      </c>
      <c r="C463" t="s">
        <v>638</v>
      </c>
      <c r="D463" t="s">
        <v>554</v>
      </c>
      <c r="E463">
        <f>'Billing Details'!C463</f>
        <v>2551</v>
      </c>
      <c r="F463">
        <f>'Billing Details'!D463</f>
        <v>18</v>
      </c>
      <c r="G463" t="str">
        <f>'Billing Details'!F463</f>
        <v>CASH</v>
      </c>
      <c r="H463" t="str">
        <f>'Billing Details'!G463</f>
        <v>Self</v>
      </c>
    </row>
    <row r="464" spans="1:8">
      <c r="A464" t="s">
        <v>469</v>
      </c>
      <c r="B464" s="1">
        <v>44563</v>
      </c>
      <c r="C464" t="s">
        <v>639</v>
      </c>
      <c r="D464" t="s">
        <v>553</v>
      </c>
      <c r="E464">
        <f>'Billing Details'!C464</f>
        <v>5379</v>
      </c>
      <c r="F464">
        <f>'Billing Details'!D464</f>
        <v>13</v>
      </c>
      <c r="G464" t="str">
        <f>'Billing Details'!F464</f>
        <v>UPI</v>
      </c>
      <c r="H464" t="str">
        <f>'Billing Details'!G464</f>
        <v>Self</v>
      </c>
    </row>
    <row r="465" spans="1:8">
      <c r="A465" t="s">
        <v>470</v>
      </c>
      <c r="B465" s="1">
        <v>44564</v>
      </c>
      <c r="C465" t="s">
        <v>635</v>
      </c>
      <c r="D465" t="s">
        <v>549</v>
      </c>
      <c r="E465">
        <f>'Billing Details'!C465</f>
        <v>4781</v>
      </c>
      <c r="F465">
        <f>'Billing Details'!D465</f>
        <v>32</v>
      </c>
      <c r="G465" t="str">
        <f>'Billing Details'!F465</f>
        <v>CREDIT CARD</v>
      </c>
      <c r="H465" t="str">
        <f>'Billing Details'!G465</f>
        <v>Self</v>
      </c>
    </row>
    <row r="466" spans="1:8">
      <c r="A466" t="s">
        <v>471</v>
      </c>
      <c r="B466" s="1">
        <v>44564</v>
      </c>
      <c r="C466" t="s">
        <v>632</v>
      </c>
      <c r="D466" t="s">
        <v>554</v>
      </c>
      <c r="E466">
        <f>'Billing Details'!C466</f>
        <v>5024</v>
      </c>
      <c r="F466">
        <f>'Billing Details'!D466</f>
        <v>19</v>
      </c>
      <c r="G466" t="str">
        <f>'Billing Details'!F466</f>
        <v>VOUCHER</v>
      </c>
      <c r="H466" t="str">
        <f>'Billing Details'!G466</f>
        <v>Home Delivery</v>
      </c>
    </row>
    <row r="467" spans="1:8">
      <c r="A467" t="s">
        <v>472</v>
      </c>
      <c r="B467" s="1">
        <v>44566</v>
      </c>
      <c r="C467" t="s">
        <v>635</v>
      </c>
      <c r="D467" t="s">
        <v>555</v>
      </c>
      <c r="E467">
        <f>'Billing Details'!C467</f>
        <v>4676</v>
      </c>
      <c r="F467">
        <f>'Billing Details'!D467</f>
        <v>35</v>
      </c>
      <c r="G467" t="str">
        <f>'Billing Details'!F467</f>
        <v>CREDIT CARD</v>
      </c>
      <c r="H467" t="str">
        <f>'Billing Details'!G467</f>
        <v>Self</v>
      </c>
    </row>
    <row r="468" spans="1:8">
      <c r="A468" t="s">
        <v>473</v>
      </c>
      <c r="B468" s="1">
        <v>44563</v>
      </c>
      <c r="C468" t="s">
        <v>632</v>
      </c>
      <c r="D468" t="s">
        <v>556</v>
      </c>
      <c r="E468">
        <f>'Billing Details'!C468</f>
        <v>2068</v>
      </c>
      <c r="F468">
        <f>'Billing Details'!D468</f>
        <v>20</v>
      </c>
      <c r="G468" t="str">
        <f>'Billing Details'!F468</f>
        <v>VOUCHER</v>
      </c>
      <c r="H468" t="str">
        <f>'Billing Details'!G468</f>
        <v>Self</v>
      </c>
    </row>
    <row r="469" spans="1:8">
      <c r="A469" t="s">
        <v>474</v>
      </c>
      <c r="B469" s="1">
        <v>44565</v>
      </c>
      <c r="C469" t="s">
        <v>632</v>
      </c>
      <c r="D469" t="s">
        <v>554</v>
      </c>
      <c r="E469">
        <f>'Billing Details'!C469</f>
        <v>4429</v>
      </c>
      <c r="F469">
        <f>'Billing Details'!D469</f>
        <v>32</v>
      </c>
      <c r="G469" t="str">
        <f>'Billing Details'!F469</f>
        <v>UPI</v>
      </c>
      <c r="H469" t="str">
        <f>'Billing Details'!G469</f>
        <v>Self</v>
      </c>
    </row>
    <row r="470" spans="1:8">
      <c r="A470" t="s">
        <v>475</v>
      </c>
      <c r="B470" s="1">
        <v>44565</v>
      </c>
      <c r="C470" t="s">
        <v>635</v>
      </c>
      <c r="D470" t="s">
        <v>553</v>
      </c>
      <c r="E470">
        <f>'Billing Details'!C470</f>
        <v>4069</v>
      </c>
      <c r="F470">
        <f>'Billing Details'!D470</f>
        <v>32</v>
      </c>
      <c r="G470" t="str">
        <f>'Billing Details'!F470</f>
        <v>VOUCHER</v>
      </c>
      <c r="H470" t="str">
        <f>'Billing Details'!G470</f>
        <v>Self</v>
      </c>
    </row>
    <row r="471" spans="1:8">
      <c r="A471" t="s">
        <v>476</v>
      </c>
      <c r="B471" s="1">
        <v>44563</v>
      </c>
      <c r="C471" t="s">
        <v>639</v>
      </c>
      <c r="D471" t="s">
        <v>550</v>
      </c>
      <c r="E471">
        <f>'Billing Details'!C471</f>
        <v>3061</v>
      </c>
      <c r="F471">
        <f>'Billing Details'!D471</f>
        <v>18</v>
      </c>
      <c r="G471" t="str">
        <f>'Billing Details'!F471</f>
        <v>VOUCHER</v>
      </c>
      <c r="H471" t="str">
        <f>'Billing Details'!G471</f>
        <v>Home Delivery</v>
      </c>
    </row>
    <row r="472" spans="1:8">
      <c r="A472" t="s">
        <v>477</v>
      </c>
      <c r="B472" s="1">
        <v>44563</v>
      </c>
      <c r="C472" t="s">
        <v>634</v>
      </c>
      <c r="D472" t="s">
        <v>552</v>
      </c>
      <c r="E472">
        <f>'Billing Details'!C472</f>
        <v>3082</v>
      </c>
      <c r="F472">
        <f>'Billing Details'!D472</f>
        <v>13</v>
      </c>
      <c r="G472" t="str">
        <f>'Billing Details'!F472</f>
        <v>DEBIT CARD</v>
      </c>
      <c r="H472" t="str">
        <f>'Billing Details'!G472</f>
        <v>Self</v>
      </c>
    </row>
    <row r="473" spans="1:8">
      <c r="A473" t="s">
        <v>478</v>
      </c>
      <c r="B473" s="1">
        <v>44564</v>
      </c>
      <c r="C473" t="s">
        <v>637</v>
      </c>
      <c r="D473" t="s">
        <v>554</v>
      </c>
      <c r="E473">
        <f>'Billing Details'!C473</f>
        <v>4702</v>
      </c>
      <c r="F473">
        <f>'Billing Details'!D473</f>
        <v>18</v>
      </c>
      <c r="G473" t="str">
        <f>'Billing Details'!F473</f>
        <v>VOUCHER</v>
      </c>
      <c r="H473" t="str">
        <f>'Billing Details'!G473</f>
        <v>Self</v>
      </c>
    </row>
    <row r="474" spans="1:8">
      <c r="A474" t="s">
        <v>479</v>
      </c>
      <c r="B474" s="1">
        <v>44563</v>
      </c>
      <c r="C474" t="s">
        <v>637</v>
      </c>
      <c r="D474" t="s">
        <v>548</v>
      </c>
      <c r="E474">
        <f>'Billing Details'!C474</f>
        <v>6047</v>
      </c>
      <c r="F474">
        <f>'Billing Details'!D474</f>
        <v>15</v>
      </c>
      <c r="G474" t="str">
        <f>'Billing Details'!F474</f>
        <v>CREDIT CARD</v>
      </c>
      <c r="H474" t="str">
        <f>'Billing Details'!G474</f>
        <v>Self</v>
      </c>
    </row>
    <row r="475" spans="1:8">
      <c r="A475" t="s">
        <v>480</v>
      </c>
      <c r="B475" s="1">
        <v>44565</v>
      </c>
      <c r="C475" t="s">
        <v>634</v>
      </c>
      <c r="D475" t="s">
        <v>552</v>
      </c>
      <c r="E475">
        <f>'Billing Details'!C475</f>
        <v>4962</v>
      </c>
      <c r="F475">
        <f>'Billing Details'!D475</f>
        <v>28</v>
      </c>
      <c r="G475" t="str">
        <f>'Billing Details'!F475</f>
        <v>VOUCHER</v>
      </c>
      <c r="H475" t="str">
        <f>'Billing Details'!G475</f>
        <v>Self</v>
      </c>
    </row>
    <row r="476" spans="1:8">
      <c r="A476" t="s">
        <v>481</v>
      </c>
      <c r="B476" s="1">
        <v>44564</v>
      </c>
      <c r="C476" t="s">
        <v>633</v>
      </c>
      <c r="D476" t="s">
        <v>553</v>
      </c>
      <c r="E476">
        <f>'Billing Details'!C476</f>
        <v>5943</v>
      </c>
      <c r="F476">
        <f>'Billing Details'!D476</f>
        <v>30</v>
      </c>
      <c r="G476" t="str">
        <f>'Billing Details'!F476</f>
        <v>CASH</v>
      </c>
      <c r="H476" t="str">
        <f>'Billing Details'!G476</f>
        <v>Self</v>
      </c>
    </row>
    <row r="477" spans="1:8">
      <c r="A477" t="s">
        <v>482</v>
      </c>
      <c r="B477" s="1">
        <v>44566</v>
      </c>
      <c r="C477" t="s">
        <v>632</v>
      </c>
      <c r="D477" t="s">
        <v>550</v>
      </c>
      <c r="E477">
        <f>'Billing Details'!C477</f>
        <v>4866</v>
      </c>
      <c r="F477">
        <f>'Billing Details'!D477</f>
        <v>21</v>
      </c>
      <c r="G477" t="str">
        <f>'Billing Details'!F477</f>
        <v>VOUCHER</v>
      </c>
      <c r="H477" t="str">
        <f>'Billing Details'!G477</f>
        <v>Home Delivery</v>
      </c>
    </row>
    <row r="478" spans="1:8">
      <c r="A478" t="s">
        <v>483</v>
      </c>
      <c r="B478" s="1">
        <v>44565</v>
      </c>
      <c r="C478" t="s">
        <v>630</v>
      </c>
      <c r="D478" t="s">
        <v>553</v>
      </c>
      <c r="E478">
        <f>'Billing Details'!C478</f>
        <v>2734</v>
      </c>
      <c r="F478">
        <f>'Billing Details'!D478</f>
        <v>21</v>
      </c>
      <c r="G478" t="str">
        <f>'Billing Details'!F478</f>
        <v>VOUCHER</v>
      </c>
      <c r="H478" t="str">
        <f>'Billing Details'!G478</f>
        <v>Home Delivery</v>
      </c>
    </row>
    <row r="479" spans="1:8">
      <c r="A479" t="s">
        <v>484</v>
      </c>
      <c r="B479" s="1">
        <v>44566</v>
      </c>
      <c r="C479" t="s">
        <v>634</v>
      </c>
      <c r="D479" t="s">
        <v>552</v>
      </c>
      <c r="E479">
        <f>'Billing Details'!C479</f>
        <v>2583</v>
      </c>
      <c r="F479">
        <f>'Billing Details'!D479</f>
        <v>35</v>
      </c>
      <c r="G479" t="str">
        <f>'Billing Details'!F479</f>
        <v>CREDIT CARD</v>
      </c>
      <c r="H479" t="str">
        <f>'Billing Details'!G479</f>
        <v>Home Delivery</v>
      </c>
    </row>
    <row r="480" spans="1:8">
      <c r="A480" t="s">
        <v>485</v>
      </c>
      <c r="B480" s="1">
        <v>44562</v>
      </c>
      <c r="C480" t="s">
        <v>637</v>
      </c>
      <c r="D480" t="s">
        <v>555</v>
      </c>
      <c r="E480">
        <f>'Billing Details'!C480</f>
        <v>6631</v>
      </c>
      <c r="F480">
        <f>'Billing Details'!D480</f>
        <v>22</v>
      </c>
      <c r="G480" t="str">
        <f>'Billing Details'!F480</f>
        <v>VOUCHER</v>
      </c>
      <c r="H480" t="str">
        <f>'Billing Details'!G480</f>
        <v>Home Delivery</v>
      </c>
    </row>
    <row r="481" spans="1:8">
      <c r="A481" t="s">
        <v>486</v>
      </c>
      <c r="B481" s="1">
        <v>44562</v>
      </c>
      <c r="C481" t="s">
        <v>637</v>
      </c>
      <c r="D481" t="s">
        <v>551</v>
      </c>
      <c r="E481">
        <f>'Billing Details'!C481</f>
        <v>3381</v>
      </c>
      <c r="F481">
        <f>'Billing Details'!D481</f>
        <v>14</v>
      </c>
      <c r="G481" t="str">
        <f>'Billing Details'!F481</f>
        <v>CREDIT CARD</v>
      </c>
      <c r="H481" t="str">
        <f>'Billing Details'!G481</f>
        <v>Home Delivery</v>
      </c>
    </row>
    <row r="482" spans="1:8">
      <c r="A482" t="s">
        <v>487</v>
      </c>
      <c r="B482" s="1">
        <v>44564</v>
      </c>
      <c r="C482" t="s">
        <v>630</v>
      </c>
      <c r="D482" t="s">
        <v>555</v>
      </c>
      <c r="E482">
        <f>'Billing Details'!C482</f>
        <v>3449</v>
      </c>
      <c r="F482">
        <f>'Billing Details'!D482</f>
        <v>30</v>
      </c>
      <c r="G482" t="str">
        <f>'Billing Details'!F482</f>
        <v>VOUCHER</v>
      </c>
      <c r="H482" t="str">
        <f>'Billing Details'!G482</f>
        <v>Self</v>
      </c>
    </row>
    <row r="483" spans="1:8">
      <c r="A483" t="s">
        <v>488</v>
      </c>
      <c r="B483" s="1">
        <v>44562</v>
      </c>
      <c r="C483" t="s">
        <v>633</v>
      </c>
      <c r="D483" t="s">
        <v>552</v>
      </c>
      <c r="E483">
        <f>'Billing Details'!C483</f>
        <v>5138</v>
      </c>
      <c r="F483">
        <f>'Billing Details'!D483</f>
        <v>31</v>
      </c>
      <c r="G483" t="str">
        <f>'Billing Details'!F483</f>
        <v>UPI</v>
      </c>
      <c r="H483" t="str">
        <f>'Billing Details'!G483</f>
        <v>Home Delivery</v>
      </c>
    </row>
    <row r="484" spans="1:8">
      <c r="A484" t="s">
        <v>489</v>
      </c>
      <c r="B484" s="1">
        <v>44566</v>
      </c>
      <c r="C484" t="s">
        <v>638</v>
      </c>
      <c r="D484" t="s">
        <v>554</v>
      </c>
      <c r="E484">
        <f>'Billing Details'!C484</f>
        <v>6395</v>
      </c>
      <c r="F484">
        <f>'Billing Details'!D484</f>
        <v>33</v>
      </c>
      <c r="G484" t="str">
        <f>'Billing Details'!F484</f>
        <v>CREDIT CARD</v>
      </c>
      <c r="H484" t="str">
        <f>'Billing Details'!G484</f>
        <v>Home Delivery</v>
      </c>
    </row>
    <row r="485" spans="1:8">
      <c r="A485" t="s">
        <v>490</v>
      </c>
      <c r="B485" s="1">
        <v>44564</v>
      </c>
      <c r="C485" t="s">
        <v>631</v>
      </c>
      <c r="D485" t="s">
        <v>556</v>
      </c>
      <c r="E485">
        <f>'Billing Details'!C485</f>
        <v>3980</v>
      </c>
      <c r="F485">
        <f>'Billing Details'!D485</f>
        <v>11</v>
      </c>
      <c r="G485" t="str">
        <f>'Billing Details'!F485</f>
        <v>CREDIT CARD</v>
      </c>
      <c r="H485" t="str">
        <f>'Billing Details'!G485</f>
        <v>Self</v>
      </c>
    </row>
    <row r="486" spans="1:8">
      <c r="A486" t="s">
        <v>491</v>
      </c>
      <c r="B486" s="1">
        <v>44566</v>
      </c>
      <c r="C486" t="s">
        <v>634</v>
      </c>
      <c r="D486" t="s">
        <v>550</v>
      </c>
      <c r="E486">
        <f>'Billing Details'!C486</f>
        <v>2210</v>
      </c>
      <c r="F486">
        <f>'Billing Details'!D486</f>
        <v>29</v>
      </c>
      <c r="G486" t="str">
        <f>'Billing Details'!F486</f>
        <v>VOUCHER</v>
      </c>
      <c r="H486" t="str">
        <f>'Billing Details'!G486</f>
        <v>Home Delivery</v>
      </c>
    </row>
    <row r="487" spans="1:8">
      <c r="A487" t="s">
        <v>492</v>
      </c>
      <c r="B487" s="1">
        <v>44566</v>
      </c>
      <c r="C487" t="s">
        <v>631</v>
      </c>
      <c r="D487" t="s">
        <v>551</v>
      </c>
      <c r="E487">
        <f>'Billing Details'!C487</f>
        <v>2949</v>
      </c>
      <c r="F487">
        <f>'Billing Details'!D487</f>
        <v>11</v>
      </c>
      <c r="G487" t="str">
        <f>'Billing Details'!F487</f>
        <v>CREDIT CARD</v>
      </c>
      <c r="H487" t="str">
        <f>'Billing Details'!G487</f>
        <v>Home Delivery</v>
      </c>
    </row>
    <row r="488" spans="1:8">
      <c r="A488" t="s">
        <v>493</v>
      </c>
      <c r="B488" s="1">
        <v>44566</v>
      </c>
      <c r="C488" t="s">
        <v>634</v>
      </c>
      <c r="D488" t="s">
        <v>547</v>
      </c>
      <c r="E488">
        <f>'Billing Details'!C488</f>
        <v>2120</v>
      </c>
      <c r="F488">
        <f>'Billing Details'!D488</f>
        <v>20</v>
      </c>
      <c r="G488" t="str">
        <f>'Billing Details'!F488</f>
        <v>UPI</v>
      </c>
      <c r="H488" t="str">
        <f>'Billing Details'!G488</f>
        <v>Home Delivery</v>
      </c>
    </row>
    <row r="489" spans="1:8">
      <c r="A489" t="s">
        <v>494</v>
      </c>
      <c r="B489" s="1">
        <v>44566</v>
      </c>
      <c r="C489" t="s">
        <v>633</v>
      </c>
      <c r="D489" t="s">
        <v>549</v>
      </c>
      <c r="E489">
        <f>'Billing Details'!C489</f>
        <v>6162</v>
      </c>
      <c r="F489">
        <f>'Billing Details'!D489</f>
        <v>32</v>
      </c>
      <c r="G489" t="str">
        <f>'Billing Details'!F489</f>
        <v>UPI</v>
      </c>
      <c r="H489" t="str">
        <f>'Billing Details'!G489</f>
        <v>Home Delivery</v>
      </c>
    </row>
    <row r="490" spans="1:8">
      <c r="A490" t="s">
        <v>495</v>
      </c>
      <c r="B490" s="1">
        <v>44565</v>
      </c>
      <c r="C490" t="s">
        <v>637</v>
      </c>
      <c r="D490" t="s">
        <v>548</v>
      </c>
      <c r="E490">
        <f>'Billing Details'!C490</f>
        <v>5672</v>
      </c>
      <c r="F490">
        <f>'Billing Details'!D490</f>
        <v>22</v>
      </c>
      <c r="G490" t="str">
        <f>'Billing Details'!F490</f>
        <v>VOUCHER</v>
      </c>
      <c r="H490" t="str">
        <f>'Billing Details'!G490</f>
        <v>Self</v>
      </c>
    </row>
    <row r="491" spans="1:8">
      <c r="A491" t="s">
        <v>496</v>
      </c>
      <c r="B491" s="1">
        <v>44566</v>
      </c>
      <c r="C491" t="s">
        <v>631</v>
      </c>
      <c r="D491" t="s">
        <v>549</v>
      </c>
      <c r="E491">
        <f>'Billing Details'!C491</f>
        <v>4722</v>
      </c>
      <c r="F491">
        <f>'Billing Details'!D491</f>
        <v>10</v>
      </c>
      <c r="G491" t="str">
        <f>'Billing Details'!F491</f>
        <v>CASH</v>
      </c>
      <c r="H491" t="str">
        <f>'Billing Details'!G491</f>
        <v>Home Delivery</v>
      </c>
    </row>
    <row r="492" spans="1:8">
      <c r="A492" t="s">
        <v>497</v>
      </c>
      <c r="B492" s="1">
        <v>44565</v>
      </c>
      <c r="C492" t="s">
        <v>638</v>
      </c>
      <c r="D492" t="s">
        <v>555</v>
      </c>
      <c r="E492">
        <f>'Billing Details'!C492</f>
        <v>4081</v>
      </c>
      <c r="F492">
        <f>'Billing Details'!D492</f>
        <v>29</v>
      </c>
      <c r="G492" t="str">
        <f>'Billing Details'!F492</f>
        <v>CASH</v>
      </c>
      <c r="H492" t="str">
        <f>'Billing Details'!G492</f>
        <v>Home Delivery</v>
      </c>
    </row>
    <row r="493" spans="1:8">
      <c r="A493" t="s">
        <v>498</v>
      </c>
      <c r="B493" s="1">
        <v>44566</v>
      </c>
      <c r="C493" t="s">
        <v>631</v>
      </c>
      <c r="D493" t="s">
        <v>556</v>
      </c>
      <c r="E493">
        <f>'Billing Details'!C493</f>
        <v>3688</v>
      </c>
      <c r="F493">
        <f>'Billing Details'!D493</f>
        <v>30</v>
      </c>
      <c r="G493" t="str">
        <f>'Billing Details'!F493</f>
        <v>DEBIT CARD</v>
      </c>
      <c r="H493" t="str">
        <f>'Billing Details'!G493</f>
        <v>Self</v>
      </c>
    </row>
    <row r="494" spans="1:8">
      <c r="A494" t="s">
        <v>499</v>
      </c>
      <c r="B494" s="1">
        <v>44564</v>
      </c>
      <c r="C494" t="s">
        <v>637</v>
      </c>
      <c r="D494" t="s">
        <v>553</v>
      </c>
      <c r="E494">
        <f>'Billing Details'!C494</f>
        <v>2324</v>
      </c>
      <c r="F494">
        <f>'Billing Details'!D494</f>
        <v>32</v>
      </c>
      <c r="G494" t="str">
        <f>'Billing Details'!F494</f>
        <v>DEBIT CARD</v>
      </c>
      <c r="H494" t="str">
        <f>'Billing Details'!G494</f>
        <v>Home Delivery</v>
      </c>
    </row>
    <row r="495" spans="1:8">
      <c r="A495" t="s">
        <v>500</v>
      </c>
      <c r="B495" s="1">
        <v>44564</v>
      </c>
      <c r="C495" t="s">
        <v>636</v>
      </c>
      <c r="D495" t="s">
        <v>552</v>
      </c>
      <c r="E495">
        <f>'Billing Details'!C495</f>
        <v>2648</v>
      </c>
      <c r="F495">
        <f>'Billing Details'!D495</f>
        <v>18</v>
      </c>
      <c r="G495" t="str">
        <f>'Billing Details'!F495</f>
        <v>UPI</v>
      </c>
      <c r="H495" t="str">
        <f>'Billing Details'!G495</f>
        <v>Self</v>
      </c>
    </row>
    <row r="496" spans="1:8">
      <c r="A496" t="s">
        <v>501</v>
      </c>
      <c r="B496" s="1">
        <v>44565</v>
      </c>
      <c r="C496" t="s">
        <v>632</v>
      </c>
      <c r="D496" t="s">
        <v>555</v>
      </c>
      <c r="E496">
        <f>'Billing Details'!C496</f>
        <v>6143</v>
      </c>
      <c r="F496">
        <f>'Billing Details'!D496</f>
        <v>33</v>
      </c>
      <c r="G496" t="str">
        <f>'Billing Details'!F496</f>
        <v>CASH</v>
      </c>
      <c r="H496" t="str">
        <f>'Billing Details'!G496</f>
        <v>Self</v>
      </c>
    </row>
    <row r="497" spans="1:8">
      <c r="A497" t="s">
        <v>502</v>
      </c>
      <c r="B497" s="1">
        <v>44562</v>
      </c>
      <c r="C497" t="s">
        <v>638</v>
      </c>
      <c r="D497" t="s">
        <v>551</v>
      </c>
      <c r="E497">
        <f>'Billing Details'!C497</f>
        <v>2353</v>
      </c>
      <c r="F497">
        <f>'Billing Details'!D497</f>
        <v>20</v>
      </c>
      <c r="G497" t="str">
        <f>'Billing Details'!F497</f>
        <v>UPI</v>
      </c>
      <c r="H497" t="str">
        <f>'Billing Details'!G497</f>
        <v>Home Delivery</v>
      </c>
    </row>
    <row r="498" spans="1:8">
      <c r="A498" t="s">
        <v>503</v>
      </c>
      <c r="B498" s="1">
        <v>44562</v>
      </c>
      <c r="C498" t="s">
        <v>638</v>
      </c>
      <c r="D498" t="s">
        <v>551</v>
      </c>
      <c r="E498">
        <f>'Billing Details'!C498</f>
        <v>6655</v>
      </c>
      <c r="F498">
        <f>'Billing Details'!D498</f>
        <v>10</v>
      </c>
      <c r="G498" t="str">
        <f>'Billing Details'!F498</f>
        <v>CREDIT CARD</v>
      </c>
      <c r="H498" t="str">
        <f>'Billing Details'!G498</f>
        <v>Self</v>
      </c>
    </row>
    <row r="499" spans="1:8">
      <c r="A499" t="s">
        <v>504</v>
      </c>
      <c r="B499" s="1">
        <v>44564</v>
      </c>
      <c r="C499" t="s">
        <v>634</v>
      </c>
      <c r="D499" t="s">
        <v>553</v>
      </c>
      <c r="E499">
        <f>'Billing Details'!C499</f>
        <v>6464</v>
      </c>
      <c r="F499">
        <f>'Billing Details'!D499</f>
        <v>10</v>
      </c>
      <c r="G499" t="str">
        <f>'Billing Details'!F499</f>
        <v>VOUCHER</v>
      </c>
      <c r="H499" t="str">
        <f>'Billing Details'!G499</f>
        <v>Home Delivery</v>
      </c>
    </row>
    <row r="500" spans="1:8">
      <c r="A500" t="s">
        <v>505</v>
      </c>
      <c r="B500" s="1">
        <v>44564</v>
      </c>
      <c r="C500" t="s">
        <v>634</v>
      </c>
      <c r="D500" t="s">
        <v>547</v>
      </c>
      <c r="E500">
        <f>'Billing Details'!C500</f>
        <v>2957</v>
      </c>
      <c r="F500">
        <f>'Billing Details'!D500</f>
        <v>24</v>
      </c>
      <c r="G500" t="str">
        <f>'Billing Details'!F500</f>
        <v>CASH</v>
      </c>
      <c r="H500" t="str">
        <f>'Billing Details'!G500</f>
        <v>Home Delivery</v>
      </c>
    </row>
    <row r="501" spans="1:8">
      <c r="A501" t="s">
        <v>506</v>
      </c>
      <c r="B501" s="1">
        <v>44564</v>
      </c>
      <c r="C501" t="s">
        <v>631</v>
      </c>
      <c r="D501" t="s">
        <v>552</v>
      </c>
      <c r="E501">
        <f>'Billing Details'!C501</f>
        <v>4466</v>
      </c>
      <c r="F501">
        <f>'Billing Details'!D501</f>
        <v>10</v>
      </c>
      <c r="G501" t="str">
        <f>'Billing Details'!F501</f>
        <v>CREDIT CARD</v>
      </c>
      <c r="H501" t="str">
        <f>'Billing Details'!G501</f>
        <v>Self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EC55-FD5F-475A-B099-9728FF604934}">
  <dimension ref="A1:R11"/>
  <sheetViews>
    <sheetView workbookViewId="0">
      <selection activeCell="G19" sqref="G19"/>
    </sheetView>
  </sheetViews>
  <sheetFormatPr defaultRowHeight="14.4"/>
  <cols>
    <col min="1" max="1" width="9.88671875" bestFit="1" customWidth="1"/>
    <col min="2" max="2" width="22.5546875" bestFit="1" customWidth="1"/>
    <col min="3" max="3" width="13.6640625" bestFit="1" customWidth="1"/>
    <col min="4" max="4" width="13" bestFit="1" customWidth="1"/>
    <col min="5" max="5" width="11.44140625" bestFit="1" customWidth="1"/>
    <col min="6" max="6" width="14.109375" bestFit="1" customWidth="1"/>
    <col min="7" max="7" width="19" bestFit="1" customWidth="1"/>
    <col min="9" max="9" width="19.88671875" bestFit="1" customWidth="1"/>
    <col min="10" max="10" width="12.77734375" bestFit="1" customWidth="1"/>
    <col min="11" max="11" width="11" bestFit="1" customWidth="1"/>
    <col min="12" max="14" width="15.33203125" bestFit="1" customWidth="1"/>
    <col min="15" max="16" width="13.5546875" bestFit="1" customWidth="1"/>
    <col min="17" max="17" width="11.21875" bestFit="1" customWidth="1"/>
    <col min="18" max="18" width="13.44140625" bestFit="1" customWidth="1"/>
    <col min="19" max="19" width="13.5546875" bestFit="1" customWidth="1"/>
  </cols>
  <sheetData>
    <row r="1" spans="1:18">
      <c r="A1" t="s">
        <v>1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I1" t="str" cm="1">
        <f t="array" ref="I1:R7">TRANSPOSE(Table2[])</f>
        <v>Sh001</v>
      </c>
      <c r="J1" t="str">
        <v>Sh002</v>
      </c>
      <c r="K1" t="str">
        <v>Sh003</v>
      </c>
      <c r="L1" t="str">
        <v>Sh004</v>
      </c>
      <c r="M1" t="str">
        <v>Sh005</v>
      </c>
      <c r="N1" t="str">
        <v>Sh006</v>
      </c>
      <c r="O1" t="str">
        <v>Sh007</v>
      </c>
      <c r="P1" t="str">
        <v>Sh008</v>
      </c>
      <c r="Q1" t="str">
        <v>Sh009</v>
      </c>
      <c r="R1" t="str">
        <v>Sh010</v>
      </c>
    </row>
    <row r="2" spans="1:18">
      <c r="A2" t="s">
        <v>513</v>
      </c>
      <c r="B2" t="s">
        <v>523</v>
      </c>
      <c r="C2" t="s">
        <v>529</v>
      </c>
      <c r="D2" t="s">
        <v>538</v>
      </c>
      <c r="E2" t="s">
        <v>547</v>
      </c>
      <c r="F2" t="s">
        <v>557</v>
      </c>
      <c r="G2">
        <v>11016332</v>
      </c>
      <c r="I2" t="str">
        <v>DMART-CBE</v>
      </c>
      <c r="J2" t="str">
        <v>DMART-CBE</v>
      </c>
      <c r="K2" t="str">
        <v>DMART-PALAKAD</v>
      </c>
      <c r="L2" t="str">
        <v>DMART-TIRUPUR</v>
      </c>
      <c r="M2" t="str">
        <v>DMART-TIRUPUR</v>
      </c>
      <c r="N2" t="str">
        <v>DMART-ERODE</v>
      </c>
      <c r="O2" t="str">
        <v>DMART-ERODE</v>
      </c>
      <c r="P2" t="str">
        <v>DMART-CBE</v>
      </c>
      <c r="Q2" t="str">
        <v>DMART-SALEM</v>
      </c>
      <c r="R2" t="str">
        <v>DMART-KARUR</v>
      </c>
    </row>
    <row r="3" spans="1:18">
      <c r="A3" t="s">
        <v>514</v>
      </c>
      <c r="B3" t="s">
        <v>523</v>
      </c>
      <c r="C3" t="s">
        <v>530</v>
      </c>
      <c r="D3" t="s">
        <v>539</v>
      </c>
      <c r="E3" t="s">
        <v>548</v>
      </c>
      <c r="F3" t="s">
        <v>558</v>
      </c>
      <c r="G3">
        <v>14075109</v>
      </c>
      <c r="I3" t="str">
        <v>SINGANALLUR</v>
      </c>
      <c r="J3" t="str">
        <v>SULUR</v>
      </c>
      <c r="K3" t="str">
        <v>PALAKAD</v>
      </c>
      <c r="L3" t="str">
        <v>TIRUPUR MAIN</v>
      </c>
      <c r="M3" t="str">
        <v>TIRUPUR SUB</v>
      </c>
      <c r="N3" t="str">
        <v>ERODE OUTER</v>
      </c>
      <c r="O3" t="str">
        <v>ERODE CITY</v>
      </c>
      <c r="P3" t="str">
        <v>PEELAMEDU</v>
      </c>
      <c r="Q3" t="str">
        <v>SALEM CITY</v>
      </c>
      <c r="R3" t="str">
        <v>KARUR SUB</v>
      </c>
    </row>
    <row r="4" spans="1:18">
      <c r="A4" t="s">
        <v>515</v>
      </c>
      <c r="B4" t="s">
        <v>524</v>
      </c>
      <c r="C4" t="s">
        <v>531</v>
      </c>
      <c r="D4" t="s">
        <v>540</v>
      </c>
      <c r="E4" t="s">
        <v>549</v>
      </c>
      <c r="F4" t="s">
        <v>559</v>
      </c>
      <c r="G4">
        <v>14468831</v>
      </c>
      <c r="I4" t="str">
        <v>MA357</v>
      </c>
      <c r="J4" t="str">
        <v>MA32</v>
      </c>
      <c r="K4" t="str">
        <v>MA453</v>
      </c>
      <c r="L4" t="str">
        <v>MA847</v>
      </c>
      <c r="M4" t="str">
        <v>MA332</v>
      </c>
      <c r="N4" t="str">
        <v>MA876</v>
      </c>
      <c r="O4" t="str">
        <v>MA786</v>
      </c>
      <c r="P4" t="str">
        <v>MA034</v>
      </c>
      <c r="Q4" t="str">
        <v>MA454</v>
      </c>
      <c r="R4" t="str">
        <v>MA876</v>
      </c>
    </row>
    <row r="5" spans="1:18">
      <c r="A5" t="s">
        <v>516</v>
      </c>
      <c r="B5" t="s">
        <v>525</v>
      </c>
      <c r="C5" t="s">
        <v>532</v>
      </c>
      <c r="D5" t="s">
        <v>541</v>
      </c>
      <c r="E5" t="s">
        <v>550</v>
      </c>
      <c r="F5" t="s">
        <v>560</v>
      </c>
      <c r="G5">
        <v>13302607</v>
      </c>
      <c r="I5" t="str">
        <v>CA878</v>
      </c>
      <c r="J5" t="str">
        <v>CA876</v>
      </c>
      <c r="K5" t="str">
        <v>CA875</v>
      </c>
      <c r="L5" t="str">
        <v>CA874</v>
      </c>
      <c r="M5" t="str">
        <v>CA567</v>
      </c>
      <c r="N5" t="str">
        <v>CA568</v>
      </c>
      <c r="O5" t="str">
        <v>CA565</v>
      </c>
      <c r="P5" t="str">
        <v>CA564</v>
      </c>
      <c r="Q5" t="str">
        <v>CA234</v>
      </c>
      <c r="R5" t="str">
        <v>CA342</v>
      </c>
    </row>
    <row r="6" spans="1:18">
      <c r="A6" t="s">
        <v>517</v>
      </c>
      <c r="B6" t="s">
        <v>525</v>
      </c>
      <c r="C6" t="s">
        <v>533</v>
      </c>
      <c r="D6" t="s">
        <v>542</v>
      </c>
      <c r="E6" t="s">
        <v>551</v>
      </c>
      <c r="F6" t="s">
        <v>561</v>
      </c>
      <c r="G6">
        <v>13787604</v>
      </c>
      <c r="I6" t="str">
        <v>15000m2</v>
      </c>
      <c r="J6" t="str">
        <v>25000m2</v>
      </c>
      <c r="K6" t="str">
        <v>20000m2</v>
      </c>
      <c r="L6" t="str">
        <v>35000m2</v>
      </c>
      <c r="M6" t="str">
        <v>30000m2</v>
      </c>
      <c r="N6" t="str">
        <v>28000m2</v>
      </c>
      <c r="O6" t="str">
        <v>31000m2</v>
      </c>
      <c r="P6" t="str">
        <v>23000m2</v>
      </c>
      <c r="Q6" t="str">
        <v>23000m2</v>
      </c>
      <c r="R6" t="str">
        <v>12000m2</v>
      </c>
    </row>
    <row r="7" spans="1:18">
      <c r="A7" t="s">
        <v>518</v>
      </c>
      <c r="B7" t="s">
        <v>526</v>
      </c>
      <c r="C7" t="s">
        <v>534</v>
      </c>
      <c r="D7" t="s">
        <v>543</v>
      </c>
      <c r="E7" t="s">
        <v>552</v>
      </c>
      <c r="F7" t="s">
        <v>562</v>
      </c>
      <c r="G7">
        <v>14066836</v>
      </c>
      <c r="I7">
        <v>11016332</v>
      </c>
      <c r="J7">
        <v>14075109</v>
      </c>
      <c r="K7">
        <v>14468831</v>
      </c>
      <c r="L7">
        <v>13302607</v>
      </c>
      <c r="M7">
        <v>13787604</v>
      </c>
      <c r="N7">
        <v>14066836</v>
      </c>
      <c r="O7">
        <v>13050473</v>
      </c>
      <c r="P7">
        <v>14426950</v>
      </c>
      <c r="Q7">
        <v>13638462</v>
      </c>
      <c r="R7">
        <v>14130927</v>
      </c>
    </row>
    <row r="8" spans="1:18">
      <c r="A8" t="s">
        <v>519</v>
      </c>
      <c r="B8" t="s">
        <v>526</v>
      </c>
      <c r="C8" t="s">
        <v>535</v>
      </c>
      <c r="D8" t="s">
        <v>544</v>
      </c>
      <c r="E8" t="s">
        <v>553</v>
      </c>
      <c r="F8" t="s">
        <v>563</v>
      </c>
      <c r="G8">
        <v>13050473</v>
      </c>
    </row>
    <row r="9" spans="1:18">
      <c r="A9" t="s">
        <v>520</v>
      </c>
      <c r="B9" t="s">
        <v>523</v>
      </c>
      <c r="C9" t="s">
        <v>980</v>
      </c>
      <c r="D9" t="s">
        <v>545</v>
      </c>
      <c r="E9" t="s">
        <v>554</v>
      </c>
      <c r="F9" t="s">
        <v>564</v>
      </c>
      <c r="G9">
        <v>14426950</v>
      </c>
    </row>
    <row r="10" spans="1:18">
      <c r="A10" t="s">
        <v>521</v>
      </c>
      <c r="B10" t="s">
        <v>527</v>
      </c>
      <c r="C10" t="s">
        <v>536</v>
      </c>
      <c r="D10" t="s">
        <v>546</v>
      </c>
      <c r="E10" t="s">
        <v>555</v>
      </c>
      <c r="F10" t="s">
        <v>564</v>
      </c>
      <c r="G10">
        <v>13638462</v>
      </c>
    </row>
    <row r="11" spans="1:18">
      <c r="A11" t="s">
        <v>522</v>
      </c>
      <c r="B11" t="s">
        <v>528</v>
      </c>
      <c r="C11" t="s">
        <v>537</v>
      </c>
      <c r="D11" t="s">
        <v>543</v>
      </c>
      <c r="E11" t="s">
        <v>556</v>
      </c>
      <c r="F11" t="s">
        <v>565</v>
      </c>
      <c r="G11">
        <v>14130927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07C5-8D9E-422B-BE4E-7295FDB126F8}">
  <dimension ref="A1:G31"/>
  <sheetViews>
    <sheetView workbookViewId="0">
      <selection activeCell="H22" sqref="H22"/>
    </sheetView>
  </sheetViews>
  <sheetFormatPr defaultRowHeight="14.4"/>
  <cols>
    <col min="1" max="1" width="9.109375" customWidth="1"/>
    <col min="2" max="2" width="12.5546875" bestFit="1" customWidth="1"/>
    <col min="3" max="3" width="9.5546875" customWidth="1"/>
    <col min="4" max="5" width="12.77734375" customWidth="1"/>
    <col min="7" max="7" width="10.21875" customWidth="1"/>
  </cols>
  <sheetData>
    <row r="1" spans="1:7">
      <c r="A1" t="s">
        <v>622</v>
      </c>
      <c r="B1" t="s">
        <v>629</v>
      </c>
      <c r="C1" t="s">
        <v>1</v>
      </c>
      <c r="D1" t="s">
        <v>623</v>
      </c>
      <c r="E1" t="s">
        <v>624</v>
      </c>
      <c r="F1" t="s">
        <v>625</v>
      </c>
      <c r="G1" t="s">
        <v>626</v>
      </c>
    </row>
    <row r="2" spans="1:7">
      <c r="A2" t="s">
        <v>538</v>
      </c>
      <c r="B2" s="2" t="s">
        <v>640</v>
      </c>
      <c r="C2" t="s">
        <v>630</v>
      </c>
      <c r="D2" t="s">
        <v>627</v>
      </c>
      <c r="E2" s="1">
        <v>44059</v>
      </c>
      <c r="F2">
        <v>70590</v>
      </c>
      <c r="G2">
        <v>5320</v>
      </c>
    </row>
    <row r="3" spans="1:7">
      <c r="A3" t="s">
        <v>539</v>
      </c>
      <c r="B3" s="2" t="s">
        <v>641</v>
      </c>
      <c r="C3" t="s">
        <v>631</v>
      </c>
      <c r="D3" t="s">
        <v>627</v>
      </c>
      <c r="E3" s="1">
        <v>43935</v>
      </c>
      <c r="F3">
        <v>81180</v>
      </c>
      <c r="G3">
        <v>7470</v>
      </c>
    </row>
    <row r="4" spans="1:7">
      <c r="A4" t="s">
        <v>540</v>
      </c>
      <c r="B4" s="2" t="s">
        <v>642</v>
      </c>
      <c r="C4" t="s">
        <v>632</v>
      </c>
      <c r="D4" t="s">
        <v>627</v>
      </c>
      <c r="E4" s="1">
        <v>44033</v>
      </c>
      <c r="F4">
        <v>88890</v>
      </c>
      <c r="G4">
        <v>6720</v>
      </c>
    </row>
    <row r="5" spans="1:7">
      <c r="A5" t="s">
        <v>541</v>
      </c>
      <c r="B5" s="2" t="s">
        <v>643</v>
      </c>
      <c r="C5" t="s">
        <v>633</v>
      </c>
      <c r="D5" t="s">
        <v>627</v>
      </c>
      <c r="E5" s="1">
        <v>44142</v>
      </c>
      <c r="F5">
        <v>87820</v>
      </c>
      <c r="G5">
        <v>8440</v>
      </c>
    </row>
    <row r="6" spans="1:7">
      <c r="A6" t="s">
        <v>542</v>
      </c>
      <c r="B6" s="2" t="s">
        <v>644</v>
      </c>
      <c r="C6" t="s">
        <v>634</v>
      </c>
      <c r="D6" t="s">
        <v>627</v>
      </c>
      <c r="E6" s="1">
        <v>44018</v>
      </c>
      <c r="F6">
        <v>85110</v>
      </c>
      <c r="G6">
        <v>9140</v>
      </c>
    </row>
    <row r="7" spans="1:7">
      <c r="A7" t="s">
        <v>543</v>
      </c>
      <c r="B7" s="2" t="s">
        <v>645</v>
      </c>
      <c r="C7" t="s">
        <v>635</v>
      </c>
      <c r="D7" t="s">
        <v>627</v>
      </c>
      <c r="E7" s="1">
        <v>44145</v>
      </c>
      <c r="F7">
        <v>74090</v>
      </c>
      <c r="G7">
        <v>5800</v>
      </c>
    </row>
    <row r="8" spans="1:7">
      <c r="A8" t="s">
        <v>544</v>
      </c>
      <c r="B8" s="2" t="s">
        <v>646</v>
      </c>
      <c r="C8" t="s">
        <v>636</v>
      </c>
      <c r="D8" t="s">
        <v>627</v>
      </c>
      <c r="E8" s="1">
        <v>44118</v>
      </c>
      <c r="F8">
        <v>69970</v>
      </c>
      <c r="G8">
        <v>5800</v>
      </c>
    </row>
    <row r="9" spans="1:7">
      <c r="A9" t="s">
        <v>545</v>
      </c>
      <c r="B9" s="2" t="s">
        <v>647</v>
      </c>
      <c r="C9" t="s">
        <v>637</v>
      </c>
      <c r="D9" t="s">
        <v>627</v>
      </c>
      <c r="E9" s="1">
        <v>43868</v>
      </c>
      <c r="F9">
        <v>64540</v>
      </c>
      <c r="G9">
        <v>7610</v>
      </c>
    </row>
    <row r="10" spans="1:7">
      <c r="A10" t="s">
        <v>546</v>
      </c>
      <c r="B10" s="2" t="s">
        <v>648</v>
      </c>
      <c r="C10" t="s">
        <v>638</v>
      </c>
      <c r="D10" t="s">
        <v>627</v>
      </c>
      <c r="E10" s="1">
        <v>44148</v>
      </c>
      <c r="F10">
        <v>74010</v>
      </c>
      <c r="G10">
        <v>5760</v>
      </c>
    </row>
    <row r="11" spans="1:7">
      <c r="A11" t="s">
        <v>981</v>
      </c>
      <c r="B11" s="2" t="s">
        <v>649</v>
      </c>
      <c r="C11" t="s">
        <v>639</v>
      </c>
      <c r="D11" t="s">
        <v>627</v>
      </c>
      <c r="E11" s="1">
        <v>43837</v>
      </c>
      <c r="F11">
        <v>78580</v>
      </c>
      <c r="G11">
        <v>5980</v>
      </c>
    </row>
    <row r="12" spans="1:7">
      <c r="A12" t="s">
        <v>547</v>
      </c>
      <c r="B12" s="2" t="s">
        <v>650</v>
      </c>
      <c r="C12" t="s">
        <v>630</v>
      </c>
      <c r="D12" t="s">
        <v>628</v>
      </c>
      <c r="E12" s="1">
        <v>43992</v>
      </c>
      <c r="F12">
        <v>54670</v>
      </c>
      <c r="G12">
        <v>6210</v>
      </c>
    </row>
    <row r="13" spans="1:7">
      <c r="A13" t="s">
        <v>548</v>
      </c>
      <c r="B13" s="2" t="s">
        <v>651</v>
      </c>
      <c r="C13" t="s">
        <v>631</v>
      </c>
      <c r="D13" t="s">
        <v>628</v>
      </c>
      <c r="E13" s="1">
        <v>44113</v>
      </c>
      <c r="F13">
        <v>43550</v>
      </c>
      <c r="G13">
        <v>7140</v>
      </c>
    </row>
    <row r="14" spans="1:7">
      <c r="A14" t="s">
        <v>549</v>
      </c>
      <c r="B14" s="3" t="s">
        <v>652</v>
      </c>
      <c r="C14" t="s">
        <v>632</v>
      </c>
      <c r="D14" t="s">
        <v>628</v>
      </c>
      <c r="E14" s="1">
        <v>44097</v>
      </c>
      <c r="F14">
        <v>45660</v>
      </c>
      <c r="G14">
        <v>5000</v>
      </c>
    </row>
    <row r="15" spans="1:7">
      <c r="A15" t="s">
        <v>550</v>
      </c>
      <c r="B15" s="3" t="s">
        <v>653</v>
      </c>
      <c r="C15" t="s">
        <v>633</v>
      </c>
      <c r="D15" t="s">
        <v>628</v>
      </c>
      <c r="E15" s="1">
        <v>44001</v>
      </c>
      <c r="F15">
        <v>36670</v>
      </c>
      <c r="G15">
        <v>8240</v>
      </c>
    </row>
    <row r="16" spans="1:7">
      <c r="A16" t="s">
        <v>551</v>
      </c>
      <c r="B16" s="3" t="s">
        <v>654</v>
      </c>
      <c r="C16" t="s">
        <v>634</v>
      </c>
      <c r="D16" t="s">
        <v>628</v>
      </c>
      <c r="E16" s="1">
        <v>44008</v>
      </c>
      <c r="F16">
        <v>42300</v>
      </c>
      <c r="G16">
        <v>6320</v>
      </c>
    </row>
    <row r="17" spans="1:7">
      <c r="A17" t="s">
        <v>552</v>
      </c>
      <c r="B17" s="2" t="s">
        <v>655</v>
      </c>
      <c r="C17" t="s">
        <v>635</v>
      </c>
      <c r="D17" t="s">
        <v>628</v>
      </c>
      <c r="E17" s="1">
        <v>44097</v>
      </c>
      <c r="F17">
        <v>41810</v>
      </c>
      <c r="G17">
        <v>9210</v>
      </c>
    </row>
    <row r="18" spans="1:7">
      <c r="A18" t="s">
        <v>553</v>
      </c>
      <c r="B18" s="2" t="s">
        <v>656</v>
      </c>
      <c r="C18" t="s">
        <v>636</v>
      </c>
      <c r="D18" t="s">
        <v>628</v>
      </c>
      <c r="E18" s="1">
        <v>43892</v>
      </c>
      <c r="F18">
        <v>52730</v>
      </c>
      <c r="G18">
        <v>6350</v>
      </c>
    </row>
    <row r="19" spans="1:7">
      <c r="A19" t="s">
        <v>554</v>
      </c>
      <c r="B19" s="2" t="s">
        <v>657</v>
      </c>
      <c r="C19" t="s">
        <v>637</v>
      </c>
      <c r="D19" t="s">
        <v>628</v>
      </c>
      <c r="E19" s="1">
        <v>44016</v>
      </c>
      <c r="F19">
        <v>51450</v>
      </c>
      <c r="G19">
        <v>6790</v>
      </c>
    </row>
    <row r="20" spans="1:7">
      <c r="A20" t="s">
        <v>555</v>
      </c>
      <c r="B20" s="2" t="s">
        <v>658</v>
      </c>
      <c r="C20" t="s">
        <v>638</v>
      </c>
      <c r="D20" t="s">
        <v>628</v>
      </c>
      <c r="E20" s="1">
        <v>44091</v>
      </c>
      <c r="F20">
        <v>36220</v>
      </c>
      <c r="G20">
        <v>7520</v>
      </c>
    </row>
    <row r="21" spans="1:7">
      <c r="A21" t="s">
        <v>556</v>
      </c>
      <c r="B21" s="2" t="s">
        <v>659</v>
      </c>
      <c r="C21" t="s">
        <v>639</v>
      </c>
      <c r="D21" t="s">
        <v>628</v>
      </c>
      <c r="E21" s="1">
        <v>43911</v>
      </c>
      <c r="F21">
        <v>59970</v>
      </c>
      <c r="G21">
        <v>9120</v>
      </c>
    </row>
    <row r="22" spans="1:7">
      <c r="A22" t="s">
        <v>730</v>
      </c>
      <c r="B22" s="2" t="s">
        <v>650</v>
      </c>
      <c r="C22" t="s">
        <v>630</v>
      </c>
      <c r="D22" t="s">
        <v>740</v>
      </c>
      <c r="E22" s="1">
        <v>44112</v>
      </c>
      <c r="F22">
        <v>58040</v>
      </c>
      <c r="G22">
        <v>11470</v>
      </c>
    </row>
    <row r="23" spans="1:7">
      <c r="A23" t="s">
        <v>731</v>
      </c>
      <c r="B23" s="2" t="s">
        <v>651</v>
      </c>
      <c r="C23" t="s">
        <v>631</v>
      </c>
      <c r="D23" t="s">
        <v>740</v>
      </c>
      <c r="E23" s="1">
        <v>44168</v>
      </c>
      <c r="F23">
        <v>51550</v>
      </c>
      <c r="G23">
        <v>12990</v>
      </c>
    </row>
    <row r="24" spans="1:7">
      <c r="A24" t="s">
        <v>732</v>
      </c>
      <c r="B24" s="3" t="s">
        <v>652</v>
      </c>
      <c r="C24" t="s">
        <v>632</v>
      </c>
      <c r="D24" t="s">
        <v>740</v>
      </c>
      <c r="E24" s="1">
        <v>44138</v>
      </c>
      <c r="F24">
        <v>54970</v>
      </c>
      <c r="G24">
        <v>14430</v>
      </c>
    </row>
    <row r="25" spans="1:7">
      <c r="A25" t="s">
        <v>733</v>
      </c>
      <c r="B25" s="3" t="s">
        <v>653</v>
      </c>
      <c r="C25" t="s">
        <v>633</v>
      </c>
      <c r="D25" t="s">
        <v>740</v>
      </c>
      <c r="E25" s="1">
        <v>43856</v>
      </c>
      <c r="F25">
        <v>56690</v>
      </c>
      <c r="G25">
        <v>12090</v>
      </c>
    </row>
    <row r="26" spans="1:7">
      <c r="A26" t="s">
        <v>734</v>
      </c>
      <c r="B26" s="3" t="s">
        <v>654</v>
      </c>
      <c r="C26" t="s">
        <v>634</v>
      </c>
      <c r="D26" t="s">
        <v>740</v>
      </c>
      <c r="E26" s="1">
        <v>43936</v>
      </c>
      <c r="F26">
        <v>58350</v>
      </c>
      <c r="G26">
        <v>10680</v>
      </c>
    </row>
    <row r="27" spans="1:7">
      <c r="A27" t="s">
        <v>735</v>
      </c>
      <c r="B27" s="2" t="s">
        <v>655</v>
      </c>
      <c r="C27" t="s">
        <v>635</v>
      </c>
      <c r="D27" t="s">
        <v>740</v>
      </c>
      <c r="E27" s="1">
        <v>44175</v>
      </c>
      <c r="F27">
        <v>52200</v>
      </c>
      <c r="G27">
        <v>10780</v>
      </c>
    </row>
    <row r="28" spans="1:7">
      <c r="A28" t="s">
        <v>736</v>
      </c>
      <c r="B28" s="2" t="s">
        <v>642</v>
      </c>
      <c r="C28" t="s">
        <v>636</v>
      </c>
      <c r="D28" t="s">
        <v>740</v>
      </c>
      <c r="E28" s="1">
        <v>43938</v>
      </c>
      <c r="F28">
        <v>58820</v>
      </c>
      <c r="G28">
        <v>10790</v>
      </c>
    </row>
    <row r="29" spans="1:7">
      <c r="A29" t="s">
        <v>737</v>
      </c>
      <c r="B29" s="2" t="s">
        <v>643</v>
      </c>
      <c r="C29" t="s">
        <v>637</v>
      </c>
      <c r="D29" t="s">
        <v>740</v>
      </c>
      <c r="E29" s="1">
        <v>43968</v>
      </c>
      <c r="F29">
        <v>54190</v>
      </c>
      <c r="G29">
        <v>14830</v>
      </c>
    </row>
    <row r="30" spans="1:7">
      <c r="A30" t="s">
        <v>738</v>
      </c>
      <c r="B30" s="2" t="s">
        <v>644</v>
      </c>
      <c r="C30" t="s">
        <v>638</v>
      </c>
      <c r="D30" t="s">
        <v>740</v>
      </c>
      <c r="E30" s="1">
        <v>43883</v>
      </c>
      <c r="F30">
        <v>55600</v>
      </c>
      <c r="G30">
        <v>12580</v>
      </c>
    </row>
    <row r="31" spans="1:7">
      <c r="A31" t="s">
        <v>739</v>
      </c>
      <c r="B31" s="3" t="s">
        <v>654</v>
      </c>
      <c r="C31" t="s">
        <v>639</v>
      </c>
      <c r="D31" t="s">
        <v>740</v>
      </c>
      <c r="E31" s="1">
        <v>44017</v>
      </c>
      <c r="F31">
        <v>54630</v>
      </c>
      <c r="G31">
        <v>14320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D198-A892-47C4-95D3-CFD81C751CCE}">
  <dimension ref="A1:F53"/>
  <sheetViews>
    <sheetView topLeftCell="A10" workbookViewId="0">
      <selection activeCell="B13" sqref="B13"/>
    </sheetView>
  </sheetViews>
  <sheetFormatPr defaultRowHeight="14.4"/>
  <cols>
    <col min="1" max="1" width="11.77734375" customWidth="1"/>
    <col min="2" max="2" width="17.5546875" customWidth="1"/>
    <col min="3" max="3" width="19.77734375" bestFit="1" customWidth="1"/>
    <col min="4" max="4" width="14.77734375" customWidth="1"/>
    <col min="5" max="5" width="12.5546875" customWidth="1"/>
    <col min="6" max="6" width="10.21875" customWidth="1"/>
  </cols>
  <sheetData>
    <row r="1" spans="1:6">
      <c r="A1" t="s">
        <v>566</v>
      </c>
      <c r="B1" t="s">
        <v>567</v>
      </c>
      <c r="C1" t="s">
        <v>568</v>
      </c>
      <c r="D1" t="s">
        <v>569</v>
      </c>
      <c r="E1" t="s">
        <v>570</v>
      </c>
      <c r="F1" t="s">
        <v>571</v>
      </c>
    </row>
    <row r="2" spans="1:6">
      <c r="A2" t="s">
        <v>572</v>
      </c>
      <c r="B2" s="6" t="s">
        <v>660</v>
      </c>
      <c r="C2" s="4" t="s">
        <v>667</v>
      </c>
      <c r="D2">
        <v>481</v>
      </c>
      <c r="E2">
        <v>700</v>
      </c>
      <c r="F2" t="s">
        <v>717</v>
      </c>
    </row>
    <row r="3" spans="1:6">
      <c r="A3" t="s">
        <v>573</v>
      </c>
      <c r="B3" s="6" t="s">
        <v>660</v>
      </c>
      <c r="C3" s="4" t="s">
        <v>666</v>
      </c>
      <c r="D3">
        <v>327</v>
      </c>
      <c r="E3">
        <v>653</v>
      </c>
      <c r="F3" t="s">
        <v>718</v>
      </c>
    </row>
    <row r="4" spans="1:6">
      <c r="A4" t="s">
        <v>574</v>
      </c>
      <c r="B4" s="6" t="s">
        <v>660</v>
      </c>
      <c r="C4" s="4" t="s">
        <v>662</v>
      </c>
      <c r="D4">
        <v>335</v>
      </c>
      <c r="E4">
        <v>967</v>
      </c>
      <c r="F4" t="s">
        <v>717</v>
      </c>
    </row>
    <row r="5" spans="1:6">
      <c r="A5" t="s">
        <v>575</v>
      </c>
      <c r="B5" s="6" t="s">
        <v>660</v>
      </c>
      <c r="C5" s="4" t="s">
        <v>663</v>
      </c>
      <c r="D5">
        <v>270</v>
      </c>
      <c r="E5">
        <v>776</v>
      </c>
      <c r="F5" t="s">
        <v>718</v>
      </c>
    </row>
    <row r="6" spans="1:6">
      <c r="A6" t="s">
        <v>576</v>
      </c>
      <c r="B6" s="7" t="s">
        <v>661</v>
      </c>
      <c r="C6" s="4" t="s">
        <v>664</v>
      </c>
      <c r="D6">
        <v>536</v>
      </c>
      <c r="E6">
        <v>637</v>
      </c>
      <c r="F6" t="s">
        <v>717</v>
      </c>
    </row>
    <row r="7" spans="1:6">
      <c r="A7" t="s">
        <v>577</v>
      </c>
      <c r="B7" s="7" t="s">
        <v>661</v>
      </c>
      <c r="C7" s="4" t="s">
        <v>665</v>
      </c>
      <c r="D7">
        <v>516</v>
      </c>
      <c r="E7">
        <v>831</v>
      </c>
      <c r="F7" t="s">
        <v>717</v>
      </c>
    </row>
    <row r="8" spans="1:6">
      <c r="A8" t="s">
        <v>578</v>
      </c>
      <c r="B8" s="7" t="s">
        <v>661</v>
      </c>
      <c r="C8" s="4" t="s">
        <v>668</v>
      </c>
      <c r="D8">
        <v>312</v>
      </c>
      <c r="E8">
        <v>997</v>
      </c>
      <c r="F8" t="s">
        <v>717</v>
      </c>
    </row>
    <row r="9" spans="1:6">
      <c r="A9" t="s">
        <v>579</v>
      </c>
      <c r="B9" s="7" t="s">
        <v>661</v>
      </c>
      <c r="C9" s="4" t="s">
        <v>669</v>
      </c>
      <c r="D9">
        <v>164</v>
      </c>
      <c r="E9">
        <v>842</v>
      </c>
      <c r="F9" t="s">
        <v>717</v>
      </c>
    </row>
    <row r="10" spans="1:6">
      <c r="A10" t="s">
        <v>580</v>
      </c>
      <c r="B10" s="8" t="s">
        <v>670</v>
      </c>
      <c r="C10" s="5" t="s">
        <v>671</v>
      </c>
      <c r="D10">
        <v>153</v>
      </c>
      <c r="E10">
        <v>1083</v>
      </c>
      <c r="F10" t="s">
        <v>717</v>
      </c>
    </row>
    <row r="11" spans="1:6">
      <c r="A11" t="s">
        <v>581</v>
      </c>
      <c r="B11" s="8" t="s">
        <v>670</v>
      </c>
      <c r="C11" s="5" t="s">
        <v>672</v>
      </c>
      <c r="D11">
        <v>174</v>
      </c>
      <c r="E11">
        <v>965</v>
      </c>
      <c r="F11" t="s">
        <v>718</v>
      </c>
    </row>
    <row r="12" spans="1:6">
      <c r="A12" t="s">
        <v>582</v>
      </c>
      <c r="B12" s="8" t="s">
        <v>670</v>
      </c>
      <c r="C12" s="5" t="s">
        <v>673</v>
      </c>
      <c r="D12">
        <v>355</v>
      </c>
      <c r="E12">
        <v>982</v>
      </c>
      <c r="F12" t="s">
        <v>718</v>
      </c>
    </row>
    <row r="13" spans="1:6">
      <c r="A13" t="s">
        <v>583</v>
      </c>
      <c r="B13" s="8" t="s">
        <v>670</v>
      </c>
      <c r="C13" s="5" t="s">
        <v>674</v>
      </c>
      <c r="D13">
        <v>584</v>
      </c>
      <c r="E13">
        <v>974</v>
      </c>
      <c r="F13" t="s">
        <v>718</v>
      </c>
    </row>
    <row r="14" spans="1:6">
      <c r="A14" t="s">
        <v>584</v>
      </c>
      <c r="B14" s="8" t="s">
        <v>670</v>
      </c>
      <c r="C14" s="5" t="s">
        <v>675</v>
      </c>
      <c r="D14">
        <v>447</v>
      </c>
      <c r="E14">
        <v>954</v>
      </c>
      <c r="F14" t="s">
        <v>718</v>
      </c>
    </row>
    <row r="15" spans="1:6">
      <c r="A15" t="s">
        <v>585</v>
      </c>
      <c r="B15" s="8" t="s">
        <v>670</v>
      </c>
      <c r="C15" s="5" t="s">
        <v>676</v>
      </c>
      <c r="D15">
        <v>543</v>
      </c>
      <c r="E15">
        <v>841</v>
      </c>
      <c r="F15" t="s">
        <v>718</v>
      </c>
    </row>
    <row r="16" spans="1:6">
      <c r="A16" t="s">
        <v>586</v>
      </c>
      <c r="B16" s="8" t="s">
        <v>670</v>
      </c>
      <c r="C16" s="5" t="s">
        <v>677</v>
      </c>
      <c r="D16">
        <v>291</v>
      </c>
      <c r="E16">
        <v>1069</v>
      </c>
      <c r="F16" t="s">
        <v>718</v>
      </c>
    </row>
    <row r="17" spans="1:6">
      <c r="A17" t="s">
        <v>587</v>
      </c>
      <c r="B17" s="8" t="s">
        <v>678</v>
      </c>
      <c r="C17" s="5" t="s">
        <v>679</v>
      </c>
      <c r="D17">
        <v>193</v>
      </c>
      <c r="E17">
        <v>1015</v>
      </c>
      <c r="F17" t="s">
        <v>718</v>
      </c>
    </row>
    <row r="18" spans="1:6">
      <c r="A18" t="s">
        <v>588</v>
      </c>
      <c r="B18" s="8" t="s">
        <v>678</v>
      </c>
      <c r="C18" s="5" t="s">
        <v>680</v>
      </c>
      <c r="D18">
        <v>219</v>
      </c>
      <c r="E18">
        <v>695</v>
      </c>
      <c r="F18" t="s">
        <v>718</v>
      </c>
    </row>
    <row r="19" spans="1:6">
      <c r="A19" t="s">
        <v>589</v>
      </c>
      <c r="B19" s="8" t="s">
        <v>678</v>
      </c>
      <c r="C19" s="5" t="s">
        <v>681</v>
      </c>
      <c r="D19">
        <v>283</v>
      </c>
      <c r="E19">
        <v>1033</v>
      </c>
      <c r="F19" t="s">
        <v>718</v>
      </c>
    </row>
    <row r="20" spans="1:6">
      <c r="A20" t="s">
        <v>590</v>
      </c>
      <c r="B20" s="8" t="s">
        <v>678</v>
      </c>
      <c r="C20" s="5" t="s">
        <v>682</v>
      </c>
      <c r="D20">
        <v>265</v>
      </c>
      <c r="E20">
        <v>711</v>
      </c>
      <c r="F20" t="s">
        <v>717</v>
      </c>
    </row>
    <row r="21" spans="1:6">
      <c r="A21" t="s">
        <v>591</v>
      </c>
      <c r="B21" s="8" t="s">
        <v>678</v>
      </c>
      <c r="C21" s="5" t="s">
        <v>683</v>
      </c>
      <c r="D21">
        <v>465</v>
      </c>
      <c r="E21">
        <v>939</v>
      </c>
      <c r="F21" t="s">
        <v>717</v>
      </c>
    </row>
    <row r="22" spans="1:6">
      <c r="A22" t="s">
        <v>592</v>
      </c>
      <c r="B22" s="8" t="s">
        <v>678</v>
      </c>
      <c r="C22" s="5" t="s">
        <v>684</v>
      </c>
      <c r="D22">
        <v>326</v>
      </c>
      <c r="E22">
        <v>1097</v>
      </c>
      <c r="F22" t="s">
        <v>717</v>
      </c>
    </row>
    <row r="23" spans="1:6">
      <c r="A23" t="s">
        <v>593</v>
      </c>
      <c r="B23" s="8" t="s">
        <v>678</v>
      </c>
      <c r="C23" s="5" t="s">
        <v>685</v>
      </c>
      <c r="D23">
        <v>573</v>
      </c>
      <c r="E23">
        <v>602</v>
      </c>
      <c r="F23" t="s">
        <v>717</v>
      </c>
    </row>
    <row r="24" spans="1:6">
      <c r="A24" t="s">
        <v>594</v>
      </c>
      <c r="B24" s="8" t="s">
        <v>678</v>
      </c>
      <c r="C24" s="5" t="s">
        <v>686</v>
      </c>
      <c r="D24">
        <v>506</v>
      </c>
      <c r="E24">
        <v>877</v>
      </c>
      <c r="F24" t="s">
        <v>717</v>
      </c>
    </row>
    <row r="25" spans="1:6">
      <c r="A25" t="s">
        <v>595</v>
      </c>
      <c r="B25" s="8" t="s">
        <v>678</v>
      </c>
      <c r="C25" s="5" t="s">
        <v>687</v>
      </c>
      <c r="D25">
        <v>369</v>
      </c>
      <c r="E25">
        <v>960</v>
      </c>
      <c r="F25" t="s">
        <v>717</v>
      </c>
    </row>
    <row r="26" spans="1:6">
      <c r="A26" t="s">
        <v>596</v>
      </c>
      <c r="B26" s="8" t="s">
        <v>678</v>
      </c>
      <c r="C26" s="5" t="s">
        <v>688</v>
      </c>
      <c r="D26">
        <v>263</v>
      </c>
      <c r="E26">
        <v>641</v>
      </c>
      <c r="F26" t="s">
        <v>717</v>
      </c>
    </row>
    <row r="27" spans="1:6">
      <c r="A27" t="s">
        <v>597</v>
      </c>
      <c r="B27" s="8" t="s">
        <v>678</v>
      </c>
      <c r="C27" s="5" t="s">
        <v>689</v>
      </c>
      <c r="D27">
        <v>392</v>
      </c>
      <c r="E27">
        <v>834</v>
      </c>
      <c r="F27" t="s">
        <v>718</v>
      </c>
    </row>
    <row r="28" spans="1:6">
      <c r="A28" t="s">
        <v>598</v>
      </c>
      <c r="B28" s="8" t="s">
        <v>690</v>
      </c>
      <c r="C28" s="5" t="s">
        <v>691</v>
      </c>
      <c r="D28">
        <v>525</v>
      </c>
      <c r="E28">
        <v>885</v>
      </c>
      <c r="F28" t="s">
        <v>718</v>
      </c>
    </row>
    <row r="29" spans="1:6">
      <c r="A29" t="s">
        <v>599</v>
      </c>
      <c r="B29" s="8" t="s">
        <v>690</v>
      </c>
      <c r="C29" s="5" t="s">
        <v>692</v>
      </c>
      <c r="D29">
        <v>173</v>
      </c>
      <c r="E29">
        <v>992</v>
      </c>
      <c r="F29" t="s">
        <v>718</v>
      </c>
    </row>
    <row r="30" spans="1:6">
      <c r="A30" t="s">
        <v>600</v>
      </c>
      <c r="B30" s="8" t="s">
        <v>690</v>
      </c>
      <c r="C30" s="5" t="s">
        <v>693</v>
      </c>
      <c r="D30">
        <v>204</v>
      </c>
      <c r="E30">
        <v>600</v>
      </c>
      <c r="F30" t="s">
        <v>718</v>
      </c>
    </row>
    <row r="31" spans="1:6">
      <c r="A31" t="s">
        <v>601</v>
      </c>
      <c r="B31" s="8" t="s">
        <v>690</v>
      </c>
      <c r="C31" s="5" t="s">
        <v>694</v>
      </c>
      <c r="D31">
        <v>322</v>
      </c>
      <c r="E31">
        <v>871</v>
      </c>
      <c r="F31" t="s">
        <v>718</v>
      </c>
    </row>
    <row r="32" spans="1:6">
      <c r="A32" t="s">
        <v>602</v>
      </c>
      <c r="B32" s="8" t="s">
        <v>690</v>
      </c>
      <c r="C32" s="5" t="s">
        <v>695</v>
      </c>
      <c r="D32">
        <v>493</v>
      </c>
      <c r="E32">
        <v>810</v>
      </c>
      <c r="F32" t="s">
        <v>718</v>
      </c>
    </row>
    <row r="33" spans="1:6">
      <c r="A33" t="s">
        <v>603</v>
      </c>
      <c r="B33" s="8" t="s">
        <v>690</v>
      </c>
      <c r="C33" s="5" t="s">
        <v>696</v>
      </c>
      <c r="D33">
        <v>373</v>
      </c>
      <c r="E33">
        <v>887</v>
      </c>
      <c r="F33" t="s">
        <v>718</v>
      </c>
    </row>
    <row r="34" spans="1:6">
      <c r="A34" t="s">
        <v>604</v>
      </c>
      <c r="B34" s="8" t="s">
        <v>690</v>
      </c>
      <c r="C34" s="5" t="s">
        <v>697</v>
      </c>
      <c r="D34">
        <v>191</v>
      </c>
      <c r="E34">
        <v>931</v>
      </c>
      <c r="F34" t="s">
        <v>717</v>
      </c>
    </row>
    <row r="35" spans="1:6">
      <c r="A35" t="s">
        <v>605</v>
      </c>
      <c r="B35" s="8" t="s">
        <v>690</v>
      </c>
      <c r="C35" s="5" t="s">
        <v>698</v>
      </c>
      <c r="D35">
        <v>209</v>
      </c>
      <c r="E35">
        <v>753</v>
      </c>
      <c r="F35" t="s">
        <v>717</v>
      </c>
    </row>
    <row r="36" spans="1:6">
      <c r="A36" t="s">
        <v>606</v>
      </c>
      <c r="B36" s="8" t="s">
        <v>699</v>
      </c>
      <c r="C36" s="5" t="s">
        <v>700</v>
      </c>
      <c r="D36">
        <v>192</v>
      </c>
      <c r="E36">
        <v>652</v>
      </c>
      <c r="F36" t="s">
        <v>717</v>
      </c>
    </row>
    <row r="37" spans="1:6">
      <c r="A37" t="s">
        <v>607</v>
      </c>
      <c r="B37" s="8" t="s">
        <v>699</v>
      </c>
      <c r="C37" s="5" t="s">
        <v>701</v>
      </c>
      <c r="D37">
        <v>431</v>
      </c>
      <c r="E37">
        <v>844</v>
      </c>
      <c r="F37" t="s">
        <v>717</v>
      </c>
    </row>
    <row r="38" spans="1:6">
      <c r="A38" t="s">
        <v>608</v>
      </c>
      <c r="B38" s="8" t="s">
        <v>699</v>
      </c>
      <c r="C38" s="5" t="s">
        <v>702</v>
      </c>
      <c r="D38">
        <v>342</v>
      </c>
      <c r="E38">
        <v>804</v>
      </c>
      <c r="F38" t="s">
        <v>717</v>
      </c>
    </row>
    <row r="39" spans="1:6">
      <c r="A39" t="s">
        <v>609</v>
      </c>
      <c r="B39" s="8" t="s">
        <v>699</v>
      </c>
      <c r="C39" s="5" t="s">
        <v>703</v>
      </c>
      <c r="D39">
        <v>286</v>
      </c>
      <c r="E39">
        <v>897</v>
      </c>
      <c r="F39" t="s">
        <v>718</v>
      </c>
    </row>
    <row r="40" spans="1:6">
      <c r="A40" t="s">
        <v>610</v>
      </c>
      <c r="B40" s="8" t="s">
        <v>699</v>
      </c>
      <c r="C40" s="5" t="s">
        <v>704</v>
      </c>
      <c r="D40">
        <v>353</v>
      </c>
      <c r="E40">
        <v>907</v>
      </c>
      <c r="F40" t="s">
        <v>718</v>
      </c>
    </row>
    <row r="41" spans="1:6">
      <c r="A41" t="s">
        <v>611</v>
      </c>
      <c r="B41" s="8" t="s">
        <v>699</v>
      </c>
      <c r="C41" s="5" t="s">
        <v>705</v>
      </c>
      <c r="D41">
        <v>519</v>
      </c>
      <c r="E41">
        <v>803</v>
      </c>
      <c r="F41" t="s">
        <v>718</v>
      </c>
    </row>
    <row r="42" spans="1:6">
      <c r="A42" t="s">
        <v>612</v>
      </c>
      <c r="B42" s="8" t="s">
        <v>699</v>
      </c>
      <c r="C42" s="5" t="s">
        <v>706</v>
      </c>
      <c r="D42">
        <v>271</v>
      </c>
      <c r="E42">
        <v>889</v>
      </c>
      <c r="F42" t="s">
        <v>718</v>
      </c>
    </row>
    <row r="43" spans="1:6">
      <c r="A43" t="s">
        <v>613</v>
      </c>
      <c r="B43" s="8" t="s">
        <v>707</v>
      </c>
      <c r="C43" s="5" t="s">
        <v>708</v>
      </c>
      <c r="D43">
        <v>416</v>
      </c>
      <c r="E43">
        <v>927</v>
      </c>
      <c r="F43" t="s">
        <v>718</v>
      </c>
    </row>
    <row r="44" spans="1:6">
      <c r="A44" t="s">
        <v>614</v>
      </c>
      <c r="B44" s="8" t="s">
        <v>707</v>
      </c>
      <c r="C44" s="5" t="s">
        <v>709</v>
      </c>
      <c r="D44">
        <v>594</v>
      </c>
      <c r="E44">
        <v>905</v>
      </c>
      <c r="F44" t="s">
        <v>718</v>
      </c>
    </row>
    <row r="45" spans="1:6">
      <c r="A45" t="s">
        <v>615</v>
      </c>
      <c r="B45" s="8" t="s">
        <v>707</v>
      </c>
      <c r="C45" s="5" t="s">
        <v>710</v>
      </c>
      <c r="D45">
        <v>279</v>
      </c>
      <c r="E45">
        <v>777</v>
      </c>
      <c r="F45" t="s">
        <v>718</v>
      </c>
    </row>
    <row r="46" spans="1:6">
      <c r="A46" t="s">
        <v>616</v>
      </c>
      <c r="B46" s="8" t="s">
        <v>707</v>
      </c>
      <c r="C46" s="5" t="s">
        <v>711</v>
      </c>
      <c r="D46">
        <v>117</v>
      </c>
      <c r="E46">
        <v>802</v>
      </c>
      <c r="F46" t="s">
        <v>718</v>
      </c>
    </row>
    <row r="47" spans="1:6">
      <c r="A47" t="s">
        <v>617</v>
      </c>
      <c r="B47" s="8" t="s">
        <v>707</v>
      </c>
      <c r="C47" s="5" t="s">
        <v>712</v>
      </c>
      <c r="D47">
        <v>197</v>
      </c>
      <c r="E47">
        <v>783</v>
      </c>
      <c r="F47" t="s">
        <v>718</v>
      </c>
    </row>
    <row r="48" spans="1:6">
      <c r="A48" t="s">
        <v>618</v>
      </c>
      <c r="B48" s="8" t="s">
        <v>707</v>
      </c>
      <c r="C48" s="5" t="s">
        <v>713</v>
      </c>
      <c r="D48">
        <v>143</v>
      </c>
      <c r="E48">
        <v>746</v>
      </c>
      <c r="F48" t="s">
        <v>718</v>
      </c>
    </row>
    <row r="49" spans="1:6">
      <c r="A49" t="s">
        <v>619</v>
      </c>
      <c r="B49" s="8" t="s">
        <v>707</v>
      </c>
      <c r="C49" s="5" t="s">
        <v>714</v>
      </c>
      <c r="D49">
        <v>241</v>
      </c>
      <c r="E49">
        <v>631</v>
      </c>
      <c r="F49" t="s">
        <v>718</v>
      </c>
    </row>
    <row r="50" spans="1:6">
      <c r="A50" t="s">
        <v>620</v>
      </c>
      <c r="B50" s="8" t="s">
        <v>707</v>
      </c>
      <c r="C50" s="5" t="s">
        <v>715</v>
      </c>
      <c r="D50">
        <v>473</v>
      </c>
      <c r="E50">
        <v>751</v>
      </c>
      <c r="F50" t="s">
        <v>717</v>
      </c>
    </row>
    <row r="51" spans="1:6">
      <c r="A51" t="s">
        <v>621</v>
      </c>
      <c r="B51" s="8" t="s">
        <v>707</v>
      </c>
      <c r="C51" s="5" t="s">
        <v>716</v>
      </c>
      <c r="D51">
        <v>497</v>
      </c>
      <c r="E51">
        <v>1010</v>
      </c>
      <c r="F51" t="s">
        <v>717</v>
      </c>
    </row>
    <row r="52" spans="1:6">
      <c r="C52" s="5"/>
    </row>
    <row r="53" spans="1:6">
      <c r="C53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701B-ED5B-40E9-905C-601C249D8FDD}">
  <dimension ref="A1:D501"/>
  <sheetViews>
    <sheetView workbookViewId="0">
      <selection activeCell="H14" sqref="H14"/>
    </sheetView>
  </sheetViews>
  <sheetFormatPr defaultRowHeight="14.4"/>
  <cols>
    <col min="1" max="2" width="11.77734375" customWidth="1"/>
    <col min="3" max="3" width="18.5546875" customWidth="1"/>
    <col min="4" max="4" width="14.88671875" customWidth="1"/>
  </cols>
  <sheetData>
    <row r="1" spans="1:4">
      <c r="A1" t="s">
        <v>566</v>
      </c>
      <c r="B1" t="s">
        <v>998</v>
      </c>
      <c r="C1" t="s">
        <v>512</v>
      </c>
      <c r="D1" t="s">
        <v>721</v>
      </c>
    </row>
    <row r="2" spans="1:4">
      <c r="A2" t="s">
        <v>572</v>
      </c>
      <c r="B2" t="s">
        <v>513</v>
      </c>
      <c r="C2">
        <v>373</v>
      </c>
      <c r="D2">
        <f>Table5[[#This Row],[Closing Stock Limit]]*Table3[[#This Row],[Selling Rate]]</f>
        <v>261100</v>
      </c>
    </row>
    <row r="3" spans="1:4">
      <c r="A3" t="s">
        <v>573</v>
      </c>
      <c r="B3" t="s">
        <v>513</v>
      </c>
      <c r="C3">
        <v>261</v>
      </c>
      <c r="D3">
        <f>Table5[[#This Row],[Closing Stock Limit]]*Table3[[#This Row],[Selling Rate]]</f>
        <v>170433</v>
      </c>
    </row>
    <row r="4" spans="1:4">
      <c r="A4" t="s">
        <v>574</v>
      </c>
      <c r="B4" t="s">
        <v>513</v>
      </c>
      <c r="C4">
        <v>378</v>
      </c>
      <c r="D4">
        <f>Table5[[#This Row],[Closing Stock Limit]]*Table3[[#This Row],[Selling Rate]]</f>
        <v>365526</v>
      </c>
    </row>
    <row r="5" spans="1:4">
      <c r="A5" t="s">
        <v>575</v>
      </c>
      <c r="B5" t="s">
        <v>513</v>
      </c>
      <c r="C5">
        <v>118</v>
      </c>
      <c r="D5">
        <f>Table5[[#This Row],[Closing Stock Limit]]*Table3[[#This Row],[Selling Rate]]</f>
        <v>91568</v>
      </c>
    </row>
    <row r="6" spans="1:4">
      <c r="A6" t="s">
        <v>576</v>
      </c>
      <c r="B6" t="s">
        <v>513</v>
      </c>
      <c r="C6">
        <v>215</v>
      </c>
      <c r="D6">
        <f>Table5[[#This Row],[Closing Stock Limit]]*Table3[[#This Row],[Selling Rate]]</f>
        <v>136955</v>
      </c>
    </row>
    <row r="7" spans="1:4">
      <c r="A7" t="s">
        <v>577</v>
      </c>
      <c r="B7" t="s">
        <v>513</v>
      </c>
      <c r="C7">
        <v>153</v>
      </c>
      <c r="D7">
        <f>Table5[[#This Row],[Closing Stock Limit]]*Table3[[#This Row],[Selling Rate]]</f>
        <v>127143</v>
      </c>
    </row>
    <row r="8" spans="1:4">
      <c r="A8" t="s">
        <v>578</v>
      </c>
      <c r="B8" t="s">
        <v>513</v>
      </c>
      <c r="C8">
        <v>382</v>
      </c>
      <c r="D8">
        <f>Table5[[#This Row],[Closing Stock Limit]]*Table3[[#This Row],[Selling Rate]]</f>
        <v>380854</v>
      </c>
    </row>
    <row r="9" spans="1:4">
      <c r="A9" t="s">
        <v>579</v>
      </c>
      <c r="B9" t="s">
        <v>513</v>
      </c>
      <c r="C9">
        <v>117</v>
      </c>
      <c r="D9">
        <f>Table5[[#This Row],[Closing Stock Limit]]*Table3[[#This Row],[Selling Rate]]</f>
        <v>98514</v>
      </c>
    </row>
    <row r="10" spans="1:4">
      <c r="A10" t="s">
        <v>580</v>
      </c>
      <c r="B10" t="s">
        <v>513</v>
      </c>
      <c r="C10">
        <v>144</v>
      </c>
      <c r="D10">
        <f>Table5[[#This Row],[Closing Stock Limit]]*Table3[[#This Row],[Selling Rate]]</f>
        <v>155952</v>
      </c>
    </row>
    <row r="11" spans="1:4">
      <c r="A11" t="s">
        <v>581</v>
      </c>
      <c r="B11" t="s">
        <v>513</v>
      </c>
      <c r="C11">
        <v>140</v>
      </c>
      <c r="D11">
        <f>Table5[[#This Row],[Closing Stock Limit]]*Table3[[#This Row],[Selling Rate]]</f>
        <v>135100</v>
      </c>
    </row>
    <row r="12" spans="1:4">
      <c r="A12" t="s">
        <v>582</v>
      </c>
      <c r="B12" t="s">
        <v>513</v>
      </c>
      <c r="C12">
        <v>158</v>
      </c>
      <c r="D12">
        <f>Table5[[#This Row],[Closing Stock Limit]]*Table3[[#This Row],[Selling Rate]]</f>
        <v>155156</v>
      </c>
    </row>
    <row r="13" spans="1:4">
      <c r="A13" t="s">
        <v>583</v>
      </c>
      <c r="B13" t="s">
        <v>513</v>
      </c>
      <c r="C13">
        <v>308</v>
      </c>
      <c r="D13">
        <f>Table5[[#This Row],[Closing Stock Limit]]*Table3[[#This Row],[Selling Rate]]</f>
        <v>299992</v>
      </c>
    </row>
    <row r="14" spans="1:4">
      <c r="A14" t="s">
        <v>584</v>
      </c>
      <c r="B14" t="s">
        <v>513</v>
      </c>
      <c r="C14">
        <v>391</v>
      </c>
      <c r="D14">
        <f>Table5[[#This Row],[Closing Stock Limit]]*Table3[[#This Row],[Selling Rate]]</f>
        <v>373014</v>
      </c>
    </row>
    <row r="15" spans="1:4">
      <c r="A15" t="s">
        <v>585</v>
      </c>
      <c r="B15" t="s">
        <v>513</v>
      </c>
      <c r="C15">
        <v>234</v>
      </c>
      <c r="D15">
        <f>Table5[[#This Row],[Closing Stock Limit]]*Table3[[#This Row],[Selling Rate]]</f>
        <v>196794</v>
      </c>
    </row>
    <row r="16" spans="1:4">
      <c r="A16" t="s">
        <v>586</v>
      </c>
      <c r="B16" t="s">
        <v>513</v>
      </c>
      <c r="C16">
        <v>245</v>
      </c>
      <c r="D16">
        <f>Table5[[#This Row],[Closing Stock Limit]]*Table3[[#This Row],[Selling Rate]]</f>
        <v>261905</v>
      </c>
    </row>
    <row r="17" spans="1:4">
      <c r="A17" t="s">
        <v>587</v>
      </c>
      <c r="B17" t="s">
        <v>513</v>
      </c>
      <c r="C17">
        <v>130</v>
      </c>
      <c r="D17">
        <f>Table5[[#This Row],[Closing Stock Limit]]*Table3[[#This Row],[Selling Rate]]</f>
        <v>131950</v>
      </c>
    </row>
    <row r="18" spans="1:4">
      <c r="A18" t="s">
        <v>588</v>
      </c>
      <c r="B18" t="s">
        <v>513</v>
      </c>
      <c r="C18">
        <v>146</v>
      </c>
      <c r="D18">
        <f>Table5[[#This Row],[Closing Stock Limit]]*Table3[[#This Row],[Selling Rate]]</f>
        <v>101470</v>
      </c>
    </row>
    <row r="19" spans="1:4">
      <c r="A19" t="s">
        <v>589</v>
      </c>
      <c r="B19" t="s">
        <v>513</v>
      </c>
      <c r="C19">
        <v>148</v>
      </c>
      <c r="D19">
        <f>Table5[[#This Row],[Closing Stock Limit]]*Table3[[#This Row],[Selling Rate]]</f>
        <v>152884</v>
      </c>
    </row>
    <row r="20" spans="1:4">
      <c r="A20" t="s">
        <v>590</v>
      </c>
      <c r="B20" t="s">
        <v>513</v>
      </c>
      <c r="C20">
        <v>331</v>
      </c>
      <c r="D20">
        <f>Table5[[#This Row],[Closing Stock Limit]]*Table3[[#This Row],[Selling Rate]]</f>
        <v>235341</v>
      </c>
    </row>
    <row r="21" spans="1:4">
      <c r="A21" t="s">
        <v>591</v>
      </c>
      <c r="B21" t="s">
        <v>513</v>
      </c>
      <c r="C21">
        <v>139</v>
      </c>
      <c r="D21">
        <f>Table5[[#This Row],[Closing Stock Limit]]*Table3[[#This Row],[Selling Rate]]</f>
        <v>130521</v>
      </c>
    </row>
    <row r="22" spans="1:4">
      <c r="A22" t="s">
        <v>592</v>
      </c>
      <c r="B22" t="s">
        <v>513</v>
      </c>
      <c r="C22">
        <v>340</v>
      </c>
      <c r="D22">
        <f>Table5[[#This Row],[Closing Stock Limit]]*Table3[[#This Row],[Selling Rate]]</f>
        <v>372980</v>
      </c>
    </row>
    <row r="23" spans="1:4">
      <c r="A23" t="s">
        <v>593</v>
      </c>
      <c r="B23" t="s">
        <v>513</v>
      </c>
      <c r="C23">
        <v>122</v>
      </c>
      <c r="D23">
        <f>Table5[[#This Row],[Closing Stock Limit]]*Table3[[#This Row],[Selling Rate]]</f>
        <v>73444</v>
      </c>
    </row>
    <row r="24" spans="1:4">
      <c r="A24" t="s">
        <v>594</v>
      </c>
      <c r="B24" t="s">
        <v>513</v>
      </c>
      <c r="C24">
        <v>323</v>
      </c>
      <c r="D24">
        <f>Table5[[#This Row],[Closing Stock Limit]]*Table3[[#This Row],[Selling Rate]]</f>
        <v>283271</v>
      </c>
    </row>
    <row r="25" spans="1:4">
      <c r="A25" t="s">
        <v>595</v>
      </c>
      <c r="B25" t="s">
        <v>513</v>
      </c>
      <c r="C25">
        <v>379</v>
      </c>
      <c r="D25">
        <f>Table5[[#This Row],[Closing Stock Limit]]*Table3[[#This Row],[Selling Rate]]</f>
        <v>363840</v>
      </c>
    </row>
    <row r="26" spans="1:4">
      <c r="A26" t="s">
        <v>596</v>
      </c>
      <c r="B26" t="s">
        <v>513</v>
      </c>
      <c r="C26">
        <v>364</v>
      </c>
      <c r="D26">
        <f>Table5[[#This Row],[Closing Stock Limit]]*Table3[[#This Row],[Selling Rate]]</f>
        <v>233324</v>
      </c>
    </row>
    <row r="27" spans="1:4">
      <c r="A27" t="s">
        <v>597</v>
      </c>
      <c r="B27" t="s">
        <v>513</v>
      </c>
      <c r="C27">
        <v>214</v>
      </c>
      <c r="D27">
        <f>Table5[[#This Row],[Closing Stock Limit]]*Table3[[#This Row],[Selling Rate]]</f>
        <v>178476</v>
      </c>
    </row>
    <row r="28" spans="1:4">
      <c r="A28" t="s">
        <v>598</v>
      </c>
      <c r="B28" t="s">
        <v>513</v>
      </c>
      <c r="C28">
        <v>171</v>
      </c>
      <c r="D28">
        <f>Table5[[#This Row],[Closing Stock Limit]]*Table3[[#This Row],[Selling Rate]]</f>
        <v>151335</v>
      </c>
    </row>
    <row r="29" spans="1:4">
      <c r="A29" t="s">
        <v>599</v>
      </c>
      <c r="B29" t="s">
        <v>513</v>
      </c>
      <c r="C29">
        <v>117</v>
      </c>
      <c r="D29">
        <f>Table5[[#This Row],[Closing Stock Limit]]*Table3[[#This Row],[Selling Rate]]</f>
        <v>116064</v>
      </c>
    </row>
    <row r="30" spans="1:4">
      <c r="A30" t="s">
        <v>600</v>
      </c>
      <c r="B30" t="s">
        <v>513</v>
      </c>
      <c r="C30">
        <v>350</v>
      </c>
      <c r="D30">
        <f>Table5[[#This Row],[Closing Stock Limit]]*Table3[[#This Row],[Selling Rate]]</f>
        <v>210000</v>
      </c>
    </row>
    <row r="31" spans="1:4">
      <c r="A31" t="s">
        <v>601</v>
      </c>
      <c r="B31" t="s">
        <v>513</v>
      </c>
      <c r="C31">
        <v>236</v>
      </c>
      <c r="D31">
        <f>Table5[[#This Row],[Closing Stock Limit]]*Table3[[#This Row],[Selling Rate]]</f>
        <v>205556</v>
      </c>
    </row>
    <row r="32" spans="1:4">
      <c r="A32" t="s">
        <v>602</v>
      </c>
      <c r="B32" t="s">
        <v>513</v>
      </c>
      <c r="C32">
        <v>199</v>
      </c>
      <c r="D32">
        <f>Table5[[#This Row],[Closing Stock Limit]]*Table3[[#This Row],[Selling Rate]]</f>
        <v>161190</v>
      </c>
    </row>
    <row r="33" spans="1:4">
      <c r="A33" t="s">
        <v>603</v>
      </c>
      <c r="B33" t="s">
        <v>513</v>
      </c>
      <c r="C33">
        <v>341</v>
      </c>
      <c r="D33">
        <f>Table5[[#This Row],[Closing Stock Limit]]*Table3[[#This Row],[Selling Rate]]</f>
        <v>302467</v>
      </c>
    </row>
    <row r="34" spans="1:4">
      <c r="A34" t="s">
        <v>604</v>
      </c>
      <c r="B34" t="s">
        <v>513</v>
      </c>
      <c r="C34">
        <v>363</v>
      </c>
      <c r="D34">
        <f>Table5[[#This Row],[Closing Stock Limit]]*Table3[[#This Row],[Selling Rate]]</f>
        <v>337953</v>
      </c>
    </row>
    <row r="35" spans="1:4">
      <c r="A35" t="s">
        <v>605</v>
      </c>
      <c r="B35" t="s">
        <v>513</v>
      </c>
      <c r="C35">
        <v>369</v>
      </c>
      <c r="D35">
        <f>Table5[[#This Row],[Closing Stock Limit]]*Table3[[#This Row],[Selling Rate]]</f>
        <v>277857</v>
      </c>
    </row>
    <row r="36" spans="1:4">
      <c r="A36" t="s">
        <v>606</v>
      </c>
      <c r="B36" t="s">
        <v>513</v>
      </c>
      <c r="C36">
        <v>251</v>
      </c>
      <c r="D36">
        <f>Table5[[#This Row],[Closing Stock Limit]]*Table3[[#This Row],[Selling Rate]]</f>
        <v>163652</v>
      </c>
    </row>
    <row r="37" spans="1:4">
      <c r="A37" t="s">
        <v>607</v>
      </c>
      <c r="B37" t="s">
        <v>513</v>
      </c>
      <c r="C37">
        <v>316</v>
      </c>
      <c r="D37">
        <f>Table5[[#This Row],[Closing Stock Limit]]*Table3[[#This Row],[Selling Rate]]</f>
        <v>266704</v>
      </c>
    </row>
    <row r="38" spans="1:4">
      <c r="A38" t="s">
        <v>608</v>
      </c>
      <c r="B38" t="s">
        <v>513</v>
      </c>
      <c r="C38">
        <v>283</v>
      </c>
      <c r="D38">
        <f>Table5[[#This Row],[Closing Stock Limit]]*Table3[[#This Row],[Selling Rate]]</f>
        <v>227532</v>
      </c>
    </row>
    <row r="39" spans="1:4">
      <c r="A39" t="s">
        <v>609</v>
      </c>
      <c r="B39" t="s">
        <v>513</v>
      </c>
      <c r="C39">
        <v>223</v>
      </c>
      <c r="D39">
        <f>Table5[[#This Row],[Closing Stock Limit]]*Table3[[#This Row],[Selling Rate]]</f>
        <v>200031</v>
      </c>
    </row>
    <row r="40" spans="1:4">
      <c r="A40" t="s">
        <v>610</v>
      </c>
      <c r="B40" t="s">
        <v>513</v>
      </c>
      <c r="C40">
        <v>127</v>
      </c>
      <c r="D40">
        <f>Table5[[#This Row],[Closing Stock Limit]]*Table3[[#This Row],[Selling Rate]]</f>
        <v>115189</v>
      </c>
    </row>
    <row r="41" spans="1:4">
      <c r="A41" t="s">
        <v>611</v>
      </c>
      <c r="B41" t="s">
        <v>513</v>
      </c>
      <c r="C41">
        <v>174</v>
      </c>
      <c r="D41">
        <f>Table5[[#This Row],[Closing Stock Limit]]*Table3[[#This Row],[Selling Rate]]</f>
        <v>139722</v>
      </c>
    </row>
    <row r="42" spans="1:4">
      <c r="A42" t="s">
        <v>612</v>
      </c>
      <c r="B42" t="s">
        <v>513</v>
      </c>
      <c r="C42">
        <v>358</v>
      </c>
      <c r="D42">
        <f>Table5[[#This Row],[Closing Stock Limit]]*Table3[[#This Row],[Selling Rate]]</f>
        <v>318262</v>
      </c>
    </row>
    <row r="43" spans="1:4">
      <c r="A43" t="s">
        <v>613</v>
      </c>
      <c r="B43" t="s">
        <v>513</v>
      </c>
      <c r="C43">
        <v>276</v>
      </c>
      <c r="D43">
        <f>Table5[[#This Row],[Closing Stock Limit]]*Table3[[#This Row],[Selling Rate]]</f>
        <v>255852</v>
      </c>
    </row>
    <row r="44" spans="1:4">
      <c r="A44" t="s">
        <v>614</v>
      </c>
      <c r="B44" t="s">
        <v>513</v>
      </c>
      <c r="C44">
        <v>304</v>
      </c>
      <c r="D44">
        <f>Table5[[#This Row],[Closing Stock Limit]]*Table3[[#This Row],[Selling Rate]]</f>
        <v>275120</v>
      </c>
    </row>
    <row r="45" spans="1:4">
      <c r="A45" t="s">
        <v>615</v>
      </c>
      <c r="B45" t="s">
        <v>513</v>
      </c>
      <c r="C45">
        <v>290</v>
      </c>
      <c r="D45">
        <f>Table5[[#This Row],[Closing Stock Limit]]*Table3[[#This Row],[Selling Rate]]</f>
        <v>225330</v>
      </c>
    </row>
    <row r="46" spans="1:4">
      <c r="A46" t="s">
        <v>616</v>
      </c>
      <c r="B46" t="s">
        <v>513</v>
      </c>
      <c r="C46">
        <v>327</v>
      </c>
      <c r="D46">
        <f>Table5[[#This Row],[Closing Stock Limit]]*Table3[[#This Row],[Selling Rate]]</f>
        <v>262254</v>
      </c>
    </row>
    <row r="47" spans="1:4">
      <c r="A47" t="s">
        <v>617</v>
      </c>
      <c r="B47" t="s">
        <v>513</v>
      </c>
      <c r="C47">
        <v>278</v>
      </c>
      <c r="D47">
        <f>Table5[[#This Row],[Closing Stock Limit]]*Table3[[#This Row],[Selling Rate]]</f>
        <v>217674</v>
      </c>
    </row>
    <row r="48" spans="1:4">
      <c r="A48" t="s">
        <v>618</v>
      </c>
      <c r="B48" t="s">
        <v>513</v>
      </c>
      <c r="C48">
        <v>337</v>
      </c>
      <c r="D48">
        <f>Table5[[#This Row],[Closing Stock Limit]]*Table3[[#This Row],[Selling Rate]]</f>
        <v>251402</v>
      </c>
    </row>
    <row r="49" spans="1:4">
      <c r="A49" t="s">
        <v>619</v>
      </c>
      <c r="B49" t="s">
        <v>513</v>
      </c>
      <c r="C49">
        <v>178</v>
      </c>
      <c r="D49">
        <f>Table5[[#This Row],[Closing Stock Limit]]*Table3[[#This Row],[Selling Rate]]</f>
        <v>112318</v>
      </c>
    </row>
    <row r="50" spans="1:4">
      <c r="A50" t="s">
        <v>620</v>
      </c>
      <c r="B50" t="s">
        <v>513</v>
      </c>
      <c r="C50">
        <v>257</v>
      </c>
      <c r="D50">
        <f>Table5[[#This Row],[Closing Stock Limit]]*Table3[[#This Row],[Selling Rate]]</f>
        <v>193007</v>
      </c>
    </row>
    <row r="51" spans="1:4">
      <c r="A51" t="s">
        <v>621</v>
      </c>
      <c r="B51" t="s">
        <v>513</v>
      </c>
      <c r="C51">
        <v>285</v>
      </c>
      <c r="D51">
        <f>Table5[[#This Row],[Closing Stock Limit]]*Table3[[#This Row],[Selling Rate]]</f>
        <v>287850</v>
      </c>
    </row>
    <row r="52" spans="1:4">
      <c r="A52" t="s">
        <v>572</v>
      </c>
      <c r="B52" t="s">
        <v>514</v>
      </c>
      <c r="C52">
        <v>239</v>
      </c>
      <c r="D52">
        <f>Table5[[#This Row],[Closing Stock Limit]]*'Product Details'!E2</f>
        <v>167300</v>
      </c>
    </row>
    <row r="53" spans="1:4">
      <c r="A53" t="s">
        <v>573</v>
      </c>
      <c r="B53" t="s">
        <v>514</v>
      </c>
      <c r="C53">
        <v>371</v>
      </c>
      <c r="D53">
        <f>Table5[[#This Row],[Closing Stock Limit]]*'Product Details'!E3</f>
        <v>242263</v>
      </c>
    </row>
    <row r="54" spans="1:4">
      <c r="A54" t="s">
        <v>574</v>
      </c>
      <c r="B54" t="s">
        <v>514</v>
      </c>
      <c r="C54">
        <v>323</v>
      </c>
      <c r="D54">
        <f>Table5[[#This Row],[Closing Stock Limit]]*'Product Details'!E4</f>
        <v>312341</v>
      </c>
    </row>
    <row r="55" spans="1:4">
      <c r="A55" t="s">
        <v>575</v>
      </c>
      <c r="B55" t="s">
        <v>514</v>
      </c>
      <c r="C55">
        <v>159</v>
      </c>
      <c r="D55">
        <f>Table5[[#This Row],[Closing Stock Limit]]*'Product Details'!E5</f>
        <v>123384</v>
      </c>
    </row>
    <row r="56" spans="1:4">
      <c r="A56" t="s">
        <v>576</v>
      </c>
      <c r="B56" t="s">
        <v>514</v>
      </c>
      <c r="C56">
        <v>319</v>
      </c>
      <c r="D56">
        <f>Table5[[#This Row],[Closing Stock Limit]]*'Product Details'!E6</f>
        <v>203203</v>
      </c>
    </row>
    <row r="57" spans="1:4">
      <c r="A57" t="s">
        <v>577</v>
      </c>
      <c r="B57" t="s">
        <v>514</v>
      </c>
      <c r="C57">
        <v>266</v>
      </c>
      <c r="D57">
        <f>Table5[[#This Row],[Closing Stock Limit]]*'Product Details'!E7</f>
        <v>221046</v>
      </c>
    </row>
    <row r="58" spans="1:4">
      <c r="A58" t="s">
        <v>578</v>
      </c>
      <c r="B58" t="s">
        <v>514</v>
      </c>
      <c r="C58">
        <v>326</v>
      </c>
      <c r="D58">
        <f>Table5[[#This Row],[Closing Stock Limit]]*'Product Details'!E8</f>
        <v>325022</v>
      </c>
    </row>
    <row r="59" spans="1:4">
      <c r="A59" t="s">
        <v>579</v>
      </c>
      <c r="B59" t="s">
        <v>514</v>
      </c>
      <c r="C59">
        <v>371</v>
      </c>
      <c r="D59">
        <f>Table5[[#This Row],[Closing Stock Limit]]*'Product Details'!E9</f>
        <v>312382</v>
      </c>
    </row>
    <row r="60" spans="1:4">
      <c r="A60" t="s">
        <v>580</v>
      </c>
      <c r="B60" t="s">
        <v>514</v>
      </c>
      <c r="C60">
        <v>167</v>
      </c>
      <c r="D60">
        <f>Table5[[#This Row],[Closing Stock Limit]]*'Product Details'!E10</f>
        <v>180861</v>
      </c>
    </row>
    <row r="61" spans="1:4">
      <c r="A61" t="s">
        <v>581</v>
      </c>
      <c r="B61" t="s">
        <v>514</v>
      </c>
      <c r="C61">
        <v>269</v>
      </c>
      <c r="D61">
        <f>Table5[[#This Row],[Closing Stock Limit]]*'Product Details'!E11</f>
        <v>259585</v>
      </c>
    </row>
    <row r="62" spans="1:4">
      <c r="A62" t="s">
        <v>582</v>
      </c>
      <c r="B62" t="s">
        <v>514</v>
      </c>
      <c r="C62">
        <v>313</v>
      </c>
      <c r="D62">
        <f>Table5[[#This Row],[Closing Stock Limit]]*'Product Details'!E12</f>
        <v>307366</v>
      </c>
    </row>
    <row r="63" spans="1:4">
      <c r="A63" t="s">
        <v>583</v>
      </c>
      <c r="B63" t="s">
        <v>514</v>
      </c>
      <c r="C63">
        <v>328</v>
      </c>
      <c r="D63">
        <f>Table5[[#This Row],[Closing Stock Limit]]*'Product Details'!E13</f>
        <v>319472</v>
      </c>
    </row>
    <row r="64" spans="1:4">
      <c r="A64" t="s">
        <v>584</v>
      </c>
      <c r="B64" t="s">
        <v>514</v>
      </c>
      <c r="C64">
        <v>365</v>
      </c>
      <c r="D64">
        <f>Table5[[#This Row],[Closing Stock Limit]]*'Product Details'!E14</f>
        <v>348210</v>
      </c>
    </row>
    <row r="65" spans="1:4">
      <c r="A65" t="s">
        <v>585</v>
      </c>
      <c r="B65" t="s">
        <v>514</v>
      </c>
      <c r="C65">
        <v>222</v>
      </c>
      <c r="D65">
        <f>Table5[[#This Row],[Closing Stock Limit]]*'Product Details'!E15</f>
        <v>186702</v>
      </c>
    </row>
    <row r="66" spans="1:4">
      <c r="A66" t="s">
        <v>586</v>
      </c>
      <c r="B66" t="s">
        <v>514</v>
      </c>
      <c r="C66">
        <v>246</v>
      </c>
      <c r="D66">
        <f>Table5[[#This Row],[Closing Stock Limit]]*'Product Details'!E16</f>
        <v>262974</v>
      </c>
    </row>
    <row r="67" spans="1:4">
      <c r="A67" t="s">
        <v>587</v>
      </c>
      <c r="B67" t="s">
        <v>514</v>
      </c>
      <c r="C67">
        <v>272</v>
      </c>
      <c r="D67">
        <f>Table5[[#This Row],[Closing Stock Limit]]*'Product Details'!E17</f>
        <v>276080</v>
      </c>
    </row>
    <row r="68" spans="1:4">
      <c r="A68" t="s">
        <v>588</v>
      </c>
      <c r="B68" t="s">
        <v>514</v>
      </c>
      <c r="C68">
        <v>333</v>
      </c>
      <c r="D68">
        <f>Table5[[#This Row],[Closing Stock Limit]]*'Product Details'!E18</f>
        <v>231435</v>
      </c>
    </row>
    <row r="69" spans="1:4">
      <c r="A69" t="s">
        <v>589</v>
      </c>
      <c r="B69" t="s">
        <v>514</v>
      </c>
      <c r="C69">
        <v>383</v>
      </c>
      <c r="D69">
        <f>Table5[[#This Row],[Closing Stock Limit]]*'Product Details'!E19</f>
        <v>395639</v>
      </c>
    </row>
    <row r="70" spans="1:4">
      <c r="A70" t="s">
        <v>590</v>
      </c>
      <c r="B70" t="s">
        <v>514</v>
      </c>
      <c r="C70">
        <v>271</v>
      </c>
      <c r="D70">
        <f>Table5[[#This Row],[Closing Stock Limit]]*'Product Details'!E20</f>
        <v>192681</v>
      </c>
    </row>
    <row r="71" spans="1:4">
      <c r="A71" t="s">
        <v>591</v>
      </c>
      <c r="B71" t="s">
        <v>514</v>
      </c>
      <c r="C71">
        <v>158</v>
      </c>
      <c r="D71">
        <f>Table5[[#This Row],[Closing Stock Limit]]*'Product Details'!E21</f>
        <v>148362</v>
      </c>
    </row>
    <row r="72" spans="1:4">
      <c r="A72" t="s">
        <v>592</v>
      </c>
      <c r="B72" t="s">
        <v>514</v>
      </c>
      <c r="C72">
        <v>308</v>
      </c>
      <c r="D72">
        <f>Table5[[#This Row],[Closing Stock Limit]]*'Product Details'!E22</f>
        <v>337876</v>
      </c>
    </row>
    <row r="73" spans="1:4">
      <c r="A73" t="s">
        <v>593</v>
      </c>
      <c r="B73" t="s">
        <v>514</v>
      </c>
      <c r="C73">
        <v>329</v>
      </c>
      <c r="D73">
        <f>Table5[[#This Row],[Closing Stock Limit]]*'Product Details'!E23</f>
        <v>198058</v>
      </c>
    </row>
    <row r="74" spans="1:4">
      <c r="A74" t="s">
        <v>594</v>
      </c>
      <c r="B74" t="s">
        <v>514</v>
      </c>
      <c r="C74">
        <v>194</v>
      </c>
      <c r="D74">
        <f>Table5[[#This Row],[Closing Stock Limit]]*'Product Details'!E24</f>
        <v>170138</v>
      </c>
    </row>
    <row r="75" spans="1:4">
      <c r="A75" t="s">
        <v>595</v>
      </c>
      <c r="B75" t="s">
        <v>514</v>
      </c>
      <c r="C75">
        <v>198</v>
      </c>
      <c r="D75">
        <f>Table5[[#This Row],[Closing Stock Limit]]*'Product Details'!E25</f>
        <v>190080</v>
      </c>
    </row>
    <row r="76" spans="1:4">
      <c r="A76" t="s">
        <v>596</v>
      </c>
      <c r="B76" t="s">
        <v>514</v>
      </c>
      <c r="C76">
        <v>275</v>
      </c>
      <c r="D76">
        <f>Table5[[#This Row],[Closing Stock Limit]]*'Product Details'!E26</f>
        <v>176275</v>
      </c>
    </row>
    <row r="77" spans="1:4">
      <c r="A77" t="s">
        <v>597</v>
      </c>
      <c r="B77" t="s">
        <v>514</v>
      </c>
      <c r="C77">
        <v>210</v>
      </c>
      <c r="D77">
        <f>Table5[[#This Row],[Closing Stock Limit]]*'Product Details'!E27</f>
        <v>175140</v>
      </c>
    </row>
    <row r="78" spans="1:4">
      <c r="A78" t="s">
        <v>598</v>
      </c>
      <c r="B78" t="s">
        <v>514</v>
      </c>
      <c r="C78">
        <v>220</v>
      </c>
      <c r="D78">
        <f>Table5[[#This Row],[Closing Stock Limit]]*'Product Details'!E28</f>
        <v>194700</v>
      </c>
    </row>
    <row r="79" spans="1:4">
      <c r="A79" t="s">
        <v>599</v>
      </c>
      <c r="B79" t="s">
        <v>514</v>
      </c>
      <c r="C79">
        <v>308</v>
      </c>
      <c r="D79">
        <f>Table5[[#This Row],[Closing Stock Limit]]*'Product Details'!E29</f>
        <v>305536</v>
      </c>
    </row>
    <row r="80" spans="1:4">
      <c r="A80" t="s">
        <v>600</v>
      </c>
      <c r="B80" t="s">
        <v>514</v>
      </c>
      <c r="C80">
        <v>357</v>
      </c>
      <c r="D80">
        <f>Table5[[#This Row],[Closing Stock Limit]]*'Product Details'!E30</f>
        <v>214200</v>
      </c>
    </row>
    <row r="81" spans="1:4">
      <c r="A81" t="s">
        <v>601</v>
      </c>
      <c r="B81" t="s">
        <v>514</v>
      </c>
      <c r="C81">
        <v>280</v>
      </c>
      <c r="D81">
        <f>Table5[[#This Row],[Closing Stock Limit]]*'Product Details'!E31</f>
        <v>243880</v>
      </c>
    </row>
    <row r="82" spans="1:4">
      <c r="A82" t="s">
        <v>602</v>
      </c>
      <c r="B82" t="s">
        <v>514</v>
      </c>
      <c r="C82">
        <v>251</v>
      </c>
      <c r="D82">
        <f>Table5[[#This Row],[Closing Stock Limit]]*'Product Details'!E32</f>
        <v>203310</v>
      </c>
    </row>
    <row r="83" spans="1:4">
      <c r="A83" t="s">
        <v>603</v>
      </c>
      <c r="B83" t="s">
        <v>514</v>
      </c>
      <c r="C83">
        <v>171</v>
      </c>
      <c r="D83">
        <f>Table5[[#This Row],[Closing Stock Limit]]*'Product Details'!E33</f>
        <v>151677</v>
      </c>
    </row>
    <row r="84" spans="1:4">
      <c r="A84" t="s">
        <v>604</v>
      </c>
      <c r="B84" t="s">
        <v>514</v>
      </c>
      <c r="C84">
        <v>309</v>
      </c>
      <c r="D84">
        <f>Table5[[#This Row],[Closing Stock Limit]]*'Product Details'!E34</f>
        <v>287679</v>
      </c>
    </row>
    <row r="85" spans="1:4">
      <c r="A85" t="s">
        <v>605</v>
      </c>
      <c r="B85" t="s">
        <v>514</v>
      </c>
      <c r="C85">
        <v>254</v>
      </c>
      <c r="D85">
        <f>Table5[[#This Row],[Closing Stock Limit]]*'Product Details'!E35</f>
        <v>191262</v>
      </c>
    </row>
    <row r="86" spans="1:4">
      <c r="A86" t="s">
        <v>606</v>
      </c>
      <c r="B86" t="s">
        <v>514</v>
      </c>
      <c r="C86">
        <v>397</v>
      </c>
      <c r="D86">
        <f>Table5[[#This Row],[Closing Stock Limit]]*'Product Details'!E36</f>
        <v>258844</v>
      </c>
    </row>
    <row r="87" spans="1:4">
      <c r="A87" t="s">
        <v>607</v>
      </c>
      <c r="B87" t="s">
        <v>514</v>
      </c>
      <c r="C87">
        <v>299</v>
      </c>
      <c r="D87">
        <f>Table5[[#This Row],[Closing Stock Limit]]*'Product Details'!E37</f>
        <v>252356</v>
      </c>
    </row>
    <row r="88" spans="1:4">
      <c r="A88" t="s">
        <v>608</v>
      </c>
      <c r="B88" t="s">
        <v>514</v>
      </c>
      <c r="C88">
        <v>181</v>
      </c>
      <c r="D88">
        <f>Table5[[#This Row],[Closing Stock Limit]]*'Product Details'!E38</f>
        <v>145524</v>
      </c>
    </row>
    <row r="89" spans="1:4">
      <c r="A89" t="s">
        <v>609</v>
      </c>
      <c r="B89" t="s">
        <v>514</v>
      </c>
      <c r="C89">
        <v>321</v>
      </c>
      <c r="D89">
        <f>Table5[[#This Row],[Closing Stock Limit]]*'Product Details'!E39</f>
        <v>287937</v>
      </c>
    </row>
    <row r="90" spans="1:4">
      <c r="A90" t="s">
        <v>610</v>
      </c>
      <c r="B90" t="s">
        <v>514</v>
      </c>
      <c r="C90">
        <v>233</v>
      </c>
      <c r="D90">
        <f>Table5[[#This Row],[Closing Stock Limit]]*'Product Details'!E40</f>
        <v>211331</v>
      </c>
    </row>
    <row r="91" spans="1:4">
      <c r="A91" t="s">
        <v>611</v>
      </c>
      <c r="B91" t="s">
        <v>514</v>
      </c>
      <c r="C91">
        <v>297</v>
      </c>
      <c r="D91">
        <f>Table5[[#This Row],[Closing Stock Limit]]*'Product Details'!E41</f>
        <v>238491</v>
      </c>
    </row>
    <row r="92" spans="1:4">
      <c r="A92" t="s">
        <v>612</v>
      </c>
      <c r="B92" t="s">
        <v>514</v>
      </c>
      <c r="C92">
        <v>336</v>
      </c>
      <c r="D92">
        <f>Table5[[#This Row],[Closing Stock Limit]]*'Product Details'!E42</f>
        <v>298704</v>
      </c>
    </row>
    <row r="93" spans="1:4">
      <c r="A93" t="s">
        <v>613</v>
      </c>
      <c r="B93" t="s">
        <v>514</v>
      </c>
      <c r="C93">
        <v>398</v>
      </c>
      <c r="D93">
        <f>Table5[[#This Row],[Closing Stock Limit]]*'Product Details'!E43</f>
        <v>368946</v>
      </c>
    </row>
    <row r="94" spans="1:4">
      <c r="A94" t="s">
        <v>614</v>
      </c>
      <c r="B94" t="s">
        <v>514</v>
      </c>
      <c r="C94">
        <v>340</v>
      </c>
      <c r="D94">
        <f>Table5[[#This Row],[Closing Stock Limit]]*'Product Details'!E44</f>
        <v>307700</v>
      </c>
    </row>
    <row r="95" spans="1:4">
      <c r="A95" t="s">
        <v>615</v>
      </c>
      <c r="B95" t="s">
        <v>514</v>
      </c>
      <c r="C95">
        <v>323</v>
      </c>
      <c r="D95">
        <f>Table5[[#This Row],[Closing Stock Limit]]*'Product Details'!E45</f>
        <v>250971</v>
      </c>
    </row>
    <row r="96" spans="1:4">
      <c r="A96" t="s">
        <v>616</v>
      </c>
      <c r="B96" t="s">
        <v>514</v>
      </c>
      <c r="C96">
        <v>397</v>
      </c>
      <c r="D96">
        <f>Table5[[#This Row],[Closing Stock Limit]]*'Product Details'!E46</f>
        <v>318394</v>
      </c>
    </row>
    <row r="97" spans="1:4">
      <c r="A97" t="s">
        <v>617</v>
      </c>
      <c r="B97" t="s">
        <v>514</v>
      </c>
      <c r="C97">
        <v>165</v>
      </c>
      <c r="D97">
        <f>Table5[[#This Row],[Closing Stock Limit]]*'Product Details'!E47</f>
        <v>129195</v>
      </c>
    </row>
    <row r="98" spans="1:4">
      <c r="A98" t="s">
        <v>618</v>
      </c>
      <c r="B98" t="s">
        <v>514</v>
      </c>
      <c r="C98">
        <v>232</v>
      </c>
      <c r="D98">
        <f>Table5[[#This Row],[Closing Stock Limit]]*'Product Details'!E48</f>
        <v>173072</v>
      </c>
    </row>
    <row r="99" spans="1:4">
      <c r="A99" t="s">
        <v>619</v>
      </c>
      <c r="B99" t="s">
        <v>514</v>
      </c>
      <c r="C99">
        <v>389</v>
      </c>
      <c r="D99">
        <f>Table5[[#This Row],[Closing Stock Limit]]*'Product Details'!E49</f>
        <v>245459</v>
      </c>
    </row>
    <row r="100" spans="1:4">
      <c r="A100" t="s">
        <v>620</v>
      </c>
      <c r="B100" t="s">
        <v>514</v>
      </c>
      <c r="C100">
        <v>380</v>
      </c>
      <c r="D100">
        <f>Table5[[#This Row],[Closing Stock Limit]]*'Product Details'!E50</f>
        <v>285380</v>
      </c>
    </row>
    <row r="101" spans="1:4">
      <c r="A101" t="s">
        <v>621</v>
      </c>
      <c r="B101" t="s">
        <v>514</v>
      </c>
      <c r="C101">
        <v>169</v>
      </c>
      <c r="D101">
        <f>Table5[[#This Row],[Closing Stock Limit]]*'Product Details'!E51</f>
        <v>170690</v>
      </c>
    </row>
    <row r="102" spans="1:4">
      <c r="A102" t="s">
        <v>572</v>
      </c>
      <c r="B102" t="s">
        <v>515</v>
      </c>
      <c r="C102">
        <v>306</v>
      </c>
      <c r="D102">
        <f>Table5[[#This Row],[Closing Stock Limit]]*'Product Details'!E2</f>
        <v>214200</v>
      </c>
    </row>
    <row r="103" spans="1:4">
      <c r="A103" t="s">
        <v>573</v>
      </c>
      <c r="B103" t="s">
        <v>515</v>
      </c>
      <c r="C103">
        <v>250</v>
      </c>
      <c r="D103">
        <f>Table5[[#This Row],[Closing Stock Limit]]*'Product Details'!E3</f>
        <v>163250</v>
      </c>
    </row>
    <row r="104" spans="1:4">
      <c r="A104" t="s">
        <v>574</v>
      </c>
      <c r="B104" t="s">
        <v>515</v>
      </c>
      <c r="C104">
        <v>178</v>
      </c>
      <c r="D104">
        <f>Table5[[#This Row],[Closing Stock Limit]]*'Product Details'!E4</f>
        <v>172126</v>
      </c>
    </row>
    <row r="105" spans="1:4">
      <c r="A105" t="s">
        <v>575</v>
      </c>
      <c r="B105" t="s">
        <v>515</v>
      </c>
      <c r="C105">
        <v>210</v>
      </c>
      <c r="D105">
        <f>Table5[[#This Row],[Closing Stock Limit]]*'Product Details'!E5</f>
        <v>162960</v>
      </c>
    </row>
    <row r="106" spans="1:4">
      <c r="A106" t="s">
        <v>576</v>
      </c>
      <c r="B106" t="s">
        <v>515</v>
      </c>
      <c r="C106">
        <v>340</v>
      </c>
      <c r="D106">
        <f>Table5[[#This Row],[Closing Stock Limit]]*'Product Details'!E6</f>
        <v>216580</v>
      </c>
    </row>
    <row r="107" spans="1:4">
      <c r="A107" t="s">
        <v>577</v>
      </c>
      <c r="B107" t="s">
        <v>515</v>
      </c>
      <c r="C107">
        <v>252</v>
      </c>
      <c r="D107">
        <f>Table5[[#This Row],[Closing Stock Limit]]*'Product Details'!E7</f>
        <v>209412</v>
      </c>
    </row>
    <row r="108" spans="1:4">
      <c r="A108" t="s">
        <v>578</v>
      </c>
      <c r="B108" t="s">
        <v>515</v>
      </c>
      <c r="C108">
        <v>388</v>
      </c>
      <c r="D108">
        <f>Table5[[#This Row],[Closing Stock Limit]]*'Product Details'!E8</f>
        <v>386836</v>
      </c>
    </row>
    <row r="109" spans="1:4">
      <c r="A109" t="s">
        <v>579</v>
      </c>
      <c r="B109" t="s">
        <v>515</v>
      </c>
      <c r="C109">
        <v>363</v>
      </c>
      <c r="D109">
        <f>Table5[[#This Row],[Closing Stock Limit]]*'Product Details'!E9</f>
        <v>305646</v>
      </c>
    </row>
    <row r="110" spans="1:4">
      <c r="A110" t="s">
        <v>580</v>
      </c>
      <c r="B110" t="s">
        <v>515</v>
      </c>
      <c r="C110">
        <v>286</v>
      </c>
      <c r="D110">
        <f>Table5[[#This Row],[Closing Stock Limit]]*'Product Details'!E10</f>
        <v>309738</v>
      </c>
    </row>
    <row r="111" spans="1:4">
      <c r="A111" t="s">
        <v>581</v>
      </c>
      <c r="B111" t="s">
        <v>515</v>
      </c>
      <c r="C111">
        <v>184</v>
      </c>
      <c r="D111">
        <f>Table5[[#This Row],[Closing Stock Limit]]*'Product Details'!E11</f>
        <v>177560</v>
      </c>
    </row>
    <row r="112" spans="1:4">
      <c r="A112" t="s">
        <v>582</v>
      </c>
      <c r="B112" t="s">
        <v>515</v>
      </c>
      <c r="C112">
        <v>350</v>
      </c>
      <c r="D112">
        <f>Table5[[#This Row],[Closing Stock Limit]]*'Product Details'!E12</f>
        <v>343700</v>
      </c>
    </row>
    <row r="113" spans="1:4">
      <c r="A113" t="s">
        <v>583</v>
      </c>
      <c r="B113" t="s">
        <v>515</v>
      </c>
      <c r="C113">
        <v>160</v>
      </c>
      <c r="D113">
        <f>Table5[[#This Row],[Closing Stock Limit]]*'Product Details'!E13</f>
        <v>155840</v>
      </c>
    </row>
    <row r="114" spans="1:4">
      <c r="A114" t="s">
        <v>584</v>
      </c>
      <c r="B114" t="s">
        <v>515</v>
      </c>
      <c r="C114">
        <v>330</v>
      </c>
      <c r="D114">
        <f>Table5[[#This Row],[Closing Stock Limit]]*'Product Details'!E14</f>
        <v>314820</v>
      </c>
    </row>
    <row r="115" spans="1:4">
      <c r="A115" t="s">
        <v>585</v>
      </c>
      <c r="B115" t="s">
        <v>515</v>
      </c>
      <c r="C115">
        <v>150</v>
      </c>
      <c r="D115">
        <f>Table5[[#This Row],[Closing Stock Limit]]*'Product Details'!E15</f>
        <v>126150</v>
      </c>
    </row>
    <row r="116" spans="1:4">
      <c r="A116" t="s">
        <v>586</v>
      </c>
      <c r="B116" t="s">
        <v>515</v>
      </c>
      <c r="C116">
        <v>256</v>
      </c>
      <c r="D116">
        <f>Table5[[#This Row],[Closing Stock Limit]]*'Product Details'!E16</f>
        <v>273664</v>
      </c>
    </row>
    <row r="117" spans="1:4">
      <c r="A117" t="s">
        <v>587</v>
      </c>
      <c r="B117" t="s">
        <v>515</v>
      </c>
      <c r="C117">
        <v>325</v>
      </c>
      <c r="D117">
        <f>Table5[[#This Row],[Closing Stock Limit]]*'Product Details'!E17</f>
        <v>329875</v>
      </c>
    </row>
    <row r="118" spans="1:4">
      <c r="A118" t="s">
        <v>588</v>
      </c>
      <c r="B118" t="s">
        <v>515</v>
      </c>
      <c r="C118">
        <v>187</v>
      </c>
      <c r="D118">
        <f>Table5[[#This Row],[Closing Stock Limit]]*'Product Details'!E18</f>
        <v>129965</v>
      </c>
    </row>
    <row r="119" spans="1:4">
      <c r="A119" t="s">
        <v>589</v>
      </c>
      <c r="B119" t="s">
        <v>515</v>
      </c>
      <c r="C119">
        <v>193</v>
      </c>
      <c r="D119">
        <f>Table5[[#This Row],[Closing Stock Limit]]*'Product Details'!E19</f>
        <v>199369</v>
      </c>
    </row>
    <row r="120" spans="1:4">
      <c r="A120" t="s">
        <v>590</v>
      </c>
      <c r="B120" t="s">
        <v>515</v>
      </c>
      <c r="C120">
        <v>212</v>
      </c>
      <c r="D120">
        <f>Table5[[#This Row],[Closing Stock Limit]]*'Product Details'!E20</f>
        <v>150732</v>
      </c>
    </row>
    <row r="121" spans="1:4">
      <c r="A121" t="s">
        <v>591</v>
      </c>
      <c r="B121" t="s">
        <v>515</v>
      </c>
      <c r="C121">
        <v>288</v>
      </c>
      <c r="D121">
        <f>Table5[[#This Row],[Closing Stock Limit]]*'Product Details'!E21</f>
        <v>270432</v>
      </c>
    </row>
    <row r="122" spans="1:4">
      <c r="A122" t="s">
        <v>592</v>
      </c>
      <c r="B122" t="s">
        <v>515</v>
      </c>
      <c r="C122">
        <v>389</v>
      </c>
      <c r="D122">
        <f>Table5[[#This Row],[Closing Stock Limit]]*'Product Details'!E22</f>
        <v>426733</v>
      </c>
    </row>
    <row r="123" spans="1:4">
      <c r="A123" t="s">
        <v>593</v>
      </c>
      <c r="B123" t="s">
        <v>515</v>
      </c>
      <c r="C123">
        <v>346</v>
      </c>
      <c r="D123">
        <f>Table5[[#This Row],[Closing Stock Limit]]*'Product Details'!E23</f>
        <v>208292</v>
      </c>
    </row>
    <row r="124" spans="1:4">
      <c r="A124" t="s">
        <v>594</v>
      </c>
      <c r="B124" t="s">
        <v>515</v>
      </c>
      <c r="C124">
        <v>266</v>
      </c>
      <c r="D124">
        <f>Table5[[#This Row],[Closing Stock Limit]]*'Product Details'!E24</f>
        <v>233282</v>
      </c>
    </row>
    <row r="125" spans="1:4">
      <c r="A125" t="s">
        <v>595</v>
      </c>
      <c r="B125" t="s">
        <v>515</v>
      </c>
      <c r="C125">
        <v>164</v>
      </c>
      <c r="D125">
        <f>Table5[[#This Row],[Closing Stock Limit]]*'Product Details'!E25</f>
        <v>157440</v>
      </c>
    </row>
    <row r="126" spans="1:4">
      <c r="A126" t="s">
        <v>596</v>
      </c>
      <c r="B126" t="s">
        <v>515</v>
      </c>
      <c r="C126">
        <v>367</v>
      </c>
      <c r="D126">
        <f>Table5[[#This Row],[Closing Stock Limit]]*'Product Details'!E26</f>
        <v>235247</v>
      </c>
    </row>
    <row r="127" spans="1:4">
      <c r="A127" t="s">
        <v>597</v>
      </c>
      <c r="B127" t="s">
        <v>515</v>
      </c>
      <c r="C127">
        <v>234</v>
      </c>
      <c r="D127">
        <f>Table5[[#This Row],[Closing Stock Limit]]*'Product Details'!E27</f>
        <v>195156</v>
      </c>
    </row>
    <row r="128" spans="1:4">
      <c r="A128" t="s">
        <v>598</v>
      </c>
      <c r="B128" t="s">
        <v>515</v>
      </c>
      <c r="C128">
        <v>239</v>
      </c>
      <c r="D128">
        <f>Table5[[#This Row],[Closing Stock Limit]]*'Product Details'!E28</f>
        <v>211515</v>
      </c>
    </row>
    <row r="129" spans="1:4">
      <c r="A129" t="s">
        <v>599</v>
      </c>
      <c r="B129" t="s">
        <v>515</v>
      </c>
      <c r="C129">
        <v>211</v>
      </c>
      <c r="D129">
        <f>Table5[[#This Row],[Closing Stock Limit]]*'Product Details'!E29</f>
        <v>209312</v>
      </c>
    </row>
    <row r="130" spans="1:4">
      <c r="A130" t="s">
        <v>600</v>
      </c>
      <c r="B130" t="s">
        <v>515</v>
      </c>
      <c r="C130">
        <v>303</v>
      </c>
      <c r="D130">
        <f>Table5[[#This Row],[Closing Stock Limit]]*'Product Details'!E30</f>
        <v>181800</v>
      </c>
    </row>
    <row r="131" spans="1:4">
      <c r="A131" t="s">
        <v>601</v>
      </c>
      <c r="B131" t="s">
        <v>515</v>
      </c>
      <c r="C131">
        <v>231</v>
      </c>
      <c r="D131">
        <f>Table5[[#This Row],[Closing Stock Limit]]*'Product Details'!E31</f>
        <v>201201</v>
      </c>
    </row>
    <row r="132" spans="1:4">
      <c r="A132" t="s">
        <v>602</v>
      </c>
      <c r="B132" t="s">
        <v>515</v>
      </c>
      <c r="C132">
        <v>327</v>
      </c>
      <c r="D132">
        <f>Table5[[#This Row],[Closing Stock Limit]]*'Product Details'!E32</f>
        <v>264870</v>
      </c>
    </row>
    <row r="133" spans="1:4">
      <c r="A133" t="s">
        <v>603</v>
      </c>
      <c r="B133" t="s">
        <v>515</v>
      </c>
      <c r="C133">
        <v>210</v>
      </c>
      <c r="D133">
        <f>Table5[[#This Row],[Closing Stock Limit]]*'Product Details'!E33</f>
        <v>186270</v>
      </c>
    </row>
    <row r="134" spans="1:4">
      <c r="A134" t="s">
        <v>604</v>
      </c>
      <c r="B134" t="s">
        <v>515</v>
      </c>
      <c r="C134">
        <v>271</v>
      </c>
      <c r="D134">
        <f>Table5[[#This Row],[Closing Stock Limit]]*'Product Details'!E34</f>
        <v>252301</v>
      </c>
    </row>
    <row r="135" spans="1:4">
      <c r="A135" t="s">
        <v>605</v>
      </c>
      <c r="B135" t="s">
        <v>515</v>
      </c>
      <c r="C135">
        <v>152</v>
      </c>
      <c r="D135">
        <f>Table5[[#This Row],[Closing Stock Limit]]*'Product Details'!E35</f>
        <v>114456</v>
      </c>
    </row>
    <row r="136" spans="1:4">
      <c r="A136" t="s">
        <v>606</v>
      </c>
      <c r="B136" t="s">
        <v>515</v>
      </c>
      <c r="C136">
        <v>263</v>
      </c>
      <c r="D136">
        <f>Table5[[#This Row],[Closing Stock Limit]]*'Product Details'!E36</f>
        <v>171476</v>
      </c>
    </row>
    <row r="137" spans="1:4">
      <c r="A137" t="s">
        <v>607</v>
      </c>
      <c r="B137" t="s">
        <v>515</v>
      </c>
      <c r="C137">
        <v>252</v>
      </c>
      <c r="D137">
        <f>Table5[[#This Row],[Closing Stock Limit]]*'Product Details'!E37</f>
        <v>212688</v>
      </c>
    </row>
    <row r="138" spans="1:4">
      <c r="A138" t="s">
        <v>608</v>
      </c>
      <c r="B138" t="s">
        <v>515</v>
      </c>
      <c r="C138">
        <v>265</v>
      </c>
      <c r="D138">
        <f>Table5[[#This Row],[Closing Stock Limit]]*'Product Details'!E38</f>
        <v>213060</v>
      </c>
    </row>
    <row r="139" spans="1:4">
      <c r="A139" t="s">
        <v>609</v>
      </c>
      <c r="B139" t="s">
        <v>515</v>
      </c>
      <c r="C139">
        <v>303</v>
      </c>
      <c r="D139">
        <f>Table5[[#This Row],[Closing Stock Limit]]*'Product Details'!E39</f>
        <v>271791</v>
      </c>
    </row>
    <row r="140" spans="1:4">
      <c r="A140" t="s">
        <v>610</v>
      </c>
      <c r="B140" t="s">
        <v>515</v>
      </c>
      <c r="C140">
        <v>160</v>
      </c>
      <c r="D140">
        <f>Table5[[#This Row],[Closing Stock Limit]]*'Product Details'!E40</f>
        <v>145120</v>
      </c>
    </row>
    <row r="141" spans="1:4">
      <c r="A141" t="s">
        <v>611</v>
      </c>
      <c r="B141" t="s">
        <v>515</v>
      </c>
      <c r="C141">
        <v>385</v>
      </c>
      <c r="D141">
        <f>Table5[[#This Row],[Closing Stock Limit]]*'Product Details'!E41</f>
        <v>309155</v>
      </c>
    </row>
    <row r="142" spans="1:4">
      <c r="A142" t="s">
        <v>612</v>
      </c>
      <c r="B142" t="s">
        <v>515</v>
      </c>
      <c r="C142">
        <v>160</v>
      </c>
      <c r="D142">
        <f>Table5[[#This Row],[Closing Stock Limit]]*'Product Details'!E42</f>
        <v>142240</v>
      </c>
    </row>
    <row r="143" spans="1:4">
      <c r="A143" t="s">
        <v>613</v>
      </c>
      <c r="B143" t="s">
        <v>515</v>
      </c>
      <c r="C143">
        <v>272</v>
      </c>
      <c r="D143">
        <f>Table5[[#This Row],[Closing Stock Limit]]*'Product Details'!E43</f>
        <v>252144</v>
      </c>
    </row>
    <row r="144" spans="1:4">
      <c r="A144" t="s">
        <v>614</v>
      </c>
      <c r="B144" t="s">
        <v>515</v>
      </c>
      <c r="C144">
        <v>193</v>
      </c>
      <c r="D144">
        <f>Table5[[#This Row],[Closing Stock Limit]]*'Product Details'!E44</f>
        <v>174665</v>
      </c>
    </row>
    <row r="145" spans="1:4">
      <c r="A145" t="s">
        <v>615</v>
      </c>
      <c r="B145" t="s">
        <v>515</v>
      </c>
      <c r="C145">
        <v>382</v>
      </c>
      <c r="D145">
        <f>Table5[[#This Row],[Closing Stock Limit]]*'Product Details'!E45</f>
        <v>296814</v>
      </c>
    </row>
    <row r="146" spans="1:4">
      <c r="A146" t="s">
        <v>616</v>
      </c>
      <c r="B146" t="s">
        <v>515</v>
      </c>
      <c r="C146">
        <v>156</v>
      </c>
      <c r="D146">
        <f>Table5[[#This Row],[Closing Stock Limit]]*'Product Details'!E46</f>
        <v>125112</v>
      </c>
    </row>
    <row r="147" spans="1:4">
      <c r="A147" t="s">
        <v>617</v>
      </c>
      <c r="B147" t="s">
        <v>515</v>
      </c>
      <c r="C147">
        <v>332</v>
      </c>
      <c r="D147">
        <f>Table5[[#This Row],[Closing Stock Limit]]*'Product Details'!E47</f>
        <v>259956</v>
      </c>
    </row>
    <row r="148" spans="1:4">
      <c r="A148" t="s">
        <v>618</v>
      </c>
      <c r="B148" t="s">
        <v>515</v>
      </c>
      <c r="C148">
        <v>363</v>
      </c>
      <c r="D148">
        <f>Table5[[#This Row],[Closing Stock Limit]]*'Product Details'!E48</f>
        <v>270798</v>
      </c>
    </row>
    <row r="149" spans="1:4">
      <c r="A149" t="s">
        <v>619</v>
      </c>
      <c r="B149" t="s">
        <v>515</v>
      </c>
      <c r="C149">
        <v>400</v>
      </c>
      <c r="D149">
        <f>Table5[[#This Row],[Closing Stock Limit]]*'Product Details'!E49</f>
        <v>252400</v>
      </c>
    </row>
    <row r="150" spans="1:4">
      <c r="A150" t="s">
        <v>620</v>
      </c>
      <c r="B150" t="s">
        <v>515</v>
      </c>
      <c r="C150">
        <v>158</v>
      </c>
      <c r="D150">
        <f>Table5[[#This Row],[Closing Stock Limit]]*'Product Details'!E50</f>
        <v>118658</v>
      </c>
    </row>
    <row r="151" spans="1:4">
      <c r="A151" t="s">
        <v>621</v>
      </c>
      <c r="B151" t="s">
        <v>515</v>
      </c>
      <c r="C151">
        <v>278</v>
      </c>
      <c r="D151">
        <f>Table5[[#This Row],[Closing Stock Limit]]*'Product Details'!E51</f>
        <v>280780</v>
      </c>
    </row>
    <row r="152" spans="1:4">
      <c r="A152" t="s">
        <v>572</v>
      </c>
      <c r="B152" t="s">
        <v>516</v>
      </c>
      <c r="C152">
        <v>248</v>
      </c>
      <c r="D152">
        <f>Table5[[#This Row],[Closing Stock Limit]]*'Product Details'!E2</f>
        <v>173600</v>
      </c>
    </row>
    <row r="153" spans="1:4">
      <c r="A153" t="s">
        <v>573</v>
      </c>
      <c r="B153" t="s">
        <v>516</v>
      </c>
      <c r="C153">
        <v>211</v>
      </c>
      <c r="D153">
        <f>Table5[[#This Row],[Closing Stock Limit]]*'Product Details'!E3</f>
        <v>137783</v>
      </c>
    </row>
    <row r="154" spans="1:4">
      <c r="A154" t="s">
        <v>574</v>
      </c>
      <c r="B154" t="s">
        <v>516</v>
      </c>
      <c r="C154">
        <v>578</v>
      </c>
      <c r="D154">
        <f>Table5[[#This Row],[Closing Stock Limit]]*'Product Details'!E4</f>
        <v>558926</v>
      </c>
    </row>
    <row r="155" spans="1:4">
      <c r="A155" t="s">
        <v>575</v>
      </c>
      <c r="B155" t="s">
        <v>516</v>
      </c>
      <c r="C155">
        <v>212</v>
      </c>
      <c r="D155">
        <f>Table5[[#This Row],[Closing Stock Limit]]*'Product Details'!E5</f>
        <v>164512</v>
      </c>
    </row>
    <row r="156" spans="1:4">
      <c r="A156" t="s">
        <v>576</v>
      </c>
      <c r="B156" t="s">
        <v>516</v>
      </c>
      <c r="C156">
        <v>457</v>
      </c>
      <c r="D156">
        <f>Table5[[#This Row],[Closing Stock Limit]]*'Product Details'!E6</f>
        <v>291109</v>
      </c>
    </row>
    <row r="157" spans="1:4">
      <c r="A157" t="s">
        <v>577</v>
      </c>
      <c r="B157" t="s">
        <v>516</v>
      </c>
      <c r="C157">
        <v>536</v>
      </c>
      <c r="D157">
        <f>Table5[[#This Row],[Closing Stock Limit]]*'Product Details'!E7</f>
        <v>445416</v>
      </c>
    </row>
    <row r="158" spans="1:4">
      <c r="A158" t="s">
        <v>578</v>
      </c>
      <c r="B158" t="s">
        <v>516</v>
      </c>
      <c r="C158">
        <v>394</v>
      </c>
      <c r="D158">
        <f>Table5[[#This Row],[Closing Stock Limit]]*'Product Details'!E8</f>
        <v>392818</v>
      </c>
    </row>
    <row r="159" spans="1:4">
      <c r="A159" t="s">
        <v>579</v>
      </c>
      <c r="B159" t="s">
        <v>516</v>
      </c>
      <c r="C159">
        <v>369</v>
      </c>
      <c r="D159">
        <f>Table5[[#This Row],[Closing Stock Limit]]*'Product Details'!E9</f>
        <v>310698</v>
      </c>
    </row>
    <row r="160" spans="1:4">
      <c r="A160" t="s">
        <v>580</v>
      </c>
      <c r="B160" t="s">
        <v>516</v>
      </c>
      <c r="C160">
        <v>270</v>
      </c>
      <c r="D160">
        <f>Table5[[#This Row],[Closing Stock Limit]]*'Product Details'!E10</f>
        <v>292410</v>
      </c>
    </row>
    <row r="161" spans="1:4">
      <c r="A161" t="s">
        <v>581</v>
      </c>
      <c r="B161" t="s">
        <v>516</v>
      </c>
      <c r="C161">
        <v>414</v>
      </c>
      <c r="D161">
        <f>Table5[[#This Row],[Closing Stock Limit]]*'Product Details'!E11</f>
        <v>399510</v>
      </c>
    </row>
    <row r="162" spans="1:4">
      <c r="A162" t="s">
        <v>582</v>
      </c>
      <c r="B162" t="s">
        <v>516</v>
      </c>
      <c r="C162">
        <v>510</v>
      </c>
      <c r="D162">
        <f>Table5[[#This Row],[Closing Stock Limit]]*'Product Details'!E12</f>
        <v>500820</v>
      </c>
    </row>
    <row r="163" spans="1:4">
      <c r="A163" t="s">
        <v>583</v>
      </c>
      <c r="B163" t="s">
        <v>516</v>
      </c>
      <c r="C163">
        <v>512</v>
      </c>
      <c r="D163">
        <f>Table5[[#This Row],[Closing Stock Limit]]*'Product Details'!E13</f>
        <v>498688</v>
      </c>
    </row>
    <row r="164" spans="1:4">
      <c r="A164" t="s">
        <v>584</v>
      </c>
      <c r="B164" t="s">
        <v>516</v>
      </c>
      <c r="C164">
        <v>580</v>
      </c>
      <c r="D164">
        <f>Table5[[#This Row],[Closing Stock Limit]]*'Product Details'!E14</f>
        <v>553320</v>
      </c>
    </row>
    <row r="165" spans="1:4">
      <c r="A165" t="s">
        <v>585</v>
      </c>
      <c r="B165" t="s">
        <v>516</v>
      </c>
      <c r="C165">
        <v>295</v>
      </c>
      <c r="D165">
        <f>Table5[[#This Row],[Closing Stock Limit]]*'Product Details'!E15</f>
        <v>248095</v>
      </c>
    </row>
    <row r="166" spans="1:4">
      <c r="A166" t="s">
        <v>586</v>
      </c>
      <c r="B166" t="s">
        <v>516</v>
      </c>
      <c r="C166">
        <v>556</v>
      </c>
      <c r="D166">
        <f>Table5[[#This Row],[Closing Stock Limit]]*'Product Details'!E16</f>
        <v>594364</v>
      </c>
    </row>
    <row r="167" spans="1:4">
      <c r="A167" t="s">
        <v>587</v>
      </c>
      <c r="B167" t="s">
        <v>516</v>
      </c>
      <c r="C167">
        <v>577</v>
      </c>
      <c r="D167">
        <f>Table5[[#This Row],[Closing Stock Limit]]*'Product Details'!E17</f>
        <v>585655</v>
      </c>
    </row>
    <row r="168" spans="1:4">
      <c r="A168" t="s">
        <v>588</v>
      </c>
      <c r="B168" t="s">
        <v>516</v>
      </c>
      <c r="C168">
        <v>381</v>
      </c>
      <c r="D168">
        <f>Table5[[#This Row],[Closing Stock Limit]]*'Product Details'!E18</f>
        <v>264795</v>
      </c>
    </row>
    <row r="169" spans="1:4">
      <c r="A169" t="s">
        <v>589</v>
      </c>
      <c r="B169" t="s">
        <v>516</v>
      </c>
      <c r="C169">
        <v>593</v>
      </c>
      <c r="D169">
        <f>Table5[[#This Row],[Closing Stock Limit]]*'Product Details'!E19</f>
        <v>612569</v>
      </c>
    </row>
    <row r="170" spans="1:4">
      <c r="A170" t="s">
        <v>590</v>
      </c>
      <c r="B170" t="s">
        <v>516</v>
      </c>
      <c r="C170">
        <v>520</v>
      </c>
      <c r="D170">
        <f>Table5[[#This Row],[Closing Stock Limit]]*'Product Details'!E20</f>
        <v>369720</v>
      </c>
    </row>
    <row r="171" spans="1:4">
      <c r="A171" t="s">
        <v>591</v>
      </c>
      <c r="B171" t="s">
        <v>516</v>
      </c>
      <c r="C171">
        <v>305</v>
      </c>
      <c r="D171">
        <f>Table5[[#This Row],[Closing Stock Limit]]*'Product Details'!E21</f>
        <v>286395</v>
      </c>
    </row>
    <row r="172" spans="1:4">
      <c r="A172" t="s">
        <v>592</v>
      </c>
      <c r="B172" t="s">
        <v>516</v>
      </c>
      <c r="C172">
        <v>310</v>
      </c>
      <c r="D172">
        <f>Table5[[#This Row],[Closing Stock Limit]]*'Product Details'!E22</f>
        <v>340070</v>
      </c>
    </row>
    <row r="173" spans="1:4">
      <c r="A173" t="s">
        <v>593</v>
      </c>
      <c r="B173" t="s">
        <v>516</v>
      </c>
      <c r="C173">
        <v>539</v>
      </c>
      <c r="D173">
        <f>Table5[[#This Row],[Closing Stock Limit]]*'Product Details'!E23</f>
        <v>324478</v>
      </c>
    </row>
    <row r="174" spans="1:4">
      <c r="A174" t="s">
        <v>594</v>
      </c>
      <c r="B174" t="s">
        <v>516</v>
      </c>
      <c r="C174">
        <v>440</v>
      </c>
      <c r="D174">
        <f>Table5[[#This Row],[Closing Stock Limit]]*'Product Details'!E24</f>
        <v>385880</v>
      </c>
    </row>
    <row r="175" spans="1:4">
      <c r="A175" t="s">
        <v>595</v>
      </c>
      <c r="B175" t="s">
        <v>516</v>
      </c>
      <c r="C175">
        <v>507</v>
      </c>
      <c r="D175">
        <f>Table5[[#This Row],[Closing Stock Limit]]*'Product Details'!E25</f>
        <v>486720</v>
      </c>
    </row>
    <row r="176" spans="1:4">
      <c r="A176" t="s">
        <v>596</v>
      </c>
      <c r="B176" t="s">
        <v>516</v>
      </c>
      <c r="C176">
        <v>373</v>
      </c>
      <c r="D176">
        <f>Table5[[#This Row],[Closing Stock Limit]]*'Product Details'!E26</f>
        <v>239093</v>
      </c>
    </row>
    <row r="177" spans="1:4">
      <c r="A177" t="s">
        <v>597</v>
      </c>
      <c r="B177" t="s">
        <v>516</v>
      </c>
      <c r="C177">
        <v>516</v>
      </c>
      <c r="D177">
        <f>Table5[[#This Row],[Closing Stock Limit]]*'Product Details'!E27</f>
        <v>430344</v>
      </c>
    </row>
    <row r="178" spans="1:4">
      <c r="A178" t="s">
        <v>598</v>
      </c>
      <c r="B178" t="s">
        <v>516</v>
      </c>
      <c r="C178">
        <v>417</v>
      </c>
      <c r="D178">
        <f>Table5[[#This Row],[Closing Stock Limit]]*'Product Details'!E28</f>
        <v>369045</v>
      </c>
    </row>
    <row r="179" spans="1:4">
      <c r="A179" t="s">
        <v>599</v>
      </c>
      <c r="B179" t="s">
        <v>516</v>
      </c>
      <c r="C179">
        <v>239</v>
      </c>
      <c r="D179">
        <f>Table5[[#This Row],[Closing Stock Limit]]*'Product Details'!E29</f>
        <v>237088</v>
      </c>
    </row>
    <row r="180" spans="1:4">
      <c r="A180" t="s">
        <v>600</v>
      </c>
      <c r="B180" t="s">
        <v>516</v>
      </c>
      <c r="C180">
        <v>228</v>
      </c>
      <c r="D180">
        <f>Table5[[#This Row],[Closing Stock Limit]]*'Product Details'!E30</f>
        <v>136800</v>
      </c>
    </row>
    <row r="181" spans="1:4">
      <c r="A181" t="s">
        <v>601</v>
      </c>
      <c r="B181" t="s">
        <v>516</v>
      </c>
      <c r="C181">
        <v>460</v>
      </c>
      <c r="D181">
        <f>Table5[[#This Row],[Closing Stock Limit]]*'Product Details'!E31</f>
        <v>400660</v>
      </c>
    </row>
    <row r="182" spans="1:4">
      <c r="A182" t="s">
        <v>602</v>
      </c>
      <c r="B182" t="s">
        <v>516</v>
      </c>
      <c r="C182">
        <v>399</v>
      </c>
      <c r="D182">
        <f>Table5[[#This Row],[Closing Stock Limit]]*'Product Details'!E32</f>
        <v>323190</v>
      </c>
    </row>
    <row r="183" spans="1:4">
      <c r="A183" t="s">
        <v>603</v>
      </c>
      <c r="B183" t="s">
        <v>516</v>
      </c>
      <c r="C183">
        <v>364</v>
      </c>
      <c r="D183">
        <f>Table5[[#This Row],[Closing Stock Limit]]*'Product Details'!E33</f>
        <v>322868</v>
      </c>
    </row>
    <row r="184" spans="1:4">
      <c r="A184" t="s">
        <v>604</v>
      </c>
      <c r="B184" t="s">
        <v>516</v>
      </c>
      <c r="C184">
        <v>567</v>
      </c>
      <c r="D184">
        <f>Table5[[#This Row],[Closing Stock Limit]]*'Product Details'!E34</f>
        <v>527877</v>
      </c>
    </row>
    <row r="185" spans="1:4">
      <c r="A185" t="s">
        <v>605</v>
      </c>
      <c r="B185" t="s">
        <v>516</v>
      </c>
      <c r="C185">
        <v>453</v>
      </c>
      <c r="D185">
        <f>Table5[[#This Row],[Closing Stock Limit]]*'Product Details'!E35</f>
        <v>341109</v>
      </c>
    </row>
    <row r="186" spans="1:4">
      <c r="A186" t="s">
        <v>606</v>
      </c>
      <c r="B186" t="s">
        <v>516</v>
      </c>
      <c r="C186">
        <v>228</v>
      </c>
      <c r="D186">
        <f>Table5[[#This Row],[Closing Stock Limit]]*'Product Details'!E36</f>
        <v>148656</v>
      </c>
    </row>
    <row r="187" spans="1:4">
      <c r="A187" t="s">
        <v>607</v>
      </c>
      <c r="B187" t="s">
        <v>516</v>
      </c>
      <c r="C187">
        <v>292</v>
      </c>
      <c r="D187">
        <f>Table5[[#This Row],[Closing Stock Limit]]*'Product Details'!E37</f>
        <v>246448</v>
      </c>
    </row>
    <row r="188" spans="1:4">
      <c r="A188" t="s">
        <v>608</v>
      </c>
      <c r="B188" t="s">
        <v>516</v>
      </c>
      <c r="C188">
        <v>514</v>
      </c>
      <c r="D188">
        <f>Table5[[#This Row],[Closing Stock Limit]]*'Product Details'!E38</f>
        <v>413256</v>
      </c>
    </row>
    <row r="189" spans="1:4">
      <c r="A189" t="s">
        <v>609</v>
      </c>
      <c r="B189" t="s">
        <v>516</v>
      </c>
      <c r="C189">
        <v>408</v>
      </c>
      <c r="D189">
        <f>Table5[[#This Row],[Closing Stock Limit]]*'Product Details'!E39</f>
        <v>365976</v>
      </c>
    </row>
    <row r="190" spans="1:4">
      <c r="A190" t="s">
        <v>610</v>
      </c>
      <c r="B190" t="s">
        <v>516</v>
      </c>
      <c r="C190">
        <v>480</v>
      </c>
      <c r="D190">
        <f>Table5[[#This Row],[Closing Stock Limit]]*'Product Details'!E40</f>
        <v>435360</v>
      </c>
    </row>
    <row r="191" spans="1:4">
      <c r="A191" t="s">
        <v>611</v>
      </c>
      <c r="B191" t="s">
        <v>516</v>
      </c>
      <c r="C191">
        <v>362</v>
      </c>
      <c r="D191">
        <f>Table5[[#This Row],[Closing Stock Limit]]*'Product Details'!E41</f>
        <v>290686</v>
      </c>
    </row>
    <row r="192" spans="1:4">
      <c r="A192" t="s">
        <v>612</v>
      </c>
      <c r="B192" t="s">
        <v>516</v>
      </c>
      <c r="C192">
        <v>508</v>
      </c>
      <c r="D192">
        <f>Table5[[#This Row],[Closing Stock Limit]]*'Product Details'!E42</f>
        <v>451612</v>
      </c>
    </row>
    <row r="193" spans="1:4">
      <c r="A193" t="s">
        <v>613</v>
      </c>
      <c r="B193" t="s">
        <v>516</v>
      </c>
      <c r="C193">
        <v>554</v>
      </c>
      <c r="D193">
        <f>Table5[[#This Row],[Closing Stock Limit]]*'Product Details'!E43</f>
        <v>513558</v>
      </c>
    </row>
    <row r="194" spans="1:4">
      <c r="A194" t="s">
        <v>614</v>
      </c>
      <c r="B194" t="s">
        <v>516</v>
      </c>
      <c r="C194">
        <v>438</v>
      </c>
      <c r="D194">
        <f>Table5[[#This Row],[Closing Stock Limit]]*'Product Details'!E44</f>
        <v>396390</v>
      </c>
    </row>
    <row r="195" spans="1:4">
      <c r="A195" t="s">
        <v>615</v>
      </c>
      <c r="B195" t="s">
        <v>516</v>
      </c>
      <c r="C195">
        <v>437</v>
      </c>
      <c r="D195">
        <f>Table5[[#This Row],[Closing Stock Limit]]*'Product Details'!E45</f>
        <v>339549</v>
      </c>
    </row>
    <row r="196" spans="1:4">
      <c r="A196" t="s">
        <v>616</v>
      </c>
      <c r="B196" t="s">
        <v>516</v>
      </c>
      <c r="C196">
        <v>224</v>
      </c>
      <c r="D196">
        <f>Table5[[#This Row],[Closing Stock Limit]]*'Product Details'!E46</f>
        <v>179648</v>
      </c>
    </row>
    <row r="197" spans="1:4">
      <c r="A197" t="s">
        <v>617</v>
      </c>
      <c r="B197" t="s">
        <v>516</v>
      </c>
      <c r="C197">
        <v>455</v>
      </c>
      <c r="D197">
        <f>Table5[[#This Row],[Closing Stock Limit]]*'Product Details'!E47</f>
        <v>356265</v>
      </c>
    </row>
    <row r="198" spans="1:4">
      <c r="A198" t="s">
        <v>618</v>
      </c>
      <c r="B198" t="s">
        <v>516</v>
      </c>
      <c r="C198">
        <v>590</v>
      </c>
      <c r="D198">
        <f>Table5[[#This Row],[Closing Stock Limit]]*'Product Details'!E48</f>
        <v>440140</v>
      </c>
    </row>
    <row r="199" spans="1:4">
      <c r="A199" t="s">
        <v>619</v>
      </c>
      <c r="B199" t="s">
        <v>516</v>
      </c>
      <c r="C199">
        <v>306</v>
      </c>
      <c r="D199">
        <f>Table5[[#This Row],[Closing Stock Limit]]*'Product Details'!E49</f>
        <v>193086</v>
      </c>
    </row>
    <row r="200" spans="1:4">
      <c r="A200" t="s">
        <v>620</v>
      </c>
      <c r="B200" t="s">
        <v>516</v>
      </c>
      <c r="C200">
        <v>476</v>
      </c>
      <c r="D200">
        <f>Table5[[#This Row],[Closing Stock Limit]]*'Product Details'!E50</f>
        <v>357476</v>
      </c>
    </row>
    <row r="201" spans="1:4">
      <c r="A201" t="s">
        <v>621</v>
      </c>
      <c r="B201" t="s">
        <v>516</v>
      </c>
      <c r="C201">
        <v>482</v>
      </c>
      <c r="D201">
        <f>Table5[[#This Row],[Closing Stock Limit]]*'Product Details'!E51</f>
        <v>486820</v>
      </c>
    </row>
    <row r="202" spans="1:4">
      <c r="A202" t="s">
        <v>572</v>
      </c>
      <c r="B202" t="s">
        <v>517</v>
      </c>
      <c r="C202">
        <v>544</v>
      </c>
      <c r="D202">
        <f>Table5[[#This Row],[Closing Stock Limit]]*'Product Details'!E2</f>
        <v>380800</v>
      </c>
    </row>
    <row r="203" spans="1:4">
      <c r="A203" t="s">
        <v>573</v>
      </c>
      <c r="B203" t="s">
        <v>517</v>
      </c>
      <c r="C203">
        <v>566</v>
      </c>
      <c r="D203">
        <f>Table5[[#This Row],[Closing Stock Limit]]*'Product Details'!E3</f>
        <v>369598</v>
      </c>
    </row>
    <row r="204" spans="1:4">
      <c r="A204" t="s">
        <v>574</v>
      </c>
      <c r="B204" t="s">
        <v>517</v>
      </c>
      <c r="C204">
        <v>389</v>
      </c>
      <c r="D204">
        <f>Table5[[#This Row],[Closing Stock Limit]]*'Product Details'!E4</f>
        <v>376163</v>
      </c>
    </row>
    <row r="205" spans="1:4">
      <c r="A205" t="s">
        <v>575</v>
      </c>
      <c r="B205" t="s">
        <v>517</v>
      </c>
      <c r="C205">
        <v>546</v>
      </c>
      <c r="D205">
        <f>Table5[[#This Row],[Closing Stock Limit]]*'Product Details'!E5</f>
        <v>423696</v>
      </c>
    </row>
    <row r="206" spans="1:4">
      <c r="A206" t="s">
        <v>576</v>
      </c>
      <c r="B206" t="s">
        <v>517</v>
      </c>
      <c r="C206">
        <v>498</v>
      </c>
      <c r="D206">
        <f>Table5[[#This Row],[Closing Stock Limit]]*'Product Details'!E6</f>
        <v>317226</v>
      </c>
    </row>
    <row r="207" spans="1:4">
      <c r="A207" t="s">
        <v>577</v>
      </c>
      <c r="B207" t="s">
        <v>517</v>
      </c>
      <c r="C207">
        <v>404</v>
      </c>
      <c r="D207">
        <f>Table5[[#This Row],[Closing Stock Limit]]*'Product Details'!E7</f>
        <v>335724</v>
      </c>
    </row>
    <row r="208" spans="1:4">
      <c r="A208" t="s">
        <v>578</v>
      </c>
      <c r="B208" t="s">
        <v>517</v>
      </c>
      <c r="C208">
        <v>300</v>
      </c>
      <c r="D208">
        <f>Table5[[#This Row],[Closing Stock Limit]]*'Product Details'!E8</f>
        <v>299100</v>
      </c>
    </row>
    <row r="209" spans="1:4">
      <c r="A209" t="s">
        <v>579</v>
      </c>
      <c r="B209" t="s">
        <v>517</v>
      </c>
      <c r="C209">
        <v>428</v>
      </c>
      <c r="D209">
        <f>Table5[[#This Row],[Closing Stock Limit]]*'Product Details'!E9</f>
        <v>360376</v>
      </c>
    </row>
    <row r="210" spans="1:4">
      <c r="A210" t="s">
        <v>580</v>
      </c>
      <c r="B210" t="s">
        <v>517</v>
      </c>
      <c r="C210">
        <v>380</v>
      </c>
      <c r="D210">
        <f>Table5[[#This Row],[Closing Stock Limit]]*'Product Details'!E10</f>
        <v>411540</v>
      </c>
    </row>
    <row r="211" spans="1:4">
      <c r="A211" t="s">
        <v>581</v>
      </c>
      <c r="B211" t="s">
        <v>517</v>
      </c>
      <c r="C211">
        <v>262</v>
      </c>
      <c r="D211">
        <f>Table5[[#This Row],[Closing Stock Limit]]*'Product Details'!E11</f>
        <v>252830</v>
      </c>
    </row>
    <row r="212" spans="1:4">
      <c r="A212" t="s">
        <v>582</v>
      </c>
      <c r="B212" t="s">
        <v>517</v>
      </c>
      <c r="C212">
        <v>469</v>
      </c>
      <c r="D212">
        <f>Table5[[#This Row],[Closing Stock Limit]]*'Product Details'!E12</f>
        <v>460558</v>
      </c>
    </row>
    <row r="213" spans="1:4">
      <c r="A213" t="s">
        <v>583</v>
      </c>
      <c r="B213" t="s">
        <v>517</v>
      </c>
      <c r="C213">
        <v>500</v>
      </c>
      <c r="D213">
        <f>Table5[[#This Row],[Closing Stock Limit]]*'Product Details'!E13</f>
        <v>487000</v>
      </c>
    </row>
    <row r="214" spans="1:4">
      <c r="A214" t="s">
        <v>584</v>
      </c>
      <c r="B214" t="s">
        <v>517</v>
      </c>
      <c r="C214">
        <v>237</v>
      </c>
      <c r="D214">
        <f>Table5[[#This Row],[Closing Stock Limit]]*'Product Details'!E14</f>
        <v>226098</v>
      </c>
    </row>
    <row r="215" spans="1:4">
      <c r="A215" t="s">
        <v>585</v>
      </c>
      <c r="B215" t="s">
        <v>517</v>
      </c>
      <c r="C215">
        <v>252</v>
      </c>
      <c r="D215">
        <f>Table5[[#This Row],[Closing Stock Limit]]*'Product Details'!E15</f>
        <v>211932</v>
      </c>
    </row>
    <row r="216" spans="1:4">
      <c r="A216" t="s">
        <v>586</v>
      </c>
      <c r="B216" t="s">
        <v>517</v>
      </c>
      <c r="C216">
        <v>481</v>
      </c>
      <c r="D216">
        <f>Table5[[#This Row],[Closing Stock Limit]]*'Product Details'!E16</f>
        <v>514189</v>
      </c>
    </row>
    <row r="217" spans="1:4">
      <c r="A217" t="s">
        <v>587</v>
      </c>
      <c r="B217" t="s">
        <v>517</v>
      </c>
      <c r="C217">
        <v>533</v>
      </c>
      <c r="D217">
        <f>Table5[[#This Row],[Closing Stock Limit]]*'Product Details'!E17</f>
        <v>540995</v>
      </c>
    </row>
    <row r="218" spans="1:4">
      <c r="A218" t="s">
        <v>588</v>
      </c>
      <c r="B218" t="s">
        <v>517</v>
      </c>
      <c r="C218">
        <v>397</v>
      </c>
      <c r="D218">
        <f>Table5[[#This Row],[Closing Stock Limit]]*'Product Details'!E18</f>
        <v>275915</v>
      </c>
    </row>
    <row r="219" spans="1:4">
      <c r="A219" t="s">
        <v>589</v>
      </c>
      <c r="B219" t="s">
        <v>517</v>
      </c>
      <c r="C219">
        <v>406</v>
      </c>
      <c r="D219">
        <f>Table5[[#This Row],[Closing Stock Limit]]*'Product Details'!E19</f>
        <v>419398</v>
      </c>
    </row>
    <row r="220" spans="1:4">
      <c r="A220" t="s">
        <v>590</v>
      </c>
      <c r="B220" t="s">
        <v>517</v>
      </c>
      <c r="C220">
        <v>410</v>
      </c>
      <c r="D220">
        <f>Table5[[#This Row],[Closing Stock Limit]]*'Product Details'!E20</f>
        <v>291510</v>
      </c>
    </row>
    <row r="221" spans="1:4">
      <c r="A221" t="s">
        <v>591</v>
      </c>
      <c r="B221" t="s">
        <v>517</v>
      </c>
      <c r="C221">
        <v>599</v>
      </c>
      <c r="D221">
        <f>Table5[[#This Row],[Closing Stock Limit]]*'Product Details'!E21</f>
        <v>562461</v>
      </c>
    </row>
    <row r="222" spans="1:4">
      <c r="A222" t="s">
        <v>592</v>
      </c>
      <c r="B222" t="s">
        <v>517</v>
      </c>
      <c r="C222">
        <v>462</v>
      </c>
      <c r="D222">
        <f>Table5[[#This Row],[Closing Stock Limit]]*'Product Details'!E22</f>
        <v>506814</v>
      </c>
    </row>
    <row r="223" spans="1:4">
      <c r="A223" t="s">
        <v>593</v>
      </c>
      <c r="B223" t="s">
        <v>517</v>
      </c>
      <c r="C223">
        <v>239</v>
      </c>
      <c r="D223">
        <f>Table5[[#This Row],[Closing Stock Limit]]*'Product Details'!E23</f>
        <v>143878</v>
      </c>
    </row>
    <row r="224" spans="1:4">
      <c r="A224" t="s">
        <v>594</v>
      </c>
      <c r="B224" t="s">
        <v>517</v>
      </c>
      <c r="C224">
        <v>300</v>
      </c>
      <c r="D224">
        <f>Table5[[#This Row],[Closing Stock Limit]]*'Product Details'!E24</f>
        <v>263100</v>
      </c>
    </row>
    <row r="225" spans="1:4">
      <c r="A225" t="s">
        <v>595</v>
      </c>
      <c r="B225" t="s">
        <v>517</v>
      </c>
      <c r="C225">
        <v>430</v>
      </c>
      <c r="D225">
        <f>Table5[[#This Row],[Closing Stock Limit]]*'Product Details'!E25</f>
        <v>412800</v>
      </c>
    </row>
    <row r="226" spans="1:4">
      <c r="A226" t="s">
        <v>596</v>
      </c>
      <c r="B226" t="s">
        <v>517</v>
      </c>
      <c r="C226">
        <v>494</v>
      </c>
      <c r="D226">
        <f>Table5[[#This Row],[Closing Stock Limit]]*'Product Details'!E26</f>
        <v>316654</v>
      </c>
    </row>
    <row r="227" spans="1:4">
      <c r="A227" t="s">
        <v>597</v>
      </c>
      <c r="B227" t="s">
        <v>517</v>
      </c>
      <c r="C227">
        <v>430</v>
      </c>
      <c r="D227">
        <f>Table5[[#This Row],[Closing Stock Limit]]*'Product Details'!E27</f>
        <v>358620</v>
      </c>
    </row>
    <row r="228" spans="1:4">
      <c r="A228" t="s">
        <v>598</v>
      </c>
      <c r="B228" t="s">
        <v>517</v>
      </c>
      <c r="C228">
        <v>595</v>
      </c>
      <c r="D228">
        <f>Table5[[#This Row],[Closing Stock Limit]]*'Product Details'!E28</f>
        <v>526575</v>
      </c>
    </row>
    <row r="229" spans="1:4">
      <c r="A229" t="s">
        <v>599</v>
      </c>
      <c r="B229" t="s">
        <v>517</v>
      </c>
      <c r="C229">
        <v>307</v>
      </c>
      <c r="D229">
        <f>Table5[[#This Row],[Closing Stock Limit]]*'Product Details'!E29</f>
        <v>304544</v>
      </c>
    </row>
    <row r="230" spans="1:4">
      <c r="A230" t="s">
        <v>600</v>
      </c>
      <c r="B230" t="s">
        <v>517</v>
      </c>
      <c r="C230">
        <v>327</v>
      </c>
      <c r="D230">
        <f>Table5[[#This Row],[Closing Stock Limit]]*'Product Details'!E30</f>
        <v>196200</v>
      </c>
    </row>
    <row r="231" spans="1:4">
      <c r="A231" t="s">
        <v>601</v>
      </c>
      <c r="B231" t="s">
        <v>517</v>
      </c>
      <c r="C231">
        <v>574</v>
      </c>
      <c r="D231">
        <f>Table5[[#This Row],[Closing Stock Limit]]*'Product Details'!E31</f>
        <v>499954</v>
      </c>
    </row>
    <row r="232" spans="1:4">
      <c r="A232" t="s">
        <v>602</v>
      </c>
      <c r="B232" t="s">
        <v>517</v>
      </c>
      <c r="C232">
        <v>444</v>
      </c>
      <c r="D232">
        <f>Table5[[#This Row],[Closing Stock Limit]]*'Product Details'!E32</f>
        <v>359640</v>
      </c>
    </row>
    <row r="233" spans="1:4">
      <c r="A233" t="s">
        <v>603</v>
      </c>
      <c r="B233" t="s">
        <v>517</v>
      </c>
      <c r="C233">
        <v>499</v>
      </c>
      <c r="D233">
        <f>Table5[[#This Row],[Closing Stock Limit]]*'Product Details'!E33</f>
        <v>442613</v>
      </c>
    </row>
    <row r="234" spans="1:4">
      <c r="A234" t="s">
        <v>604</v>
      </c>
      <c r="B234" t="s">
        <v>517</v>
      </c>
      <c r="C234">
        <v>482</v>
      </c>
      <c r="D234">
        <f>Table5[[#This Row],[Closing Stock Limit]]*'Product Details'!E34</f>
        <v>448742</v>
      </c>
    </row>
    <row r="235" spans="1:4">
      <c r="A235" t="s">
        <v>605</v>
      </c>
      <c r="B235" t="s">
        <v>517</v>
      </c>
      <c r="C235">
        <v>239</v>
      </c>
      <c r="D235">
        <f>Table5[[#This Row],[Closing Stock Limit]]*'Product Details'!E35</f>
        <v>179967</v>
      </c>
    </row>
    <row r="236" spans="1:4">
      <c r="A236" t="s">
        <v>606</v>
      </c>
      <c r="B236" t="s">
        <v>517</v>
      </c>
      <c r="C236">
        <v>279</v>
      </c>
      <c r="D236">
        <f>Table5[[#This Row],[Closing Stock Limit]]*'Product Details'!E36</f>
        <v>181908</v>
      </c>
    </row>
    <row r="237" spans="1:4">
      <c r="A237" t="s">
        <v>607</v>
      </c>
      <c r="B237" t="s">
        <v>517</v>
      </c>
      <c r="C237">
        <v>253</v>
      </c>
      <c r="D237">
        <f>Table5[[#This Row],[Closing Stock Limit]]*'Product Details'!E37</f>
        <v>213532</v>
      </c>
    </row>
    <row r="238" spans="1:4">
      <c r="A238" t="s">
        <v>608</v>
      </c>
      <c r="B238" t="s">
        <v>517</v>
      </c>
      <c r="C238">
        <v>316</v>
      </c>
      <c r="D238">
        <f>Table5[[#This Row],[Closing Stock Limit]]*'Product Details'!E38</f>
        <v>254064</v>
      </c>
    </row>
    <row r="239" spans="1:4">
      <c r="A239" t="s">
        <v>609</v>
      </c>
      <c r="B239" t="s">
        <v>517</v>
      </c>
      <c r="C239">
        <v>444</v>
      </c>
      <c r="D239">
        <f>Table5[[#This Row],[Closing Stock Limit]]*'Product Details'!E39</f>
        <v>398268</v>
      </c>
    </row>
    <row r="240" spans="1:4">
      <c r="A240" t="s">
        <v>610</v>
      </c>
      <c r="B240" t="s">
        <v>517</v>
      </c>
      <c r="C240">
        <v>538</v>
      </c>
      <c r="D240">
        <f>Table5[[#This Row],[Closing Stock Limit]]*'Product Details'!E40</f>
        <v>487966</v>
      </c>
    </row>
    <row r="241" spans="1:4">
      <c r="A241" t="s">
        <v>611</v>
      </c>
      <c r="B241" t="s">
        <v>517</v>
      </c>
      <c r="C241">
        <v>397</v>
      </c>
      <c r="D241">
        <f>Table5[[#This Row],[Closing Stock Limit]]*'Product Details'!E41</f>
        <v>318791</v>
      </c>
    </row>
    <row r="242" spans="1:4">
      <c r="A242" t="s">
        <v>612</v>
      </c>
      <c r="B242" t="s">
        <v>517</v>
      </c>
      <c r="C242">
        <v>426</v>
      </c>
      <c r="D242">
        <f>Table5[[#This Row],[Closing Stock Limit]]*'Product Details'!E42</f>
        <v>378714</v>
      </c>
    </row>
    <row r="243" spans="1:4">
      <c r="A243" t="s">
        <v>613</v>
      </c>
      <c r="B243" t="s">
        <v>517</v>
      </c>
      <c r="C243">
        <v>383</v>
      </c>
      <c r="D243">
        <f>Table5[[#This Row],[Closing Stock Limit]]*'Product Details'!E43</f>
        <v>355041</v>
      </c>
    </row>
    <row r="244" spans="1:4">
      <c r="A244" t="s">
        <v>614</v>
      </c>
      <c r="B244" t="s">
        <v>517</v>
      </c>
      <c r="C244">
        <v>309</v>
      </c>
      <c r="D244">
        <f>Table5[[#This Row],[Closing Stock Limit]]*'Product Details'!E44</f>
        <v>279645</v>
      </c>
    </row>
    <row r="245" spans="1:4">
      <c r="A245" t="s">
        <v>615</v>
      </c>
      <c r="B245" t="s">
        <v>517</v>
      </c>
      <c r="C245">
        <v>545</v>
      </c>
      <c r="D245">
        <f>Table5[[#This Row],[Closing Stock Limit]]*'Product Details'!E45</f>
        <v>423465</v>
      </c>
    </row>
    <row r="246" spans="1:4">
      <c r="A246" t="s">
        <v>616</v>
      </c>
      <c r="B246" t="s">
        <v>517</v>
      </c>
      <c r="C246">
        <v>435</v>
      </c>
      <c r="D246">
        <f>Table5[[#This Row],[Closing Stock Limit]]*'Product Details'!E46</f>
        <v>348870</v>
      </c>
    </row>
    <row r="247" spans="1:4">
      <c r="A247" t="s">
        <v>617</v>
      </c>
      <c r="B247" t="s">
        <v>517</v>
      </c>
      <c r="C247">
        <v>484</v>
      </c>
      <c r="D247">
        <f>Table5[[#This Row],[Closing Stock Limit]]*'Product Details'!E47</f>
        <v>378972</v>
      </c>
    </row>
    <row r="248" spans="1:4">
      <c r="A248" t="s">
        <v>618</v>
      </c>
      <c r="B248" t="s">
        <v>517</v>
      </c>
      <c r="C248">
        <v>598</v>
      </c>
      <c r="D248">
        <f>Table5[[#This Row],[Closing Stock Limit]]*'Product Details'!E48</f>
        <v>446108</v>
      </c>
    </row>
    <row r="249" spans="1:4">
      <c r="A249" t="s">
        <v>619</v>
      </c>
      <c r="B249" t="s">
        <v>517</v>
      </c>
      <c r="C249">
        <v>203</v>
      </c>
      <c r="D249">
        <f>Table5[[#This Row],[Closing Stock Limit]]*'Product Details'!E49</f>
        <v>128093</v>
      </c>
    </row>
    <row r="250" spans="1:4">
      <c r="A250" t="s">
        <v>620</v>
      </c>
      <c r="B250" t="s">
        <v>517</v>
      </c>
      <c r="C250">
        <v>200</v>
      </c>
      <c r="D250">
        <f>Table5[[#This Row],[Closing Stock Limit]]*'Product Details'!E50</f>
        <v>150200</v>
      </c>
    </row>
    <row r="251" spans="1:4">
      <c r="A251" t="s">
        <v>621</v>
      </c>
      <c r="B251" t="s">
        <v>517</v>
      </c>
      <c r="C251">
        <v>590</v>
      </c>
      <c r="D251">
        <f>Table5[[#This Row],[Closing Stock Limit]]*'Product Details'!E51</f>
        <v>595900</v>
      </c>
    </row>
    <row r="252" spans="1:4">
      <c r="A252" t="s">
        <v>572</v>
      </c>
      <c r="B252" t="s">
        <v>518</v>
      </c>
      <c r="C252">
        <v>467</v>
      </c>
      <c r="D252">
        <f>Table5[[#This Row],[Closing Stock Limit]]*'Product Details'!E2</f>
        <v>326900</v>
      </c>
    </row>
    <row r="253" spans="1:4">
      <c r="A253" t="s">
        <v>573</v>
      </c>
      <c r="B253" t="s">
        <v>518</v>
      </c>
      <c r="C253">
        <v>595</v>
      </c>
      <c r="D253">
        <f>Table5[[#This Row],[Closing Stock Limit]]*'Product Details'!E3</f>
        <v>388535</v>
      </c>
    </row>
    <row r="254" spans="1:4">
      <c r="A254" t="s">
        <v>574</v>
      </c>
      <c r="B254" t="s">
        <v>518</v>
      </c>
      <c r="C254">
        <v>577</v>
      </c>
      <c r="D254">
        <f>Table5[[#This Row],[Closing Stock Limit]]*'Product Details'!E4</f>
        <v>557959</v>
      </c>
    </row>
    <row r="255" spans="1:4">
      <c r="A255" t="s">
        <v>575</v>
      </c>
      <c r="B255" t="s">
        <v>518</v>
      </c>
      <c r="C255">
        <v>349</v>
      </c>
      <c r="D255">
        <f>Table5[[#This Row],[Closing Stock Limit]]*'Product Details'!E5</f>
        <v>270824</v>
      </c>
    </row>
    <row r="256" spans="1:4">
      <c r="A256" t="s">
        <v>576</v>
      </c>
      <c r="B256" t="s">
        <v>518</v>
      </c>
      <c r="C256">
        <v>357</v>
      </c>
      <c r="D256">
        <f>Table5[[#This Row],[Closing Stock Limit]]*'Product Details'!E6</f>
        <v>227409</v>
      </c>
    </row>
    <row r="257" spans="1:4">
      <c r="A257" t="s">
        <v>577</v>
      </c>
      <c r="B257" t="s">
        <v>518</v>
      </c>
      <c r="C257">
        <v>450</v>
      </c>
      <c r="D257">
        <f>Table5[[#This Row],[Closing Stock Limit]]*'Product Details'!E7</f>
        <v>373950</v>
      </c>
    </row>
    <row r="258" spans="1:4">
      <c r="A258" t="s">
        <v>578</v>
      </c>
      <c r="B258" t="s">
        <v>518</v>
      </c>
      <c r="C258">
        <v>262</v>
      </c>
      <c r="D258">
        <f>Table5[[#This Row],[Closing Stock Limit]]*'Product Details'!E8</f>
        <v>261214</v>
      </c>
    </row>
    <row r="259" spans="1:4">
      <c r="A259" t="s">
        <v>579</v>
      </c>
      <c r="B259" t="s">
        <v>518</v>
      </c>
      <c r="C259">
        <v>317</v>
      </c>
      <c r="D259">
        <f>Table5[[#This Row],[Closing Stock Limit]]*'Product Details'!E9</f>
        <v>266914</v>
      </c>
    </row>
    <row r="260" spans="1:4">
      <c r="A260" t="s">
        <v>580</v>
      </c>
      <c r="B260" t="s">
        <v>518</v>
      </c>
      <c r="C260">
        <v>576</v>
      </c>
      <c r="D260">
        <f>Table5[[#This Row],[Closing Stock Limit]]*'Product Details'!E10</f>
        <v>623808</v>
      </c>
    </row>
    <row r="261" spans="1:4">
      <c r="A261" t="s">
        <v>581</v>
      </c>
      <c r="B261" t="s">
        <v>518</v>
      </c>
      <c r="C261">
        <v>353</v>
      </c>
      <c r="D261">
        <f>Table5[[#This Row],[Closing Stock Limit]]*'Product Details'!E11</f>
        <v>340645</v>
      </c>
    </row>
    <row r="262" spans="1:4">
      <c r="A262" t="s">
        <v>582</v>
      </c>
      <c r="B262" t="s">
        <v>518</v>
      </c>
      <c r="C262">
        <v>529</v>
      </c>
      <c r="D262">
        <f>Table5[[#This Row],[Closing Stock Limit]]*'Product Details'!E12</f>
        <v>519478</v>
      </c>
    </row>
    <row r="263" spans="1:4">
      <c r="A263" t="s">
        <v>583</v>
      </c>
      <c r="B263" t="s">
        <v>518</v>
      </c>
      <c r="C263">
        <v>390</v>
      </c>
      <c r="D263">
        <f>Table5[[#This Row],[Closing Stock Limit]]*'Product Details'!E13</f>
        <v>379860</v>
      </c>
    </row>
    <row r="264" spans="1:4">
      <c r="A264" t="s">
        <v>584</v>
      </c>
      <c r="B264" t="s">
        <v>518</v>
      </c>
      <c r="C264">
        <v>417</v>
      </c>
      <c r="D264">
        <f>Table5[[#This Row],[Closing Stock Limit]]*'Product Details'!E14</f>
        <v>397818</v>
      </c>
    </row>
    <row r="265" spans="1:4">
      <c r="A265" t="s">
        <v>585</v>
      </c>
      <c r="B265" t="s">
        <v>518</v>
      </c>
      <c r="C265">
        <v>242</v>
      </c>
      <c r="D265">
        <f>Table5[[#This Row],[Closing Stock Limit]]*'Product Details'!E15</f>
        <v>203522</v>
      </c>
    </row>
    <row r="266" spans="1:4">
      <c r="A266" t="s">
        <v>586</v>
      </c>
      <c r="B266" t="s">
        <v>518</v>
      </c>
      <c r="C266">
        <v>220</v>
      </c>
      <c r="D266">
        <f>Table5[[#This Row],[Closing Stock Limit]]*'Product Details'!E16</f>
        <v>235180</v>
      </c>
    </row>
    <row r="267" spans="1:4">
      <c r="A267" t="s">
        <v>587</v>
      </c>
      <c r="B267" t="s">
        <v>518</v>
      </c>
      <c r="C267">
        <v>200</v>
      </c>
      <c r="D267">
        <f>Table5[[#This Row],[Closing Stock Limit]]*'Product Details'!E17</f>
        <v>203000</v>
      </c>
    </row>
    <row r="268" spans="1:4">
      <c r="A268" t="s">
        <v>588</v>
      </c>
      <c r="B268" t="s">
        <v>518</v>
      </c>
      <c r="C268">
        <v>511</v>
      </c>
      <c r="D268">
        <f>Table5[[#This Row],[Closing Stock Limit]]*'Product Details'!E18</f>
        <v>355145</v>
      </c>
    </row>
    <row r="269" spans="1:4">
      <c r="A269" t="s">
        <v>589</v>
      </c>
      <c r="B269" t="s">
        <v>518</v>
      </c>
      <c r="C269">
        <v>254</v>
      </c>
      <c r="D269">
        <f>Table5[[#This Row],[Closing Stock Limit]]*'Product Details'!E19</f>
        <v>262382</v>
      </c>
    </row>
    <row r="270" spans="1:4">
      <c r="A270" t="s">
        <v>590</v>
      </c>
      <c r="B270" t="s">
        <v>518</v>
      </c>
      <c r="C270">
        <v>348</v>
      </c>
      <c r="D270">
        <f>Table5[[#This Row],[Closing Stock Limit]]*'Product Details'!E20</f>
        <v>247428</v>
      </c>
    </row>
    <row r="271" spans="1:4">
      <c r="A271" t="s">
        <v>591</v>
      </c>
      <c r="B271" t="s">
        <v>518</v>
      </c>
      <c r="C271">
        <v>305</v>
      </c>
      <c r="D271">
        <f>Table5[[#This Row],[Closing Stock Limit]]*'Product Details'!E21</f>
        <v>286395</v>
      </c>
    </row>
    <row r="272" spans="1:4">
      <c r="A272" t="s">
        <v>592</v>
      </c>
      <c r="B272" t="s">
        <v>518</v>
      </c>
      <c r="C272">
        <v>321</v>
      </c>
      <c r="D272">
        <f>Table5[[#This Row],[Closing Stock Limit]]*'Product Details'!E22</f>
        <v>352137</v>
      </c>
    </row>
    <row r="273" spans="1:4">
      <c r="A273" t="s">
        <v>593</v>
      </c>
      <c r="B273" t="s">
        <v>518</v>
      </c>
      <c r="C273">
        <v>571</v>
      </c>
      <c r="D273">
        <f>Table5[[#This Row],[Closing Stock Limit]]*'Product Details'!E23</f>
        <v>343742</v>
      </c>
    </row>
    <row r="274" spans="1:4">
      <c r="A274" t="s">
        <v>594</v>
      </c>
      <c r="B274" t="s">
        <v>518</v>
      </c>
      <c r="C274">
        <v>520</v>
      </c>
      <c r="D274">
        <f>Table5[[#This Row],[Closing Stock Limit]]*'Product Details'!E24</f>
        <v>456040</v>
      </c>
    </row>
    <row r="275" spans="1:4">
      <c r="A275" t="s">
        <v>595</v>
      </c>
      <c r="B275" t="s">
        <v>518</v>
      </c>
      <c r="C275">
        <v>344</v>
      </c>
      <c r="D275">
        <f>Table5[[#This Row],[Closing Stock Limit]]*'Product Details'!E25</f>
        <v>330240</v>
      </c>
    </row>
    <row r="276" spans="1:4">
      <c r="A276" t="s">
        <v>596</v>
      </c>
      <c r="B276" t="s">
        <v>518</v>
      </c>
      <c r="C276">
        <v>243</v>
      </c>
      <c r="D276">
        <f>Table5[[#This Row],[Closing Stock Limit]]*'Product Details'!E26</f>
        <v>155763</v>
      </c>
    </row>
    <row r="277" spans="1:4">
      <c r="A277" t="s">
        <v>597</v>
      </c>
      <c r="B277" t="s">
        <v>518</v>
      </c>
      <c r="C277">
        <v>576</v>
      </c>
      <c r="D277">
        <f>Table5[[#This Row],[Closing Stock Limit]]*'Product Details'!E27</f>
        <v>480384</v>
      </c>
    </row>
    <row r="278" spans="1:4">
      <c r="A278" t="s">
        <v>598</v>
      </c>
      <c r="B278" t="s">
        <v>518</v>
      </c>
      <c r="C278">
        <v>391</v>
      </c>
      <c r="D278">
        <f>Table5[[#This Row],[Closing Stock Limit]]*'Product Details'!E28</f>
        <v>346035</v>
      </c>
    </row>
    <row r="279" spans="1:4">
      <c r="A279" t="s">
        <v>599</v>
      </c>
      <c r="B279" t="s">
        <v>518</v>
      </c>
      <c r="C279">
        <v>221</v>
      </c>
      <c r="D279">
        <f>Table5[[#This Row],[Closing Stock Limit]]*'Product Details'!E29</f>
        <v>219232</v>
      </c>
    </row>
    <row r="280" spans="1:4">
      <c r="A280" t="s">
        <v>600</v>
      </c>
      <c r="B280" t="s">
        <v>518</v>
      </c>
      <c r="C280">
        <v>246</v>
      </c>
      <c r="D280">
        <f>Table5[[#This Row],[Closing Stock Limit]]*'Product Details'!E30</f>
        <v>147600</v>
      </c>
    </row>
    <row r="281" spans="1:4">
      <c r="A281" t="s">
        <v>601</v>
      </c>
      <c r="B281" t="s">
        <v>518</v>
      </c>
      <c r="C281">
        <v>254</v>
      </c>
      <c r="D281">
        <f>Table5[[#This Row],[Closing Stock Limit]]*'Product Details'!E31</f>
        <v>221234</v>
      </c>
    </row>
    <row r="282" spans="1:4">
      <c r="A282" t="s">
        <v>602</v>
      </c>
      <c r="B282" t="s">
        <v>518</v>
      </c>
      <c r="C282">
        <v>498</v>
      </c>
      <c r="D282">
        <f>Table5[[#This Row],[Closing Stock Limit]]*'Product Details'!E32</f>
        <v>403380</v>
      </c>
    </row>
    <row r="283" spans="1:4">
      <c r="A283" t="s">
        <v>603</v>
      </c>
      <c r="B283" t="s">
        <v>518</v>
      </c>
      <c r="C283">
        <v>593</v>
      </c>
      <c r="D283">
        <f>Table5[[#This Row],[Closing Stock Limit]]*'Product Details'!E33</f>
        <v>525991</v>
      </c>
    </row>
    <row r="284" spans="1:4">
      <c r="A284" t="s">
        <v>604</v>
      </c>
      <c r="B284" t="s">
        <v>518</v>
      </c>
      <c r="C284">
        <v>578</v>
      </c>
      <c r="D284">
        <f>Table5[[#This Row],[Closing Stock Limit]]*'Product Details'!E34</f>
        <v>538118</v>
      </c>
    </row>
    <row r="285" spans="1:4">
      <c r="A285" t="s">
        <v>605</v>
      </c>
      <c r="B285" t="s">
        <v>518</v>
      </c>
      <c r="C285">
        <v>409</v>
      </c>
      <c r="D285">
        <f>Table5[[#This Row],[Closing Stock Limit]]*'Product Details'!E35</f>
        <v>307977</v>
      </c>
    </row>
    <row r="286" spans="1:4">
      <c r="A286" t="s">
        <v>606</v>
      </c>
      <c r="B286" t="s">
        <v>518</v>
      </c>
      <c r="C286">
        <v>211</v>
      </c>
      <c r="D286">
        <f>Table5[[#This Row],[Closing Stock Limit]]*'Product Details'!E36</f>
        <v>137572</v>
      </c>
    </row>
    <row r="287" spans="1:4">
      <c r="A287" t="s">
        <v>607</v>
      </c>
      <c r="B287" t="s">
        <v>518</v>
      </c>
      <c r="C287">
        <v>238</v>
      </c>
      <c r="D287">
        <f>Table5[[#This Row],[Closing Stock Limit]]*'Product Details'!E37</f>
        <v>200872</v>
      </c>
    </row>
    <row r="288" spans="1:4">
      <c r="A288" t="s">
        <v>608</v>
      </c>
      <c r="B288" t="s">
        <v>518</v>
      </c>
      <c r="C288">
        <v>324</v>
      </c>
      <c r="D288">
        <f>Table5[[#This Row],[Closing Stock Limit]]*'Product Details'!E38</f>
        <v>260496</v>
      </c>
    </row>
    <row r="289" spans="1:4">
      <c r="A289" t="s">
        <v>609</v>
      </c>
      <c r="B289" t="s">
        <v>518</v>
      </c>
      <c r="C289">
        <v>430</v>
      </c>
      <c r="D289">
        <f>Table5[[#This Row],[Closing Stock Limit]]*'Product Details'!E39</f>
        <v>385710</v>
      </c>
    </row>
    <row r="290" spans="1:4">
      <c r="A290" t="s">
        <v>610</v>
      </c>
      <c r="B290" t="s">
        <v>518</v>
      </c>
      <c r="C290">
        <v>294</v>
      </c>
      <c r="D290">
        <f>Table5[[#This Row],[Closing Stock Limit]]*'Product Details'!E40</f>
        <v>266658</v>
      </c>
    </row>
    <row r="291" spans="1:4">
      <c r="A291" t="s">
        <v>611</v>
      </c>
      <c r="B291" t="s">
        <v>518</v>
      </c>
      <c r="C291">
        <v>498</v>
      </c>
      <c r="D291">
        <f>Table5[[#This Row],[Closing Stock Limit]]*'Product Details'!E41</f>
        <v>399894</v>
      </c>
    </row>
    <row r="292" spans="1:4">
      <c r="A292" t="s">
        <v>612</v>
      </c>
      <c r="B292" t="s">
        <v>518</v>
      </c>
      <c r="C292">
        <v>300</v>
      </c>
      <c r="D292">
        <f>Table5[[#This Row],[Closing Stock Limit]]*'Product Details'!E42</f>
        <v>266700</v>
      </c>
    </row>
    <row r="293" spans="1:4">
      <c r="A293" t="s">
        <v>613</v>
      </c>
      <c r="B293" t="s">
        <v>518</v>
      </c>
      <c r="C293">
        <v>541</v>
      </c>
      <c r="D293">
        <f>Table5[[#This Row],[Closing Stock Limit]]*'Product Details'!E43</f>
        <v>501507</v>
      </c>
    </row>
    <row r="294" spans="1:4">
      <c r="A294" t="s">
        <v>614</v>
      </c>
      <c r="B294" t="s">
        <v>518</v>
      </c>
      <c r="C294">
        <v>549</v>
      </c>
      <c r="D294">
        <f>Table5[[#This Row],[Closing Stock Limit]]*'Product Details'!E44</f>
        <v>496845</v>
      </c>
    </row>
    <row r="295" spans="1:4">
      <c r="A295" t="s">
        <v>615</v>
      </c>
      <c r="B295" t="s">
        <v>518</v>
      </c>
      <c r="C295">
        <v>519</v>
      </c>
      <c r="D295">
        <f>Table5[[#This Row],[Closing Stock Limit]]*'Product Details'!E45</f>
        <v>403263</v>
      </c>
    </row>
    <row r="296" spans="1:4">
      <c r="A296" t="s">
        <v>616</v>
      </c>
      <c r="B296" t="s">
        <v>518</v>
      </c>
      <c r="C296">
        <v>295</v>
      </c>
      <c r="D296">
        <f>Table5[[#This Row],[Closing Stock Limit]]*'Product Details'!E46</f>
        <v>236590</v>
      </c>
    </row>
    <row r="297" spans="1:4">
      <c r="A297" t="s">
        <v>617</v>
      </c>
      <c r="B297" t="s">
        <v>518</v>
      </c>
      <c r="C297">
        <v>600</v>
      </c>
      <c r="D297">
        <f>Table5[[#This Row],[Closing Stock Limit]]*'Product Details'!E47</f>
        <v>469800</v>
      </c>
    </row>
    <row r="298" spans="1:4">
      <c r="A298" t="s">
        <v>618</v>
      </c>
      <c r="B298" t="s">
        <v>518</v>
      </c>
      <c r="C298">
        <v>327</v>
      </c>
      <c r="D298">
        <f>Table5[[#This Row],[Closing Stock Limit]]*'Product Details'!E48</f>
        <v>243942</v>
      </c>
    </row>
    <row r="299" spans="1:4">
      <c r="A299" t="s">
        <v>619</v>
      </c>
      <c r="B299" t="s">
        <v>518</v>
      </c>
      <c r="C299">
        <v>341</v>
      </c>
      <c r="D299">
        <f>Table5[[#This Row],[Closing Stock Limit]]*'Product Details'!E49</f>
        <v>215171</v>
      </c>
    </row>
    <row r="300" spans="1:4">
      <c r="A300" t="s">
        <v>620</v>
      </c>
      <c r="B300" t="s">
        <v>518</v>
      </c>
      <c r="C300">
        <v>287</v>
      </c>
      <c r="D300">
        <f>Table5[[#This Row],[Closing Stock Limit]]*'Product Details'!E50</f>
        <v>215537</v>
      </c>
    </row>
    <row r="301" spans="1:4">
      <c r="A301" t="s">
        <v>621</v>
      </c>
      <c r="B301" t="s">
        <v>518</v>
      </c>
      <c r="C301">
        <v>566</v>
      </c>
      <c r="D301">
        <f>Table5[[#This Row],[Closing Stock Limit]]*'Product Details'!E51</f>
        <v>571660</v>
      </c>
    </row>
    <row r="302" spans="1:4">
      <c r="A302" t="s">
        <v>572</v>
      </c>
      <c r="B302" t="s">
        <v>519</v>
      </c>
      <c r="C302">
        <v>294</v>
      </c>
      <c r="D302">
        <f>Table5[[#This Row],[Closing Stock Limit]]*'Product Details'!E2</f>
        <v>205800</v>
      </c>
    </row>
    <row r="303" spans="1:4">
      <c r="A303" t="s">
        <v>573</v>
      </c>
      <c r="B303" t="s">
        <v>519</v>
      </c>
      <c r="C303">
        <v>493</v>
      </c>
      <c r="D303">
        <f>Table5[[#This Row],[Closing Stock Limit]]*'Product Details'!E3</f>
        <v>321929</v>
      </c>
    </row>
    <row r="304" spans="1:4">
      <c r="A304" t="s">
        <v>574</v>
      </c>
      <c r="B304" t="s">
        <v>519</v>
      </c>
      <c r="C304">
        <v>594</v>
      </c>
      <c r="D304">
        <f>Table5[[#This Row],[Closing Stock Limit]]*'Product Details'!E4</f>
        <v>574398</v>
      </c>
    </row>
    <row r="305" spans="1:4">
      <c r="A305" t="s">
        <v>575</v>
      </c>
      <c r="B305" t="s">
        <v>519</v>
      </c>
      <c r="C305">
        <v>328</v>
      </c>
      <c r="D305">
        <f>Table5[[#This Row],[Closing Stock Limit]]*'Product Details'!E5</f>
        <v>254528</v>
      </c>
    </row>
    <row r="306" spans="1:4">
      <c r="A306" t="s">
        <v>576</v>
      </c>
      <c r="B306" t="s">
        <v>519</v>
      </c>
      <c r="C306">
        <v>430</v>
      </c>
      <c r="D306">
        <f>Table5[[#This Row],[Closing Stock Limit]]*'Product Details'!E6</f>
        <v>273910</v>
      </c>
    </row>
    <row r="307" spans="1:4">
      <c r="A307" t="s">
        <v>577</v>
      </c>
      <c r="B307" t="s">
        <v>519</v>
      </c>
      <c r="C307">
        <v>522</v>
      </c>
      <c r="D307">
        <f>Table5[[#This Row],[Closing Stock Limit]]*'Product Details'!E7</f>
        <v>433782</v>
      </c>
    </row>
    <row r="308" spans="1:4">
      <c r="A308" t="s">
        <v>578</v>
      </c>
      <c r="B308" t="s">
        <v>519</v>
      </c>
      <c r="C308">
        <v>520</v>
      </c>
      <c r="D308">
        <f>Table5[[#This Row],[Closing Stock Limit]]*'Product Details'!E8</f>
        <v>518440</v>
      </c>
    </row>
    <row r="309" spans="1:4">
      <c r="A309" t="s">
        <v>579</v>
      </c>
      <c r="B309" t="s">
        <v>519</v>
      </c>
      <c r="C309">
        <v>524</v>
      </c>
      <c r="D309">
        <f>Table5[[#This Row],[Closing Stock Limit]]*'Product Details'!E9</f>
        <v>441208</v>
      </c>
    </row>
    <row r="310" spans="1:4">
      <c r="A310" t="s">
        <v>580</v>
      </c>
      <c r="B310" t="s">
        <v>519</v>
      </c>
      <c r="C310">
        <v>465</v>
      </c>
      <c r="D310">
        <f>Table5[[#This Row],[Closing Stock Limit]]*'Product Details'!E10</f>
        <v>503595</v>
      </c>
    </row>
    <row r="311" spans="1:4">
      <c r="A311" t="s">
        <v>581</v>
      </c>
      <c r="B311" t="s">
        <v>519</v>
      </c>
      <c r="C311">
        <v>261</v>
      </c>
      <c r="D311">
        <f>Table5[[#This Row],[Closing Stock Limit]]*'Product Details'!E11</f>
        <v>251865</v>
      </c>
    </row>
    <row r="312" spans="1:4">
      <c r="A312" t="s">
        <v>582</v>
      </c>
      <c r="B312" t="s">
        <v>519</v>
      </c>
      <c r="C312">
        <v>513</v>
      </c>
      <c r="D312">
        <f>Table5[[#This Row],[Closing Stock Limit]]*'Product Details'!E12</f>
        <v>503766</v>
      </c>
    </row>
    <row r="313" spans="1:4">
      <c r="A313" t="s">
        <v>583</v>
      </c>
      <c r="B313" t="s">
        <v>519</v>
      </c>
      <c r="C313">
        <v>594</v>
      </c>
      <c r="D313">
        <f>Table5[[#This Row],[Closing Stock Limit]]*'Product Details'!E13</f>
        <v>578556</v>
      </c>
    </row>
    <row r="314" spans="1:4">
      <c r="A314" t="s">
        <v>584</v>
      </c>
      <c r="B314" t="s">
        <v>519</v>
      </c>
      <c r="C314">
        <v>200</v>
      </c>
      <c r="D314">
        <f>Table5[[#This Row],[Closing Stock Limit]]*'Product Details'!E14</f>
        <v>190800</v>
      </c>
    </row>
    <row r="315" spans="1:4">
      <c r="A315" t="s">
        <v>585</v>
      </c>
      <c r="B315" t="s">
        <v>519</v>
      </c>
      <c r="C315">
        <v>455</v>
      </c>
      <c r="D315">
        <f>Table5[[#This Row],[Closing Stock Limit]]*'Product Details'!E15</f>
        <v>382655</v>
      </c>
    </row>
    <row r="316" spans="1:4">
      <c r="A316" t="s">
        <v>586</v>
      </c>
      <c r="B316" t="s">
        <v>519</v>
      </c>
      <c r="C316">
        <v>478</v>
      </c>
      <c r="D316">
        <f>Table5[[#This Row],[Closing Stock Limit]]*'Product Details'!E16</f>
        <v>510982</v>
      </c>
    </row>
    <row r="317" spans="1:4">
      <c r="A317" t="s">
        <v>587</v>
      </c>
      <c r="B317" t="s">
        <v>519</v>
      </c>
      <c r="C317">
        <v>580</v>
      </c>
      <c r="D317">
        <f>Table5[[#This Row],[Closing Stock Limit]]*'Product Details'!E17</f>
        <v>588700</v>
      </c>
    </row>
    <row r="318" spans="1:4">
      <c r="A318" t="s">
        <v>588</v>
      </c>
      <c r="B318" t="s">
        <v>519</v>
      </c>
      <c r="C318">
        <v>537</v>
      </c>
      <c r="D318">
        <f>Table5[[#This Row],[Closing Stock Limit]]*'Product Details'!E18</f>
        <v>373215</v>
      </c>
    </row>
    <row r="319" spans="1:4">
      <c r="A319" t="s">
        <v>589</v>
      </c>
      <c r="B319" t="s">
        <v>519</v>
      </c>
      <c r="C319">
        <v>241</v>
      </c>
      <c r="D319">
        <f>Table5[[#This Row],[Closing Stock Limit]]*'Product Details'!E19</f>
        <v>248953</v>
      </c>
    </row>
    <row r="320" spans="1:4">
      <c r="A320" t="s">
        <v>590</v>
      </c>
      <c r="B320" t="s">
        <v>519</v>
      </c>
      <c r="C320">
        <v>378</v>
      </c>
      <c r="D320">
        <f>Table5[[#This Row],[Closing Stock Limit]]*'Product Details'!E20</f>
        <v>268758</v>
      </c>
    </row>
    <row r="321" spans="1:4">
      <c r="A321" t="s">
        <v>591</v>
      </c>
      <c r="B321" t="s">
        <v>519</v>
      </c>
      <c r="C321">
        <v>398</v>
      </c>
      <c r="D321">
        <f>Table5[[#This Row],[Closing Stock Limit]]*'Product Details'!E21</f>
        <v>373722</v>
      </c>
    </row>
    <row r="322" spans="1:4">
      <c r="A322" t="s">
        <v>592</v>
      </c>
      <c r="B322" t="s">
        <v>519</v>
      </c>
      <c r="C322">
        <v>214</v>
      </c>
      <c r="D322">
        <f>Table5[[#This Row],[Closing Stock Limit]]*'Product Details'!E22</f>
        <v>234758</v>
      </c>
    </row>
    <row r="323" spans="1:4">
      <c r="A323" t="s">
        <v>593</v>
      </c>
      <c r="B323" t="s">
        <v>519</v>
      </c>
      <c r="C323">
        <v>518</v>
      </c>
      <c r="D323">
        <f>Table5[[#This Row],[Closing Stock Limit]]*'Product Details'!E23</f>
        <v>311836</v>
      </c>
    </row>
    <row r="324" spans="1:4">
      <c r="A324" t="s">
        <v>594</v>
      </c>
      <c r="B324" t="s">
        <v>519</v>
      </c>
      <c r="C324">
        <v>578</v>
      </c>
      <c r="D324">
        <f>Table5[[#This Row],[Closing Stock Limit]]*'Product Details'!E24</f>
        <v>506906</v>
      </c>
    </row>
    <row r="325" spans="1:4">
      <c r="A325" t="s">
        <v>595</v>
      </c>
      <c r="B325" t="s">
        <v>519</v>
      </c>
      <c r="C325">
        <v>389</v>
      </c>
      <c r="D325">
        <f>Table5[[#This Row],[Closing Stock Limit]]*'Product Details'!E25</f>
        <v>373440</v>
      </c>
    </row>
    <row r="326" spans="1:4">
      <c r="A326" t="s">
        <v>596</v>
      </c>
      <c r="B326" t="s">
        <v>519</v>
      </c>
      <c r="C326">
        <v>216</v>
      </c>
      <c r="D326">
        <f>Table5[[#This Row],[Closing Stock Limit]]*'Product Details'!E26</f>
        <v>138456</v>
      </c>
    </row>
    <row r="327" spans="1:4">
      <c r="A327" t="s">
        <v>597</v>
      </c>
      <c r="B327" t="s">
        <v>519</v>
      </c>
      <c r="C327">
        <v>551</v>
      </c>
      <c r="D327">
        <f>Table5[[#This Row],[Closing Stock Limit]]*'Product Details'!E27</f>
        <v>459534</v>
      </c>
    </row>
    <row r="328" spans="1:4">
      <c r="A328" t="s">
        <v>598</v>
      </c>
      <c r="B328" t="s">
        <v>519</v>
      </c>
      <c r="C328">
        <v>369</v>
      </c>
      <c r="D328">
        <f>Table5[[#This Row],[Closing Stock Limit]]*'Product Details'!E28</f>
        <v>326565</v>
      </c>
    </row>
    <row r="329" spans="1:4">
      <c r="A329" t="s">
        <v>599</v>
      </c>
      <c r="B329" t="s">
        <v>519</v>
      </c>
      <c r="C329">
        <v>372</v>
      </c>
      <c r="D329">
        <f>Table5[[#This Row],[Closing Stock Limit]]*'Product Details'!E29</f>
        <v>369024</v>
      </c>
    </row>
    <row r="330" spans="1:4">
      <c r="A330" t="s">
        <v>600</v>
      </c>
      <c r="B330" t="s">
        <v>519</v>
      </c>
      <c r="C330">
        <v>283</v>
      </c>
      <c r="D330">
        <f>Table5[[#This Row],[Closing Stock Limit]]*'Product Details'!E30</f>
        <v>169800</v>
      </c>
    </row>
    <row r="331" spans="1:4">
      <c r="A331" t="s">
        <v>601</v>
      </c>
      <c r="B331" t="s">
        <v>519</v>
      </c>
      <c r="C331">
        <v>452</v>
      </c>
      <c r="D331">
        <f>Table5[[#This Row],[Closing Stock Limit]]*'Product Details'!E31</f>
        <v>393692</v>
      </c>
    </row>
    <row r="332" spans="1:4">
      <c r="A332" t="s">
        <v>602</v>
      </c>
      <c r="B332" t="s">
        <v>519</v>
      </c>
      <c r="C332">
        <v>595</v>
      </c>
      <c r="D332">
        <f>Table5[[#This Row],[Closing Stock Limit]]*'Product Details'!E32</f>
        <v>481950</v>
      </c>
    </row>
    <row r="333" spans="1:4">
      <c r="A333" t="s">
        <v>603</v>
      </c>
      <c r="B333" t="s">
        <v>519</v>
      </c>
      <c r="C333">
        <v>458</v>
      </c>
      <c r="D333">
        <f>Table5[[#This Row],[Closing Stock Limit]]*'Product Details'!E33</f>
        <v>406246</v>
      </c>
    </row>
    <row r="334" spans="1:4">
      <c r="A334" t="s">
        <v>604</v>
      </c>
      <c r="B334" t="s">
        <v>519</v>
      </c>
      <c r="C334">
        <v>264</v>
      </c>
      <c r="D334">
        <f>Table5[[#This Row],[Closing Stock Limit]]*'Product Details'!E34</f>
        <v>245784</v>
      </c>
    </row>
    <row r="335" spans="1:4">
      <c r="A335" t="s">
        <v>605</v>
      </c>
      <c r="B335" t="s">
        <v>519</v>
      </c>
      <c r="C335">
        <v>558</v>
      </c>
      <c r="D335">
        <f>Table5[[#This Row],[Closing Stock Limit]]*'Product Details'!E35</f>
        <v>420174</v>
      </c>
    </row>
    <row r="336" spans="1:4">
      <c r="A336" t="s">
        <v>606</v>
      </c>
      <c r="B336" t="s">
        <v>519</v>
      </c>
      <c r="C336">
        <v>227</v>
      </c>
      <c r="D336">
        <f>Table5[[#This Row],[Closing Stock Limit]]*'Product Details'!E36</f>
        <v>148004</v>
      </c>
    </row>
    <row r="337" spans="1:4">
      <c r="A337" t="s">
        <v>607</v>
      </c>
      <c r="B337" t="s">
        <v>519</v>
      </c>
      <c r="C337">
        <v>427</v>
      </c>
      <c r="D337">
        <f>Table5[[#This Row],[Closing Stock Limit]]*'Product Details'!E37</f>
        <v>360388</v>
      </c>
    </row>
    <row r="338" spans="1:4">
      <c r="A338" t="s">
        <v>608</v>
      </c>
      <c r="B338" t="s">
        <v>519</v>
      </c>
      <c r="C338">
        <v>416</v>
      </c>
      <c r="D338">
        <f>Table5[[#This Row],[Closing Stock Limit]]*'Product Details'!E38</f>
        <v>334464</v>
      </c>
    </row>
    <row r="339" spans="1:4">
      <c r="A339" t="s">
        <v>609</v>
      </c>
      <c r="B339" t="s">
        <v>519</v>
      </c>
      <c r="C339">
        <v>391</v>
      </c>
      <c r="D339">
        <f>Table5[[#This Row],[Closing Stock Limit]]*'Product Details'!E39</f>
        <v>350727</v>
      </c>
    </row>
    <row r="340" spans="1:4">
      <c r="A340" t="s">
        <v>610</v>
      </c>
      <c r="B340" t="s">
        <v>519</v>
      </c>
      <c r="C340">
        <v>499</v>
      </c>
      <c r="D340">
        <f>Table5[[#This Row],[Closing Stock Limit]]*'Product Details'!E40</f>
        <v>452593</v>
      </c>
    </row>
    <row r="341" spans="1:4">
      <c r="A341" t="s">
        <v>611</v>
      </c>
      <c r="B341" t="s">
        <v>519</v>
      </c>
      <c r="C341">
        <v>287</v>
      </c>
      <c r="D341">
        <f>Table5[[#This Row],[Closing Stock Limit]]*'Product Details'!E41</f>
        <v>230461</v>
      </c>
    </row>
    <row r="342" spans="1:4">
      <c r="A342" t="s">
        <v>612</v>
      </c>
      <c r="B342" t="s">
        <v>519</v>
      </c>
      <c r="C342">
        <v>523</v>
      </c>
      <c r="D342">
        <f>Table5[[#This Row],[Closing Stock Limit]]*'Product Details'!E42</f>
        <v>464947</v>
      </c>
    </row>
    <row r="343" spans="1:4">
      <c r="A343" t="s">
        <v>613</v>
      </c>
      <c r="B343" t="s">
        <v>519</v>
      </c>
      <c r="C343">
        <v>373</v>
      </c>
      <c r="D343">
        <f>Table5[[#This Row],[Closing Stock Limit]]*'Product Details'!E43</f>
        <v>345771</v>
      </c>
    </row>
    <row r="344" spans="1:4">
      <c r="A344" t="s">
        <v>614</v>
      </c>
      <c r="B344" t="s">
        <v>519</v>
      </c>
      <c r="C344">
        <v>267</v>
      </c>
      <c r="D344">
        <f>Table5[[#This Row],[Closing Stock Limit]]*'Product Details'!E44</f>
        <v>241635</v>
      </c>
    </row>
    <row r="345" spans="1:4">
      <c r="A345" t="s">
        <v>615</v>
      </c>
      <c r="B345" t="s">
        <v>519</v>
      </c>
      <c r="C345">
        <v>219</v>
      </c>
      <c r="D345">
        <f>Table5[[#This Row],[Closing Stock Limit]]*'Product Details'!E45</f>
        <v>170163</v>
      </c>
    </row>
    <row r="346" spans="1:4">
      <c r="A346" t="s">
        <v>616</v>
      </c>
      <c r="B346" t="s">
        <v>519</v>
      </c>
      <c r="C346">
        <v>462</v>
      </c>
      <c r="D346">
        <f>Table5[[#This Row],[Closing Stock Limit]]*'Product Details'!E46</f>
        <v>370524</v>
      </c>
    </row>
    <row r="347" spans="1:4">
      <c r="A347" t="s">
        <v>617</v>
      </c>
      <c r="B347" t="s">
        <v>519</v>
      </c>
      <c r="C347">
        <v>541</v>
      </c>
      <c r="D347">
        <f>Table5[[#This Row],[Closing Stock Limit]]*'Product Details'!E47</f>
        <v>423603</v>
      </c>
    </row>
    <row r="348" spans="1:4">
      <c r="A348" t="s">
        <v>618</v>
      </c>
      <c r="B348" t="s">
        <v>519</v>
      </c>
      <c r="C348">
        <v>269</v>
      </c>
      <c r="D348">
        <f>Table5[[#This Row],[Closing Stock Limit]]*'Product Details'!E48</f>
        <v>200674</v>
      </c>
    </row>
    <row r="349" spans="1:4">
      <c r="A349" t="s">
        <v>619</v>
      </c>
      <c r="B349" t="s">
        <v>519</v>
      </c>
      <c r="C349">
        <v>427</v>
      </c>
      <c r="D349">
        <f>Table5[[#This Row],[Closing Stock Limit]]*'Product Details'!E49</f>
        <v>269437</v>
      </c>
    </row>
    <row r="350" spans="1:4">
      <c r="A350" t="s">
        <v>620</v>
      </c>
      <c r="B350" t="s">
        <v>519</v>
      </c>
      <c r="C350">
        <v>344</v>
      </c>
      <c r="D350">
        <f>Table5[[#This Row],[Closing Stock Limit]]*'Product Details'!E50</f>
        <v>258344</v>
      </c>
    </row>
    <row r="351" spans="1:4">
      <c r="A351" t="s">
        <v>621</v>
      </c>
      <c r="B351" t="s">
        <v>519</v>
      </c>
      <c r="C351">
        <v>270</v>
      </c>
      <c r="D351">
        <f>Table5[[#This Row],[Closing Stock Limit]]*'Product Details'!E51</f>
        <v>272700</v>
      </c>
    </row>
    <row r="352" spans="1:4">
      <c r="A352" t="s">
        <v>572</v>
      </c>
      <c r="B352" t="s">
        <v>520</v>
      </c>
      <c r="C352">
        <v>562</v>
      </c>
      <c r="D352">
        <f>Table5[[#This Row],[Closing Stock Limit]]*'Product Details'!E2</f>
        <v>393400</v>
      </c>
    </row>
    <row r="353" spans="1:4">
      <c r="A353" t="s">
        <v>573</v>
      </c>
      <c r="B353" t="s">
        <v>520</v>
      </c>
      <c r="C353">
        <v>352</v>
      </c>
      <c r="D353">
        <f>Table5[[#This Row],[Closing Stock Limit]]*'Product Details'!E3</f>
        <v>229856</v>
      </c>
    </row>
    <row r="354" spans="1:4">
      <c r="A354" t="s">
        <v>574</v>
      </c>
      <c r="B354" t="s">
        <v>520</v>
      </c>
      <c r="C354">
        <v>209</v>
      </c>
      <c r="D354">
        <f>Table5[[#This Row],[Closing Stock Limit]]*'Product Details'!E4</f>
        <v>202103</v>
      </c>
    </row>
    <row r="355" spans="1:4">
      <c r="A355" t="s">
        <v>575</v>
      </c>
      <c r="B355" t="s">
        <v>520</v>
      </c>
      <c r="C355">
        <v>460</v>
      </c>
      <c r="D355">
        <f>Table5[[#This Row],[Closing Stock Limit]]*'Product Details'!E5</f>
        <v>356960</v>
      </c>
    </row>
    <row r="356" spans="1:4">
      <c r="A356" t="s">
        <v>576</v>
      </c>
      <c r="B356" t="s">
        <v>520</v>
      </c>
      <c r="C356">
        <v>376</v>
      </c>
      <c r="D356">
        <f>Table5[[#This Row],[Closing Stock Limit]]*'Product Details'!E6</f>
        <v>239512</v>
      </c>
    </row>
    <row r="357" spans="1:4">
      <c r="A357" t="s">
        <v>577</v>
      </c>
      <c r="B357" t="s">
        <v>520</v>
      </c>
      <c r="C357">
        <v>243</v>
      </c>
      <c r="D357">
        <f>Table5[[#This Row],[Closing Stock Limit]]*'Product Details'!E7</f>
        <v>201933</v>
      </c>
    </row>
    <row r="358" spans="1:4">
      <c r="A358" t="s">
        <v>578</v>
      </c>
      <c r="B358" t="s">
        <v>520</v>
      </c>
      <c r="C358">
        <v>351</v>
      </c>
      <c r="D358">
        <f>Table5[[#This Row],[Closing Stock Limit]]*'Product Details'!E8</f>
        <v>349947</v>
      </c>
    </row>
    <row r="359" spans="1:4">
      <c r="A359" t="s">
        <v>579</v>
      </c>
      <c r="B359" t="s">
        <v>520</v>
      </c>
      <c r="C359">
        <v>478</v>
      </c>
      <c r="D359">
        <f>Table5[[#This Row],[Closing Stock Limit]]*'Product Details'!E9</f>
        <v>402476</v>
      </c>
    </row>
    <row r="360" spans="1:4">
      <c r="A360" t="s">
        <v>580</v>
      </c>
      <c r="B360" t="s">
        <v>520</v>
      </c>
      <c r="C360">
        <v>320</v>
      </c>
      <c r="D360">
        <f>Table5[[#This Row],[Closing Stock Limit]]*'Product Details'!E10</f>
        <v>346560</v>
      </c>
    </row>
    <row r="361" spans="1:4">
      <c r="A361" t="s">
        <v>581</v>
      </c>
      <c r="B361" t="s">
        <v>520</v>
      </c>
      <c r="C361">
        <v>452</v>
      </c>
      <c r="D361">
        <f>Table5[[#This Row],[Closing Stock Limit]]*'Product Details'!E11</f>
        <v>436180</v>
      </c>
    </row>
    <row r="362" spans="1:4">
      <c r="A362" t="s">
        <v>582</v>
      </c>
      <c r="B362" t="s">
        <v>520</v>
      </c>
      <c r="C362">
        <v>428</v>
      </c>
      <c r="D362">
        <f>Table5[[#This Row],[Closing Stock Limit]]*'Product Details'!E12</f>
        <v>420296</v>
      </c>
    </row>
    <row r="363" spans="1:4">
      <c r="A363" t="s">
        <v>583</v>
      </c>
      <c r="B363" t="s">
        <v>520</v>
      </c>
      <c r="C363">
        <v>386</v>
      </c>
      <c r="D363">
        <f>Table5[[#This Row],[Closing Stock Limit]]*'Product Details'!E13</f>
        <v>375964</v>
      </c>
    </row>
    <row r="364" spans="1:4">
      <c r="A364" t="s">
        <v>584</v>
      </c>
      <c r="B364" t="s">
        <v>520</v>
      </c>
      <c r="C364">
        <v>201</v>
      </c>
      <c r="D364">
        <f>Table5[[#This Row],[Closing Stock Limit]]*'Product Details'!E14</f>
        <v>191754</v>
      </c>
    </row>
    <row r="365" spans="1:4">
      <c r="A365" t="s">
        <v>585</v>
      </c>
      <c r="B365" t="s">
        <v>520</v>
      </c>
      <c r="C365">
        <v>243</v>
      </c>
      <c r="D365">
        <f>Table5[[#This Row],[Closing Stock Limit]]*'Product Details'!E15</f>
        <v>204363</v>
      </c>
    </row>
    <row r="366" spans="1:4">
      <c r="A366" t="s">
        <v>586</v>
      </c>
      <c r="B366" t="s">
        <v>520</v>
      </c>
      <c r="C366">
        <v>500</v>
      </c>
      <c r="D366">
        <f>Table5[[#This Row],[Closing Stock Limit]]*'Product Details'!E16</f>
        <v>534500</v>
      </c>
    </row>
    <row r="367" spans="1:4">
      <c r="A367" t="s">
        <v>587</v>
      </c>
      <c r="B367" t="s">
        <v>520</v>
      </c>
      <c r="C367">
        <v>354</v>
      </c>
      <c r="D367">
        <f>Table5[[#This Row],[Closing Stock Limit]]*'Product Details'!E17</f>
        <v>359310</v>
      </c>
    </row>
    <row r="368" spans="1:4">
      <c r="A368" t="s">
        <v>588</v>
      </c>
      <c r="B368" t="s">
        <v>520</v>
      </c>
      <c r="C368">
        <v>469</v>
      </c>
      <c r="D368">
        <f>Table5[[#This Row],[Closing Stock Limit]]*'Product Details'!E18</f>
        <v>325955</v>
      </c>
    </row>
    <row r="369" spans="1:4">
      <c r="A369" t="s">
        <v>589</v>
      </c>
      <c r="B369" t="s">
        <v>520</v>
      </c>
      <c r="C369">
        <v>388</v>
      </c>
      <c r="D369">
        <f>Table5[[#This Row],[Closing Stock Limit]]*'Product Details'!E19</f>
        <v>400804</v>
      </c>
    </row>
    <row r="370" spans="1:4">
      <c r="A370" t="s">
        <v>590</v>
      </c>
      <c r="B370" t="s">
        <v>520</v>
      </c>
      <c r="C370">
        <v>242</v>
      </c>
      <c r="D370">
        <f>Table5[[#This Row],[Closing Stock Limit]]*'Product Details'!E20</f>
        <v>172062</v>
      </c>
    </row>
    <row r="371" spans="1:4">
      <c r="A371" t="s">
        <v>591</v>
      </c>
      <c r="B371" t="s">
        <v>520</v>
      </c>
      <c r="C371">
        <v>247</v>
      </c>
      <c r="D371">
        <f>Table5[[#This Row],[Closing Stock Limit]]*'Product Details'!E21</f>
        <v>231933</v>
      </c>
    </row>
    <row r="372" spans="1:4">
      <c r="A372" t="s">
        <v>592</v>
      </c>
      <c r="B372" t="s">
        <v>520</v>
      </c>
      <c r="C372">
        <v>379</v>
      </c>
      <c r="D372">
        <f>Table5[[#This Row],[Closing Stock Limit]]*'Product Details'!E22</f>
        <v>415763</v>
      </c>
    </row>
    <row r="373" spans="1:4">
      <c r="A373" t="s">
        <v>593</v>
      </c>
      <c r="B373" t="s">
        <v>520</v>
      </c>
      <c r="C373">
        <v>471</v>
      </c>
      <c r="D373">
        <f>Table5[[#This Row],[Closing Stock Limit]]*'Product Details'!E23</f>
        <v>283542</v>
      </c>
    </row>
    <row r="374" spans="1:4">
      <c r="A374" t="s">
        <v>594</v>
      </c>
      <c r="B374" t="s">
        <v>520</v>
      </c>
      <c r="C374">
        <v>213</v>
      </c>
      <c r="D374">
        <f>Table5[[#This Row],[Closing Stock Limit]]*'Product Details'!E24</f>
        <v>186801</v>
      </c>
    </row>
    <row r="375" spans="1:4">
      <c r="A375" t="s">
        <v>595</v>
      </c>
      <c r="B375" t="s">
        <v>520</v>
      </c>
      <c r="C375">
        <v>520</v>
      </c>
      <c r="D375">
        <f>Table5[[#This Row],[Closing Stock Limit]]*'Product Details'!E25</f>
        <v>499200</v>
      </c>
    </row>
    <row r="376" spans="1:4">
      <c r="A376" t="s">
        <v>596</v>
      </c>
      <c r="B376" t="s">
        <v>520</v>
      </c>
      <c r="C376">
        <v>481</v>
      </c>
      <c r="D376">
        <f>Table5[[#This Row],[Closing Stock Limit]]*'Product Details'!E26</f>
        <v>308321</v>
      </c>
    </row>
    <row r="377" spans="1:4">
      <c r="A377" t="s">
        <v>597</v>
      </c>
      <c r="B377" t="s">
        <v>520</v>
      </c>
      <c r="C377">
        <v>201</v>
      </c>
      <c r="D377">
        <f>Table5[[#This Row],[Closing Stock Limit]]*'Product Details'!E27</f>
        <v>167634</v>
      </c>
    </row>
    <row r="378" spans="1:4">
      <c r="A378" t="s">
        <v>598</v>
      </c>
      <c r="B378" t="s">
        <v>520</v>
      </c>
      <c r="C378">
        <v>598</v>
      </c>
      <c r="D378">
        <f>Table5[[#This Row],[Closing Stock Limit]]*'Product Details'!E28</f>
        <v>529230</v>
      </c>
    </row>
    <row r="379" spans="1:4">
      <c r="A379" t="s">
        <v>599</v>
      </c>
      <c r="B379" t="s">
        <v>520</v>
      </c>
      <c r="C379">
        <v>408</v>
      </c>
      <c r="D379">
        <f>Table5[[#This Row],[Closing Stock Limit]]*'Product Details'!E29</f>
        <v>404736</v>
      </c>
    </row>
    <row r="380" spans="1:4">
      <c r="A380" t="s">
        <v>600</v>
      </c>
      <c r="B380" t="s">
        <v>520</v>
      </c>
      <c r="C380">
        <v>354</v>
      </c>
      <c r="D380">
        <f>Table5[[#This Row],[Closing Stock Limit]]*'Product Details'!E30</f>
        <v>212400</v>
      </c>
    </row>
    <row r="381" spans="1:4">
      <c r="A381" t="s">
        <v>601</v>
      </c>
      <c r="B381" t="s">
        <v>520</v>
      </c>
      <c r="C381">
        <v>428</v>
      </c>
      <c r="D381">
        <f>Table5[[#This Row],[Closing Stock Limit]]*'Product Details'!E31</f>
        <v>372788</v>
      </c>
    </row>
    <row r="382" spans="1:4">
      <c r="A382" t="s">
        <v>602</v>
      </c>
      <c r="B382" t="s">
        <v>520</v>
      </c>
      <c r="C382">
        <v>591</v>
      </c>
      <c r="D382">
        <f>Table5[[#This Row],[Closing Stock Limit]]*'Product Details'!E32</f>
        <v>478710</v>
      </c>
    </row>
    <row r="383" spans="1:4">
      <c r="A383" t="s">
        <v>603</v>
      </c>
      <c r="B383" t="s">
        <v>520</v>
      </c>
      <c r="C383">
        <v>232</v>
      </c>
      <c r="D383">
        <f>Table5[[#This Row],[Closing Stock Limit]]*'Product Details'!E33</f>
        <v>205784</v>
      </c>
    </row>
    <row r="384" spans="1:4">
      <c r="A384" t="s">
        <v>604</v>
      </c>
      <c r="B384" t="s">
        <v>520</v>
      </c>
      <c r="C384">
        <v>478</v>
      </c>
      <c r="D384">
        <f>Table5[[#This Row],[Closing Stock Limit]]*'Product Details'!E34</f>
        <v>445018</v>
      </c>
    </row>
    <row r="385" spans="1:4">
      <c r="A385" t="s">
        <v>605</v>
      </c>
      <c r="B385" t="s">
        <v>520</v>
      </c>
      <c r="C385">
        <v>344</v>
      </c>
      <c r="D385">
        <f>Table5[[#This Row],[Closing Stock Limit]]*'Product Details'!E35</f>
        <v>259032</v>
      </c>
    </row>
    <row r="386" spans="1:4">
      <c r="A386" t="s">
        <v>606</v>
      </c>
      <c r="B386" t="s">
        <v>520</v>
      </c>
      <c r="C386">
        <v>333</v>
      </c>
      <c r="D386">
        <f>Table5[[#This Row],[Closing Stock Limit]]*'Product Details'!E36</f>
        <v>217116</v>
      </c>
    </row>
    <row r="387" spans="1:4">
      <c r="A387" t="s">
        <v>607</v>
      </c>
      <c r="B387" t="s">
        <v>520</v>
      </c>
      <c r="C387">
        <v>542</v>
      </c>
      <c r="D387">
        <f>Table5[[#This Row],[Closing Stock Limit]]*'Product Details'!E37</f>
        <v>457448</v>
      </c>
    </row>
    <row r="388" spans="1:4">
      <c r="A388" t="s">
        <v>608</v>
      </c>
      <c r="B388" t="s">
        <v>520</v>
      </c>
      <c r="C388">
        <v>578</v>
      </c>
      <c r="D388">
        <f>Table5[[#This Row],[Closing Stock Limit]]*'Product Details'!E38</f>
        <v>464712</v>
      </c>
    </row>
    <row r="389" spans="1:4">
      <c r="A389" t="s">
        <v>609</v>
      </c>
      <c r="B389" t="s">
        <v>520</v>
      </c>
      <c r="C389">
        <v>212</v>
      </c>
      <c r="D389">
        <f>Table5[[#This Row],[Closing Stock Limit]]*'Product Details'!E39</f>
        <v>190164</v>
      </c>
    </row>
    <row r="390" spans="1:4">
      <c r="A390" t="s">
        <v>610</v>
      </c>
      <c r="B390" t="s">
        <v>520</v>
      </c>
      <c r="C390">
        <v>264</v>
      </c>
      <c r="D390">
        <f>Table5[[#This Row],[Closing Stock Limit]]*'Product Details'!E40</f>
        <v>239448</v>
      </c>
    </row>
    <row r="391" spans="1:4">
      <c r="A391" t="s">
        <v>611</v>
      </c>
      <c r="B391" t="s">
        <v>520</v>
      </c>
      <c r="C391">
        <v>341</v>
      </c>
      <c r="D391">
        <f>Table5[[#This Row],[Closing Stock Limit]]*'Product Details'!E41</f>
        <v>273823</v>
      </c>
    </row>
    <row r="392" spans="1:4">
      <c r="A392" t="s">
        <v>612</v>
      </c>
      <c r="B392" t="s">
        <v>520</v>
      </c>
      <c r="C392">
        <v>420</v>
      </c>
      <c r="D392">
        <f>Table5[[#This Row],[Closing Stock Limit]]*'Product Details'!E42</f>
        <v>373380</v>
      </c>
    </row>
    <row r="393" spans="1:4">
      <c r="A393" t="s">
        <v>613</v>
      </c>
      <c r="B393" t="s">
        <v>520</v>
      </c>
      <c r="C393">
        <v>265</v>
      </c>
      <c r="D393">
        <f>Table5[[#This Row],[Closing Stock Limit]]*'Product Details'!E43</f>
        <v>245655</v>
      </c>
    </row>
    <row r="394" spans="1:4">
      <c r="A394" t="s">
        <v>614</v>
      </c>
      <c r="B394" t="s">
        <v>520</v>
      </c>
      <c r="C394">
        <v>244</v>
      </c>
      <c r="D394">
        <f>Table5[[#This Row],[Closing Stock Limit]]*'Product Details'!E44</f>
        <v>220820</v>
      </c>
    </row>
    <row r="395" spans="1:4">
      <c r="A395" t="s">
        <v>615</v>
      </c>
      <c r="B395" t="s">
        <v>520</v>
      </c>
      <c r="C395">
        <v>459</v>
      </c>
      <c r="D395">
        <f>Table5[[#This Row],[Closing Stock Limit]]*'Product Details'!E45</f>
        <v>356643</v>
      </c>
    </row>
    <row r="396" spans="1:4">
      <c r="A396" t="s">
        <v>616</v>
      </c>
      <c r="B396" t="s">
        <v>520</v>
      </c>
      <c r="C396">
        <v>335</v>
      </c>
      <c r="D396">
        <f>Table5[[#This Row],[Closing Stock Limit]]*'Product Details'!E46</f>
        <v>268670</v>
      </c>
    </row>
    <row r="397" spans="1:4">
      <c r="A397" t="s">
        <v>617</v>
      </c>
      <c r="B397" t="s">
        <v>520</v>
      </c>
      <c r="C397">
        <v>453</v>
      </c>
      <c r="D397">
        <f>Table5[[#This Row],[Closing Stock Limit]]*'Product Details'!E47</f>
        <v>354699</v>
      </c>
    </row>
    <row r="398" spans="1:4">
      <c r="A398" t="s">
        <v>618</v>
      </c>
      <c r="B398" t="s">
        <v>520</v>
      </c>
      <c r="C398">
        <v>356</v>
      </c>
      <c r="D398">
        <f>Table5[[#This Row],[Closing Stock Limit]]*'Product Details'!E48</f>
        <v>265576</v>
      </c>
    </row>
    <row r="399" spans="1:4">
      <c r="A399" t="s">
        <v>619</v>
      </c>
      <c r="B399" t="s">
        <v>520</v>
      </c>
      <c r="C399">
        <v>391</v>
      </c>
      <c r="D399">
        <f>Table5[[#This Row],[Closing Stock Limit]]*'Product Details'!E49</f>
        <v>246721</v>
      </c>
    </row>
    <row r="400" spans="1:4">
      <c r="A400" t="s">
        <v>620</v>
      </c>
      <c r="B400" t="s">
        <v>520</v>
      </c>
      <c r="C400">
        <v>307</v>
      </c>
      <c r="D400">
        <f>Table5[[#This Row],[Closing Stock Limit]]*'Product Details'!E50</f>
        <v>230557</v>
      </c>
    </row>
    <row r="401" spans="1:4">
      <c r="A401" t="s">
        <v>621</v>
      </c>
      <c r="B401" t="s">
        <v>520</v>
      </c>
      <c r="C401">
        <v>419</v>
      </c>
      <c r="D401">
        <f>Table5[[#This Row],[Closing Stock Limit]]*'Product Details'!E51</f>
        <v>423190</v>
      </c>
    </row>
    <row r="402" spans="1:4">
      <c r="A402" t="s">
        <v>572</v>
      </c>
      <c r="B402" t="s">
        <v>521</v>
      </c>
      <c r="C402">
        <v>293</v>
      </c>
      <c r="D402">
        <f>Table5[[#This Row],[Closing Stock Limit]]*'Product Details'!E2</f>
        <v>205100</v>
      </c>
    </row>
    <row r="403" spans="1:4">
      <c r="A403" t="s">
        <v>573</v>
      </c>
      <c r="B403" t="s">
        <v>521</v>
      </c>
      <c r="C403">
        <v>420</v>
      </c>
      <c r="D403">
        <f>Table5[[#This Row],[Closing Stock Limit]]*'Product Details'!E3</f>
        <v>274260</v>
      </c>
    </row>
    <row r="404" spans="1:4">
      <c r="A404" t="s">
        <v>574</v>
      </c>
      <c r="B404" t="s">
        <v>521</v>
      </c>
      <c r="C404">
        <v>538</v>
      </c>
      <c r="D404">
        <f>Table5[[#This Row],[Closing Stock Limit]]*'Product Details'!E4</f>
        <v>520246</v>
      </c>
    </row>
    <row r="405" spans="1:4">
      <c r="A405" t="s">
        <v>575</v>
      </c>
      <c r="B405" t="s">
        <v>521</v>
      </c>
      <c r="C405">
        <v>439</v>
      </c>
      <c r="D405">
        <f>Table5[[#This Row],[Closing Stock Limit]]*'Product Details'!E5</f>
        <v>340664</v>
      </c>
    </row>
    <row r="406" spans="1:4">
      <c r="A406" t="s">
        <v>576</v>
      </c>
      <c r="B406" t="s">
        <v>521</v>
      </c>
      <c r="C406">
        <v>580</v>
      </c>
      <c r="D406">
        <f>Table5[[#This Row],[Closing Stock Limit]]*'Product Details'!E6</f>
        <v>369460</v>
      </c>
    </row>
    <row r="407" spans="1:4">
      <c r="A407" t="s">
        <v>577</v>
      </c>
      <c r="B407" t="s">
        <v>521</v>
      </c>
      <c r="C407">
        <v>275</v>
      </c>
      <c r="D407">
        <f>Table5[[#This Row],[Closing Stock Limit]]*'Product Details'!E7</f>
        <v>228525</v>
      </c>
    </row>
    <row r="408" spans="1:4">
      <c r="A408" t="s">
        <v>578</v>
      </c>
      <c r="B408" t="s">
        <v>521</v>
      </c>
      <c r="C408">
        <v>542</v>
      </c>
      <c r="D408">
        <f>Table5[[#This Row],[Closing Stock Limit]]*'Product Details'!E8</f>
        <v>540374</v>
      </c>
    </row>
    <row r="409" spans="1:4">
      <c r="A409" t="s">
        <v>579</v>
      </c>
      <c r="B409" t="s">
        <v>521</v>
      </c>
      <c r="C409">
        <v>278</v>
      </c>
      <c r="D409">
        <f>Table5[[#This Row],[Closing Stock Limit]]*'Product Details'!E9</f>
        <v>234076</v>
      </c>
    </row>
    <row r="410" spans="1:4">
      <c r="A410" t="s">
        <v>580</v>
      </c>
      <c r="B410" t="s">
        <v>521</v>
      </c>
      <c r="C410">
        <v>575</v>
      </c>
      <c r="D410">
        <f>Table5[[#This Row],[Closing Stock Limit]]*'Product Details'!E10</f>
        <v>622725</v>
      </c>
    </row>
    <row r="411" spans="1:4">
      <c r="A411" t="s">
        <v>581</v>
      </c>
      <c r="B411" t="s">
        <v>521</v>
      </c>
      <c r="C411">
        <v>285</v>
      </c>
      <c r="D411">
        <f>Table5[[#This Row],[Closing Stock Limit]]*'Product Details'!E11</f>
        <v>275025</v>
      </c>
    </row>
    <row r="412" spans="1:4">
      <c r="A412" t="s">
        <v>582</v>
      </c>
      <c r="B412" t="s">
        <v>521</v>
      </c>
      <c r="C412">
        <v>401</v>
      </c>
      <c r="D412">
        <f>Table5[[#This Row],[Closing Stock Limit]]*'Product Details'!E12</f>
        <v>393782</v>
      </c>
    </row>
    <row r="413" spans="1:4">
      <c r="A413" t="s">
        <v>583</v>
      </c>
      <c r="B413" t="s">
        <v>521</v>
      </c>
      <c r="C413">
        <v>245</v>
      </c>
      <c r="D413">
        <f>Table5[[#This Row],[Closing Stock Limit]]*'Product Details'!E13</f>
        <v>238630</v>
      </c>
    </row>
    <row r="414" spans="1:4">
      <c r="A414" t="s">
        <v>584</v>
      </c>
      <c r="B414" t="s">
        <v>521</v>
      </c>
      <c r="C414">
        <v>311</v>
      </c>
      <c r="D414">
        <f>Table5[[#This Row],[Closing Stock Limit]]*'Product Details'!E14</f>
        <v>296694</v>
      </c>
    </row>
    <row r="415" spans="1:4">
      <c r="A415" t="s">
        <v>585</v>
      </c>
      <c r="B415" t="s">
        <v>521</v>
      </c>
      <c r="C415">
        <v>492</v>
      </c>
      <c r="D415">
        <f>Table5[[#This Row],[Closing Stock Limit]]*'Product Details'!E15</f>
        <v>413772</v>
      </c>
    </row>
    <row r="416" spans="1:4">
      <c r="A416" t="s">
        <v>586</v>
      </c>
      <c r="B416" t="s">
        <v>521</v>
      </c>
      <c r="C416">
        <v>358</v>
      </c>
      <c r="D416">
        <f>Table5[[#This Row],[Closing Stock Limit]]*'Product Details'!E16</f>
        <v>382702</v>
      </c>
    </row>
    <row r="417" spans="1:4">
      <c r="A417" t="s">
        <v>587</v>
      </c>
      <c r="B417" t="s">
        <v>521</v>
      </c>
      <c r="C417">
        <v>387</v>
      </c>
      <c r="D417">
        <f>Table5[[#This Row],[Closing Stock Limit]]*'Product Details'!E17</f>
        <v>392805</v>
      </c>
    </row>
    <row r="418" spans="1:4">
      <c r="A418" t="s">
        <v>588</v>
      </c>
      <c r="B418" t="s">
        <v>521</v>
      </c>
      <c r="C418">
        <v>478</v>
      </c>
      <c r="D418">
        <f>Table5[[#This Row],[Closing Stock Limit]]*'Product Details'!E18</f>
        <v>332210</v>
      </c>
    </row>
    <row r="419" spans="1:4">
      <c r="A419" t="s">
        <v>589</v>
      </c>
      <c r="B419" t="s">
        <v>521</v>
      </c>
      <c r="C419">
        <v>455</v>
      </c>
      <c r="D419">
        <f>Table5[[#This Row],[Closing Stock Limit]]*'Product Details'!E19</f>
        <v>470015</v>
      </c>
    </row>
    <row r="420" spans="1:4">
      <c r="A420" t="s">
        <v>590</v>
      </c>
      <c r="B420" t="s">
        <v>521</v>
      </c>
      <c r="C420">
        <v>236</v>
      </c>
      <c r="D420">
        <f>Table5[[#This Row],[Closing Stock Limit]]*'Product Details'!E20</f>
        <v>167796</v>
      </c>
    </row>
    <row r="421" spans="1:4">
      <c r="A421" t="s">
        <v>591</v>
      </c>
      <c r="B421" t="s">
        <v>521</v>
      </c>
      <c r="C421">
        <v>566</v>
      </c>
      <c r="D421">
        <f>Table5[[#This Row],[Closing Stock Limit]]*'Product Details'!E21</f>
        <v>531474</v>
      </c>
    </row>
    <row r="422" spans="1:4">
      <c r="A422" t="s">
        <v>592</v>
      </c>
      <c r="B422" t="s">
        <v>521</v>
      </c>
      <c r="C422">
        <v>255</v>
      </c>
      <c r="D422">
        <f>Table5[[#This Row],[Closing Stock Limit]]*'Product Details'!E22</f>
        <v>279735</v>
      </c>
    </row>
    <row r="423" spans="1:4">
      <c r="A423" t="s">
        <v>593</v>
      </c>
      <c r="B423" t="s">
        <v>521</v>
      </c>
      <c r="C423">
        <v>529</v>
      </c>
      <c r="D423">
        <f>Table5[[#This Row],[Closing Stock Limit]]*'Product Details'!E23</f>
        <v>318458</v>
      </c>
    </row>
    <row r="424" spans="1:4">
      <c r="A424" t="s">
        <v>594</v>
      </c>
      <c r="B424" t="s">
        <v>521</v>
      </c>
      <c r="C424">
        <v>522</v>
      </c>
      <c r="D424">
        <f>Table5[[#This Row],[Closing Stock Limit]]*'Product Details'!E24</f>
        <v>457794</v>
      </c>
    </row>
    <row r="425" spans="1:4">
      <c r="A425" t="s">
        <v>595</v>
      </c>
      <c r="B425" t="s">
        <v>521</v>
      </c>
      <c r="C425">
        <v>435</v>
      </c>
      <c r="D425">
        <f>Table5[[#This Row],[Closing Stock Limit]]*'Product Details'!E25</f>
        <v>417600</v>
      </c>
    </row>
    <row r="426" spans="1:4">
      <c r="A426" t="s">
        <v>596</v>
      </c>
      <c r="B426" t="s">
        <v>521</v>
      </c>
      <c r="C426">
        <v>433</v>
      </c>
      <c r="D426">
        <f>Table5[[#This Row],[Closing Stock Limit]]*'Product Details'!E26</f>
        <v>277553</v>
      </c>
    </row>
    <row r="427" spans="1:4">
      <c r="A427" t="s">
        <v>597</v>
      </c>
      <c r="B427" t="s">
        <v>521</v>
      </c>
      <c r="C427">
        <v>453</v>
      </c>
      <c r="D427">
        <f>Table5[[#This Row],[Closing Stock Limit]]*'Product Details'!E27</f>
        <v>377802</v>
      </c>
    </row>
    <row r="428" spans="1:4">
      <c r="A428" t="s">
        <v>598</v>
      </c>
      <c r="B428" t="s">
        <v>521</v>
      </c>
      <c r="C428">
        <v>569</v>
      </c>
      <c r="D428">
        <f>Table5[[#This Row],[Closing Stock Limit]]*'Product Details'!E28</f>
        <v>503565</v>
      </c>
    </row>
    <row r="429" spans="1:4">
      <c r="A429" t="s">
        <v>599</v>
      </c>
      <c r="B429" t="s">
        <v>521</v>
      </c>
      <c r="C429">
        <v>545</v>
      </c>
      <c r="D429">
        <f>Table5[[#This Row],[Closing Stock Limit]]*'Product Details'!E29</f>
        <v>540640</v>
      </c>
    </row>
    <row r="430" spans="1:4">
      <c r="A430" t="s">
        <v>600</v>
      </c>
      <c r="B430" t="s">
        <v>521</v>
      </c>
      <c r="C430">
        <v>318</v>
      </c>
      <c r="D430">
        <f>Table5[[#This Row],[Closing Stock Limit]]*'Product Details'!E30</f>
        <v>190800</v>
      </c>
    </row>
    <row r="431" spans="1:4">
      <c r="A431" t="s">
        <v>601</v>
      </c>
      <c r="B431" t="s">
        <v>521</v>
      </c>
      <c r="C431">
        <v>600</v>
      </c>
      <c r="D431">
        <f>Table5[[#This Row],[Closing Stock Limit]]*'Product Details'!E31</f>
        <v>522600</v>
      </c>
    </row>
    <row r="432" spans="1:4">
      <c r="A432" t="s">
        <v>602</v>
      </c>
      <c r="B432" t="s">
        <v>521</v>
      </c>
      <c r="C432">
        <v>240</v>
      </c>
      <c r="D432">
        <f>Table5[[#This Row],[Closing Stock Limit]]*'Product Details'!E32</f>
        <v>194400</v>
      </c>
    </row>
    <row r="433" spans="1:4">
      <c r="A433" t="s">
        <v>603</v>
      </c>
      <c r="B433" t="s">
        <v>521</v>
      </c>
      <c r="C433">
        <v>239</v>
      </c>
      <c r="D433">
        <f>Table5[[#This Row],[Closing Stock Limit]]*'Product Details'!E33</f>
        <v>211993</v>
      </c>
    </row>
    <row r="434" spans="1:4">
      <c r="A434" t="s">
        <v>604</v>
      </c>
      <c r="B434" t="s">
        <v>521</v>
      </c>
      <c r="C434">
        <v>243</v>
      </c>
      <c r="D434">
        <f>Table5[[#This Row],[Closing Stock Limit]]*'Product Details'!E34</f>
        <v>226233</v>
      </c>
    </row>
    <row r="435" spans="1:4">
      <c r="A435" t="s">
        <v>605</v>
      </c>
      <c r="B435" t="s">
        <v>521</v>
      </c>
      <c r="C435">
        <v>236</v>
      </c>
      <c r="D435">
        <f>Table5[[#This Row],[Closing Stock Limit]]*'Product Details'!E35</f>
        <v>177708</v>
      </c>
    </row>
    <row r="436" spans="1:4">
      <c r="A436" t="s">
        <v>606</v>
      </c>
      <c r="B436" t="s">
        <v>521</v>
      </c>
      <c r="C436">
        <v>463</v>
      </c>
      <c r="D436">
        <f>Table5[[#This Row],[Closing Stock Limit]]*'Product Details'!E36</f>
        <v>301876</v>
      </c>
    </row>
    <row r="437" spans="1:4">
      <c r="A437" t="s">
        <v>607</v>
      </c>
      <c r="B437" t="s">
        <v>521</v>
      </c>
      <c r="C437">
        <v>430</v>
      </c>
      <c r="D437">
        <f>Table5[[#This Row],[Closing Stock Limit]]*'Product Details'!E37</f>
        <v>362920</v>
      </c>
    </row>
    <row r="438" spans="1:4">
      <c r="A438" t="s">
        <v>608</v>
      </c>
      <c r="B438" t="s">
        <v>521</v>
      </c>
      <c r="C438">
        <v>258</v>
      </c>
      <c r="D438">
        <f>Table5[[#This Row],[Closing Stock Limit]]*'Product Details'!E38</f>
        <v>207432</v>
      </c>
    </row>
    <row r="439" spans="1:4">
      <c r="A439" t="s">
        <v>609</v>
      </c>
      <c r="B439" t="s">
        <v>521</v>
      </c>
      <c r="C439">
        <v>259</v>
      </c>
      <c r="D439">
        <f>Table5[[#This Row],[Closing Stock Limit]]*'Product Details'!E39</f>
        <v>232323</v>
      </c>
    </row>
    <row r="440" spans="1:4">
      <c r="A440" t="s">
        <v>610</v>
      </c>
      <c r="B440" t="s">
        <v>521</v>
      </c>
      <c r="C440">
        <v>451</v>
      </c>
      <c r="D440">
        <f>Table5[[#This Row],[Closing Stock Limit]]*'Product Details'!E40</f>
        <v>409057</v>
      </c>
    </row>
    <row r="441" spans="1:4">
      <c r="A441" t="s">
        <v>611</v>
      </c>
      <c r="B441" t="s">
        <v>521</v>
      </c>
      <c r="C441">
        <v>565</v>
      </c>
      <c r="D441">
        <f>Table5[[#This Row],[Closing Stock Limit]]*'Product Details'!E41</f>
        <v>453695</v>
      </c>
    </row>
    <row r="442" spans="1:4">
      <c r="A442" t="s">
        <v>612</v>
      </c>
      <c r="B442" t="s">
        <v>521</v>
      </c>
      <c r="C442">
        <v>466</v>
      </c>
      <c r="D442">
        <f>Table5[[#This Row],[Closing Stock Limit]]*'Product Details'!E42</f>
        <v>414274</v>
      </c>
    </row>
    <row r="443" spans="1:4">
      <c r="A443" t="s">
        <v>613</v>
      </c>
      <c r="B443" t="s">
        <v>521</v>
      </c>
      <c r="C443">
        <v>359</v>
      </c>
      <c r="D443">
        <f>Table5[[#This Row],[Closing Stock Limit]]*'Product Details'!E43</f>
        <v>332793</v>
      </c>
    </row>
    <row r="444" spans="1:4">
      <c r="A444" t="s">
        <v>614</v>
      </c>
      <c r="B444" t="s">
        <v>521</v>
      </c>
      <c r="C444">
        <v>549</v>
      </c>
      <c r="D444">
        <f>Table5[[#This Row],[Closing Stock Limit]]*'Product Details'!E44</f>
        <v>496845</v>
      </c>
    </row>
    <row r="445" spans="1:4">
      <c r="A445" t="s">
        <v>615</v>
      </c>
      <c r="B445" t="s">
        <v>521</v>
      </c>
      <c r="C445">
        <v>562</v>
      </c>
      <c r="D445">
        <f>Table5[[#This Row],[Closing Stock Limit]]*'Product Details'!E45</f>
        <v>436674</v>
      </c>
    </row>
    <row r="446" spans="1:4">
      <c r="A446" t="s">
        <v>616</v>
      </c>
      <c r="B446" t="s">
        <v>521</v>
      </c>
      <c r="C446">
        <v>313</v>
      </c>
      <c r="D446">
        <f>Table5[[#This Row],[Closing Stock Limit]]*'Product Details'!E46</f>
        <v>251026</v>
      </c>
    </row>
    <row r="447" spans="1:4">
      <c r="A447" t="s">
        <v>617</v>
      </c>
      <c r="B447" t="s">
        <v>521</v>
      </c>
      <c r="C447">
        <v>553</v>
      </c>
      <c r="D447">
        <f>Table5[[#This Row],[Closing Stock Limit]]*'Product Details'!E47</f>
        <v>432999</v>
      </c>
    </row>
    <row r="448" spans="1:4">
      <c r="A448" t="s">
        <v>618</v>
      </c>
      <c r="B448" t="s">
        <v>521</v>
      </c>
      <c r="C448">
        <v>298</v>
      </c>
      <c r="D448">
        <f>Table5[[#This Row],[Closing Stock Limit]]*'Product Details'!E48</f>
        <v>222308</v>
      </c>
    </row>
    <row r="449" spans="1:4">
      <c r="A449" t="s">
        <v>619</v>
      </c>
      <c r="B449" t="s">
        <v>521</v>
      </c>
      <c r="C449">
        <v>533</v>
      </c>
      <c r="D449">
        <f>Table5[[#This Row],[Closing Stock Limit]]*'Product Details'!E49</f>
        <v>336323</v>
      </c>
    </row>
    <row r="450" spans="1:4">
      <c r="A450" t="s">
        <v>620</v>
      </c>
      <c r="B450" t="s">
        <v>521</v>
      </c>
      <c r="C450">
        <v>230</v>
      </c>
      <c r="D450">
        <f>Table5[[#This Row],[Closing Stock Limit]]*'Product Details'!E50</f>
        <v>172730</v>
      </c>
    </row>
    <row r="451" spans="1:4">
      <c r="A451" t="s">
        <v>621</v>
      </c>
      <c r="B451" t="s">
        <v>521</v>
      </c>
      <c r="C451">
        <v>590</v>
      </c>
      <c r="D451">
        <f>Table5[[#This Row],[Closing Stock Limit]]*'Product Details'!E51</f>
        <v>595900</v>
      </c>
    </row>
    <row r="452" spans="1:4">
      <c r="A452" t="s">
        <v>572</v>
      </c>
      <c r="B452" t="s">
        <v>522</v>
      </c>
      <c r="C452">
        <v>203</v>
      </c>
      <c r="D452">
        <f>Table5[[#This Row],[Closing Stock Limit]]*'Product Details'!E2</f>
        <v>142100</v>
      </c>
    </row>
    <row r="453" spans="1:4">
      <c r="A453" t="s">
        <v>573</v>
      </c>
      <c r="B453" t="s">
        <v>522</v>
      </c>
      <c r="C453">
        <v>555</v>
      </c>
      <c r="D453">
        <f>Table5[[#This Row],[Closing Stock Limit]]*'Product Details'!E3</f>
        <v>362415</v>
      </c>
    </row>
    <row r="454" spans="1:4">
      <c r="A454" t="s">
        <v>574</v>
      </c>
      <c r="B454" t="s">
        <v>522</v>
      </c>
      <c r="C454">
        <v>307</v>
      </c>
      <c r="D454">
        <f>Table5[[#This Row],[Closing Stock Limit]]*'Product Details'!E4</f>
        <v>296869</v>
      </c>
    </row>
    <row r="455" spans="1:4">
      <c r="A455" t="s">
        <v>575</v>
      </c>
      <c r="B455" t="s">
        <v>522</v>
      </c>
      <c r="C455">
        <v>247</v>
      </c>
      <c r="D455">
        <f>Table5[[#This Row],[Closing Stock Limit]]*'Product Details'!E5</f>
        <v>191672</v>
      </c>
    </row>
    <row r="456" spans="1:4">
      <c r="A456" t="s">
        <v>576</v>
      </c>
      <c r="B456" t="s">
        <v>522</v>
      </c>
      <c r="C456">
        <v>457</v>
      </c>
      <c r="D456">
        <f>Table5[[#This Row],[Closing Stock Limit]]*'Product Details'!E6</f>
        <v>291109</v>
      </c>
    </row>
    <row r="457" spans="1:4">
      <c r="A457" t="s">
        <v>577</v>
      </c>
      <c r="B457" t="s">
        <v>522</v>
      </c>
      <c r="C457">
        <v>301</v>
      </c>
      <c r="D457">
        <f>Table5[[#This Row],[Closing Stock Limit]]*'Product Details'!E7</f>
        <v>250131</v>
      </c>
    </row>
    <row r="458" spans="1:4">
      <c r="A458" t="s">
        <v>578</v>
      </c>
      <c r="B458" t="s">
        <v>522</v>
      </c>
      <c r="C458">
        <v>453</v>
      </c>
      <c r="D458">
        <f>Table5[[#This Row],[Closing Stock Limit]]*'Product Details'!E8</f>
        <v>451641</v>
      </c>
    </row>
    <row r="459" spans="1:4">
      <c r="A459" t="s">
        <v>579</v>
      </c>
      <c r="B459" t="s">
        <v>522</v>
      </c>
      <c r="C459">
        <v>494</v>
      </c>
      <c r="D459">
        <f>Table5[[#This Row],[Closing Stock Limit]]*'Product Details'!E9</f>
        <v>415948</v>
      </c>
    </row>
    <row r="460" spans="1:4">
      <c r="A460" t="s">
        <v>580</v>
      </c>
      <c r="B460" t="s">
        <v>522</v>
      </c>
      <c r="C460">
        <v>348</v>
      </c>
      <c r="D460">
        <f>Table5[[#This Row],[Closing Stock Limit]]*'Product Details'!E10</f>
        <v>376884</v>
      </c>
    </row>
    <row r="461" spans="1:4">
      <c r="A461" t="s">
        <v>581</v>
      </c>
      <c r="B461" t="s">
        <v>522</v>
      </c>
      <c r="C461">
        <v>415</v>
      </c>
      <c r="D461">
        <f>Table5[[#This Row],[Closing Stock Limit]]*'Product Details'!E11</f>
        <v>400475</v>
      </c>
    </row>
    <row r="462" spans="1:4">
      <c r="A462" t="s">
        <v>582</v>
      </c>
      <c r="B462" t="s">
        <v>522</v>
      </c>
      <c r="C462">
        <v>213</v>
      </c>
      <c r="D462">
        <f>Table5[[#This Row],[Closing Stock Limit]]*'Product Details'!E12</f>
        <v>209166</v>
      </c>
    </row>
    <row r="463" spans="1:4">
      <c r="A463" t="s">
        <v>583</v>
      </c>
      <c r="B463" t="s">
        <v>522</v>
      </c>
      <c r="C463">
        <v>564</v>
      </c>
      <c r="D463">
        <f>Table5[[#This Row],[Closing Stock Limit]]*'Product Details'!E13</f>
        <v>549336</v>
      </c>
    </row>
    <row r="464" spans="1:4">
      <c r="A464" t="s">
        <v>584</v>
      </c>
      <c r="B464" t="s">
        <v>522</v>
      </c>
      <c r="C464">
        <v>371</v>
      </c>
      <c r="D464">
        <f>Table5[[#This Row],[Closing Stock Limit]]*'Product Details'!E14</f>
        <v>353934</v>
      </c>
    </row>
    <row r="465" spans="1:4">
      <c r="A465" t="s">
        <v>585</v>
      </c>
      <c r="B465" t="s">
        <v>522</v>
      </c>
      <c r="C465">
        <v>400</v>
      </c>
      <c r="D465">
        <f>Table5[[#This Row],[Closing Stock Limit]]*'Product Details'!E15</f>
        <v>336400</v>
      </c>
    </row>
    <row r="466" spans="1:4">
      <c r="A466" t="s">
        <v>586</v>
      </c>
      <c r="B466" t="s">
        <v>522</v>
      </c>
      <c r="C466">
        <v>291</v>
      </c>
      <c r="D466">
        <f>Table5[[#This Row],[Closing Stock Limit]]*'Product Details'!E16</f>
        <v>311079</v>
      </c>
    </row>
    <row r="467" spans="1:4">
      <c r="A467" t="s">
        <v>587</v>
      </c>
      <c r="B467" t="s">
        <v>522</v>
      </c>
      <c r="C467">
        <v>508</v>
      </c>
      <c r="D467">
        <f>Table5[[#This Row],[Closing Stock Limit]]*'Product Details'!E17</f>
        <v>515620</v>
      </c>
    </row>
    <row r="468" spans="1:4">
      <c r="A468" t="s">
        <v>588</v>
      </c>
      <c r="B468" t="s">
        <v>522</v>
      </c>
      <c r="C468">
        <v>526</v>
      </c>
      <c r="D468">
        <f>Table5[[#This Row],[Closing Stock Limit]]*'Product Details'!E18</f>
        <v>365570</v>
      </c>
    </row>
    <row r="469" spans="1:4">
      <c r="A469" t="s">
        <v>589</v>
      </c>
      <c r="B469" t="s">
        <v>522</v>
      </c>
      <c r="C469">
        <v>454</v>
      </c>
      <c r="D469">
        <f>Table5[[#This Row],[Closing Stock Limit]]*'Product Details'!E19</f>
        <v>468982</v>
      </c>
    </row>
    <row r="470" spans="1:4">
      <c r="A470" t="s">
        <v>590</v>
      </c>
      <c r="B470" t="s">
        <v>522</v>
      </c>
      <c r="C470">
        <v>347</v>
      </c>
      <c r="D470">
        <f>Table5[[#This Row],[Closing Stock Limit]]*'Product Details'!E20</f>
        <v>246717</v>
      </c>
    </row>
    <row r="471" spans="1:4">
      <c r="A471" t="s">
        <v>591</v>
      </c>
      <c r="B471" t="s">
        <v>522</v>
      </c>
      <c r="C471">
        <v>509</v>
      </c>
      <c r="D471">
        <f>Table5[[#This Row],[Closing Stock Limit]]*'Product Details'!E21</f>
        <v>477951</v>
      </c>
    </row>
    <row r="472" spans="1:4">
      <c r="A472" t="s">
        <v>592</v>
      </c>
      <c r="B472" t="s">
        <v>522</v>
      </c>
      <c r="C472">
        <v>276</v>
      </c>
      <c r="D472">
        <f>Table5[[#This Row],[Closing Stock Limit]]*'Product Details'!E22</f>
        <v>302772</v>
      </c>
    </row>
    <row r="473" spans="1:4">
      <c r="A473" t="s">
        <v>593</v>
      </c>
      <c r="B473" t="s">
        <v>522</v>
      </c>
      <c r="C473">
        <v>286</v>
      </c>
      <c r="D473">
        <f>Table5[[#This Row],[Closing Stock Limit]]*'Product Details'!E23</f>
        <v>172172</v>
      </c>
    </row>
    <row r="474" spans="1:4">
      <c r="A474" t="s">
        <v>594</v>
      </c>
      <c r="B474" t="s">
        <v>522</v>
      </c>
      <c r="C474">
        <v>481</v>
      </c>
      <c r="D474">
        <f>Table5[[#This Row],[Closing Stock Limit]]*'Product Details'!E24</f>
        <v>421837</v>
      </c>
    </row>
    <row r="475" spans="1:4">
      <c r="A475" t="s">
        <v>595</v>
      </c>
      <c r="B475" t="s">
        <v>522</v>
      </c>
      <c r="C475">
        <v>527</v>
      </c>
      <c r="D475">
        <f>Table5[[#This Row],[Closing Stock Limit]]*'Product Details'!E25</f>
        <v>505920</v>
      </c>
    </row>
    <row r="476" spans="1:4">
      <c r="A476" t="s">
        <v>596</v>
      </c>
      <c r="B476" t="s">
        <v>522</v>
      </c>
      <c r="C476">
        <v>513</v>
      </c>
      <c r="D476">
        <f>Table5[[#This Row],[Closing Stock Limit]]*'Product Details'!E26</f>
        <v>328833</v>
      </c>
    </row>
    <row r="477" spans="1:4">
      <c r="A477" t="s">
        <v>597</v>
      </c>
      <c r="B477" t="s">
        <v>522</v>
      </c>
      <c r="C477">
        <v>369</v>
      </c>
      <c r="D477">
        <f>Table5[[#This Row],[Closing Stock Limit]]*'Product Details'!E27</f>
        <v>307746</v>
      </c>
    </row>
    <row r="478" spans="1:4">
      <c r="A478" t="s">
        <v>598</v>
      </c>
      <c r="B478" t="s">
        <v>522</v>
      </c>
      <c r="C478">
        <v>320</v>
      </c>
      <c r="D478">
        <f>Table5[[#This Row],[Closing Stock Limit]]*'Product Details'!E28</f>
        <v>283200</v>
      </c>
    </row>
    <row r="479" spans="1:4">
      <c r="A479" t="s">
        <v>599</v>
      </c>
      <c r="B479" t="s">
        <v>522</v>
      </c>
      <c r="C479">
        <v>492</v>
      </c>
      <c r="D479">
        <f>Table5[[#This Row],[Closing Stock Limit]]*'Product Details'!E29</f>
        <v>488064</v>
      </c>
    </row>
    <row r="480" spans="1:4">
      <c r="A480" t="s">
        <v>600</v>
      </c>
      <c r="B480" t="s">
        <v>522</v>
      </c>
      <c r="C480">
        <v>255</v>
      </c>
      <c r="D480">
        <f>Table5[[#This Row],[Closing Stock Limit]]*'Product Details'!E30</f>
        <v>153000</v>
      </c>
    </row>
    <row r="481" spans="1:4">
      <c r="A481" t="s">
        <v>601</v>
      </c>
      <c r="B481" t="s">
        <v>522</v>
      </c>
      <c r="C481">
        <v>565</v>
      </c>
      <c r="D481">
        <f>Table5[[#This Row],[Closing Stock Limit]]*'Product Details'!E31</f>
        <v>492115</v>
      </c>
    </row>
    <row r="482" spans="1:4">
      <c r="A482" t="s">
        <v>602</v>
      </c>
      <c r="B482" t="s">
        <v>522</v>
      </c>
      <c r="C482">
        <v>265</v>
      </c>
      <c r="D482">
        <f>Table5[[#This Row],[Closing Stock Limit]]*'Product Details'!E32</f>
        <v>214650</v>
      </c>
    </row>
    <row r="483" spans="1:4">
      <c r="A483" t="s">
        <v>603</v>
      </c>
      <c r="B483" t="s">
        <v>522</v>
      </c>
      <c r="C483">
        <v>580</v>
      </c>
      <c r="D483">
        <f>Table5[[#This Row],[Closing Stock Limit]]*'Product Details'!E33</f>
        <v>514460</v>
      </c>
    </row>
    <row r="484" spans="1:4">
      <c r="A484" t="s">
        <v>604</v>
      </c>
      <c r="B484" t="s">
        <v>522</v>
      </c>
      <c r="C484">
        <v>478</v>
      </c>
      <c r="D484">
        <f>Table5[[#This Row],[Closing Stock Limit]]*'Product Details'!E34</f>
        <v>445018</v>
      </c>
    </row>
    <row r="485" spans="1:4">
      <c r="A485" t="s">
        <v>605</v>
      </c>
      <c r="B485" t="s">
        <v>522</v>
      </c>
      <c r="C485">
        <v>322</v>
      </c>
      <c r="D485">
        <f>Table5[[#This Row],[Closing Stock Limit]]*'Product Details'!E35</f>
        <v>242466</v>
      </c>
    </row>
    <row r="486" spans="1:4">
      <c r="A486" t="s">
        <v>606</v>
      </c>
      <c r="B486" t="s">
        <v>522</v>
      </c>
      <c r="C486">
        <v>529</v>
      </c>
      <c r="D486">
        <f>Table5[[#This Row],[Closing Stock Limit]]*'Product Details'!E36</f>
        <v>344908</v>
      </c>
    </row>
    <row r="487" spans="1:4">
      <c r="A487" t="s">
        <v>607</v>
      </c>
      <c r="B487" t="s">
        <v>522</v>
      </c>
      <c r="C487">
        <v>301</v>
      </c>
      <c r="D487">
        <f>Table5[[#This Row],[Closing Stock Limit]]*'Product Details'!E37</f>
        <v>254044</v>
      </c>
    </row>
    <row r="488" spans="1:4">
      <c r="A488" t="s">
        <v>608</v>
      </c>
      <c r="B488" t="s">
        <v>522</v>
      </c>
      <c r="C488">
        <v>303</v>
      </c>
      <c r="D488">
        <f>Table5[[#This Row],[Closing Stock Limit]]*'Product Details'!E38</f>
        <v>243612</v>
      </c>
    </row>
    <row r="489" spans="1:4">
      <c r="A489" t="s">
        <v>609</v>
      </c>
      <c r="B489" t="s">
        <v>522</v>
      </c>
      <c r="C489">
        <v>507</v>
      </c>
      <c r="D489">
        <f>Table5[[#This Row],[Closing Stock Limit]]*'Product Details'!E39</f>
        <v>454779</v>
      </c>
    </row>
    <row r="490" spans="1:4">
      <c r="A490" t="s">
        <v>610</v>
      </c>
      <c r="B490" t="s">
        <v>522</v>
      </c>
      <c r="C490">
        <v>318</v>
      </c>
      <c r="D490">
        <f>Table5[[#This Row],[Closing Stock Limit]]*'Product Details'!E40</f>
        <v>288426</v>
      </c>
    </row>
    <row r="491" spans="1:4">
      <c r="A491" t="s">
        <v>611</v>
      </c>
      <c r="B491" t="s">
        <v>522</v>
      </c>
      <c r="C491">
        <v>480</v>
      </c>
      <c r="D491">
        <f>Table5[[#This Row],[Closing Stock Limit]]*'Product Details'!E41</f>
        <v>385440</v>
      </c>
    </row>
    <row r="492" spans="1:4">
      <c r="A492" t="s">
        <v>612</v>
      </c>
      <c r="B492" t="s">
        <v>522</v>
      </c>
      <c r="C492">
        <v>219</v>
      </c>
      <c r="D492">
        <f>Table5[[#This Row],[Closing Stock Limit]]*'Product Details'!E42</f>
        <v>194691</v>
      </c>
    </row>
    <row r="493" spans="1:4">
      <c r="A493" t="s">
        <v>613</v>
      </c>
      <c r="B493" t="s">
        <v>522</v>
      </c>
      <c r="C493">
        <v>445</v>
      </c>
      <c r="D493">
        <f>Table5[[#This Row],[Closing Stock Limit]]*'Product Details'!E43</f>
        <v>412515</v>
      </c>
    </row>
    <row r="494" spans="1:4">
      <c r="A494" t="s">
        <v>614</v>
      </c>
      <c r="B494" t="s">
        <v>522</v>
      </c>
      <c r="C494">
        <v>226</v>
      </c>
      <c r="D494">
        <f>Table5[[#This Row],[Closing Stock Limit]]*'Product Details'!E44</f>
        <v>204530</v>
      </c>
    </row>
    <row r="495" spans="1:4">
      <c r="A495" t="s">
        <v>615</v>
      </c>
      <c r="B495" t="s">
        <v>522</v>
      </c>
      <c r="C495">
        <v>339</v>
      </c>
      <c r="D495">
        <f>Table5[[#This Row],[Closing Stock Limit]]*'Product Details'!E45</f>
        <v>263403</v>
      </c>
    </row>
    <row r="496" spans="1:4">
      <c r="A496" t="s">
        <v>616</v>
      </c>
      <c r="B496" t="s">
        <v>522</v>
      </c>
      <c r="C496">
        <v>288</v>
      </c>
      <c r="D496">
        <f>Table5[[#This Row],[Closing Stock Limit]]*'Product Details'!E46</f>
        <v>230976</v>
      </c>
    </row>
    <row r="497" spans="1:4">
      <c r="A497" t="s">
        <v>617</v>
      </c>
      <c r="B497" t="s">
        <v>522</v>
      </c>
      <c r="C497">
        <v>503</v>
      </c>
      <c r="D497">
        <f>Table5[[#This Row],[Closing Stock Limit]]*'Product Details'!E47</f>
        <v>393849</v>
      </c>
    </row>
    <row r="498" spans="1:4">
      <c r="A498" t="s">
        <v>618</v>
      </c>
      <c r="B498" t="s">
        <v>522</v>
      </c>
      <c r="C498">
        <v>409</v>
      </c>
      <c r="D498">
        <f>Table5[[#This Row],[Closing Stock Limit]]*'Product Details'!E48</f>
        <v>305114</v>
      </c>
    </row>
    <row r="499" spans="1:4">
      <c r="A499" t="s">
        <v>619</v>
      </c>
      <c r="B499" t="s">
        <v>522</v>
      </c>
      <c r="C499">
        <v>233</v>
      </c>
      <c r="D499">
        <f>Table5[[#This Row],[Closing Stock Limit]]*'Product Details'!E49</f>
        <v>147023</v>
      </c>
    </row>
    <row r="500" spans="1:4">
      <c r="A500" t="s">
        <v>620</v>
      </c>
      <c r="B500" t="s">
        <v>522</v>
      </c>
      <c r="C500">
        <v>305</v>
      </c>
      <c r="D500">
        <f>Table5[[#This Row],[Closing Stock Limit]]*'Product Details'!E50</f>
        <v>229055</v>
      </c>
    </row>
    <row r="501" spans="1:4">
      <c r="A501" t="s">
        <v>621</v>
      </c>
      <c r="B501" t="s">
        <v>522</v>
      </c>
      <c r="C501">
        <v>348</v>
      </c>
      <c r="D501">
        <f>Table5[[#This Row],[Closing Stock Limit]]*'Product Details'!E51</f>
        <v>351480</v>
      </c>
    </row>
  </sheetData>
  <pageMargins left="0.7" right="0.7" top="0.75" bottom="0.75" header="0.3" footer="0.3"/>
  <ignoredErrors>
    <ignoredError sqref="D1:D501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3F73-0E5E-4044-8444-F7A0ABD2671B}">
  <dimension ref="A1:H502"/>
  <sheetViews>
    <sheetView workbookViewId="0">
      <selection activeCell="F10" sqref="F10"/>
    </sheetView>
  </sheetViews>
  <sheetFormatPr defaultRowHeight="14.4"/>
  <cols>
    <col min="1" max="1" width="16.33203125" customWidth="1"/>
    <col min="2" max="2" width="13.6640625" bestFit="1" customWidth="1"/>
    <col min="3" max="3" width="13.33203125" customWidth="1"/>
    <col min="4" max="4" width="16.33203125" customWidth="1"/>
    <col min="5" max="5" width="11.88671875" customWidth="1"/>
    <col min="6" max="6" width="9" customWidth="1"/>
    <col min="7" max="7" width="12" bestFit="1" customWidth="1"/>
    <col min="8" max="8" width="14.21875" customWidth="1"/>
    <col min="9" max="9" width="16.33203125" customWidth="1"/>
  </cols>
  <sheetData>
    <row r="1" spans="1:8">
      <c r="A1" t="s">
        <v>0</v>
      </c>
      <c r="B1" t="s">
        <v>719</v>
      </c>
      <c r="C1" t="s">
        <v>3</v>
      </c>
      <c r="D1" t="s">
        <v>720</v>
      </c>
      <c r="E1" t="s">
        <v>628</v>
      </c>
      <c r="F1" t="s">
        <v>724</v>
      </c>
      <c r="G1" t="s">
        <v>6</v>
      </c>
      <c r="H1" t="s">
        <v>999</v>
      </c>
    </row>
    <row r="2" spans="1:8">
      <c r="A2" t="s">
        <v>7</v>
      </c>
      <c r="B2" s="1">
        <v>44565</v>
      </c>
      <c r="C2">
        <v>6917</v>
      </c>
      <c r="D2">
        <v>11</v>
      </c>
      <c r="E2" t="s">
        <v>553</v>
      </c>
      <c r="F2" t="s">
        <v>725</v>
      </c>
      <c r="G2" t="s">
        <v>722</v>
      </c>
      <c r="H2" t="s">
        <v>1000</v>
      </c>
    </row>
    <row r="3" spans="1:8">
      <c r="A3" t="s">
        <v>8</v>
      </c>
      <c r="B3" s="1">
        <v>44563</v>
      </c>
      <c r="C3">
        <v>2185</v>
      </c>
      <c r="D3">
        <v>26</v>
      </c>
      <c r="E3" t="s">
        <v>554</v>
      </c>
      <c r="F3" t="s">
        <v>725</v>
      </c>
      <c r="G3" t="s">
        <v>722</v>
      </c>
      <c r="H3" t="s">
        <v>1001</v>
      </c>
    </row>
    <row r="4" spans="1:8">
      <c r="A4" t="s">
        <v>9</v>
      </c>
      <c r="B4" s="1">
        <v>44566</v>
      </c>
      <c r="C4">
        <v>3122</v>
      </c>
      <c r="D4">
        <v>31</v>
      </c>
      <c r="E4" t="s">
        <v>555</v>
      </c>
      <c r="F4" t="s">
        <v>726</v>
      </c>
      <c r="G4" t="s">
        <v>723</v>
      </c>
      <c r="H4" t="s">
        <v>1000</v>
      </c>
    </row>
    <row r="5" spans="1:8">
      <c r="A5" t="s">
        <v>10</v>
      </c>
      <c r="B5" s="1">
        <v>44564</v>
      </c>
      <c r="C5">
        <v>2405</v>
      </c>
      <c r="D5">
        <v>29</v>
      </c>
      <c r="E5" t="s">
        <v>554</v>
      </c>
      <c r="F5" t="s">
        <v>727</v>
      </c>
      <c r="G5" t="s">
        <v>723</v>
      </c>
      <c r="H5" t="s">
        <v>1000</v>
      </c>
    </row>
    <row r="6" spans="1:8">
      <c r="A6" t="s">
        <v>11</v>
      </c>
      <c r="B6" s="1">
        <v>44564</v>
      </c>
      <c r="C6">
        <v>2150</v>
      </c>
      <c r="D6">
        <v>23</v>
      </c>
      <c r="E6" t="s">
        <v>547</v>
      </c>
      <c r="F6" t="s">
        <v>727</v>
      </c>
      <c r="G6" t="s">
        <v>722</v>
      </c>
      <c r="H6" t="s">
        <v>1002</v>
      </c>
    </row>
    <row r="7" spans="1:8">
      <c r="A7" t="s">
        <v>12</v>
      </c>
      <c r="B7" s="1">
        <v>44562</v>
      </c>
      <c r="C7">
        <v>5299</v>
      </c>
      <c r="D7">
        <v>15</v>
      </c>
      <c r="E7" t="s">
        <v>551</v>
      </c>
      <c r="F7" t="s">
        <v>728</v>
      </c>
      <c r="G7" t="s">
        <v>723</v>
      </c>
      <c r="H7" t="s">
        <v>1003</v>
      </c>
    </row>
    <row r="8" spans="1:8">
      <c r="A8" t="s">
        <v>13</v>
      </c>
      <c r="B8" s="1">
        <v>44565</v>
      </c>
      <c r="C8">
        <v>2655</v>
      </c>
      <c r="D8">
        <v>32</v>
      </c>
      <c r="E8" t="s">
        <v>549</v>
      </c>
      <c r="F8" t="s">
        <v>727</v>
      </c>
      <c r="G8" t="s">
        <v>723</v>
      </c>
      <c r="H8" t="s">
        <v>1004</v>
      </c>
    </row>
    <row r="9" spans="1:8">
      <c r="A9" t="s">
        <v>14</v>
      </c>
      <c r="B9" s="1">
        <v>44564</v>
      </c>
      <c r="C9">
        <v>3473</v>
      </c>
      <c r="D9">
        <v>20</v>
      </c>
      <c r="E9" t="s">
        <v>548</v>
      </c>
      <c r="F9" t="s">
        <v>725</v>
      </c>
      <c r="G9" t="s">
        <v>723</v>
      </c>
      <c r="H9" t="s">
        <v>1002</v>
      </c>
    </row>
    <row r="10" spans="1:8">
      <c r="A10" t="s">
        <v>15</v>
      </c>
      <c r="B10" s="1">
        <v>44565</v>
      </c>
      <c r="C10">
        <v>3486</v>
      </c>
      <c r="D10">
        <v>35</v>
      </c>
      <c r="E10" t="s">
        <v>548</v>
      </c>
      <c r="F10" t="s">
        <v>727</v>
      </c>
      <c r="G10" t="s">
        <v>723</v>
      </c>
      <c r="H10" t="s">
        <v>1001</v>
      </c>
    </row>
    <row r="11" spans="1:8">
      <c r="A11" t="s">
        <v>16</v>
      </c>
      <c r="B11" s="1">
        <v>44563</v>
      </c>
      <c r="C11">
        <v>2701</v>
      </c>
      <c r="D11">
        <v>14</v>
      </c>
      <c r="E11" t="s">
        <v>556</v>
      </c>
      <c r="F11" t="s">
        <v>727</v>
      </c>
      <c r="G11" t="s">
        <v>722</v>
      </c>
      <c r="H11" t="s">
        <v>1002</v>
      </c>
    </row>
    <row r="12" spans="1:8">
      <c r="A12" t="s">
        <v>17</v>
      </c>
      <c r="B12" s="1">
        <v>44562</v>
      </c>
      <c r="C12">
        <v>5146</v>
      </c>
      <c r="D12">
        <v>27</v>
      </c>
      <c r="E12" t="s">
        <v>552</v>
      </c>
      <c r="F12" t="s">
        <v>725</v>
      </c>
      <c r="G12" t="s">
        <v>722</v>
      </c>
      <c r="H12" t="s">
        <v>1004</v>
      </c>
    </row>
    <row r="13" spans="1:8">
      <c r="A13" t="s">
        <v>18</v>
      </c>
      <c r="B13" s="1">
        <v>44563</v>
      </c>
      <c r="C13">
        <v>6089</v>
      </c>
      <c r="D13">
        <v>30</v>
      </c>
      <c r="E13" t="s">
        <v>551</v>
      </c>
      <c r="F13" t="s">
        <v>725</v>
      </c>
      <c r="G13" t="s">
        <v>723</v>
      </c>
      <c r="H13" t="s">
        <v>1004</v>
      </c>
    </row>
    <row r="14" spans="1:8">
      <c r="A14" t="s">
        <v>19</v>
      </c>
      <c r="B14" s="1">
        <v>44564</v>
      </c>
      <c r="C14">
        <v>6847</v>
      </c>
      <c r="D14">
        <v>15</v>
      </c>
      <c r="E14" t="s">
        <v>547</v>
      </c>
      <c r="F14" t="s">
        <v>728</v>
      </c>
      <c r="G14" t="s">
        <v>722</v>
      </c>
      <c r="H14" t="s">
        <v>1000</v>
      </c>
    </row>
    <row r="15" spans="1:8">
      <c r="A15" t="s">
        <v>20</v>
      </c>
      <c r="B15" s="1">
        <v>44563</v>
      </c>
      <c r="C15">
        <v>4388</v>
      </c>
      <c r="D15">
        <v>17</v>
      </c>
      <c r="E15" t="s">
        <v>555</v>
      </c>
      <c r="F15" t="s">
        <v>727</v>
      </c>
      <c r="G15" t="s">
        <v>722</v>
      </c>
      <c r="H15" t="s">
        <v>1005</v>
      </c>
    </row>
    <row r="16" spans="1:8">
      <c r="A16" t="s">
        <v>21</v>
      </c>
      <c r="B16" s="1">
        <v>44564</v>
      </c>
      <c r="C16">
        <v>3848</v>
      </c>
      <c r="D16">
        <v>13</v>
      </c>
      <c r="E16" t="s">
        <v>555</v>
      </c>
      <c r="F16" t="s">
        <v>727</v>
      </c>
      <c r="G16" t="s">
        <v>722</v>
      </c>
      <c r="H16" t="s">
        <v>1005</v>
      </c>
    </row>
    <row r="17" spans="1:8">
      <c r="A17" t="s">
        <v>22</v>
      </c>
      <c r="B17" s="1">
        <v>44565</v>
      </c>
      <c r="C17">
        <v>4503</v>
      </c>
      <c r="D17">
        <v>30</v>
      </c>
      <c r="E17" t="s">
        <v>556</v>
      </c>
      <c r="F17" t="s">
        <v>725</v>
      </c>
      <c r="G17" t="s">
        <v>723</v>
      </c>
      <c r="H17" t="s">
        <v>1006</v>
      </c>
    </row>
    <row r="18" spans="1:8">
      <c r="A18" t="s">
        <v>23</v>
      </c>
      <c r="B18" s="1">
        <v>44562</v>
      </c>
      <c r="C18">
        <v>6760</v>
      </c>
      <c r="D18">
        <v>30</v>
      </c>
      <c r="E18" t="s">
        <v>550</v>
      </c>
      <c r="F18" t="s">
        <v>729</v>
      </c>
      <c r="G18" t="s">
        <v>723</v>
      </c>
      <c r="H18" t="s">
        <v>1003</v>
      </c>
    </row>
    <row r="19" spans="1:8">
      <c r="A19" t="s">
        <v>24</v>
      </c>
      <c r="B19" s="1">
        <v>44563</v>
      </c>
      <c r="C19">
        <v>6310</v>
      </c>
      <c r="D19">
        <v>26</v>
      </c>
      <c r="E19" t="s">
        <v>555</v>
      </c>
      <c r="F19" t="s">
        <v>729</v>
      </c>
      <c r="G19" t="s">
        <v>723</v>
      </c>
      <c r="H19" t="s">
        <v>1006</v>
      </c>
    </row>
    <row r="20" spans="1:8">
      <c r="A20" t="s">
        <v>25</v>
      </c>
      <c r="B20" s="1">
        <v>44565</v>
      </c>
      <c r="C20">
        <v>3995</v>
      </c>
      <c r="D20">
        <v>18</v>
      </c>
      <c r="E20" t="s">
        <v>552</v>
      </c>
      <c r="F20" t="s">
        <v>725</v>
      </c>
      <c r="G20" t="s">
        <v>723</v>
      </c>
      <c r="H20" t="s">
        <v>1004</v>
      </c>
    </row>
    <row r="21" spans="1:8">
      <c r="A21" t="s">
        <v>26</v>
      </c>
      <c r="B21" s="1">
        <v>44562</v>
      </c>
      <c r="C21">
        <v>5719</v>
      </c>
      <c r="D21">
        <v>20</v>
      </c>
      <c r="E21" t="s">
        <v>552</v>
      </c>
      <c r="F21" t="s">
        <v>726</v>
      </c>
      <c r="G21" t="s">
        <v>722</v>
      </c>
      <c r="H21" t="s">
        <v>1005</v>
      </c>
    </row>
    <row r="22" spans="1:8">
      <c r="A22" t="s">
        <v>27</v>
      </c>
      <c r="B22" s="1">
        <v>44564</v>
      </c>
      <c r="C22">
        <v>4169</v>
      </c>
      <c r="D22">
        <v>33</v>
      </c>
      <c r="E22" t="s">
        <v>550</v>
      </c>
      <c r="F22" t="s">
        <v>727</v>
      </c>
      <c r="G22" t="s">
        <v>723</v>
      </c>
      <c r="H22" t="s">
        <v>1000</v>
      </c>
    </row>
    <row r="23" spans="1:8">
      <c r="A23" t="s">
        <v>28</v>
      </c>
      <c r="B23" s="1">
        <v>44564</v>
      </c>
      <c r="C23">
        <v>6715</v>
      </c>
      <c r="D23">
        <v>16</v>
      </c>
      <c r="E23" t="s">
        <v>554</v>
      </c>
      <c r="F23" t="s">
        <v>725</v>
      </c>
      <c r="G23" t="s">
        <v>723</v>
      </c>
      <c r="H23" t="s">
        <v>1002</v>
      </c>
    </row>
    <row r="24" spans="1:8">
      <c r="A24" t="s">
        <v>29</v>
      </c>
      <c r="B24" s="1">
        <v>44563</v>
      </c>
      <c r="C24">
        <v>6632</v>
      </c>
      <c r="D24">
        <v>11</v>
      </c>
      <c r="E24" t="s">
        <v>555</v>
      </c>
      <c r="F24" t="s">
        <v>726</v>
      </c>
      <c r="G24" t="s">
        <v>723</v>
      </c>
      <c r="H24" t="s">
        <v>1006</v>
      </c>
    </row>
    <row r="25" spans="1:8">
      <c r="A25" t="s">
        <v>30</v>
      </c>
      <c r="B25" s="1">
        <v>44564</v>
      </c>
      <c r="C25">
        <v>4938</v>
      </c>
      <c r="D25">
        <v>24</v>
      </c>
      <c r="E25" t="s">
        <v>547</v>
      </c>
      <c r="F25" t="s">
        <v>729</v>
      </c>
      <c r="G25" t="s">
        <v>723</v>
      </c>
      <c r="H25" t="s">
        <v>1002</v>
      </c>
    </row>
    <row r="26" spans="1:8">
      <c r="A26" t="s">
        <v>31</v>
      </c>
      <c r="B26" s="1">
        <v>44563</v>
      </c>
      <c r="C26">
        <v>6665</v>
      </c>
      <c r="D26">
        <v>26</v>
      </c>
      <c r="E26" t="s">
        <v>550</v>
      </c>
      <c r="F26" t="s">
        <v>726</v>
      </c>
      <c r="G26" t="s">
        <v>722</v>
      </c>
      <c r="H26" t="s">
        <v>1007</v>
      </c>
    </row>
    <row r="27" spans="1:8">
      <c r="A27" t="s">
        <v>32</v>
      </c>
      <c r="B27" s="1">
        <v>44563</v>
      </c>
      <c r="C27">
        <v>4350</v>
      </c>
      <c r="D27">
        <v>19</v>
      </c>
      <c r="E27" t="s">
        <v>556</v>
      </c>
      <c r="F27" t="s">
        <v>727</v>
      </c>
      <c r="G27" t="s">
        <v>723</v>
      </c>
      <c r="H27" t="s">
        <v>1001</v>
      </c>
    </row>
    <row r="28" spans="1:8">
      <c r="A28" t="s">
        <v>33</v>
      </c>
      <c r="B28" s="1">
        <v>44562</v>
      </c>
      <c r="C28">
        <v>3701</v>
      </c>
      <c r="D28">
        <v>31</v>
      </c>
      <c r="E28" t="s">
        <v>554</v>
      </c>
      <c r="F28" t="s">
        <v>728</v>
      </c>
      <c r="G28" t="s">
        <v>723</v>
      </c>
      <c r="H28" t="s">
        <v>1008</v>
      </c>
    </row>
    <row r="29" spans="1:8">
      <c r="A29" t="s">
        <v>34</v>
      </c>
      <c r="B29" s="1">
        <v>44563</v>
      </c>
      <c r="C29">
        <v>2372</v>
      </c>
      <c r="D29">
        <v>21</v>
      </c>
      <c r="E29" t="s">
        <v>547</v>
      </c>
      <c r="F29" t="s">
        <v>727</v>
      </c>
      <c r="G29" t="s">
        <v>723</v>
      </c>
      <c r="H29" t="s">
        <v>1001</v>
      </c>
    </row>
    <row r="30" spans="1:8">
      <c r="A30" t="s">
        <v>35</v>
      </c>
      <c r="B30" s="1">
        <v>44563</v>
      </c>
      <c r="C30">
        <v>6309</v>
      </c>
      <c r="D30">
        <v>28</v>
      </c>
      <c r="E30" t="s">
        <v>556</v>
      </c>
      <c r="F30" t="s">
        <v>727</v>
      </c>
      <c r="G30" t="s">
        <v>723</v>
      </c>
      <c r="H30" t="s">
        <v>1006</v>
      </c>
    </row>
    <row r="31" spans="1:8">
      <c r="A31" t="s">
        <v>36</v>
      </c>
      <c r="B31" s="1">
        <v>44563</v>
      </c>
      <c r="C31">
        <v>4659</v>
      </c>
      <c r="D31">
        <v>24</v>
      </c>
      <c r="E31" t="s">
        <v>549</v>
      </c>
      <c r="F31" t="s">
        <v>725</v>
      </c>
      <c r="G31" t="s">
        <v>723</v>
      </c>
      <c r="H31" t="s">
        <v>1009</v>
      </c>
    </row>
    <row r="32" spans="1:8">
      <c r="A32" t="s">
        <v>37</v>
      </c>
      <c r="B32" s="1">
        <v>44565</v>
      </c>
      <c r="C32">
        <v>3579</v>
      </c>
      <c r="D32">
        <v>28</v>
      </c>
      <c r="E32" t="s">
        <v>556</v>
      </c>
      <c r="F32" t="s">
        <v>725</v>
      </c>
      <c r="G32" t="s">
        <v>722</v>
      </c>
      <c r="H32" t="s">
        <v>1006</v>
      </c>
    </row>
    <row r="33" spans="1:8">
      <c r="A33" t="s">
        <v>38</v>
      </c>
      <c r="B33" s="1">
        <v>44566</v>
      </c>
      <c r="C33">
        <v>5548</v>
      </c>
      <c r="D33">
        <v>24</v>
      </c>
      <c r="E33" t="s">
        <v>548</v>
      </c>
      <c r="F33" t="s">
        <v>728</v>
      </c>
      <c r="G33" t="s">
        <v>722</v>
      </c>
      <c r="H33" t="s">
        <v>1004</v>
      </c>
    </row>
    <row r="34" spans="1:8">
      <c r="A34" t="s">
        <v>39</v>
      </c>
      <c r="B34" s="1">
        <v>44565</v>
      </c>
      <c r="C34">
        <v>6879</v>
      </c>
      <c r="D34">
        <v>31</v>
      </c>
      <c r="E34" t="s">
        <v>554</v>
      </c>
      <c r="F34" t="s">
        <v>727</v>
      </c>
      <c r="G34" t="s">
        <v>723</v>
      </c>
      <c r="H34" t="s">
        <v>1007</v>
      </c>
    </row>
    <row r="35" spans="1:8">
      <c r="A35" t="s">
        <v>40</v>
      </c>
      <c r="B35" s="1">
        <v>44562</v>
      </c>
      <c r="C35">
        <v>2315</v>
      </c>
      <c r="D35">
        <v>11</v>
      </c>
      <c r="E35" t="s">
        <v>550</v>
      </c>
      <c r="F35" t="s">
        <v>725</v>
      </c>
      <c r="G35" t="s">
        <v>722</v>
      </c>
      <c r="H35" t="s">
        <v>1002</v>
      </c>
    </row>
    <row r="36" spans="1:8">
      <c r="A36" t="s">
        <v>41</v>
      </c>
      <c r="B36" s="1">
        <v>44564</v>
      </c>
      <c r="C36">
        <v>5844</v>
      </c>
      <c r="D36">
        <v>31</v>
      </c>
      <c r="E36" t="s">
        <v>547</v>
      </c>
      <c r="F36" t="s">
        <v>728</v>
      </c>
      <c r="G36" t="s">
        <v>723</v>
      </c>
      <c r="H36" t="s">
        <v>1002</v>
      </c>
    </row>
    <row r="37" spans="1:8">
      <c r="A37" t="s">
        <v>42</v>
      </c>
      <c r="B37" s="1">
        <v>44562</v>
      </c>
      <c r="C37">
        <v>3097</v>
      </c>
      <c r="D37">
        <v>33</v>
      </c>
      <c r="E37" t="s">
        <v>547</v>
      </c>
      <c r="F37" t="s">
        <v>727</v>
      </c>
      <c r="G37" t="s">
        <v>723</v>
      </c>
      <c r="H37" t="s">
        <v>1006</v>
      </c>
    </row>
    <row r="38" spans="1:8">
      <c r="A38" t="s">
        <v>43</v>
      </c>
      <c r="B38" s="1">
        <v>44566</v>
      </c>
      <c r="C38">
        <v>3748</v>
      </c>
      <c r="D38">
        <v>15</v>
      </c>
      <c r="E38" t="s">
        <v>549</v>
      </c>
      <c r="F38" t="s">
        <v>725</v>
      </c>
      <c r="G38" t="s">
        <v>722</v>
      </c>
      <c r="H38" t="s">
        <v>1008</v>
      </c>
    </row>
    <row r="39" spans="1:8">
      <c r="A39" t="s">
        <v>44</v>
      </c>
      <c r="B39" s="1">
        <v>44564</v>
      </c>
      <c r="C39">
        <v>5003</v>
      </c>
      <c r="D39">
        <v>32</v>
      </c>
      <c r="E39" t="s">
        <v>549</v>
      </c>
      <c r="F39" t="s">
        <v>727</v>
      </c>
      <c r="G39" t="s">
        <v>723</v>
      </c>
      <c r="H39" t="s">
        <v>1003</v>
      </c>
    </row>
    <row r="40" spans="1:8">
      <c r="A40" t="s">
        <v>45</v>
      </c>
      <c r="B40" s="1">
        <v>44563</v>
      </c>
      <c r="C40">
        <v>3368</v>
      </c>
      <c r="D40">
        <v>33</v>
      </c>
      <c r="E40" t="s">
        <v>549</v>
      </c>
      <c r="F40" t="s">
        <v>729</v>
      </c>
      <c r="G40" t="s">
        <v>722</v>
      </c>
      <c r="H40" t="s">
        <v>1008</v>
      </c>
    </row>
    <row r="41" spans="1:8">
      <c r="A41" t="s">
        <v>46</v>
      </c>
      <c r="B41" s="1">
        <v>44565</v>
      </c>
      <c r="C41">
        <v>4204</v>
      </c>
      <c r="D41">
        <v>20</v>
      </c>
      <c r="E41" t="s">
        <v>552</v>
      </c>
      <c r="F41" t="s">
        <v>725</v>
      </c>
      <c r="G41" t="s">
        <v>722</v>
      </c>
      <c r="H41" t="s">
        <v>1005</v>
      </c>
    </row>
    <row r="42" spans="1:8">
      <c r="A42" t="s">
        <v>47</v>
      </c>
      <c r="B42" s="1">
        <v>44565</v>
      </c>
      <c r="C42">
        <v>5802</v>
      </c>
      <c r="D42">
        <v>28</v>
      </c>
      <c r="E42" t="s">
        <v>547</v>
      </c>
      <c r="F42" t="s">
        <v>728</v>
      </c>
      <c r="G42" t="s">
        <v>723</v>
      </c>
      <c r="H42" t="s">
        <v>1005</v>
      </c>
    </row>
    <row r="43" spans="1:8">
      <c r="A43" t="s">
        <v>48</v>
      </c>
      <c r="B43" s="1">
        <v>44566</v>
      </c>
      <c r="C43">
        <v>5766</v>
      </c>
      <c r="D43">
        <v>27</v>
      </c>
      <c r="E43" t="s">
        <v>550</v>
      </c>
      <c r="F43" t="s">
        <v>726</v>
      </c>
      <c r="G43" t="s">
        <v>722</v>
      </c>
      <c r="H43" t="s">
        <v>1000</v>
      </c>
    </row>
    <row r="44" spans="1:8">
      <c r="A44" t="s">
        <v>49</v>
      </c>
      <c r="B44" s="1">
        <v>44566</v>
      </c>
      <c r="C44">
        <v>4201</v>
      </c>
      <c r="D44">
        <v>15</v>
      </c>
      <c r="E44" t="s">
        <v>548</v>
      </c>
      <c r="F44" t="s">
        <v>729</v>
      </c>
      <c r="G44" t="s">
        <v>722</v>
      </c>
      <c r="H44" t="s">
        <v>1008</v>
      </c>
    </row>
    <row r="45" spans="1:8">
      <c r="A45" t="s">
        <v>50</v>
      </c>
      <c r="B45" s="1">
        <v>44562</v>
      </c>
      <c r="C45">
        <v>6566</v>
      </c>
      <c r="D45">
        <v>32</v>
      </c>
      <c r="E45" t="s">
        <v>547</v>
      </c>
      <c r="F45" t="s">
        <v>725</v>
      </c>
      <c r="G45" t="s">
        <v>723</v>
      </c>
      <c r="H45" t="s">
        <v>1005</v>
      </c>
    </row>
    <row r="46" spans="1:8">
      <c r="A46" t="s">
        <v>51</v>
      </c>
      <c r="B46" s="1">
        <v>44564</v>
      </c>
      <c r="C46">
        <v>5383</v>
      </c>
      <c r="D46">
        <v>10</v>
      </c>
      <c r="E46" t="s">
        <v>556</v>
      </c>
      <c r="F46" t="s">
        <v>727</v>
      </c>
      <c r="G46" t="s">
        <v>723</v>
      </c>
      <c r="H46" t="s">
        <v>1006</v>
      </c>
    </row>
    <row r="47" spans="1:8">
      <c r="A47" t="s">
        <v>52</v>
      </c>
      <c r="B47" s="1">
        <v>44564</v>
      </c>
      <c r="C47">
        <v>3385</v>
      </c>
      <c r="D47">
        <v>29</v>
      </c>
      <c r="E47" t="s">
        <v>551</v>
      </c>
      <c r="F47" t="s">
        <v>725</v>
      </c>
      <c r="G47" t="s">
        <v>722</v>
      </c>
      <c r="H47" t="s">
        <v>1009</v>
      </c>
    </row>
    <row r="48" spans="1:8">
      <c r="A48" t="s">
        <v>53</v>
      </c>
      <c r="B48" s="1">
        <v>44563</v>
      </c>
      <c r="C48">
        <v>2285</v>
      </c>
      <c r="D48">
        <v>34</v>
      </c>
      <c r="E48" t="s">
        <v>552</v>
      </c>
      <c r="F48" t="s">
        <v>727</v>
      </c>
      <c r="G48" t="s">
        <v>722</v>
      </c>
      <c r="H48" t="s">
        <v>1006</v>
      </c>
    </row>
    <row r="49" spans="1:8">
      <c r="A49" t="s">
        <v>54</v>
      </c>
      <c r="B49" s="1">
        <v>44562</v>
      </c>
      <c r="C49">
        <v>2147</v>
      </c>
      <c r="D49">
        <v>28</v>
      </c>
      <c r="E49" t="s">
        <v>550</v>
      </c>
      <c r="F49" t="s">
        <v>727</v>
      </c>
      <c r="G49" t="s">
        <v>722</v>
      </c>
      <c r="H49" t="s">
        <v>1006</v>
      </c>
    </row>
    <row r="50" spans="1:8">
      <c r="A50" t="s">
        <v>55</v>
      </c>
      <c r="B50" s="1">
        <v>44562</v>
      </c>
      <c r="C50">
        <v>4894</v>
      </c>
      <c r="D50">
        <v>18</v>
      </c>
      <c r="E50" t="s">
        <v>547</v>
      </c>
      <c r="F50" t="s">
        <v>729</v>
      </c>
      <c r="G50" t="s">
        <v>722</v>
      </c>
      <c r="H50" t="s">
        <v>1007</v>
      </c>
    </row>
    <row r="51" spans="1:8">
      <c r="A51" t="s">
        <v>56</v>
      </c>
      <c r="B51" s="1">
        <v>44562</v>
      </c>
      <c r="C51">
        <v>6143</v>
      </c>
      <c r="D51">
        <v>33</v>
      </c>
      <c r="E51" t="s">
        <v>550</v>
      </c>
      <c r="F51" t="s">
        <v>725</v>
      </c>
      <c r="G51" t="s">
        <v>723</v>
      </c>
      <c r="H51" t="s">
        <v>1002</v>
      </c>
    </row>
    <row r="52" spans="1:8">
      <c r="A52" t="s">
        <v>57</v>
      </c>
      <c r="B52" s="1">
        <v>44565</v>
      </c>
      <c r="C52">
        <v>6258</v>
      </c>
      <c r="D52">
        <v>31</v>
      </c>
      <c r="E52" t="s">
        <v>548</v>
      </c>
      <c r="F52" t="s">
        <v>729</v>
      </c>
      <c r="G52" t="s">
        <v>723</v>
      </c>
      <c r="H52" t="s">
        <v>1006</v>
      </c>
    </row>
    <row r="53" spans="1:8">
      <c r="A53" t="s">
        <v>58</v>
      </c>
      <c r="B53" s="1">
        <v>44562</v>
      </c>
      <c r="C53">
        <v>6772</v>
      </c>
      <c r="D53">
        <v>11</v>
      </c>
      <c r="E53" t="s">
        <v>556</v>
      </c>
      <c r="F53" t="s">
        <v>726</v>
      </c>
      <c r="G53" t="s">
        <v>723</v>
      </c>
      <c r="H53" t="s">
        <v>1002</v>
      </c>
    </row>
    <row r="54" spans="1:8">
      <c r="A54" t="s">
        <v>59</v>
      </c>
      <c r="B54" s="1">
        <v>44562</v>
      </c>
      <c r="C54">
        <v>6752</v>
      </c>
      <c r="D54">
        <v>26</v>
      </c>
      <c r="E54" t="s">
        <v>552</v>
      </c>
      <c r="F54" t="s">
        <v>728</v>
      </c>
      <c r="G54" t="s">
        <v>722</v>
      </c>
      <c r="H54" t="s">
        <v>1000</v>
      </c>
    </row>
    <row r="55" spans="1:8">
      <c r="A55" t="s">
        <v>60</v>
      </c>
      <c r="B55" s="1">
        <v>44566</v>
      </c>
      <c r="C55">
        <v>2980</v>
      </c>
      <c r="D55">
        <v>24</v>
      </c>
      <c r="E55" t="s">
        <v>547</v>
      </c>
      <c r="F55" t="s">
        <v>727</v>
      </c>
      <c r="G55" t="s">
        <v>722</v>
      </c>
      <c r="H55" t="s">
        <v>1007</v>
      </c>
    </row>
    <row r="56" spans="1:8">
      <c r="A56" t="s">
        <v>61</v>
      </c>
      <c r="B56" s="1">
        <v>44566</v>
      </c>
      <c r="C56">
        <v>5207</v>
      </c>
      <c r="D56">
        <v>29</v>
      </c>
      <c r="E56" t="s">
        <v>547</v>
      </c>
      <c r="F56" t="s">
        <v>728</v>
      </c>
      <c r="G56" t="s">
        <v>723</v>
      </c>
      <c r="H56" t="s">
        <v>1004</v>
      </c>
    </row>
    <row r="57" spans="1:8">
      <c r="A57" t="s">
        <v>62</v>
      </c>
      <c r="B57" s="1">
        <v>44562</v>
      </c>
      <c r="C57">
        <v>4584</v>
      </c>
      <c r="D57">
        <v>25</v>
      </c>
      <c r="E57" t="s">
        <v>553</v>
      </c>
      <c r="F57" t="s">
        <v>726</v>
      </c>
      <c r="G57" t="s">
        <v>722</v>
      </c>
      <c r="H57" t="s">
        <v>1004</v>
      </c>
    </row>
    <row r="58" spans="1:8">
      <c r="A58" t="s">
        <v>63</v>
      </c>
      <c r="B58" s="1">
        <v>44563</v>
      </c>
      <c r="C58">
        <v>5948</v>
      </c>
      <c r="D58">
        <v>15</v>
      </c>
      <c r="E58" t="s">
        <v>549</v>
      </c>
      <c r="F58" t="s">
        <v>725</v>
      </c>
      <c r="G58" t="s">
        <v>723</v>
      </c>
      <c r="H58" t="s">
        <v>1009</v>
      </c>
    </row>
    <row r="59" spans="1:8">
      <c r="A59" t="s">
        <v>64</v>
      </c>
      <c r="B59" s="1">
        <v>44565</v>
      </c>
      <c r="C59">
        <v>3553</v>
      </c>
      <c r="D59">
        <v>34</v>
      </c>
      <c r="E59" t="s">
        <v>551</v>
      </c>
      <c r="F59" t="s">
        <v>725</v>
      </c>
      <c r="G59" t="s">
        <v>722</v>
      </c>
      <c r="H59" t="s">
        <v>1008</v>
      </c>
    </row>
    <row r="60" spans="1:8">
      <c r="A60" t="s">
        <v>65</v>
      </c>
      <c r="B60" s="1">
        <v>44566</v>
      </c>
      <c r="C60">
        <v>6211</v>
      </c>
      <c r="D60">
        <v>32</v>
      </c>
      <c r="E60" t="s">
        <v>555</v>
      </c>
      <c r="F60" t="s">
        <v>727</v>
      </c>
      <c r="G60" t="s">
        <v>723</v>
      </c>
      <c r="H60" t="s">
        <v>1003</v>
      </c>
    </row>
    <row r="61" spans="1:8">
      <c r="A61" t="s">
        <v>66</v>
      </c>
      <c r="B61" s="1">
        <v>44564</v>
      </c>
      <c r="C61">
        <v>6372</v>
      </c>
      <c r="D61">
        <v>18</v>
      </c>
      <c r="E61" t="s">
        <v>556</v>
      </c>
      <c r="F61" t="s">
        <v>725</v>
      </c>
      <c r="G61" t="s">
        <v>723</v>
      </c>
      <c r="H61" t="s">
        <v>1006</v>
      </c>
    </row>
    <row r="62" spans="1:8">
      <c r="A62" t="s">
        <v>67</v>
      </c>
      <c r="B62" s="1">
        <v>44562</v>
      </c>
      <c r="C62">
        <v>5065</v>
      </c>
      <c r="D62">
        <v>26</v>
      </c>
      <c r="E62" t="s">
        <v>555</v>
      </c>
      <c r="F62" t="s">
        <v>729</v>
      </c>
      <c r="G62" t="s">
        <v>723</v>
      </c>
      <c r="H62" t="s">
        <v>1003</v>
      </c>
    </row>
    <row r="63" spans="1:8">
      <c r="A63" t="s">
        <v>68</v>
      </c>
      <c r="B63" s="1">
        <v>44565</v>
      </c>
      <c r="C63">
        <v>3534</v>
      </c>
      <c r="D63">
        <v>30</v>
      </c>
      <c r="E63" t="s">
        <v>550</v>
      </c>
      <c r="F63" t="s">
        <v>729</v>
      </c>
      <c r="G63" t="s">
        <v>723</v>
      </c>
      <c r="H63" t="s">
        <v>1002</v>
      </c>
    </row>
    <row r="64" spans="1:8">
      <c r="A64" t="s">
        <v>69</v>
      </c>
      <c r="B64" s="1">
        <v>44566</v>
      </c>
      <c r="C64">
        <v>3956</v>
      </c>
      <c r="D64">
        <v>24</v>
      </c>
      <c r="E64" t="s">
        <v>553</v>
      </c>
      <c r="F64" t="s">
        <v>728</v>
      </c>
      <c r="G64" t="s">
        <v>723</v>
      </c>
      <c r="H64" t="s">
        <v>1004</v>
      </c>
    </row>
    <row r="65" spans="1:8">
      <c r="A65" t="s">
        <v>70</v>
      </c>
      <c r="B65" s="1">
        <v>44566</v>
      </c>
      <c r="C65">
        <v>5607</v>
      </c>
      <c r="D65">
        <v>13</v>
      </c>
      <c r="E65" t="s">
        <v>554</v>
      </c>
      <c r="F65" t="s">
        <v>728</v>
      </c>
      <c r="G65" t="s">
        <v>723</v>
      </c>
      <c r="H65" t="s">
        <v>1005</v>
      </c>
    </row>
    <row r="66" spans="1:8">
      <c r="A66" t="s">
        <v>71</v>
      </c>
      <c r="B66" s="1">
        <v>44562</v>
      </c>
      <c r="C66">
        <v>3596</v>
      </c>
      <c r="D66">
        <v>33</v>
      </c>
      <c r="E66" t="s">
        <v>554</v>
      </c>
      <c r="F66" t="s">
        <v>727</v>
      </c>
      <c r="G66" t="s">
        <v>722</v>
      </c>
      <c r="H66" t="s">
        <v>1003</v>
      </c>
    </row>
    <row r="67" spans="1:8">
      <c r="A67" t="s">
        <v>72</v>
      </c>
      <c r="B67" s="1">
        <v>44565</v>
      </c>
      <c r="C67">
        <v>5730</v>
      </c>
      <c r="D67">
        <v>32</v>
      </c>
      <c r="E67" t="s">
        <v>550</v>
      </c>
      <c r="F67" t="s">
        <v>727</v>
      </c>
      <c r="G67" t="s">
        <v>723</v>
      </c>
      <c r="H67" t="s">
        <v>1007</v>
      </c>
    </row>
    <row r="68" spans="1:8">
      <c r="A68" t="s">
        <v>73</v>
      </c>
      <c r="B68" s="1">
        <v>44564</v>
      </c>
      <c r="C68">
        <v>4800</v>
      </c>
      <c r="D68">
        <v>20</v>
      </c>
      <c r="E68" t="s">
        <v>553</v>
      </c>
      <c r="F68" t="s">
        <v>728</v>
      </c>
      <c r="G68" t="s">
        <v>723</v>
      </c>
      <c r="H68" t="s">
        <v>1008</v>
      </c>
    </row>
    <row r="69" spans="1:8">
      <c r="A69" t="s">
        <v>74</v>
      </c>
      <c r="B69" s="1">
        <v>44562</v>
      </c>
      <c r="C69">
        <v>3151</v>
      </c>
      <c r="D69">
        <v>26</v>
      </c>
      <c r="E69" t="s">
        <v>548</v>
      </c>
      <c r="F69" t="s">
        <v>727</v>
      </c>
      <c r="G69" t="s">
        <v>723</v>
      </c>
      <c r="H69" t="s">
        <v>1009</v>
      </c>
    </row>
    <row r="70" spans="1:8">
      <c r="A70" t="s">
        <v>75</v>
      </c>
      <c r="B70" s="1">
        <v>44566</v>
      </c>
      <c r="C70">
        <v>6576</v>
      </c>
      <c r="D70">
        <v>25</v>
      </c>
      <c r="E70" t="s">
        <v>550</v>
      </c>
      <c r="F70" t="s">
        <v>725</v>
      </c>
      <c r="G70" t="s">
        <v>722</v>
      </c>
      <c r="H70" t="s">
        <v>1009</v>
      </c>
    </row>
    <row r="71" spans="1:8">
      <c r="A71" t="s">
        <v>76</v>
      </c>
      <c r="B71" s="1">
        <v>44562</v>
      </c>
      <c r="C71">
        <v>5542</v>
      </c>
      <c r="D71">
        <v>31</v>
      </c>
      <c r="E71" t="s">
        <v>553</v>
      </c>
      <c r="F71" t="s">
        <v>725</v>
      </c>
      <c r="G71" t="s">
        <v>723</v>
      </c>
      <c r="H71" t="s">
        <v>1005</v>
      </c>
    </row>
    <row r="72" spans="1:8">
      <c r="A72" t="s">
        <v>77</v>
      </c>
      <c r="B72" s="1">
        <v>44565</v>
      </c>
      <c r="C72">
        <v>6136</v>
      </c>
      <c r="D72">
        <v>26</v>
      </c>
      <c r="E72" t="s">
        <v>552</v>
      </c>
      <c r="F72" t="s">
        <v>725</v>
      </c>
      <c r="G72" t="s">
        <v>722</v>
      </c>
      <c r="H72" t="s">
        <v>1006</v>
      </c>
    </row>
    <row r="73" spans="1:8">
      <c r="A73" t="s">
        <v>78</v>
      </c>
      <c r="B73" s="1">
        <v>44565</v>
      </c>
      <c r="C73">
        <v>5061</v>
      </c>
      <c r="D73">
        <v>33</v>
      </c>
      <c r="E73" t="s">
        <v>556</v>
      </c>
      <c r="F73" t="s">
        <v>729</v>
      </c>
      <c r="G73" t="s">
        <v>723</v>
      </c>
      <c r="H73" t="s">
        <v>1004</v>
      </c>
    </row>
    <row r="74" spans="1:8">
      <c r="A74" t="s">
        <v>79</v>
      </c>
      <c r="B74" s="1">
        <v>44562</v>
      </c>
      <c r="C74">
        <v>6771</v>
      </c>
      <c r="D74">
        <v>10</v>
      </c>
      <c r="E74" t="s">
        <v>551</v>
      </c>
      <c r="F74" t="s">
        <v>728</v>
      </c>
      <c r="G74" t="s">
        <v>723</v>
      </c>
      <c r="H74" t="s">
        <v>1004</v>
      </c>
    </row>
    <row r="75" spans="1:8">
      <c r="A75" t="s">
        <v>80</v>
      </c>
      <c r="B75" s="1">
        <v>44565</v>
      </c>
      <c r="C75">
        <v>4443</v>
      </c>
      <c r="D75">
        <v>25</v>
      </c>
      <c r="E75" t="s">
        <v>549</v>
      </c>
      <c r="F75" t="s">
        <v>728</v>
      </c>
      <c r="G75" t="s">
        <v>723</v>
      </c>
      <c r="H75" t="s">
        <v>1002</v>
      </c>
    </row>
    <row r="76" spans="1:8">
      <c r="A76" t="s">
        <v>81</v>
      </c>
      <c r="B76" s="1">
        <v>44565</v>
      </c>
      <c r="C76">
        <v>4741</v>
      </c>
      <c r="D76">
        <v>26</v>
      </c>
      <c r="E76" t="s">
        <v>550</v>
      </c>
      <c r="F76" t="s">
        <v>726</v>
      </c>
      <c r="G76" t="s">
        <v>723</v>
      </c>
      <c r="H76" t="s">
        <v>1001</v>
      </c>
    </row>
    <row r="77" spans="1:8">
      <c r="A77" t="s">
        <v>82</v>
      </c>
      <c r="B77" s="1">
        <v>44563</v>
      </c>
      <c r="C77">
        <v>6027</v>
      </c>
      <c r="D77">
        <v>23</v>
      </c>
      <c r="E77" t="s">
        <v>553</v>
      </c>
      <c r="F77" t="s">
        <v>726</v>
      </c>
      <c r="G77" t="s">
        <v>723</v>
      </c>
      <c r="H77" t="s">
        <v>1008</v>
      </c>
    </row>
    <row r="78" spans="1:8">
      <c r="A78" t="s">
        <v>83</v>
      </c>
      <c r="B78" s="1">
        <v>44565</v>
      </c>
      <c r="C78">
        <v>2532</v>
      </c>
      <c r="D78">
        <v>13</v>
      </c>
      <c r="E78" t="s">
        <v>553</v>
      </c>
      <c r="F78" t="s">
        <v>728</v>
      </c>
      <c r="G78" t="s">
        <v>723</v>
      </c>
      <c r="H78" t="s">
        <v>1005</v>
      </c>
    </row>
    <row r="79" spans="1:8">
      <c r="A79" t="s">
        <v>84</v>
      </c>
      <c r="B79" s="1">
        <v>44563</v>
      </c>
      <c r="C79">
        <v>3642</v>
      </c>
      <c r="D79">
        <v>26</v>
      </c>
      <c r="E79" t="s">
        <v>553</v>
      </c>
      <c r="F79" t="s">
        <v>725</v>
      </c>
      <c r="G79" t="s">
        <v>723</v>
      </c>
      <c r="H79" t="s">
        <v>1004</v>
      </c>
    </row>
    <row r="80" spans="1:8">
      <c r="A80" t="s">
        <v>85</v>
      </c>
      <c r="B80" s="1">
        <v>44564</v>
      </c>
      <c r="C80">
        <v>2247</v>
      </c>
      <c r="D80">
        <v>10</v>
      </c>
      <c r="E80" t="s">
        <v>550</v>
      </c>
      <c r="F80" t="s">
        <v>729</v>
      </c>
      <c r="G80" t="s">
        <v>723</v>
      </c>
      <c r="H80" t="s">
        <v>1006</v>
      </c>
    </row>
    <row r="81" spans="1:8">
      <c r="A81" t="s">
        <v>86</v>
      </c>
      <c r="B81" s="1">
        <v>44563</v>
      </c>
      <c r="C81">
        <v>2602</v>
      </c>
      <c r="D81">
        <v>14</v>
      </c>
      <c r="E81" t="s">
        <v>551</v>
      </c>
      <c r="F81" t="s">
        <v>727</v>
      </c>
      <c r="G81" t="s">
        <v>722</v>
      </c>
      <c r="H81" t="s">
        <v>1003</v>
      </c>
    </row>
    <row r="82" spans="1:8">
      <c r="A82" t="s">
        <v>87</v>
      </c>
      <c r="B82" s="1">
        <v>44566</v>
      </c>
      <c r="C82">
        <v>5373</v>
      </c>
      <c r="D82">
        <v>10</v>
      </c>
      <c r="E82" t="s">
        <v>552</v>
      </c>
      <c r="F82" t="s">
        <v>727</v>
      </c>
      <c r="G82" t="s">
        <v>723</v>
      </c>
      <c r="H82" t="s">
        <v>1003</v>
      </c>
    </row>
    <row r="83" spans="1:8">
      <c r="A83" t="s">
        <v>88</v>
      </c>
      <c r="B83" s="1">
        <v>44565</v>
      </c>
      <c r="C83">
        <v>4636</v>
      </c>
      <c r="D83">
        <v>15</v>
      </c>
      <c r="E83" t="s">
        <v>548</v>
      </c>
      <c r="F83" t="s">
        <v>728</v>
      </c>
      <c r="G83" t="s">
        <v>723</v>
      </c>
      <c r="H83" t="s">
        <v>1002</v>
      </c>
    </row>
    <row r="84" spans="1:8">
      <c r="A84" t="s">
        <v>89</v>
      </c>
      <c r="B84" s="1">
        <v>44563</v>
      </c>
      <c r="C84">
        <v>6099</v>
      </c>
      <c r="D84">
        <v>31</v>
      </c>
      <c r="E84" t="s">
        <v>556</v>
      </c>
      <c r="F84" t="s">
        <v>729</v>
      </c>
      <c r="G84" t="s">
        <v>722</v>
      </c>
      <c r="H84" t="s">
        <v>1000</v>
      </c>
    </row>
    <row r="85" spans="1:8">
      <c r="A85" t="s">
        <v>90</v>
      </c>
      <c r="B85" s="1">
        <v>44564</v>
      </c>
      <c r="C85">
        <v>5318</v>
      </c>
      <c r="D85">
        <v>13</v>
      </c>
      <c r="E85" t="s">
        <v>554</v>
      </c>
      <c r="F85" t="s">
        <v>728</v>
      </c>
      <c r="G85" t="s">
        <v>722</v>
      </c>
      <c r="H85" t="s">
        <v>1001</v>
      </c>
    </row>
    <row r="86" spans="1:8">
      <c r="A86" t="s">
        <v>91</v>
      </c>
      <c r="B86" s="1">
        <v>44562</v>
      </c>
      <c r="C86">
        <v>2620</v>
      </c>
      <c r="D86">
        <v>32</v>
      </c>
      <c r="E86" t="s">
        <v>553</v>
      </c>
      <c r="F86" t="s">
        <v>728</v>
      </c>
      <c r="G86" t="s">
        <v>722</v>
      </c>
      <c r="H86" t="s">
        <v>1001</v>
      </c>
    </row>
    <row r="87" spans="1:8">
      <c r="A87" t="s">
        <v>92</v>
      </c>
      <c r="B87" s="1">
        <v>44564</v>
      </c>
      <c r="C87">
        <v>5221</v>
      </c>
      <c r="D87">
        <v>16</v>
      </c>
      <c r="E87" t="s">
        <v>552</v>
      </c>
      <c r="F87" t="s">
        <v>729</v>
      </c>
      <c r="G87" t="s">
        <v>723</v>
      </c>
      <c r="H87" t="s">
        <v>1008</v>
      </c>
    </row>
    <row r="88" spans="1:8">
      <c r="A88" t="s">
        <v>93</v>
      </c>
      <c r="B88" s="1">
        <v>44564</v>
      </c>
      <c r="C88">
        <v>6985</v>
      </c>
      <c r="D88">
        <v>20</v>
      </c>
      <c r="E88" t="s">
        <v>550</v>
      </c>
      <c r="F88" t="s">
        <v>725</v>
      </c>
      <c r="G88" t="s">
        <v>722</v>
      </c>
      <c r="H88" t="s">
        <v>1005</v>
      </c>
    </row>
    <row r="89" spans="1:8">
      <c r="A89" t="s">
        <v>94</v>
      </c>
      <c r="B89" s="1">
        <v>44564</v>
      </c>
      <c r="C89">
        <v>3376</v>
      </c>
      <c r="D89">
        <v>13</v>
      </c>
      <c r="E89" t="s">
        <v>555</v>
      </c>
      <c r="F89" t="s">
        <v>725</v>
      </c>
      <c r="G89" t="s">
        <v>723</v>
      </c>
      <c r="H89" t="s">
        <v>1005</v>
      </c>
    </row>
    <row r="90" spans="1:8">
      <c r="A90" t="s">
        <v>95</v>
      </c>
      <c r="B90" s="1">
        <v>44562</v>
      </c>
      <c r="C90">
        <v>4760</v>
      </c>
      <c r="D90">
        <v>32</v>
      </c>
      <c r="E90" t="s">
        <v>556</v>
      </c>
      <c r="F90" t="s">
        <v>726</v>
      </c>
      <c r="G90" t="s">
        <v>722</v>
      </c>
      <c r="H90" t="s">
        <v>1004</v>
      </c>
    </row>
    <row r="91" spans="1:8">
      <c r="A91" t="s">
        <v>96</v>
      </c>
      <c r="B91" s="1">
        <v>44563</v>
      </c>
      <c r="C91">
        <v>2194</v>
      </c>
      <c r="D91">
        <v>15</v>
      </c>
      <c r="E91" t="s">
        <v>551</v>
      </c>
      <c r="F91" t="s">
        <v>725</v>
      </c>
      <c r="G91" t="s">
        <v>723</v>
      </c>
      <c r="H91" t="s">
        <v>1007</v>
      </c>
    </row>
    <row r="92" spans="1:8">
      <c r="A92" t="s">
        <v>97</v>
      </c>
      <c r="B92" s="1">
        <v>44562</v>
      </c>
      <c r="C92">
        <v>4842</v>
      </c>
      <c r="D92">
        <v>32</v>
      </c>
      <c r="E92" t="s">
        <v>554</v>
      </c>
      <c r="F92" t="s">
        <v>728</v>
      </c>
      <c r="G92" t="s">
        <v>723</v>
      </c>
      <c r="H92" t="s">
        <v>1000</v>
      </c>
    </row>
    <row r="93" spans="1:8">
      <c r="A93" t="s">
        <v>98</v>
      </c>
      <c r="B93" s="1">
        <v>44562</v>
      </c>
      <c r="C93">
        <v>3423</v>
      </c>
      <c r="D93">
        <v>10</v>
      </c>
      <c r="E93" t="s">
        <v>547</v>
      </c>
      <c r="F93" t="s">
        <v>727</v>
      </c>
      <c r="G93" t="s">
        <v>723</v>
      </c>
      <c r="H93" t="s">
        <v>1004</v>
      </c>
    </row>
    <row r="94" spans="1:8">
      <c r="A94" t="s">
        <v>99</v>
      </c>
      <c r="B94" s="1">
        <v>44564</v>
      </c>
      <c r="C94">
        <v>6116</v>
      </c>
      <c r="D94">
        <v>25</v>
      </c>
      <c r="E94" t="s">
        <v>551</v>
      </c>
      <c r="F94" t="s">
        <v>729</v>
      </c>
      <c r="G94" t="s">
        <v>722</v>
      </c>
      <c r="H94" t="s">
        <v>1008</v>
      </c>
    </row>
    <row r="95" spans="1:8">
      <c r="A95" t="s">
        <v>100</v>
      </c>
      <c r="B95" s="1">
        <v>44566</v>
      </c>
      <c r="C95">
        <v>5054</v>
      </c>
      <c r="D95">
        <v>13</v>
      </c>
      <c r="E95" t="s">
        <v>554</v>
      </c>
      <c r="F95" t="s">
        <v>729</v>
      </c>
      <c r="G95" t="s">
        <v>723</v>
      </c>
      <c r="H95" t="s">
        <v>1000</v>
      </c>
    </row>
    <row r="96" spans="1:8">
      <c r="A96" t="s">
        <v>101</v>
      </c>
      <c r="B96" s="1">
        <v>44566</v>
      </c>
      <c r="C96">
        <v>2067</v>
      </c>
      <c r="D96">
        <v>29</v>
      </c>
      <c r="E96" t="s">
        <v>550</v>
      </c>
      <c r="F96" t="s">
        <v>725</v>
      </c>
      <c r="G96" t="s">
        <v>722</v>
      </c>
      <c r="H96" t="s">
        <v>1005</v>
      </c>
    </row>
    <row r="97" spans="1:8">
      <c r="A97" t="s">
        <v>102</v>
      </c>
      <c r="B97" s="1">
        <v>44566</v>
      </c>
      <c r="C97">
        <v>4805</v>
      </c>
      <c r="D97">
        <v>26</v>
      </c>
      <c r="E97" t="s">
        <v>551</v>
      </c>
      <c r="F97" t="s">
        <v>725</v>
      </c>
      <c r="G97" t="s">
        <v>722</v>
      </c>
      <c r="H97" t="s">
        <v>1006</v>
      </c>
    </row>
    <row r="98" spans="1:8">
      <c r="A98" t="s">
        <v>103</v>
      </c>
      <c r="B98" s="1">
        <v>44565</v>
      </c>
      <c r="C98">
        <v>3129</v>
      </c>
      <c r="D98">
        <v>23</v>
      </c>
      <c r="E98" t="s">
        <v>552</v>
      </c>
      <c r="F98" t="s">
        <v>729</v>
      </c>
      <c r="G98" t="s">
        <v>722</v>
      </c>
      <c r="H98" t="s">
        <v>1004</v>
      </c>
    </row>
    <row r="99" spans="1:8">
      <c r="A99" t="s">
        <v>104</v>
      </c>
      <c r="B99" s="1">
        <v>44562</v>
      </c>
      <c r="C99">
        <v>4480</v>
      </c>
      <c r="D99">
        <v>21</v>
      </c>
      <c r="E99" t="s">
        <v>547</v>
      </c>
      <c r="F99" t="s">
        <v>726</v>
      </c>
      <c r="G99" t="s">
        <v>722</v>
      </c>
      <c r="H99" t="s">
        <v>1001</v>
      </c>
    </row>
    <row r="100" spans="1:8">
      <c r="A100" t="s">
        <v>105</v>
      </c>
      <c r="B100" s="1">
        <v>44564</v>
      </c>
      <c r="C100">
        <v>4137</v>
      </c>
      <c r="D100">
        <v>11</v>
      </c>
      <c r="E100" t="s">
        <v>550</v>
      </c>
      <c r="F100" t="s">
        <v>727</v>
      </c>
      <c r="G100" t="s">
        <v>723</v>
      </c>
      <c r="H100" t="s">
        <v>1007</v>
      </c>
    </row>
    <row r="101" spans="1:8">
      <c r="A101" t="s">
        <v>106</v>
      </c>
      <c r="B101" s="1">
        <v>44563</v>
      </c>
      <c r="C101">
        <v>6478</v>
      </c>
      <c r="D101">
        <v>20</v>
      </c>
      <c r="E101" t="s">
        <v>550</v>
      </c>
      <c r="F101" t="s">
        <v>729</v>
      </c>
      <c r="G101" t="s">
        <v>723</v>
      </c>
      <c r="H101" t="s">
        <v>1009</v>
      </c>
    </row>
    <row r="102" spans="1:8">
      <c r="A102" t="s">
        <v>107</v>
      </c>
      <c r="B102" s="1">
        <v>44563</v>
      </c>
      <c r="C102">
        <v>6162</v>
      </c>
      <c r="D102">
        <v>14</v>
      </c>
      <c r="E102" t="s">
        <v>549</v>
      </c>
      <c r="F102" t="s">
        <v>725</v>
      </c>
      <c r="G102" t="s">
        <v>722</v>
      </c>
      <c r="H102" t="s">
        <v>1004</v>
      </c>
    </row>
    <row r="103" spans="1:8">
      <c r="A103" t="s">
        <v>108</v>
      </c>
      <c r="B103" s="1">
        <v>44562</v>
      </c>
      <c r="C103">
        <v>6380</v>
      </c>
      <c r="D103">
        <v>32</v>
      </c>
      <c r="E103" t="s">
        <v>548</v>
      </c>
      <c r="F103" t="s">
        <v>729</v>
      </c>
      <c r="G103" t="s">
        <v>723</v>
      </c>
      <c r="H103" t="s">
        <v>1009</v>
      </c>
    </row>
    <row r="104" spans="1:8">
      <c r="A104" t="s">
        <v>109</v>
      </c>
      <c r="B104" s="1">
        <v>44566</v>
      </c>
      <c r="C104">
        <v>4739</v>
      </c>
      <c r="D104">
        <v>15</v>
      </c>
      <c r="E104" t="s">
        <v>548</v>
      </c>
      <c r="F104" t="s">
        <v>725</v>
      </c>
      <c r="G104" t="s">
        <v>722</v>
      </c>
      <c r="H104" t="s">
        <v>1006</v>
      </c>
    </row>
    <row r="105" spans="1:8">
      <c r="A105" t="s">
        <v>110</v>
      </c>
      <c r="B105" s="1">
        <v>44562</v>
      </c>
      <c r="C105">
        <v>2867</v>
      </c>
      <c r="D105">
        <v>14</v>
      </c>
      <c r="E105" t="s">
        <v>555</v>
      </c>
      <c r="F105" t="s">
        <v>726</v>
      </c>
      <c r="G105" t="s">
        <v>722</v>
      </c>
      <c r="H105" t="s">
        <v>1001</v>
      </c>
    </row>
    <row r="106" spans="1:8">
      <c r="A106" t="s">
        <v>111</v>
      </c>
      <c r="B106" s="1">
        <v>44563</v>
      </c>
      <c r="C106">
        <v>5571</v>
      </c>
      <c r="D106">
        <v>32</v>
      </c>
      <c r="E106" t="s">
        <v>548</v>
      </c>
      <c r="F106" t="s">
        <v>726</v>
      </c>
      <c r="G106" t="s">
        <v>722</v>
      </c>
      <c r="H106" t="s">
        <v>1000</v>
      </c>
    </row>
    <row r="107" spans="1:8">
      <c r="A107" t="s">
        <v>112</v>
      </c>
      <c r="B107" s="1">
        <v>44566</v>
      </c>
      <c r="C107">
        <v>5126</v>
      </c>
      <c r="D107">
        <v>33</v>
      </c>
      <c r="E107" t="s">
        <v>550</v>
      </c>
      <c r="F107" t="s">
        <v>729</v>
      </c>
      <c r="G107" t="s">
        <v>723</v>
      </c>
      <c r="H107" t="s">
        <v>1003</v>
      </c>
    </row>
    <row r="108" spans="1:8">
      <c r="A108" t="s">
        <v>113</v>
      </c>
      <c r="B108" s="1">
        <v>44564</v>
      </c>
      <c r="C108">
        <v>5817</v>
      </c>
      <c r="D108">
        <v>31</v>
      </c>
      <c r="E108" t="s">
        <v>549</v>
      </c>
      <c r="F108" t="s">
        <v>727</v>
      </c>
      <c r="G108" t="s">
        <v>723</v>
      </c>
      <c r="H108" t="s">
        <v>1006</v>
      </c>
    </row>
    <row r="109" spans="1:8">
      <c r="A109" t="s">
        <v>114</v>
      </c>
      <c r="B109" s="1">
        <v>44562</v>
      </c>
      <c r="C109">
        <v>2296</v>
      </c>
      <c r="D109">
        <v>19</v>
      </c>
      <c r="E109" t="s">
        <v>555</v>
      </c>
      <c r="F109" t="s">
        <v>729</v>
      </c>
      <c r="G109" t="s">
        <v>722</v>
      </c>
      <c r="H109" t="s">
        <v>1000</v>
      </c>
    </row>
    <row r="110" spans="1:8">
      <c r="A110" t="s">
        <v>115</v>
      </c>
      <c r="B110" s="1">
        <v>44566</v>
      </c>
      <c r="C110">
        <v>5634</v>
      </c>
      <c r="D110">
        <v>27</v>
      </c>
      <c r="E110" t="s">
        <v>553</v>
      </c>
      <c r="F110" t="s">
        <v>728</v>
      </c>
      <c r="G110" t="s">
        <v>723</v>
      </c>
      <c r="H110" t="s">
        <v>1009</v>
      </c>
    </row>
    <row r="111" spans="1:8">
      <c r="A111" t="s">
        <v>116</v>
      </c>
      <c r="B111" s="1">
        <v>44566</v>
      </c>
      <c r="C111">
        <v>6315</v>
      </c>
      <c r="D111">
        <v>16</v>
      </c>
      <c r="E111" t="s">
        <v>547</v>
      </c>
      <c r="F111" t="s">
        <v>726</v>
      </c>
      <c r="G111" t="s">
        <v>722</v>
      </c>
      <c r="H111" t="s">
        <v>1002</v>
      </c>
    </row>
    <row r="112" spans="1:8">
      <c r="A112" t="s">
        <v>117</v>
      </c>
      <c r="B112" s="1">
        <v>44563</v>
      </c>
      <c r="C112">
        <v>2682</v>
      </c>
      <c r="D112">
        <v>27</v>
      </c>
      <c r="E112" t="s">
        <v>548</v>
      </c>
      <c r="F112" t="s">
        <v>725</v>
      </c>
      <c r="G112" t="s">
        <v>722</v>
      </c>
      <c r="H112" t="s">
        <v>1000</v>
      </c>
    </row>
    <row r="113" spans="1:8">
      <c r="A113" t="s">
        <v>118</v>
      </c>
      <c r="B113" s="1">
        <v>44563</v>
      </c>
      <c r="C113">
        <v>4570</v>
      </c>
      <c r="D113">
        <v>29</v>
      </c>
      <c r="E113" t="s">
        <v>556</v>
      </c>
      <c r="F113" t="s">
        <v>725</v>
      </c>
      <c r="G113" t="s">
        <v>722</v>
      </c>
      <c r="H113" t="s">
        <v>1007</v>
      </c>
    </row>
    <row r="114" spans="1:8">
      <c r="A114" t="s">
        <v>119</v>
      </c>
      <c r="B114" s="1">
        <v>44563</v>
      </c>
      <c r="C114">
        <v>3611</v>
      </c>
      <c r="D114">
        <v>16</v>
      </c>
      <c r="E114" t="s">
        <v>549</v>
      </c>
      <c r="F114" t="s">
        <v>725</v>
      </c>
      <c r="G114" t="s">
        <v>722</v>
      </c>
      <c r="H114" t="s">
        <v>1007</v>
      </c>
    </row>
    <row r="115" spans="1:8">
      <c r="A115" t="s">
        <v>120</v>
      </c>
      <c r="B115" s="1">
        <v>44563</v>
      </c>
      <c r="C115">
        <v>2645</v>
      </c>
      <c r="D115">
        <v>17</v>
      </c>
      <c r="E115" t="s">
        <v>556</v>
      </c>
      <c r="F115" t="s">
        <v>729</v>
      </c>
      <c r="G115" t="s">
        <v>722</v>
      </c>
      <c r="H115" t="s">
        <v>1009</v>
      </c>
    </row>
    <row r="116" spans="1:8">
      <c r="A116" t="s">
        <v>121</v>
      </c>
      <c r="B116" s="1">
        <v>44565</v>
      </c>
      <c r="C116">
        <v>2019</v>
      </c>
      <c r="D116">
        <v>34</v>
      </c>
      <c r="E116" t="s">
        <v>547</v>
      </c>
      <c r="F116" t="s">
        <v>727</v>
      </c>
      <c r="G116" t="s">
        <v>722</v>
      </c>
      <c r="H116" t="s">
        <v>1004</v>
      </c>
    </row>
    <row r="117" spans="1:8">
      <c r="A117" t="s">
        <v>122</v>
      </c>
      <c r="B117" s="1">
        <v>44562</v>
      </c>
      <c r="C117">
        <v>5780</v>
      </c>
      <c r="D117">
        <v>22</v>
      </c>
      <c r="E117" t="s">
        <v>552</v>
      </c>
      <c r="F117" t="s">
        <v>726</v>
      </c>
      <c r="G117" t="s">
        <v>723</v>
      </c>
      <c r="H117" t="s">
        <v>1003</v>
      </c>
    </row>
    <row r="118" spans="1:8">
      <c r="A118" t="s">
        <v>123</v>
      </c>
      <c r="B118" s="1">
        <v>44563</v>
      </c>
      <c r="C118">
        <v>2736</v>
      </c>
      <c r="D118">
        <v>11</v>
      </c>
      <c r="E118" t="s">
        <v>552</v>
      </c>
      <c r="F118" t="s">
        <v>729</v>
      </c>
      <c r="G118" t="s">
        <v>722</v>
      </c>
      <c r="H118" t="s">
        <v>1007</v>
      </c>
    </row>
    <row r="119" spans="1:8">
      <c r="A119" t="s">
        <v>124</v>
      </c>
      <c r="B119" s="1">
        <v>44565</v>
      </c>
      <c r="C119">
        <v>4394</v>
      </c>
      <c r="D119">
        <v>20</v>
      </c>
      <c r="E119" t="s">
        <v>555</v>
      </c>
      <c r="F119" t="s">
        <v>726</v>
      </c>
      <c r="G119" t="s">
        <v>722</v>
      </c>
      <c r="H119" t="s">
        <v>1004</v>
      </c>
    </row>
    <row r="120" spans="1:8">
      <c r="A120" t="s">
        <v>125</v>
      </c>
      <c r="B120" s="1">
        <v>44566</v>
      </c>
      <c r="C120">
        <v>5544</v>
      </c>
      <c r="D120">
        <v>19</v>
      </c>
      <c r="E120" t="s">
        <v>547</v>
      </c>
      <c r="F120" t="s">
        <v>725</v>
      </c>
      <c r="G120" t="s">
        <v>723</v>
      </c>
      <c r="H120" t="s">
        <v>1000</v>
      </c>
    </row>
    <row r="121" spans="1:8">
      <c r="A121" t="s">
        <v>126</v>
      </c>
      <c r="B121" s="1">
        <v>44564</v>
      </c>
      <c r="C121">
        <v>6964</v>
      </c>
      <c r="D121">
        <v>18</v>
      </c>
      <c r="E121" t="s">
        <v>551</v>
      </c>
      <c r="F121" t="s">
        <v>726</v>
      </c>
      <c r="G121" t="s">
        <v>722</v>
      </c>
      <c r="H121" t="s">
        <v>1002</v>
      </c>
    </row>
    <row r="122" spans="1:8">
      <c r="A122" t="s">
        <v>127</v>
      </c>
      <c r="B122" s="1">
        <v>44563</v>
      </c>
      <c r="C122">
        <v>2226</v>
      </c>
      <c r="D122">
        <v>17</v>
      </c>
      <c r="E122" t="s">
        <v>552</v>
      </c>
      <c r="F122" t="s">
        <v>727</v>
      </c>
      <c r="G122" t="s">
        <v>723</v>
      </c>
      <c r="H122" t="s">
        <v>1004</v>
      </c>
    </row>
    <row r="123" spans="1:8">
      <c r="A123" t="s">
        <v>128</v>
      </c>
      <c r="B123" s="1">
        <v>44566</v>
      </c>
      <c r="C123">
        <v>4543</v>
      </c>
      <c r="D123">
        <v>29</v>
      </c>
      <c r="E123" t="s">
        <v>548</v>
      </c>
      <c r="F123" t="s">
        <v>726</v>
      </c>
      <c r="G123" t="s">
        <v>722</v>
      </c>
      <c r="H123" t="s">
        <v>1007</v>
      </c>
    </row>
    <row r="124" spans="1:8">
      <c r="A124" t="s">
        <v>129</v>
      </c>
      <c r="B124" s="1">
        <v>44563</v>
      </c>
      <c r="C124">
        <v>2149</v>
      </c>
      <c r="D124">
        <v>15</v>
      </c>
      <c r="E124" t="s">
        <v>555</v>
      </c>
      <c r="F124" t="s">
        <v>726</v>
      </c>
      <c r="G124" t="s">
        <v>722</v>
      </c>
      <c r="H124" t="s">
        <v>1000</v>
      </c>
    </row>
    <row r="125" spans="1:8">
      <c r="A125" t="s">
        <v>130</v>
      </c>
      <c r="B125" s="1">
        <v>44565</v>
      </c>
      <c r="C125">
        <v>5083</v>
      </c>
      <c r="D125">
        <v>35</v>
      </c>
      <c r="E125" t="s">
        <v>549</v>
      </c>
      <c r="F125" t="s">
        <v>725</v>
      </c>
      <c r="G125" t="s">
        <v>723</v>
      </c>
      <c r="H125" t="s">
        <v>1007</v>
      </c>
    </row>
    <row r="126" spans="1:8">
      <c r="A126" t="s">
        <v>131</v>
      </c>
      <c r="B126" s="1">
        <v>44565</v>
      </c>
      <c r="C126">
        <v>4005</v>
      </c>
      <c r="D126">
        <v>13</v>
      </c>
      <c r="E126" t="s">
        <v>550</v>
      </c>
      <c r="F126" t="s">
        <v>728</v>
      </c>
      <c r="G126" t="s">
        <v>722</v>
      </c>
      <c r="H126" t="s">
        <v>1004</v>
      </c>
    </row>
    <row r="127" spans="1:8">
      <c r="A127" t="s">
        <v>132</v>
      </c>
      <c r="B127" s="1">
        <v>44566</v>
      </c>
      <c r="C127">
        <v>4235</v>
      </c>
      <c r="D127">
        <v>29</v>
      </c>
      <c r="E127" t="s">
        <v>550</v>
      </c>
      <c r="F127" t="s">
        <v>728</v>
      </c>
      <c r="G127" t="s">
        <v>723</v>
      </c>
      <c r="H127" t="s">
        <v>1003</v>
      </c>
    </row>
    <row r="128" spans="1:8">
      <c r="A128" t="s">
        <v>133</v>
      </c>
      <c r="B128" s="1">
        <v>44564</v>
      </c>
      <c r="C128">
        <v>2093</v>
      </c>
      <c r="D128">
        <v>12</v>
      </c>
      <c r="E128" t="s">
        <v>555</v>
      </c>
      <c r="F128" t="s">
        <v>726</v>
      </c>
      <c r="G128" t="s">
        <v>722</v>
      </c>
      <c r="H128" t="s">
        <v>1007</v>
      </c>
    </row>
    <row r="129" spans="1:8">
      <c r="A129" t="s">
        <v>134</v>
      </c>
      <c r="B129" s="1">
        <v>44563</v>
      </c>
      <c r="C129">
        <v>6401</v>
      </c>
      <c r="D129">
        <v>31</v>
      </c>
      <c r="E129" t="s">
        <v>551</v>
      </c>
      <c r="F129" t="s">
        <v>728</v>
      </c>
      <c r="G129" t="s">
        <v>722</v>
      </c>
      <c r="H129" t="s">
        <v>1006</v>
      </c>
    </row>
    <row r="130" spans="1:8">
      <c r="A130" t="s">
        <v>135</v>
      </c>
      <c r="B130" s="1">
        <v>44563</v>
      </c>
      <c r="C130">
        <v>3803</v>
      </c>
      <c r="D130">
        <v>29</v>
      </c>
      <c r="E130" t="s">
        <v>553</v>
      </c>
      <c r="F130" t="s">
        <v>729</v>
      </c>
      <c r="G130" t="s">
        <v>722</v>
      </c>
      <c r="H130" t="s">
        <v>1004</v>
      </c>
    </row>
    <row r="131" spans="1:8">
      <c r="A131" t="s">
        <v>136</v>
      </c>
      <c r="B131" s="1">
        <v>44565</v>
      </c>
      <c r="C131">
        <v>6286</v>
      </c>
      <c r="D131">
        <v>30</v>
      </c>
      <c r="E131" t="s">
        <v>556</v>
      </c>
      <c r="F131" t="s">
        <v>728</v>
      </c>
      <c r="G131" t="s">
        <v>722</v>
      </c>
      <c r="H131" t="s">
        <v>1004</v>
      </c>
    </row>
    <row r="132" spans="1:8">
      <c r="A132" t="s">
        <v>137</v>
      </c>
      <c r="B132" s="1">
        <v>44562</v>
      </c>
      <c r="C132">
        <v>4419</v>
      </c>
      <c r="D132">
        <v>30</v>
      </c>
      <c r="E132" t="s">
        <v>547</v>
      </c>
      <c r="F132" t="s">
        <v>728</v>
      </c>
      <c r="G132" t="s">
        <v>722</v>
      </c>
      <c r="H132" t="s">
        <v>1005</v>
      </c>
    </row>
    <row r="133" spans="1:8">
      <c r="A133" t="s">
        <v>138</v>
      </c>
      <c r="B133" s="1">
        <v>44563</v>
      </c>
      <c r="C133">
        <v>2260</v>
      </c>
      <c r="D133">
        <v>18</v>
      </c>
      <c r="E133" t="s">
        <v>550</v>
      </c>
      <c r="F133" t="s">
        <v>729</v>
      </c>
      <c r="G133" t="s">
        <v>723</v>
      </c>
      <c r="H133" t="s">
        <v>1003</v>
      </c>
    </row>
    <row r="134" spans="1:8">
      <c r="A134" t="s">
        <v>139</v>
      </c>
      <c r="B134" s="1">
        <v>44562</v>
      </c>
      <c r="C134">
        <v>2990</v>
      </c>
      <c r="D134">
        <v>28</v>
      </c>
      <c r="E134" t="s">
        <v>548</v>
      </c>
      <c r="F134" t="s">
        <v>725</v>
      </c>
      <c r="G134" t="s">
        <v>723</v>
      </c>
      <c r="H134" t="s">
        <v>1006</v>
      </c>
    </row>
    <row r="135" spans="1:8">
      <c r="A135" t="s">
        <v>140</v>
      </c>
      <c r="B135" s="1">
        <v>44566</v>
      </c>
      <c r="C135">
        <v>4008</v>
      </c>
      <c r="D135">
        <v>10</v>
      </c>
      <c r="E135" t="s">
        <v>556</v>
      </c>
      <c r="F135" t="s">
        <v>725</v>
      </c>
      <c r="G135" t="s">
        <v>723</v>
      </c>
      <c r="H135" t="s">
        <v>1002</v>
      </c>
    </row>
    <row r="136" spans="1:8">
      <c r="A136" t="s">
        <v>141</v>
      </c>
      <c r="B136" s="1">
        <v>44562</v>
      </c>
      <c r="C136">
        <v>4274</v>
      </c>
      <c r="D136">
        <v>35</v>
      </c>
      <c r="E136" t="s">
        <v>548</v>
      </c>
      <c r="F136" t="s">
        <v>728</v>
      </c>
      <c r="G136" t="s">
        <v>722</v>
      </c>
      <c r="H136" t="s">
        <v>1000</v>
      </c>
    </row>
    <row r="137" spans="1:8">
      <c r="A137" t="s">
        <v>142</v>
      </c>
      <c r="B137" s="1">
        <v>44562</v>
      </c>
      <c r="C137">
        <v>5251</v>
      </c>
      <c r="D137">
        <v>27</v>
      </c>
      <c r="E137" t="s">
        <v>556</v>
      </c>
      <c r="F137" t="s">
        <v>725</v>
      </c>
      <c r="G137" t="s">
        <v>723</v>
      </c>
      <c r="H137" t="s">
        <v>1009</v>
      </c>
    </row>
    <row r="138" spans="1:8">
      <c r="A138" t="s">
        <v>143</v>
      </c>
      <c r="B138" s="1">
        <v>44565</v>
      </c>
      <c r="C138">
        <v>2238</v>
      </c>
      <c r="D138">
        <v>26</v>
      </c>
      <c r="E138" t="s">
        <v>552</v>
      </c>
      <c r="F138" t="s">
        <v>729</v>
      </c>
      <c r="G138" t="s">
        <v>722</v>
      </c>
      <c r="H138" t="s">
        <v>1001</v>
      </c>
    </row>
    <row r="139" spans="1:8">
      <c r="A139" t="s">
        <v>144</v>
      </c>
      <c r="B139" s="1">
        <v>44562</v>
      </c>
      <c r="C139">
        <v>5830</v>
      </c>
      <c r="D139">
        <v>11</v>
      </c>
      <c r="E139" t="s">
        <v>555</v>
      </c>
      <c r="F139" t="s">
        <v>726</v>
      </c>
      <c r="G139" t="s">
        <v>722</v>
      </c>
      <c r="H139" t="s">
        <v>1005</v>
      </c>
    </row>
    <row r="140" spans="1:8">
      <c r="A140" t="s">
        <v>145</v>
      </c>
      <c r="B140" s="1">
        <v>44562</v>
      </c>
      <c r="C140">
        <v>2580</v>
      </c>
      <c r="D140">
        <v>15</v>
      </c>
      <c r="E140" t="s">
        <v>551</v>
      </c>
      <c r="F140" t="s">
        <v>729</v>
      </c>
      <c r="G140" t="s">
        <v>722</v>
      </c>
      <c r="H140" t="s">
        <v>1006</v>
      </c>
    </row>
    <row r="141" spans="1:8">
      <c r="A141" t="s">
        <v>146</v>
      </c>
      <c r="B141" s="1">
        <v>44566</v>
      </c>
      <c r="C141">
        <v>2042</v>
      </c>
      <c r="D141">
        <v>25</v>
      </c>
      <c r="E141" t="s">
        <v>552</v>
      </c>
      <c r="F141" t="s">
        <v>726</v>
      </c>
      <c r="G141" t="s">
        <v>722</v>
      </c>
      <c r="H141" t="s">
        <v>1007</v>
      </c>
    </row>
    <row r="142" spans="1:8">
      <c r="A142" t="s">
        <v>147</v>
      </c>
      <c r="B142" s="1">
        <v>44563</v>
      </c>
      <c r="C142">
        <v>3467</v>
      </c>
      <c r="D142">
        <v>20</v>
      </c>
      <c r="E142" t="s">
        <v>547</v>
      </c>
      <c r="F142" t="s">
        <v>725</v>
      </c>
      <c r="G142" t="s">
        <v>722</v>
      </c>
      <c r="H142" t="s">
        <v>1004</v>
      </c>
    </row>
    <row r="143" spans="1:8">
      <c r="A143" t="s">
        <v>148</v>
      </c>
      <c r="B143" s="1">
        <v>44562</v>
      </c>
      <c r="C143">
        <v>2564</v>
      </c>
      <c r="D143">
        <v>21</v>
      </c>
      <c r="E143" t="s">
        <v>548</v>
      </c>
      <c r="F143" t="s">
        <v>728</v>
      </c>
      <c r="G143" t="s">
        <v>722</v>
      </c>
      <c r="H143" t="s">
        <v>1007</v>
      </c>
    </row>
    <row r="144" spans="1:8">
      <c r="A144" t="s">
        <v>149</v>
      </c>
      <c r="B144" s="1">
        <v>44562</v>
      </c>
      <c r="C144">
        <v>4709</v>
      </c>
      <c r="D144">
        <v>16</v>
      </c>
      <c r="E144" t="s">
        <v>551</v>
      </c>
      <c r="F144" t="s">
        <v>728</v>
      </c>
      <c r="G144" t="s">
        <v>722</v>
      </c>
      <c r="H144" t="s">
        <v>1000</v>
      </c>
    </row>
    <row r="145" spans="1:8">
      <c r="A145" t="s">
        <v>150</v>
      </c>
      <c r="B145" s="1">
        <v>44562</v>
      </c>
      <c r="C145">
        <v>2230</v>
      </c>
      <c r="D145">
        <v>30</v>
      </c>
      <c r="E145" t="s">
        <v>554</v>
      </c>
      <c r="F145" t="s">
        <v>729</v>
      </c>
      <c r="G145" t="s">
        <v>722</v>
      </c>
      <c r="H145" t="s">
        <v>1002</v>
      </c>
    </row>
    <row r="146" spans="1:8">
      <c r="A146" t="s">
        <v>151</v>
      </c>
      <c r="B146" s="1">
        <v>44563</v>
      </c>
      <c r="C146">
        <v>5009</v>
      </c>
      <c r="D146">
        <v>14</v>
      </c>
      <c r="E146" t="s">
        <v>550</v>
      </c>
      <c r="F146" t="s">
        <v>725</v>
      </c>
      <c r="G146" t="s">
        <v>722</v>
      </c>
      <c r="H146" t="s">
        <v>1009</v>
      </c>
    </row>
    <row r="147" spans="1:8">
      <c r="A147" t="s">
        <v>152</v>
      </c>
      <c r="B147" s="1">
        <v>44563</v>
      </c>
      <c r="C147">
        <v>4732</v>
      </c>
      <c r="D147">
        <v>32</v>
      </c>
      <c r="E147" t="s">
        <v>547</v>
      </c>
      <c r="F147" t="s">
        <v>728</v>
      </c>
      <c r="G147" t="s">
        <v>722</v>
      </c>
      <c r="H147" t="s">
        <v>1006</v>
      </c>
    </row>
    <row r="148" spans="1:8">
      <c r="A148" t="s">
        <v>153</v>
      </c>
      <c r="B148" s="1">
        <v>44563</v>
      </c>
      <c r="C148">
        <v>4972</v>
      </c>
      <c r="D148">
        <v>10</v>
      </c>
      <c r="E148" t="s">
        <v>552</v>
      </c>
      <c r="F148" t="s">
        <v>729</v>
      </c>
      <c r="G148" t="s">
        <v>722</v>
      </c>
      <c r="H148" t="s">
        <v>1001</v>
      </c>
    </row>
    <row r="149" spans="1:8">
      <c r="A149" t="s">
        <v>154</v>
      </c>
      <c r="B149" s="1">
        <v>44566</v>
      </c>
      <c r="C149">
        <v>5033</v>
      </c>
      <c r="D149">
        <v>11</v>
      </c>
      <c r="E149" t="s">
        <v>550</v>
      </c>
      <c r="F149" t="s">
        <v>727</v>
      </c>
      <c r="G149" t="s">
        <v>722</v>
      </c>
      <c r="H149" t="s">
        <v>1009</v>
      </c>
    </row>
    <row r="150" spans="1:8">
      <c r="A150" t="s">
        <v>155</v>
      </c>
      <c r="B150" s="1">
        <v>44565</v>
      </c>
      <c r="C150">
        <v>2609</v>
      </c>
      <c r="D150">
        <v>26</v>
      </c>
      <c r="E150" t="s">
        <v>555</v>
      </c>
      <c r="F150" t="s">
        <v>726</v>
      </c>
      <c r="G150" t="s">
        <v>723</v>
      </c>
      <c r="H150" t="s">
        <v>1009</v>
      </c>
    </row>
    <row r="151" spans="1:8">
      <c r="A151" t="s">
        <v>156</v>
      </c>
      <c r="B151" s="1">
        <v>44563</v>
      </c>
      <c r="C151">
        <v>3546</v>
      </c>
      <c r="D151">
        <v>17</v>
      </c>
      <c r="E151" t="s">
        <v>547</v>
      </c>
      <c r="F151" t="s">
        <v>727</v>
      </c>
      <c r="G151" t="s">
        <v>722</v>
      </c>
      <c r="H151" t="s">
        <v>1005</v>
      </c>
    </row>
    <row r="152" spans="1:8">
      <c r="A152" t="s">
        <v>157</v>
      </c>
      <c r="B152" s="1">
        <v>44566</v>
      </c>
      <c r="C152">
        <v>3892</v>
      </c>
      <c r="D152">
        <v>27</v>
      </c>
      <c r="E152" t="s">
        <v>550</v>
      </c>
      <c r="F152" t="s">
        <v>729</v>
      </c>
      <c r="G152" t="s">
        <v>723</v>
      </c>
      <c r="H152" t="s">
        <v>1000</v>
      </c>
    </row>
    <row r="153" spans="1:8">
      <c r="A153" t="s">
        <v>158</v>
      </c>
      <c r="B153" s="1">
        <v>44565</v>
      </c>
      <c r="C153">
        <v>6406</v>
      </c>
      <c r="D153">
        <v>30</v>
      </c>
      <c r="E153" t="s">
        <v>548</v>
      </c>
      <c r="F153" t="s">
        <v>725</v>
      </c>
      <c r="G153" t="s">
        <v>722</v>
      </c>
      <c r="H153" t="s">
        <v>1006</v>
      </c>
    </row>
    <row r="154" spans="1:8">
      <c r="A154" t="s">
        <v>159</v>
      </c>
      <c r="B154" s="1">
        <v>44563</v>
      </c>
      <c r="C154">
        <v>3836</v>
      </c>
      <c r="D154">
        <v>35</v>
      </c>
      <c r="E154" t="s">
        <v>552</v>
      </c>
      <c r="F154" t="s">
        <v>728</v>
      </c>
      <c r="G154" t="s">
        <v>722</v>
      </c>
      <c r="H154" t="s">
        <v>1004</v>
      </c>
    </row>
    <row r="155" spans="1:8">
      <c r="A155" t="s">
        <v>160</v>
      </c>
      <c r="B155" s="1">
        <v>44562</v>
      </c>
      <c r="C155">
        <v>5379</v>
      </c>
      <c r="D155">
        <v>35</v>
      </c>
      <c r="E155" t="s">
        <v>547</v>
      </c>
      <c r="F155" t="s">
        <v>725</v>
      </c>
      <c r="G155" t="s">
        <v>722</v>
      </c>
      <c r="H155" t="s">
        <v>1005</v>
      </c>
    </row>
    <row r="156" spans="1:8">
      <c r="A156" t="s">
        <v>161</v>
      </c>
      <c r="B156" s="1">
        <v>44565</v>
      </c>
      <c r="C156">
        <v>2422</v>
      </c>
      <c r="D156">
        <v>33</v>
      </c>
      <c r="E156" t="s">
        <v>550</v>
      </c>
      <c r="F156" t="s">
        <v>728</v>
      </c>
      <c r="G156" t="s">
        <v>722</v>
      </c>
      <c r="H156" t="s">
        <v>1003</v>
      </c>
    </row>
    <row r="157" spans="1:8">
      <c r="A157" t="s">
        <v>162</v>
      </c>
      <c r="B157" s="1">
        <v>44565</v>
      </c>
      <c r="C157">
        <v>2218</v>
      </c>
      <c r="D157">
        <v>10</v>
      </c>
      <c r="E157" t="s">
        <v>548</v>
      </c>
      <c r="F157" t="s">
        <v>729</v>
      </c>
      <c r="G157" t="s">
        <v>722</v>
      </c>
      <c r="H157" t="s">
        <v>1007</v>
      </c>
    </row>
    <row r="158" spans="1:8">
      <c r="A158" t="s">
        <v>163</v>
      </c>
      <c r="B158" s="1">
        <v>44565</v>
      </c>
      <c r="C158">
        <v>3010</v>
      </c>
      <c r="D158">
        <v>20</v>
      </c>
      <c r="E158" t="s">
        <v>554</v>
      </c>
      <c r="F158" t="s">
        <v>725</v>
      </c>
      <c r="G158" t="s">
        <v>723</v>
      </c>
      <c r="H158" t="s">
        <v>1007</v>
      </c>
    </row>
    <row r="159" spans="1:8">
      <c r="A159" t="s">
        <v>164</v>
      </c>
      <c r="B159" s="1">
        <v>44565</v>
      </c>
      <c r="C159">
        <v>4627</v>
      </c>
      <c r="D159">
        <v>25</v>
      </c>
      <c r="E159" t="s">
        <v>551</v>
      </c>
      <c r="F159" t="s">
        <v>725</v>
      </c>
      <c r="G159" t="s">
        <v>723</v>
      </c>
      <c r="H159" t="s">
        <v>1009</v>
      </c>
    </row>
    <row r="160" spans="1:8">
      <c r="A160" t="s">
        <v>165</v>
      </c>
      <c r="B160" s="1">
        <v>44565</v>
      </c>
      <c r="C160">
        <v>3391</v>
      </c>
      <c r="D160">
        <v>19</v>
      </c>
      <c r="E160" t="s">
        <v>553</v>
      </c>
      <c r="F160" t="s">
        <v>728</v>
      </c>
      <c r="G160" t="s">
        <v>722</v>
      </c>
      <c r="H160" t="s">
        <v>1003</v>
      </c>
    </row>
    <row r="161" spans="1:8">
      <c r="A161" t="s">
        <v>166</v>
      </c>
      <c r="B161" s="1">
        <v>44564</v>
      </c>
      <c r="C161">
        <v>3829</v>
      </c>
      <c r="D161">
        <v>25</v>
      </c>
      <c r="E161" t="s">
        <v>553</v>
      </c>
      <c r="F161" t="s">
        <v>727</v>
      </c>
      <c r="G161" t="s">
        <v>723</v>
      </c>
      <c r="H161" t="s">
        <v>1007</v>
      </c>
    </row>
    <row r="162" spans="1:8">
      <c r="A162" t="s">
        <v>167</v>
      </c>
      <c r="B162" s="1">
        <v>44562</v>
      </c>
      <c r="C162">
        <v>5623</v>
      </c>
      <c r="D162">
        <v>13</v>
      </c>
      <c r="E162" t="s">
        <v>554</v>
      </c>
      <c r="F162" t="s">
        <v>726</v>
      </c>
      <c r="G162" t="s">
        <v>722</v>
      </c>
      <c r="H162" t="s">
        <v>1001</v>
      </c>
    </row>
    <row r="163" spans="1:8">
      <c r="A163" t="s">
        <v>168</v>
      </c>
      <c r="B163" s="1">
        <v>44563</v>
      </c>
      <c r="C163">
        <v>3002</v>
      </c>
      <c r="D163">
        <v>25</v>
      </c>
      <c r="E163" t="s">
        <v>549</v>
      </c>
      <c r="F163" t="s">
        <v>729</v>
      </c>
      <c r="G163" t="s">
        <v>722</v>
      </c>
      <c r="H163" t="s">
        <v>1007</v>
      </c>
    </row>
    <row r="164" spans="1:8">
      <c r="A164" t="s">
        <v>169</v>
      </c>
      <c r="B164" s="1">
        <v>44563</v>
      </c>
      <c r="C164">
        <v>2054</v>
      </c>
      <c r="D164">
        <v>17</v>
      </c>
      <c r="E164" t="s">
        <v>553</v>
      </c>
      <c r="F164" t="s">
        <v>728</v>
      </c>
      <c r="G164" t="s">
        <v>722</v>
      </c>
      <c r="H164" t="s">
        <v>1000</v>
      </c>
    </row>
    <row r="165" spans="1:8">
      <c r="A165" t="s">
        <v>170</v>
      </c>
      <c r="B165" s="1">
        <v>44562</v>
      </c>
      <c r="C165">
        <v>5804</v>
      </c>
      <c r="D165">
        <v>26</v>
      </c>
      <c r="E165" t="s">
        <v>553</v>
      </c>
      <c r="F165" t="s">
        <v>726</v>
      </c>
      <c r="G165" t="s">
        <v>722</v>
      </c>
      <c r="H165" t="s">
        <v>1002</v>
      </c>
    </row>
    <row r="166" spans="1:8">
      <c r="A166" t="s">
        <v>171</v>
      </c>
      <c r="B166" s="1">
        <v>44565</v>
      </c>
      <c r="C166">
        <v>5397</v>
      </c>
      <c r="D166">
        <v>12</v>
      </c>
      <c r="E166" t="s">
        <v>547</v>
      </c>
      <c r="F166" t="s">
        <v>729</v>
      </c>
      <c r="G166" t="s">
        <v>722</v>
      </c>
      <c r="H166" t="s">
        <v>1006</v>
      </c>
    </row>
    <row r="167" spans="1:8">
      <c r="A167" t="s">
        <v>172</v>
      </c>
      <c r="B167" s="1">
        <v>44566</v>
      </c>
      <c r="C167">
        <v>4276</v>
      </c>
      <c r="D167">
        <v>31</v>
      </c>
      <c r="E167" t="s">
        <v>549</v>
      </c>
      <c r="F167" t="s">
        <v>727</v>
      </c>
      <c r="G167" t="s">
        <v>723</v>
      </c>
      <c r="H167" t="s">
        <v>1008</v>
      </c>
    </row>
    <row r="168" spans="1:8">
      <c r="A168" t="s">
        <v>173</v>
      </c>
      <c r="B168" s="1">
        <v>44564</v>
      </c>
      <c r="C168">
        <v>5436</v>
      </c>
      <c r="D168">
        <v>18</v>
      </c>
      <c r="E168" t="s">
        <v>550</v>
      </c>
      <c r="F168" t="s">
        <v>729</v>
      </c>
      <c r="G168" t="s">
        <v>723</v>
      </c>
      <c r="H168" t="s">
        <v>1009</v>
      </c>
    </row>
    <row r="169" spans="1:8">
      <c r="A169" t="s">
        <v>174</v>
      </c>
      <c r="B169" s="1">
        <v>44565</v>
      </c>
      <c r="C169">
        <v>6461</v>
      </c>
      <c r="D169">
        <v>19</v>
      </c>
      <c r="E169" t="s">
        <v>553</v>
      </c>
      <c r="F169" t="s">
        <v>729</v>
      </c>
      <c r="G169" t="s">
        <v>722</v>
      </c>
      <c r="H169" t="s">
        <v>1005</v>
      </c>
    </row>
    <row r="170" spans="1:8">
      <c r="A170" t="s">
        <v>175</v>
      </c>
      <c r="B170" s="1">
        <v>44562</v>
      </c>
      <c r="C170">
        <v>4343</v>
      </c>
      <c r="D170">
        <v>12</v>
      </c>
      <c r="E170" t="s">
        <v>552</v>
      </c>
      <c r="F170" t="s">
        <v>725</v>
      </c>
      <c r="G170" t="s">
        <v>723</v>
      </c>
      <c r="H170" t="s">
        <v>1007</v>
      </c>
    </row>
    <row r="171" spans="1:8">
      <c r="A171" t="s">
        <v>176</v>
      </c>
      <c r="B171" s="1">
        <v>44563</v>
      </c>
      <c r="C171">
        <v>4887</v>
      </c>
      <c r="D171">
        <v>14</v>
      </c>
      <c r="E171" t="s">
        <v>550</v>
      </c>
      <c r="F171" t="s">
        <v>726</v>
      </c>
      <c r="G171" t="s">
        <v>722</v>
      </c>
      <c r="H171" t="s">
        <v>1006</v>
      </c>
    </row>
    <row r="172" spans="1:8">
      <c r="A172" t="s">
        <v>177</v>
      </c>
      <c r="B172" s="1">
        <v>44564</v>
      </c>
      <c r="C172">
        <v>5106</v>
      </c>
      <c r="D172">
        <v>10</v>
      </c>
      <c r="E172" t="s">
        <v>548</v>
      </c>
      <c r="F172" t="s">
        <v>725</v>
      </c>
      <c r="G172" t="s">
        <v>722</v>
      </c>
      <c r="H172" t="s">
        <v>1009</v>
      </c>
    </row>
    <row r="173" spans="1:8">
      <c r="A173" t="s">
        <v>178</v>
      </c>
      <c r="B173" s="1">
        <v>44562</v>
      </c>
      <c r="C173">
        <v>6486</v>
      </c>
      <c r="D173">
        <v>31</v>
      </c>
      <c r="E173" t="s">
        <v>555</v>
      </c>
      <c r="F173" t="s">
        <v>726</v>
      </c>
      <c r="G173" t="s">
        <v>722</v>
      </c>
      <c r="H173" t="s">
        <v>1004</v>
      </c>
    </row>
    <row r="174" spans="1:8">
      <c r="A174" t="s">
        <v>179</v>
      </c>
      <c r="B174" s="1">
        <v>44562</v>
      </c>
      <c r="C174">
        <v>5321</v>
      </c>
      <c r="D174">
        <v>13</v>
      </c>
      <c r="E174" t="s">
        <v>553</v>
      </c>
      <c r="F174" t="s">
        <v>725</v>
      </c>
      <c r="G174" t="s">
        <v>723</v>
      </c>
      <c r="H174" t="s">
        <v>1004</v>
      </c>
    </row>
    <row r="175" spans="1:8">
      <c r="A175" t="s">
        <v>180</v>
      </c>
      <c r="B175" s="1">
        <v>44565</v>
      </c>
      <c r="C175">
        <v>6086</v>
      </c>
      <c r="D175">
        <v>35</v>
      </c>
      <c r="E175" t="s">
        <v>552</v>
      </c>
      <c r="F175" t="s">
        <v>728</v>
      </c>
      <c r="G175" t="s">
        <v>722</v>
      </c>
      <c r="H175" t="s">
        <v>1003</v>
      </c>
    </row>
    <row r="176" spans="1:8">
      <c r="A176" t="s">
        <v>181</v>
      </c>
      <c r="B176" s="1">
        <v>44566</v>
      </c>
      <c r="C176">
        <v>6139</v>
      </c>
      <c r="D176">
        <v>14</v>
      </c>
      <c r="E176" t="s">
        <v>548</v>
      </c>
      <c r="F176" t="s">
        <v>725</v>
      </c>
      <c r="G176" t="s">
        <v>723</v>
      </c>
      <c r="H176" t="s">
        <v>1002</v>
      </c>
    </row>
    <row r="177" spans="1:8">
      <c r="A177" t="s">
        <v>182</v>
      </c>
      <c r="B177" s="1">
        <v>44564</v>
      </c>
      <c r="C177">
        <v>4300</v>
      </c>
      <c r="D177">
        <v>30</v>
      </c>
      <c r="E177" t="s">
        <v>554</v>
      </c>
      <c r="F177" t="s">
        <v>726</v>
      </c>
      <c r="G177" t="s">
        <v>722</v>
      </c>
      <c r="H177" t="s">
        <v>1008</v>
      </c>
    </row>
    <row r="178" spans="1:8">
      <c r="A178" t="s">
        <v>183</v>
      </c>
      <c r="B178" s="1">
        <v>44563</v>
      </c>
      <c r="C178">
        <v>4122</v>
      </c>
      <c r="D178">
        <v>20</v>
      </c>
      <c r="E178" t="s">
        <v>553</v>
      </c>
      <c r="F178" t="s">
        <v>727</v>
      </c>
      <c r="G178" t="s">
        <v>723</v>
      </c>
      <c r="H178" t="s">
        <v>1006</v>
      </c>
    </row>
    <row r="179" spans="1:8">
      <c r="A179" t="s">
        <v>184</v>
      </c>
      <c r="B179" s="1">
        <v>44565</v>
      </c>
      <c r="C179">
        <v>5118</v>
      </c>
      <c r="D179">
        <v>22</v>
      </c>
      <c r="E179" t="s">
        <v>554</v>
      </c>
      <c r="F179" t="s">
        <v>729</v>
      </c>
      <c r="G179" t="s">
        <v>723</v>
      </c>
      <c r="H179" t="s">
        <v>1009</v>
      </c>
    </row>
    <row r="180" spans="1:8">
      <c r="A180" t="s">
        <v>185</v>
      </c>
      <c r="B180" s="1">
        <v>44566</v>
      </c>
      <c r="C180">
        <v>3995</v>
      </c>
      <c r="D180">
        <v>10</v>
      </c>
      <c r="E180" t="s">
        <v>554</v>
      </c>
      <c r="F180" t="s">
        <v>728</v>
      </c>
      <c r="G180" t="s">
        <v>722</v>
      </c>
      <c r="H180" t="s">
        <v>1000</v>
      </c>
    </row>
    <row r="181" spans="1:8">
      <c r="A181" t="s">
        <v>186</v>
      </c>
      <c r="B181" s="1">
        <v>44562</v>
      </c>
      <c r="C181">
        <v>2948</v>
      </c>
      <c r="D181">
        <v>24</v>
      </c>
      <c r="E181" t="s">
        <v>555</v>
      </c>
      <c r="F181" t="s">
        <v>728</v>
      </c>
      <c r="G181" t="s">
        <v>723</v>
      </c>
      <c r="H181" t="s">
        <v>1000</v>
      </c>
    </row>
    <row r="182" spans="1:8">
      <c r="A182" t="s">
        <v>187</v>
      </c>
      <c r="B182" s="1">
        <v>44563</v>
      </c>
      <c r="C182">
        <v>4127</v>
      </c>
      <c r="D182">
        <v>31</v>
      </c>
      <c r="E182" t="s">
        <v>549</v>
      </c>
      <c r="F182" t="s">
        <v>727</v>
      </c>
      <c r="G182" t="s">
        <v>722</v>
      </c>
      <c r="H182" t="s">
        <v>1005</v>
      </c>
    </row>
    <row r="183" spans="1:8">
      <c r="A183" t="s">
        <v>188</v>
      </c>
      <c r="B183" s="1">
        <v>44564</v>
      </c>
      <c r="C183">
        <v>6981</v>
      </c>
      <c r="D183">
        <v>21</v>
      </c>
      <c r="E183" t="s">
        <v>553</v>
      </c>
      <c r="F183" t="s">
        <v>726</v>
      </c>
      <c r="G183" t="s">
        <v>723</v>
      </c>
      <c r="H183" t="s">
        <v>1003</v>
      </c>
    </row>
    <row r="184" spans="1:8">
      <c r="A184" t="s">
        <v>189</v>
      </c>
      <c r="B184" s="1">
        <v>44565</v>
      </c>
      <c r="C184">
        <v>6252</v>
      </c>
      <c r="D184">
        <v>14</v>
      </c>
      <c r="E184" t="s">
        <v>556</v>
      </c>
      <c r="F184" t="s">
        <v>726</v>
      </c>
      <c r="G184" t="s">
        <v>723</v>
      </c>
      <c r="H184" t="s">
        <v>1001</v>
      </c>
    </row>
    <row r="185" spans="1:8">
      <c r="A185" t="s">
        <v>190</v>
      </c>
      <c r="B185" s="1">
        <v>44565</v>
      </c>
      <c r="C185">
        <v>6840</v>
      </c>
      <c r="D185">
        <v>24</v>
      </c>
      <c r="E185" t="s">
        <v>547</v>
      </c>
      <c r="F185" t="s">
        <v>727</v>
      </c>
      <c r="G185" t="s">
        <v>722</v>
      </c>
      <c r="H185" t="s">
        <v>1001</v>
      </c>
    </row>
    <row r="186" spans="1:8">
      <c r="A186" t="s">
        <v>191</v>
      </c>
      <c r="B186" s="1">
        <v>44566</v>
      </c>
      <c r="C186">
        <v>2541</v>
      </c>
      <c r="D186">
        <v>11</v>
      </c>
      <c r="E186" t="s">
        <v>554</v>
      </c>
      <c r="F186" t="s">
        <v>726</v>
      </c>
      <c r="G186" t="s">
        <v>722</v>
      </c>
      <c r="H186" t="s">
        <v>1009</v>
      </c>
    </row>
    <row r="187" spans="1:8">
      <c r="A187" t="s">
        <v>192</v>
      </c>
      <c r="B187" s="1">
        <v>44564</v>
      </c>
      <c r="C187">
        <v>2501</v>
      </c>
      <c r="D187">
        <v>32</v>
      </c>
      <c r="E187" t="s">
        <v>550</v>
      </c>
      <c r="F187" t="s">
        <v>726</v>
      </c>
      <c r="G187" t="s">
        <v>723</v>
      </c>
      <c r="H187" t="s">
        <v>1003</v>
      </c>
    </row>
    <row r="188" spans="1:8">
      <c r="A188" t="s">
        <v>193</v>
      </c>
      <c r="B188" s="1">
        <v>44565</v>
      </c>
      <c r="C188">
        <v>3943</v>
      </c>
      <c r="D188">
        <v>10</v>
      </c>
      <c r="E188" t="s">
        <v>555</v>
      </c>
      <c r="F188" t="s">
        <v>729</v>
      </c>
      <c r="G188" t="s">
        <v>722</v>
      </c>
      <c r="H188" t="s">
        <v>1001</v>
      </c>
    </row>
    <row r="189" spans="1:8">
      <c r="A189" t="s">
        <v>194</v>
      </c>
      <c r="B189" s="1">
        <v>44564</v>
      </c>
      <c r="C189">
        <v>6724</v>
      </c>
      <c r="D189">
        <v>35</v>
      </c>
      <c r="E189" t="s">
        <v>553</v>
      </c>
      <c r="F189" t="s">
        <v>728</v>
      </c>
      <c r="G189" t="s">
        <v>722</v>
      </c>
      <c r="H189" t="s">
        <v>1003</v>
      </c>
    </row>
    <row r="190" spans="1:8">
      <c r="A190" t="s">
        <v>195</v>
      </c>
      <c r="B190" s="1">
        <v>44565</v>
      </c>
      <c r="C190">
        <v>3615</v>
      </c>
      <c r="D190">
        <v>26</v>
      </c>
      <c r="E190" t="s">
        <v>547</v>
      </c>
      <c r="F190" t="s">
        <v>727</v>
      </c>
      <c r="G190" t="s">
        <v>723</v>
      </c>
      <c r="H190" t="s">
        <v>1008</v>
      </c>
    </row>
    <row r="191" spans="1:8">
      <c r="A191" t="s">
        <v>196</v>
      </c>
      <c r="B191" s="1">
        <v>44563</v>
      </c>
      <c r="C191">
        <v>3885</v>
      </c>
      <c r="D191">
        <v>28</v>
      </c>
      <c r="E191" t="s">
        <v>548</v>
      </c>
      <c r="F191" t="s">
        <v>729</v>
      </c>
      <c r="G191" t="s">
        <v>723</v>
      </c>
      <c r="H191" t="s">
        <v>1002</v>
      </c>
    </row>
    <row r="192" spans="1:8">
      <c r="A192" t="s">
        <v>197</v>
      </c>
      <c r="B192" s="1">
        <v>44564</v>
      </c>
      <c r="C192">
        <v>5454</v>
      </c>
      <c r="D192">
        <v>27</v>
      </c>
      <c r="E192" t="s">
        <v>554</v>
      </c>
      <c r="F192" t="s">
        <v>729</v>
      </c>
      <c r="G192" t="s">
        <v>723</v>
      </c>
      <c r="H192" t="s">
        <v>1006</v>
      </c>
    </row>
    <row r="193" spans="1:8">
      <c r="A193" t="s">
        <v>198</v>
      </c>
      <c r="B193" s="1">
        <v>44564</v>
      </c>
      <c r="C193">
        <v>5984</v>
      </c>
      <c r="D193">
        <v>31</v>
      </c>
      <c r="E193" t="s">
        <v>554</v>
      </c>
      <c r="F193" t="s">
        <v>726</v>
      </c>
      <c r="G193" t="s">
        <v>723</v>
      </c>
      <c r="H193" t="s">
        <v>1003</v>
      </c>
    </row>
    <row r="194" spans="1:8">
      <c r="A194" t="s">
        <v>199</v>
      </c>
      <c r="B194" s="1">
        <v>44562</v>
      </c>
      <c r="C194">
        <v>2287</v>
      </c>
      <c r="D194">
        <v>19</v>
      </c>
      <c r="E194" t="s">
        <v>556</v>
      </c>
      <c r="F194" t="s">
        <v>727</v>
      </c>
      <c r="G194" t="s">
        <v>723</v>
      </c>
      <c r="H194" t="s">
        <v>1007</v>
      </c>
    </row>
    <row r="195" spans="1:8">
      <c r="A195" t="s">
        <v>200</v>
      </c>
      <c r="B195" s="1">
        <v>44562</v>
      </c>
      <c r="C195">
        <v>4714</v>
      </c>
      <c r="D195">
        <v>31</v>
      </c>
      <c r="E195" t="s">
        <v>556</v>
      </c>
      <c r="F195" t="s">
        <v>729</v>
      </c>
      <c r="G195" t="s">
        <v>722</v>
      </c>
      <c r="H195" t="s">
        <v>1000</v>
      </c>
    </row>
    <row r="196" spans="1:8">
      <c r="A196" t="s">
        <v>201</v>
      </c>
      <c r="B196" s="1">
        <v>44562</v>
      </c>
      <c r="C196">
        <v>4719</v>
      </c>
      <c r="D196">
        <v>22</v>
      </c>
      <c r="E196" t="s">
        <v>550</v>
      </c>
      <c r="F196" t="s">
        <v>725</v>
      </c>
      <c r="G196" t="s">
        <v>723</v>
      </c>
      <c r="H196" t="s">
        <v>1003</v>
      </c>
    </row>
    <row r="197" spans="1:8">
      <c r="A197" t="s">
        <v>202</v>
      </c>
      <c r="B197" s="1">
        <v>44565</v>
      </c>
      <c r="C197">
        <v>2016</v>
      </c>
      <c r="D197">
        <v>31</v>
      </c>
      <c r="E197" t="s">
        <v>552</v>
      </c>
      <c r="F197" t="s">
        <v>727</v>
      </c>
      <c r="G197" t="s">
        <v>723</v>
      </c>
      <c r="H197" t="s">
        <v>1004</v>
      </c>
    </row>
    <row r="198" spans="1:8">
      <c r="A198" t="s">
        <v>203</v>
      </c>
      <c r="B198" s="1">
        <v>44563</v>
      </c>
      <c r="C198">
        <v>4034</v>
      </c>
      <c r="D198">
        <v>25</v>
      </c>
      <c r="E198" t="s">
        <v>552</v>
      </c>
      <c r="F198" t="s">
        <v>726</v>
      </c>
      <c r="G198" t="s">
        <v>722</v>
      </c>
      <c r="H198" t="s">
        <v>1008</v>
      </c>
    </row>
    <row r="199" spans="1:8">
      <c r="A199" t="s">
        <v>204</v>
      </c>
      <c r="B199" s="1">
        <v>44562</v>
      </c>
      <c r="C199">
        <v>3955</v>
      </c>
      <c r="D199">
        <v>17</v>
      </c>
      <c r="E199" t="s">
        <v>547</v>
      </c>
      <c r="F199" t="s">
        <v>726</v>
      </c>
      <c r="G199" t="s">
        <v>722</v>
      </c>
      <c r="H199" t="s">
        <v>1008</v>
      </c>
    </row>
    <row r="200" spans="1:8">
      <c r="A200" t="s">
        <v>205</v>
      </c>
      <c r="B200" s="1">
        <v>44562</v>
      </c>
      <c r="C200">
        <v>5797</v>
      </c>
      <c r="D200">
        <v>29</v>
      </c>
      <c r="E200" t="s">
        <v>550</v>
      </c>
      <c r="F200" t="s">
        <v>725</v>
      </c>
      <c r="G200" t="s">
        <v>722</v>
      </c>
      <c r="H200" t="s">
        <v>1006</v>
      </c>
    </row>
    <row r="201" spans="1:8">
      <c r="A201" t="s">
        <v>206</v>
      </c>
      <c r="B201" s="1">
        <v>44565</v>
      </c>
      <c r="C201">
        <v>4857</v>
      </c>
      <c r="D201">
        <v>28</v>
      </c>
      <c r="E201" t="s">
        <v>548</v>
      </c>
      <c r="F201" t="s">
        <v>725</v>
      </c>
      <c r="G201" t="s">
        <v>722</v>
      </c>
      <c r="H201" t="s">
        <v>1002</v>
      </c>
    </row>
    <row r="202" spans="1:8">
      <c r="A202" t="s">
        <v>207</v>
      </c>
      <c r="B202" s="1">
        <v>44562</v>
      </c>
      <c r="C202">
        <v>3828</v>
      </c>
      <c r="D202">
        <v>23</v>
      </c>
      <c r="E202" t="s">
        <v>551</v>
      </c>
      <c r="F202" t="s">
        <v>727</v>
      </c>
      <c r="G202" t="s">
        <v>722</v>
      </c>
      <c r="H202" t="s">
        <v>1006</v>
      </c>
    </row>
    <row r="203" spans="1:8">
      <c r="A203" t="s">
        <v>208</v>
      </c>
      <c r="B203" s="1">
        <v>44564</v>
      </c>
      <c r="C203">
        <v>2112</v>
      </c>
      <c r="D203">
        <v>30</v>
      </c>
      <c r="E203" t="s">
        <v>548</v>
      </c>
      <c r="F203" t="s">
        <v>728</v>
      </c>
      <c r="G203" t="s">
        <v>723</v>
      </c>
      <c r="H203" t="s">
        <v>1000</v>
      </c>
    </row>
    <row r="204" spans="1:8">
      <c r="A204" t="s">
        <v>209</v>
      </c>
      <c r="B204" s="1">
        <v>44566</v>
      </c>
      <c r="C204">
        <v>5980</v>
      </c>
      <c r="D204">
        <v>18</v>
      </c>
      <c r="E204" t="s">
        <v>554</v>
      </c>
      <c r="F204" t="s">
        <v>728</v>
      </c>
      <c r="G204" t="s">
        <v>723</v>
      </c>
      <c r="H204" t="s">
        <v>1003</v>
      </c>
    </row>
    <row r="205" spans="1:8">
      <c r="A205" t="s">
        <v>210</v>
      </c>
      <c r="B205" s="1">
        <v>44566</v>
      </c>
      <c r="C205">
        <v>5938</v>
      </c>
      <c r="D205">
        <v>23</v>
      </c>
      <c r="E205" t="s">
        <v>549</v>
      </c>
      <c r="F205" t="s">
        <v>726</v>
      </c>
      <c r="G205" t="s">
        <v>722</v>
      </c>
      <c r="H205" t="s">
        <v>1001</v>
      </c>
    </row>
    <row r="206" spans="1:8">
      <c r="A206" t="s">
        <v>211</v>
      </c>
      <c r="B206" s="1">
        <v>44562</v>
      </c>
      <c r="C206">
        <v>3075</v>
      </c>
      <c r="D206">
        <v>18</v>
      </c>
      <c r="E206" t="s">
        <v>554</v>
      </c>
      <c r="F206" t="s">
        <v>728</v>
      </c>
      <c r="G206" t="s">
        <v>723</v>
      </c>
      <c r="H206" t="s">
        <v>1009</v>
      </c>
    </row>
    <row r="207" spans="1:8">
      <c r="A207" t="s">
        <v>212</v>
      </c>
      <c r="B207" s="1">
        <v>44564</v>
      </c>
      <c r="C207">
        <v>6544</v>
      </c>
      <c r="D207">
        <v>30</v>
      </c>
      <c r="E207" t="s">
        <v>556</v>
      </c>
      <c r="F207" t="s">
        <v>728</v>
      </c>
      <c r="G207" t="s">
        <v>722</v>
      </c>
      <c r="H207" t="s">
        <v>1003</v>
      </c>
    </row>
    <row r="208" spans="1:8">
      <c r="A208" t="s">
        <v>213</v>
      </c>
      <c r="B208" s="1">
        <v>44566</v>
      </c>
      <c r="C208">
        <v>3167</v>
      </c>
      <c r="D208">
        <v>17</v>
      </c>
      <c r="E208" t="s">
        <v>548</v>
      </c>
      <c r="F208" t="s">
        <v>726</v>
      </c>
      <c r="G208" t="s">
        <v>722</v>
      </c>
      <c r="H208" t="s">
        <v>1004</v>
      </c>
    </row>
    <row r="209" spans="1:8">
      <c r="A209" t="s">
        <v>214</v>
      </c>
      <c r="B209" s="1">
        <v>44566</v>
      </c>
      <c r="C209">
        <v>2157</v>
      </c>
      <c r="D209">
        <v>21</v>
      </c>
      <c r="E209" t="s">
        <v>556</v>
      </c>
      <c r="F209" t="s">
        <v>727</v>
      </c>
      <c r="G209" t="s">
        <v>722</v>
      </c>
      <c r="H209" t="s">
        <v>1007</v>
      </c>
    </row>
    <row r="210" spans="1:8">
      <c r="A210" t="s">
        <v>215</v>
      </c>
      <c r="B210" s="1">
        <v>44562</v>
      </c>
      <c r="C210">
        <v>6353</v>
      </c>
      <c r="D210">
        <v>13</v>
      </c>
      <c r="E210" t="s">
        <v>556</v>
      </c>
      <c r="F210" t="s">
        <v>729</v>
      </c>
      <c r="G210" t="s">
        <v>722</v>
      </c>
      <c r="H210" t="s">
        <v>1000</v>
      </c>
    </row>
    <row r="211" spans="1:8">
      <c r="A211" t="s">
        <v>216</v>
      </c>
      <c r="B211" s="1">
        <v>44564</v>
      </c>
      <c r="C211">
        <v>5355</v>
      </c>
      <c r="D211">
        <v>16</v>
      </c>
      <c r="E211" t="s">
        <v>553</v>
      </c>
      <c r="F211" t="s">
        <v>727</v>
      </c>
      <c r="G211" t="s">
        <v>723</v>
      </c>
      <c r="H211" t="s">
        <v>1006</v>
      </c>
    </row>
    <row r="212" spans="1:8">
      <c r="A212" t="s">
        <v>217</v>
      </c>
      <c r="B212" s="1">
        <v>44566</v>
      </c>
      <c r="C212">
        <v>5141</v>
      </c>
      <c r="D212">
        <v>25</v>
      </c>
      <c r="E212" t="s">
        <v>555</v>
      </c>
      <c r="F212" t="s">
        <v>725</v>
      </c>
      <c r="G212" t="s">
        <v>722</v>
      </c>
      <c r="H212" t="s">
        <v>1005</v>
      </c>
    </row>
    <row r="213" spans="1:8">
      <c r="A213" t="s">
        <v>218</v>
      </c>
      <c r="B213" s="1">
        <v>44566</v>
      </c>
      <c r="C213">
        <v>6614</v>
      </c>
      <c r="D213">
        <v>33</v>
      </c>
      <c r="E213" t="s">
        <v>549</v>
      </c>
      <c r="F213" t="s">
        <v>729</v>
      </c>
      <c r="G213" t="s">
        <v>723</v>
      </c>
      <c r="H213" t="s">
        <v>1008</v>
      </c>
    </row>
    <row r="214" spans="1:8">
      <c r="A214" t="s">
        <v>219</v>
      </c>
      <c r="B214" s="1">
        <v>44565</v>
      </c>
      <c r="C214">
        <v>3740</v>
      </c>
      <c r="D214">
        <v>18</v>
      </c>
      <c r="E214" t="s">
        <v>555</v>
      </c>
      <c r="F214" t="s">
        <v>726</v>
      </c>
      <c r="G214" t="s">
        <v>722</v>
      </c>
      <c r="H214" t="s">
        <v>1007</v>
      </c>
    </row>
    <row r="215" spans="1:8">
      <c r="A215" t="s">
        <v>220</v>
      </c>
      <c r="B215" s="1">
        <v>44565</v>
      </c>
      <c r="C215">
        <v>5155</v>
      </c>
      <c r="D215">
        <v>18</v>
      </c>
      <c r="E215" t="s">
        <v>551</v>
      </c>
      <c r="F215" t="s">
        <v>729</v>
      </c>
      <c r="G215" t="s">
        <v>723</v>
      </c>
      <c r="H215" t="s">
        <v>1001</v>
      </c>
    </row>
    <row r="216" spans="1:8">
      <c r="A216" t="s">
        <v>221</v>
      </c>
      <c r="B216" s="1">
        <v>44565</v>
      </c>
      <c r="C216">
        <v>2998</v>
      </c>
      <c r="D216">
        <v>19</v>
      </c>
      <c r="E216" t="s">
        <v>551</v>
      </c>
      <c r="F216" t="s">
        <v>729</v>
      </c>
      <c r="G216" t="s">
        <v>723</v>
      </c>
      <c r="H216" t="s">
        <v>1008</v>
      </c>
    </row>
    <row r="217" spans="1:8">
      <c r="A217" t="s">
        <v>222</v>
      </c>
      <c r="B217" s="1">
        <v>44562</v>
      </c>
      <c r="C217">
        <v>6057</v>
      </c>
      <c r="D217">
        <v>19</v>
      </c>
      <c r="E217" t="s">
        <v>553</v>
      </c>
      <c r="F217" t="s">
        <v>729</v>
      </c>
      <c r="G217" t="s">
        <v>723</v>
      </c>
      <c r="H217" t="s">
        <v>1009</v>
      </c>
    </row>
    <row r="218" spans="1:8">
      <c r="A218" t="s">
        <v>223</v>
      </c>
      <c r="B218" s="1">
        <v>44565</v>
      </c>
      <c r="C218">
        <v>3377</v>
      </c>
      <c r="D218">
        <v>22</v>
      </c>
      <c r="E218" t="s">
        <v>553</v>
      </c>
      <c r="F218" t="s">
        <v>727</v>
      </c>
      <c r="G218" t="s">
        <v>723</v>
      </c>
      <c r="H218" t="s">
        <v>1004</v>
      </c>
    </row>
    <row r="219" spans="1:8">
      <c r="A219" t="s">
        <v>224</v>
      </c>
      <c r="B219" s="1">
        <v>44566</v>
      </c>
      <c r="C219">
        <v>5214</v>
      </c>
      <c r="D219">
        <v>24</v>
      </c>
      <c r="E219" t="s">
        <v>551</v>
      </c>
      <c r="F219" t="s">
        <v>726</v>
      </c>
      <c r="G219" t="s">
        <v>723</v>
      </c>
      <c r="H219" t="s">
        <v>1005</v>
      </c>
    </row>
    <row r="220" spans="1:8">
      <c r="A220" t="s">
        <v>225</v>
      </c>
      <c r="B220" s="1">
        <v>44564</v>
      </c>
      <c r="C220">
        <v>2912</v>
      </c>
      <c r="D220">
        <v>12</v>
      </c>
      <c r="E220" t="s">
        <v>549</v>
      </c>
      <c r="F220" t="s">
        <v>725</v>
      </c>
      <c r="G220" t="s">
        <v>723</v>
      </c>
      <c r="H220" t="s">
        <v>1008</v>
      </c>
    </row>
    <row r="221" spans="1:8">
      <c r="A221" t="s">
        <v>226</v>
      </c>
      <c r="B221" s="1">
        <v>44564</v>
      </c>
      <c r="C221">
        <v>2744</v>
      </c>
      <c r="D221">
        <v>18</v>
      </c>
      <c r="E221" t="s">
        <v>555</v>
      </c>
      <c r="F221" t="s">
        <v>728</v>
      </c>
      <c r="G221" t="s">
        <v>722</v>
      </c>
      <c r="H221" t="s">
        <v>1000</v>
      </c>
    </row>
    <row r="222" spans="1:8">
      <c r="A222" t="s">
        <v>227</v>
      </c>
      <c r="B222" s="1">
        <v>44562</v>
      </c>
      <c r="C222">
        <v>4508</v>
      </c>
      <c r="D222">
        <v>15</v>
      </c>
      <c r="E222" t="s">
        <v>553</v>
      </c>
      <c r="F222" t="s">
        <v>728</v>
      </c>
      <c r="G222" t="s">
        <v>723</v>
      </c>
      <c r="H222" t="s">
        <v>1000</v>
      </c>
    </row>
    <row r="223" spans="1:8">
      <c r="A223" t="s">
        <v>228</v>
      </c>
      <c r="B223" s="1">
        <v>44566</v>
      </c>
      <c r="C223">
        <v>4931</v>
      </c>
      <c r="D223">
        <v>12</v>
      </c>
      <c r="E223" t="s">
        <v>555</v>
      </c>
      <c r="F223" t="s">
        <v>729</v>
      </c>
      <c r="G223" t="s">
        <v>722</v>
      </c>
      <c r="H223" t="s">
        <v>1004</v>
      </c>
    </row>
    <row r="224" spans="1:8">
      <c r="A224" t="s">
        <v>229</v>
      </c>
      <c r="B224" s="1">
        <v>44565</v>
      </c>
      <c r="C224">
        <v>5156</v>
      </c>
      <c r="D224">
        <v>34</v>
      </c>
      <c r="E224" t="s">
        <v>555</v>
      </c>
      <c r="F224" t="s">
        <v>727</v>
      </c>
      <c r="G224" t="s">
        <v>722</v>
      </c>
      <c r="H224" t="s">
        <v>1009</v>
      </c>
    </row>
    <row r="225" spans="1:8">
      <c r="A225" t="s">
        <v>230</v>
      </c>
      <c r="B225" s="1">
        <v>44564</v>
      </c>
      <c r="C225">
        <v>3219</v>
      </c>
      <c r="D225">
        <v>11</v>
      </c>
      <c r="E225" t="s">
        <v>549</v>
      </c>
      <c r="F225" t="s">
        <v>729</v>
      </c>
      <c r="G225" t="s">
        <v>723</v>
      </c>
      <c r="H225" t="s">
        <v>1003</v>
      </c>
    </row>
    <row r="226" spans="1:8">
      <c r="A226" t="s">
        <v>231</v>
      </c>
      <c r="B226" s="1">
        <v>44563</v>
      </c>
      <c r="C226">
        <v>5154</v>
      </c>
      <c r="D226">
        <v>35</v>
      </c>
      <c r="E226" t="s">
        <v>554</v>
      </c>
      <c r="F226" t="s">
        <v>726</v>
      </c>
      <c r="G226" t="s">
        <v>723</v>
      </c>
      <c r="H226" t="s">
        <v>1007</v>
      </c>
    </row>
    <row r="227" spans="1:8">
      <c r="A227" t="s">
        <v>232</v>
      </c>
      <c r="B227" s="1">
        <v>44566</v>
      </c>
      <c r="C227">
        <v>3028</v>
      </c>
      <c r="D227">
        <v>15</v>
      </c>
      <c r="E227" t="s">
        <v>554</v>
      </c>
      <c r="F227" t="s">
        <v>728</v>
      </c>
      <c r="G227" t="s">
        <v>722</v>
      </c>
      <c r="H227" t="s">
        <v>1009</v>
      </c>
    </row>
    <row r="228" spans="1:8">
      <c r="A228" t="s">
        <v>233</v>
      </c>
      <c r="B228" s="1">
        <v>44562</v>
      </c>
      <c r="C228">
        <v>4581</v>
      </c>
      <c r="D228">
        <v>11</v>
      </c>
      <c r="E228" t="s">
        <v>554</v>
      </c>
      <c r="F228" t="s">
        <v>727</v>
      </c>
      <c r="G228" t="s">
        <v>722</v>
      </c>
      <c r="H228" t="s">
        <v>1001</v>
      </c>
    </row>
    <row r="229" spans="1:8">
      <c r="A229" t="s">
        <v>234</v>
      </c>
      <c r="B229" s="1">
        <v>44563</v>
      </c>
      <c r="C229">
        <v>3794</v>
      </c>
      <c r="D229">
        <v>24</v>
      </c>
      <c r="E229" t="s">
        <v>554</v>
      </c>
      <c r="F229" t="s">
        <v>726</v>
      </c>
      <c r="G229" t="s">
        <v>722</v>
      </c>
      <c r="H229" t="s">
        <v>1005</v>
      </c>
    </row>
    <row r="230" spans="1:8">
      <c r="A230" t="s">
        <v>235</v>
      </c>
      <c r="B230" s="1">
        <v>44563</v>
      </c>
      <c r="C230">
        <v>5648</v>
      </c>
      <c r="D230">
        <v>31</v>
      </c>
      <c r="E230" t="s">
        <v>551</v>
      </c>
      <c r="F230" t="s">
        <v>729</v>
      </c>
      <c r="G230" t="s">
        <v>722</v>
      </c>
      <c r="H230" t="s">
        <v>1005</v>
      </c>
    </row>
    <row r="231" spans="1:8">
      <c r="A231" t="s">
        <v>236</v>
      </c>
      <c r="B231" s="1">
        <v>44565</v>
      </c>
      <c r="C231">
        <v>3442</v>
      </c>
      <c r="D231">
        <v>28</v>
      </c>
      <c r="E231" t="s">
        <v>550</v>
      </c>
      <c r="F231" t="s">
        <v>726</v>
      </c>
      <c r="G231" t="s">
        <v>723</v>
      </c>
      <c r="H231" t="s">
        <v>1009</v>
      </c>
    </row>
    <row r="232" spans="1:8">
      <c r="A232" t="s">
        <v>237</v>
      </c>
      <c r="B232" s="1">
        <v>44563</v>
      </c>
      <c r="C232">
        <v>6087</v>
      </c>
      <c r="D232">
        <v>11</v>
      </c>
      <c r="E232" t="s">
        <v>551</v>
      </c>
      <c r="F232" t="s">
        <v>728</v>
      </c>
      <c r="G232" t="s">
        <v>723</v>
      </c>
      <c r="H232" t="s">
        <v>1000</v>
      </c>
    </row>
    <row r="233" spans="1:8">
      <c r="A233" t="s">
        <v>238</v>
      </c>
      <c r="B233" s="1">
        <v>44564</v>
      </c>
      <c r="C233">
        <v>6639</v>
      </c>
      <c r="D233">
        <v>35</v>
      </c>
      <c r="E233" t="s">
        <v>556</v>
      </c>
      <c r="F233" t="s">
        <v>729</v>
      </c>
      <c r="G233" t="s">
        <v>722</v>
      </c>
      <c r="H233" t="s">
        <v>1003</v>
      </c>
    </row>
    <row r="234" spans="1:8">
      <c r="A234" t="s">
        <v>239</v>
      </c>
      <c r="B234" s="1">
        <v>44565</v>
      </c>
      <c r="C234">
        <v>5984</v>
      </c>
      <c r="D234">
        <v>35</v>
      </c>
      <c r="E234" t="s">
        <v>547</v>
      </c>
      <c r="F234" t="s">
        <v>726</v>
      </c>
      <c r="G234" t="s">
        <v>722</v>
      </c>
      <c r="H234" t="s">
        <v>1002</v>
      </c>
    </row>
    <row r="235" spans="1:8">
      <c r="A235" t="s">
        <v>240</v>
      </c>
      <c r="B235" s="1">
        <v>44564</v>
      </c>
      <c r="C235">
        <v>4340</v>
      </c>
      <c r="D235">
        <v>26</v>
      </c>
      <c r="E235" t="s">
        <v>555</v>
      </c>
      <c r="F235" t="s">
        <v>727</v>
      </c>
      <c r="G235" t="s">
        <v>723</v>
      </c>
      <c r="H235" t="s">
        <v>1000</v>
      </c>
    </row>
    <row r="236" spans="1:8">
      <c r="A236" t="s">
        <v>241</v>
      </c>
      <c r="B236" s="1">
        <v>44563</v>
      </c>
      <c r="C236">
        <v>5235</v>
      </c>
      <c r="D236">
        <v>13</v>
      </c>
      <c r="E236" t="s">
        <v>551</v>
      </c>
      <c r="F236" t="s">
        <v>726</v>
      </c>
      <c r="G236" t="s">
        <v>722</v>
      </c>
      <c r="H236" t="s">
        <v>1001</v>
      </c>
    </row>
    <row r="237" spans="1:8">
      <c r="A237" t="s">
        <v>242</v>
      </c>
      <c r="B237" s="1">
        <v>44566</v>
      </c>
      <c r="C237">
        <v>5109</v>
      </c>
      <c r="D237">
        <v>15</v>
      </c>
      <c r="E237" t="s">
        <v>548</v>
      </c>
      <c r="F237" t="s">
        <v>725</v>
      </c>
      <c r="G237" t="s">
        <v>722</v>
      </c>
      <c r="H237" t="s">
        <v>1006</v>
      </c>
    </row>
    <row r="238" spans="1:8">
      <c r="A238" t="s">
        <v>243</v>
      </c>
      <c r="B238" s="1">
        <v>44562</v>
      </c>
      <c r="C238">
        <v>6524</v>
      </c>
      <c r="D238">
        <v>23</v>
      </c>
      <c r="E238" t="s">
        <v>552</v>
      </c>
      <c r="F238" t="s">
        <v>725</v>
      </c>
      <c r="G238" t="s">
        <v>722</v>
      </c>
      <c r="H238" t="s">
        <v>1001</v>
      </c>
    </row>
    <row r="239" spans="1:8">
      <c r="A239" t="s">
        <v>244</v>
      </c>
      <c r="B239" s="1">
        <v>44562</v>
      </c>
      <c r="C239">
        <v>3824</v>
      </c>
      <c r="D239">
        <v>30</v>
      </c>
      <c r="E239" t="s">
        <v>548</v>
      </c>
      <c r="F239" t="s">
        <v>726</v>
      </c>
      <c r="G239" t="s">
        <v>723</v>
      </c>
      <c r="H239" t="s">
        <v>1001</v>
      </c>
    </row>
    <row r="240" spans="1:8">
      <c r="A240" t="s">
        <v>245</v>
      </c>
      <c r="B240" s="1">
        <v>44563</v>
      </c>
      <c r="C240">
        <v>3803</v>
      </c>
      <c r="D240">
        <v>21</v>
      </c>
      <c r="E240" t="s">
        <v>549</v>
      </c>
      <c r="F240" t="s">
        <v>727</v>
      </c>
      <c r="G240" t="s">
        <v>723</v>
      </c>
      <c r="H240" t="s">
        <v>1003</v>
      </c>
    </row>
    <row r="241" spans="1:8">
      <c r="A241" t="s">
        <v>246</v>
      </c>
      <c r="B241" s="1">
        <v>44565</v>
      </c>
      <c r="C241">
        <v>4056</v>
      </c>
      <c r="D241">
        <v>13</v>
      </c>
      <c r="E241" t="s">
        <v>549</v>
      </c>
      <c r="F241" t="s">
        <v>726</v>
      </c>
      <c r="G241" t="s">
        <v>723</v>
      </c>
      <c r="H241" t="s">
        <v>1006</v>
      </c>
    </row>
    <row r="242" spans="1:8">
      <c r="A242" t="s">
        <v>247</v>
      </c>
      <c r="B242" s="1">
        <v>44566</v>
      </c>
      <c r="C242">
        <v>5133</v>
      </c>
      <c r="D242">
        <v>22</v>
      </c>
      <c r="E242" t="s">
        <v>550</v>
      </c>
      <c r="F242" t="s">
        <v>728</v>
      </c>
      <c r="G242" t="s">
        <v>722</v>
      </c>
      <c r="H242" t="s">
        <v>1004</v>
      </c>
    </row>
    <row r="243" spans="1:8">
      <c r="A243" t="s">
        <v>248</v>
      </c>
      <c r="B243" s="1">
        <v>44565</v>
      </c>
      <c r="C243">
        <v>2487</v>
      </c>
      <c r="D243">
        <v>14</v>
      </c>
      <c r="E243" t="s">
        <v>555</v>
      </c>
      <c r="F243" t="s">
        <v>729</v>
      </c>
      <c r="G243" t="s">
        <v>723</v>
      </c>
      <c r="H243" t="s">
        <v>1006</v>
      </c>
    </row>
    <row r="244" spans="1:8">
      <c r="A244" t="s">
        <v>249</v>
      </c>
      <c r="B244" s="1">
        <v>44562</v>
      </c>
      <c r="C244">
        <v>4406</v>
      </c>
      <c r="D244">
        <v>23</v>
      </c>
      <c r="E244" t="s">
        <v>550</v>
      </c>
      <c r="F244" t="s">
        <v>726</v>
      </c>
      <c r="G244" t="s">
        <v>722</v>
      </c>
      <c r="H244" t="s">
        <v>1001</v>
      </c>
    </row>
    <row r="245" spans="1:8">
      <c r="A245" t="s">
        <v>250</v>
      </c>
      <c r="B245" s="1">
        <v>44563</v>
      </c>
      <c r="C245">
        <v>2432</v>
      </c>
      <c r="D245">
        <v>34</v>
      </c>
      <c r="E245" t="s">
        <v>555</v>
      </c>
      <c r="F245" t="s">
        <v>726</v>
      </c>
      <c r="G245" t="s">
        <v>723</v>
      </c>
      <c r="H245" t="s">
        <v>1005</v>
      </c>
    </row>
    <row r="246" spans="1:8">
      <c r="A246" t="s">
        <v>251</v>
      </c>
      <c r="B246" s="1">
        <v>44565</v>
      </c>
      <c r="C246">
        <v>4184</v>
      </c>
      <c r="D246">
        <v>20</v>
      </c>
      <c r="E246" t="s">
        <v>548</v>
      </c>
      <c r="F246" t="s">
        <v>725</v>
      </c>
      <c r="G246" t="s">
        <v>723</v>
      </c>
      <c r="H246" t="s">
        <v>1002</v>
      </c>
    </row>
    <row r="247" spans="1:8">
      <c r="A247" t="s">
        <v>252</v>
      </c>
      <c r="B247" s="1">
        <v>44566</v>
      </c>
      <c r="C247">
        <v>5617</v>
      </c>
      <c r="D247">
        <v>16</v>
      </c>
      <c r="E247" t="s">
        <v>548</v>
      </c>
      <c r="F247" t="s">
        <v>728</v>
      </c>
      <c r="G247" t="s">
        <v>722</v>
      </c>
      <c r="H247" t="s">
        <v>1004</v>
      </c>
    </row>
    <row r="248" spans="1:8">
      <c r="A248" t="s">
        <v>253</v>
      </c>
      <c r="B248" s="1">
        <v>44562</v>
      </c>
      <c r="C248">
        <v>5304</v>
      </c>
      <c r="D248">
        <v>28</v>
      </c>
      <c r="E248" t="s">
        <v>548</v>
      </c>
      <c r="F248" t="s">
        <v>727</v>
      </c>
      <c r="G248" t="s">
        <v>723</v>
      </c>
      <c r="H248" t="s">
        <v>1000</v>
      </c>
    </row>
    <row r="249" spans="1:8">
      <c r="A249" t="s">
        <v>254</v>
      </c>
      <c r="B249" s="1">
        <v>44563</v>
      </c>
      <c r="C249">
        <v>3484</v>
      </c>
      <c r="D249">
        <v>11</v>
      </c>
      <c r="E249" t="s">
        <v>551</v>
      </c>
      <c r="F249" t="s">
        <v>728</v>
      </c>
      <c r="G249" t="s">
        <v>723</v>
      </c>
      <c r="H249" t="s">
        <v>1003</v>
      </c>
    </row>
    <row r="250" spans="1:8">
      <c r="A250" t="s">
        <v>255</v>
      </c>
      <c r="B250" s="1">
        <v>44566</v>
      </c>
      <c r="C250">
        <v>3032</v>
      </c>
      <c r="D250">
        <v>14</v>
      </c>
      <c r="E250" t="s">
        <v>553</v>
      </c>
      <c r="F250" t="s">
        <v>729</v>
      </c>
      <c r="G250" t="s">
        <v>723</v>
      </c>
      <c r="H250" t="s">
        <v>1002</v>
      </c>
    </row>
    <row r="251" spans="1:8">
      <c r="A251" t="s">
        <v>256</v>
      </c>
      <c r="B251" s="1">
        <v>44565</v>
      </c>
      <c r="C251">
        <v>4337</v>
      </c>
      <c r="D251">
        <v>16</v>
      </c>
      <c r="E251" t="s">
        <v>549</v>
      </c>
      <c r="F251" t="s">
        <v>726</v>
      </c>
      <c r="G251" t="s">
        <v>723</v>
      </c>
      <c r="H251" t="s">
        <v>1009</v>
      </c>
    </row>
    <row r="252" spans="1:8">
      <c r="A252" t="s">
        <v>257</v>
      </c>
      <c r="B252" s="1">
        <v>44564</v>
      </c>
      <c r="C252">
        <v>2647</v>
      </c>
      <c r="D252">
        <v>26</v>
      </c>
      <c r="E252" t="s">
        <v>552</v>
      </c>
      <c r="F252" t="s">
        <v>729</v>
      </c>
      <c r="G252" t="s">
        <v>722</v>
      </c>
      <c r="H252" t="s">
        <v>1009</v>
      </c>
    </row>
    <row r="253" spans="1:8">
      <c r="A253" t="s">
        <v>258</v>
      </c>
      <c r="B253" s="1">
        <v>44566</v>
      </c>
      <c r="C253">
        <v>6887</v>
      </c>
      <c r="D253">
        <v>28</v>
      </c>
      <c r="E253" t="s">
        <v>551</v>
      </c>
      <c r="F253" t="s">
        <v>729</v>
      </c>
      <c r="G253" t="s">
        <v>723</v>
      </c>
      <c r="H253" t="s">
        <v>1007</v>
      </c>
    </row>
    <row r="254" spans="1:8">
      <c r="A254" t="s">
        <v>259</v>
      </c>
      <c r="B254" s="1">
        <v>44563</v>
      </c>
      <c r="C254">
        <v>3425</v>
      </c>
      <c r="D254">
        <v>13</v>
      </c>
      <c r="E254" t="s">
        <v>556</v>
      </c>
      <c r="F254" t="s">
        <v>728</v>
      </c>
      <c r="G254" t="s">
        <v>722</v>
      </c>
      <c r="H254" t="s">
        <v>1001</v>
      </c>
    </row>
    <row r="255" spans="1:8">
      <c r="A255" t="s">
        <v>260</v>
      </c>
      <c r="B255" s="1">
        <v>44565</v>
      </c>
      <c r="C255">
        <v>3278</v>
      </c>
      <c r="D255">
        <v>12</v>
      </c>
      <c r="E255" t="s">
        <v>551</v>
      </c>
      <c r="F255" t="s">
        <v>726</v>
      </c>
      <c r="G255" t="s">
        <v>723</v>
      </c>
      <c r="H255" t="s">
        <v>1001</v>
      </c>
    </row>
    <row r="256" spans="1:8">
      <c r="A256" t="s">
        <v>261</v>
      </c>
      <c r="B256" s="1">
        <v>44562</v>
      </c>
      <c r="C256">
        <v>5802</v>
      </c>
      <c r="D256">
        <v>14</v>
      </c>
      <c r="E256" t="s">
        <v>551</v>
      </c>
      <c r="F256" t="s">
        <v>729</v>
      </c>
      <c r="G256" t="s">
        <v>722</v>
      </c>
      <c r="H256" t="s">
        <v>1006</v>
      </c>
    </row>
    <row r="257" spans="1:8">
      <c r="A257" t="s">
        <v>262</v>
      </c>
      <c r="B257" s="1">
        <v>44565</v>
      </c>
      <c r="C257">
        <v>5218</v>
      </c>
      <c r="D257">
        <v>28</v>
      </c>
      <c r="E257" t="s">
        <v>552</v>
      </c>
      <c r="F257" t="s">
        <v>729</v>
      </c>
      <c r="G257" t="s">
        <v>723</v>
      </c>
      <c r="H257" t="s">
        <v>1001</v>
      </c>
    </row>
    <row r="258" spans="1:8">
      <c r="A258" t="s">
        <v>263</v>
      </c>
      <c r="B258" s="1">
        <v>44565</v>
      </c>
      <c r="C258">
        <v>2202</v>
      </c>
      <c r="D258">
        <v>22</v>
      </c>
      <c r="E258" t="s">
        <v>550</v>
      </c>
      <c r="F258" t="s">
        <v>728</v>
      </c>
      <c r="G258" t="s">
        <v>723</v>
      </c>
      <c r="H258" t="s">
        <v>1006</v>
      </c>
    </row>
    <row r="259" spans="1:8">
      <c r="A259" t="s">
        <v>264</v>
      </c>
      <c r="B259" s="1">
        <v>44565</v>
      </c>
      <c r="C259">
        <v>2031</v>
      </c>
      <c r="D259">
        <v>10</v>
      </c>
      <c r="E259" t="s">
        <v>555</v>
      </c>
      <c r="F259" t="s">
        <v>727</v>
      </c>
      <c r="G259" t="s">
        <v>723</v>
      </c>
      <c r="H259" t="s">
        <v>1002</v>
      </c>
    </row>
    <row r="260" spans="1:8">
      <c r="A260" t="s">
        <v>265</v>
      </c>
      <c r="B260" s="1">
        <v>44563</v>
      </c>
      <c r="C260">
        <v>4275</v>
      </c>
      <c r="D260">
        <v>32</v>
      </c>
      <c r="E260" t="s">
        <v>556</v>
      </c>
      <c r="F260" t="s">
        <v>728</v>
      </c>
      <c r="G260" t="s">
        <v>722</v>
      </c>
      <c r="H260" t="s">
        <v>1006</v>
      </c>
    </row>
    <row r="261" spans="1:8">
      <c r="A261" t="s">
        <v>266</v>
      </c>
      <c r="B261" s="1">
        <v>44562</v>
      </c>
      <c r="C261">
        <v>5873</v>
      </c>
      <c r="D261">
        <v>11</v>
      </c>
      <c r="E261" t="s">
        <v>548</v>
      </c>
      <c r="F261" t="s">
        <v>729</v>
      </c>
      <c r="G261" t="s">
        <v>723</v>
      </c>
      <c r="H261" t="s">
        <v>1000</v>
      </c>
    </row>
    <row r="262" spans="1:8">
      <c r="A262" t="s">
        <v>267</v>
      </c>
      <c r="B262" s="1">
        <v>44562</v>
      </c>
      <c r="C262">
        <v>3500</v>
      </c>
      <c r="D262">
        <v>34</v>
      </c>
      <c r="E262" t="s">
        <v>553</v>
      </c>
      <c r="F262" t="s">
        <v>729</v>
      </c>
      <c r="G262" t="s">
        <v>722</v>
      </c>
      <c r="H262" t="s">
        <v>1000</v>
      </c>
    </row>
    <row r="263" spans="1:8">
      <c r="A263" t="s">
        <v>268</v>
      </c>
      <c r="B263" s="1">
        <v>44562</v>
      </c>
      <c r="C263">
        <v>2628</v>
      </c>
      <c r="D263">
        <v>10</v>
      </c>
      <c r="E263" t="s">
        <v>547</v>
      </c>
      <c r="F263" t="s">
        <v>726</v>
      </c>
      <c r="G263" t="s">
        <v>723</v>
      </c>
      <c r="H263" t="s">
        <v>1007</v>
      </c>
    </row>
    <row r="264" spans="1:8">
      <c r="A264" t="s">
        <v>269</v>
      </c>
      <c r="B264" s="1">
        <v>44566</v>
      </c>
      <c r="C264">
        <v>5831</v>
      </c>
      <c r="D264">
        <v>15</v>
      </c>
      <c r="E264" t="s">
        <v>550</v>
      </c>
      <c r="F264" t="s">
        <v>729</v>
      </c>
      <c r="G264" t="s">
        <v>722</v>
      </c>
      <c r="H264" t="s">
        <v>1000</v>
      </c>
    </row>
    <row r="265" spans="1:8">
      <c r="A265" t="s">
        <v>270</v>
      </c>
      <c r="B265" s="1">
        <v>44564</v>
      </c>
      <c r="C265">
        <v>6972</v>
      </c>
      <c r="D265">
        <v>24</v>
      </c>
      <c r="E265" t="s">
        <v>553</v>
      </c>
      <c r="F265" t="s">
        <v>726</v>
      </c>
      <c r="G265" t="s">
        <v>723</v>
      </c>
      <c r="H265" t="s">
        <v>1007</v>
      </c>
    </row>
    <row r="266" spans="1:8">
      <c r="A266" t="s">
        <v>271</v>
      </c>
      <c r="B266" s="1">
        <v>44566</v>
      </c>
      <c r="C266">
        <v>2234</v>
      </c>
      <c r="D266">
        <v>35</v>
      </c>
      <c r="E266" t="s">
        <v>550</v>
      </c>
      <c r="F266" t="s">
        <v>725</v>
      </c>
      <c r="G266" t="s">
        <v>723</v>
      </c>
      <c r="H266" t="s">
        <v>1006</v>
      </c>
    </row>
    <row r="267" spans="1:8">
      <c r="A267" t="s">
        <v>272</v>
      </c>
      <c r="B267" s="1">
        <v>44564</v>
      </c>
      <c r="C267">
        <v>4827</v>
      </c>
      <c r="D267">
        <v>14</v>
      </c>
      <c r="E267" t="s">
        <v>553</v>
      </c>
      <c r="F267" t="s">
        <v>727</v>
      </c>
      <c r="G267" t="s">
        <v>722</v>
      </c>
      <c r="H267" t="s">
        <v>1006</v>
      </c>
    </row>
    <row r="268" spans="1:8">
      <c r="A268" t="s">
        <v>273</v>
      </c>
      <c r="B268" s="1">
        <v>44564</v>
      </c>
      <c r="C268">
        <v>2101</v>
      </c>
      <c r="D268">
        <v>32</v>
      </c>
      <c r="E268" t="s">
        <v>554</v>
      </c>
      <c r="F268" t="s">
        <v>728</v>
      </c>
      <c r="G268" t="s">
        <v>723</v>
      </c>
      <c r="H268" t="s">
        <v>1005</v>
      </c>
    </row>
    <row r="269" spans="1:8">
      <c r="A269" t="s">
        <v>274</v>
      </c>
      <c r="B269" s="1">
        <v>44564</v>
      </c>
      <c r="C269">
        <v>2183</v>
      </c>
      <c r="D269">
        <v>24</v>
      </c>
      <c r="E269" t="s">
        <v>549</v>
      </c>
      <c r="F269" t="s">
        <v>725</v>
      </c>
      <c r="G269" t="s">
        <v>723</v>
      </c>
      <c r="H269" t="s">
        <v>1000</v>
      </c>
    </row>
    <row r="270" spans="1:8">
      <c r="A270" t="s">
        <v>275</v>
      </c>
      <c r="B270" s="1">
        <v>44565</v>
      </c>
      <c r="C270">
        <v>3553</v>
      </c>
      <c r="D270">
        <v>19</v>
      </c>
      <c r="E270" t="s">
        <v>551</v>
      </c>
      <c r="F270" t="s">
        <v>725</v>
      </c>
      <c r="G270" t="s">
        <v>723</v>
      </c>
      <c r="H270" t="s">
        <v>1003</v>
      </c>
    </row>
    <row r="271" spans="1:8">
      <c r="A271" t="s">
        <v>276</v>
      </c>
      <c r="B271" s="1">
        <v>44563</v>
      </c>
      <c r="C271">
        <v>6394</v>
      </c>
      <c r="D271">
        <v>12</v>
      </c>
      <c r="E271" t="s">
        <v>547</v>
      </c>
      <c r="F271" t="s">
        <v>727</v>
      </c>
      <c r="G271" t="s">
        <v>723</v>
      </c>
      <c r="H271" t="s">
        <v>1003</v>
      </c>
    </row>
    <row r="272" spans="1:8">
      <c r="A272" t="s">
        <v>277</v>
      </c>
      <c r="B272" s="1">
        <v>44562</v>
      </c>
      <c r="C272">
        <v>4885</v>
      </c>
      <c r="D272">
        <v>25</v>
      </c>
      <c r="E272" t="s">
        <v>549</v>
      </c>
      <c r="F272" t="s">
        <v>729</v>
      </c>
      <c r="G272" t="s">
        <v>722</v>
      </c>
      <c r="H272" t="s">
        <v>1008</v>
      </c>
    </row>
    <row r="273" spans="1:8">
      <c r="A273" t="s">
        <v>278</v>
      </c>
      <c r="B273" s="1">
        <v>44564</v>
      </c>
      <c r="C273">
        <v>6971</v>
      </c>
      <c r="D273">
        <v>30</v>
      </c>
      <c r="E273" t="s">
        <v>549</v>
      </c>
      <c r="F273" t="s">
        <v>727</v>
      </c>
      <c r="G273" t="s">
        <v>722</v>
      </c>
      <c r="H273" t="s">
        <v>1002</v>
      </c>
    </row>
    <row r="274" spans="1:8">
      <c r="A274" t="s">
        <v>279</v>
      </c>
      <c r="B274" s="1">
        <v>44562</v>
      </c>
      <c r="C274">
        <v>4765</v>
      </c>
      <c r="D274">
        <v>18</v>
      </c>
      <c r="E274" t="s">
        <v>555</v>
      </c>
      <c r="F274" t="s">
        <v>729</v>
      </c>
      <c r="G274" t="s">
        <v>722</v>
      </c>
      <c r="H274" t="s">
        <v>1001</v>
      </c>
    </row>
    <row r="275" spans="1:8">
      <c r="A275" t="s">
        <v>280</v>
      </c>
      <c r="B275" s="1">
        <v>44564</v>
      </c>
      <c r="C275">
        <v>4699</v>
      </c>
      <c r="D275">
        <v>30</v>
      </c>
      <c r="E275" t="s">
        <v>547</v>
      </c>
      <c r="F275" t="s">
        <v>726</v>
      </c>
      <c r="G275" t="s">
        <v>722</v>
      </c>
      <c r="H275" t="s">
        <v>1007</v>
      </c>
    </row>
    <row r="276" spans="1:8">
      <c r="A276" t="s">
        <v>281</v>
      </c>
      <c r="B276" s="1">
        <v>44562</v>
      </c>
      <c r="C276">
        <v>3458</v>
      </c>
      <c r="D276">
        <v>10</v>
      </c>
      <c r="E276" t="s">
        <v>550</v>
      </c>
      <c r="F276" t="s">
        <v>727</v>
      </c>
      <c r="G276" t="s">
        <v>722</v>
      </c>
      <c r="H276" t="s">
        <v>1008</v>
      </c>
    </row>
    <row r="277" spans="1:8">
      <c r="A277" t="s">
        <v>282</v>
      </c>
      <c r="B277" s="1">
        <v>44566</v>
      </c>
      <c r="C277">
        <v>5588</v>
      </c>
      <c r="D277">
        <v>21</v>
      </c>
      <c r="E277" t="s">
        <v>548</v>
      </c>
      <c r="F277" t="s">
        <v>727</v>
      </c>
      <c r="G277" t="s">
        <v>723</v>
      </c>
      <c r="H277" t="s">
        <v>1001</v>
      </c>
    </row>
    <row r="278" spans="1:8">
      <c r="A278" t="s">
        <v>283</v>
      </c>
      <c r="B278" s="1">
        <v>44563</v>
      </c>
      <c r="C278">
        <v>4761</v>
      </c>
      <c r="D278">
        <v>14</v>
      </c>
      <c r="E278" t="s">
        <v>547</v>
      </c>
      <c r="F278" t="s">
        <v>729</v>
      </c>
      <c r="G278" t="s">
        <v>723</v>
      </c>
      <c r="H278" t="s">
        <v>1007</v>
      </c>
    </row>
    <row r="279" spans="1:8">
      <c r="A279" t="s">
        <v>284</v>
      </c>
      <c r="B279" s="1">
        <v>44563</v>
      </c>
      <c r="C279">
        <v>6543</v>
      </c>
      <c r="D279">
        <v>10</v>
      </c>
      <c r="E279" t="s">
        <v>554</v>
      </c>
      <c r="F279" t="s">
        <v>725</v>
      </c>
      <c r="G279" t="s">
        <v>722</v>
      </c>
      <c r="H279" t="s">
        <v>1009</v>
      </c>
    </row>
    <row r="280" spans="1:8">
      <c r="A280" t="s">
        <v>285</v>
      </c>
      <c r="B280" s="1">
        <v>44564</v>
      </c>
      <c r="C280">
        <v>4460</v>
      </c>
      <c r="D280">
        <v>13</v>
      </c>
      <c r="E280" t="s">
        <v>554</v>
      </c>
      <c r="F280" t="s">
        <v>726</v>
      </c>
      <c r="G280" t="s">
        <v>723</v>
      </c>
      <c r="H280" t="s">
        <v>1005</v>
      </c>
    </row>
    <row r="281" spans="1:8">
      <c r="A281" t="s">
        <v>286</v>
      </c>
      <c r="B281" s="1">
        <v>44566</v>
      </c>
      <c r="C281">
        <v>5103</v>
      </c>
      <c r="D281">
        <v>21</v>
      </c>
      <c r="E281" t="s">
        <v>547</v>
      </c>
      <c r="F281" t="s">
        <v>728</v>
      </c>
      <c r="G281" t="s">
        <v>722</v>
      </c>
      <c r="H281" t="s">
        <v>1009</v>
      </c>
    </row>
    <row r="282" spans="1:8">
      <c r="A282" t="s">
        <v>287</v>
      </c>
      <c r="B282" s="1">
        <v>44563</v>
      </c>
      <c r="C282">
        <v>2728</v>
      </c>
      <c r="D282">
        <v>22</v>
      </c>
      <c r="E282" t="s">
        <v>555</v>
      </c>
      <c r="F282" t="s">
        <v>726</v>
      </c>
      <c r="G282" t="s">
        <v>722</v>
      </c>
      <c r="H282" t="s">
        <v>1002</v>
      </c>
    </row>
    <row r="283" spans="1:8">
      <c r="A283" t="s">
        <v>288</v>
      </c>
      <c r="B283" s="1">
        <v>44565</v>
      </c>
      <c r="C283">
        <v>2406</v>
      </c>
      <c r="D283">
        <v>23</v>
      </c>
      <c r="E283" t="s">
        <v>552</v>
      </c>
      <c r="F283" t="s">
        <v>725</v>
      </c>
      <c r="G283" t="s">
        <v>722</v>
      </c>
      <c r="H283" t="s">
        <v>1005</v>
      </c>
    </row>
    <row r="284" spans="1:8">
      <c r="A284" t="s">
        <v>289</v>
      </c>
      <c r="B284" s="1">
        <v>44565</v>
      </c>
      <c r="C284">
        <v>4924</v>
      </c>
      <c r="D284">
        <v>30</v>
      </c>
      <c r="E284" t="s">
        <v>548</v>
      </c>
      <c r="F284" t="s">
        <v>725</v>
      </c>
      <c r="G284" t="s">
        <v>722</v>
      </c>
      <c r="H284" t="s">
        <v>1005</v>
      </c>
    </row>
    <row r="285" spans="1:8">
      <c r="A285" t="s">
        <v>290</v>
      </c>
      <c r="B285" s="1">
        <v>44564</v>
      </c>
      <c r="C285">
        <v>3332</v>
      </c>
      <c r="D285">
        <v>25</v>
      </c>
      <c r="E285" t="s">
        <v>550</v>
      </c>
      <c r="F285" t="s">
        <v>725</v>
      </c>
      <c r="G285" t="s">
        <v>723</v>
      </c>
      <c r="H285" t="s">
        <v>1003</v>
      </c>
    </row>
    <row r="286" spans="1:8">
      <c r="A286" t="s">
        <v>291</v>
      </c>
      <c r="B286" s="1">
        <v>44566</v>
      </c>
      <c r="C286">
        <v>6364</v>
      </c>
      <c r="D286">
        <v>28</v>
      </c>
      <c r="E286" t="s">
        <v>553</v>
      </c>
      <c r="F286" t="s">
        <v>728</v>
      </c>
      <c r="G286" t="s">
        <v>722</v>
      </c>
      <c r="H286" t="s">
        <v>1002</v>
      </c>
    </row>
    <row r="287" spans="1:8">
      <c r="A287" t="s">
        <v>292</v>
      </c>
      <c r="B287" s="1">
        <v>44563</v>
      </c>
      <c r="C287">
        <v>4065</v>
      </c>
      <c r="D287">
        <v>14</v>
      </c>
      <c r="E287" t="s">
        <v>553</v>
      </c>
      <c r="F287" t="s">
        <v>729</v>
      </c>
      <c r="G287" t="s">
        <v>722</v>
      </c>
      <c r="H287" t="s">
        <v>1009</v>
      </c>
    </row>
    <row r="288" spans="1:8">
      <c r="A288" t="s">
        <v>293</v>
      </c>
      <c r="B288" s="1">
        <v>44565</v>
      </c>
      <c r="C288">
        <v>5470</v>
      </c>
      <c r="D288">
        <v>24</v>
      </c>
      <c r="E288" t="s">
        <v>547</v>
      </c>
      <c r="F288" t="s">
        <v>729</v>
      </c>
      <c r="G288" t="s">
        <v>722</v>
      </c>
      <c r="H288" t="s">
        <v>1005</v>
      </c>
    </row>
    <row r="289" spans="1:8">
      <c r="A289" t="s">
        <v>294</v>
      </c>
      <c r="B289" s="1">
        <v>44562</v>
      </c>
      <c r="C289">
        <v>6580</v>
      </c>
      <c r="D289">
        <v>31</v>
      </c>
      <c r="E289" t="s">
        <v>554</v>
      </c>
      <c r="F289" t="s">
        <v>728</v>
      </c>
      <c r="G289" t="s">
        <v>722</v>
      </c>
      <c r="H289" t="s">
        <v>1006</v>
      </c>
    </row>
    <row r="290" spans="1:8">
      <c r="A290" t="s">
        <v>295</v>
      </c>
      <c r="B290" s="1">
        <v>44565</v>
      </c>
      <c r="C290">
        <v>2459</v>
      </c>
      <c r="D290">
        <v>17</v>
      </c>
      <c r="E290" t="s">
        <v>556</v>
      </c>
      <c r="F290" t="s">
        <v>725</v>
      </c>
      <c r="G290" t="s">
        <v>723</v>
      </c>
      <c r="H290" t="s">
        <v>1003</v>
      </c>
    </row>
    <row r="291" spans="1:8">
      <c r="A291" t="s">
        <v>296</v>
      </c>
      <c r="B291" s="1">
        <v>44566</v>
      </c>
      <c r="C291">
        <v>2792</v>
      </c>
      <c r="D291">
        <v>10</v>
      </c>
      <c r="E291" t="s">
        <v>548</v>
      </c>
      <c r="F291" t="s">
        <v>726</v>
      </c>
      <c r="G291" t="s">
        <v>722</v>
      </c>
      <c r="H291" t="s">
        <v>1003</v>
      </c>
    </row>
    <row r="292" spans="1:8">
      <c r="A292" t="s">
        <v>297</v>
      </c>
      <c r="B292" s="1">
        <v>44564</v>
      </c>
      <c r="C292">
        <v>6252</v>
      </c>
      <c r="D292">
        <v>17</v>
      </c>
      <c r="E292" t="s">
        <v>549</v>
      </c>
      <c r="F292" t="s">
        <v>727</v>
      </c>
      <c r="G292" t="s">
        <v>723</v>
      </c>
      <c r="H292" t="s">
        <v>1008</v>
      </c>
    </row>
    <row r="293" spans="1:8">
      <c r="A293" t="s">
        <v>298</v>
      </c>
      <c r="B293" s="1">
        <v>44562</v>
      </c>
      <c r="C293">
        <v>4459</v>
      </c>
      <c r="D293">
        <v>12</v>
      </c>
      <c r="E293" t="s">
        <v>552</v>
      </c>
      <c r="F293" t="s">
        <v>728</v>
      </c>
      <c r="G293" t="s">
        <v>723</v>
      </c>
      <c r="H293" t="s">
        <v>1007</v>
      </c>
    </row>
    <row r="294" spans="1:8">
      <c r="A294" t="s">
        <v>299</v>
      </c>
      <c r="B294" s="1">
        <v>44565</v>
      </c>
      <c r="C294">
        <v>3232</v>
      </c>
      <c r="D294">
        <v>30</v>
      </c>
      <c r="E294" t="s">
        <v>550</v>
      </c>
      <c r="F294" t="s">
        <v>726</v>
      </c>
      <c r="G294" t="s">
        <v>722</v>
      </c>
      <c r="H294" t="s">
        <v>1009</v>
      </c>
    </row>
    <row r="295" spans="1:8">
      <c r="A295" t="s">
        <v>300</v>
      </c>
      <c r="B295" s="1">
        <v>44566</v>
      </c>
      <c r="C295">
        <v>4359</v>
      </c>
      <c r="D295">
        <v>35</v>
      </c>
      <c r="E295" t="s">
        <v>548</v>
      </c>
      <c r="F295" t="s">
        <v>725</v>
      </c>
      <c r="G295" t="s">
        <v>723</v>
      </c>
      <c r="H295" t="s">
        <v>1009</v>
      </c>
    </row>
    <row r="296" spans="1:8">
      <c r="A296" t="s">
        <v>301</v>
      </c>
      <c r="B296" s="1">
        <v>44563</v>
      </c>
      <c r="C296">
        <v>2379</v>
      </c>
      <c r="D296">
        <v>27</v>
      </c>
      <c r="E296" t="s">
        <v>547</v>
      </c>
      <c r="F296" t="s">
        <v>727</v>
      </c>
      <c r="G296" t="s">
        <v>723</v>
      </c>
      <c r="H296" t="s">
        <v>1000</v>
      </c>
    </row>
    <row r="297" spans="1:8">
      <c r="A297" t="s">
        <v>302</v>
      </c>
      <c r="B297" s="1">
        <v>44566</v>
      </c>
      <c r="C297">
        <v>2158</v>
      </c>
      <c r="D297">
        <v>28</v>
      </c>
      <c r="E297" t="s">
        <v>550</v>
      </c>
      <c r="F297" t="s">
        <v>729</v>
      </c>
      <c r="G297" t="s">
        <v>722</v>
      </c>
      <c r="H297" t="s">
        <v>1007</v>
      </c>
    </row>
    <row r="298" spans="1:8">
      <c r="A298" t="s">
        <v>303</v>
      </c>
      <c r="B298" s="1">
        <v>44564</v>
      </c>
      <c r="C298">
        <v>5211</v>
      </c>
      <c r="D298">
        <v>17</v>
      </c>
      <c r="E298" t="s">
        <v>555</v>
      </c>
      <c r="F298" t="s">
        <v>725</v>
      </c>
      <c r="G298" t="s">
        <v>722</v>
      </c>
      <c r="H298" t="s">
        <v>1007</v>
      </c>
    </row>
    <row r="299" spans="1:8">
      <c r="A299" t="s">
        <v>304</v>
      </c>
      <c r="B299" s="1">
        <v>44563</v>
      </c>
      <c r="C299">
        <v>4861</v>
      </c>
      <c r="D299">
        <v>32</v>
      </c>
      <c r="E299" t="s">
        <v>553</v>
      </c>
      <c r="F299" t="s">
        <v>726</v>
      </c>
      <c r="G299" t="s">
        <v>722</v>
      </c>
      <c r="H299" t="s">
        <v>1008</v>
      </c>
    </row>
    <row r="300" spans="1:8">
      <c r="A300" t="s">
        <v>305</v>
      </c>
      <c r="B300" s="1">
        <v>44566</v>
      </c>
      <c r="C300">
        <v>2209</v>
      </c>
      <c r="D300">
        <v>12</v>
      </c>
      <c r="E300" t="s">
        <v>554</v>
      </c>
      <c r="F300" t="s">
        <v>729</v>
      </c>
      <c r="G300" t="s">
        <v>722</v>
      </c>
      <c r="H300" t="s">
        <v>1002</v>
      </c>
    </row>
    <row r="301" spans="1:8">
      <c r="A301" t="s">
        <v>306</v>
      </c>
      <c r="B301" s="1">
        <v>44566</v>
      </c>
      <c r="C301">
        <v>2914</v>
      </c>
      <c r="D301">
        <v>31</v>
      </c>
      <c r="E301" t="s">
        <v>552</v>
      </c>
      <c r="F301" t="s">
        <v>726</v>
      </c>
      <c r="G301" t="s">
        <v>723</v>
      </c>
      <c r="H301" t="s">
        <v>1005</v>
      </c>
    </row>
    <row r="302" spans="1:8">
      <c r="A302" t="s">
        <v>307</v>
      </c>
      <c r="B302" s="1">
        <v>44562</v>
      </c>
      <c r="C302">
        <v>3293</v>
      </c>
      <c r="D302">
        <v>10</v>
      </c>
      <c r="E302" t="s">
        <v>556</v>
      </c>
      <c r="F302" t="s">
        <v>729</v>
      </c>
      <c r="G302" t="s">
        <v>723</v>
      </c>
      <c r="H302" t="s">
        <v>1008</v>
      </c>
    </row>
    <row r="303" spans="1:8">
      <c r="A303" t="s">
        <v>308</v>
      </c>
      <c r="B303" s="1">
        <v>44563</v>
      </c>
      <c r="C303">
        <v>3714</v>
      </c>
      <c r="D303">
        <v>27</v>
      </c>
      <c r="E303" t="s">
        <v>551</v>
      </c>
      <c r="F303" t="s">
        <v>726</v>
      </c>
      <c r="G303" t="s">
        <v>722</v>
      </c>
      <c r="H303" t="s">
        <v>1001</v>
      </c>
    </row>
    <row r="304" spans="1:8">
      <c r="A304" t="s">
        <v>309</v>
      </c>
      <c r="B304" s="1">
        <v>44562</v>
      </c>
      <c r="C304">
        <v>3141</v>
      </c>
      <c r="D304">
        <v>18</v>
      </c>
      <c r="E304" t="s">
        <v>549</v>
      </c>
      <c r="F304" t="s">
        <v>726</v>
      </c>
      <c r="G304" t="s">
        <v>722</v>
      </c>
      <c r="H304" t="s">
        <v>1005</v>
      </c>
    </row>
    <row r="305" spans="1:8">
      <c r="A305" t="s">
        <v>310</v>
      </c>
      <c r="B305" s="1">
        <v>44565</v>
      </c>
      <c r="C305">
        <v>6139</v>
      </c>
      <c r="D305">
        <v>26</v>
      </c>
      <c r="E305" t="s">
        <v>553</v>
      </c>
      <c r="F305" t="s">
        <v>727</v>
      </c>
      <c r="G305" t="s">
        <v>722</v>
      </c>
      <c r="H305" t="s">
        <v>1002</v>
      </c>
    </row>
    <row r="306" spans="1:8">
      <c r="A306" t="s">
        <v>311</v>
      </c>
      <c r="B306" s="1">
        <v>44562</v>
      </c>
      <c r="C306">
        <v>2501</v>
      </c>
      <c r="D306">
        <v>29</v>
      </c>
      <c r="E306" t="s">
        <v>549</v>
      </c>
      <c r="F306" t="s">
        <v>726</v>
      </c>
      <c r="G306" t="s">
        <v>723</v>
      </c>
      <c r="H306" t="s">
        <v>1002</v>
      </c>
    </row>
    <row r="307" spans="1:8">
      <c r="A307" t="s">
        <v>312</v>
      </c>
      <c r="B307" s="1">
        <v>44566</v>
      </c>
      <c r="C307">
        <v>2332</v>
      </c>
      <c r="D307">
        <v>11</v>
      </c>
      <c r="E307" t="s">
        <v>555</v>
      </c>
      <c r="F307" t="s">
        <v>727</v>
      </c>
      <c r="G307" t="s">
        <v>722</v>
      </c>
      <c r="H307" t="s">
        <v>1004</v>
      </c>
    </row>
    <row r="308" spans="1:8">
      <c r="A308" t="s">
        <v>313</v>
      </c>
      <c r="B308" s="1">
        <v>44565</v>
      </c>
      <c r="C308">
        <v>6532</v>
      </c>
      <c r="D308">
        <v>23</v>
      </c>
      <c r="E308" t="s">
        <v>556</v>
      </c>
      <c r="F308" t="s">
        <v>726</v>
      </c>
      <c r="G308" t="s">
        <v>723</v>
      </c>
      <c r="H308" t="s">
        <v>1001</v>
      </c>
    </row>
    <row r="309" spans="1:8">
      <c r="A309" t="s">
        <v>314</v>
      </c>
      <c r="B309" s="1">
        <v>44563</v>
      </c>
      <c r="C309">
        <v>5647</v>
      </c>
      <c r="D309">
        <v>30</v>
      </c>
      <c r="E309" t="s">
        <v>552</v>
      </c>
      <c r="F309" t="s">
        <v>726</v>
      </c>
      <c r="G309" t="s">
        <v>723</v>
      </c>
      <c r="H309" t="s">
        <v>1002</v>
      </c>
    </row>
    <row r="310" spans="1:8">
      <c r="A310" t="s">
        <v>315</v>
      </c>
      <c r="B310" s="1">
        <v>44566</v>
      </c>
      <c r="C310">
        <v>4845</v>
      </c>
      <c r="D310">
        <v>30</v>
      </c>
      <c r="E310" t="s">
        <v>554</v>
      </c>
      <c r="F310" t="s">
        <v>726</v>
      </c>
      <c r="G310" t="s">
        <v>722</v>
      </c>
      <c r="H310" t="s">
        <v>1008</v>
      </c>
    </row>
    <row r="311" spans="1:8">
      <c r="A311" t="s">
        <v>316</v>
      </c>
      <c r="B311" s="1">
        <v>44566</v>
      </c>
      <c r="C311">
        <v>5478</v>
      </c>
      <c r="D311">
        <v>29</v>
      </c>
      <c r="E311" t="s">
        <v>555</v>
      </c>
      <c r="F311" t="s">
        <v>726</v>
      </c>
      <c r="G311" t="s">
        <v>722</v>
      </c>
      <c r="H311" t="s">
        <v>1006</v>
      </c>
    </row>
    <row r="312" spans="1:8">
      <c r="A312" t="s">
        <v>317</v>
      </c>
      <c r="B312" s="1">
        <v>44566</v>
      </c>
      <c r="C312">
        <v>6900</v>
      </c>
      <c r="D312">
        <v>22</v>
      </c>
      <c r="E312" t="s">
        <v>548</v>
      </c>
      <c r="F312" t="s">
        <v>725</v>
      </c>
      <c r="G312" t="s">
        <v>722</v>
      </c>
      <c r="H312" t="s">
        <v>1009</v>
      </c>
    </row>
    <row r="313" spans="1:8">
      <c r="A313" t="s">
        <v>318</v>
      </c>
      <c r="B313" s="1">
        <v>44564</v>
      </c>
      <c r="C313">
        <v>2259</v>
      </c>
      <c r="D313">
        <v>27</v>
      </c>
      <c r="E313" t="s">
        <v>555</v>
      </c>
      <c r="F313" t="s">
        <v>728</v>
      </c>
      <c r="G313" t="s">
        <v>722</v>
      </c>
      <c r="H313" t="s">
        <v>1007</v>
      </c>
    </row>
    <row r="314" spans="1:8">
      <c r="A314" t="s">
        <v>319</v>
      </c>
      <c r="B314" s="1">
        <v>44565</v>
      </c>
      <c r="C314">
        <v>2754</v>
      </c>
      <c r="D314">
        <v>32</v>
      </c>
      <c r="E314" t="s">
        <v>550</v>
      </c>
      <c r="F314" t="s">
        <v>728</v>
      </c>
      <c r="G314" t="s">
        <v>723</v>
      </c>
      <c r="H314" t="s">
        <v>1006</v>
      </c>
    </row>
    <row r="315" spans="1:8">
      <c r="A315" t="s">
        <v>320</v>
      </c>
      <c r="B315" s="1">
        <v>44562</v>
      </c>
      <c r="C315">
        <v>2929</v>
      </c>
      <c r="D315">
        <v>26</v>
      </c>
      <c r="E315" t="s">
        <v>552</v>
      </c>
      <c r="F315" t="s">
        <v>725</v>
      </c>
      <c r="G315" t="s">
        <v>722</v>
      </c>
      <c r="H315" t="s">
        <v>1002</v>
      </c>
    </row>
    <row r="316" spans="1:8">
      <c r="A316" t="s">
        <v>321</v>
      </c>
      <c r="B316" s="1">
        <v>44566</v>
      </c>
      <c r="C316">
        <v>4743</v>
      </c>
      <c r="D316">
        <v>24</v>
      </c>
      <c r="E316" t="s">
        <v>552</v>
      </c>
      <c r="F316" t="s">
        <v>725</v>
      </c>
      <c r="G316" t="s">
        <v>723</v>
      </c>
      <c r="H316" t="s">
        <v>1006</v>
      </c>
    </row>
    <row r="317" spans="1:8">
      <c r="A317" t="s">
        <v>322</v>
      </c>
      <c r="B317" s="1">
        <v>44563</v>
      </c>
      <c r="C317">
        <v>4999</v>
      </c>
      <c r="D317">
        <v>26</v>
      </c>
      <c r="E317" t="s">
        <v>552</v>
      </c>
      <c r="F317" t="s">
        <v>727</v>
      </c>
      <c r="G317" t="s">
        <v>722</v>
      </c>
      <c r="H317" t="s">
        <v>1008</v>
      </c>
    </row>
    <row r="318" spans="1:8">
      <c r="A318" t="s">
        <v>323</v>
      </c>
      <c r="B318" s="1">
        <v>44565</v>
      </c>
      <c r="C318">
        <v>2817</v>
      </c>
      <c r="D318">
        <v>14</v>
      </c>
      <c r="E318" t="s">
        <v>549</v>
      </c>
      <c r="F318" t="s">
        <v>727</v>
      </c>
      <c r="G318" t="s">
        <v>722</v>
      </c>
      <c r="H318" t="s">
        <v>1005</v>
      </c>
    </row>
    <row r="319" spans="1:8">
      <c r="A319" t="s">
        <v>324</v>
      </c>
      <c r="B319" s="1">
        <v>44562</v>
      </c>
      <c r="C319">
        <v>5425</v>
      </c>
      <c r="D319">
        <v>33</v>
      </c>
      <c r="E319" t="s">
        <v>550</v>
      </c>
      <c r="F319" t="s">
        <v>727</v>
      </c>
      <c r="G319" t="s">
        <v>723</v>
      </c>
      <c r="H319" t="s">
        <v>1001</v>
      </c>
    </row>
    <row r="320" spans="1:8">
      <c r="A320" t="s">
        <v>325</v>
      </c>
      <c r="B320" s="1">
        <v>44563</v>
      </c>
      <c r="C320">
        <v>4637</v>
      </c>
      <c r="D320">
        <v>10</v>
      </c>
      <c r="E320" t="s">
        <v>551</v>
      </c>
      <c r="F320" t="s">
        <v>725</v>
      </c>
      <c r="G320" t="s">
        <v>723</v>
      </c>
      <c r="H320" t="s">
        <v>1002</v>
      </c>
    </row>
    <row r="321" spans="1:8">
      <c r="A321" t="s">
        <v>326</v>
      </c>
      <c r="B321" s="1">
        <v>44566</v>
      </c>
      <c r="C321">
        <v>4270</v>
      </c>
      <c r="D321">
        <v>10</v>
      </c>
      <c r="E321" t="s">
        <v>553</v>
      </c>
      <c r="F321" t="s">
        <v>725</v>
      </c>
      <c r="G321" t="s">
        <v>723</v>
      </c>
      <c r="H321" t="s">
        <v>1008</v>
      </c>
    </row>
    <row r="322" spans="1:8">
      <c r="A322" t="s">
        <v>327</v>
      </c>
      <c r="B322" s="1">
        <v>44564</v>
      </c>
      <c r="C322">
        <v>6947</v>
      </c>
      <c r="D322">
        <v>28</v>
      </c>
      <c r="E322" t="s">
        <v>556</v>
      </c>
      <c r="F322" t="s">
        <v>726</v>
      </c>
      <c r="G322" t="s">
        <v>723</v>
      </c>
      <c r="H322" t="s">
        <v>1009</v>
      </c>
    </row>
    <row r="323" spans="1:8">
      <c r="A323" t="s">
        <v>328</v>
      </c>
      <c r="B323" s="1">
        <v>44565</v>
      </c>
      <c r="C323">
        <v>6911</v>
      </c>
      <c r="D323">
        <v>25</v>
      </c>
      <c r="E323" t="s">
        <v>553</v>
      </c>
      <c r="F323" t="s">
        <v>727</v>
      </c>
      <c r="G323" t="s">
        <v>722</v>
      </c>
      <c r="H323" t="s">
        <v>1001</v>
      </c>
    </row>
    <row r="324" spans="1:8">
      <c r="A324" t="s">
        <v>329</v>
      </c>
      <c r="B324" s="1">
        <v>44562</v>
      </c>
      <c r="C324">
        <v>5174</v>
      </c>
      <c r="D324">
        <v>27</v>
      </c>
      <c r="E324" t="s">
        <v>552</v>
      </c>
      <c r="F324" t="s">
        <v>725</v>
      </c>
      <c r="G324" t="s">
        <v>722</v>
      </c>
      <c r="H324" t="s">
        <v>1008</v>
      </c>
    </row>
    <row r="325" spans="1:8">
      <c r="A325" t="s">
        <v>330</v>
      </c>
      <c r="B325" s="1">
        <v>44562</v>
      </c>
      <c r="C325">
        <v>4609</v>
      </c>
      <c r="D325">
        <v>23</v>
      </c>
      <c r="E325" t="s">
        <v>555</v>
      </c>
      <c r="F325" t="s">
        <v>726</v>
      </c>
      <c r="G325" t="s">
        <v>723</v>
      </c>
      <c r="H325" t="s">
        <v>1005</v>
      </c>
    </row>
    <row r="326" spans="1:8">
      <c r="A326" t="s">
        <v>331</v>
      </c>
      <c r="B326" s="1">
        <v>44566</v>
      </c>
      <c r="C326">
        <v>6394</v>
      </c>
      <c r="D326">
        <v>27</v>
      </c>
      <c r="E326" t="s">
        <v>548</v>
      </c>
      <c r="F326" t="s">
        <v>725</v>
      </c>
      <c r="G326" t="s">
        <v>723</v>
      </c>
      <c r="H326" t="s">
        <v>1002</v>
      </c>
    </row>
    <row r="327" spans="1:8">
      <c r="A327" t="s">
        <v>332</v>
      </c>
      <c r="B327" s="1">
        <v>44563</v>
      </c>
      <c r="C327">
        <v>3423</v>
      </c>
      <c r="D327">
        <v>26</v>
      </c>
      <c r="E327" t="s">
        <v>556</v>
      </c>
      <c r="F327" t="s">
        <v>725</v>
      </c>
      <c r="G327" t="s">
        <v>723</v>
      </c>
      <c r="H327" t="s">
        <v>1003</v>
      </c>
    </row>
    <row r="328" spans="1:8">
      <c r="A328" t="s">
        <v>333</v>
      </c>
      <c r="B328" s="1">
        <v>44562</v>
      </c>
      <c r="C328">
        <v>5434</v>
      </c>
      <c r="D328">
        <v>27</v>
      </c>
      <c r="E328" t="s">
        <v>549</v>
      </c>
      <c r="F328" t="s">
        <v>727</v>
      </c>
      <c r="G328" t="s">
        <v>723</v>
      </c>
      <c r="H328" t="s">
        <v>1002</v>
      </c>
    </row>
    <row r="329" spans="1:8">
      <c r="A329" t="s">
        <v>334</v>
      </c>
      <c r="B329" s="1">
        <v>44564</v>
      </c>
      <c r="C329">
        <v>3840</v>
      </c>
      <c r="D329">
        <v>32</v>
      </c>
      <c r="E329" t="s">
        <v>550</v>
      </c>
      <c r="F329" t="s">
        <v>728</v>
      </c>
      <c r="G329" t="s">
        <v>722</v>
      </c>
      <c r="H329" t="s">
        <v>1007</v>
      </c>
    </row>
    <row r="330" spans="1:8">
      <c r="A330" t="s">
        <v>335</v>
      </c>
      <c r="B330" s="1">
        <v>44566</v>
      </c>
      <c r="C330">
        <v>4380</v>
      </c>
      <c r="D330">
        <v>24</v>
      </c>
      <c r="E330" t="s">
        <v>555</v>
      </c>
      <c r="F330" t="s">
        <v>727</v>
      </c>
      <c r="G330" t="s">
        <v>722</v>
      </c>
      <c r="H330" t="s">
        <v>1009</v>
      </c>
    </row>
    <row r="331" spans="1:8">
      <c r="A331" t="s">
        <v>336</v>
      </c>
      <c r="B331" s="1">
        <v>44566</v>
      </c>
      <c r="C331">
        <v>6203</v>
      </c>
      <c r="D331">
        <v>18</v>
      </c>
      <c r="E331" t="s">
        <v>551</v>
      </c>
      <c r="F331" t="s">
        <v>728</v>
      </c>
      <c r="G331" t="s">
        <v>723</v>
      </c>
      <c r="H331" t="s">
        <v>1000</v>
      </c>
    </row>
    <row r="332" spans="1:8">
      <c r="A332" t="s">
        <v>337</v>
      </c>
      <c r="B332" s="1">
        <v>44564</v>
      </c>
      <c r="C332">
        <v>6454</v>
      </c>
      <c r="D332">
        <v>16</v>
      </c>
      <c r="E332" t="s">
        <v>556</v>
      </c>
      <c r="F332" t="s">
        <v>727</v>
      </c>
      <c r="G332" t="s">
        <v>722</v>
      </c>
      <c r="H332" t="s">
        <v>1008</v>
      </c>
    </row>
    <row r="333" spans="1:8">
      <c r="A333" t="s">
        <v>338</v>
      </c>
      <c r="B333" s="1">
        <v>44564</v>
      </c>
      <c r="C333">
        <v>5081</v>
      </c>
      <c r="D333">
        <v>21</v>
      </c>
      <c r="E333" t="s">
        <v>551</v>
      </c>
      <c r="F333" t="s">
        <v>728</v>
      </c>
      <c r="G333" t="s">
        <v>722</v>
      </c>
      <c r="H333" t="s">
        <v>1007</v>
      </c>
    </row>
    <row r="334" spans="1:8">
      <c r="A334" t="s">
        <v>339</v>
      </c>
      <c r="B334" s="1">
        <v>44565</v>
      </c>
      <c r="C334">
        <v>3044</v>
      </c>
      <c r="D334">
        <v>10</v>
      </c>
      <c r="E334" t="s">
        <v>556</v>
      </c>
      <c r="F334" t="s">
        <v>727</v>
      </c>
      <c r="G334" t="s">
        <v>723</v>
      </c>
      <c r="H334" t="s">
        <v>1008</v>
      </c>
    </row>
    <row r="335" spans="1:8">
      <c r="A335" t="s">
        <v>340</v>
      </c>
      <c r="B335" s="1">
        <v>44563</v>
      </c>
      <c r="C335">
        <v>6362</v>
      </c>
      <c r="D335">
        <v>12</v>
      </c>
      <c r="E335" t="s">
        <v>553</v>
      </c>
      <c r="F335" t="s">
        <v>725</v>
      </c>
      <c r="G335" t="s">
        <v>723</v>
      </c>
      <c r="H335" t="s">
        <v>1009</v>
      </c>
    </row>
    <row r="336" spans="1:8">
      <c r="A336" t="s">
        <v>341</v>
      </c>
      <c r="B336" s="1">
        <v>44564</v>
      </c>
      <c r="C336">
        <v>3421</v>
      </c>
      <c r="D336">
        <v>13</v>
      </c>
      <c r="E336" t="s">
        <v>554</v>
      </c>
      <c r="F336" t="s">
        <v>727</v>
      </c>
      <c r="G336" t="s">
        <v>723</v>
      </c>
      <c r="H336" t="s">
        <v>1008</v>
      </c>
    </row>
    <row r="337" spans="1:8">
      <c r="A337" t="s">
        <v>342</v>
      </c>
      <c r="B337" s="1">
        <v>44566</v>
      </c>
      <c r="C337">
        <v>3123</v>
      </c>
      <c r="D337">
        <v>11</v>
      </c>
      <c r="E337" t="s">
        <v>552</v>
      </c>
      <c r="F337" t="s">
        <v>727</v>
      </c>
      <c r="G337" t="s">
        <v>722</v>
      </c>
      <c r="H337" t="s">
        <v>1000</v>
      </c>
    </row>
    <row r="338" spans="1:8">
      <c r="A338" t="s">
        <v>343</v>
      </c>
      <c r="B338" s="1">
        <v>44564</v>
      </c>
      <c r="C338">
        <v>6946</v>
      </c>
      <c r="D338">
        <v>22</v>
      </c>
      <c r="E338" t="s">
        <v>550</v>
      </c>
      <c r="F338" t="s">
        <v>729</v>
      </c>
      <c r="G338" t="s">
        <v>723</v>
      </c>
      <c r="H338" t="s">
        <v>1001</v>
      </c>
    </row>
    <row r="339" spans="1:8">
      <c r="A339" t="s">
        <v>344</v>
      </c>
      <c r="B339" s="1">
        <v>44564</v>
      </c>
      <c r="C339">
        <v>5489</v>
      </c>
      <c r="D339">
        <v>17</v>
      </c>
      <c r="E339" t="s">
        <v>551</v>
      </c>
      <c r="F339" t="s">
        <v>725</v>
      </c>
      <c r="G339" t="s">
        <v>723</v>
      </c>
      <c r="H339" t="s">
        <v>1002</v>
      </c>
    </row>
    <row r="340" spans="1:8">
      <c r="A340" t="s">
        <v>345</v>
      </c>
      <c r="B340" s="1">
        <v>44565</v>
      </c>
      <c r="C340">
        <v>3556</v>
      </c>
      <c r="D340">
        <v>31</v>
      </c>
      <c r="E340" t="s">
        <v>551</v>
      </c>
      <c r="F340" t="s">
        <v>726</v>
      </c>
      <c r="G340" t="s">
        <v>722</v>
      </c>
      <c r="H340" t="s">
        <v>1000</v>
      </c>
    </row>
    <row r="341" spans="1:8">
      <c r="A341" t="s">
        <v>346</v>
      </c>
      <c r="B341" s="1">
        <v>44566</v>
      </c>
      <c r="C341">
        <v>5435</v>
      </c>
      <c r="D341">
        <v>32</v>
      </c>
      <c r="E341" t="s">
        <v>551</v>
      </c>
      <c r="F341" t="s">
        <v>726</v>
      </c>
      <c r="G341" t="s">
        <v>722</v>
      </c>
      <c r="H341" t="s">
        <v>1000</v>
      </c>
    </row>
    <row r="342" spans="1:8">
      <c r="A342" t="s">
        <v>347</v>
      </c>
      <c r="B342" s="1">
        <v>44564</v>
      </c>
      <c r="C342">
        <v>2275</v>
      </c>
      <c r="D342">
        <v>35</v>
      </c>
      <c r="E342" t="s">
        <v>549</v>
      </c>
      <c r="F342" t="s">
        <v>729</v>
      </c>
      <c r="G342" t="s">
        <v>723</v>
      </c>
      <c r="H342" t="s">
        <v>1007</v>
      </c>
    </row>
    <row r="343" spans="1:8">
      <c r="A343" t="s">
        <v>348</v>
      </c>
      <c r="B343" s="1">
        <v>44564</v>
      </c>
      <c r="C343">
        <v>5365</v>
      </c>
      <c r="D343">
        <v>20</v>
      </c>
      <c r="E343" t="s">
        <v>553</v>
      </c>
      <c r="F343" t="s">
        <v>726</v>
      </c>
      <c r="G343" t="s">
        <v>722</v>
      </c>
      <c r="H343" t="s">
        <v>1007</v>
      </c>
    </row>
    <row r="344" spans="1:8">
      <c r="A344" t="s">
        <v>349</v>
      </c>
      <c r="B344" s="1">
        <v>44563</v>
      </c>
      <c r="C344">
        <v>2256</v>
      </c>
      <c r="D344">
        <v>15</v>
      </c>
      <c r="E344" t="s">
        <v>554</v>
      </c>
      <c r="F344" t="s">
        <v>728</v>
      </c>
      <c r="G344" t="s">
        <v>723</v>
      </c>
      <c r="H344" t="s">
        <v>1009</v>
      </c>
    </row>
    <row r="345" spans="1:8">
      <c r="A345" t="s">
        <v>350</v>
      </c>
      <c r="B345" s="1">
        <v>44563</v>
      </c>
      <c r="C345">
        <v>6538</v>
      </c>
      <c r="D345">
        <v>27</v>
      </c>
      <c r="E345" t="s">
        <v>548</v>
      </c>
      <c r="F345" t="s">
        <v>727</v>
      </c>
      <c r="G345" t="s">
        <v>722</v>
      </c>
      <c r="H345" t="s">
        <v>1002</v>
      </c>
    </row>
    <row r="346" spans="1:8">
      <c r="A346" t="s">
        <v>351</v>
      </c>
      <c r="B346" s="1">
        <v>44566</v>
      </c>
      <c r="C346">
        <v>6828</v>
      </c>
      <c r="D346">
        <v>10</v>
      </c>
      <c r="E346" t="s">
        <v>547</v>
      </c>
      <c r="F346" t="s">
        <v>726</v>
      </c>
      <c r="G346" t="s">
        <v>722</v>
      </c>
      <c r="H346" t="s">
        <v>1008</v>
      </c>
    </row>
    <row r="347" spans="1:8">
      <c r="A347" t="s">
        <v>352</v>
      </c>
      <c r="B347" s="1">
        <v>44563</v>
      </c>
      <c r="C347">
        <v>5645</v>
      </c>
      <c r="D347">
        <v>30</v>
      </c>
      <c r="E347" t="s">
        <v>552</v>
      </c>
      <c r="F347" t="s">
        <v>725</v>
      </c>
      <c r="G347" t="s">
        <v>723</v>
      </c>
      <c r="H347" t="s">
        <v>1003</v>
      </c>
    </row>
    <row r="348" spans="1:8">
      <c r="A348" t="s">
        <v>353</v>
      </c>
      <c r="B348" s="1">
        <v>44564</v>
      </c>
      <c r="C348">
        <v>6066</v>
      </c>
      <c r="D348">
        <v>23</v>
      </c>
      <c r="E348" t="s">
        <v>552</v>
      </c>
      <c r="F348" t="s">
        <v>729</v>
      </c>
      <c r="G348" t="s">
        <v>723</v>
      </c>
      <c r="H348" t="s">
        <v>1008</v>
      </c>
    </row>
    <row r="349" spans="1:8">
      <c r="A349" t="s">
        <v>354</v>
      </c>
      <c r="B349" s="1">
        <v>44562</v>
      </c>
      <c r="C349">
        <v>3303</v>
      </c>
      <c r="D349">
        <v>31</v>
      </c>
      <c r="E349" t="s">
        <v>547</v>
      </c>
      <c r="F349" t="s">
        <v>727</v>
      </c>
      <c r="G349" t="s">
        <v>722</v>
      </c>
      <c r="H349" t="s">
        <v>1005</v>
      </c>
    </row>
    <row r="350" spans="1:8">
      <c r="A350" t="s">
        <v>355</v>
      </c>
      <c r="B350" s="1">
        <v>44565</v>
      </c>
      <c r="C350">
        <v>3142</v>
      </c>
      <c r="D350">
        <v>14</v>
      </c>
      <c r="E350" t="s">
        <v>552</v>
      </c>
      <c r="F350" t="s">
        <v>726</v>
      </c>
      <c r="G350" t="s">
        <v>723</v>
      </c>
      <c r="H350" t="s">
        <v>1007</v>
      </c>
    </row>
    <row r="351" spans="1:8">
      <c r="A351" t="s">
        <v>356</v>
      </c>
      <c r="B351" s="1">
        <v>44566</v>
      </c>
      <c r="C351">
        <v>6927</v>
      </c>
      <c r="D351">
        <v>13</v>
      </c>
      <c r="E351" t="s">
        <v>556</v>
      </c>
      <c r="F351" t="s">
        <v>726</v>
      </c>
      <c r="G351" t="s">
        <v>722</v>
      </c>
      <c r="H351" t="s">
        <v>1002</v>
      </c>
    </row>
    <row r="352" spans="1:8">
      <c r="A352" t="s">
        <v>357</v>
      </c>
      <c r="B352" s="1">
        <v>44562</v>
      </c>
      <c r="C352">
        <v>6737</v>
      </c>
      <c r="D352">
        <v>28</v>
      </c>
      <c r="E352" t="s">
        <v>550</v>
      </c>
      <c r="F352" t="s">
        <v>725</v>
      </c>
      <c r="G352" t="s">
        <v>722</v>
      </c>
      <c r="H352" t="s">
        <v>1006</v>
      </c>
    </row>
    <row r="353" spans="1:8">
      <c r="A353" t="s">
        <v>358</v>
      </c>
      <c r="B353" s="1">
        <v>44564</v>
      </c>
      <c r="C353">
        <v>3952</v>
      </c>
      <c r="D353">
        <v>23</v>
      </c>
      <c r="E353" t="s">
        <v>556</v>
      </c>
      <c r="F353" t="s">
        <v>725</v>
      </c>
      <c r="G353" t="s">
        <v>723</v>
      </c>
      <c r="H353" t="s">
        <v>1002</v>
      </c>
    </row>
    <row r="354" spans="1:8">
      <c r="A354" t="s">
        <v>359</v>
      </c>
      <c r="B354" s="1">
        <v>44562</v>
      </c>
      <c r="C354">
        <v>6150</v>
      </c>
      <c r="D354">
        <v>13</v>
      </c>
      <c r="E354" t="s">
        <v>551</v>
      </c>
      <c r="F354" t="s">
        <v>726</v>
      </c>
      <c r="G354" t="s">
        <v>723</v>
      </c>
      <c r="H354" t="s">
        <v>1001</v>
      </c>
    </row>
    <row r="355" spans="1:8">
      <c r="A355" t="s">
        <v>360</v>
      </c>
      <c r="B355" s="1">
        <v>44565</v>
      </c>
      <c r="C355">
        <v>5040</v>
      </c>
      <c r="D355">
        <v>29</v>
      </c>
      <c r="E355" t="s">
        <v>553</v>
      </c>
      <c r="F355" t="s">
        <v>727</v>
      </c>
      <c r="G355" t="s">
        <v>722</v>
      </c>
      <c r="H355" t="s">
        <v>1005</v>
      </c>
    </row>
    <row r="356" spans="1:8">
      <c r="A356" t="s">
        <v>361</v>
      </c>
      <c r="B356" s="1">
        <v>44565</v>
      </c>
      <c r="C356">
        <v>3198</v>
      </c>
      <c r="D356">
        <v>35</v>
      </c>
      <c r="E356" t="s">
        <v>555</v>
      </c>
      <c r="F356" t="s">
        <v>725</v>
      </c>
      <c r="G356" t="s">
        <v>723</v>
      </c>
      <c r="H356" t="s">
        <v>1005</v>
      </c>
    </row>
    <row r="357" spans="1:8">
      <c r="A357" t="s">
        <v>362</v>
      </c>
      <c r="B357" s="1">
        <v>44562</v>
      </c>
      <c r="C357">
        <v>4185</v>
      </c>
      <c r="D357">
        <v>22</v>
      </c>
      <c r="E357" t="s">
        <v>553</v>
      </c>
      <c r="F357" t="s">
        <v>725</v>
      </c>
      <c r="G357" t="s">
        <v>722</v>
      </c>
      <c r="H357" t="s">
        <v>1001</v>
      </c>
    </row>
    <row r="358" spans="1:8">
      <c r="A358" t="s">
        <v>363</v>
      </c>
      <c r="B358" s="1">
        <v>44564</v>
      </c>
      <c r="C358">
        <v>5731</v>
      </c>
      <c r="D358">
        <v>32</v>
      </c>
      <c r="E358" t="s">
        <v>549</v>
      </c>
      <c r="F358" t="s">
        <v>727</v>
      </c>
      <c r="G358" t="s">
        <v>722</v>
      </c>
      <c r="H358" t="s">
        <v>1002</v>
      </c>
    </row>
    <row r="359" spans="1:8">
      <c r="A359" t="s">
        <v>364</v>
      </c>
      <c r="B359" s="1">
        <v>44566</v>
      </c>
      <c r="C359">
        <v>5815</v>
      </c>
      <c r="D359">
        <v>31</v>
      </c>
      <c r="E359" t="s">
        <v>550</v>
      </c>
      <c r="F359" t="s">
        <v>729</v>
      </c>
      <c r="G359" t="s">
        <v>722</v>
      </c>
      <c r="H359" t="s">
        <v>1000</v>
      </c>
    </row>
    <row r="360" spans="1:8">
      <c r="A360" t="s">
        <v>365</v>
      </c>
      <c r="B360" s="1">
        <v>44563</v>
      </c>
      <c r="C360">
        <v>6487</v>
      </c>
      <c r="D360">
        <v>25</v>
      </c>
      <c r="E360" t="s">
        <v>555</v>
      </c>
      <c r="F360" t="s">
        <v>726</v>
      </c>
      <c r="G360" t="s">
        <v>723</v>
      </c>
      <c r="H360" t="s">
        <v>1005</v>
      </c>
    </row>
    <row r="361" spans="1:8">
      <c r="A361" t="s">
        <v>366</v>
      </c>
      <c r="B361" s="1">
        <v>44566</v>
      </c>
      <c r="C361">
        <v>3473</v>
      </c>
      <c r="D361">
        <v>13</v>
      </c>
      <c r="E361" t="s">
        <v>550</v>
      </c>
      <c r="F361" t="s">
        <v>726</v>
      </c>
      <c r="G361" t="s">
        <v>723</v>
      </c>
      <c r="H361" t="s">
        <v>1006</v>
      </c>
    </row>
    <row r="362" spans="1:8">
      <c r="A362" t="s">
        <v>367</v>
      </c>
      <c r="B362" s="1">
        <v>44563</v>
      </c>
      <c r="C362">
        <v>6789</v>
      </c>
      <c r="D362">
        <v>15</v>
      </c>
      <c r="E362" t="s">
        <v>547</v>
      </c>
      <c r="F362" t="s">
        <v>725</v>
      </c>
      <c r="G362" t="s">
        <v>723</v>
      </c>
      <c r="H362" t="s">
        <v>1001</v>
      </c>
    </row>
    <row r="363" spans="1:8">
      <c r="A363" t="s">
        <v>368</v>
      </c>
      <c r="B363" s="1">
        <v>44562</v>
      </c>
      <c r="C363">
        <v>6916</v>
      </c>
      <c r="D363">
        <v>10</v>
      </c>
      <c r="E363" t="s">
        <v>553</v>
      </c>
      <c r="F363" t="s">
        <v>729</v>
      </c>
      <c r="G363" t="s">
        <v>723</v>
      </c>
      <c r="H363" t="s">
        <v>1002</v>
      </c>
    </row>
    <row r="364" spans="1:8">
      <c r="A364" t="s">
        <v>369</v>
      </c>
      <c r="B364" s="1">
        <v>44566</v>
      </c>
      <c r="C364">
        <v>6363</v>
      </c>
      <c r="D364">
        <v>16</v>
      </c>
      <c r="E364" t="s">
        <v>552</v>
      </c>
      <c r="F364" t="s">
        <v>727</v>
      </c>
      <c r="G364" t="s">
        <v>723</v>
      </c>
      <c r="H364" t="s">
        <v>1009</v>
      </c>
    </row>
    <row r="365" spans="1:8">
      <c r="A365" t="s">
        <v>370</v>
      </c>
      <c r="B365" s="1">
        <v>44564</v>
      </c>
      <c r="C365">
        <v>6556</v>
      </c>
      <c r="D365">
        <v>21</v>
      </c>
      <c r="E365" t="s">
        <v>553</v>
      </c>
      <c r="F365" t="s">
        <v>729</v>
      </c>
      <c r="G365" t="s">
        <v>723</v>
      </c>
      <c r="H365" t="s">
        <v>1007</v>
      </c>
    </row>
    <row r="366" spans="1:8">
      <c r="A366" t="s">
        <v>371</v>
      </c>
      <c r="B366" s="1">
        <v>44566</v>
      </c>
      <c r="C366">
        <v>5341</v>
      </c>
      <c r="D366">
        <v>28</v>
      </c>
      <c r="E366" t="s">
        <v>554</v>
      </c>
      <c r="F366" t="s">
        <v>726</v>
      </c>
      <c r="G366" t="s">
        <v>722</v>
      </c>
      <c r="H366" t="s">
        <v>1000</v>
      </c>
    </row>
    <row r="367" spans="1:8">
      <c r="A367" t="s">
        <v>372</v>
      </c>
      <c r="B367" s="1">
        <v>44564</v>
      </c>
      <c r="C367">
        <v>5955</v>
      </c>
      <c r="D367">
        <v>33</v>
      </c>
      <c r="E367" t="s">
        <v>556</v>
      </c>
      <c r="F367" t="s">
        <v>726</v>
      </c>
      <c r="G367" t="s">
        <v>723</v>
      </c>
      <c r="H367" t="s">
        <v>1004</v>
      </c>
    </row>
    <row r="368" spans="1:8">
      <c r="A368" t="s">
        <v>373</v>
      </c>
      <c r="B368" s="1">
        <v>44565</v>
      </c>
      <c r="C368">
        <v>3538</v>
      </c>
      <c r="D368">
        <v>17</v>
      </c>
      <c r="E368" t="s">
        <v>551</v>
      </c>
      <c r="F368" t="s">
        <v>726</v>
      </c>
      <c r="G368" t="s">
        <v>723</v>
      </c>
      <c r="H368" t="s">
        <v>1008</v>
      </c>
    </row>
    <row r="369" spans="1:8">
      <c r="A369" t="s">
        <v>374</v>
      </c>
      <c r="B369" s="1">
        <v>44563</v>
      </c>
      <c r="C369">
        <v>3755</v>
      </c>
      <c r="D369">
        <v>11</v>
      </c>
      <c r="E369" t="s">
        <v>552</v>
      </c>
      <c r="F369" t="s">
        <v>726</v>
      </c>
      <c r="G369" t="s">
        <v>722</v>
      </c>
      <c r="H369" t="s">
        <v>1008</v>
      </c>
    </row>
    <row r="370" spans="1:8">
      <c r="A370" t="s">
        <v>375</v>
      </c>
      <c r="B370" s="1">
        <v>44562</v>
      </c>
      <c r="C370">
        <v>3130</v>
      </c>
      <c r="D370">
        <v>33</v>
      </c>
      <c r="E370" t="s">
        <v>551</v>
      </c>
      <c r="F370" t="s">
        <v>727</v>
      </c>
      <c r="G370" t="s">
        <v>722</v>
      </c>
      <c r="H370" t="s">
        <v>1002</v>
      </c>
    </row>
    <row r="371" spans="1:8">
      <c r="A371" t="s">
        <v>376</v>
      </c>
      <c r="B371" s="1">
        <v>44564</v>
      </c>
      <c r="C371">
        <v>3333</v>
      </c>
      <c r="D371">
        <v>10</v>
      </c>
      <c r="E371" t="s">
        <v>547</v>
      </c>
      <c r="F371" t="s">
        <v>727</v>
      </c>
      <c r="G371" t="s">
        <v>723</v>
      </c>
      <c r="H371" t="s">
        <v>1000</v>
      </c>
    </row>
    <row r="372" spans="1:8">
      <c r="A372" t="s">
        <v>377</v>
      </c>
      <c r="B372" s="1">
        <v>44562</v>
      </c>
      <c r="C372">
        <v>3187</v>
      </c>
      <c r="D372">
        <v>11</v>
      </c>
      <c r="E372" t="s">
        <v>552</v>
      </c>
      <c r="F372" t="s">
        <v>726</v>
      </c>
      <c r="G372" t="s">
        <v>723</v>
      </c>
      <c r="H372" t="s">
        <v>1004</v>
      </c>
    </row>
    <row r="373" spans="1:8">
      <c r="A373" t="s">
        <v>378</v>
      </c>
      <c r="B373" s="1">
        <v>44564</v>
      </c>
      <c r="C373">
        <v>6283</v>
      </c>
      <c r="D373">
        <v>33</v>
      </c>
      <c r="E373" t="s">
        <v>548</v>
      </c>
      <c r="F373" t="s">
        <v>727</v>
      </c>
      <c r="G373" t="s">
        <v>723</v>
      </c>
      <c r="H373" t="s">
        <v>1008</v>
      </c>
    </row>
    <row r="374" spans="1:8">
      <c r="A374" t="s">
        <v>379</v>
      </c>
      <c r="B374" s="1">
        <v>44563</v>
      </c>
      <c r="C374">
        <v>3525</v>
      </c>
      <c r="D374">
        <v>19</v>
      </c>
      <c r="E374" t="s">
        <v>554</v>
      </c>
      <c r="F374" t="s">
        <v>726</v>
      </c>
      <c r="G374" t="s">
        <v>722</v>
      </c>
      <c r="H374" t="s">
        <v>1006</v>
      </c>
    </row>
    <row r="375" spans="1:8">
      <c r="A375" t="s">
        <v>380</v>
      </c>
      <c r="B375" s="1">
        <v>44566</v>
      </c>
      <c r="C375">
        <v>2239</v>
      </c>
      <c r="D375">
        <v>15</v>
      </c>
      <c r="E375" t="s">
        <v>548</v>
      </c>
      <c r="F375" t="s">
        <v>727</v>
      </c>
      <c r="G375" t="s">
        <v>723</v>
      </c>
      <c r="H375" t="s">
        <v>1000</v>
      </c>
    </row>
    <row r="376" spans="1:8">
      <c r="A376" t="s">
        <v>381</v>
      </c>
      <c r="B376" s="1">
        <v>44566</v>
      </c>
      <c r="C376">
        <v>2263</v>
      </c>
      <c r="D376">
        <v>29</v>
      </c>
      <c r="E376" t="s">
        <v>556</v>
      </c>
      <c r="F376" t="s">
        <v>725</v>
      </c>
      <c r="G376" t="s">
        <v>723</v>
      </c>
      <c r="H376" t="s">
        <v>1002</v>
      </c>
    </row>
    <row r="377" spans="1:8">
      <c r="A377" t="s">
        <v>382</v>
      </c>
      <c r="B377" s="1">
        <v>44565</v>
      </c>
      <c r="C377">
        <v>6972</v>
      </c>
      <c r="D377">
        <v>15</v>
      </c>
      <c r="E377" t="s">
        <v>556</v>
      </c>
      <c r="F377" t="s">
        <v>729</v>
      </c>
      <c r="G377" t="s">
        <v>722</v>
      </c>
      <c r="H377" t="s">
        <v>1008</v>
      </c>
    </row>
    <row r="378" spans="1:8">
      <c r="A378" t="s">
        <v>383</v>
      </c>
      <c r="B378" s="1">
        <v>44563</v>
      </c>
      <c r="C378">
        <v>2961</v>
      </c>
      <c r="D378">
        <v>28</v>
      </c>
      <c r="E378" t="s">
        <v>556</v>
      </c>
      <c r="F378" t="s">
        <v>725</v>
      </c>
      <c r="G378" t="s">
        <v>723</v>
      </c>
      <c r="H378" t="s">
        <v>1003</v>
      </c>
    </row>
    <row r="379" spans="1:8">
      <c r="A379" t="s">
        <v>384</v>
      </c>
      <c r="B379" s="1">
        <v>44565</v>
      </c>
      <c r="C379">
        <v>5066</v>
      </c>
      <c r="D379">
        <v>18</v>
      </c>
      <c r="E379" t="s">
        <v>553</v>
      </c>
      <c r="F379" t="s">
        <v>728</v>
      </c>
      <c r="G379" t="s">
        <v>722</v>
      </c>
      <c r="H379" t="s">
        <v>1008</v>
      </c>
    </row>
    <row r="380" spans="1:8">
      <c r="A380" t="s">
        <v>385</v>
      </c>
      <c r="B380" s="1">
        <v>44566</v>
      </c>
      <c r="C380">
        <v>2987</v>
      </c>
      <c r="D380">
        <v>34</v>
      </c>
      <c r="E380" t="s">
        <v>549</v>
      </c>
      <c r="F380" t="s">
        <v>726</v>
      </c>
      <c r="G380" t="s">
        <v>722</v>
      </c>
      <c r="H380" t="s">
        <v>1006</v>
      </c>
    </row>
    <row r="381" spans="1:8">
      <c r="A381" t="s">
        <v>386</v>
      </c>
      <c r="B381" s="1">
        <v>44562</v>
      </c>
      <c r="C381">
        <v>5825</v>
      </c>
      <c r="D381">
        <v>34</v>
      </c>
      <c r="E381" t="s">
        <v>556</v>
      </c>
      <c r="F381" t="s">
        <v>727</v>
      </c>
      <c r="G381" t="s">
        <v>722</v>
      </c>
      <c r="H381" t="s">
        <v>1009</v>
      </c>
    </row>
    <row r="382" spans="1:8">
      <c r="A382" t="s">
        <v>387</v>
      </c>
      <c r="B382" s="1">
        <v>44563</v>
      </c>
      <c r="C382">
        <v>2487</v>
      </c>
      <c r="D382">
        <v>33</v>
      </c>
      <c r="E382" t="s">
        <v>553</v>
      </c>
      <c r="F382" t="s">
        <v>727</v>
      </c>
      <c r="G382" t="s">
        <v>723</v>
      </c>
      <c r="H382" t="s">
        <v>1007</v>
      </c>
    </row>
    <row r="383" spans="1:8">
      <c r="A383" t="s">
        <v>388</v>
      </c>
      <c r="B383" s="1">
        <v>44564</v>
      </c>
      <c r="C383">
        <v>4292</v>
      </c>
      <c r="D383">
        <v>30</v>
      </c>
      <c r="E383" t="s">
        <v>555</v>
      </c>
      <c r="F383" t="s">
        <v>729</v>
      </c>
      <c r="G383" t="s">
        <v>723</v>
      </c>
      <c r="H383" t="s">
        <v>1002</v>
      </c>
    </row>
    <row r="384" spans="1:8">
      <c r="A384" t="s">
        <v>389</v>
      </c>
      <c r="B384" s="1">
        <v>44562</v>
      </c>
      <c r="C384">
        <v>6493</v>
      </c>
      <c r="D384">
        <v>28</v>
      </c>
      <c r="E384" t="s">
        <v>550</v>
      </c>
      <c r="F384" t="s">
        <v>726</v>
      </c>
      <c r="G384" t="s">
        <v>723</v>
      </c>
      <c r="H384" t="s">
        <v>1001</v>
      </c>
    </row>
    <row r="385" spans="1:8">
      <c r="A385" t="s">
        <v>390</v>
      </c>
      <c r="B385" s="1">
        <v>44562</v>
      </c>
      <c r="C385">
        <v>5998</v>
      </c>
      <c r="D385">
        <v>22</v>
      </c>
      <c r="E385" t="s">
        <v>556</v>
      </c>
      <c r="F385" t="s">
        <v>728</v>
      </c>
      <c r="G385" t="s">
        <v>722</v>
      </c>
      <c r="H385" t="s">
        <v>1005</v>
      </c>
    </row>
    <row r="386" spans="1:8">
      <c r="A386" t="s">
        <v>391</v>
      </c>
      <c r="B386" s="1">
        <v>44565</v>
      </c>
      <c r="C386">
        <v>4910</v>
      </c>
      <c r="D386">
        <v>26</v>
      </c>
      <c r="E386" t="s">
        <v>547</v>
      </c>
      <c r="F386" t="s">
        <v>726</v>
      </c>
      <c r="G386" t="s">
        <v>722</v>
      </c>
      <c r="H386" t="s">
        <v>1000</v>
      </c>
    </row>
    <row r="387" spans="1:8">
      <c r="A387" t="s">
        <v>392</v>
      </c>
      <c r="B387" s="1">
        <v>44565</v>
      </c>
      <c r="C387">
        <v>2165</v>
      </c>
      <c r="D387">
        <v>29</v>
      </c>
      <c r="E387" t="s">
        <v>549</v>
      </c>
      <c r="F387" t="s">
        <v>725</v>
      </c>
      <c r="G387" t="s">
        <v>722</v>
      </c>
      <c r="H387" t="s">
        <v>1005</v>
      </c>
    </row>
    <row r="388" spans="1:8">
      <c r="A388" t="s">
        <v>393</v>
      </c>
      <c r="B388" s="1">
        <v>44563</v>
      </c>
      <c r="C388">
        <v>5680</v>
      </c>
      <c r="D388">
        <v>32</v>
      </c>
      <c r="E388" t="s">
        <v>550</v>
      </c>
      <c r="F388" t="s">
        <v>729</v>
      </c>
      <c r="G388" t="s">
        <v>722</v>
      </c>
      <c r="H388" t="s">
        <v>1008</v>
      </c>
    </row>
    <row r="389" spans="1:8">
      <c r="A389" t="s">
        <v>394</v>
      </c>
      <c r="B389" s="1">
        <v>44563</v>
      </c>
      <c r="C389">
        <v>5767</v>
      </c>
      <c r="D389">
        <v>31</v>
      </c>
      <c r="E389" t="s">
        <v>554</v>
      </c>
      <c r="F389" t="s">
        <v>727</v>
      </c>
      <c r="G389" t="s">
        <v>723</v>
      </c>
      <c r="H389" t="s">
        <v>1001</v>
      </c>
    </row>
    <row r="390" spans="1:8">
      <c r="A390" t="s">
        <v>395</v>
      </c>
      <c r="B390" s="1">
        <v>44565</v>
      </c>
      <c r="C390">
        <v>5714</v>
      </c>
      <c r="D390">
        <v>27</v>
      </c>
      <c r="E390" t="s">
        <v>553</v>
      </c>
      <c r="F390" t="s">
        <v>726</v>
      </c>
      <c r="G390" t="s">
        <v>723</v>
      </c>
      <c r="H390" t="s">
        <v>1006</v>
      </c>
    </row>
    <row r="391" spans="1:8">
      <c r="A391" t="s">
        <v>396</v>
      </c>
      <c r="B391" s="1">
        <v>44566</v>
      </c>
      <c r="C391">
        <v>4674</v>
      </c>
      <c r="D391">
        <v>17</v>
      </c>
      <c r="E391" t="s">
        <v>549</v>
      </c>
      <c r="F391" t="s">
        <v>729</v>
      </c>
      <c r="G391" t="s">
        <v>722</v>
      </c>
      <c r="H391" t="s">
        <v>1002</v>
      </c>
    </row>
    <row r="392" spans="1:8">
      <c r="A392" t="s">
        <v>397</v>
      </c>
      <c r="B392" s="1">
        <v>44564</v>
      </c>
      <c r="C392">
        <v>5724</v>
      </c>
      <c r="D392">
        <v>17</v>
      </c>
      <c r="E392" t="s">
        <v>551</v>
      </c>
      <c r="F392" t="s">
        <v>728</v>
      </c>
      <c r="G392" t="s">
        <v>723</v>
      </c>
      <c r="H392" t="s">
        <v>1003</v>
      </c>
    </row>
    <row r="393" spans="1:8">
      <c r="A393" t="s">
        <v>398</v>
      </c>
      <c r="B393" s="1">
        <v>44563</v>
      </c>
      <c r="C393">
        <v>2520</v>
      </c>
      <c r="D393">
        <v>33</v>
      </c>
      <c r="E393" t="s">
        <v>548</v>
      </c>
      <c r="F393" t="s">
        <v>729</v>
      </c>
      <c r="G393" t="s">
        <v>723</v>
      </c>
      <c r="H393" t="s">
        <v>1009</v>
      </c>
    </row>
    <row r="394" spans="1:8">
      <c r="A394" t="s">
        <v>399</v>
      </c>
      <c r="B394" s="1">
        <v>44566</v>
      </c>
      <c r="C394">
        <v>3899</v>
      </c>
      <c r="D394">
        <v>27</v>
      </c>
      <c r="E394" t="s">
        <v>551</v>
      </c>
      <c r="F394" t="s">
        <v>726</v>
      </c>
      <c r="G394" t="s">
        <v>723</v>
      </c>
      <c r="H394" t="s">
        <v>1007</v>
      </c>
    </row>
    <row r="395" spans="1:8">
      <c r="A395" t="s">
        <v>400</v>
      </c>
      <c r="B395" s="1">
        <v>44564</v>
      </c>
      <c r="C395">
        <v>6632</v>
      </c>
      <c r="D395">
        <v>22</v>
      </c>
      <c r="E395" t="s">
        <v>555</v>
      </c>
      <c r="F395" t="s">
        <v>725</v>
      </c>
      <c r="G395" t="s">
        <v>723</v>
      </c>
      <c r="H395" t="s">
        <v>1004</v>
      </c>
    </row>
    <row r="396" spans="1:8">
      <c r="A396" t="s">
        <v>401</v>
      </c>
      <c r="B396" s="1">
        <v>44563</v>
      </c>
      <c r="C396">
        <v>3571</v>
      </c>
      <c r="D396">
        <v>23</v>
      </c>
      <c r="E396" t="s">
        <v>550</v>
      </c>
      <c r="F396" t="s">
        <v>725</v>
      </c>
      <c r="G396" t="s">
        <v>723</v>
      </c>
      <c r="H396" t="s">
        <v>1007</v>
      </c>
    </row>
    <row r="397" spans="1:8">
      <c r="A397" t="s">
        <v>402</v>
      </c>
      <c r="B397" s="1">
        <v>44562</v>
      </c>
      <c r="C397">
        <v>5079</v>
      </c>
      <c r="D397">
        <v>23</v>
      </c>
      <c r="E397" t="s">
        <v>549</v>
      </c>
      <c r="F397" t="s">
        <v>728</v>
      </c>
      <c r="G397" t="s">
        <v>722</v>
      </c>
      <c r="H397" t="s">
        <v>1002</v>
      </c>
    </row>
    <row r="398" spans="1:8">
      <c r="A398" t="s">
        <v>403</v>
      </c>
      <c r="B398" s="1">
        <v>44563</v>
      </c>
      <c r="C398">
        <v>5498</v>
      </c>
      <c r="D398">
        <v>18</v>
      </c>
      <c r="E398" t="s">
        <v>548</v>
      </c>
      <c r="F398" t="s">
        <v>725</v>
      </c>
      <c r="G398" t="s">
        <v>723</v>
      </c>
      <c r="H398" t="s">
        <v>1005</v>
      </c>
    </row>
    <row r="399" spans="1:8">
      <c r="A399" t="s">
        <v>404</v>
      </c>
      <c r="B399" s="1">
        <v>44564</v>
      </c>
      <c r="C399">
        <v>5500</v>
      </c>
      <c r="D399">
        <v>21</v>
      </c>
      <c r="E399" t="s">
        <v>548</v>
      </c>
      <c r="F399" t="s">
        <v>729</v>
      </c>
      <c r="G399" t="s">
        <v>722</v>
      </c>
      <c r="H399" t="s">
        <v>1005</v>
      </c>
    </row>
    <row r="400" spans="1:8">
      <c r="A400" t="s">
        <v>405</v>
      </c>
      <c r="B400" s="1">
        <v>44566</v>
      </c>
      <c r="C400">
        <v>4042</v>
      </c>
      <c r="D400">
        <v>32</v>
      </c>
      <c r="E400" t="s">
        <v>548</v>
      </c>
      <c r="F400" t="s">
        <v>725</v>
      </c>
      <c r="G400" t="s">
        <v>722</v>
      </c>
      <c r="H400" t="s">
        <v>1001</v>
      </c>
    </row>
    <row r="401" spans="1:8">
      <c r="A401" t="s">
        <v>406</v>
      </c>
      <c r="B401" s="1">
        <v>44566</v>
      </c>
      <c r="C401">
        <v>6254</v>
      </c>
      <c r="D401">
        <v>12</v>
      </c>
      <c r="E401" t="s">
        <v>556</v>
      </c>
      <c r="F401" t="s">
        <v>727</v>
      </c>
      <c r="G401" t="s">
        <v>722</v>
      </c>
      <c r="H401" t="s">
        <v>1007</v>
      </c>
    </row>
    <row r="402" spans="1:8">
      <c r="A402" t="s">
        <v>407</v>
      </c>
      <c r="B402" s="1">
        <v>44563</v>
      </c>
      <c r="C402">
        <v>2570</v>
      </c>
      <c r="D402">
        <v>17</v>
      </c>
      <c r="E402" t="s">
        <v>552</v>
      </c>
      <c r="F402" t="s">
        <v>726</v>
      </c>
      <c r="G402" t="s">
        <v>722</v>
      </c>
      <c r="H402" t="s">
        <v>1004</v>
      </c>
    </row>
    <row r="403" spans="1:8">
      <c r="A403" t="s">
        <v>408</v>
      </c>
      <c r="B403" s="1">
        <v>44566</v>
      </c>
      <c r="C403">
        <v>2156</v>
      </c>
      <c r="D403">
        <v>30</v>
      </c>
      <c r="E403" t="s">
        <v>556</v>
      </c>
      <c r="F403" t="s">
        <v>725</v>
      </c>
      <c r="G403" t="s">
        <v>722</v>
      </c>
      <c r="H403" t="s">
        <v>1000</v>
      </c>
    </row>
    <row r="404" spans="1:8">
      <c r="A404" t="s">
        <v>409</v>
      </c>
      <c r="B404" s="1">
        <v>44562</v>
      </c>
      <c r="C404">
        <v>6750</v>
      </c>
      <c r="D404">
        <v>25</v>
      </c>
      <c r="E404" t="s">
        <v>548</v>
      </c>
      <c r="F404" t="s">
        <v>726</v>
      </c>
      <c r="G404" t="s">
        <v>722</v>
      </c>
      <c r="H404" t="s">
        <v>1000</v>
      </c>
    </row>
    <row r="405" spans="1:8">
      <c r="A405" t="s">
        <v>410</v>
      </c>
      <c r="B405" s="1">
        <v>44565</v>
      </c>
      <c r="C405">
        <v>4140</v>
      </c>
      <c r="D405">
        <v>20</v>
      </c>
      <c r="E405" t="s">
        <v>549</v>
      </c>
      <c r="F405" t="s">
        <v>727</v>
      </c>
      <c r="G405" t="s">
        <v>722</v>
      </c>
      <c r="H405" t="s">
        <v>1004</v>
      </c>
    </row>
    <row r="406" spans="1:8">
      <c r="A406" t="s">
        <v>411</v>
      </c>
      <c r="B406" s="1">
        <v>44565</v>
      </c>
      <c r="C406">
        <v>6947</v>
      </c>
      <c r="D406">
        <v>21</v>
      </c>
      <c r="E406" t="s">
        <v>550</v>
      </c>
      <c r="F406" t="s">
        <v>725</v>
      </c>
      <c r="G406" t="s">
        <v>723</v>
      </c>
      <c r="H406" t="s">
        <v>1004</v>
      </c>
    </row>
    <row r="407" spans="1:8">
      <c r="A407" t="s">
        <v>412</v>
      </c>
      <c r="B407" s="1">
        <v>44564</v>
      </c>
      <c r="C407">
        <v>3823</v>
      </c>
      <c r="D407">
        <v>27</v>
      </c>
      <c r="E407" t="s">
        <v>548</v>
      </c>
      <c r="F407" t="s">
        <v>729</v>
      </c>
      <c r="G407" t="s">
        <v>722</v>
      </c>
      <c r="H407" t="s">
        <v>1004</v>
      </c>
    </row>
    <row r="408" spans="1:8">
      <c r="A408" t="s">
        <v>413</v>
      </c>
      <c r="B408" s="1">
        <v>44563</v>
      </c>
      <c r="C408">
        <v>5546</v>
      </c>
      <c r="D408">
        <v>12</v>
      </c>
      <c r="E408" t="s">
        <v>547</v>
      </c>
      <c r="F408" t="s">
        <v>727</v>
      </c>
      <c r="G408" t="s">
        <v>722</v>
      </c>
      <c r="H408" t="s">
        <v>1007</v>
      </c>
    </row>
    <row r="409" spans="1:8">
      <c r="A409" t="s">
        <v>414</v>
      </c>
      <c r="B409" s="1">
        <v>44564</v>
      </c>
      <c r="C409">
        <v>4849</v>
      </c>
      <c r="D409">
        <v>26</v>
      </c>
      <c r="E409" t="s">
        <v>554</v>
      </c>
      <c r="F409" t="s">
        <v>726</v>
      </c>
      <c r="G409" t="s">
        <v>722</v>
      </c>
      <c r="H409" t="s">
        <v>1004</v>
      </c>
    </row>
    <row r="410" spans="1:8">
      <c r="A410" t="s">
        <v>415</v>
      </c>
      <c r="B410" s="1">
        <v>44566</v>
      </c>
      <c r="C410">
        <v>4607</v>
      </c>
      <c r="D410">
        <v>18</v>
      </c>
      <c r="E410" t="s">
        <v>555</v>
      </c>
      <c r="F410" t="s">
        <v>728</v>
      </c>
      <c r="G410" t="s">
        <v>723</v>
      </c>
      <c r="H410" t="s">
        <v>1008</v>
      </c>
    </row>
    <row r="411" spans="1:8">
      <c r="A411" t="s">
        <v>416</v>
      </c>
      <c r="B411" s="1">
        <v>44565</v>
      </c>
      <c r="C411">
        <v>2799</v>
      </c>
      <c r="D411">
        <v>24</v>
      </c>
      <c r="E411" t="s">
        <v>556</v>
      </c>
      <c r="F411" t="s">
        <v>725</v>
      </c>
      <c r="G411" t="s">
        <v>722</v>
      </c>
      <c r="H411" t="s">
        <v>1001</v>
      </c>
    </row>
    <row r="412" spans="1:8">
      <c r="A412" t="s">
        <v>417</v>
      </c>
      <c r="B412" s="1">
        <v>44563</v>
      </c>
      <c r="C412">
        <v>2449</v>
      </c>
      <c r="D412">
        <v>14</v>
      </c>
      <c r="E412" t="s">
        <v>549</v>
      </c>
      <c r="F412" t="s">
        <v>729</v>
      </c>
      <c r="G412" t="s">
        <v>723</v>
      </c>
      <c r="H412" t="s">
        <v>1003</v>
      </c>
    </row>
    <row r="413" spans="1:8">
      <c r="A413" t="s">
        <v>418</v>
      </c>
      <c r="B413" s="1">
        <v>44563</v>
      </c>
      <c r="C413">
        <v>5441</v>
      </c>
      <c r="D413">
        <v>27</v>
      </c>
      <c r="E413" t="s">
        <v>547</v>
      </c>
      <c r="F413" t="s">
        <v>728</v>
      </c>
      <c r="G413" t="s">
        <v>723</v>
      </c>
      <c r="H413" t="s">
        <v>1000</v>
      </c>
    </row>
    <row r="414" spans="1:8">
      <c r="A414" t="s">
        <v>419</v>
      </c>
      <c r="B414" s="1">
        <v>44564</v>
      </c>
      <c r="C414">
        <v>6182</v>
      </c>
      <c r="D414">
        <v>26</v>
      </c>
      <c r="E414" t="s">
        <v>550</v>
      </c>
      <c r="F414" t="s">
        <v>726</v>
      </c>
      <c r="G414" t="s">
        <v>723</v>
      </c>
      <c r="H414" t="s">
        <v>1002</v>
      </c>
    </row>
    <row r="415" spans="1:8">
      <c r="A415" t="s">
        <v>420</v>
      </c>
      <c r="B415" s="1">
        <v>44566</v>
      </c>
      <c r="C415">
        <v>5157</v>
      </c>
      <c r="D415">
        <v>12</v>
      </c>
      <c r="E415" t="s">
        <v>556</v>
      </c>
      <c r="F415" t="s">
        <v>727</v>
      </c>
      <c r="G415" t="s">
        <v>722</v>
      </c>
      <c r="H415" t="s">
        <v>1006</v>
      </c>
    </row>
    <row r="416" spans="1:8">
      <c r="A416" t="s">
        <v>421</v>
      </c>
      <c r="B416" s="1">
        <v>44566</v>
      </c>
      <c r="C416">
        <v>3020</v>
      </c>
      <c r="D416">
        <v>20</v>
      </c>
      <c r="E416" t="s">
        <v>548</v>
      </c>
      <c r="F416" t="s">
        <v>727</v>
      </c>
      <c r="G416" t="s">
        <v>722</v>
      </c>
      <c r="H416" t="s">
        <v>1000</v>
      </c>
    </row>
    <row r="417" spans="1:8">
      <c r="A417" t="s">
        <v>422</v>
      </c>
      <c r="B417" s="1">
        <v>44565</v>
      </c>
      <c r="C417">
        <v>4584</v>
      </c>
      <c r="D417">
        <v>35</v>
      </c>
      <c r="E417" t="s">
        <v>548</v>
      </c>
      <c r="F417" t="s">
        <v>725</v>
      </c>
      <c r="G417" t="s">
        <v>723</v>
      </c>
      <c r="H417" t="s">
        <v>1000</v>
      </c>
    </row>
    <row r="418" spans="1:8">
      <c r="A418" t="s">
        <v>423</v>
      </c>
      <c r="B418" s="1">
        <v>44564</v>
      </c>
      <c r="C418">
        <v>5242</v>
      </c>
      <c r="D418">
        <v>33</v>
      </c>
      <c r="E418" t="s">
        <v>554</v>
      </c>
      <c r="F418" t="s">
        <v>725</v>
      </c>
      <c r="G418" t="s">
        <v>723</v>
      </c>
      <c r="H418" t="s">
        <v>1005</v>
      </c>
    </row>
    <row r="419" spans="1:8">
      <c r="A419" t="s">
        <v>424</v>
      </c>
      <c r="B419" s="1">
        <v>44565</v>
      </c>
      <c r="C419">
        <v>5453</v>
      </c>
      <c r="D419">
        <v>17</v>
      </c>
      <c r="E419" t="s">
        <v>547</v>
      </c>
      <c r="F419" t="s">
        <v>729</v>
      </c>
      <c r="G419" t="s">
        <v>722</v>
      </c>
      <c r="H419" t="s">
        <v>1000</v>
      </c>
    </row>
    <row r="420" spans="1:8">
      <c r="A420" t="s">
        <v>425</v>
      </c>
      <c r="B420" s="1">
        <v>44563</v>
      </c>
      <c r="C420">
        <v>4952</v>
      </c>
      <c r="D420">
        <v>18</v>
      </c>
      <c r="E420" t="s">
        <v>552</v>
      </c>
      <c r="F420" t="s">
        <v>729</v>
      </c>
      <c r="G420" t="s">
        <v>723</v>
      </c>
      <c r="H420" t="s">
        <v>1000</v>
      </c>
    </row>
    <row r="421" spans="1:8">
      <c r="A421" t="s">
        <v>426</v>
      </c>
      <c r="B421" s="1">
        <v>44566</v>
      </c>
      <c r="C421">
        <v>3578</v>
      </c>
      <c r="D421">
        <v>26</v>
      </c>
      <c r="E421" t="s">
        <v>548</v>
      </c>
      <c r="F421" t="s">
        <v>726</v>
      </c>
      <c r="G421" t="s">
        <v>723</v>
      </c>
      <c r="H421" t="s">
        <v>1005</v>
      </c>
    </row>
    <row r="422" spans="1:8">
      <c r="A422" t="s">
        <v>427</v>
      </c>
      <c r="B422" s="1">
        <v>44565</v>
      </c>
      <c r="C422">
        <v>4712</v>
      </c>
      <c r="D422">
        <v>23</v>
      </c>
      <c r="E422" t="s">
        <v>551</v>
      </c>
      <c r="F422" t="s">
        <v>726</v>
      </c>
      <c r="G422" t="s">
        <v>722</v>
      </c>
      <c r="H422" t="s">
        <v>1006</v>
      </c>
    </row>
    <row r="423" spans="1:8">
      <c r="A423" t="s">
        <v>428</v>
      </c>
      <c r="B423" s="1">
        <v>44563</v>
      </c>
      <c r="C423">
        <v>5133</v>
      </c>
      <c r="D423">
        <v>15</v>
      </c>
      <c r="E423" t="s">
        <v>551</v>
      </c>
      <c r="F423" t="s">
        <v>725</v>
      </c>
      <c r="G423" t="s">
        <v>722</v>
      </c>
      <c r="H423" t="s">
        <v>1008</v>
      </c>
    </row>
    <row r="424" spans="1:8">
      <c r="A424" t="s">
        <v>429</v>
      </c>
      <c r="B424" s="1">
        <v>44563</v>
      </c>
      <c r="C424">
        <v>3205</v>
      </c>
      <c r="D424">
        <v>25</v>
      </c>
      <c r="E424" t="s">
        <v>556</v>
      </c>
      <c r="F424" t="s">
        <v>729</v>
      </c>
      <c r="G424" t="s">
        <v>723</v>
      </c>
      <c r="H424" t="s">
        <v>1001</v>
      </c>
    </row>
    <row r="425" spans="1:8">
      <c r="A425" t="s">
        <v>430</v>
      </c>
      <c r="B425" s="1">
        <v>44563</v>
      </c>
      <c r="C425">
        <v>4237</v>
      </c>
      <c r="D425">
        <v>16</v>
      </c>
      <c r="E425" t="s">
        <v>554</v>
      </c>
      <c r="F425" t="s">
        <v>728</v>
      </c>
      <c r="G425" t="s">
        <v>723</v>
      </c>
      <c r="H425" t="s">
        <v>1005</v>
      </c>
    </row>
    <row r="426" spans="1:8">
      <c r="A426" t="s">
        <v>431</v>
      </c>
      <c r="B426" s="1">
        <v>44566</v>
      </c>
      <c r="C426">
        <v>4804</v>
      </c>
      <c r="D426">
        <v>23</v>
      </c>
      <c r="E426" t="s">
        <v>549</v>
      </c>
      <c r="F426" t="s">
        <v>729</v>
      </c>
      <c r="G426" t="s">
        <v>722</v>
      </c>
      <c r="H426" t="s">
        <v>1001</v>
      </c>
    </row>
    <row r="427" spans="1:8">
      <c r="A427" t="s">
        <v>432</v>
      </c>
      <c r="B427" s="1">
        <v>44565</v>
      </c>
      <c r="C427">
        <v>4058</v>
      </c>
      <c r="D427">
        <v>29</v>
      </c>
      <c r="E427" t="s">
        <v>555</v>
      </c>
      <c r="F427" t="s">
        <v>727</v>
      </c>
      <c r="G427" t="s">
        <v>722</v>
      </c>
      <c r="H427" t="s">
        <v>1000</v>
      </c>
    </row>
    <row r="428" spans="1:8">
      <c r="A428" t="s">
        <v>433</v>
      </c>
      <c r="B428" s="1">
        <v>44565</v>
      </c>
      <c r="C428">
        <v>4917</v>
      </c>
      <c r="D428">
        <v>17</v>
      </c>
      <c r="E428" t="s">
        <v>554</v>
      </c>
      <c r="F428" t="s">
        <v>725</v>
      </c>
      <c r="G428" t="s">
        <v>722</v>
      </c>
      <c r="H428" t="s">
        <v>1007</v>
      </c>
    </row>
    <row r="429" spans="1:8">
      <c r="A429" t="s">
        <v>434</v>
      </c>
      <c r="B429" s="1">
        <v>44563</v>
      </c>
      <c r="C429">
        <v>4385</v>
      </c>
      <c r="D429">
        <v>22</v>
      </c>
      <c r="E429" t="s">
        <v>552</v>
      </c>
      <c r="F429" t="s">
        <v>729</v>
      </c>
      <c r="G429" t="s">
        <v>722</v>
      </c>
      <c r="H429" t="s">
        <v>1003</v>
      </c>
    </row>
    <row r="430" spans="1:8">
      <c r="A430" t="s">
        <v>435</v>
      </c>
      <c r="B430" s="1">
        <v>44566</v>
      </c>
      <c r="C430">
        <v>2821</v>
      </c>
      <c r="D430">
        <v>29</v>
      </c>
      <c r="E430" t="s">
        <v>554</v>
      </c>
      <c r="F430" t="s">
        <v>725</v>
      </c>
      <c r="G430" t="s">
        <v>723</v>
      </c>
      <c r="H430" t="s">
        <v>1004</v>
      </c>
    </row>
    <row r="431" spans="1:8">
      <c r="A431" t="s">
        <v>436</v>
      </c>
      <c r="B431" s="1">
        <v>44566</v>
      </c>
      <c r="C431">
        <v>2736</v>
      </c>
      <c r="D431">
        <v>23</v>
      </c>
      <c r="E431" t="s">
        <v>552</v>
      </c>
      <c r="F431" t="s">
        <v>727</v>
      </c>
      <c r="G431" t="s">
        <v>723</v>
      </c>
      <c r="H431" t="s">
        <v>1009</v>
      </c>
    </row>
    <row r="432" spans="1:8">
      <c r="A432" t="s">
        <v>437</v>
      </c>
      <c r="B432" s="1">
        <v>44565</v>
      </c>
      <c r="C432">
        <v>4706</v>
      </c>
      <c r="D432">
        <v>15</v>
      </c>
      <c r="E432" t="s">
        <v>556</v>
      </c>
      <c r="F432" t="s">
        <v>725</v>
      </c>
      <c r="G432" t="s">
        <v>722</v>
      </c>
      <c r="H432" t="s">
        <v>1003</v>
      </c>
    </row>
    <row r="433" spans="1:8">
      <c r="A433" t="s">
        <v>438</v>
      </c>
      <c r="B433" s="1">
        <v>44565</v>
      </c>
      <c r="C433">
        <v>3672</v>
      </c>
      <c r="D433">
        <v>14</v>
      </c>
      <c r="E433" t="s">
        <v>548</v>
      </c>
      <c r="F433" t="s">
        <v>726</v>
      </c>
      <c r="G433" t="s">
        <v>723</v>
      </c>
      <c r="H433" t="s">
        <v>1007</v>
      </c>
    </row>
    <row r="434" spans="1:8">
      <c r="A434" t="s">
        <v>439</v>
      </c>
      <c r="B434" s="1">
        <v>44564</v>
      </c>
      <c r="C434">
        <v>4604</v>
      </c>
      <c r="D434">
        <v>33</v>
      </c>
      <c r="E434" t="s">
        <v>555</v>
      </c>
      <c r="F434" t="s">
        <v>726</v>
      </c>
      <c r="G434" t="s">
        <v>722</v>
      </c>
      <c r="H434" t="s">
        <v>1003</v>
      </c>
    </row>
    <row r="435" spans="1:8">
      <c r="A435" t="s">
        <v>440</v>
      </c>
      <c r="B435" s="1">
        <v>44563</v>
      </c>
      <c r="C435">
        <v>2762</v>
      </c>
      <c r="D435">
        <v>21</v>
      </c>
      <c r="E435" t="s">
        <v>556</v>
      </c>
      <c r="F435" t="s">
        <v>727</v>
      </c>
      <c r="G435" t="s">
        <v>723</v>
      </c>
      <c r="H435" t="s">
        <v>1007</v>
      </c>
    </row>
    <row r="436" spans="1:8">
      <c r="A436" t="s">
        <v>441</v>
      </c>
      <c r="B436" s="1">
        <v>44564</v>
      </c>
      <c r="C436">
        <v>2183</v>
      </c>
      <c r="D436">
        <v>34</v>
      </c>
      <c r="E436" t="s">
        <v>550</v>
      </c>
      <c r="F436" t="s">
        <v>727</v>
      </c>
      <c r="G436" t="s">
        <v>722</v>
      </c>
      <c r="H436" t="s">
        <v>1005</v>
      </c>
    </row>
    <row r="437" spans="1:8">
      <c r="A437" t="s">
        <v>442</v>
      </c>
      <c r="B437" s="1">
        <v>44563</v>
      </c>
      <c r="C437">
        <v>2933</v>
      </c>
      <c r="D437">
        <v>31</v>
      </c>
      <c r="E437" t="s">
        <v>548</v>
      </c>
      <c r="F437" t="s">
        <v>729</v>
      </c>
      <c r="G437" t="s">
        <v>723</v>
      </c>
      <c r="H437" t="s">
        <v>1003</v>
      </c>
    </row>
    <row r="438" spans="1:8">
      <c r="A438" t="s">
        <v>443</v>
      </c>
      <c r="B438" s="1">
        <v>44564</v>
      </c>
      <c r="C438">
        <v>4375</v>
      </c>
      <c r="D438">
        <v>30</v>
      </c>
      <c r="E438" t="s">
        <v>548</v>
      </c>
      <c r="F438" t="s">
        <v>728</v>
      </c>
      <c r="G438" t="s">
        <v>723</v>
      </c>
      <c r="H438" t="s">
        <v>1001</v>
      </c>
    </row>
    <row r="439" spans="1:8">
      <c r="A439" t="s">
        <v>444</v>
      </c>
      <c r="B439" s="1">
        <v>44563</v>
      </c>
      <c r="C439">
        <v>2383</v>
      </c>
      <c r="D439">
        <v>34</v>
      </c>
      <c r="E439" t="s">
        <v>548</v>
      </c>
      <c r="F439" t="s">
        <v>726</v>
      </c>
      <c r="G439" t="s">
        <v>722</v>
      </c>
      <c r="H439" t="s">
        <v>1005</v>
      </c>
    </row>
    <row r="440" spans="1:8">
      <c r="A440" t="s">
        <v>445</v>
      </c>
      <c r="B440" s="1">
        <v>44566</v>
      </c>
      <c r="C440">
        <v>6881</v>
      </c>
      <c r="D440">
        <v>21</v>
      </c>
      <c r="E440" t="s">
        <v>550</v>
      </c>
      <c r="F440" t="s">
        <v>725</v>
      </c>
      <c r="G440" t="s">
        <v>723</v>
      </c>
      <c r="H440" t="s">
        <v>1008</v>
      </c>
    </row>
    <row r="441" spans="1:8">
      <c r="A441" t="s">
        <v>446</v>
      </c>
      <c r="B441" s="1">
        <v>44563</v>
      </c>
      <c r="C441">
        <v>3876</v>
      </c>
      <c r="D441">
        <v>35</v>
      </c>
      <c r="E441" t="s">
        <v>548</v>
      </c>
      <c r="F441" t="s">
        <v>728</v>
      </c>
      <c r="G441" t="s">
        <v>723</v>
      </c>
      <c r="H441" t="s">
        <v>1008</v>
      </c>
    </row>
    <row r="442" spans="1:8">
      <c r="A442" t="s">
        <v>447</v>
      </c>
      <c r="B442" s="1">
        <v>44563</v>
      </c>
      <c r="C442">
        <v>3625</v>
      </c>
      <c r="D442">
        <v>28</v>
      </c>
      <c r="E442" t="s">
        <v>556</v>
      </c>
      <c r="F442" t="s">
        <v>727</v>
      </c>
      <c r="G442" t="s">
        <v>723</v>
      </c>
      <c r="H442" t="s">
        <v>1007</v>
      </c>
    </row>
    <row r="443" spans="1:8">
      <c r="A443" t="s">
        <v>448</v>
      </c>
      <c r="B443" s="1">
        <v>44564</v>
      </c>
      <c r="C443">
        <v>5870</v>
      </c>
      <c r="D443">
        <v>18</v>
      </c>
      <c r="E443" t="s">
        <v>552</v>
      </c>
      <c r="F443" t="s">
        <v>729</v>
      </c>
      <c r="G443" t="s">
        <v>723</v>
      </c>
      <c r="H443" t="s">
        <v>1001</v>
      </c>
    </row>
    <row r="444" spans="1:8">
      <c r="A444" t="s">
        <v>449</v>
      </c>
      <c r="B444" s="1">
        <v>44564</v>
      </c>
      <c r="C444">
        <v>5485</v>
      </c>
      <c r="D444">
        <v>11</v>
      </c>
      <c r="E444" t="s">
        <v>552</v>
      </c>
      <c r="F444" t="s">
        <v>725</v>
      </c>
      <c r="G444" t="s">
        <v>723</v>
      </c>
      <c r="H444" t="s">
        <v>1006</v>
      </c>
    </row>
    <row r="445" spans="1:8">
      <c r="A445" t="s">
        <v>450</v>
      </c>
      <c r="B445" s="1">
        <v>44564</v>
      </c>
      <c r="C445">
        <v>5812</v>
      </c>
      <c r="D445">
        <v>12</v>
      </c>
      <c r="E445" t="s">
        <v>550</v>
      </c>
      <c r="F445" t="s">
        <v>729</v>
      </c>
      <c r="G445" t="s">
        <v>723</v>
      </c>
      <c r="H445" t="s">
        <v>1004</v>
      </c>
    </row>
    <row r="446" spans="1:8">
      <c r="A446" t="s">
        <v>451</v>
      </c>
      <c r="B446" s="1">
        <v>44565</v>
      </c>
      <c r="C446">
        <v>3622</v>
      </c>
      <c r="D446">
        <v>11</v>
      </c>
      <c r="E446" t="s">
        <v>556</v>
      </c>
      <c r="F446" t="s">
        <v>727</v>
      </c>
      <c r="G446" t="s">
        <v>722</v>
      </c>
      <c r="H446" t="s">
        <v>1005</v>
      </c>
    </row>
    <row r="447" spans="1:8">
      <c r="A447" t="s">
        <v>452</v>
      </c>
      <c r="B447" s="1">
        <v>44566</v>
      </c>
      <c r="C447">
        <v>3241</v>
      </c>
      <c r="D447">
        <v>16</v>
      </c>
      <c r="E447" t="s">
        <v>549</v>
      </c>
      <c r="F447" t="s">
        <v>725</v>
      </c>
      <c r="G447" t="s">
        <v>723</v>
      </c>
      <c r="H447" t="s">
        <v>1006</v>
      </c>
    </row>
    <row r="448" spans="1:8">
      <c r="A448" t="s">
        <v>453</v>
      </c>
      <c r="B448" s="1">
        <v>44566</v>
      </c>
      <c r="C448">
        <v>2298</v>
      </c>
      <c r="D448">
        <v>19</v>
      </c>
      <c r="E448" t="s">
        <v>556</v>
      </c>
      <c r="F448" t="s">
        <v>728</v>
      </c>
      <c r="G448" t="s">
        <v>723</v>
      </c>
      <c r="H448" t="s">
        <v>1006</v>
      </c>
    </row>
    <row r="449" spans="1:8">
      <c r="A449" t="s">
        <v>454</v>
      </c>
      <c r="B449" s="1">
        <v>44564</v>
      </c>
      <c r="C449">
        <v>6294</v>
      </c>
      <c r="D449">
        <v>19</v>
      </c>
      <c r="E449" t="s">
        <v>551</v>
      </c>
      <c r="F449" t="s">
        <v>727</v>
      </c>
      <c r="G449" t="s">
        <v>723</v>
      </c>
      <c r="H449" t="s">
        <v>1004</v>
      </c>
    </row>
    <row r="450" spans="1:8">
      <c r="A450" t="s">
        <v>455</v>
      </c>
      <c r="B450" s="1">
        <v>44564</v>
      </c>
      <c r="C450">
        <v>4413</v>
      </c>
      <c r="D450">
        <v>26</v>
      </c>
      <c r="E450" t="s">
        <v>556</v>
      </c>
      <c r="F450" t="s">
        <v>728</v>
      </c>
      <c r="G450" t="s">
        <v>723</v>
      </c>
      <c r="H450" t="s">
        <v>1000</v>
      </c>
    </row>
    <row r="451" spans="1:8">
      <c r="A451" t="s">
        <v>456</v>
      </c>
      <c r="B451" s="1">
        <v>44566</v>
      </c>
      <c r="C451">
        <v>5913</v>
      </c>
      <c r="D451">
        <v>24</v>
      </c>
      <c r="E451" t="s">
        <v>550</v>
      </c>
      <c r="F451" t="s">
        <v>725</v>
      </c>
      <c r="G451" t="s">
        <v>723</v>
      </c>
      <c r="H451" t="s">
        <v>1003</v>
      </c>
    </row>
    <row r="452" spans="1:8">
      <c r="A452" t="s">
        <v>457</v>
      </c>
      <c r="B452" s="1">
        <v>44565</v>
      </c>
      <c r="C452">
        <v>2464</v>
      </c>
      <c r="D452">
        <v>23</v>
      </c>
      <c r="E452" t="s">
        <v>554</v>
      </c>
      <c r="F452" t="s">
        <v>728</v>
      </c>
      <c r="G452" t="s">
        <v>722</v>
      </c>
      <c r="H452" t="s">
        <v>1005</v>
      </c>
    </row>
    <row r="453" spans="1:8">
      <c r="A453" t="s">
        <v>458</v>
      </c>
      <c r="B453" s="1">
        <v>44564</v>
      </c>
      <c r="C453">
        <v>2639</v>
      </c>
      <c r="D453">
        <v>35</v>
      </c>
      <c r="E453" t="s">
        <v>547</v>
      </c>
      <c r="F453" t="s">
        <v>728</v>
      </c>
      <c r="G453" t="s">
        <v>723</v>
      </c>
      <c r="H453" t="s">
        <v>1008</v>
      </c>
    </row>
    <row r="454" spans="1:8">
      <c r="A454" t="s">
        <v>459</v>
      </c>
      <c r="B454" s="1">
        <v>44564</v>
      </c>
      <c r="C454">
        <v>3706</v>
      </c>
      <c r="D454">
        <v>25</v>
      </c>
      <c r="E454" t="s">
        <v>550</v>
      </c>
      <c r="F454" t="s">
        <v>725</v>
      </c>
      <c r="G454" t="s">
        <v>723</v>
      </c>
      <c r="H454" t="s">
        <v>1004</v>
      </c>
    </row>
    <row r="455" spans="1:8">
      <c r="A455" t="s">
        <v>460</v>
      </c>
      <c r="B455" s="1">
        <v>44566</v>
      </c>
      <c r="C455">
        <v>4565</v>
      </c>
      <c r="D455">
        <v>19</v>
      </c>
      <c r="E455" t="s">
        <v>556</v>
      </c>
      <c r="F455" t="s">
        <v>727</v>
      </c>
      <c r="G455" t="s">
        <v>722</v>
      </c>
      <c r="H455" t="s">
        <v>1002</v>
      </c>
    </row>
    <row r="456" spans="1:8">
      <c r="A456" t="s">
        <v>461</v>
      </c>
      <c r="B456" s="1">
        <v>44566</v>
      </c>
      <c r="C456">
        <v>2590</v>
      </c>
      <c r="D456">
        <v>32</v>
      </c>
      <c r="E456" t="s">
        <v>553</v>
      </c>
      <c r="F456" t="s">
        <v>725</v>
      </c>
      <c r="G456" t="s">
        <v>723</v>
      </c>
      <c r="H456" t="s">
        <v>1001</v>
      </c>
    </row>
    <row r="457" spans="1:8">
      <c r="A457" t="s">
        <v>462</v>
      </c>
      <c r="B457" s="1">
        <v>44563</v>
      </c>
      <c r="C457">
        <v>2552</v>
      </c>
      <c r="D457">
        <v>28</v>
      </c>
      <c r="E457" t="s">
        <v>555</v>
      </c>
      <c r="F457" t="s">
        <v>725</v>
      </c>
      <c r="G457" t="s">
        <v>723</v>
      </c>
      <c r="H457" t="s">
        <v>1002</v>
      </c>
    </row>
    <row r="458" spans="1:8">
      <c r="A458" t="s">
        <v>463</v>
      </c>
      <c r="B458" s="1">
        <v>44563</v>
      </c>
      <c r="C458">
        <v>6126</v>
      </c>
      <c r="D458">
        <v>22</v>
      </c>
      <c r="E458" t="s">
        <v>547</v>
      </c>
      <c r="F458" t="s">
        <v>729</v>
      </c>
      <c r="G458" t="s">
        <v>722</v>
      </c>
      <c r="H458" t="s">
        <v>1001</v>
      </c>
    </row>
    <row r="459" spans="1:8">
      <c r="A459" t="s">
        <v>464</v>
      </c>
      <c r="B459" s="1">
        <v>44566</v>
      </c>
      <c r="C459">
        <v>3144</v>
      </c>
      <c r="D459">
        <v>30</v>
      </c>
      <c r="E459" t="s">
        <v>550</v>
      </c>
      <c r="F459" t="s">
        <v>729</v>
      </c>
      <c r="G459" t="s">
        <v>723</v>
      </c>
      <c r="H459" t="s">
        <v>1004</v>
      </c>
    </row>
    <row r="460" spans="1:8">
      <c r="A460" t="s">
        <v>465</v>
      </c>
      <c r="B460" s="1">
        <v>44563</v>
      </c>
      <c r="C460">
        <v>3760</v>
      </c>
      <c r="D460">
        <v>35</v>
      </c>
      <c r="E460" t="s">
        <v>550</v>
      </c>
      <c r="F460" t="s">
        <v>725</v>
      </c>
      <c r="G460" t="s">
        <v>722</v>
      </c>
      <c r="H460" t="s">
        <v>1004</v>
      </c>
    </row>
    <row r="461" spans="1:8">
      <c r="A461" t="s">
        <v>466</v>
      </c>
      <c r="B461" s="1">
        <v>44562</v>
      </c>
      <c r="C461">
        <v>6260</v>
      </c>
      <c r="D461">
        <v>19</v>
      </c>
      <c r="E461" t="s">
        <v>550</v>
      </c>
      <c r="F461" t="s">
        <v>728</v>
      </c>
      <c r="G461" t="s">
        <v>722</v>
      </c>
      <c r="H461" t="s">
        <v>1003</v>
      </c>
    </row>
    <row r="462" spans="1:8">
      <c r="A462" t="s">
        <v>467</v>
      </c>
      <c r="B462" s="1">
        <v>44565</v>
      </c>
      <c r="C462">
        <v>5437</v>
      </c>
      <c r="D462">
        <v>21</v>
      </c>
      <c r="E462" t="s">
        <v>556</v>
      </c>
      <c r="F462" t="s">
        <v>726</v>
      </c>
      <c r="G462" t="s">
        <v>723</v>
      </c>
      <c r="H462" t="s">
        <v>1009</v>
      </c>
    </row>
    <row r="463" spans="1:8">
      <c r="A463" t="s">
        <v>468</v>
      </c>
      <c r="B463" s="1">
        <v>44565</v>
      </c>
      <c r="C463">
        <v>2551</v>
      </c>
      <c r="D463">
        <v>18</v>
      </c>
      <c r="E463" t="s">
        <v>554</v>
      </c>
      <c r="F463" t="s">
        <v>725</v>
      </c>
      <c r="G463" t="s">
        <v>723</v>
      </c>
      <c r="H463" t="s">
        <v>1006</v>
      </c>
    </row>
    <row r="464" spans="1:8">
      <c r="A464" t="s">
        <v>469</v>
      </c>
      <c r="B464" s="1">
        <v>44563</v>
      </c>
      <c r="C464">
        <v>5379</v>
      </c>
      <c r="D464">
        <v>13</v>
      </c>
      <c r="E464" t="s">
        <v>553</v>
      </c>
      <c r="F464" t="s">
        <v>728</v>
      </c>
      <c r="G464" t="s">
        <v>723</v>
      </c>
      <c r="H464" t="s">
        <v>1008</v>
      </c>
    </row>
    <row r="465" spans="1:8">
      <c r="A465" t="s">
        <v>470</v>
      </c>
      <c r="B465" s="1">
        <v>44564</v>
      </c>
      <c r="C465">
        <v>4781</v>
      </c>
      <c r="D465">
        <v>32</v>
      </c>
      <c r="E465" t="s">
        <v>549</v>
      </c>
      <c r="F465" t="s">
        <v>727</v>
      </c>
      <c r="G465" t="s">
        <v>723</v>
      </c>
      <c r="H465" t="s">
        <v>1001</v>
      </c>
    </row>
    <row r="466" spans="1:8">
      <c r="A466" t="s">
        <v>471</v>
      </c>
      <c r="B466" s="1">
        <v>44564</v>
      </c>
      <c r="C466">
        <v>5024</v>
      </c>
      <c r="D466">
        <v>19</v>
      </c>
      <c r="E466" t="s">
        <v>554</v>
      </c>
      <c r="F466" t="s">
        <v>729</v>
      </c>
      <c r="G466" t="s">
        <v>722</v>
      </c>
      <c r="H466" t="s">
        <v>1008</v>
      </c>
    </row>
    <row r="467" spans="1:8">
      <c r="A467" t="s">
        <v>472</v>
      </c>
      <c r="B467" s="1">
        <v>44566</v>
      </c>
      <c r="C467">
        <v>4676</v>
      </c>
      <c r="D467">
        <v>35</v>
      </c>
      <c r="E467" t="s">
        <v>555</v>
      </c>
      <c r="F467" t="s">
        <v>727</v>
      </c>
      <c r="G467" t="s">
        <v>723</v>
      </c>
      <c r="H467" t="s">
        <v>1009</v>
      </c>
    </row>
    <row r="468" spans="1:8">
      <c r="A468" t="s">
        <v>473</v>
      </c>
      <c r="B468" s="1">
        <v>44563</v>
      </c>
      <c r="C468">
        <v>2068</v>
      </c>
      <c r="D468">
        <v>20</v>
      </c>
      <c r="E468" t="s">
        <v>556</v>
      </c>
      <c r="F468" t="s">
        <v>729</v>
      </c>
      <c r="G468" t="s">
        <v>723</v>
      </c>
      <c r="H468" t="s">
        <v>1002</v>
      </c>
    </row>
    <row r="469" spans="1:8">
      <c r="A469" t="s">
        <v>474</v>
      </c>
      <c r="B469" s="1">
        <v>44565</v>
      </c>
      <c r="C469">
        <v>4429</v>
      </c>
      <c r="D469">
        <v>32</v>
      </c>
      <c r="E469" t="s">
        <v>554</v>
      </c>
      <c r="F469" t="s">
        <v>728</v>
      </c>
      <c r="G469" t="s">
        <v>723</v>
      </c>
      <c r="H469" t="s">
        <v>1003</v>
      </c>
    </row>
    <row r="470" spans="1:8">
      <c r="A470" t="s">
        <v>475</v>
      </c>
      <c r="B470" s="1">
        <v>44565</v>
      </c>
      <c r="C470">
        <v>4069</v>
      </c>
      <c r="D470">
        <v>32</v>
      </c>
      <c r="E470" t="s">
        <v>553</v>
      </c>
      <c r="F470" t="s">
        <v>729</v>
      </c>
      <c r="G470" t="s">
        <v>723</v>
      </c>
      <c r="H470" t="s">
        <v>1000</v>
      </c>
    </row>
    <row r="471" spans="1:8">
      <c r="A471" t="s">
        <v>476</v>
      </c>
      <c r="B471" s="1">
        <v>44563</v>
      </c>
      <c r="C471">
        <v>3061</v>
      </c>
      <c r="D471">
        <v>18</v>
      </c>
      <c r="E471" t="s">
        <v>550</v>
      </c>
      <c r="F471" t="s">
        <v>729</v>
      </c>
      <c r="G471" t="s">
        <v>722</v>
      </c>
      <c r="H471" t="s">
        <v>1008</v>
      </c>
    </row>
    <row r="472" spans="1:8">
      <c r="A472" t="s">
        <v>477</v>
      </c>
      <c r="B472" s="1">
        <v>44563</v>
      </c>
      <c r="C472">
        <v>3082</v>
      </c>
      <c r="D472">
        <v>13</v>
      </c>
      <c r="E472" t="s">
        <v>552</v>
      </c>
      <c r="F472" t="s">
        <v>726</v>
      </c>
      <c r="G472" t="s">
        <v>723</v>
      </c>
      <c r="H472" t="s">
        <v>1008</v>
      </c>
    </row>
    <row r="473" spans="1:8">
      <c r="A473" t="s">
        <v>478</v>
      </c>
      <c r="B473" s="1">
        <v>44564</v>
      </c>
      <c r="C473">
        <v>4702</v>
      </c>
      <c r="D473">
        <v>18</v>
      </c>
      <c r="E473" t="s">
        <v>554</v>
      </c>
      <c r="F473" t="s">
        <v>729</v>
      </c>
      <c r="G473" t="s">
        <v>723</v>
      </c>
      <c r="H473" t="s">
        <v>1000</v>
      </c>
    </row>
    <row r="474" spans="1:8">
      <c r="A474" t="s">
        <v>479</v>
      </c>
      <c r="B474" s="1">
        <v>44563</v>
      </c>
      <c r="C474">
        <v>6047</v>
      </c>
      <c r="D474">
        <v>15</v>
      </c>
      <c r="E474" t="s">
        <v>548</v>
      </c>
      <c r="F474" t="s">
        <v>727</v>
      </c>
      <c r="G474" t="s">
        <v>723</v>
      </c>
      <c r="H474" t="s">
        <v>1004</v>
      </c>
    </row>
    <row r="475" spans="1:8">
      <c r="A475" t="s">
        <v>480</v>
      </c>
      <c r="B475" s="1">
        <v>44565</v>
      </c>
      <c r="C475">
        <v>4962</v>
      </c>
      <c r="D475">
        <v>28</v>
      </c>
      <c r="E475" t="s">
        <v>552</v>
      </c>
      <c r="F475" t="s">
        <v>729</v>
      </c>
      <c r="G475" t="s">
        <v>723</v>
      </c>
      <c r="H475" t="s">
        <v>1000</v>
      </c>
    </row>
    <row r="476" spans="1:8">
      <c r="A476" t="s">
        <v>481</v>
      </c>
      <c r="B476" s="1">
        <v>44564</v>
      </c>
      <c r="C476">
        <v>5943</v>
      </c>
      <c r="D476">
        <v>30</v>
      </c>
      <c r="E476" t="s">
        <v>553</v>
      </c>
      <c r="F476" t="s">
        <v>725</v>
      </c>
      <c r="G476" t="s">
        <v>723</v>
      </c>
      <c r="H476" t="s">
        <v>1002</v>
      </c>
    </row>
    <row r="477" spans="1:8">
      <c r="A477" t="s">
        <v>482</v>
      </c>
      <c r="B477" s="1">
        <v>44566</v>
      </c>
      <c r="C477">
        <v>4866</v>
      </c>
      <c r="D477">
        <v>21</v>
      </c>
      <c r="E477" t="s">
        <v>550</v>
      </c>
      <c r="F477" t="s">
        <v>729</v>
      </c>
      <c r="G477" t="s">
        <v>722</v>
      </c>
      <c r="H477" t="s">
        <v>1000</v>
      </c>
    </row>
    <row r="478" spans="1:8">
      <c r="A478" t="s">
        <v>483</v>
      </c>
      <c r="B478" s="1">
        <v>44565</v>
      </c>
      <c r="C478">
        <v>2734</v>
      </c>
      <c r="D478">
        <v>21</v>
      </c>
      <c r="E478" t="s">
        <v>553</v>
      </c>
      <c r="F478" t="s">
        <v>729</v>
      </c>
      <c r="G478" t="s">
        <v>722</v>
      </c>
      <c r="H478" t="s">
        <v>1002</v>
      </c>
    </row>
    <row r="479" spans="1:8">
      <c r="A479" t="s">
        <v>484</v>
      </c>
      <c r="B479" s="1">
        <v>44566</v>
      </c>
      <c r="C479">
        <v>2583</v>
      </c>
      <c r="D479">
        <v>35</v>
      </c>
      <c r="E479" t="s">
        <v>552</v>
      </c>
      <c r="F479" t="s">
        <v>727</v>
      </c>
      <c r="G479" t="s">
        <v>722</v>
      </c>
      <c r="H479" t="s">
        <v>1008</v>
      </c>
    </row>
    <row r="480" spans="1:8">
      <c r="A480" t="s">
        <v>485</v>
      </c>
      <c r="B480" s="1">
        <v>44562</v>
      </c>
      <c r="C480">
        <v>6631</v>
      </c>
      <c r="D480">
        <v>22</v>
      </c>
      <c r="E480" t="s">
        <v>555</v>
      </c>
      <c r="F480" t="s">
        <v>729</v>
      </c>
      <c r="G480" t="s">
        <v>722</v>
      </c>
      <c r="H480" t="s">
        <v>1009</v>
      </c>
    </row>
    <row r="481" spans="1:8">
      <c r="A481" t="s">
        <v>486</v>
      </c>
      <c r="B481" s="1">
        <v>44562</v>
      </c>
      <c r="C481">
        <v>3381</v>
      </c>
      <c r="D481">
        <v>14</v>
      </c>
      <c r="E481" t="s">
        <v>551</v>
      </c>
      <c r="F481" t="s">
        <v>727</v>
      </c>
      <c r="G481" t="s">
        <v>722</v>
      </c>
      <c r="H481" t="s">
        <v>1009</v>
      </c>
    </row>
    <row r="482" spans="1:8">
      <c r="A482" t="s">
        <v>487</v>
      </c>
      <c r="B482" s="1">
        <v>44564</v>
      </c>
      <c r="C482">
        <v>3449</v>
      </c>
      <c r="D482">
        <v>30</v>
      </c>
      <c r="E482" t="s">
        <v>555</v>
      </c>
      <c r="F482" t="s">
        <v>729</v>
      </c>
      <c r="G482" t="s">
        <v>723</v>
      </c>
      <c r="H482" t="s">
        <v>1003</v>
      </c>
    </row>
    <row r="483" spans="1:8">
      <c r="A483" t="s">
        <v>488</v>
      </c>
      <c r="B483" s="1">
        <v>44562</v>
      </c>
      <c r="C483">
        <v>5138</v>
      </c>
      <c r="D483">
        <v>31</v>
      </c>
      <c r="E483" t="s">
        <v>552</v>
      </c>
      <c r="F483" t="s">
        <v>728</v>
      </c>
      <c r="G483" t="s">
        <v>722</v>
      </c>
      <c r="H483" t="s">
        <v>1000</v>
      </c>
    </row>
    <row r="484" spans="1:8">
      <c r="A484" t="s">
        <v>489</v>
      </c>
      <c r="B484" s="1">
        <v>44566</v>
      </c>
      <c r="C484">
        <v>6395</v>
      </c>
      <c r="D484">
        <v>33</v>
      </c>
      <c r="E484" t="s">
        <v>554</v>
      </c>
      <c r="F484" t="s">
        <v>727</v>
      </c>
      <c r="G484" t="s">
        <v>722</v>
      </c>
      <c r="H484" t="s">
        <v>1008</v>
      </c>
    </row>
    <row r="485" spans="1:8">
      <c r="A485" t="s">
        <v>490</v>
      </c>
      <c r="B485" s="1">
        <v>44564</v>
      </c>
      <c r="C485">
        <v>3980</v>
      </c>
      <c r="D485">
        <v>11</v>
      </c>
      <c r="E485" t="s">
        <v>556</v>
      </c>
      <c r="F485" t="s">
        <v>727</v>
      </c>
      <c r="G485" t="s">
        <v>723</v>
      </c>
      <c r="H485" t="s">
        <v>1003</v>
      </c>
    </row>
    <row r="486" spans="1:8">
      <c r="A486" t="s">
        <v>491</v>
      </c>
      <c r="B486" s="1">
        <v>44566</v>
      </c>
      <c r="C486">
        <v>2210</v>
      </c>
      <c r="D486">
        <v>29</v>
      </c>
      <c r="E486" t="s">
        <v>550</v>
      </c>
      <c r="F486" t="s">
        <v>729</v>
      </c>
      <c r="G486" t="s">
        <v>722</v>
      </c>
      <c r="H486" t="s">
        <v>1006</v>
      </c>
    </row>
    <row r="487" spans="1:8">
      <c r="A487" t="s">
        <v>492</v>
      </c>
      <c r="B487" s="1">
        <v>44566</v>
      </c>
      <c r="C487">
        <v>2949</v>
      </c>
      <c r="D487">
        <v>11</v>
      </c>
      <c r="E487" t="s">
        <v>551</v>
      </c>
      <c r="F487" t="s">
        <v>727</v>
      </c>
      <c r="G487" t="s">
        <v>722</v>
      </c>
      <c r="H487" t="s">
        <v>1008</v>
      </c>
    </row>
    <row r="488" spans="1:8">
      <c r="A488" t="s">
        <v>493</v>
      </c>
      <c r="B488" s="1">
        <v>44566</v>
      </c>
      <c r="C488">
        <v>2120</v>
      </c>
      <c r="D488">
        <v>20</v>
      </c>
      <c r="E488" t="s">
        <v>547</v>
      </c>
      <c r="F488" t="s">
        <v>728</v>
      </c>
      <c r="G488" t="s">
        <v>722</v>
      </c>
      <c r="H488" t="s">
        <v>1002</v>
      </c>
    </row>
    <row r="489" spans="1:8">
      <c r="A489" t="s">
        <v>494</v>
      </c>
      <c r="B489" s="1">
        <v>44566</v>
      </c>
      <c r="C489">
        <v>6162</v>
      </c>
      <c r="D489">
        <v>32</v>
      </c>
      <c r="E489" t="s">
        <v>549</v>
      </c>
      <c r="F489" t="s">
        <v>728</v>
      </c>
      <c r="G489" t="s">
        <v>722</v>
      </c>
      <c r="H489" t="s">
        <v>1004</v>
      </c>
    </row>
    <row r="490" spans="1:8">
      <c r="A490" t="s">
        <v>495</v>
      </c>
      <c r="B490" s="1">
        <v>44565</v>
      </c>
      <c r="C490">
        <v>5672</v>
      </c>
      <c r="D490">
        <v>22</v>
      </c>
      <c r="E490" t="s">
        <v>548</v>
      </c>
      <c r="F490" t="s">
        <v>729</v>
      </c>
      <c r="G490" t="s">
        <v>723</v>
      </c>
      <c r="H490" t="s">
        <v>1005</v>
      </c>
    </row>
    <row r="491" spans="1:8">
      <c r="A491" t="s">
        <v>496</v>
      </c>
      <c r="B491" s="1">
        <v>44566</v>
      </c>
      <c r="C491">
        <v>4722</v>
      </c>
      <c r="D491">
        <v>10</v>
      </c>
      <c r="E491" t="s">
        <v>549</v>
      </c>
      <c r="F491" t="s">
        <v>725</v>
      </c>
      <c r="G491" t="s">
        <v>722</v>
      </c>
      <c r="H491" t="s">
        <v>1000</v>
      </c>
    </row>
    <row r="492" spans="1:8">
      <c r="A492" t="s">
        <v>497</v>
      </c>
      <c r="B492" s="1">
        <v>44565</v>
      </c>
      <c r="C492">
        <v>4081</v>
      </c>
      <c r="D492">
        <v>29</v>
      </c>
      <c r="E492" t="s">
        <v>555</v>
      </c>
      <c r="F492" t="s">
        <v>725</v>
      </c>
      <c r="G492" t="s">
        <v>722</v>
      </c>
      <c r="H492" t="s">
        <v>1001</v>
      </c>
    </row>
    <row r="493" spans="1:8">
      <c r="A493" t="s">
        <v>498</v>
      </c>
      <c r="B493" s="1">
        <v>44566</v>
      </c>
      <c r="C493">
        <v>3688</v>
      </c>
      <c r="D493">
        <v>30</v>
      </c>
      <c r="E493" t="s">
        <v>556</v>
      </c>
      <c r="F493" t="s">
        <v>726</v>
      </c>
      <c r="G493" t="s">
        <v>723</v>
      </c>
      <c r="H493" t="s">
        <v>1006</v>
      </c>
    </row>
    <row r="494" spans="1:8">
      <c r="A494" t="s">
        <v>499</v>
      </c>
      <c r="B494" s="1">
        <v>44564</v>
      </c>
      <c r="C494">
        <v>2324</v>
      </c>
      <c r="D494">
        <v>32</v>
      </c>
      <c r="E494" t="s">
        <v>553</v>
      </c>
      <c r="F494" t="s">
        <v>726</v>
      </c>
      <c r="G494" t="s">
        <v>722</v>
      </c>
      <c r="H494" t="s">
        <v>1008</v>
      </c>
    </row>
    <row r="495" spans="1:8">
      <c r="A495" t="s">
        <v>500</v>
      </c>
      <c r="B495" s="1">
        <v>44564</v>
      </c>
      <c r="C495">
        <v>2648</v>
      </c>
      <c r="D495">
        <v>18</v>
      </c>
      <c r="E495" t="s">
        <v>552</v>
      </c>
      <c r="F495" t="s">
        <v>728</v>
      </c>
      <c r="G495" t="s">
        <v>723</v>
      </c>
      <c r="H495" t="s">
        <v>1009</v>
      </c>
    </row>
    <row r="496" spans="1:8">
      <c r="A496" t="s">
        <v>501</v>
      </c>
      <c r="B496" s="1">
        <v>44565</v>
      </c>
      <c r="C496">
        <v>6143</v>
      </c>
      <c r="D496">
        <v>33</v>
      </c>
      <c r="E496" t="s">
        <v>555</v>
      </c>
      <c r="F496" t="s">
        <v>725</v>
      </c>
      <c r="G496" t="s">
        <v>723</v>
      </c>
      <c r="H496" t="s">
        <v>1007</v>
      </c>
    </row>
    <row r="497" spans="1:8">
      <c r="A497" t="s">
        <v>502</v>
      </c>
      <c r="B497" s="1">
        <v>44562</v>
      </c>
      <c r="C497">
        <v>2353</v>
      </c>
      <c r="D497">
        <v>20</v>
      </c>
      <c r="E497" t="s">
        <v>551</v>
      </c>
      <c r="F497" t="s">
        <v>728</v>
      </c>
      <c r="G497" t="s">
        <v>722</v>
      </c>
      <c r="H497" t="s">
        <v>1006</v>
      </c>
    </row>
    <row r="498" spans="1:8">
      <c r="A498" t="s">
        <v>503</v>
      </c>
      <c r="B498" s="1">
        <v>44562</v>
      </c>
      <c r="C498">
        <v>6655</v>
      </c>
      <c r="D498">
        <v>10</v>
      </c>
      <c r="E498" t="s">
        <v>551</v>
      </c>
      <c r="F498" t="s">
        <v>727</v>
      </c>
      <c r="G498" t="s">
        <v>723</v>
      </c>
      <c r="H498" t="s">
        <v>1002</v>
      </c>
    </row>
    <row r="499" spans="1:8">
      <c r="A499" t="s">
        <v>504</v>
      </c>
      <c r="B499" s="1">
        <v>44564</v>
      </c>
      <c r="C499">
        <v>6464</v>
      </c>
      <c r="D499">
        <v>10</v>
      </c>
      <c r="E499" t="s">
        <v>553</v>
      </c>
      <c r="F499" t="s">
        <v>729</v>
      </c>
      <c r="G499" t="s">
        <v>722</v>
      </c>
      <c r="H499" t="s">
        <v>1005</v>
      </c>
    </row>
    <row r="500" spans="1:8">
      <c r="A500" t="s">
        <v>505</v>
      </c>
      <c r="B500" s="1">
        <v>44564</v>
      </c>
      <c r="C500">
        <v>2957</v>
      </c>
      <c r="D500">
        <v>24</v>
      </c>
      <c r="E500" t="s">
        <v>547</v>
      </c>
      <c r="F500" t="s">
        <v>725</v>
      </c>
      <c r="G500" t="s">
        <v>722</v>
      </c>
      <c r="H500" t="s">
        <v>1007</v>
      </c>
    </row>
    <row r="501" spans="1:8">
      <c r="A501" t="s">
        <v>506</v>
      </c>
      <c r="B501" s="1">
        <v>44564</v>
      </c>
      <c r="C501">
        <v>4466</v>
      </c>
      <c r="D501">
        <v>10</v>
      </c>
      <c r="E501" t="s">
        <v>552</v>
      </c>
      <c r="F501" t="s">
        <v>727</v>
      </c>
      <c r="G501" t="s">
        <v>723</v>
      </c>
      <c r="H501" t="s">
        <v>1002</v>
      </c>
    </row>
    <row r="502" spans="1:8">
      <c r="C502" s="1"/>
    </row>
  </sheetData>
  <phoneticPr fontId="1" type="noConversion"/>
  <pageMargins left="0.7" right="0.7" top="0.75" bottom="0.75" header="0.3" footer="0.3"/>
  <ignoredErrors>
    <ignoredError sqref="B2:B501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C0C5-C83C-4A96-B777-FAD7AFE0504E}">
  <dimension ref="A1:G249"/>
  <sheetViews>
    <sheetView workbookViewId="0">
      <selection activeCell="J16" sqref="J16"/>
    </sheetView>
  </sheetViews>
  <sheetFormatPr defaultRowHeight="14.4"/>
  <cols>
    <col min="1" max="1" width="16.33203125" customWidth="1"/>
    <col min="2" max="2" width="13.33203125" customWidth="1"/>
    <col min="3" max="3" width="11.77734375" customWidth="1"/>
    <col min="4" max="4" width="14" customWidth="1"/>
    <col min="5" max="5" width="14.21875" customWidth="1"/>
    <col min="6" max="6" width="15" customWidth="1"/>
    <col min="7" max="7" width="16.33203125" customWidth="1"/>
  </cols>
  <sheetData>
    <row r="1" spans="1:7">
      <c r="A1" t="s">
        <v>0</v>
      </c>
      <c r="B1" t="s">
        <v>719</v>
      </c>
      <c r="C1" t="s">
        <v>741</v>
      </c>
      <c r="D1" t="s">
        <v>979</v>
      </c>
      <c r="E1" t="s">
        <v>6</v>
      </c>
      <c r="F1" t="s">
        <v>5</v>
      </c>
      <c r="G1" t="s">
        <v>3</v>
      </c>
    </row>
    <row r="2" spans="1:7">
      <c r="A2" t="s">
        <v>7</v>
      </c>
      <c r="B2" s="1">
        <f>VLOOKUP(Table7[[#This Row],[Invoice Number]],Table6[#All],2,0)</f>
        <v>44565</v>
      </c>
      <c r="C2" t="s">
        <v>730</v>
      </c>
      <c r="D2" s="1">
        <f>B2+1</f>
        <v>44566</v>
      </c>
      <c r="E2" t="s">
        <v>722</v>
      </c>
      <c r="F2" t="s">
        <v>725</v>
      </c>
      <c r="G2">
        <v>6917</v>
      </c>
    </row>
    <row r="3" spans="1:7">
      <c r="A3" t="s">
        <v>8</v>
      </c>
      <c r="B3" s="1">
        <f>VLOOKUP(Table7[[#This Row],[Invoice Number]],Table6[#All],2,0)</f>
        <v>44563</v>
      </c>
      <c r="C3" t="s">
        <v>731</v>
      </c>
      <c r="D3" s="1">
        <f t="shared" ref="D3:D66" si="0">B3+1</f>
        <v>44564</v>
      </c>
      <c r="E3" t="s">
        <v>722</v>
      </c>
      <c r="F3" t="s">
        <v>725</v>
      </c>
      <c r="G3">
        <v>2185</v>
      </c>
    </row>
    <row r="4" spans="1:7">
      <c r="A4" t="s">
        <v>11</v>
      </c>
      <c r="B4" s="1">
        <f>VLOOKUP(Table7[[#This Row],[Invoice Number]],Table6[#All],2,0)</f>
        <v>44564</v>
      </c>
      <c r="C4" t="s">
        <v>732</v>
      </c>
      <c r="D4" s="1">
        <f t="shared" si="0"/>
        <v>44565</v>
      </c>
      <c r="E4" t="s">
        <v>722</v>
      </c>
      <c r="F4" t="s">
        <v>727</v>
      </c>
      <c r="G4">
        <v>2150</v>
      </c>
    </row>
    <row r="5" spans="1:7">
      <c r="A5" t="s">
        <v>16</v>
      </c>
      <c r="B5" s="1">
        <f>VLOOKUP(Table7[[#This Row],[Invoice Number]],Table6[#All],2,0)</f>
        <v>44563</v>
      </c>
      <c r="C5" t="s">
        <v>733</v>
      </c>
      <c r="D5" s="1">
        <f t="shared" si="0"/>
        <v>44564</v>
      </c>
      <c r="E5" t="s">
        <v>722</v>
      </c>
      <c r="F5" t="s">
        <v>727</v>
      </c>
      <c r="G5">
        <v>2701</v>
      </c>
    </row>
    <row r="6" spans="1:7">
      <c r="A6" t="s">
        <v>17</v>
      </c>
      <c r="B6" s="1">
        <f>VLOOKUP(Table7[[#This Row],[Invoice Number]],Table6[#All],2,0)</f>
        <v>44562</v>
      </c>
      <c r="C6" t="s">
        <v>734</v>
      </c>
      <c r="D6" s="1">
        <f t="shared" si="0"/>
        <v>44563</v>
      </c>
      <c r="E6" t="s">
        <v>722</v>
      </c>
      <c r="F6" t="s">
        <v>725</v>
      </c>
      <c r="G6">
        <v>5146</v>
      </c>
    </row>
    <row r="7" spans="1:7">
      <c r="A7" t="s">
        <v>19</v>
      </c>
      <c r="B7" s="1">
        <f>VLOOKUP(Table7[[#This Row],[Invoice Number]],Table6[#All],2,0)</f>
        <v>44564</v>
      </c>
      <c r="C7" t="s">
        <v>735</v>
      </c>
      <c r="D7" s="1">
        <f t="shared" si="0"/>
        <v>44565</v>
      </c>
      <c r="E7" t="s">
        <v>722</v>
      </c>
      <c r="F7" t="s">
        <v>728</v>
      </c>
      <c r="G7">
        <v>6847</v>
      </c>
    </row>
    <row r="8" spans="1:7">
      <c r="A8" t="s">
        <v>20</v>
      </c>
      <c r="B8" s="1">
        <f>VLOOKUP(Table7[[#This Row],[Invoice Number]],Table6[#All],2,0)</f>
        <v>44563</v>
      </c>
      <c r="C8" t="s">
        <v>736</v>
      </c>
      <c r="D8" s="1">
        <f t="shared" si="0"/>
        <v>44564</v>
      </c>
      <c r="E8" t="s">
        <v>722</v>
      </c>
      <c r="F8" t="s">
        <v>727</v>
      </c>
      <c r="G8">
        <v>4388</v>
      </c>
    </row>
    <row r="9" spans="1:7">
      <c r="A9" t="s">
        <v>21</v>
      </c>
      <c r="B9" s="1">
        <f>VLOOKUP(Table7[[#This Row],[Invoice Number]],Table6[#All],2,0)</f>
        <v>44564</v>
      </c>
      <c r="C9" t="s">
        <v>737</v>
      </c>
      <c r="D9" s="1">
        <f t="shared" si="0"/>
        <v>44565</v>
      </c>
      <c r="E9" t="s">
        <v>722</v>
      </c>
      <c r="F9" t="s">
        <v>727</v>
      </c>
      <c r="G9">
        <v>3848</v>
      </c>
    </row>
    <row r="10" spans="1:7">
      <c r="A10" t="s">
        <v>26</v>
      </c>
      <c r="B10" s="1">
        <f>VLOOKUP(Table7[[#This Row],[Invoice Number]],Table6[#All],2,0)</f>
        <v>44562</v>
      </c>
      <c r="C10" t="s">
        <v>738</v>
      </c>
      <c r="D10" s="1">
        <f t="shared" si="0"/>
        <v>44563</v>
      </c>
      <c r="E10" t="s">
        <v>722</v>
      </c>
      <c r="F10" t="s">
        <v>726</v>
      </c>
      <c r="G10">
        <v>5719</v>
      </c>
    </row>
    <row r="11" spans="1:7">
      <c r="A11" t="s">
        <v>31</v>
      </c>
      <c r="B11" s="1">
        <f>VLOOKUP(Table7[[#This Row],[Invoice Number]],Table6[#All],2,0)</f>
        <v>44563</v>
      </c>
      <c r="C11" t="s">
        <v>739</v>
      </c>
      <c r="D11" s="1">
        <f t="shared" si="0"/>
        <v>44564</v>
      </c>
      <c r="E11" t="s">
        <v>722</v>
      </c>
      <c r="F11" t="s">
        <v>726</v>
      </c>
      <c r="G11">
        <v>6665</v>
      </c>
    </row>
    <row r="12" spans="1:7">
      <c r="A12" t="s">
        <v>37</v>
      </c>
      <c r="B12" s="1">
        <f>VLOOKUP(Table7[[#This Row],[Invoice Number]],Table6[#All],2,0)</f>
        <v>44565</v>
      </c>
      <c r="C12" t="s">
        <v>742</v>
      </c>
      <c r="D12" s="1">
        <f t="shared" si="0"/>
        <v>44566</v>
      </c>
      <c r="E12" t="s">
        <v>722</v>
      </c>
      <c r="F12" t="s">
        <v>725</v>
      </c>
      <c r="G12">
        <v>3579</v>
      </c>
    </row>
    <row r="13" spans="1:7">
      <c r="A13" t="s">
        <v>38</v>
      </c>
      <c r="B13" s="1">
        <f>VLOOKUP(Table7[[#This Row],[Invoice Number]],Table6[#All],2,0)</f>
        <v>44566</v>
      </c>
      <c r="C13" t="s">
        <v>764</v>
      </c>
      <c r="D13" s="1">
        <f t="shared" si="0"/>
        <v>44567</v>
      </c>
      <c r="E13" t="s">
        <v>722</v>
      </c>
      <c r="F13" t="s">
        <v>728</v>
      </c>
      <c r="G13">
        <v>5548</v>
      </c>
    </row>
    <row r="14" spans="1:7">
      <c r="A14" t="s">
        <v>40</v>
      </c>
      <c r="B14" s="1">
        <f>VLOOKUP(Table7[[#This Row],[Invoice Number]],Table6[#All],2,0)</f>
        <v>44562</v>
      </c>
      <c r="C14" t="s">
        <v>743</v>
      </c>
      <c r="D14" s="1">
        <f t="shared" si="0"/>
        <v>44563</v>
      </c>
      <c r="E14" t="s">
        <v>722</v>
      </c>
      <c r="F14" t="s">
        <v>725</v>
      </c>
      <c r="G14">
        <v>2315</v>
      </c>
    </row>
    <row r="15" spans="1:7">
      <c r="A15" t="s">
        <v>43</v>
      </c>
      <c r="B15" s="1">
        <f>VLOOKUP(Table7[[#This Row],[Invoice Number]],Table6[#All],2,0)</f>
        <v>44566</v>
      </c>
      <c r="C15" t="s">
        <v>744</v>
      </c>
      <c r="D15" s="1">
        <f t="shared" si="0"/>
        <v>44567</v>
      </c>
      <c r="E15" t="s">
        <v>722</v>
      </c>
      <c r="F15" t="s">
        <v>725</v>
      </c>
      <c r="G15">
        <v>3748</v>
      </c>
    </row>
    <row r="16" spans="1:7">
      <c r="A16" t="s">
        <v>45</v>
      </c>
      <c r="B16" s="1">
        <f>VLOOKUP(Table7[[#This Row],[Invoice Number]],Table6[#All],2,0)</f>
        <v>44563</v>
      </c>
      <c r="C16" t="s">
        <v>745</v>
      </c>
      <c r="D16" s="1">
        <f t="shared" si="0"/>
        <v>44564</v>
      </c>
      <c r="E16" t="s">
        <v>722</v>
      </c>
      <c r="F16" t="s">
        <v>729</v>
      </c>
      <c r="G16">
        <v>3368</v>
      </c>
    </row>
    <row r="17" spans="1:7">
      <c r="A17" t="s">
        <v>46</v>
      </c>
      <c r="B17" s="1">
        <f>VLOOKUP(Table7[[#This Row],[Invoice Number]],Table6[#All],2,0)</f>
        <v>44565</v>
      </c>
      <c r="C17" t="s">
        <v>765</v>
      </c>
      <c r="D17" s="1">
        <f t="shared" si="0"/>
        <v>44566</v>
      </c>
      <c r="E17" t="s">
        <v>722</v>
      </c>
      <c r="F17" t="s">
        <v>725</v>
      </c>
      <c r="G17">
        <v>4204</v>
      </c>
    </row>
    <row r="18" spans="1:7">
      <c r="A18" t="s">
        <v>48</v>
      </c>
      <c r="B18" s="1">
        <f>VLOOKUP(Table7[[#This Row],[Invoice Number]],Table6[#All],2,0)</f>
        <v>44566</v>
      </c>
      <c r="C18" t="s">
        <v>766</v>
      </c>
      <c r="D18" s="1">
        <f t="shared" si="0"/>
        <v>44567</v>
      </c>
      <c r="E18" t="s">
        <v>722</v>
      </c>
      <c r="F18" t="s">
        <v>726</v>
      </c>
      <c r="G18">
        <v>5766</v>
      </c>
    </row>
    <row r="19" spans="1:7">
      <c r="A19" t="s">
        <v>49</v>
      </c>
      <c r="B19" s="1">
        <f>VLOOKUP(Table7[[#This Row],[Invoice Number]],Table6[#All],2,0)</f>
        <v>44566</v>
      </c>
      <c r="C19" t="s">
        <v>767</v>
      </c>
      <c r="D19" s="1">
        <f t="shared" si="0"/>
        <v>44567</v>
      </c>
      <c r="E19" t="s">
        <v>722</v>
      </c>
      <c r="F19" t="s">
        <v>729</v>
      </c>
      <c r="G19">
        <v>4201</v>
      </c>
    </row>
    <row r="20" spans="1:7">
      <c r="A20" t="s">
        <v>52</v>
      </c>
      <c r="B20" s="1">
        <f>VLOOKUP(Table7[[#This Row],[Invoice Number]],Table6[#All],2,0)</f>
        <v>44564</v>
      </c>
      <c r="C20" t="s">
        <v>768</v>
      </c>
      <c r="D20" s="1">
        <f t="shared" si="0"/>
        <v>44565</v>
      </c>
      <c r="E20" t="s">
        <v>722</v>
      </c>
      <c r="F20" t="s">
        <v>725</v>
      </c>
      <c r="G20">
        <v>3385</v>
      </c>
    </row>
    <row r="21" spans="1:7">
      <c r="A21" t="s">
        <v>53</v>
      </c>
      <c r="B21" s="1">
        <f>VLOOKUP(Table7[[#This Row],[Invoice Number]],Table6[#All],2,0)</f>
        <v>44563</v>
      </c>
      <c r="C21" t="s">
        <v>746</v>
      </c>
      <c r="D21" s="1">
        <f t="shared" si="0"/>
        <v>44564</v>
      </c>
      <c r="E21" t="s">
        <v>722</v>
      </c>
      <c r="F21" t="s">
        <v>727</v>
      </c>
      <c r="G21">
        <v>2285</v>
      </c>
    </row>
    <row r="22" spans="1:7">
      <c r="A22" t="s">
        <v>54</v>
      </c>
      <c r="B22" s="1">
        <f>VLOOKUP(Table7[[#This Row],[Invoice Number]],Table6[#All],2,0)</f>
        <v>44562</v>
      </c>
      <c r="C22" t="s">
        <v>769</v>
      </c>
      <c r="D22" s="1">
        <f t="shared" si="0"/>
        <v>44563</v>
      </c>
      <c r="E22" t="s">
        <v>722</v>
      </c>
      <c r="F22" t="s">
        <v>727</v>
      </c>
      <c r="G22">
        <v>2147</v>
      </c>
    </row>
    <row r="23" spans="1:7">
      <c r="A23" t="s">
        <v>55</v>
      </c>
      <c r="B23" s="1">
        <f>VLOOKUP(Table7[[#This Row],[Invoice Number]],Table6[#All],2,0)</f>
        <v>44562</v>
      </c>
      <c r="C23" t="s">
        <v>770</v>
      </c>
      <c r="D23" s="1">
        <f t="shared" si="0"/>
        <v>44563</v>
      </c>
      <c r="E23" t="s">
        <v>722</v>
      </c>
      <c r="F23" t="s">
        <v>729</v>
      </c>
      <c r="G23">
        <v>4894</v>
      </c>
    </row>
    <row r="24" spans="1:7">
      <c r="A24" t="s">
        <v>59</v>
      </c>
      <c r="B24" s="1">
        <f>VLOOKUP(Table7[[#This Row],[Invoice Number]],Table6[#All],2,0)</f>
        <v>44562</v>
      </c>
      <c r="C24" t="s">
        <v>771</v>
      </c>
      <c r="D24" s="1">
        <f t="shared" si="0"/>
        <v>44563</v>
      </c>
      <c r="E24" t="s">
        <v>722</v>
      </c>
      <c r="F24" t="s">
        <v>728</v>
      </c>
      <c r="G24">
        <v>6752</v>
      </c>
    </row>
    <row r="25" spans="1:7">
      <c r="A25" t="s">
        <v>60</v>
      </c>
      <c r="B25" s="1">
        <f>VLOOKUP(Table7[[#This Row],[Invoice Number]],Table6[#All],2,0)</f>
        <v>44566</v>
      </c>
      <c r="C25" t="s">
        <v>772</v>
      </c>
      <c r="D25" s="1">
        <f t="shared" si="0"/>
        <v>44567</v>
      </c>
      <c r="E25" t="s">
        <v>722</v>
      </c>
      <c r="F25" t="s">
        <v>727</v>
      </c>
      <c r="G25">
        <v>2980</v>
      </c>
    </row>
    <row r="26" spans="1:7">
      <c r="A26" t="s">
        <v>62</v>
      </c>
      <c r="B26" s="1">
        <f>VLOOKUP(Table7[[#This Row],[Invoice Number]],Table6[#All],2,0)</f>
        <v>44562</v>
      </c>
      <c r="C26" t="s">
        <v>747</v>
      </c>
      <c r="D26" s="1">
        <f t="shared" si="0"/>
        <v>44563</v>
      </c>
      <c r="E26" t="s">
        <v>722</v>
      </c>
      <c r="F26" t="s">
        <v>726</v>
      </c>
      <c r="G26">
        <v>4584</v>
      </c>
    </row>
    <row r="27" spans="1:7">
      <c r="A27" t="s">
        <v>64</v>
      </c>
      <c r="B27" s="1">
        <f>VLOOKUP(Table7[[#This Row],[Invoice Number]],Table6[#All],2,0)</f>
        <v>44565</v>
      </c>
      <c r="C27" t="s">
        <v>773</v>
      </c>
      <c r="D27" s="1">
        <f t="shared" si="0"/>
        <v>44566</v>
      </c>
      <c r="E27" t="s">
        <v>722</v>
      </c>
      <c r="F27" t="s">
        <v>725</v>
      </c>
      <c r="G27">
        <v>3553</v>
      </c>
    </row>
    <row r="28" spans="1:7">
      <c r="A28" t="s">
        <v>71</v>
      </c>
      <c r="B28" s="1">
        <f>VLOOKUP(Table7[[#This Row],[Invoice Number]],Table6[#All],2,0)</f>
        <v>44562</v>
      </c>
      <c r="C28" t="s">
        <v>774</v>
      </c>
      <c r="D28" s="1">
        <f t="shared" si="0"/>
        <v>44563</v>
      </c>
      <c r="E28" t="s">
        <v>722</v>
      </c>
      <c r="F28" t="s">
        <v>727</v>
      </c>
      <c r="G28">
        <v>3596</v>
      </c>
    </row>
    <row r="29" spans="1:7">
      <c r="A29" t="s">
        <v>75</v>
      </c>
      <c r="B29" s="1">
        <f>VLOOKUP(Table7[[#This Row],[Invoice Number]],Table6[#All],2,0)</f>
        <v>44566</v>
      </c>
      <c r="C29" t="s">
        <v>775</v>
      </c>
      <c r="D29" s="1">
        <f t="shared" si="0"/>
        <v>44567</v>
      </c>
      <c r="E29" t="s">
        <v>722</v>
      </c>
      <c r="F29" t="s">
        <v>725</v>
      </c>
      <c r="G29">
        <v>6576</v>
      </c>
    </row>
    <row r="30" spans="1:7">
      <c r="A30" t="s">
        <v>77</v>
      </c>
      <c r="B30" s="1">
        <f>VLOOKUP(Table7[[#This Row],[Invoice Number]],Table6[#All],2,0)</f>
        <v>44565</v>
      </c>
      <c r="C30" t="s">
        <v>776</v>
      </c>
      <c r="D30" s="1">
        <f t="shared" si="0"/>
        <v>44566</v>
      </c>
      <c r="E30" t="s">
        <v>722</v>
      </c>
      <c r="F30" t="s">
        <v>725</v>
      </c>
      <c r="G30">
        <v>6136</v>
      </c>
    </row>
    <row r="31" spans="1:7">
      <c r="A31" t="s">
        <v>86</v>
      </c>
      <c r="B31" s="1">
        <f>VLOOKUP(Table7[[#This Row],[Invoice Number]],Table6[#All],2,0)</f>
        <v>44563</v>
      </c>
      <c r="C31" t="s">
        <v>777</v>
      </c>
      <c r="D31" s="1">
        <f t="shared" si="0"/>
        <v>44564</v>
      </c>
      <c r="E31" t="s">
        <v>722</v>
      </c>
      <c r="F31" t="s">
        <v>727</v>
      </c>
      <c r="G31">
        <v>2602</v>
      </c>
    </row>
    <row r="32" spans="1:7">
      <c r="A32" t="s">
        <v>89</v>
      </c>
      <c r="B32" s="1">
        <f>VLOOKUP(Table7[[#This Row],[Invoice Number]],Table6[#All],2,0)</f>
        <v>44563</v>
      </c>
      <c r="C32" t="s">
        <v>748</v>
      </c>
      <c r="D32" s="1">
        <f t="shared" si="0"/>
        <v>44564</v>
      </c>
      <c r="E32" t="s">
        <v>722</v>
      </c>
      <c r="F32" t="s">
        <v>729</v>
      </c>
      <c r="G32">
        <v>6099</v>
      </c>
    </row>
    <row r="33" spans="1:7">
      <c r="A33" t="s">
        <v>90</v>
      </c>
      <c r="B33" s="1">
        <f>VLOOKUP(Table7[[#This Row],[Invoice Number]],Table6[#All],2,0)</f>
        <v>44564</v>
      </c>
      <c r="C33" t="s">
        <v>749</v>
      </c>
      <c r="D33" s="1">
        <f t="shared" si="0"/>
        <v>44565</v>
      </c>
      <c r="E33" t="s">
        <v>722</v>
      </c>
      <c r="F33" t="s">
        <v>728</v>
      </c>
      <c r="G33">
        <v>5318</v>
      </c>
    </row>
    <row r="34" spans="1:7">
      <c r="A34" t="s">
        <v>91</v>
      </c>
      <c r="B34" s="1">
        <f>VLOOKUP(Table7[[#This Row],[Invoice Number]],Table6[#All],2,0)</f>
        <v>44562</v>
      </c>
      <c r="C34" t="s">
        <v>778</v>
      </c>
      <c r="D34" s="1">
        <f t="shared" si="0"/>
        <v>44563</v>
      </c>
      <c r="E34" t="s">
        <v>722</v>
      </c>
      <c r="F34" t="s">
        <v>728</v>
      </c>
      <c r="G34">
        <v>2620</v>
      </c>
    </row>
    <row r="35" spans="1:7">
      <c r="A35" t="s">
        <v>93</v>
      </c>
      <c r="B35" s="1">
        <f>VLOOKUP(Table7[[#This Row],[Invoice Number]],Table6[#All],2,0)</f>
        <v>44564</v>
      </c>
      <c r="C35" t="s">
        <v>750</v>
      </c>
      <c r="D35" s="1">
        <f t="shared" si="0"/>
        <v>44565</v>
      </c>
      <c r="E35" t="s">
        <v>722</v>
      </c>
      <c r="F35" t="s">
        <v>725</v>
      </c>
      <c r="G35">
        <v>6985</v>
      </c>
    </row>
    <row r="36" spans="1:7">
      <c r="A36" t="s">
        <v>95</v>
      </c>
      <c r="B36" s="1">
        <f>VLOOKUP(Table7[[#This Row],[Invoice Number]],Table6[#All],2,0)</f>
        <v>44562</v>
      </c>
      <c r="C36" t="s">
        <v>779</v>
      </c>
      <c r="D36" s="1">
        <f t="shared" si="0"/>
        <v>44563</v>
      </c>
      <c r="E36" t="s">
        <v>722</v>
      </c>
      <c r="F36" t="s">
        <v>726</v>
      </c>
      <c r="G36">
        <v>4760</v>
      </c>
    </row>
    <row r="37" spans="1:7">
      <c r="A37" t="s">
        <v>99</v>
      </c>
      <c r="B37" s="1">
        <f>VLOOKUP(Table7[[#This Row],[Invoice Number]],Table6[#All],2,0)</f>
        <v>44564</v>
      </c>
      <c r="C37" t="s">
        <v>780</v>
      </c>
      <c r="D37" s="1">
        <f t="shared" si="0"/>
        <v>44565</v>
      </c>
      <c r="E37" t="s">
        <v>722</v>
      </c>
      <c r="F37" t="s">
        <v>729</v>
      </c>
      <c r="G37">
        <v>6116</v>
      </c>
    </row>
    <row r="38" spans="1:7">
      <c r="A38" t="s">
        <v>101</v>
      </c>
      <c r="B38" s="1">
        <f>VLOOKUP(Table7[[#This Row],[Invoice Number]],Table6[#All],2,0)</f>
        <v>44566</v>
      </c>
      <c r="C38" t="s">
        <v>751</v>
      </c>
      <c r="D38" s="1">
        <f t="shared" si="0"/>
        <v>44567</v>
      </c>
      <c r="E38" t="s">
        <v>722</v>
      </c>
      <c r="F38" t="s">
        <v>725</v>
      </c>
      <c r="G38">
        <v>2067</v>
      </c>
    </row>
    <row r="39" spans="1:7">
      <c r="A39" t="s">
        <v>102</v>
      </c>
      <c r="B39" s="1">
        <f>VLOOKUP(Table7[[#This Row],[Invoice Number]],Table6[#All],2,0)</f>
        <v>44566</v>
      </c>
      <c r="C39" t="s">
        <v>781</v>
      </c>
      <c r="D39" s="1">
        <f t="shared" si="0"/>
        <v>44567</v>
      </c>
      <c r="E39" t="s">
        <v>722</v>
      </c>
      <c r="F39" t="s">
        <v>725</v>
      </c>
      <c r="G39">
        <v>4805</v>
      </c>
    </row>
    <row r="40" spans="1:7">
      <c r="A40" t="s">
        <v>103</v>
      </c>
      <c r="B40" s="1">
        <f>VLOOKUP(Table7[[#This Row],[Invoice Number]],Table6[#All],2,0)</f>
        <v>44565</v>
      </c>
      <c r="C40" t="s">
        <v>752</v>
      </c>
      <c r="D40" s="1">
        <f t="shared" si="0"/>
        <v>44566</v>
      </c>
      <c r="E40" t="s">
        <v>722</v>
      </c>
      <c r="F40" t="s">
        <v>729</v>
      </c>
      <c r="G40">
        <v>3129</v>
      </c>
    </row>
    <row r="41" spans="1:7">
      <c r="A41" t="s">
        <v>104</v>
      </c>
      <c r="B41" s="1">
        <f>VLOOKUP(Table7[[#This Row],[Invoice Number]],Table6[#All],2,0)</f>
        <v>44562</v>
      </c>
      <c r="C41" t="s">
        <v>753</v>
      </c>
      <c r="D41" s="1">
        <f t="shared" si="0"/>
        <v>44563</v>
      </c>
      <c r="E41" t="s">
        <v>722</v>
      </c>
      <c r="F41" t="s">
        <v>726</v>
      </c>
      <c r="G41">
        <v>4480</v>
      </c>
    </row>
    <row r="42" spans="1:7">
      <c r="A42" t="s">
        <v>107</v>
      </c>
      <c r="B42" s="1">
        <f>VLOOKUP(Table7[[#This Row],[Invoice Number]],Table6[#All],2,0)</f>
        <v>44563</v>
      </c>
      <c r="C42" t="s">
        <v>782</v>
      </c>
      <c r="D42" s="1">
        <f t="shared" si="0"/>
        <v>44564</v>
      </c>
      <c r="E42" t="s">
        <v>722</v>
      </c>
      <c r="F42" t="s">
        <v>725</v>
      </c>
      <c r="G42">
        <v>6162</v>
      </c>
    </row>
    <row r="43" spans="1:7">
      <c r="A43" t="s">
        <v>109</v>
      </c>
      <c r="B43" s="1">
        <f>VLOOKUP(Table7[[#This Row],[Invoice Number]],Table6[#All],2,0)</f>
        <v>44566</v>
      </c>
      <c r="C43" t="s">
        <v>754</v>
      </c>
      <c r="D43" s="1">
        <f t="shared" si="0"/>
        <v>44567</v>
      </c>
      <c r="E43" t="s">
        <v>722</v>
      </c>
      <c r="F43" t="s">
        <v>725</v>
      </c>
      <c r="G43">
        <v>4739</v>
      </c>
    </row>
    <row r="44" spans="1:7">
      <c r="A44" t="s">
        <v>110</v>
      </c>
      <c r="B44" s="1">
        <f>VLOOKUP(Table7[[#This Row],[Invoice Number]],Table6[#All],2,0)</f>
        <v>44562</v>
      </c>
      <c r="C44" t="s">
        <v>755</v>
      </c>
      <c r="D44" s="1">
        <f t="shared" si="0"/>
        <v>44563</v>
      </c>
      <c r="E44" t="s">
        <v>722</v>
      </c>
      <c r="F44" t="s">
        <v>726</v>
      </c>
      <c r="G44">
        <v>2867</v>
      </c>
    </row>
    <row r="45" spans="1:7">
      <c r="A45" t="s">
        <v>111</v>
      </c>
      <c r="B45" s="1">
        <f>VLOOKUP(Table7[[#This Row],[Invoice Number]],Table6[#All],2,0)</f>
        <v>44563</v>
      </c>
      <c r="C45" t="s">
        <v>783</v>
      </c>
      <c r="D45" s="1">
        <f t="shared" si="0"/>
        <v>44564</v>
      </c>
      <c r="E45" t="s">
        <v>722</v>
      </c>
      <c r="F45" t="s">
        <v>726</v>
      </c>
      <c r="G45">
        <v>5571</v>
      </c>
    </row>
    <row r="46" spans="1:7">
      <c r="A46" t="s">
        <v>114</v>
      </c>
      <c r="B46" s="1">
        <f>VLOOKUP(Table7[[#This Row],[Invoice Number]],Table6[#All],2,0)</f>
        <v>44562</v>
      </c>
      <c r="C46" t="s">
        <v>784</v>
      </c>
      <c r="D46" s="1">
        <f t="shared" si="0"/>
        <v>44563</v>
      </c>
      <c r="E46" t="s">
        <v>722</v>
      </c>
      <c r="F46" t="s">
        <v>729</v>
      </c>
      <c r="G46">
        <v>2296</v>
      </c>
    </row>
    <row r="47" spans="1:7">
      <c r="A47" t="s">
        <v>116</v>
      </c>
      <c r="B47" s="1">
        <f>VLOOKUP(Table7[[#This Row],[Invoice Number]],Table6[#All],2,0)</f>
        <v>44566</v>
      </c>
      <c r="C47" t="s">
        <v>756</v>
      </c>
      <c r="D47" s="1">
        <f t="shared" si="0"/>
        <v>44567</v>
      </c>
      <c r="E47" t="s">
        <v>722</v>
      </c>
      <c r="F47" t="s">
        <v>726</v>
      </c>
      <c r="G47">
        <v>6315</v>
      </c>
    </row>
    <row r="48" spans="1:7">
      <c r="A48" t="s">
        <v>117</v>
      </c>
      <c r="B48" s="1">
        <f>VLOOKUP(Table7[[#This Row],[Invoice Number]],Table6[#All],2,0)</f>
        <v>44563</v>
      </c>
      <c r="C48" t="s">
        <v>757</v>
      </c>
      <c r="D48" s="1">
        <f t="shared" si="0"/>
        <v>44564</v>
      </c>
      <c r="E48" t="s">
        <v>722</v>
      </c>
      <c r="F48" t="s">
        <v>725</v>
      </c>
      <c r="G48">
        <v>2682</v>
      </c>
    </row>
    <row r="49" spans="1:7">
      <c r="A49" t="s">
        <v>118</v>
      </c>
      <c r="B49" s="1">
        <f>VLOOKUP(Table7[[#This Row],[Invoice Number]],Table6[#All],2,0)</f>
        <v>44563</v>
      </c>
      <c r="C49" t="s">
        <v>758</v>
      </c>
      <c r="D49" s="1">
        <f t="shared" si="0"/>
        <v>44564</v>
      </c>
      <c r="E49" t="s">
        <v>722</v>
      </c>
      <c r="F49" t="s">
        <v>725</v>
      </c>
      <c r="G49">
        <v>4570</v>
      </c>
    </row>
    <row r="50" spans="1:7">
      <c r="A50" t="s">
        <v>119</v>
      </c>
      <c r="B50" s="1">
        <f>VLOOKUP(Table7[[#This Row],[Invoice Number]],Table6[#All],2,0)</f>
        <v>44563</v>
      </c>
      <c r="C50" t="s">
        <v>759</v>
      </c>
      <c r="D50" s="1">
        <f t="shared" si="0"/>
        <v>44564</v>
      </c>
      <c r="E50" t="s">
        <v>722</v>
      </c>
      <c r="F50" t="s">
        <v>725</v>
      </c>
      <c r="G50">
        <v>3611</v>
      </c>
    </row>
    <row r="51" spans="1:7">
      <c r="A51" t="s">
        <v>120</v>
      </c>
      <c r="B51" s="1">
        <f>VLOOKUP(Table7[[#This Row],[Invoice Number]],Table6[#All],2,0)</f>
        <v>44563</v>
      </c>
      <c r="C51" t="s">
        <v>785</v>
      </c>
      <c r="D51" s="1">
        <f t="shared" si="0"/>
        <v>44564</v>
      </c>
      <c r="E51" t="s">
        <v>722</v>
      </c>
      <c r="F51" t="s">
        <v>729</v>
      </c>
      <c r="G51">
        <v>2645</v>
      </c>
    </row>
    <row r="52" spans="1:7">
      <c r="A52" t="s">
        <v>121</v>
      </c>
      <c r="B52" s="1">
        <f>VLOOKUP(Table7[[#This Row],[Invoice Number]],Table6[#All],2,0)</f>
        <v>44565</v>
      </c>
      <c r="C52" t="s">
        <v>786</v>
      </c>
      <c r="D52" s="1">
        <f t="shared" si="0"/>
        <v>44566</v>
      </c>
      <c r="E52" t="s">
        <v>722</v>
      </c>
      <c r="F52" t="s">
        <v>727</v>
      </c>
      <c r="G52">
        <v>2019</v>
      </c>
    </row>
    <row r="53" spans="1:7">
      <c r="A53" t="s">
        <v>123</v>
      </c>
      <c r="B53" s="1">
        <f>VLOOKUP(Table7[[#This Row],[Invoice Number]],Table6[#All],2,0)</f>
        <v>44563</v>
      </c>
      <c r="C53" t="s">
        <v>787</v>
      </c>
      <c r="D53" s="1">
        <f t="shared" si="0"/>
        <v>44564</v>
      </c>
      <c r="E53" t="s">
        <v>722</v>
      </c>
      <c r="F53" t="s">
        <v>729</v>
      </c>
      <c r="G53">
        <v>2736</v>
      </c>
    </row>
    <row r="54" spans="1:7">
      <c r="A54" t="s">
        <v>124</v>
      </c>
      <c r="B54" s="1">
        <f>VLOOKUP(Table7[[#This Row],[Invoice Number]],Table6[#All],2,0)</f>
        <v>44565</v>
      </c>
      <c r="C54" t="s">
        <v>760</v>
      </c>
      <c r="D54" s="1">
        <f t="shared" si="0"/>
        <v>44566</v>
      </c>
      <c r="E54" t="s">
        <v>722</v>
      </c>
      <c r="F54" t="s">
        <v>726</v>
      </c>
      <c r="G54">
        <v>4394</v>
      </c>
    </row>
    <row r="55" spans="1:7">
      <c r="A55" t="s">
        <v>126</v>
      </c>
      <c r="B55" s="1">
        <f>VLOOKUP(Table7[[#This Row],[Invoice Number]],Table6[#All],2,0)</f>
        <v>44564</v>
      </c>
      <c r="C55" t="s">
        <v>761</v>
      </c>
      <c r="D55" s="1">
        <f t="shared" si="0"/>
        <v>44565</v>
      </c>
      <c r="E55" t="s">
        <v>722</v>
      </c>
      <c r="F55" t="s">
        <v>726</v>
      </c>
      <c r="G55">
        <v>6964</v>
      </c>
    </row>
    <row r="56" spans="1:7">
      <c r="A56" t="s">
        <v>128</v>
      </c>
      <c r="B56" s="1">
        <f>VLOOKUP(Table7[[#This Row],[Invoice Number]],Table6[#All],2,0)</f>
        <v>44566</v>
      </c>
      <c r="C56" t="s">
        <v>788</v>
      </c>
      <c r="D56" s="1">
        <f t="shared" si="0"/>
        <v>44567</v>
      </c>
      <c r="E56" t="s">
        <v>722</v>
      </c>
      <c r="F56" t="s">
        <v>726</v>
      </c>
      <c r="G56">
        <v>4543</v>
      </c>
    </row>
    <row r="57" spans="1:7">
      <c r="A57" t="s">
        <v>129</v>
      </c>
      <c r="B57" s="1">
        <f>VLOOKUP(Table7[[#This Row],[Invoice Number]],Table6[#All],2,0)</f>
        <v>44563</v>
      </c>
      <c r="C57" t="s">
        <v>762</v>
      </c>
      <c r="D57" s="1">
        <f t="shared" si="0"/>
        <v>44564</v>
      </c>
      <c r="E57" t="s">
        <v>722</v>
      </c>
      <c r="F57" t="s">
        <v>726</v>
      </c>
      <c r="G57">
        <v>2149</v>
      </c>
    </row>
    <row r="58" spans="1:7">
      <c r="A58" t="s">
        <v>131</v>
      </c>
      <c r="B58" s="1">
        <f>VLOOKUP(Table7[[#This Row],[Invoice Number]],Table6[#All],2,0)</f>
        <v>44565</v>
      </c>
      <c r="C58" t="s">
        <v>789</v>
      </c>
      <c r="D58" s="1">
        <f t="shared" si="0"/>
        <v>44566</v>
      </c>
      <c r="E58" t="s">
        <v>722</v>
      </c>
      <c r="F58" t="s">
        <v>728</v>
      </c>
      <c r="G58">
        <v>4005</v>
      </c>
    </row>
    <row r="59" spans="1:7">
      <c r="A59" t="s">
        <v>133</v>
      </c>
      <c r="B59" s="1">
        <f>VLOOKUP(Table7[[#This Row],[Invoice Number]],Table6[#All],2,0)</f>
        <v>44564</v>
      </c>
      <c r="C59" t="s">
        <v>763</v>
      </c>
      <c r="D59" s="1">
        <f t="shared" si="0"/>
        <v>44565</v>
      </c>
      <c r="E59" t="s">
        <v>722</v>
      </c>
      <c r="F59" t="s">
        <v>726</v>
      </c>
      <c r="G59">
        <v>2093</v>
      </c>
    </row>
    <row r="60" spans="1:7">
      <c r="A60" t="s">
        <v>134</v>
      </c>
      <c r="B60" s="1">
        <f>VLOOKUP(Table7[[#This Row],[Invoice Number]],Table6[#All],2,0)</f>
        <v>44563</v>
      </c>
      <c r="C60" t="s">
        <v>790</v>
      </c>
      <c r="D60" s="1">
        <f t="shared" si="0"/>
        <v>44564</v>
      </c>
      <c r="E60" t="s">
        <v>722</v>
      </c>
      <c r="F60" t="s">
        <v>728</v>
      </c>
      <c r="G60">
        <v>6401</v>
      </c>
    </row>
    <row r="61" spans="1:7">
      <c r="A61" t="s">
        <v>135</v>
      </c>
      <c r="B61" s="1">
        <f>VLOOKUP(Table7[[#This Row],[Invoice Number]],Table6[#All],2,0)</f>
        <v>44563</v>
      </c>
      <c r="C61" t="s">
        <v>791</v>
      </c>
      <c r="D61" s="1">
        <f t="shared" si="0"/>
        <v>44564</v>
      </c>
      <c r="E61" t="s">
        <v>722</v>
      </c>
      <c r="F61" t="s">
        <v>729</v>
      </c>
      <c r="G61">
        <v>3803</v>
      </c>
    </row>
    <row r="62" spans="1:7">
      <c r="A62" t="s">
        <v>136</v>
      </c>
      <c r="B62" s="1">
        <f>VLOOKUP(Table7[[#This Row],[Invoice Number]],Table6[#All],2,0)</f>
        <v>44565</v>
      </c>
      <c r="C62" t="s">
        <v>792</v>
      </c>
      <c r="D62" s="1">
        <f t="shared" si="0"/>
        <v>44566</v>
      </c>
      <c r="E62" t="s">
        <v>722</v>
      </c>
      <c r="F62" t="s">
        <v>728</v>
      </c>
      <c r="G62">
        <v>6286</v>
      </c>
    </row>
    <row r="63" spans="1:7">
      <c r="A63" t="s">
        <v>137</v>
      </c>
      <c r="B63" s="1">
        <f>VLOOKUP(Table7[[#This Row],[Invoice Number]],Table6[#All],2,0)</f>
        <v>44562</v>
      </c>
      <c r="C63" t="s">
        <v>793</v>
      </c>
      <c r="D63" s="1">
        <f t="shared" si="0"/>
        <v>44563</v>
      </c>
      <c r="E63" t="s">
        <v>722</v>
      </c>
      <c r="F63" t="s">
        <v>728</v>
      </c>
      <c r="G63">
        <v>4419</v>
      </c>
    </row>
    <row r="64" spans="1:7">
      <c r="A64" t="s">
        <v>141</v>
      </c>
      <c r="B64" s="1">
        <f>VLOOKUP(Table7[[#This Row],[Invoice Number]],Table6[#All],2,0)</f>
        <v>44562</v>
      </c>
      <c r="C64" t="s">
        <v>794</v>
      </c>
      <c r="D64" s="1">
        <f t="shared" si="0"/>
        <v>44563</v>
      </c>
      <c r="E64" t="s">
        <v>722</v>
      </c>
      <c r="F64" t="s">
        <v>728</v>
      </c>
      <c r="G64">
        <v>4274</v>
      </c>
    </row>
    <row r="65" spans="1:7">
      <c r="A65" t="s">
        <v>143</v>
      </c>
      <c r="B65" s="1">
        <f>VLOOKUP(Table7[[#This Row],[Invoice Number]],Table6[#All],2,0)</f>
        <v>44565</v>
      </c>
      <c r="C65" t="s">
        <v>795</v>
      </c>
      <c r="D65" s="1">
        <f t="shared" si="0"/>
        <v>44566</v>
      </c>
      <c r="E65" t="s">
        <v>722</v>
      </c>
      <c r="F65" t="s">
        <v>729</v>
      </c>
      <c r="G65">
        <v>2238</v>
      </c>
    </row>
    <row r="66" spans="1:7">
      <c r="A66" t="s">
        <v>144</v>
      </c>
      <c r="B66" s="1">
        <f>VLOOKUP(Table7[[#This Row],[Invoice Number]],Table6[#All],2,0)</f>
        <v>44562</v>
      </c>
      <c r="C66" t="s">
        <v>796</v>
      </c>
      <c r="D66" s="1">
        <f t="shared" si="0"/>
        <v>44563</v>
      </c>
      <c r="E66" t="s">
        <v>722</v>
      </c>
      <c r="F66" t="s">
        <v>726</v>
      </c>
      <c r="G66">
        <v>5830</v>
      </c>
    </row>
    <row r="67" spans="1:7">
      <c r="A67" t="s">
        <v>145</v>
      </c>
      <c r="B67" s="1">
        <f>VLOOKUP(Table7[[#This Row],[Invoice Number]],Table6[#All],2,0)</f>
        <v>44562</v>
      </c>
      <c r="C67" t="s">
        <v>797</v>
      </c>
      <c r="D67" s="1">
        <f t="shared" ref="D67:D130" si="1">B67+1</f>
        <v>44563</v>
      </c>
      <c r="E67" t="s">
        <v>722</v>
      </c>
      <c r="F67" t="s">
        <v>729</v>
      </c>
      <c r="G67">
        <v>2580</v>
      </c>
    </row>
    <row r="68" spans="1:7">
      <c r="A68" t="s">
        <v>146</v>
      </c>
      <c r="B68" s="1">
        <f>VLOOKUP(Table7[[#This Row],[Invoice Number]],Table6[#All],2,0)</f>
        <v>44566</v>
      </c>
      <c r="C68" t="s">
        <v>798</v>
      </c>
      <c r="D68" s="1">
        <f t="shared" si="1"/>
        <v>44567</v>
      </c>
      <c r="E68" t="s">
        <v>722</v>
      </c>
      <c r="F68" t="s">
        <v>726</v>
      </c>
      <c r="G68">
        <v>2042</v>
      </c>
    </row>
    <row r="69" spans="1:7">
      <c r="A69" t="s">
        <v>147</v>
      </c>
      <c r="B69" s="1">
        <f>VLOOKUP(Table7[[#This Row],[Invoice Number]],Table6[#All],2,0)</f>
        <v>44563</v>
      </c>
      <c r="C69" t="s">
        <v>799</v>
      </c>
      <c r="D69" s="1">
        <f t="shared" si="1"/>
        <v>44564</v>
      </c>
      <c r="E69" t="s">
        <v>722</v>
      </c>
      <c r="F69" t="s">
        <v>725</v>
      </c>
      <c r="G69">
        <v>3467</v>
      </c>
    </row>
    <row r="70" spans="1:7">
      <c r="A70" t="s">
        <v>148</v>
      </c>
      <c r="B70" s="1">
        <f>VLOOKUP(Table7[[#This Row],[Invoice Number]],Table6[#All],2,0)</f>
        <v>44562</v>
      </c>
      <c r="C70" t="s">
        <v>800</v>
      </c>
      <c r="D70" s="1">
        <f t="shared" si="1"/>
        <v>44563</v>
      </c>
      <c r="E70" t="s">
        <v>722</v>
      </c>
      <c r="F70" t="s">
        <v>728</v>
      </c>
      <c r="G70">
        <v>2564</v>
      </c>
    </row>
    <row r="71" spans="1:7">
      <c r="A71" t="s">
        <v>149</v>
      </c>
      <c r="B71" s="1">
        <f>VLOOKUP(Table7[[#This Row],[Invoice Number]],Table6[#All],2,0)</f>
        <v>44562</v>
      </c>
      <c r="C71" t="s">
        <v>801</v>
      </c>
      <c r="D71" s="1">
        <f t="shared" si="1"/>
        <v>44563</v>
      </c>
      <c r="E71" t="s">
        <v>722</v>
      </c>
      <c r="F71" t="s">
        <v>728</v>
      </c>
      <c r="G71">
        <v>4709</v>
      </c>
    </row>
    <row r="72" spans="1:7">
      <c r="A72" t="s">
        <v>150</v>
      </c>
      <c r="B72" s="1">
        <f>VLOOKUP(Table7[[#This Row],[Invoice Number]],Table6[#All],2,0)</f>
        <v>44562</v>
      </c>
      <c r="C72" t="s">
        <v>802</v>
      </c>
      <c r="D72" s="1">
        <f t="shared" si="1"/>
        <v>44563</v>
      </c>
      <c r="E72" t="s">
        <v>722</v>
      </c>
      <c r="F72" t="s">
        <v>729</v>
      </c>
      <c r="G72">
        <v>2230</v>
      </c>
    </row>
    <row r="73" spans="1:7">
      <c r="A73" t="s">
        <v>151</v>
      </c>
      <c r="B73" s="1">
        <f>VLOOKUP(Table7[[#This Row],[Invoice Number]],Table6[#All],2,0)</f>
        <v>44563</v>
      </c>
      <c r="C73" t="s">
        <v>803</v>
      </c>
      <c r="D73" s="1">
        <f t="shared" si="1"/>
        <v>44564</v>
      </c>
      <c r="E73" t="s">
        <v>722</v>
      </c>
      <c r="F73" t="s">
        <v>725</v>
      </c>
      <c r="G73">
        <v>5009</v>
      </c>
    </row>
    <row r="74" spans="1:7">
      <c r="A74" t="s">
        <v>152</v>
      </c>
      <c r="B74" s="1">
        <f>VLOOKUP(Table7[[#This Row],[Invoice Number]],Table6[#All],2,0)</f>
        <v>44563</v>
      </c>
      <c r="C74" t="s">
        <v>804</v>
      </c>
      <c r="D74" s="1">
        <f t="shared" si="1"/>
        <v>44564</v>
      </c>
      <c r="E74" t="s">
        <v>722</v>
      </c>
      <c r="F74" t="s">
        <v>728</v>
      </c>
      <c r="G74">
        <v>4732</v>
      </c>
    </row>
    <row r="75" spans="1:7">
      <c r="A75" t="s">
        <v>153</v>
      </c>
      <c r="B75" s="1">
        <f>VLOOKUP(Table7[[#This Row],[Invoice Number]],Table6[#All],2,0)</f>
        <v>44563</v>
      </c>
      <c r="C75" t="s">
        <v>805</v>
      </c>
      <c r="D75" s="1">
        <f t="shared" si="1"/>
        <v>44564</v>
      </c>
      <c r="E75" t="s">
        <v>722</v>
      </c>
      <c r="F75" t="s">
        <v>729</v>
      </c>
      <c r="G75">
        <v>4972</v>
      </c>
    </row>
    <row r="76" spans="1:7">
      <c r="A76" t="s">
        <v>154</v>
      </c>
      <c r="B76" s="1">
        <f>VLOOKUP(Table7[[#This Row],[Invoice Number]],Table6[#All],2,0)</f>
        <v>44566</v>
      </c>
      <c r="C76" t="s">
        <v>806</v>
      </c>
      <c r="D76" s="1">
        <f t="shared" si="1"/>
        <v>44567</v>
      </c>
      <c r="E76" t="s">
        <v>722</v>
      </c>
      <c r="F76" t="s">
        <v>727</v>
      </c>
      <c r="G76">
        <v>5033</v>
      </c>
    </row>
    <row r="77" spans="1:7">
      <c r="A77" t="s">
        <v>156</v>
      </c>
      <c r="B77" s="1">
        <f>VLOOKUP(Table7[[#This Row],[Invoice Number]],Table6[#All],2,0)</f>
        <v>44563</v>
      </c>
      <c r="C77" t="s">
        <v>807</v>
      </c>
      <c r="D77" s="1">
        <f t="shared" si="1"/>
        <v>44564</v>
      </c>
      <c r="E77" t="s">
        <v>722</v>
      </c>
      <c r="F77" t="s">
        <v>727</v>
      </c>
      <c r="G77">
        <v>3546</v>
      </c>
    </row>
    <row r="78" spans="1:7">
      <c r="A78" t="s">
        <v>158</v>
      </c>
      <c r="B78" s="1">
        <f>VLOOKUP(Table7[[#This Row],[Invoice Number]],Table6[#All],2,0)</f>
        <v>44565</v>
      </c>
      <c r="C78" t="s">
        <v>808</v>
      </c>
      <c r="D78" s="1">
        <f t="shared" si="1"/>
        <v>44566</v>
      </c>
      <c r="E78" t="s">
        <v>722</v>
      </c>
      <c r="F78" t="s">
        <v>725</v>
      </c>
      <c r="G78">
        <v>6406</v>
      </c>
    </row>
    <row r="79" spans="1:7">
      <c r="A79" t="s">
        <v>159</v>
      </c>
      <c r="B79" s="1">
        <f>VLOOKUP(Table7[[#This Row],[Invoice Number]],Table6[#All],2,0)</f>
        <v>44563</v>
      </c>
      <c r="C79" t="s">
        <v>809</v>
      </c>
      <c r="D79" s="1">
        <f t="shared" si="1"/>
        <v>44564</v>
      </c>
      <c r="E79" t="s">
        <v>722</v>
      </c>
      <c r="F79" t="s">
        <v>728</v>
      </c>
      <c r="G79">
        <v>3836</v>
      </c>
    </row>
    <row r="80" spans="1:7">
      <c r="A80" t="s">
        <v>160</v>
      </c>
      <c r="B80" s="1">
        <f>VLOOKUP(Table7[[#This Row],[Invoice Number]],Table6[#All],2,0)</f>
        <v>44562</v>
      </c>
      <c r="C80" t="s">
        <v>810</v>
      </c>
      <c r="D80" s="1">
        <f t="shared" si="1"/>
        <v>44563</v>
      </c>
      <c r="E80" t="s">
        <v>722</v>
      </c>
      <c r="F80" t="s">
        <v>725</v>
      </c>
      <c r="G80">
        <v>5379</v>
      </c>
    </row>
    <row r="81" spans="1:7">
      <c r="A81" t="s">
        <v>161</v>
      </c>
      <c r="B81" s="1">
        <f>VLOOKUP(Table7[[#This Row],[Invoice Number]],Table6[#All],2,0)</f>
        <v>44565</v>
      </c>
      <c r="C81" t="s">
        <v>811</v>
      </c>
      <c r="D81" s="1">
        <f t="shared" si="1"/>
        <v>44566</v>
      </c>
      <c r="E81" t="s">
        <v>722</v>
      </c>
      <c r="F81" t="s">
        <v>728</v>
      </c>
      <c r="G81">
        <v>2422</v>
      </c>
    </row>
    <row r="82" spans="1:7">
      <c r="A82" t="s">
        <v>162</v>
      </c>
      <c r="B82" s="1">
        <f>VLOOKUP(Table7[[#This Row],[Invoice Number]],Table6[#All],2,0)</f>
        <v>44565</v>
      </c>
      <c r="C82" t="s">
        <v>812</v>
      </c>
      <c r="D82" s="1">
        <f t="shared" si="1"/>
        <v>44566</v>
      </c>
      <c r="E82" t="s">
        <v>722</v>
      </c>
      <c r="F82" t="s">
        <v>729</v>
      </c>
      <c r="G82">
        <v>2218</v>
      </c>
    </row>
    <row r="83" spans="1:7">
      <c r="A83" t="s">
        <v>165</v>
      </c>
      <c r="B83" s="1">
        <f>VLOOKUP(Table7[[#This Row],[Invoice Number]],Table6[#All],2,0)</f>
        <v>44565</v>
      </c>
      <c r="C83" t="s">
        <v>813</v>
      </c>
      <c r="D83" s="1">
        <f t="shared" si="1"/>
        <v>44566</v>
      </c>
      <c r="E83" t="s">
        <v>722</v>
      </c>
      <c r="F83" t="s">
        <v>728</v>
      </c>
      <c r="G83">
        <v>3391</v>
      </c>
    </row>
    <row r="84" spans="1:7">
      <c r="A84" t="s">
        <v>167</v>
      </c>
      <c r="B84" s="1">
        <f>VLOOKUP(Table7[[#This Row],[Invoice Number]],Table6[#All],2,0)</f>
        <v>44562</v>
      </c>
      <c r="C84" t="s">
        <v>814</v>
      </c>
      <c r="D84" s="1">
        <f t="shared" si="1"/>
        <v>44563</v>
      </c>
      <c r="E84" t="s">
        <v>722</v>
      </c>
      <c r="F84" t="s">
        <v>726</v>
      </c>
      <c r="G84">
        <v>5623</v>
      </c>
    </row>
    <row r="85" spans="1:7">
      <c r="A85" t="s">
        <v>168</v>
      </c>
      <c r="B85" s="1">
        <f>VLOOKUP(Table7[[#This Row],[Invoice Number]],Table6[#All],2,0)</f>
        <v>44563</v>
      </c>
      <c r="C85" t="s">
        <v>815</v>
      </c>
      <c r="D85" s="1">
        <f t="shared" si="1"/>
        <v>44564</v>
      </c>
      <c r="E85" t="s">
        <v>722</v>
      </c>
      <c r="F85" t="s">
        <v>729</v>
      </c>
      <c r="G85">
        <v>3002</v>
      </c>
    </row>
    <row r="86" spans="1:7">
      <c r="A86" t="s">
        <v>169</v>
      </c>
      <c r="B86" s="1">
        <f>VLOOKUP(Table7[[#This Row],[Invoice Number]],Table6[#All],2,0)</f>
        <v>44563</v>
      </c>
      <c r="C86" t="s">
        <v>816</v>
      </c>
      <c r="D86" s="1">
        <f t="shared" si="1"/>
        <v>44564</v>
      </c>
      <c r="E86" t="s">
        <v>722</v>
      </c>
      <c r="F86" t="s">
        <v>728</v>
      </c>
      <c r="G86">
        <v>2054</v>
      </c>
    </row>
    <row r="87" spans="1:7">
      <c r="A87" t="s">
        <v>170</v>
      </c>
      <c r="B87" s="1">
        <f>VLOOKUP(Table7[[#This Row],[Invoice Number]],Table6[#All],2,0)</f>
        <v>44562</v>
      </c>
      <c r="C87" t="s">
        <v>817</v>
      </c>
      <c r="D87" s="1">
        <f t="shared" si="1"/>
        <v>44563</v>
      </c>
      <c r="E87" t="s">
        <v>722</v>
      </c>
      <c r="F87" t="s">
        <v>726</v>
      </c>
      <c r="G87">
        <v>5804</v>
      </c>
    </row>
    <row r="88" spans="1:7">
      <c r="A88" t="s">
        <v>171</v>
      </c>
      <c r="B88" s="1">
        <f>VLOOKUP(Table7[[#This Row],[Invoice Number]],Table6[#All],2,0)</f>
        <v>44565</v>
      </c>
      <c r="C88" t="s">
        <v>818</v>
      </c>
      <c r="D88" s="1">
        <f t="shared" si="1"/>
        <v>44566</v>
      </c>
      <c r="E88" t="s">
        <v>722</v>
      </c>
      <c r="F88" t="s">
        <v>729</v>
      </c>
      <c r="G88">
        <v>5397</v>
      </c>
    </row>
    <row r="89" spans="1:7">
      <c r="A89" t="s">
        <v>174</v>
      </c>
      <c r="B89" s="1">
        <f>VLOOKUP(Table7[[#This Row],[Invoice Number]],Table6[#All],2,0)</f>
        <v>44565</v>
      </c>
      <c r="C89" t="s">
        <v>819</v>
      </c>
      <c r="D89" s="1">
        <f t="shared" si="1"/>
        <v>44566</v>
      </c>
      <c r="E89" t="s">
        <v>722</v>
      </c>
      <c r="F89" t="s">
        <v>729</v>
      </c>
      <c r="G89">
        <v>6461</v>
      </c>
    </row>
    <row r="90" spans="1:7">
      <c r="A90" t="s">
        <v>176</v>
      </c>
      <c r="B90" s="1">
        <f>VLOOKUP(Table7[[#This Row],[Invoice Number]],Table6[#All],2,0)</f>
        <v>44563</v>
      </c>
      <c r="C90" t="s">
        <v>820</v>
      </c>
      <c r="D90" s="1">
        <f t="shared" si="1"/>
        <v>44564</v>
      </c>
      <c r="E90" t="s">
        <v>722</v>
      </c>
      <c r="F90" t="s">
        <v>726</v>
      </c>
      <c r="G90">
        <v>4887</v>
      </c>
    </row>
    <row r="91" spans="1:7">
      <c r="A91" t="s">
        <v>177</v>
      </c>
      <c r="B91" s="1">
        <f>VLOOKUP(Table7[[#This Row],[Invoice Number]],Table6[#All],2,0)</f>
        <v>44564</v>
      </c>
      <c r="C91" t="s">
        <v>821</v>
      </c>
      <c r="D91" s="1">
        <f t="shared" si="1"/>
        <v>44565</v>
      </c>
      <c r="E91" t="s">
        <v>722</v>
      </c>
      <c r="F91" t="s">
        <v>725</v>
      </c>
      <c r="G91">
        <v>5106</v>
      </c>
    </row>
    <row r="92" spans="1:7">
      <c r="A92" t="s">
        <v>178</v>
      </c>
      <c r="B92" s="1">
        <f>VLOOKUP(Table7[[#This Row],[Invoice Number]],Table6[#All],2,0)</f>
        <v>44562</v>
      </c>
      <c r="C92" t="s">
        <v>822</v>
      </c>
      <c r="D92" s="1">
        <f t="shared" si="1"/>
        <v>44563</v>
      </c>
      <c r="E92" t="s">
        <v>722</v>
      </c>
      <c r="F92" t="s">
        <v>726</v>
      </c>
      <c r="G92">
        <v>6486</v>
      </c>
    </row>
    <row r="93" spans="1:7">
      <c r="A93" t="s">
        <v>180</v>
      </c>
      <c r="B93" s="1">
        <f>VLOOKUP(Table7[[#This Row],[Invoice Number]],Table6[#All],2,0)</f>
        <v>44565</v>
      </c>
      <c r="C93" t="s">
        <v>823</v>
      </c>
      <c r="D93" s="1">
        <f t="shared" si="1"/>
        <v>44566</v>
      </c>
      <c r="E93" t="s">
        <v>722</v>
      </c>
      <c r="F93" t="s">
        <v>728</v>
      </c>
      <c r="G93">
        <v>6086</v>
      </c>
    </row>
    <row r="94" spans="1:7">
      <c r="A94" t="s">
        <v>182</v>
      </c>
      <c r="B94" s="1">
        <f>VLOOKUP(Table7[[#This Row],[Invoice Number]],Table6[#All],2,0)</f>
        <v>44564</v>
      </c>
      <c r="C94" t="s">
        <v>824</v>
      </c>
      <c r="D94" s="1">
        <f t="shared" si="1"/>
        <v>44565</v>
      </c>
      <c r="E94" t="s">
        <v>722</v>
      </c>
      <c r="F94" t="s">
        <v>726</v>
      </c>
      <c r="G94">
        <v>4300</v>
      </c>
    </row>
    <row r="95" spans="1:7">
      <c r="A95" t="s">
        <v>185</v>
      </c>
      <c r="B95" s="1">
        <f>VLOOKUP(Table7[[#This Row],[Invoice Number]],Table6[#All],2,0)</f>
        <v>44566</v>
      </c>
      <c r="C95" t="s">
        <v>825</v>
      </c>
      <c r="D95" s="1">
        <f t="shared" si="1"/>
        <v>44567</v>
      </c>
      <c r="E95" t="s">
        <v>722</v>
      </c>
      <c r="F95" t="s">
        <v>728</v>
      </c>
      <c r="G95">
        <v>3995</v>
      </c>
    </row>
    <row r="96" spans="1:7">
      <c r="A96" t="s">
        <v>187</v>
      </c>
      <c r="B96" s="1">
        <f>VLOOKUP(Table7[[#This Row],[Invoice Number]],Table6[#All],2,0)</f>
        <v>44563</v>
      </c>
      <c r="C96" t="s">
        <v>826</v>
      </c>
      <c r="D96" s="1">
        <f t="shared" si="1"/>
        <v>44564</v>
      </c>
      <c r="E96" t="s">
        <v>722</v>
      </c>
      <c r="F96" t="s">
        <v>727</v>
      </c>
      <c r="G96">
        <v>4127</v>
      </c>
    </row>
    <row r="97" spans="1:7">
      <c r="A97" t="s">
        <v>190</v>
      </c>
      <c r="B97" s="1">
        <f>VLOOKUP(Table7[[#This Row],[Invoice Number]],Table6[#All],2,0)</f>
        <v>44565</v>
      </c>
      <c r="C97" t="s">
        <v>827</v>
      </c>
      <c r="D97" s="1">
        <f t="shared" si="1"/>
        <v>44566</v>
      </c>
      <c r="E97" t="s">
        <v>722</v>
      </c>
      <c r="F97" t="s">
        <v>727</v>
      </c>
      <c r="G97">
        <v>6840</v>
      </c>
    </row>
    <row r="98" spans="1:7">
      <c r="A98" t="s">
        <v>191</v>
      </c>
      <c r="B98" s="1">
        <f>VLOOKUP(Table7[[#This Row],[Invoice Number]],Table6[#All],2,0)</f>
        <v>44566</v>
      </c>
      <c r="C98" t="s">
        <v>828</v>
      </c>
      <c r="D98" s="1">
        <f t="shared" si="1"/>
        <v>44567</v>
      </c>
      <c r="E98" t="s">
        <v>722</v>
      </c>
      <c r="F98" t="s">
        <v>726</v>
      </c>
      <c r="G98">
        <v>2541</v>
      </c>
    </row>
    <row r="99" spans="1:7">
      <c r="A99" t="s">
        <v>193</v>
      </c>
      <c r="B99" s="1">
        <f>VLOOKUP(Table7[[#This Row],[Invoice Number]],Table6[#All],2,0)</f>
        <v>44565</v>
      </c>
      <c r="C99" t="s">
        <v>829</v>
      </c>
      <c r="D99" s="1">
        <f t="shared" si="1"/>
        <v>44566</v>
      </c>
      <c r="E99" t="s">
        <v>722</v>
      </c>
      <c r="F99" t="s">
        <v>729</v>
      </c>
      <c r="G99">
        <v>3943</v>
      </c>
    </row>
    <row r="100" spans="1:7">
      <c r="A100" t="s">
        <v>194</v>
      </c>
      <c r="B100" s="1">
        <f>VLOOKUP(Table7[[#This Row],[Invoice Number]],Table6[#All],2,0)</f>
        <v>44564</v>
      </c>
      <c r="C100" t="s">
        <v>830</v>
      </c>
      <c r="D100" s="1">
        <f t="shared" si="1"/>
        <v>44565</v>
      </c>
      <c r="E100" t="s">
        <v>722</v>
      </c>
      <c r="F100" t="s">
        <v>728</v>
      </c>
      <c r="G100">
        <v>6724</v>
      </c>
    </row>
    <row r="101" spans="1:7">
      <c r="A101" t="s">
        <v>200</v>
      </c>
      <c r="B101" s="1">
        <f>VLOOKUP(Table7[[#This Row],[Invoice Number]],Table6[#All],2,0)</f>
        <v>44562</v>
      </c>
      <c r="C101" t="s">
        <v>831</v>
      </c>
      <c r="D101" s="1">
        <f t="shared" si="1"/>
        <v>44563</v>
      </c>
      <c r="E101" t="s">
        <v>722</v>
      </c>
      <c r="F101" t="s">
        <v>729</v>
      </c>
      <c r="G101">
        <v>4714</v>
      </c>
    </row>
    <row r="102" spans="1:7">
      <c r="A102" t="s">
        <v>203</v>
      </c>
      <c r="B102" s="1">
        <f>VLOOKUP(Table7[[#This Row],[Invoice Number]],Table6[#All],2,0)</f>
        <v>44563</v>
      </c>
      <c r="C102" t="s">
        <v>832</v>
      </c>
      <c r="D102" s="1">
        <f t="shared" si="1"/>
        <v>44564</v>
      </c>
      <c r="E102" t="s">
        <v>722</v>
      </c>
      <c r="F102" t="s">
        <v>726</v>
      </c>
      <c r="G102">
        <v>4034</v>
      </c>
    </row>
    <row r="103" spans="1:7">
      <c r="A103" t="s">
        <v>204</v>
      </c>
      <c r="B103" s="1">
        <f>VLOOKUP(Table7[[#This Row],[Invoice Number]],Table6[#All],2,0)</f>
        <v>44562</v>
      </c>
      <c r="C103" t="s">
        <v>833</v>
      </c>
      <c r="D103" s="1">
        <f t="shared" si="1"/>
        <v>44563</v>
      </c>
      <c r="E103" t="s">
        <v>722</v>
      </c>
      <c r="F103" t="s">
        <v>726</v>
      </c>
      <c r="G103">
        <v>3955</v>
      </c>
    </row>
    <row r="104" spans="1:7">
      <c r="A104" t="s">
        <v>205</v>
      </c>
      <c r="B104" s="1">
        <f>VLOOKUP(Table7[[#This Row],[Invoice Number]],Table6[#All],2,0)</f>
        <v>44562</v>
      </c>
      <c r="C104" t="s">
        <v>834</v>
      </c>
      <c r="D104" s="1">
        <f t="shared" si="1"/>
        <v>44563</v>
      </c>
      <c r="E104" t="s">
        <v>722</v>
      </c>
      <c r="F104" t="s">
        <v>725</v>
      </c>
      <c r="G104">
        <v>5797</v>
      </c>
    </row>
    <row r="105" spans="1:7">
      <c r="A105" t="s">
        <v>206</v>
      </c>
      <c r="B105" s="1">
        <f>VLOOKUP(Table7[[#This Row],[Invoice Number]],Table6[#All],2,0)</f>
        <v>44565</v>
      </c>
      <c r="C105" t="s">
        <v>835</v>
      </c>
      <c r="D105" s="1">
        <f t="shared" si="1"/>
        <v>44566</v>
      </c>
      <c r="E105" t="s">
        <v>722</v>
      </c>
      <c r="F105" t="s">
        <v>725</v>
      </c>
      <c r="G105">
        <v>4857</v>
      </c>
    </row>
    <row r="106" spans="1:7">
      <c r="A106" t="s">
        <v>207</v>
      </c>
      <c r="B106" s="1">
        <f>VLOOKUP(Table7[[#This Row],[Invoice Number]],Table6[#All],2,0)</f>
        <v>44562</v>
      </c>
      <c r="C106" t="s">
        <v>836</v>
      </c>
      <c r="D106" s="1">
        <f t="shared" si="1"/>
        <v>44563</v>
      </c>
      <c r="E106" t="s">
        <v>722</v>
      </c>
      <c r="F106" t="s">
        <v>727</v>
      </c>
      <c r="G106">
        <v>3828</v>
      </c>
    </row>
    <row r="107" spans="1:7">
      <c r="A107" t="s">
        <v>210</v>
      </c>
      <c r="B107" s="1">
        <f>VLOOKUP(Table7[[#This Row],[Invoice Number]],Table6[#All],2,0)</f>
        <v>44566</v>
      </c>
      <c r="C107" t="s">
        <v>837</v>
      </c>
      <c r="D107" s="1">
        <f t="shared" si="1"/>
        <v>44567</v>
      </c>
      <c r="E107" t="s">
        <v>722</v>
      </c>
      <c r="F107" t="s">
        <v>726</v>
      </c>
      <c r="G107">
        <v>5938</v>
      </c>
    </row>
    <row r="108" spans="1:7">
      <c r="A108" t="s">
        <v>212</v>
      </c>
      <c r="B108" s="1">
        <f>VLOOKUP(Table7[[#This Row],[Invoice Number]],Table6[#All],2,0)</f>
        <v>44564</v>
      </c>
      <c r="C108" t="s">
        <v>838</v>
      </c>
      <c r="D108" s="1">
        <f t="shared" si="1"/>
        <v>44565</v>
      </c>
      <c r="E108" t="s">
        <v>722</v>
      </c>
      <c r="F108" t="s">
        <v>728</v>
      </c>
      <c r="G108">
        <v>6544</v>
      </c>
    </row>
    <row r="109" spans="1:7">
      <c r="A109" t="s">
        <v>213</v>
      </c>
      <c r="B109" s="1">
        <f>VLOOKUP(Table7[[#This Row],[Invoice Number]],Table6[#All],2,0)</f>
        <v>44566</v>
      </c>
      <c r="C109" t="s">
        <v>839</v>
      </c>
      <c r="D109" s="1">
        <f t="shared" si="1"/>
        <v>44567</v>
      </c>
      <c r="E109" t="s">
        <v>722</v>
      </c>
      <c r="F109" t="s">
        <v>726</v>
      </c>
      <c r="G109">
        <v>3167</v>
      </c>
    </row>
    <row r="110" spans="1:7">
      <c r="A110" t="s">
        <v>214</v>
      </c>
      <c r="B110" s="1">
        <f>VLOOKUP(Table7[[#This Row],[Invoice Number]],Table6[#All],2,0)</f>
        <v>44566</v>
      </c>
      <c r="C110" t="s">
        <v>840</v>
      </c>
      <c r="D110" s="1">
        <f t="shared" si="1"/>
        <v>44567</v>
      </c>
      <c r="E110" t="s">
        <v>722</v>
      </c>
      <c r="F110" t="s">
        <v>727</v>
      </c>
      <c r="G110">
        <v>2157</v>
      </c>
    </row>
    <row r="111" spans="1:7">
      <c r="A111" t="s">
        <v>215</v>
      </c>
      <c r="B111" s="1">
        <f>VLOOKUP(Table7[[#This Row],[Invoice Number]],Table6[#All],2,0)</f>
        <v>44562</v>
      </c>
      <c r="C111" t="s">
        <v>841</v>
      </c>
      <c r="D111" s="1">
        <f t="shared" si="1"/>
        <v>44563</v>
      </c>
      <c r="E111" t="s">
        <v>722</v>
      </c>
      <c r="F111" t="s">
        <v>729</v>
      </c>
      <c r="G111">
        <v>6353</v>
      </c>
    </row>
    <row r="112" spans="1:7">
      <c r="A112" t="s">
        <v>217</v>
      </c>
      <c r="B112" s="1">
        <f>VLOOKUP(Table7[[#This Row],[Invoice Number]],Table6[#All],2,0)</f>
        <v>44566</v>
      </c>
      <c r="C112" t="s">
        <v>842</v>
      </c>
      <c r="D112" s="1">
        <f t="shared" si="1"/>
        <v>44567</v>
      </c>
      <c r="E112" t="s">
        <v>722</v>
      </c>
      <c r="F112" t="s">
        <v>725</v>
      </c>
      <c r="G112">
        <v>5141</v>
      </c>
    </row>
    <row r="113" spans="1:7">
      <c r="A113" t="s">
        <v>219</v>
      </c>
      <c r="B113" s="1">
        <f>VLOOKUP(Table7[[#This Row],[Invoice Number]],Table6[#All],2,0)</f>
        <v>44565</v>
      </c>
      <c r="C113" t="s">
        <v>843</v>
      </c>
      <c r="D113" s="1">
        <f t="shared" si="1"/>
        <v>44566</v>
      </c>
      <c r="E113" t="s">
        <v>722</v>
      </c>
      <c r="F113" t="s">
        <v>726</v>
      </c>
      <c r="G113">
        <v>3740</v>
      </c>
    </row>
    <row r="114" spans="1:7">
      <c r="A114" t="s">
        <v>226</v>
      </c>
      <c r="B114" s="1">
        <f>VLOOKUP(Table7[[#This Row],[Invoice Number]],Table6[#All],2,0)</f>
        <v>44564</v>
      </c>
      <c r="C114" t="s">
        <v>844</v>
      </c>
      <c r="D114" s="1">
        <f t="shared" si="1"/>
        <v>44565</v>
      </c>
      <c r="E114" t="s">
        <v>722</v>
      </c>
      <c r="F114" t="s">
        <v>728</v>
      </c>
      <c r="G114">
        <v>2744</v>
      </c>
    </row>
    <row r="115" spans="1:7">
      <c r="A115" t="s">
        <v>228</v>
      </c>
      <c r="B115" s="1">
        <f>VLOOKUP(Table7[[#This Row],[Invoice Number]],Table6[#All],2,0)</f>
        <v>44566</v>
      </c>
      <c r="C115" t="s">
        <v>845</v>
      </c>
      <c r="D115" s="1">
        <f t="shared" si="1"/>
        <v>44567</v>
      </c>
      <c r="E115" t="s">
        <v>722</v>
      </c>
      <c r="F115" t="s">
        <v>729</v>
      </c>
      <c r="G115">
        <v>4931</v>
      </c>
    </row>
    <row r="116" spans="1:7">
      <c r="A116" t="s">
        <v>229</v>
      </c>
      <c r="B116" s="1">
        <f>VLOOKUP(Table7[[#This Row],[Invoice Number]],Table6[#All],2,0)</f>
        <v>44565</v>
      </c>
      <c r="C116" t="s">
        <v>846</v>
      </c>
      <c r="D116" s="1">
        <f t="shared" si="1"/>
        <v>44566</v>
      </c>
      <c r="E116" t="s">
        <v>722</v>
      </c>
      <c r="F116" t="s">
        <v>727</v>
      </c>
      <c r="G116">
        <v>5156</v>
      </c>
    </row>
    <row r="117" spans="1:7">
      <c r="A117" t="s">
        <v>232</v>
      </c>
      <c r="B117" s="1">
        <f>VLOOKUP(Table7[[#This Row],[Invoice Number]],Table6[#All],2,0)</f>
        <v>44566</v>
      </c>
      <c r="C117" t="s">
        <v>847</v>
      </c>
      <c r="D117" s="1">
        <f t="shared" si="1"/>
        <v>44567</v>
      </c>
      <c r="E117" t="s">
        <v>722</v>
      </c>
      <c r="F117" t="s">
        <v>728</v>
      </c>
      <c r="G117">
        <v>3028</v>
      </c>
    </row>
    <row r="118" spans="1:7">
      <c r="A118" t="s">
        <v>233</v>
      </c>
      <c r="B118" s="1">
        <f>VLOOKUP(Table7[[#This Row],[Invoice Number]],Table6[#All],2,0)</f>
        <v>44562</v>
      </c>
      <c r="C118" t="s">
        <v>848</v>
      </c>
      <c r="D118" s="1">
        <f t="shared" si="1"/>
        <v>44563</v>
      </c>
      <c r="E118" t="s">
        <v>722</v>
      </c>
      <c r="F118" t="s">
        <v>727</v>
      </c>
      <c r="G118">
        <v>4581</v>
      </c>
    </row>
    <row r="119" spans="1:7">
      <c r="A119" t="s">
        <v>234</v>
      </c>
      <c r="B119" s="1">
        <f>VLOOKUP(Table7[[#This Row],[Invoice Number]],Table6[#All],2,0)</f>
        <v>44563</v>
      </c>
      <c r="C119" t="s">
        <v>849</v>
      </c>
      <c r="D119" s="1">
        <f t="shared" si="1"/>
        <v>44564</v>
      </c>
      <c r="E119" t="s">
        <v>722</v>
      </c>
      <c r="F119" t="s">
        <v>726</v>
      </c>
      <c r="G119">
        <v>3794</v>
      </c>
    </row>
    <row r="120" spans="1:7">
      <c r="A120" t="s">
        <v>235</v>
      </c>
      <c r="B120" s="1">
        <f>VLOOKUP(Table7[[#This Row],[Invoice Number]],Table6[#All],2,0)</f>
        <v>44563</v>
      </c>
      <c r="C120" t="s">
        <v>850</v>
      </c>
      <c r="D120" s="1">
        <f t="shared" si="1"/>
        <v>44564</v>
      </c>
      <c r="E120" t="s">
        <v>722</v>
      </c>
      <c r="F120" t="s">
        <v>729</v>
      </c>
      <c r="G120">
        <v>5648</v>
      </c>
    </row>
    <row r="121" spans="1:7">
      <c r="A121" t="s">
        <v>238</v>
      </c>
      <c r="B121" s="1">
        <f>VLOOKUP(Table7[[#This Row],[Invoice Number]],Table6[#All],2,0)</f>
        <v>44564</v>
      </c>
      <c r="C121" t="s">
        <v>851</v>
      </c>
      <c r="D121" s="1">
        <f t="shared" si="1"/>
        <v>44565</v>
      </c>
      <c r="E121" t="s">
        <v>722</v>
      </c>
      <c r="F121" t="s">
        <v>729</v>
      </c>
      <c r="G121">
        <v>6639</v>
      </c>
    </row>
    <row r="122" spans="1:7">
      <c r="A122" t="s">
        <v>239</v>
      </c>
      <c r="B122" s="1">
        <f>VLOOKUP(Table7[[#This Row],[Invoice Number]],Table6[#All],2,0)</f>
        <v>44565</v>
      </c>
      <c r="C122" t="s">
        <v>852</v>
      </c>
      <c r="D122" s="1">
        <f t="shared" si="1"/>
        <v>44566</v>
      </c>
      <c r="E122" t="s">
        <v>722</v>
      </c>
      <c r="F122" t="s">
        <v>726</v>
      </c>
      <c r="G122">
        <v>5984</v>
      </c>
    </row>
    <row r="123" spans="1:7">
      <c r="A123" t="s">
        <v>241</v>
      </c>
      <c r="B123" s="1">
        <f>VLOOKUP(Table7[[#This Row],[Invoice Number]],Table6[#All],2,0)</f>
        <v>44563</v>
      </c>
      <c r="C123" t="s">
        <v>853</v>
      </c>
      <c r="D123" s="1">
        <f t="shared" si="1"/>
        <v>44564</v>
      </c>
      <c r="E123" t="s">
        <v>722</v>
      </c>
      <c r="F123" t="s">
        <v>726</v>
      </c>
      <c r="G123">
        <v>5235</v>
      </c>
    </row>
    <row r="124" spans="1:7">
      <c r="A124" t="s">
        <v>242</v>
      </c>
      <c r="B124" s="1">
        <f>VLOOKUP(Table7[[#This Row],[Invoice Number]],Table6[#All],2,0)</f>
        <v>44566</v>
      </c>
      <c r="C124" t="s">
        <v>854</v>
      </c>
      <c r="D124" s="1">
        <f t="shared" si="1"/>
        <v>44567</v>
      </c>
      <c r="E124" t="s">
        <v>722</v>
      </c>
      <c r="F124" t="s">
        <v>725</v>
      </c>
      <c r="G124">
        <v>5109</v>
      </c>
    </row>
    <row r="125" spans="1:7">
      <c r="A125" t="s">
        <v>243</v>
      </c>
      <c r="B125" s="1">
        <f>VLOOKUP(Table7[[#This Row],[Invoice Number]],Table6[#All],2,0)</f>
        <v>44562</v>
      </c>
      <c r="C125" t="s">
        <v>855</v>
      </c>
      <c r="D125" s="1">
        <f t="shared" si="1"/>
        <v>44563</v>
      </c>
      <c r="E125" t="s">
        <v>722</v>
      </c>
      <c r="F125" t="s">
        <v>725</v>
      </c>
      <c r="G125">
        <v>6524</v>
      </c>
    </row>
    <row r="126" spans="1:7">
      <c r="A126" t="s">
        <v>247</v>
      </c>
      <c r="B126" s="1">
        <f>VLOOKUP(Table7[[#This Row],[Invoice Number]],Table6[#All],2,0)</f>
        <v>44566</v>
      </c>
      <c r="C126" t="s">
        <v>856</v>
      </c>
      <c r="D126" s="1">
        <f t="shared" si="1"/>
        <v>44567</v>
      </c>
      <c r="E126" t="s">
        <v>722</v>
      </c>
      <c r="F126" t="s">
        <v>728</v>
      </c>
      <c r="G126">
        <v>5133</v>
      </c>
    </row>
    <row r="127" spans="1:7">
      <c r="A127" t="s">
        <v>249</v>
      </c>
      <c r="B127" s="1">
        <f>VLOOKUP(Table7[[#This Row],[Invoice Number]],Table6[#All],2,0)</f>
        <v>44562</v>
      </c>
      <c r="C127" t="s">
        <v>857</v>
      </c>
      <c r="D127" s="1">
        <f t="shared" si="1"/>
        <v>44563</v>
      </c>
      <c r="E127" t="s">
        <v>722</v>
      </c>
      <c r="F127" t="s">
        <v>726</v>
      </c>
      <c r="G127">
        <v>4406</v>
      </c>
    </row>
    <row r="128" spans="1:7">
      <c r="A128" t="s">
        <v>252</v>
      </c>
      <c r="B128" s="1">
        <f>VLOOKUP(Table7[[#This Row],[Invoice Number]],Table6[#All],2,0)</f>
        <v>44566</v>
      </c>
      <c r="C128" t="s">
        <v>858</v>
      </c>
      <c r="D128" s="1">
        <f t="shared" si="1"/>
        <v>44567</v>
      </c>
      <c r="E128" t="s">
        <v>722</v>
      </c>
      <c r="F128" t="s">
        <v>728</v>
      </c>
      <c r="G128">
        <v>5617</v>
      </c>
    </row>
    <row r="129" spans="1:7">
      <c r="A129" t="s">
        <v>257</v>
      </c>
      <c r="B129" s="1">
        <f>VLOOKUP(Table7[[#This Row],[Invoice Number]],Table6[#All],2,0)</f>
        <v>44564</v>
      </c>
      <c r="C129" t="s">
        <v>859</v>
      </c>
      <c r="D129" s="1">
        <f t="shared" si="1"/>
        <v>44565</v>
      </c>
      <c r="E129" t="s">
        <v>722</v>
      </c>
      <c r="F129" t="s">
        <v>729</v>
      </c>
      <c r="G129">
        <v>2647</v>
      </c>
    </row>
    <row r="130" spans="1:7">
      <c r="A130" t="s">
        <v>259</v>
      </c>
      <c r="B130" s="1">
        <f>VLOOKUP(Table7[[#This Row],[Invoice Number]],Table6[#All],2,0)</f>
        <v>44563</v>
      </c>
      <c r="C130" t="s">
        <v>860</v>
      </c>
      <c r="D130" s="1">
        <f t="shared" si="1"/>
        <v>44564</v>
      </c>
      <c r="E130" t="s">
        <v>722</v>
      </c>
      <c r="F130" t="s">
        <v>728</v>
      </c>
      <c r="G130">
        <v>3425</v>
      </c>
    </row>
    <row r="131" spans="1:7">
      <c r="A131" t="s">
        <v>261</v>
      </c>
      <c r="B131" s="1">
        <f>VLOOKUP(Table7[[#This Row],[Invoice Number]],Table6[#All],2,0)</f>
        <v>44562</v>
      </c>
      <c r="C131" t="s">
        <v>861</v>
      </c>
      <c r="D131" s="1">
        <f t="shared" ref="D131:D194" si="2">B131+1</f>
        <v>44563</v>
      </c>
      <c r="E131" t="s">
        <v>722</v>
      </c>
      <c r="F131" t="s">
        <v>729</v>
      </c>
      <c r="G131">
        <v>5802</v>
      </c>
    </row>
    <row r="132" spans="1:7">
      <c r="A132" t="s">
        <v>265</v>
      </c>
      <c r="B132" s="1">
        <f>VLOOKUP(Table7[[#This Row],[Invoice Number]],Table6[#All],2,0)</f>
        <v>44563</v>
      </c>
      <c r="C132" t="s">
        <v>862</v>
      </c>
      <c r="D132" s="1">
        <f t="shared" si="2"/>
        <v>44564</v>
      </c>
      <c r="E132" t="s">
        <v>722</v>
      </c>
      <c r="F132" t="s">
        <v>728</v>
      </c>
      <c r="G132">
        <v>4275</v>
      </c>
    </row>
    <row r="133" spans="1:7">
      <c r="A133" t="s">
        <v>267</v>
      </c>
      <c r="B133" s="1">
        <f>VLOOKUP(Table7[[#This Row],[Invoice Number]],Table6[#All],2,0)</f>
        <v>44562</v>
      </c>
      <c r="C133" t="s">
        <v>863</v>
      </c>
      <c r="D133" s="1">
        <f t="shared" si="2"/>
        <v>44563</v>
      </c>
      <c r="E133" t="s">
        <v>722</v>
      </c>
      <c r="F133" t="s">
        <v>729</v>
      </c>
      <c r="G133">
        <v>3500</v>
      </c>
    </row>
    <row r="134" spans="1:7">
      <c r="A134" t="s">
        <v>269</v>
      </c>
      <c r="B134" s="1">
        <f>VLOOKUP(Table7[[#This Row],[Invoice Number]],Table6[#All],2,0)</f>
        <v>44566</v>
      </c>
      <c r="C134" t="s">
        <v>864</v>
      </c>
      <c r="D134" s="1">
        <f t="shared" si="2"/>
        <v>44567</v>
      </c>
      <c r="E134" t="s">
        <v>722</v>
      </c>
      <c r="F134" t="s">
        <v>729</v>
      </c>
      <c r="G134">
        <v>5831</v>
      </c>
    </row>
    <row r="135" spans="1:7">
      <c r="A135" t="s">
        <v>272</v>
      </c>
      <c r="B135" s="1">
        <f>VLOOKUP(Table7[[#This Row],[Invoice Number]],Table6[#All],2,0)</f>
        <v>44564</v>
      </c>
      <c r="C135" t="s">
        <v>865</v>
      </c>
      <c r="D135" s="1">
        <f t="shared" si="2"/>
        <v>44565</v>
      </c>
      <c r="E135" t="s">
        <v>722</v>
      </c>
      <c r="F135" t="s">
        <v>727</v>
      </c>
      <c r="G135">
        <v>4827</v>
      </c>
    </row>
    <row r="136" spans="1:7">
      <c r="A136" t="s">
        <v>277</v>
      </c>
      <c r="B136" s="1">
        <f>VLOOKUP(Table7[[#This Row],[Invoice Number]],Table6[#All],2,0)</f>
        <v>44562</v>
      </c>
      <c r="C136" t="s">
        <v>866</v>
      </c>
      <c r="D136" s="1">
        <f t="shared" si="2"/>
        <v>44563</v>
      </c>
      <c r="E136" t="s">
        <v>722</v>
      </c>
      <c r="F136" t="s">
        <v>729</v>
      </c>
      <c r="G136">
        <v>4885</v>
      </c>
    </row>
    <row r="137" spans="1:7">
      <c r="A137" t="s">
        <v>278</v>
      </c>
      <c r="B137" s="1">
        <f>VLOOKUP(Table7[[#This Row],[Invoice Number]],Table6[#All],2,0)</f>
        <v>44564</v>
      </c>
      <c r="C137" t="s">
        <v>867</v>
      </c>
      <c r="D137" s="1">
        <f t="shared" si="2"/>
        <v>44565</v>
      </c>
      <c r="E137" t="s">
        <v>722</v>
      </c>
      <c r="F137" t="s">
        <v>727</v>
      </c>
      <c r="G137">
        <v>6971</v>
      </c>
    </row>
    <row r="138" spans="1:7">
      <c r="A138" t="s">
        <v>279</v>
      </c>
      <c r="B138" s="1">
        <f>VLOOKUP(Table7[[#This Row],[Invoice Number]],Table6[#All],2,0)</f>
        <v>44562</v>
      </c>
      <c r="C138" t="s">
        <v>868</v>
      </c>
      <c r="D138" s="1">
        <f t="shared" si="2"/>
        <v>44563</v>
      </c>
      <c r="E138" t="s">
        <v>722</v>
      </c>
      <c r="F138" t="s">
        <v>729</v>
      </c>
      <c r="G138">
        <v>4765</v>
      </c>
    </row>
    <row r="139" spans="1:7">
      <c r="A139" t="s">
        <v>280</v>
      </c>
      <c r="B139" s="1">
        <f>VLOOKUP(Table7[[#This Row],[Invoice Number]],Table6[#All],2,0)</f>
        <v>44564</v>
      </c>
      <c r="C139" t="s">
        <v>869</v>
      </c>
      <c r="D139" s="1">
        <f t="shared" si="2"/>
        <v>44565</v>
      </c>
      <c r="E139" t="s">
        <v>722</v>
      </c>
      <c r="F139" t="s">
        <v>726</v>
      </c>
      <c r="G139">
        <v>4699</v>
      </c>
    </row>
    <row r="140" spans="1:7">
      <c r="A140" t="s">
        <v>281</v>
      </c>
      <c r="B140" s="1">
        <f>VLOOKUP(Table7[[#This Row],[Invoice Number]],Table6[#All],2,0)</f>
        <v>44562</v>
      </c>
      <c r="C140" t="s">
        <v>870</v>
      </c>
      <c r="D140" s="1">
        <f t="shared" si="2"/>
        <v>44563</v>
      </c>
      <c r="E140" t="s">
        <v>722</v>
      </c>
      <c r="F140" t="s">
        <v>727</v>
      </c>
      <c r="G140">
        <v>3458</v>
      </c>
    </row>
    <row r="141" spans="1:7">
      <c r="A141" t="s">
        <v>284</v>
      </c>
      <c r="B141" s="1">
        <f>VLOOKUP(Table7[[#This Row],[Invoice Number]],Table6[#All],2,0)</f>
        <v>44563</v>
      </c>
      <c r="C141" t="s">
        <v>871</v>
      </c>
      <c r="D141" s="1">
        <f t="shared" si="2"/>
        <v>44564</v>
      </c>
      <c r="E141" t="s">
        <v>722</v>
      </c>
      <c r="F141" t="s">
        <v>725</v>
      </c>
      <c r="G141">
        <v>6543</v>
      </c>
    </row>
    <row r="142" spans="1:7">
      <c r="A142" t="s">
        <v>286</v>
      </c>
      <c r="B142" s="1">
        <f>VLOOKUP(Table7[[#This Row],[Invoice Number]],Table6[#All],2,0)</f>
        <v>44566</v>
      </c>
      <c r="C142" t="s">
        <v>872</v>
      </c>
      <c r="D142" s="1">
        <f t="shared" si="2"/>
        <v>44567</v>
      </c>
      <c r="E142" t="s">
        <v>722</v>
      </c>
      <c r="F142" t="s">
        <v>728</v>
      </c>
      <c r="G142">
        <v>5103</v>
      </c>
    </row>
    <row r="143" spans="1:7">
      <c r="A143" t="s">
        <v>287</v>
      </c>
      <c r="B143" s="1">
        <f>VLOOKUP(Table7[[#This Row],[Invoice Number]],Table6[#All],2,0)</f>
        <v>44563</v>
      </c>
      <c r="C143" t="s">
        <v>873</v>
      </c>
      <c r="D143" s="1">
        <f t="shared" si="2"/>
        <v>44564</v>
      </c>
      <c r="E143" t="s">
        <v>722</v>
      </c>
      <c r="F143" t="s">
        <v>726</v>
      </c>
      <c r="G143">
        <v>2728</v>
      </c>
    </row>
    <row r="144" spans="1:7">
      <c r="A144" t="s">
        <v>288</v>
      </c>
      <c r="B144" s="1">
        <f>VLOOKUP(Table7[[#This Row],[Invoice Number]],Table6[#All],2,0)</f>
        <v>44565</v>
      </c>
      <c r="C144" t="s">
        <v>874</v>
      </c>
      <c r="D144" s="1">
        <f t="shared" si="2"/>
        <v>44566</v>
      </c>
      <c r="E144" t="s">
        <v>722</v>
      </c>
      <c r="F144" t="s">
        <v>725</v>
      </c>
      <c r="G144">
        <v>2406</v>
      </c>
    </row>
    <row r="145" spans="1:7">
      <c r="A145" t="s">
        <v>289</v>
      </c>
      <c r="B145" s="1">
        <f>VLOOKUP(Table7[[#This Row],[Invoice Number]],Table6[#All],2,0)</f>
        <v>44565</v>
      </c>
      <c r="C145" t="s">
        <v>875</v>
      </c>
      <c r="D145" s="1">
        <f t="shared" si="2"/>
        <v>44566</v>
      </c>
      <c r="E145" t="s">
        <v>722</v>
      </c>
      <c r="F145" t="s">
        <v>725</v>
      </c>
      <c r="G145">
        <v>4924</v>
      </c>
    </row>
    <row r="146" spans="1:7">
      <c r="A146" t="s">
        <v>291</v>
      </c>
      <c r="B146" s="1">
        <f>VLOOKUP(Table7[[#This Row],[Invoice Number]],Table6[#All],2,0)</f>
        <v>44566</v>
      </c>
      <c r="C146" t="s">
        <v>876</v>
      </c>
      <c r="D146" s="1">
        <f t="shared" si="2"/>
        <v>44567</v>
      </c>
      <c r="E146" t="s">
        <v>722</v>
      </c>
      <c r="F146" t="s">
        <v>728</v>
      </c>
      <c r="G146">
        <v>6364</v>
      </c>
    </row>
    <row r="147" spans="1:7">
      <c r="A147" t="s">
        <v>292</v>
      </c>
      <c r="B147" s="1">
        <f>VLOOKUP(Table7[[#This Row],[Invoice Number]],Table6[#All],2,0)</f>
        <v>44563</v>
      </c>
      <c r="C147" t="s">
        <v>877</v>
      </c>
      <c r="D147" s="1">
        <f t="shared" si="2"/>
        <v>44564</v>
      </c>
      <c r="E147" t="s">
        <v>722</v>
      </c>
      <c r="F147" t="s">
        <v>729</v>
      </c>
      <c r="G147">
        <v>4065</v>
      </c>
    </row>
    <row r="148" spans="1:7">
      <c r="A148" t="s">
        <v>293</v>
      </c>
      <c r="B148" s="1">
        <f>VLOOKUP(Table7[[#This Row],[Invoice Number]],Table6[#All],2,0)</f>
        <v>44565</v>
      </c>
      <c r="C148" t="s">
        <v>878</v>
      </c>
      <c r="D148" s="1">
        <f t="shared" si="2"/>
        <v>44566</v>
      </c>
      <c r="E148" t="s">
        <v>722</v>
      </c>
      <c r="F148" t="s">
        <v>729</v>
      </c>
      <c r="G148">
        <v>5470</v>
      </c>
    </row>
    <row r="149" spans="1:7">
      <c r="A149" t="s">
        <v>294</v>
      </c>
      <c r="B149" s="1">
        <f>VLOOKUP(Table7[[#This Row],[Invoice Number]],Table6[#All],2,0)</f>
        <v>44562</v>
      </c>
      <c r="C149" t="s">
        <v>879</v>
      </c>
      <c r="D149" s="1">
        <f t="shared" si="2"/>
        <v>44563</v>
      </c>
      <c r="E149" t="s">
        <v>722</v>
      </c>
      <c r="F149" t="s">
        <v>728</v>
      </c>
      <c r="G149">
        <v>6580</v>
      </c>
    </row>
    <row r="150" spans="1:7">
      <c r="A150" t="s">
        <v>296</v>
      </c>
      <c r="B150" s="1">
        <f>VLOOKUP(Table7[[#This Row],[Invoice Number]],Table6[#All],2,0)</f>
        <v>44566</v>
      </c>
      <c r="C150" t="s">
        <v>880</v>
      </c>
      <c r="D150" s="1">
        <f t="shared" si="2"/>
        <v>44567</v>
      </c>
      <c r="E150" t="s">
        <v>722</v>
      </c>
      <c r="F150" t="s">
        <v>726</v>
      </c>
      <c r="G150">
        <v>2792</v>
      </c>
    </row>
    <row r="151" spans="1:7">
      <c r="A151" t="s">
        <v>299</v>
      </c>
      <c r="B151" s="1">
        <f>VLOOKUP(Table7[[#This Row],[Invoice Number]],Table6[#All],2,0)</f>
        <v>44565</v>
      </c>
      <c r="C151" t="s">
        <v>881</v>
      </c>
      <c r="D151" s="1">
        <f t="shared" si="2"/>
        <v>44566</v>
      </c>
      <c r="E151" t="s">
        <v>722</v>
      </c>
      <c r="F151" t="s">
        <v>726</v>
      </c>
      <c r="G151">
        <v>3232</v>
      </c>
    </row>
    <row r="152" spans="1:7">
      <c r="A152" t="s">
        <v>302</v>
      </c>
      <c r="B152" s="1">
        <f>VLOOKUP(Table7[[#This Row],[Invoice Number]],Table6[#All],2,0)</f>
        <v>44566</v>
      </c>
      <c r="C152" t="s">
        <v>882</v>
      </c>
      <c r="D152" s="1">
        <f t="shared" si="2"/>
        <v>44567</v>
      </c>
      <c r="E152" t="s">
        <v>722</v>
      </c>
      <c r="F152" t="s">
        <v>729</v>
      </c>
      <c r="G152">
        <v>2158</v>
      </c>
    </row>
    <row r="153" spans="1:7">
      <c r="A153" t="s">
        <v>303</v>
      </c>
      <c r="B153" s="1">
        <f>VLOOKUP(Table7[[#This Row],[Invoice Number]],Table6[#All],2,0)</f>
        <v>44564</v>
      </c>
      <c r="C153" t="s">
        <v>883</v>
      </c>
      <c r="D153" s="1">
        <f t="shared" si="2"/>
        <v>44565</v>
      </c>
      <c r="E153" t="s">
        <v>722</v>
      </c>
      <c r="F153" t="s">
        <v>725</v>
      </c>
      <c r="G153">
        <v>5211</v>
      </c>
    </row>
    <row r="154" spans="1:7">
      <c r="A154" t="s">
        <v>304</v>
      </c>
      <c r="B154" s="1">
        <f>VLOOKUP(Table7[[#This Row],[Invoice Number]],Table6[#All],2,0)</f>
        <v>44563</v>
      </c>
      <c r="C154" t="s">
        <v>884</v>
      </c>
      <c r="D154" s="1">
        <f t="shared" si="2"/>
        <v>44564</v>
      </c>
      <c r="E154" t="s">
        <v>722</v>
      </c>
      <c r="F154" t="s">
        <v>726</v>
      </c>
      <c r="G154">
        <v>4861</v>
      </c>
    </row>
    <row r="155" spans="1:7">
      <c r="A155" t="s">
        <v>305</v>
      </c>
      <c r="B155" s="1">
        <f>VLOOKUP(Table7[[#This Row],[Invoice Number]],Table6[#All],2,0)</f>
        <v>44566</v>
      </c>
      <c r="C155" t="s">
        <v>885</v>
      </c>
      <c r="D155" s="1">
        <f t="shared" si="2"/>
        <v>44567</v>
      </c>
      <c r="E155" t="s">
        <v>722</v>
      </c>
      <c r="F155" t="s">
        <v>729</v>
      </c>
      <c r="G155">
        <v>2209</v>
      </c>
    </row>
    <row r="156" spans="1:7">
      <c r="A156" t="s">
        <v>308</v>
      </c>
      <c r="B156" s="1">
        <f>VLOOKUP(Table7[[#This Row],[Invoice Number]],Table6[#All],2,0)</f>
        <v>44563</v>
      </c>
      <c r="C156" t="s">
        <v>886</v>
      </c>
      <c r="D156" s="1">
        <f t="shared" si="2"/>
        <v>44564</v>
      </c>
      <c r="E156" t="s">
        <v>722</v>
      </c>
      <c r="F156" t="s">
        <v>726</v>
      </c>
      <c r="G156">
        <v>3714</v>
      </c>
    </row>
    <row r="157" spans="1:7">
      <c r="A157" t="s">
        <v>309</v>
      </c>
      <c r="B157" s="1">
        <f>VLOOKUP(Table7[[#This Row],[Invoice Number]],Table6[#All],2,0)</f>
        <v>44562</v>
      </c>
      <c r="C157" t="s">
        <v>887</v>
      </c>
      <c r="D157" s="1">
        <f t="shared" si="2"/>
        <v>44563</v>
      </c>
      <c r="E157" t="s">
        <v>722</v>
      </c>
      <c r="F157" t="s">
        <v>726</v>
      </c>
      <c r="G157">
        <v>3141</v>
      </c>
    </row>
    <row r="158" spans="1:7">
      <c r="A158" t="s">
        <v>310</v>
      </c>
      <c r="B158" s="1">
        <f>VLOOKUP(Table7[[#This Row],[Invoice Number]],Table6[#All],2,0)</f>
        <v>44565</v>
      </c>
      <c r="C158" t="s">
        <v>888</v>
      </c>
      <c r="D158" s="1">
        <f t="shared" si="2"/>
        <v>44566</v>
      </c>
      <c r="E158" t="s">
        <v>722</v>
      </c>
      <c r="F158" t="s">
        <v>727</v>
      </c>
      <c r="G158">
        <v>6139</v>
      </c>
    </row>
    <row r="159" spans="1:7">
      <c r="A159" t="s">
        <v>312</v>
      </c>
      <c r="B159" s="1">
        <f>VLOOKUP(Table7[[#This Row],[Invoice Number]],Table6[#All],2,0)</f>
        <v>44566</v>
      </c>
      <c r="C159" t="s">
        <v>889</v>
      </c>
      <c r="D159" s="1">
        <f t="shared" si="2"/>
        <v>44567</v>
      </c>
      <c r="E159" t="s">
        <v>722</v>
      </c>
      <c r="F159" t="s">
        <v>727</v>
      </c>
      <c r="G159">
        <v>2332</v>
      </c>
    </row>
    <row r="160" spans="1:7">
      <c r="A160" t="s">
        <v>315</v>
      </c>
      <c r="B160" s="1">
        <f>VLOOKUP(Table7[[#This Row],[Invoice Number]],Table6[#All],2,0)</f>
        <v>44566</v>
      </c>
      <c r="C160" t="s">
        <v>890</v>
      </c>
      <c r="D160" s="1">
        <f t="shared" si="2"/>
        <v>44567</v>
      </c>
      <c r="E160" t="s">
        <v>722</v>
      </c>
      <c r="F160" t="s">
        <v>726</v>
      </c>
      <c r="G160">
        <v>4845</v>
      </c>
    </row>
    <row r="161" spans="1:7">
      <c r="A161" t="s">
        <v>316</v>
      </c>
      <c r="B161" s="1">
        <f>VLOOKUP(Table7[[#This Row],[Invoice Number]],Table6[#All],2,0)</f>
        <v>44566</v>
      </c>
      <c r="C161" t="s">
        <v>891</v>
      </c>
      <c r="D161" s="1">
        <f t="shared" si="2"/>
        <v>44567</v>
      </c>
      <c r="E161" t="s">
        <v>722</v>
      </c>
      <c r="F161" t="s">
        <v>726</v>
      </c>
      <c r="G161">
        <v>5478</v>
      </c>
    </row>
    <row r="162" spans="1:7">
      <c r="A162" t="s">
        <v>317</v>
      </c>
      <c r="B162" s="1">
        <f>VLOOKUP(Table7[[#This Row],[Invoice Number]],Table6[#All],2,0)</f>
        <v>44566</v>
      </c>
      <c r="C162" t="s">
        <v>892</v>
      </c>
      <c r="D162" s="1">
        <f t="shared" si="2"/>
        <v>44567</v>
      </c>
      <c r="E162" t="s">
        <v>722</v>
      </c>
      <c r="F162" t="s">
        <v>725</v>
      </c>
      <c r="G162">
        <v>6900</v>
      </c>
    </row>
    <row r="163" spans="1:7">
      <c r="A163" t="s">
        <v>318</v>
      </c>
      <c r="B163" s="1">
        <f>VLOOKUP(Table7[[#This Row],[Invoice Number]],Table6[#All],2,0)</f>
        <v>44564</v>
      </c>
      <c r="C163" t="s">
        <v>893</v>
      </c>
      <c r="D163" s="1">
        <f t="shared" si="2"/>
        <v>44565</v>
      </c>
      <c r="E163" t="s">
        <v>722</v>
      </c>
      <c r="F163" t="s">
        <v>728</v>
      </c>
      <c r="G163">
        <v>2259</v>
      </c>
    </row>
    <row r="164" spans="1:7">
      <c r="A164" t="s">
        <v>320</v>
      </c>
      <c r="B164" s="1">
        <f>VLOOKUP(Table7[[#This Row],[Invoice Number]],Table6[#All],2,0)</f>
        <v>44562</v>
      </c>
      <c r="C164" t="s">
        <v>894</v>
      </c>
      <c r="D164" s="1">
        <f t="shared" si="2"/>
        <v>44563</v>
      </c>
      <c r="E164" t="s">
        <v>722</v>
      </c>
      <c r="F164" t="s">
        <v>725</v>
      </c>
      <c r="G164">
        <v>2929</v>
      </c>
    </row>
    <row r="165" spans="1:7">
      <c r="A165" t="s">
        <v>322</v>
      </c>
      <c r="B165" s="1">
        <f>VLOOKUP(Table7[[#This Row],[Invoice Number]],Table6[#All],2,0)</f>
        <v>44563</v>
      </c>
      <c r="C165" t="s">
        <v>895</v>
      </c>
      <c r="D165" s="1">
        <f t="shared" si="2"/>
        <v>44564</v>
      </c>
      <c r="E165" t="s">
        <v>722</v>
      </c>
      <c r="F165" t="s">
        <v>727</v>
      </c>
      <c r="G165">
        <v>4999</v>
      </c>
    </row>
    <row r="166" spans="1:7">
      <c r="A166" t="s">
        <v>323</v>
      </c>
      <c r="B166" s="1">
        <f>VLOOKUP(Table7[[#This Row],[Invoice Number]],Table6[#All],2,0)</f>
        <v>44565</v>
      </c>
      <c r="C166" t="s">
        <v>896</v>
      </c>
      <c r="D166" s="1">
        <f t="shared" si="2"/>
        <v>44566</v>
      </c>
      <c r="E166" t="s">
        <v>722</v>
      </c>
      <c r="F166" t="s">
        <v>727</v>
      </c>
      <c r="G166">
        <v>2817</v>
      </c>
    </row>
    <row r="167" spans="1:7">
      <c r="A167" t="s">
        <v>328</v>
      </c>
      <c r="B167" s="1">
        <f>VLOOKUP(Table7[[#This Row],[Invoice Number]],Table6[#All],2,0)</f>
        <v>44565</v>
      </c>
      <c r="C167" t="s">
        <v>897</v>
      </c>
      <c r="D167" s="1">
        <f t="shared" si="2"/>
        <v>44566</v>
      </c>
      <c r="E167" t="s">
        <v>722</v>
      </c>
      <c r="F167" t="s">
        <v>727</v>
      </c>
      <c r="G167">
        <v>6911</v>
      </c>
    </row>
    <row r="168" spans="1:7">
      <c r="A168" t="s">
        <v>329</v>
      </c>
      <c r="B168" s="1">
        <f>VLOOKUP(Table7[[#This Row],[Invoice Number]],Table6[#All],2,0)</f>
        <v>44562</v>
      </c>
      <c r="C168" t="s">
        <v>898</v>
      </c>
      <c r="D168" s="1">
        <f t="shared" si="2"/>
        <v>44563</v>
      </c>
      <c r="E168" t="s">
        <v>722</v>
      </c>
      <c r="F168" t="s">
        <v>725</v>
      </c>
      <c r="G168">
        <v>5174</v>
      </c>
    </row>
    <row r="169" spans="1:7">
      <c r="A169" t="s">
        <v>334</v>
      </c>
      <c r="B169" s="1">
        <f>VLOOKUP(Table7[[#This Row],[Invoice Number]],Table6[#All],2,0)</f>
        <v>44564</v>
      </c>
      <c r="C169" t="s">
        <v>899</v>
      </c>
      <c r="D169" s="1">
        <f t="shared" si="2"/>
        <v>44565</v>
      </c>
      <c r="E169" t="s">
        <v>722</v>
      </c>
      <c r="F169" t="s">
        <v>728</v>
      </c>
      <c r="G169">
        <v>3840</v>
      </c>
    </row>
    <row r="170" spans="1:7">
      <c r="A170" t="s">
        <v>335</v>
      </c>
      <c r="B170" s="1">
        <f>VLOOKUP(Table7[[#This Row],[Invoice Number]],Table6[#All],2,0)</f>
        <v>44566</v>
      </c>
      <c r="C170" t="s">
        <v>900</v>
      </c>
      <c r="D170" s="1">
        <f t="shared" si="2"/>
        <v>44567</v>
      </c>
      <c r="E170" t="s">
        <v>722</v>
      </c>
      <c r="F170" t="s">
        <v>727</v>
      </c>
      <c r="G170">
        <v>4380</v>
      </c>
    </row>
    <row r="171" spans="1:7">
      <c r="A171" t="s">
        <v>337</v>
      </c>
      <c r="B171" s="1">
        <f>VLOOKUP(Table7[[#This Row],[Invoice Number]],Table6[#All],2,0)</f>
        <v>44564</v>
      </c>
      <c r="C171" t="s">
        <v>901</v>
      </c>
      <c r="D171" s="1">
        <f t="shared" si="2"/>
        <v>44565</v>
      </c>
      <c r="E171" t="s">
        <v>722</v>
      </c>
      <c r="F171" t="s">
        <v>727</v>
      </c>
      <c r="G171">
        <v>6454</v>
      </c>
    </row>
    <row r="172" spans="1:7">
      <c r="A172" t="s">
        <v>338</v>
      </c>
      <c r="B172" s="1">
        <f>VLOOKUP(Table7[[#This Row],[Invoice Number]],Table6[#All],2,0)</f>
        <v>44564</v>
      </c>
      <c r="C172" t="s">
        <v>902</v>
      </c>
      <c r="D172" s="1">
        <f t="shared" si="2"/>
        <v>44565</v>
      </c>
      <c r="E172" t="s">
        <v>722</v>
      </c>
      <c r="F172" t="s">
        <v>728</v>
      </c>
      <c r="G172">
        <v>5081</v>
      </c>
    </row>
    <row r="173" spans="1:7">
      <c r="A173" t="s">
        <v>342</v>
      </c>
      <c r="B173" s="1">
        <f>VLOOKUP(Table7[[#This Row],[Invoice Number]],Table6[#All],2,0)</f>
        <v>44566</v>
      </c>
      <c r="C173" t="s">
        <v>903</v>
      </c>
      <c r="D173" s="1">
        <f t="shared" si="2"/>
        <v>44567</v>
      </c>
      <c r="E173" t="s">
        <v>722</v>
      </c>
      <c r="F173" t="s">
        <v>727</v>
      </c>
      <c r="G173">
        <v>3123</v>
      </c>
    </row>
    <row r="174" spans="1:7">
      <c r="A174" t="s">
        <v>345</v>
      </c>
      <c r="B174" s="1">
        <f>VLOOKUP(Table7[[#This Row],[Invoice Number]],Table6[#All],2,0)</f>
        <v>44565</v>
      </c>
      <c r="C174" t="s">
        <v>904</v>
      </c>
      <c r="D174" s="1">
        <f t="shared" si="2"/>
        <v>44566</v>
      </c>
      <c r="E174" t="s">
        <v>722</v>
      </c>
      <c r="F174" t="s">
        <v>726</v>
      </c>
      <c r="G174">
        <v>3556</v>
      </c>
    </row>
    <row r="175" spans="1:7">
      <c r="A175" t="s">
        <v>346</v>
      </c>
      <c r="B175" s="1">
        <f>VLOOKUP(Table7[[#This Row],[Invoice Number]],Table6[#All],2,0)</f>
        <v>44566</v>
      </c>
      <c r="C175" t="s">
        <v>905</v>
      </c>
      <c r="D175" s="1">
        <f t="shared" si="2"/>
        <v>44567</v>
      </c>
      <c r="E175" t="s">
        <v>722</v>
      </c>
      <c r="F175" t="s">
        <v>726</v>
      </c>
      <c r="G175">
        <v>5435</v>
      </c>
    </row>
    <row r="176" spans="1:7">
      <c r="A176" t="s">
        <v>348</v>
      </c>
      <c r="B176" s="1">
        <f>VLOOKUP(Table7[[#This Row],[Invoice Number]],Table6[#All],2,0)</f>
        <v>44564</v>
      </c>
      <c r="C176" t="s">
        <v>906</v>
      </c>
      <c r="D176" s="1">
        <f t="shared" si="2"/>
        <v>44565</v>
      </c>
      <c r="E176" t="s">
        <v>722</v>
      </c>
      <c r="F176" t="s">
        <v>726</v>
      </c>
      <c r="G176">
        <v>5365</v>
      </c>
    </row>
    <row r="177" spans="1:7">
      <c r="A177" t="s">
        <v>350</v>
      </c>
      <c r="B177" s="1">
        <f>VLOOKUP(Table7[[#This Row],[Invoice Number]],Table6[#All],2,0)</f>
        <v>44563</v>
      </c>
      <c r="C177" t="s">
        <v>907</v>
      </c>
      <c r="D177" s="1">
        <f t="shared" si="2"/>
        <v>44564</v>
      </c>
      <c r="E177" t="s">
        <v>722</v>
      </c>
      <c r="F177" t="s">
        <v>727</v>
      </c>
      <c r="G177">
        <v>6538</v>
      </c>
    </row>
    <row r="178" spans="1:7">
      <c r="A178" t="s">
        <v>351</v>
      </c>
      <c r="B178" s="1">
        <f>VLOOKUP(Table7[[#This Row],[Invoice Number]],Table6[#All],2,0)</f>
        <v>44566</v>
      </c>
      <c r="C178" t="s">
        <v>908</v>
      </c>
      <c r="D178" s="1">
        <f t="shared" si="2"/>
        <v>44567</v>
      </c>
      <c r="E178" t="s">
        <v>722</v>
      </c>
      <c r="F178" t="s">
        <v>726</v>
      </c>
      <c r="G178">
        <v>6828</v>
      </c>
    </row>
    <row r="179" spans="1:7">
      <c r="A179" t="s">
        <v>354</v>
      </c>
      <c r="B179" s="1">
        <f>VLOOKUP(Table7[[#This Row],[Invoice Number]],Table6[#All],2,0)</f>
        <v>44562</v>
      </c>
      <c r="C179" t="s">
        <v>909</v>
      </c>
      <c r="D179" s="1">
        <f t="shared" si="2"/>
        <v>44563</v>
      </c>
      <c r="E179" t="s">
        <v>722</v>
      </c>
      <c r="F179" t="s">
        <v>727</v>
      </c>
      <c r="G179">
        <v>3303</v>
      </c>
    </row>
    <row r="180" spans="1:7">
      <c r="A180" t="s">
        <v>356</v>
      </c>
      <c r="B180" s="1">
        <f>VLOOKUP(Table7[[#This Row],[Invoice Number]],Table6[#All],2,0)</f>
        <v>44566</v>
      </c>
      <c r="C180" t="s">
        <v>910</v>
      </c>
      <c r="D180" s="1">
        <f t="shared" si="2"/>
        <v>44567</v>
      </c>
      <c r="E180" t="s">
        <v>722</v>
      </c>
      <c r="F180" t="s">
        <v>726</v>
      </c>
      <c r="G180">
        <v>6927</v>
      </c>
    </row>
    <row r="181" spans="1:7">
      <c r="A181" t="s">
        <v>357</v>
      </c>
      <c r="B181" s="1">
        <f>VLOOKUP(Table7[[#This Row],[Invoice Number]],Table6[#All],2,0)</f>
        <v>44562</v>
      </c>
      <c r="C181" t="s">
        <v>911</v>
      </c>
      <c r="D181" s="1">
        <f t="shared" si="2"/>
        <v>44563</v>
      </c>
      <c r="E181" t="s">
        <v>722</v>
      </c>
      <c r="F181" t="s">
        <v>725</v>
      </c>
      <c r="G181">
        <v>6737</v>
      </c>
    </row>
    <row r="182" spans="1:7">
      <c r="A182" t="s">
        <v>360</v>
      </c>
      <c r="B182" s="1">
        <f>VLOOKUP(Table7[[#This Row],[Invoice Number]],Table6[#All],2,0)</f>
        <v>44565</v>
      </c>
      <c r="C182" t="s">
        <v>912</v>
      </c>
      <c r="D182" s="1">
        <f t="shared" si="2"/>
        <v>44566</v>
      </c>
      <c r="E182" t="s">
        <v>722</v>
      </c>
      <c r="F182" t="s">
        <v>727</v>
      </c>
      <c r="G182">
        <v>5040</v>
      </c>
    </row>
    <row r="183" spans="1:7">
      <c r="A183" t="s">
        <v>362</v>
      </c>
      <c r="B183" s="1">
        <f>VLOOKUP(Table7[[#This Row],[Invoice Number]],Table6[#All],2,0)</f>
        <v>44562</v>
      </c>
      <c r="C183" t="s">
        <v>913</v>
      </c>
      <c r="D183" s="1">
        <f t="shared" si="2"/>
        <v>44563</v>
      </c>
      <c r="E183" t="s">
        <v>722</v>
      </c>
      <c r="F183" t="s">
        <v>725</v>
      </c>
      <c r="G183">
        <v>4185</v>
      </c>
    </row>
    <row r="184" spans="1:7">
      <c r="A184" t="s">
        <v>363</v>
      </c>
      <c r="B184" s="1">
        <f>VLOOKUP(Table7[[#This Row],[Invoice Number]],Table6[#All],2,0)</f>
        <v>44564</v>
      </c>
      <c r="C184" t="s">
        <v>914</v>
      </c>
      <c r="D184" s="1">
        <f t="shared" si="2"/>
        <v>44565</v>
      </c>
      <c r="E184" t="s">
        <v>722</v>
      </c>
      <c r="F184" t="s">
        <v>727</v>
      </c>
      <c r="G184">
        <v>5731</v>
      </c>
    </row>
    <row r="185" spans="1:7">
      <c r="A185" t="s">
        <v>364</v>
      </c>
      <c r="B185" s="1">
        <f>VLOOKUP(Table7[[#This Row],[Invoice Number]],Table6[#All],2,0)</f>
        <v>44566</v>
      </c>
      <c r="C185" t="s">
        <v>915</v>
      </c>
      <c r="D185" s="1">
        <f t="shared" si="2"/>
        <v>44567</v>
      </c>
      <c r="E185" t="s">
        <v>722</v>
      </c>
      <c r="F185" t="s">
        <v>729</v>
      </c>
      <c r="G185">
        <v>5815</v>
      </c>
    </row>
    <row r="186" spans="1:7">
      <c r="A186" t="s">
        <v>371</v>
      </c>
      <c r="B186" s="1">
        <f>VLOOKUP(Table7[[#This Row],[Invoice Number]],Table6[#All],2,0)</f>
        <v>44566</v>
      </c>
      <c r="C186" t="s">
        <v>916</v>
      </c>
      <c r="D186" s="1">
        <f t="shared" si="2"/>
        <v>44567</v>
      </c>
      <c r="E186" t="s">
        <v>722</v>
      </c>
      <c r="F186" t="s">
        <v>726</v>
      </c>
      <c r="G186">
        <v>5341</v>
      </c>
    </row>
    <row r="187" spans="1:7">
      <c r="A187" t="s">
        <v>374</v>
      </c>
      <c r="B187" s="1">
        <f>VLOOKUP(Table7[[#This Row],[Invoice Number]],Table6[#All],2,0)</f>
        <v>44563</v>
      </c>
      <c r="C187" t="s">
        <v>917</v>
      </c>
      <c r="D187" s="1">
        <f t="shared" si="2"/>
        <v>44564</v>
      </c>
      <c r="E187" t="s">
        <v>722</v>
      </c>
      <c r="F187" t="s">
        <v>726</v>
      </c>
      <c r="G187">
        <v>3755</v>
      </c>
    </row>
    <row r="188" spans="1:7">
      <c r="A188" t="s">
        <v>375</v>
      </c>
      <c r="B188" s="1">
        <f>VLOOKUP(Table7[[#This Row],[Invoice Number]],Table6[#All],2,0)</f>
        <v>44562</v>
      </c>
      <c r="C188" t="s">
        <v>918</v>
      </c>
      <c r="D188" s="1">
        <f t="shared" si="2"/>
        <v>44563</v>
      </c>
      <c r="E188" t="s">
        <v>722</v>
      </c>
      <c r="F188" t="s">
        <v>727</v>
      </c>
      <c r="G188">
        <v>3130</v>
      </c>
    </row>
    <row r="189" spans="1:7">
      <c r="A189" t="s">
        <v>379</v>
      </c>
      <c r="B189" s="1">
        <f>VLOOKUP(Table7[[#This Row],[Invoice Number]],Table6[#All],2,0)</f>
        <v>44563</v>
      </c>
      <c r="C189" t="s">
        <v>919</v>
      </c>
      <c r="D189" s="1">
        <f t="shared" si="2"/>
        <v>44564</v>
      </c>
      <c r="E189" t="s">
        <v>722</v>
      </c>
      <c r="F189" t="s">
        <v>726</v>
      </c>
      <c r="G189">
        <v>3525</v>
      </c>
    </row>
    <row r="190" spans="1:7">
      <c r="A190" t="s">
        <v>382</v>
      </c>
      <c r="B190" s="1">
        <f>VLOOKUP(Table7[[#This Row],[Invoice Number]],Table6[#All],2,0)</f>
        <v>44565</v>
      </c>
      <c r="C190" t="s">
        <v>920</v>
      </c>
      <c r="D190" s="1">
        <f t="shared" si="2"/>
        <v>44566</v>
      </c>
      <c r="E190" t="s">
        <v>722</v>
      </c>
      <c r="F190" t="s">
        <v>729</v>
      </c>
      <c r="G190">
        <v>6972</v>
      </c>
    </row>
    <row r="191" spans="1:7">
      <c r="A191" t="s">
        <v>384</v>
      </c>
      <c r="B191" s="1">
        <f>VLOOKUP(Table7[[#This Row],[Invoice Number]],Table6[#All],2,0)</f>
        <v>44565</v>
      </c>
      <c r="C191" t="s">
        <v>921</v>
      </c>
      <c r="D191" s="1">
        <f t="shared" si="2"/>
        <v>44566</v>
      </c>
      <c r="E191" t="s">
        <v>722</v>
      </c>
      <c r="F191" t="s">
        <v>728</v>
      </c>
      <c r="G191">
        <v>5066</v>
      </c>
    </row>
    <row r="192" spans="1:7">
      <c r="A192" t="s">
        <v>385</v>
      </c>
      <c r="B192" s="1">
        <f>VLOOKUP(Table7[[#This Row],[Invoice Number]],Table6[#All],2,0)</f>
        <v>44566</v>
      </c>
      <c r="C192" t="s">
        <v>922</v>
      </c>
      <c r="D192" s="1">
        <f t="shared" si="2"/>
        <v>44567</v>
      </c>
      <c r="E192" t="s">
        <v>722</v>
      </c>
      <c r="F192" t="s">
        <v>726</v>
      </c>
      <c r="G192">
        <v>2987</v>
      </c>
    </row>
    <row r="193" spans="1:7">
      <c r="A193" t="s">
        <v>386</v>
      </c>
      <c r="B193" s="1">
        <f>VLOOKUP(Table7[[#This Row],[Invoice Number]],Table6[#All],2,0)</f>
        <v>44562</v>
      </c>
      <c r="C193" t="s">
        <v>923</v>
      </c>
      <c r="D193" s="1">
        <f t="shared" si="2"/>
        <v>44563</v>
      </c>
      <c r="E193" t="s">
        <v>722</v>
      </c>
      <c r="F193" t="s">
        <v>727</v>
      </c>
      <c r="G193">
        <v>5825</v>
      </c>
    </row>
    <row r="194" spans="1:7">
      <c r="A194" t="s">
        <v>390</v>
      </c>
      <c r="B194" s="1">
        <f>VLOOKUP(Table7[[#This Row],[Invoice Number]],Table6[#All],2,0)</f>
        <v>44562</v>
      </c>
      <c r="C194" t="s">
        <v>924</v>
      </c>
      <c r="D194" s="1">
        <f t="shared" si="2"/>
        <v>44563</v>
      </c>
      <c r="E194" t="s">
        <v>722</v>
      </c>
      <c r="F194" t="s">
        <v>728</v>
      </c>
      <c r="G194">
        <v>5998</v>
      </c>
    </row>
    <row r="195" spans="1:7">
      <c r="A195" t="s">
        <v>391</v>
      </c>
      <c r="B195" s="1">
        <f>VLOOKUP(Table7[[#This Row],[Invoice Number]],Table6[#All],2,0)</f>
        <v>44565</v>
      </c>
      <c r="C195" t="s">
        <v>925</v>
      </c>
      <c r="D195" s="1">
        <f t="shared" ref="D195:D248" si="3">B195+1</f>
        <v>44566</v>
      </c>
      <c r="E195" t="s">
        <v>722</v>
      </c>
      <c r="F195" t="s">
        <v>726</v>
      </c>
      <c r="G195">
        <v>4910</v>
      </c>
    </row>
    <row r="196" spans="1:7">
      <c r="A196" t="s">
        <v>392</v>
      </c>
      <c r="B196" s="1">
        <f>VLOOKUP(Table7[[#This Row],[Invoice Number]],Table6[#All],2,0)</f>
        <v>44565</v>
      </c>
      <c r="C196" t="s">
        <v>926</v>
      </c>
      <c r="D196" s="1">
        <f t="shared" si="3"/>
        <v>44566</v>
      </c>
      <c r="E196" t="s">
        <v>722</v>
      </c>
      <c r="F196" t="s">
        <v>725</v>
      </c>
      <c r="G196">
        <v>2165</v>
      </c>
    </row>
    <row r="197" spans="1:7">
      <c r="A197" t="s">
        <v>393</v>
      </c>
      <c r="B197" s="1">
        <f>VLOOKUP(Table7[[#This Row],[Invoice Number]],Table6[#All],2,0)</f>
        <v>44563</v>
      </c>
      <c r="C197" t="s">
        <v>927</v>
      </c>
      <c r="D197" s="1">
        <f t="shared" si="3"/>
        <v>44564</v>
      </c>
      <c r="E197" t="s">
        <v>722</v>
      </c>
      <c r="F197" t="s">
        <v>729</v>
      </c>
      <c r="G197">
        <v>5680</v>
      </c>
    </row>
    <row r="198" spans="1:7">
      <c r="A198" t="s">
        <v>396</v>
      </c>
      <c r="B198" s="1">
        <f>VLOOKUP(Table7[[#This Row],[Invoice Number]],Table6[#All],2,0)</f>
        <v>44566</v>
      </c>
      <c r="C198" t="s">
        <v>928</v>
      </c>
      <c r="D198" s="1">
        <f t="shared" si="3"/>
        <v>44567</v>
      </c>
      <c r="E198" t="s">
        <v>722</v>
      </c>
      <c r="F198" t="s">
        <v>729</v>
      </c>
      <c r="G198">
        <v>4674</v>
      </c>
    </row>
    <row r="199" spans="1:7">
      <c r="A199" t="s">
        <v>402</v>
      </c>
      <c r="B199" s="1">
        <f>VLOOKUP(Table7[[#This Row],[Invoice Number]],Table6[#All],2,0)</f>
        <v>44562</v>
      </c>
      <c r="C199" t="s">
        <v>929</v>
      </c>
      <c r="D199" s="1">
        <f t="shared" si="3"/>
        <v>44563</v>
      </c>
      <c r="E199" t="s">
        <v>722</v>
      </c>
      <c r="F199" t="s">
        <v>728</v>
      </c>
      <c r="G199">
        <v>5079</v>
      </c>
    </row>
    <row r="200" spans="1:7">
      <c r="A200" t="s">
        <v>404</v>
      </c>
      <c r="B200" s="1">
        <f>VLOOKUP(Table7[[#This Row],[Invoice Number]],Table6[#All],2,0)</f>
        <v>44564</v>
      </c>
      <c r="C200" t="s">
        <v>930</v>
      </c>
      <c r="D200" s="1">
        <f t="shared" si="3"/>
        <v>44565</v>
      </c>
      <c r="E200" t="s">
        <v>722</v>
      </c>
      <c r="F200" t="s">
        <v>729</v>
      </c>
      <c r="G200">
        <v>5500</v>
      </c>
    </row>
    <row r="201" spans="1:7">
      <c r="A201" t="s">
        <v>405</v>
      </c>
      <c r="B201" s="1">
        <f>VLOOKUP(Table7[[#This Row],[Invoice Number]],Table6[#All],2,0)</f>
        <v>44566</v>
      </c>
      <c r="C201" t="s">
        <v>931</v>
      </c>
      <c r="D201" s="1">
        <f t="shared" si="3"/>
        <v>44567</v>
      </c>
      <c r="E201" t="s">
        <v>722</v>
      </c>
      <c r="F201" t="s">
        <v>725</v>
      </c>
      <c r="G201">
        <v>4042</v>
      </c>
    </row>
    <row r="202" spans="1:7">
      <c r="A202" t="s">
        <v>406</v>
      </c>
      <c r="B202" s="1">
        <f>VLOOKUP(Table7[[#This Row],[Invoice Number]],Table6[#All],2,0)</f>
        <v>44566</v>
      </c>
      <c r="C202" t="s">
        <v>932</v>
      </c>
      <c r="D202" s="1">
        <f t="shared" si="3"/>
        <v>44567</v>
      </c>
      <c r="E202" t="s">
        <v>722</v>
      </c>
      <c r="F202" t="s">
        <v>727</v>
      </c>
      <c r="G202">
        <v>6254</v>
      </c>
    </row>
    <row r="203" spans="1:7">
      <c r="A203" t="s">
        <v>407</v>
      </c>
      <c r="B203" s="1">
        <f>VLOOKUP(Table7[[#This Row],[Invoice Number]],Table6[#All],2,0)</f>
        <v>44563</v>
      </c>
      <c r="C203" t="s">
        <v>933</v>
      </c>
      <c r="D203" s="1">
        <f t="shared" si="3"/>
        <v>44564</v>
      </c>
      <c r="E203" t="s">
        <v>722</v>
      </c>
      <c r="F203" t="s">
        <v>726</v>
      </c>
      <c r="G203">
        <v>2570</v>
      </c>
    </row>
    <row r="204" spans="1:7">
      <c r="A204" t="s">
        <v>408</v>
      </c>
      <c r="B204" s="1">
        <f>VLOOKUP(Table7[[#This Row],[Invoice Number]],Table6[#All],2,0)</f>
        <v>44566</v>
      </c>
      <c r="C204" t="s">
        <v>934</v>
      </c>
      <c r="D204" s="1">
        <f t="shared" si="3"/>
        <v>44567</v>
      </c>
      <c r="E204" t="s">
        <v>722</v>
      </c>
      <c r="F204" t="s">
        <v>725</v>
      </c>
      <c r="G204">
        <v>2156</v>
      </c>
    </row>
    <row r="205" spans="1:7">
      <c r="A205" t="s">
        <v>409</v>
      </c>
      <c r="B205" s="1">
        <f>VLOOKUP(Table7[[#This Row],[Invoice Number]],Table6[#All],2,0)</f>
        <v>44562</v>
      </c>
      <c r="C205" t="s">
        <v>935</v>
      </c>
      <c r="D205" s="1">
        <f t="shared" si="3"/>
        <v>44563</v>
      </c>
      <c r="E205" t="s">
        <v>722</v>
      </c>
      <c r="F205" t="s">
        <v>726</v>
      </c>
      <c r="G205">
        <v>6750</v>
      </c>
    </row>
    <row r="206" spans="1:7">
      <c r="A206" t="s">
        <v>410</v>
      </c>
      <c r="B206" s="1">
        <f>VLOOKUP(Table7[[#This Row],[Invoice Number]],Table6[#All],2,0)</f>
        <v>44565</v>
      </c>
      <c r="C206" t="s">
        <v>936</v>
      </c>
      <c r="D206" s="1">
        <f t="shared" si="3"/>
        <v>44566</v>
      </c>
      <c r="E206" t="s">
        <v>722</v>
      </c>
      <c r="F206" t="s">
        <v>727</v>
      </c>
      <c r="G206">
        <v>4140</v>
      </c>
    </row>
    <row r="207" spans="1:7">
      <c r="A207" t="s">
        <v>412</v>
      </c>
      <c r="B207" s="1">
        <f>VLOOKUP(Table7[[#This Row],[Invoice Number]],Table6[#All],2,0)</f>
        <v>44564</v>
      </c>
      <c r="C207" t="s">
        <v>937</v>
      </c>
      <c r="D207" s="1">
        <f t="shared" si="3"/>
        <v>44565</v>
      </c>
      <c r="E207" t="s">
        <v>722</v>
      </c>
      <c r="F207" t="s">
        <v>729</v>
      </c>
      <c r="G207">
        <v>3823</v>
      </c>
    </row>
    <row r="208" spans="1:7">
      <c r="A208" t="s">
        <v>413</v>
      </c>
      <c r="B208" s="1">
        <f>VLOOKUP(Table7[[#This Row],[Invoice Number]],Table6[#All],2,0)</f>
        <v>44563</v>
      </c>
      <c r="C208" t="s">
        <v>938</v>
      </c>
      <c r="D208" s="1">
        <f t="shared" si="3"/>
        <v>44564</v>
      </c>
      <c r="E208" t="s">
        <v>722</v>
      </c>
      <c r="F208" t="s">
        <v>727</v>
      </c>
      <c r="G208">
        <v>5546</v>
      </c>
    </row>
    <row r="209" spans="1:7">
      <c r="A209" t="s">
        <v>414</v>
      </c>
      <c r="B209" s="1">
        <f>VLOOKUP(Table7[[#This Row],[Invoice Number]],Table6[#All],2,0)</f>
        <v>44564</v>
      </c>
      <c r="C209" t="s">
        <v>939</v>
      </c>
      <c r="D209" s="1">
        <f t="shared" si="3"/>
        <v>44565</v>
      </c>
      <c r="E209" t="s">
        <v>722</v>
      </c>
      <c r="F209" t="s">
        <v>726</v>
      </c>
      <c r="G209">
        <v>4849</v>
      </c>
    </row>
    <row r="210" spans="1:7">
      <c r="A210" t="s">
        <v>416</v>
      </c>
      <c r="B210" s="1">
        <f>VLOOKUP(Table7[[#This Row],[Invoice Number]],Table6[#All],2,0)</f>
        <v>44565</v>
      </c>
      <c r="C210" t="s">
        <v>940</v>
      </c>
      <c r="D210" s="1">
        <f t="shared" si="3"/>
        <v>44566</v>
      </c>
      <c r="E210" t="s">
        <v>722</v>
      </c>
      <c r="F210" t="s">
        <v>725</v>
      </c>
      <c r="G210">
        <v>2799</v>
      </c>
    </row>
    <row r="211" spans="1:7">
      <c r="A211" t="s">
        <v>420</v>
      </c>
      <c r="B211" s="1">
        <f>VLOOKUP(Table7[[#This Row],[Invoice Number]],Table6[#All],2,0)</f>
        <v>44566</v>
      </c>
      <c r="C211" t="s">
        <v>941</v>
      </c>
      <c r="D211" s="1">
        <f t="shared" si="3"/>
        <v>44567</v>
      </c>
      <c r="E211" t="s">
        <v>722</v>
      </c>
      <c r="F211" t="s">
        <v>727</v>
      </c>
      <c r="G211">
        <v>5157</v>
      </c>
    </row>
    <row r="212" spans="1:7">
      <c r="A212" t="s">
        <v>421</v>
      </c>
      <c r="B212" s="1">
        <f>VLOOKUP(Table7[[#This Row],[Invoice Number]],Table6[#All],2,0)</f>
        <v>44566</v>
      </c>
      <c r="C212" t="s">
        <v>942</v>
      </c>
      <c r="D212" s="1">
        <f t="shared" si="3"/>
        <v>44567</v>
      </c>
      <c r="E212" t="s">
        <v>722</v>
      </c>
      <c r="F212" t="s">
        <v>727</v>
      </c>
      <c r="G212">
        <v>3020</v>
      </c>
    </row>
    <row r="213" spans="1:7">
      <c r="A213" t="s">
        <v>424</v>
      </c>
      <c r="B213" s="1">
        <f>VLOOKUP(Table7[[#This Row],[Invoice Number]],Table6[#All],2,0)</f>
        <v>44565</v>
      </c>
      <c r="C213" t="s">
        <v>943</v>
      </c>
      <c r="D213" s="1">
        <f t="shared" si="3"/>
        <v>44566</v>
      </c>
      <c r="E213" t="s">
        <v>722</v>
      </c>
      <c r="F213" t="s">
        <v>729</v>
      </c>
      <c r="G213">
        <v>5453</v>
      </c>
    </row>
    <row r="214" spans="1:7">
      <c r="A214" t="s">
        <v>427</v>
      </c>
      <c r="B214" s="1">
        <f>VLOOKUP(Table7[[#This Row],[Invoice Number]],Table6[#All],2,0)</f>
        <v>44565</v>
      </c>
      <c r="C214" t="s">
        <v>944</v>
      </c>
      <c r="D214" s="1">
        <f t="shared" si="3"/>
        <v>44566</v>
      </c>
      <c r="E214" t="s">
        <v>722</v>
      </c>
      <c r="F214" t="s">
        <v>726</v>
      </c>
      <c r="G214">
        <v>4712</v>
      </c>
    </row>
    <row r="215" spans="1:7">
      <c r="A215" t="s">
        <v>428</v>
      </c>
      <c r="B215" s="1">
        <f>VLOOKUP(Table7[[#This Row],[Invoice Number]],Table6[#All],2,0)</f>
        <v>44563</v>
      </c>
      <c r="C215" t="s">
        <v>945</v>
      </c>
      <c r="D215" s="1">
        <f t="shared" si="3"/>
        <v>44564</v>
      </c>
      <c r="E215" t="s">
        <v>722</v>
      </c>
      <c r="F215" t="s">
        <v>725</v>
      </c>
      <c r="G215">
        <v>5133</v>
      </c>
    </row>
    <row r="216" spans="1:7">
      <c r="A216" t="s">
        <v>431</v>
      </c>
      <c r="B216" s="1">
        <f>VLOOKUP(Table7[[#This Row],[Invoice Number]],Table6[#All],2,0)</f>
        <v>44566</v>
      </c>
      <c r="C216" t="s">
        <v>946</v>
      </c>
      <c r="D216" s="1">
        <f t="shared" si="3"/>
        <v>44567</v>
      </c>
      <c r="E216" t="s">
        <v>722</v>
      </c>
      <c r="F216" t="s">
        <v>729</v>
      </c>
      <c r="G216">
        <v>4804</v>
      </c>
    </row>
    <row r="217" spans="1:7">
      <c r="A217" t="s">
        <v>432</v>
      </c>
      <c r="B217" s="1">
        <f>VLOOKUP(Table7[[#This Row],[Invoice Number]],Table6[#All],2,0)</f>
        <v>44565</v>
      </c>
      <c r="C217" t="s">
        <v>947</v>
      </c>
      <c r="D217" s="1">
        <f t="shared" si="3"/>
        <v>44566</v>
      </c>
      <c r="E217" t="s">
        <v>722</v>
      </c>
      <c r="F217" t="s">
        <v>727</v>
      </c>
      <c r="G217">
        <v>4058</v>
      </c>
    </row>
    <row r="218" spans="1:7">
      <c r="A218" t="s">
        <v>433</v>
      </c>
      <c r="B218" s="1">
        <f>VLOOKUP(Table7[[#This Row],[Invoice Number]],Table6[#All],2,0)</f>
        <v>44565</v>
      </c>
      <c r="C218" t="s">
        <v>948</v>
      </c>
      <c r="D218" s="1">
        <f t="shared" si="3"/>
        <v>44566</v>
      </c>
      <c r="E218" t="s">
        <v>722</v>
      </c>
      <c r="F218" t="s">
        <v>725</v>
      </c>
      <c r="G218">
        <v>4917</v>
      </c>
    </row>
    <row r="219" spans="1:7">
      <c r="A219" t="s">
        <v>434</v>
      </c>
      <c r="B219" s="1">
        <f>VLOOKUP(Table7[[#This Row],[Invoice Number]],Table6[#All],2,0)</f>
        <v>44563</v>
      </c>
      <c r="C219" t="s">
        <v>949</v>
      </c>
      <c r="D219" s="1">
        <f t="shared" si="3"/>
        <v>44564</v>
      </c>
      <c r="E219" t="s">
        <v>722</v>
      </c>
      <c r="F219" t="s">
        <v>729</v>
      </c>
      <c r="G219">
        <v>4385</v>
      </c>
    </row>
    <row r="220" spans="1:7">
      <c r="A220" t="s">
        <v>437</v>
      </c>
      <c r="B220" s="1">
        <f>VLOOKUP(Table7[[#This Row],[Invoice Number]],Table6[#All],2,0)</f>
        <v>44565</v>
      </c>
      <c r="C220" t="s">
        <v>950</v>
      </c>
      <c r="D220" s="1">
        <f t="shared" si="3"/>
        <v>44566</v>
      </c>
      <c r="E220" t="s">
        <v>722</v>
      </c>
      <c r="F220" t="s">
        <v>725</v>
      </c>
      <c r="G220">
        <v>4706</v>
      </c>
    </row>
    <row r="221" spans="1:7">
      <c r="A221" t="s">
        <v>439</v>
      </c>
      <c r="B221" s="1">
        <f>VLOOKUP(Table7[[#This Row],[Invoice Number]],Table6[#All],2,0)</f>
        <v>44564</v>
      </c>
      <c r="C221" t="s">
        <v>951</v>
      </c>
      <c r="D221" s="1">
        <f t="shared" si="3"/>
        <v>44565</v>
      </c>
      <c r="E221" t="s">
        <v>722</v>
      </c>
      <c r="F221" t="s">
        <v>726</v>
      </c>
      <c r="G221">
        <v>4604</v>
      </c>
    </row>
    <row r="222" spans="1:7">
      <c r="A222" t="s">
        <v>441</v>
      </c>
      <c r="B222" s="1">
        <f>VLOOKUP(Table7[[#This Row],[Invoice Number]],Table6[#All],2,0)</f>
        <v>44564</v>
      </c>
      <c r="C222" t="s">
        <v>952</v>
      </c>
      <c r="D222" s="1">
        <f t="shared" si="3"/>
        <v>44565</v>
      </c>
      <c r="E222" t="s">
        <v>722</v>
      </c>
      <c r="F222" t="s">
        <v>727</v>
      </c>
      <c r="G222">
        <v>2183</v>
      </c>
    </row>
    <row r="223" spans="1:7">
      <c r="A223" t="s">
        <v>444</v>
      </c>
      <c r="B223" s="1">
        <f>VLOOKUP(Table7[[#This Row],[Invoice Number]],Table6[#All],2,0)</f>
        <v>44563</v>
      </c>
      <c r="C223" t="s">
        <v>953</v>
      </c>
      <c r="D223" s="1">
        <f t="shared" si="3"/>
        <v>44564</v>
      </c>
      <c r="E223" t="s">
        <v>722</v>
      </c>
      <c r="F223" t="s">
        <v>726</v>
      </c>
      <c r="G223">
        <v>2383</v>
      </c>
    </row>
    <row r="224" spans="1:7">
      <c r="A224" t="s">
        <v>451</v>
      </c>
      <c r="B224" s="1">
        <f>VLOOKUP(Table7[[#This Row],[Invoice Number]],Table6[#All],2,0)</f>
        <v>44565</v>
      </c>
      <c r="C224" t="s">
        <v>954</v>
      </c>
      <c r="D224" s="1">
        <f t="shared" si="3"/>
        <v>44566</v>
      </c>
      <c r="E224" t="s">
        <v>722</v>
      </c>
      <c r="F224" t="s">
        <v>727</v>
      </c>
      <c r="G224">
        <v>3622</v>
      </c>
    </row>
    <row r="225" spans="1:7">
      <c r="A225" t="s">
        <v>457</v>
      </c>
      <c r="B225" s="1">
        <f>VLOOKUP(Table7[[#This Row],[Invoice Number]],Table6[#All],2,0)</f>
        <v>44565</v>
      </c>
      <c r="C225" t="s">
        <v>955</v>
      </c>
      <c r="D225" s="1">
        <f t="shared" si="3"/>
        <v>44566</v>
      </c>
      <c r="E225" t="s">
        <v>722</v>
      </c>
      <c r="F225" t="s">
        <v>728</v>
      </c>
      <c r="G225">
        <v>2464</v>
      </c>
    </row>
    <row r="226" spans="1:7">
      <c r="A226" t="s">
        <v>460</v>
      </c>
      <c r="B226" s="1">
        <f>VLOOKUP(Table7[[#This Row],[Invoice Number]],Table6[#All],2,0)</f>
        <v>44566</v>
      </c>
      <c r="C226" t="s">
        <v>956</v>
      </c>
      <c r="D226" s="1">
        <f t="shared" si="3"/>
        <v>44567</v>
      </c>
      <c r="E226" t="s">
        <v>722</v>
      </c>
      <c r="F226" t="s">
        <v>727</v>
      </c>
      <c r="G226">
        <v>4565</v>
      </c>
    </row>
    <row r="227" spans="1:7">
      <c r="A227" t="s">
        <v>463</v>
      </c>
      <c r="B227" s="1">
        <f>VLOOKUP(Table7[[#This Row],[Invoice Number]],Table6[#All],2,0)</f>
        <v>44563</v>
      </c>
      <c r="C227" t="s">
        <v>957</v>
      </c>
      <c r="D227" s="1">
        <f t="shared" si="3"/>
        <v>44564</v>
      </c>
      <c r="E227" t="s">
        <v>722</v>
      </c>
      <c r="F227" t="s">
        <v>729</v>
      </c>
      <c r="G227">
        <v>6126</v>
      </c>
    </row>
    <row r="228" spans="1:7">
      <c r="A228" t="s">
        <v>465</v>
      </c>
      <c r="B228" s="1">
        <f>VLOOKUP(Table7[[#This Row],[Invoice Number]],Table6[#All],2,0)</f>
        <v>44563</v>
      </c>
      <c r="C228" t="s">
        <v>958</v>
      </c>
      <c r="D228" s="1">
        <f t="shared" si="3"/>
        <v>44564</v>
      </c>
      <c r="E228" t="s">
        <v>722</v>
      </c>
      <c r="F228" t="s">
        <v>725</v>
      </c>
      <c r="G228">
        <v>3760</v>
      </c>
    </row>
    <row r="229" spans="1:7">
      <c r="A229" t="s">
        <v>466</v>
      </c>
      <c r="B229" s="1">
        <f>VLOOKUP(Table7[[#This Row],[Invoice Number]],Table6[#All],2,0)</f>
        <v>44562</v>
      </c>
      <c r="C229" t="s">
        <v>959</v>
      </c>
      <c r="D229" s="1">
        <f t="shared" si="3"/>
        <v>44563</v>
      </c>
      <c r="E229" t="s">
        <v>722</v>
      </c>
      <c r="F229" t="s">
        <v>728</v>
      </c>
      <c r="G229">
        <v>6260</v>
      </c>
    </row>
    <row r="230" spans="1:7">
      <c r="A230" t="s">
        <v>471</v>
      </c>
      <c r="B230" s="1">
        <f>VLOOKUP(Table7[[#This Row],[Invoice Number]],Table6[#All],2,0)</f>
        <v>44564</v>
      </c>
      <c r="C230" t="s">
        <v>960</v>
      </c>
      <c r="D230" s="1">
        <f t="shared" si="3"/>
        <v>44565</v>
      </c>
      <c r="E230" t="s">
        <v>722</v>
      </c>
      <c r="F230" t="s">
        <v>729</v>
      </c>
      <c r="G230">
        <v>5024</v>
      </c>
    </row>
    <row r="231" spans="1:7">
      <c r="A231" t="s">
        <v>476</v>
      </c>
      <c r="B231" s="1">
        <f>VLOOKUP(Table7[[#This Row],[Invoice Number]],Table6[#All],2,0)</f>
        <v>44563</v>
      </c>
      <c r="C231" t="s">
        <v>961</v>
      </c>
      <c r="D231" s="1">
        <f t="shared" si="3"/>
        <v>44564</v>
      </c>
      <c r="E231" t="s">
        <v>722</v>
      </c>
      <c r="F231" t="s">
        <v>729</v>
      </c>
      <c r="G231">
        <v>3061</v>
      </c>
    </row>
    <row r="232" spans="1:7">
      <c r="A232" t="s">
        <v>482</v>
      </c>
      <c r="B232" s="1">
        <f>VLOOKUP(Table7[[#This Row],[Invoice Number]],Table6[#All],2,0)</f>
        <v>44566</v>
      </c>
      <c r="C232" t="s">
        <v>962</v>
      </c>
      <c r="D232" s="1">
        <f t="shared" si="3"/>
        <v>44567</v>
      </c>
      <c r="E232" t="s">
        <v>722</v>
      </c>
      <c r="F232" t="s">
        <v>729</v>
      </c>
      <c r="G232">
        <v>4866</v>
      </c>
    </row>
    <row r="233" spans="1:7">
      <c r="A233" t="s">
        <v>483</v>
      </c>
      <c r="B233" s="1">
        <f>VLOOKUP(Table7[[#This Row],[Invoice Number]],Table6[#All],2,0)</f>
        <v>44565</v>
      </c>
      <c r="C233" t="s">
        <v>963</v>
      </c>
      <c r="D233" s="1">
        <f t="shared" si="3"/>
        <v>44566</v>
      </c>
      <c r="E233" t="s">
        <v>722</v>
      </c>
      <c r="F233" t="s">
        <v>729</v>
      </c>
      <c r="G233">
        <v>2734</v>
      </c>
    </row>
    <row r="234" spans="1:7">
      <c r="A234" t="s">
        <v>484</v>
      </c>
      <c r="B234" s="1">
        <f>VLOOKUP(Table7[[#This Row],[Invoice Number]],Table6[#All],2,0)</f>
        <v>44566</v>
      </c>
      <c r="C234" t="s">
        <v>964</v>
      </c>
      <c r="D234" s="1">
        <f t="shared" si="3"/>
        <v>44567</v>
      </c>
      <c r="E234" t="s">
        <v>722</v>
      </c>
      <c r="F234" t="s">
        <v>727</v>
      </c>
      <c r="G234">
        <v>2583</v>
      </c>
    </row>
    <row r="235" spans="1:7">
      <c r="A235" t="s">
        <v>485</v>
      </c>
      <c r="B235" s="1">
        <f>VLOOKUP(Table7[[#This Row],[Invoice Number]],Table6[#All],2,0)</f>
        <v>44562</v>
      </c>
      <c r="C235" t="s">
        <v>965</v>
      </c>
      <c r="D235" s="1">
        <f t="shared" si="3"/>
        <v>44563</v>
      </c>
      <c r="E235" t="s">
        <v>722</v>
      </c>
      <c r="F235" t="s">
        <v>729</v>
      </c>
      <c r="G235">
        <v>6631</v>
      </c>
    </row>
    <row r="236" spans="1:7">
      <c r="A236" t="s">
        <v>486</v>
      </c>
      <c r="B236" s="1">
        <f>VLOOKUP(Table7[[#This Row],[Invoice Number]],Table6[#All],2,0)</f>
        <v>44562</v>
      </c>
      <c r="C236" t="s">
        <v>966</v>
      </c>
      <c r="D236" s="1">
        <f t="shared" si="3"/>
        <v>44563</v>
      </c>
      <c r="E236" t="s">
        <v>722</v>
      </c>
      <c r="F236" t="s">
        <v>727</v>
      </c>
      <c r="G236">
        <v>3381</v>
      </c>
    </row>
    <row r="237" spans="1:7">
      <c r="A237" t="s">
        <v>488</v>
      </c>
      <c r="B237" s="1">
        <f>VLOOKUP(Table7[[#This Row],[Invoice Number]],Table6[#All],2,0)</f>
        <v>44562</v>
      </c>
      <c r="C237" t="s">
        <v>967</v>
      </c>
      <c r="D237" s="1">
        <f t="shared" si="3"/>
        <v>44563</v>
      </c>
      <c r="E237" t="s">
        <v>722</v>
      </c>
      <c r="F237" t="s">
        <v>728</v>
      </c>
      <c r="G237">
        <v>5138</v>
      </c>
    </row>
    <row r="238" spans="1:7">
      <c r="A238" t="s">
        <v>489</v>
      </c>
      <c r="B238" s="1">
        <f>VLOOKUP(Table7[[#This Row],[Invoice Number]],Table6[#All],2,0)</f>
        <v>44566</v>
      </c>
      <c r="C238" t="s">
        <v>968</v>
      </c>
      <c r="D238" s="1">
        <f t="shared" si="3"/>
        <v>44567</v>
      </c>
      <c r="E238" t="s">
        <v>722</v>
      </c>
      <c r="F238" t="s">
        <v>727</v>
      </c>
      <c r="G238">
        <v>6395</v>
      </c>
    </row>
    <row r="239" spans="1:7">
      <c r="A239" t="s">
        <v>491</v>
      </c>
      <c r="B239" s="1">
        <f>VLOOKUP(Table7[[#This Row],[Invoice Number]],Table6[#All],2,0)</f>
        <v>44566</v>
      </c>
      <c r="C239" t="s">
        <v>969</v>
      </c>
      <c r="D239" s="1">
        <f t="shared" si="3"/>
        <v>44567</v>
      </c>
      <c r="E239" t="s">
        <v>722</v>
      </c>
      <c r="F239" t="s">
        <v>729</v>
      </c>
      <c r="G239">
        <v>2210</v>
      </c>
    </row>
    <row r="240" spans="1:7">
      <c r="A240" t="s">
        <v>492</v>
      </c>
      <c r="B240" s="1">
        <f>VLOOKUP(Table7[[#This Row],[Invoice Number]],Table6[#All],2,0)</f>
        <v>44566</v>
      </c>
      <c r="C240" t="s">
        <v>970</v>
      </c>
      <c r="D240" s="1">
        <f t="shared" si="3"/>
        <v>44567</v>
      </c>
      <c r="E240" t="s">
        <v>722</v>
      </c>
      <c r="F240" t="s">
        <v>727</v>
      </c>
      <c r="G240">
        <v>2949</v>
      </c>
    </row>
    <row r="241" spans="1:7">
      <c r="A241" t="s">
        <v>493</v>
      </c>
      <c r="B241" s="1">
        <f>VLOOKUP(Table7[[#This Row],[Invoice Number]],Table6[#All],2,0)</f>
        <v>44566</v>
      </c>
      <c r="C241" t="s">
        <v>971</v>
      </c>
      <c r="D241" s="1">
        <f t="shared" si="3"/>
        <v>44567</v>
      </c>
      <c r="E241" t="s">
        <v>722</v>
      </c>
      <c r="F241" t="s">
        <v>728</v>
      </c>
      <c r="G241">
        <v>2120</v>
      </c>
    </row>
    <row r="242" spans="1:7">
      <c r="A242" t="s">
        <v>494</v>
      </c>
      <c r="B242" s="1">
        <f>VLOOKUP(Table7[[#This Row],[Invoice Number]],Table6[#All],2,0)</f>
        <v>44566</v>
      </c>
      <c r="C242" t="s">
        <v>972</v>
      </c>
      <c r="D242" s="1">
        <f t="shared" si="3"/>
        <v>44567</v>
      </c>
      <c r="E242" t="s">
        <v>722</v>
      </c>
      <c r="F242" t="s">
        <v>728</v>
      </c>
      <c r="G242">
        <v>6162</v>
      </c>
    </row>
    <row r="243" spans="1:7">
      <c r="A243" t="s">
        <v>496</v>
      </c>
      <c r="B243" s="1">
        <f>VLOOKUP(Table7[[#This Row],[Invoice Number]],Table6[#All],2,0)</f>
        <v>44566</v>
      </c>
      <c r="C243" t="s">
        <v>973</v>
      </c>
      <c r="D243" s="1">
        <f t="shared" si="3"/>
        <v>44567</v>
      </c>
      <c r="E243" t="s">
        <v>722</v>
      </c>
      <c r="F243" t="s">
        <v>725</v>
      </c>
      <c r="G243">
        <v>4722</v>
      </c>
    </row>
    <row r="244" spans="1:7">
      <c r="A244" t="s">
        <v>497</v>
      </c>
      <c r="B244" s="1">
        <f>VLOOKUP(Table7[[#This Row],[Invoice Number]],Table6[#All],2,0)</f>
        <v>44565</v>
      </c>
      <c r="C244" t="s">
        <v>974</v>
      </c>
      <c r="D244" s="1">
        <f t="shared" si="3"/>
        <v>44566</v>
      </c>
      <c r="E244" t="s">
        <v>722</v>
      </c>
      <c r="F244" t="s">
        <v>725</v>
      </c>
      <c r="G244">
        <v>4081</v>
      </c>
    </row>
    <row r="245" spans="1:7">
      <c r="A245" t="s">
        <v>499</v>
      </c>
      <c r="B245" s="1">
        <f>VLOOKUP(Table7[[#This Row],[Invoice Number]],Table6[#All],2,0)</f>
        <v>44564</v>
      </c>
      <c r="C245" t="s">
        <v>975</v>
      </c>
      <c r="D245" s="1">
        <f t="shared" si="3"/>
        <v>44565</v>
      </c>
      <c r="E245" t="s">
        <v>722</v>
      </c>
      <c r="F245" t="s">
        <v>726</v>
      </c>
      <c r="G245">
        <v>2324</v>
      </c>
    </row>
    <row r="246" spans="1:7">
      <c r="A246" t="s">
        <v>502</v>
      </c>
      <c r="B246" s="1">
        <f>VLOOKUP(Table7[[#This Row],[Invoice Number]],Table6[#All],2,0)</f>
        <v>44562</v>
      </c>
      <c r="C246" t="s">
        <v>976</v>
      </c>
      <c r="D246" s="1">
        <f t="shared" si="3"/>
        <v>44563</v>
      </c>
      <c r="E246" t="s">
        <v>722</v>
      </c>
      <c r="F246" t="s">
        <v>728</v>
      </c>
      <c r="G246">
        <v>2353</v>
      </c>
    </row>
    <row r="247" spans="1:7">
      <c r="A247" t="s">
        <v>504</v>
      </c>
      <c r="B247" s="1">
        <f>VLOOKUP(Table7[[#This Row],[Invoice Number]],Table6[#All],2,0)</f>
        <v>44564</v>
      </c>
      <c r="C247" t="s">
        <v>977</v>
      </c>
      <c r="D247" s="1">
        <f t="shared" si="3"/>
        <v>44565</v>
      </c>
      <c r="E247" t="s">
        <v>722</v>
      </c>
      <c r="F247" t="s">
        <v>729</v>
      </c>
      <c r="G247">
        <v>6464</v>
      </c>
    </row>
    <row r="248" spans="1:7">
      <c r="A248" t="s">
        <v>505</v>
      </c>
      <c r="B248" s="1">
        <f>VLOOKUP(Table7[[#This Row],[Invoice Number]],Table6[#All],2,0)</f>
        <v>44564</v>
      </c>
      <c r="C248" t="s">
        <v>978</v>
      </c>
      <c r="D248" s="1">
        <f t="shared" si="3"/>
        <v>44565</v>
      </c>
      <c r="E248" t="s">
        <v>722</v>
      </c>
      <c r="F248" t="s">
        <v>725</v>
      </c>
      <c r="G248">
        <v>2957</v>
      </c>
    </row>
    <row r="249" spans="1:7">
      <c r="A249" t="s">
        <v>506</v>
      </c>
      <c r="B249" s="1"/>
      <c r="D249" s="1">
        <f>B249+1</f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A9C8-F9A2-4C02-9804-7DB87A8A359D}">
  <dimension ref="C1:F19"/>
  <sheetViews>
    <sheetView workbookViewId="0">
      <selection activeCell="F14" sqref="F14"/>
    </sheetView>
  </sheetViews>
  <sheetFormatPr defaultRowHeight="14.4"/>
  <cols>
    <col min="3" max="3" width="10" bestFit="1" customWidth="1"/>
    <col min="4" max="4" width="16.33203125" bestFit="1" customWidth="1"/>
    <col min="5" max="5" width="15.33203125" bestFit="1" customWidth="1"/>
    <col min="6" max="6" width="8.109375" bestFit="1" customWidth="1"/>
  </cols>
  <sheetData>
    <row r="1" spans="3:6">
      <c r="C1" s="28" t="s">
        <v>982</v>
      </c>
      <c r="D1" s="29"/>
      <c r="E1" s="30"/>
    </row>
    <row r="2" spans="3:6" ht="15" thickBot="1">
      <c r="C2" s="31"/>
      <c r="D2" s="32"/>
      <c r="E2" s="33"/>
    </row>
    <row r="3" spans="3:6">
      <c r="C3" s="9" t="s">
        <v>983</v>
      </c>
      <c r="D3" s="10" t="s">
        <v>510</v>
      </c>
      <c r="E3" s="9" t="s">
        <v>984</v>
      </c>
    </row>
    <row r="4" spans="3:6" ht="15" thickBot="1">
      <c r="C4" s="11">
        <v>1</v>
      </c>
      <c r="D4" s="12" t="str" cm="1">
        <f t="array" ref="D4">INDEX(Table1[Billed Staff ID],Search!C4)</f>
        <v>CA565</v>
      </c>
      <c r="E4" s="12" cm="1">
        <f t="array" ref="E4">INDEX(Table1[Invoice Amount],Search!C4)</f>
        <v>6917</v>
      </c>
    </row>
    <row r="5" spans="3:6" ht="15" thickBot="1"/>
    <row r="6" spans="3:6">
      <c r="C6" s="28" t="s">
        <v>985</v>
      </c>
      <c r="D6" s="29"/>
      <c r="E6" s="29"/>
      <c r="F6" s="30"/>
    </row>
    <row r="7" spans="3:6" ht="15" thickBot="1">
      <c r="C7" s="31"/>
      <c r="D7" s="32"/>
      <c r="E7" s="32"/>
      <c r="F7" s="33"/>
    </row>
    <row r="8" spans="3:6" ht="15" thickBot="1">
      <c r="C8" s="13" t="s">
        <v>989</v>
      </c>
      <c r="D8" s="13" t="s">
        <v>1</v>
      </c>
      <c r="E8" s="13" t="s">
        <v>988</v>
      </c>
      <c r="F8" s="14" t="s">
        <v>984</v>
      </c>
    </row>
    <row r="9" spans="3:6" ht="15" thickBot="1">
      <c r="C9" s="15" t="s">
        <v>22</v>
      </c>
      <c r="D9" s="11" t="str">
        <f>VLOOKUP(C9,Table1[#All],3,0)</f>
        <v>SH007</v>
      </c>
      <c r="E9" s="11" t="str">
        <f>VLOOKUP(D9,Table2[#All],2,0)</f>
        <v>DMART-ERODE</v>
      </c>
      <c r="F9" s="12">
        <f>VLOOKUP(C9,Table1[#All],5,0)</f>
        <v>4503</v>
      </c>
    </row>
    <row r="10" spans="3:6" ht="15" thickBot="1"/>
    <row r="11" spans="3:6">
      <c r="C11" s="28" t="s">
        <v>986</v>
      </c>
      <c r="D11" s="29"/>
      <c r="E11" s="29"/>
      <c r="F11" s="30"/>
    </row>
    <row r="12" spans="3:6" ht="15" thickBot="1">
      <c r="C12" s="31"/>
      <c r="D12" s="32"/>
      <c r="E12" s="32"/>
      <c r="F12" s="33"/>
    </row>
    <row r="13" spans="3:6" ht="15" thickBot="1">
      <c r="C13" s="13" t="s">
        <v>989</v>
      </c>
      <c r="D13" s="13" t="s">
        <v>1</v>
      </c>
      <c r="E13" s="13" t="s">
        <v>988</v>
      </c>
      <c r="F13" s="14" t="s">
        <v>984</v>
      </c>
    </row>
    <row r="14" spans="3:6" ht="15" thickBot="1">
      <c r="C14" s="15" t="s">
        <v>15</v>
      </c>
      <c r="D14" s="11" t="str">
        <f>_xlfn.XLOOKUP(C14,Table1[Invoice Number],Table1[Store ID])</f>
        <v>SH004</v>
      </c>
      <c r="E14" s="11" t="str">
        <f>_xlfn.XLOOKUP(D14,Table2[Store ID],Table2[Store Registered Name])</f>
        <v>DMART-TIRUPUR</v>
      </c>
      <c r="F14" s="12">
        <f>_xlfn.XLOOKUP(C14,Table1[Invoice Number],Table1[Invoice Amount])</f>
        <v>3486</v>
      </c>
    </row>
    <row r="15" spans="3:6" ht="15" thickBot="1"/>
    <row r="16" spans="3:6" ht="18">
      <c r="C16" s="28" t="s">
        <v>987</v>
      </c>
      <c r="D16" s="29"/>
      <c r="E16" s="30"/>
      <c r="F16" s="16"/>
    </row>
    <row r="17" spans="3:6" ht="18.600000000000001" thickBot="1">
      <c r="C17" s="31"/>
      <c r="D17" s="32"/>
      <c r="E17" s="33"/>
      <c r="F17" s="16"/>
    </row>
    <row r="18" spans="3:6" ht="15" thickBot="1">
      <c r="C18" s="9" t="s">
        <v>1</v>
      </c>
      <c r="D18" s="9" t="s">
        <v>988</v>
      </c>
      <c r="E18" s="17" t="s">
        <v>990</v>
      </c>
    </row>
    <row r="19" spans="3:6" ht="15" thickBot="1">
      <c r="C19" s="15" t="s">
        <v>519</v>
      </c>
      <c r="D19" s="15" t="str">
        <f>HLOOKUP(C19,_xlfn.ANCHORARRAY('Store Details'!I1),2,0)</f>
        <v>DMART-ERODE</v>
      </c>
      <c r="E19" s="11" t="str">
        <f>HLOOKUP(C19,_xlfn.ANCHORARRAY('Store Details'!I1),6,0)</f>
        <v>31000m2</v>
      </c>
    </row>
  </sheetData>
  <mergeCells count="4">
    <mergeCell ref="C1:E2"/>
    <mergeCell ref="C6:F7"/>
    <mergeCell ref="C11:F12"/>
    <mergeCell ref="C16:E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A942-5519-4B80-AE82-FE4C07399BA3}">
  <dimension ref="A1:G6"/>
  <sheetViews>
    <sheetView tabSelected="1" workbookViewId="0">
      <selection activeCell="H9" sqref="H9"/>
    </sheetView>
  </sheetViews>
  <sheetFormatPr defaultRowHeight="14.4"/>
  <cols>
    <col min="2" max="2" width="14.5546875" bestFit="1" customWidth="1"/>
    <col min="3" max="3" width="12.5546875" bestFit="1" customWidth="1"/>
    <col min="4" max="4" width="10.33203125" bestFit="1" customWidth="1"/>
  </cols>
  <sheetData>
    <row r="1" spans="1:7">
      <c r="A1" t="s">
        <v>991</v>
      </c>
      <c r="B1" t="s">
        <v>1014</v>
      </c>
      <c r="C1" t="s">
        <v>569</v>
      </c>
      <c r="D1" t="s">
        <v>571</v>
      </c>
    </row>
    <row r="2" spans="1:7">
      <c r="A2" t="s">
        <v>583</v>
      </c>
      <c r="B2" t="str">
        <f>VLOOKUP('Drop Down'!A2,Table3[#All],2,0)</f>
        <v>Baked goods</v>
      </c>
      <c r="C2">
        <f>VLOOKUP(A2,Table3[#All],5,0)</f>
        <v>974</v>
      </c>
      <c r="D2" t="str">
        <f>VLOOKUP(A2,Table3[],6,0)</f>
        <v>NO</v>
      </c>
    </row>
    <row r="6" spans="1:7">
      <c r="G6" t="s">
        <v>1015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34A91F-3CDD-432B-8EEB-102A814122C2}">
          <x14:formula1>
            <xm:f>'Product Details'!$A$2:$A$51</xm:f>
          </x14:formula1>
          <xm:sqref>A2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ADC-7178-4AB7-8A6D-8CD083E8D528}">
  <dimension ref="A3:B9"/>
  <sheetViews>
    <sheetView workbookViewId="0">
      <selection activeCell="B4" sqref="B4:B8"/>
    </sheetView>
  </sheetViews>
  <sheetFormatPr defaultRowHeight="14.4"/>
  <cols>
    <col min="1" max="1" width="12.5546875" bestFit="1" customWidth="1"/>
    <col min="2" max="2" width="21.109375" bestFit="1" customWidth="1"/>
  </cols>
  <sheetData>
    <row r="3" spans="1:2">
      <c r="A3" s="22" t="s">
        <v>994</v>
      </c>
      <c r="B3" t="s">
        <v>996</v>
      </c>
    </row>
    <row r="4" spans="1:2">
      <c r="A4" s="23">
        <v>44562</v>
      </c>
      <c r="B4">
        <v>440778</v>
      </c>
    </row>
    <row r="5" spans="1:2">
      <c r="A5" s="23">
        <v>44563</v>
      </c>
      <c r="B5">
        <v>440693</v>
      </c>
    </row>
    <row r="6" spans="1:2">
      <c r="A6" s="23">
        <v>44564</v>
      </c>
      <c r="B6">
        <v>463757</v>
      </c>
    </row>
    <row r="7" spans="1:2">
      <c r="A7" s="23">
        <v>44565</v>
      </c>
      <c r="B7">
        <v>434405</v>
      </c>
    </row>
    <row r="8" spans="1:2">
      <c r="A8" s="23">
        <v>44566</v>
      </c>
      <c r="B8">
        <v>458873</v>
      </c>
    </row>
    <row r="9" spans="1:2">
      <c r="A9" s="23" t="s">
        <v>995</v>
      </c>
      <c r="B9">
        <v>2238506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D47E-C05D-4445-B887-780D804283A9}">
  <dimension ref="A1:C12"/>
  <sheetViews>
    <sheetView workbookViewId="0">
      <selection activeCell="C3" sqref="C3"/>
    </sheetView>
  </sheetViews>
  <sheetFormatPr defaultRowHeight="14.4"/>
  <cols>
    <col min="1" max="2" width="12.5546875" bestFit="1" customWidth="1"/>
  </cols>
  <sheetData>
    <row r="1" spans="1:3">
      <c r="A1" t="s">
        <v>628</v>
      </c>
      <c r="B1" t="s">
        <v>992</v>
      </c>
      <c r="C1" t="s">
        <v>993</v>
      </c>
    </row>
    <row r="2" spans="1:3">
      <c r="A2" s="18" t="s">
        <v>649</v>
      </c>
      <c r="B2" s="19" t="s">
        <v>650</v>
      </c>
      <c r="C2" t="e">
        <f>VLOOKUP(A2,$B$2:$B$11,1,0)</f>
        <v>#N/A</v>
      </c>
    </row>
    <row r="3" spans="1:3">
      <c r="A3" s="19" t="s">
        <v>650</v>
      </c>
      <c r="B3" s="18" t="s">
        <v>651</v>
      </c>
      <c r="C3" t="str">
        <f t="shared" ref="C3:C12" si="0">VLOOKUP(A3,$B$2:$B$11,1,0)</f>
        <v>Fravash</v>
      </c>
    </row>
    <row r="4" spans="1:3">
      <c r="A4" s="18" t="s">
        <v>651</v>
      </c>
      <c r="B4" s="20" t="s">
        <v>652</v>
      </c>
      <c r="C4" t="str">
        <f t="shared" si="0"/>
        <v>Ganadhakshya</v>
      </c>
    </row>
    <row r="5" spans="1:3">
      <c r="A5" s="20" t="s">
        <v>652</v>
      </c>
      <c r="B5" s="21" t="s">
        <v>653</v>
      </c>
      <c r="C5" t="str">
        <f t="shared" si="0"/>
        <v>Madeshwaran</v>
      </c>
    </row>
    <row r="6" spans="1:3">
      <c r="A6" s="21" t="s">
        <v>653</v>
      </c>
      <c r="B6" s="20" t="s">
        <v>654</v>
      </c>
      <c r="C6" t="str">
        <f t="shared" si="0"/>
        <v>Madhusudan</v>
      </c>
    </row>
    <row r="7" spans="1:3">
      <c r="A7" s="20" t="s">
        <v>654</v>
      </c>
      <c r="B7" s="18" t="s">
        <v>655</v>
      </c>
      <c r="C7" t="str">
        <f t="shared" si="0"/>
        <v>Mahadhyuta</v>
      </c>
    </row>
    <row r="8" spans="1:3">
      <c r="A8" s="18" t="s">
        <v>655</v>
      </c>
      <c r="B8" s="19" t="s">
        <v>642</v>
      </c>
      <c r="C8" t="str">
        <f t="shared" si="0"/>
        <v>Naresh</v>
      </c>
    </row>
    <row r="9" spans="1:3">
      <c r="A9" s="19" t="s">
        <v>656</v>
      </c>
      <c r="B9" s="18" t="s">
        <v>643</v>
      </c>
      <c r="C9" t="e">
        <f t="shared" si="0"/>
        <v>#N/A</v>
      </c>
    </row>
    <row r="10" spans="1:3">
      <c r="A10" s="18" t="s">
        <v>657</v>
      </c>
      <c r="B10" s="19" t="s">
        <v>644</v>
      </c>
      <c r="C10" t="e">
        <f t="shared" si="0"/>
        <v>#N/A</v>
      </c>
    </row>
    <row r="11" spans="1:3">
      <c r="A11" s="19" t="s">
        <v>658</v>
      </c>
      <c r="B11" s="21" t="s">
        <v>654</v>
      </c>
      <c r="C11" t="e">
        <f t="shared" si="0"/>
        <v>#N/A</v>
      </c>
    </row>
    <row r="12" spans="1:3">
      <c r="A12" s="18" t="s">
        <v>659</v>
      </c>
      <c r="B12" t="s">
        <v>997</v>
      </c>
      <c r="C12" t="e">
        <f t="shared" si="0"/>
        <v>#N/A</v>
      </c>
    </row>
  </sheetData>
  <pageMargins left="0.7" right="0.7" top="0.75" bottom="0.75" header="0.3" footer="0.3"/>
  <ignoredErrors>
    <ignoredError sqref="C9:C12" evalErro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3163-F638-4023-A4FF-F470F1BEA7C5}">
  <dimension ref="A1:G13"/>
  <sheetViews>
    <sheetView workbookViewId="0">
      <selection activeCell="D14" sqref="D14"/>
    </sheetView>
  </sheetViews>
  <sheetFormatPr defaultRowHeight="14.4"/>
  <cols>
    <col min="1" max="2" width="19.33203125" bestFit="1" customWidth="1"/>
    <col min="3" max="7" width="10.33203125" bestFit="1" customWidth="1"/>
  </cols>
  <sheetData>
    <row r="1" spans="1:7">
      <c r="A1" t="s">
        <v>1010</v>
      </c>
      <c r="B1" s="24">
        <v>400000</v>
      </c>
      <c r="C1" s="24"/>
      <c r="D1" s="24"/>
      <c r="E1" s="24"/>
      <c r="F1" s="24"/>
      <c r="G1" s="25"/>
    </row>
    <row r="2" spans="1:7">
      <c r="A2" t="s">
        <v>1011</v>
      </c>
      <c r="B2" s="25">
        <v>0.1</v>
      </c>
    </row>
    <row r="3" spans="1:7">
      <c r="A3" t="s">
        <v>1012</v>
      </c>
      <c r="B3">
        <v>100</v>
      </c>
    </row>
    <row r="4" spans="1:7" ht="15">
      <c r="A4" t="s">
        <v>1013</v>
      </c>
      <c r="B4" s="26">
        <f>B1*110%*30</f>
        <v>13200000.000000002</v>
      </c>
    </row>
    <row r="7" spans="1:7" ht="15">
      <c r="A7" s="26">
        <v>13200000</v>
      </c>
      <c r="B7">
        <v>300000</v>
      </c>
      <c r="C7">
        <v>410000</v>
      </c>
      <c r="D7">
        <v>430000</v>
      </c>
      <c r="E7">
        <v>450000</v>
      </c>
    </row>
    <row r="8" spans="1:7">
      <c r="A8" s="27">
        <v>200</v>
      </c>
      <c r="B8">
        <f t="dataTable" ref="B8:E11" dt2D="1" dtr="1" r1="B1" r2="B3"/>
        <v>13200000</v>
      </c>
      <c r="C8">
        <v>13200000</v>
      </c>
      <c r="D8">
        <v>13200000</v>
      </c>
      <c r="E8">
        <v>13200000</v>
      </c>
    </row>
    <row r="9" spans="1:7">
      <c r="A9" s="27">
        <v>300</v>
      </c>
      <c r="B9">
        <v>13200000</v>
      </c>
      <c r="C9">
        <v>13200000</v>
      </c>
      <c r="D9">
        <v>13200000</v>
      </c>
      <c r="E9">
        <v>13200000</v>
      </c>
    </row>
    <row r="10" spans="1:7">
      <c r="A10" s="27">
        <v>400</v>
      </c>
      <c r="B10">
        <v>13200000</v>
      </c>
      <c r="C10">
        <v>13200000</v>
      </c>
      <c r="D10">
        <v>13200000</v>
      </c>
      <c r="E10">
        <v>13200000</v>
      </c>
    </row>
    <row r="11" spans="1:7">
      <c r="A11" s="27">
        <v>500</v>
      </c>
      <c r="B11">
        <v>13200000</v>
      </c>
      <c r="C11">
        <v>13200000</v>
      </c>
      <c r="D11">
        <v>13200000</v>
      </c>
      <c r="E11">
        <v>13200000</v>
      </c>
    </row>
    <row r="12" spans="1:7">
      <c r="A12" s="27"/>
    </row>
    <row r="13" spans="1:7">
      <c r="A13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1090B83A-AF2F-4E43-81AD-6880F6B8DDA2}">
  <ds:schemaRefs/>
</ds:datastoreItem>
</file>

<file path=customXml/itemProps2.xml><?xml version="1.0" encoding="utf-8"?>
<ds:datastoreItem xmlns:ds="http://schemas.openxmlformats.org/officeDocument/2006/customXml" ds:itemID="{37ECC64F-2F50-4E1D-A408-95502D082526}">
  <ds:schemaRefs/>
</ds:datastoreItem>
</file>

<file path=customXml/itemProps3.xml><?xml version="1.0" encoding="utf-8"?>
<ds:datastoreItem xmlns:ds="http://schemas.openxmlformats.org/officeDocument/2006/customXml" ds:itemID="{A7ED9781-BC6E-45DE-BF60-FFC0E835966A}">
  <ds:schemaRefs/>
</ds:datastoreItem>
</file>

<file path=customXml/itemProps4.xml><?xml version="1.0" encoding="utf-8"?>
<ds:datastoreItem xmlns:ds="http://schemas.openxmlformats.org/officeDocument/2006/customXml" ds:itemID="{352C37F5-25AB-42E6-A43B-574A7765736D}">
  <ds:schemaRefs/>
</ds:datastoreItem>
</file>

<file path=customXml/itemProps5.xml><?xml version="1.0" encoding="utf-8"?>
<ds:datastoreItem xmlns:ds="http://schemas.openxmlformats.org/officeDocument/2006/customXml" ds:itemID="{B9402F86-5744-4F8A-8777-EE2B0130AF7C}">
  <ds:schemaRefs/>
</ds:datastoreItem>
</file>

<file path=customXml/itemProps6.xml><?xml version="1.0" encoding="utf-8"?>
<ds:datastoreItem xmlns:ds="http://schemas.openxmlformats.org/officeDocument/2006/customXml" ds:itemID="{395936FF-52BC-47E7-97BA-5613375B4F2F}">
  <ds:schemaRefs/>
</ds:datastoreItem>
</file>

<file path=customXml/itemProps7.xml><?xml version="1.0" encoding="utf-8"?>
<ds:datastoreItem xmlns:ds="http://schemas.openxmlformats.org/officeDocument/2006/customXml" ds:itemID="{27278B1D-3258-46A7-B27F-17F936AEC7F1}">
  <ds:schemaRefs/>
</ds:datastoreItem>
</file>

<file path=customXml/itemProps8.xml><?xml version="1.0" encoding="utf-8"?>
<ds:datastoreItem xmlns:ds="http://schemas.openxmlformats.org/officeDocument/2006/customXml" ds:itemID="{EE2A7E6D-EF2C-4BF0-B945-37D36402ED16}">
  <ds:schemaRefs/>
</ds:datastoreItem>
</file>

<file path=customXml/itemProps9.xml><?xml version="1.0" encoding="utf-8"?>
<ds:datastoreItem xmlns:ds="http://schemas.openxmlformats.org/officeDocument/2006/customXml" ds:itemID="{1C500DFB-56DC-4B2E-A696-4289034DFED4}">
  <ds:schemaRefs/>
</ds:datastoreItem>
</file>

<file path=customXml/itemProps10.xml><?xml version="1.0" encoding="utf-8"?>
<ds:datastoreItem xmlns:ds="http://schemas.openxmlformats.org/officeDocument/2006/customXml" ds:itemID="{2AEDCB1E-0F7C-44C2-A38B-5782B255D724}">
  <ds:schemaRefs/>
</ds:datastoreItem>
</file>

<file path=customXml/itemProps11.xml><?xml version="1.0" encoding="utf-8"?>
<ds:datastoreItem xmlns:ds="http://schemas.openxmlformats.org/officeDocument/2006/customXml" ds:itemID="{C0287CFB-4C4A-4B15-95C3-00BF47DE5573}">
  <ds:schemaRefs/>
</ds:datastoreItem>
</file>

<file path=customXml/itemProps12.xml><?xml version="1.0" encoding="utf-8"?>
<ds:datastoreItem xmlns:ds="http://schemas.openxmlformats.org/officeDocument/2006/customXml" ds:itemID="{4779F39C-62F9-416D-AD33-B1E6BC7CC7BA}">
  <ds:schemaRefs/>
</ds:datastoreItem>
</file>

<file path=customXml/itemProps13.xml><?xml version="1.0" encoding="utf-8"?>
<ds:datastoreItem xmlns:ds="http://schemas.openxmlformats.org/officeDocument/2006/customXml" ds:itemID="{7072B510-EBE7-4B95-A648-00673E701D54}">
  <ds:schemaRefs/>
</ds:datastoreItem>
</file>

<file path=customXml/itemProps14.xml><?xml version="1.0" encoding="utf-8"?>
<ds:datastoreItem xmlns:ds="http://schemas.openxmlformats.org/officeDocument/2006/customXml" ds:itemID="{5BB54972-9D46-4259-8517-90744C8F8D0C}">
  <ds:schemaRefs/>
</ds:datastoreItem>
</file>

<file path=customXml/itemProps15.xml><?xml version="1.0" encoding="utf-8"?>
<ds:datastoreItem xmlns:ds="http://schemas.openxmlformats.org/officeDocument/2006/customXml" ds:itemID="{16044709-CF00-4ECE-95E7-863D108F9DEA}">
  <ds:schemaRefs/>
</ds:datastoreItem>
</file>

<file path=customXml/itemProps16.xml><?xml version="1.0" encoding="utf-8"?>
<ds:datastoreItem xmlns:ds="http://schemas.openxmlformats.org/officeDocument/2006/customXml" ds:itemID="{9D17FEBD-3610-4695-9E0C-280AB64650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 Data</vt:lpstr>
      <vt:lpstr>Store Details</vt:lpstr>
      <vt:lpstr>Staff Details</vt:lpstr>
      <vt:lpstr>Product Details</vt:lpstr>
      <vt:lpstr>Stock</vt:lpstr>
      <vt:lpstr>Billing Details</vt:lpstr>
      <vt:lpstr>Delivery Details</vt:lpstr>
      <vt:lpstr>Search</vt:lpstr>
      <vt:lpstr>Drop Down</vt:lpstr>
      <vt:lpstr>Pivot</vt:lpstr>
      <vt:lpstr>Column Value</vt:lpstr>
      <vt:lpstr>Double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91638</dc:creator>
  <cp:lastModifiedBy>91638</cp:lastModifiedBy>
  <dcterms:created xsi:type="dcterms:W3CDTF">2023-01-01T07:17:19Z</dcterms:created>
  <dcterms:modified xsi:type="dcterms:W3CDTF">2023-01-10T07:17:23Z</dcterms:modified>
</cp:coreProperties>
</file>