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y Documents\Adriaan\Projecten\2018_DSVM_pulse_tbb\"/>
    </mc:Choice>
  </mc:AlternateContent>
  <bookViews>
    <workbookView xWindow="0" yWindow="0" windowWidth="19170" windowHeight="9570"/>
  </bookViews>
  <sheets>
    <sheet name="readme" sheetId="4" r:id="rId1"/>
    <sheet name="travel_time" sheetId="1" r:id="rId2"/>
    <sheet name="duration_by_area" sheetId="2" r:id="rId3"/>
    <sheet name="duration_by_gear_are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 a="1"/>
  <c r="O19" i="1"/>
  <c r="O4" i="1" a="1"/>
  <c r="O4" i="1" s="1"/>
  <c r="O2" i="1" a="1"/>
  <c r="O2" i="1" s="1"/>
  <c r="J17" i="1"/>
  <c r="M17" i="1" s="1"/>
  <c r="J18" i="1"/>
  <c r="M18" i="1"/>
  <c r="J19" i="1"/>
  <c r="M19" i="1" s="1"/>
  <c r="J20" i="1"/>
  <c r="M20" i="1"/>
  <c r="J21" i="1"/>
  <c r="M21" i="1" s="1"/>
  <c r="M22" i="1"/>
  <c r="J23" i="1"/>
  <c r="M23" i="1" s="1"/>
  <c r="J24" i="1"/>
  <c r="M24" i="1"/>
  <c r="J25" i="1"/>
  <c r="M25" i="1" s="1"/>
  <c r="J26" i="1"/>
  <c r="M26" i="1"/>
  <c r="J27" i="1"/>
  <c r="M27" i="1" s="1"/>
  <c r="J28" i="1"/>
  <c r="M28" i="1"/>
  <c r="J29" i="1"/>
  <c r="M29" i="1" s="1"/>
  <c r="J30" i="1"/>
  <c r="M30" i="1"/>
  <c r="J31" i="1"/>
  <c r="M31" i="1" s="1"/>
  <c r="H3" i="1"/>
  <c r="M3" i="1" s="1"/>
  <c r="H4" i="1"/>
  <c r="J4" i="1" s="1"/>
  <c r="M4" i="1" s="1"/>
  <c r="H5" i="1"/>
  <c r="J5" i="1" s="1"/>
  <c r="M5" i="1" s="1"/>
  <c r="H6" i="1"/>
  <c r="J6" i="1" s="1"/>
  <c r="M6" i="1" s="1"/>
  <c r="H7" i="1"/>
  <c r="J7" i="1" s="1"/>
  <c r="M7" i="1" s="1"/>
  <c r="H8" i="1"/>
  <c r="J8" i="1" s="1"/>
  <c r="M8" i="1" s="1"/>
  <c r="H9" i="1"/>
  <c r="J9" i="1" s="1"/>
  <c r="M9" i="1" s="1"/>
  <c r="H10" i="1"/>
  <c r="J10" i="1" s="1"/>
  <c r="M10" i="1" s="1"/>
  <c r="H11" i="1"/>
  <c r="J11" i="1" s="1"/>
  <c r="M11" i="1" s="1"/>
  <c r="H12" i="1"/>
  <c r="J12" i="1" s="1"/>
  <c r="M12" i="1" s="1"/>
  <c r="H13" i="1"/>
  <c r="J13" i="1" s="1"/>
  <c r="M13" i="1" s="1"/>
  <c r="H14" i="1"/>
  <c r="J14" i="1" s="1"/>
  <c r="M14" i="1" s="1"/>
  <c r="H15" i="1"/>
  <c r="J15" i="1" s="1"/>
  <c r="M15" i="1" s="1"/>
  <c r="H16" i="1"/>
  <c r="J16" i="1" s="1"/>
  <c r="M16" i="1" s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J2" i="1" s="1"/>
  <c r="M2" i="1" s="1"/>
</calcChain>
</file>

<file path=xl/comments1.xml><?xml version="1.0" encoding="utf-8"?>
<comments xmlns="http://schemas.openxmlformats.org/spreadsheetml/2006/main">
  <authors>
    <author>Rijnsdorp, Adriaan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Rijnsdorp, Adriaan:</t>
        </r>
        <r>
          <rPr>
            <sz val="9"/>
            <color indexed="81"/>
            <rFont val="Tahoma"/>
            <charset val="1"/>
          </rPr>
          <t xml:space="preserve">
minimal 5 hours</t>
        </r>
      </text>
    </comment>
  </commentList>
</comments>
</file>

<file path=xl/sharedStrings.xml><?xml version="1.0" encoding="utf-8"?>
<sst xmlns="http://schemas.openxmlformats.org/spreadsheetml/2006/main" count="304" uniqueCount="40">
  <si>
    <t>Area</t>
  </si>
  <si>
    <t>Lat</t>
  </si>
  <si>
    <t>Lon</t>
  </si>
  <si>
    <t>Harbour</t>
  </si>
  <si>
    <t>South</t>
  </si>
  <si>
    <t>North</t>
  </si>
  <si>
    <t>Lat2</t>
  </si>
  <si>
    <t>Lon2</t>
  </si>
  <si>
    <t>Distance(nm)</t>
  </si>
  <si>
    <t>Time</t>
  </si>
  <si>
    <t>Speed</t>
  </si>
  <si>
    <t>Vessel</t>
  </si>
  <si>
    <t>large</t>
  </si>
  <si>
    <t>area</t>
  </si>
  <si>
    <t>kwclass</t>
  </si>
  <si>
    <t>eff</t>
  </si>
  <si>
    <t>sdev</t>
  </si>
  <si>
    <t>n</t>
  </si>
  <si>
    <t>median</t>
  </si>
  <si>
    <t>small</t>
  </si>
  <si>
    <t>NA</t>
  </si>
  <si>
    <t>gear</t>
  </si>
  <si>
    <t>OTHER</t>
  </si>
  <si>
    <t>PUL_SOL</t>
  </si>
  <si>
    <t>TBB_SOL</t>
  </si>
  <si>
    <t>TBB_CRG</t>
  </si>
  <si>
    <t>TBB_PLE</t>
  </si>
  <si>
    <t>TripDuration(mean)</t>
  </si>
  <si>
    <t>Fishing time</t>
  </si>
  <si>
    <t>mean duration</t>
  </si>
  <si>
    <t>south</t>
  </si>
  <si>
    <t>north</t>
  </si>
  <si>
    <t>Exploration of traevl time and trip duration</t>
  </si>
  <si>
    <t>Tripduration increased with distance to fishing ground</t>
  </si>
  <si>
    <t>Traveltime to fishing ground estimated as the minimum distance to the nearest point of fishing are from two virtual harbours in south and north</t>
  </si>
  <si>
    <t>Tripduration and steaming speed estimated from VISSTAT / VMS data for different metiers (2009-2017)</t>
  </si>
  <si>
    <t>Mean fishing time (trip duration - 2* distance/steaming speed) estimated by fishing area</t>
  </si>
  <si>
    <t>Assumption of equal fishing time by are</t>
  </si>
  <si>
    <t>Cost of fishing varies with the steaming time</t>
  </si>
  <si>
    <t>Steaming cost equal towing cost (equal fuel consumption while steaming and fishing)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</si>
</sst>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0" fontId="0" fillId="0" borderId="0" xfId="0" applyFill="1"/>
    <xf numFmtId="0" fontId="0" fillId="2" borderId="0" xfId="0" applyFill="1"/>
    <xf numFmtId="1" fontId="4" fillId="2" borderId="1" xfId="0" applyNumberFormat="1" applyFont="1" applyFill="1" applyBorder="1"/>
    <xf numFmtId="0" fontId="1" fillId="2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35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"/>
  <sheetViews>
    <sheetView workbookViewId="0">
      <selection activeCell="O2" sqref="O2"/>
    </sheetView>
  </sheetViews>
  <sheetFormatPr defaultRowHeight="15" x14ac:dyDescent="0.25"/>
  <cols>
    <col min="8" max="9" width="12.85546875" customWidth="1"/>
    <col min="11" max="11" width="11.5703125" customWidth="1"/>
  </cols>
  <sheetData>
    <row r="1" spans="1:1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10</v>
      </c>
      <c r="J1" s="6" t="s">
        <v>9</v>
      </c>
      <c r="K1" t="s">
        <v>27</v>
      </c>
      <c r="L1" t="s">
        <v>17</v>
      </c>
      <c r="M1" t="s">
        <v>28</v>
      </c>
    </row>
    <row r="2" spans="1:16" ht="15.75" thickBot="1" x14ac:dyDescent="0.3">
      <c r="A2" t="s">
        <v>12</v>
      </c>
      <c r="B2">
        <v>1</v>
      </c>
      <c r="C2">
        <v>52</v>
      </c>
      <c r="D2">
        <v>2</v>
      </c>
      <c r="E2" t="s">
        <v>4</v>
      </c>
      <c r="F2">
        <v>52</v>
      </c>
      <c r="G2">
        <v>4</v>
      </c>
      <c r="H2" s="2">
        <f>SQRT(((C2-F2)*60)^2+((G2-D2)*60*COS(C2/180*PI()))^2)</f>
        <v>73.879377039078989</v>
      </c>
      <c r="I2" s="2">
        <v>11</v>
      </c>
      <c r="J2" s="3">
        <f>2*H2/I2</f>
        <v>13.43261400710527</v>
      </c>
      <c r="K2" s="2">
        <v>103.654601226994</v>
      </c>
      <c r="L2">
        <v>326</v>
      </c>
      <c r="M2" s="2">
        <f>K2-J2</f>
        <v>90.221987219888732</v>
      </c>
      <c r="O2" s="9">
        <f t="array" ref="O2">SUM(L2:L31*M2:M31)/SUM(L2:L31)</f>
        <v>87.942362200297325</v>
      </c>
      <c r="P2" s="8" t="s">
        <v>29</v>
      </c>
    </row>
    <row r="3" spans="1:16" ht="15.75" thickBot="1" x14ac:dyDescent="0.3">
      <c r="A3" t="s">
        <v>12</v>
      </c>
      <c r="B3">
        <v>2</v>
      </c>
      <c r="C3">
        <v>52</v>
      </c>
      <c r="D3">
        <v>4</v>
      </c>
      <c r="E3" t="s">
        <v>4</v>
      </c>
      <c r="F3">
        <v>52</v>
      </c>
      <c r="G3">
        <v>4</v>
      </c>
      <c r="H3" s="2">
        <f t="shared" ref="H3:H31" si="0">SQRT(((C3-F3)*60)^2+((G3-D3)*60*COS(C3/180*PI()))^2)</f>
        <v>0</v>
      </c>
      <c r="I3" s="2">
        <v>11</v>
      </c>
      <c r="J3" s="7">
        <v>5</v>
      </c>
      <c r="K3" s="2">
        <v>93.925715174129394</v>
      </c>
      <c r="L3">
        <v>2680</v>
      </c>
      <c r="M3" s="2">
        <f>K3-J3</f>
        <v>88.925715174129394</v>
      </c>
    </row>
    <row r="4" spans="1:16" x14ac:dyDescent="0.25">
      <c r="A4" t="s">
        <v>12</v>
      </c>
      <c r="B4">
        <v>3</v>
      </c>
      <c r="C4">
        <v>52.5</v>
      </c>
      <c r="D4">
        <v>3.5</v>
      </c>
      <c r="E4" t="s">
        <v>4</v>
      </c>
      <c r="F4">
        <v>52</v>
      </c>
      <c r="G4">
        <v>4</v>
      </c>
      <c r="H4" s="2">
        <f t="shared" si="0"/>
        <v>35.12166610091078</v>
      </c>
      <c r="I4" s="2">
        <v>11</v>
      </c>
      <c r="J4" s="3">
        <f t="shared" ref="J4:J16" si="1">2*H4/I4</f>
        <v>6.3857574728928688</v>
      </c>
      <c r="K4" s="2">
        <v>97.607754886423706</v>
      </c>
      <c r="L4">
        <v>9465</v>
      </c>
      <c r="M4" s="2">
        <f>K4-J4</f>
        <v>91.221997413530843</v>
      </c>
      <c r="O4" s="1">
        <f t="array" ref="O4">SUM(M2:M16*L2:L16)/SUM(L2:L16)</f>
        <v>89.472500564218606</v>
      </c>
      <c r="P4" t="s">
        <v>30</v>
      </c>
    </row>
    <row r="5" spans="1:16" x14ac:dyDescent="0.25">
      <c r="A5" t="s">
        <v>12</v>
      </c>
      <c r="B5">
        <v>4</v>
      </c>
      <c r="C5">
        <v>53.5</v>
      </c>
      <c r="D5">
        <v>2</v>
      </c>
      <c r="E5" t="s">
        <v>4</v>
      </c>
      <c r="F5">
        <v>52</v>
      </c>
      <c r="G5">
        <v>4</v>
      </c>
      <c r="H5" s="2">
        <f t="shared" si="0"/>
        <v>114.869159159438</v>
      </c>
      <c r="I5" s="2">
        <v>11</v>
      </c>
      <c r="J5" s="3">
        <f t="shared" si="1"/>
        <v>20.885301665352362</v>
      </c>
      <c r="K5" s="2">
        <v>108.309294117647</v>
      </c>
      <c r="L5">
        <v>425</v>
      </c>
      <c r="M5" s="2">
        <f>K5-J5</f>
        <v>87.423992452294641</v>
      </c>
    </row>
    <row r="6" spans="1:16" x14ac:dyDescent="0.25">
      <c r="A6" t="s">
        <v>12</v>
      </c>
      <c r="B6">
        <v>5</v>
      </c>
      <c r="C6">
        <v>53</v>
      </c>
      <c r="D6">
        <v>3</v>
      </c>
      <c r="E6" t="s">
        <v>4</v>
      </c>
      <c r="F6">
        <v>52</v>
      </c>
      <c r="G6">
        <v>4</v>
      </c>
      <c r="H6" s="2">
        <f t="shared" si="0"/>
        <v>70.02751430351789</v>
      </c>
      <c r="I6" s="2">
        <v>11</v>
      </c>
      <c r="J6" s="3">
        <f t="shared" si="1"/>
        <v>12.732275327912344</v>
      </c>
      <c r="K6" s="2">
        <v>107.188983162326</v>
      </c>
      <c r="L6">
        <v>5068</v>
      </c>
      <c r="M6" s="2">
        <f>K6-J6</f>
        <v>94.456707834413649</v>
      </c>
    </row>
    <row r="7" spans="1:16" x14ac:dyDescent="0.25">
      <c r="A7" t="s">
        <v>12</v>
      </c>
      <c r="B7">
        <v>6</v>
      </c>
      <c r="C7">
        <v>53</v>
      </c>
      <c r="D7">
        <v>4</v>
      </c>
      <c r="E7" t="s">
        <v>4</v>
      </c>
      <c r="F7">
        <v>52</v>
      </c>
      <c r="G7">
        <v>4</v>
      </c>
      <c r="H7" s="2">
        <f t="shared" si="0"/>
        <v>60</v>
      </c>
      <c r="I7" s="2">
        <v>11</v>
      </c>
      <c r="J7" s="3">
        <f t="shared" si="1"/>
        <v>10.909090909090908</v>
      </c>
      <c r="K7" s="2">
        <v>105.252126917713</v>
      </c>
      <c r="L7">
        <v>478</v>
      </c>
      <c r="M7" s="2">
        <f>K7-J7</f>
        <v>94.343036008622093</v>
      </c>
    </row>
    <row r="8" spans="1:16" x14ac:dyDescent="0.25">
      <c r="A8" t="s">
        <v>12</v>
      </c>
      <c r="B8">
        <v>7</v>
      </c>
      <c r="C8">
        <v>54</v>
      </c>
      <c r="D8">
        <v>7.5</v>
      </c>
      <c r="E8" t="s">
        <v>4</v>
      </c>
      <c r="F8">
        <v>52</v>
      </c>
      <c r="G8">
        <v>4</v>
      </c>
      <c r="H8" s="2">
        <f t="shared" si="0"/>
        <v>172.15160549362417</v>
      </c>
      <c r="I8" s="2">
        <v>11</v>
      </c>
      <c r="J8" s="3">
        <f t="shared" si="1"/>
        <v>31.300291907931669</v>
      </c>
      <c r="K8" s="2">
        <v>99.289513477975007</v>
      </c>
      <c r="L8">
        <v>507</v>
      </c>
      <c r="M8" s="2">
        <f>K8-J8</f>
        <v>67.989221570043341</v>
      </c>
    </row>
    <row r="9" spans="1:16" x14ac:dyDescent="0.25">
      <c r="A9" t="s">
        <v>12</v>
      </c>
      <c r="B9">
        <v>8</v>
      </c>
      <c r="C9">
        <v>55</v>
      </c>
      <c r="D9">
        <v>7.5</v>
      </c>
      <c r="E9" t="s">
        <v>4</v>
      </c>
      <c r="F9">
        <v>52</v>
      </c>
      <c r="G9">
        <v>4</v>
      </c>
      <c r="H9" s="2">
        <f t="shared" si="0"/>
        <v>216.58360011706569</v>
      </c>
      <c r="I9" s="2">
        <v>11</v>
      </c>
      <c r="J9" s="3">
        <f t="shared" si="1"/>
        <v>39.378836384921037</v>
      </c>
      <c r="K9" s="2">
        <v>113.372751322751</v>
      </c>
      <c r="L9">
        <v>189</v>
      </c>
      <c r="M9" s="2">
        <f>K9-J9</f>
        <v>73.99391493782997</v>
      </c>
    </row>
    <row r="10" spans="1:16" x14ac:dyDescent="0.25">
      <c r="A10" t="s">
        <v>12</v>
      </c>
      <c r="B10">
        <v>9</v>
      </c>
      <c r="C10">
        <v>56</v>
      </c>
      <c r="D10">
        <v>7.5</v>
      </c>
      <c r="E10" t="s">
        <v>4</v>
      </c>
      <c r="F10">
        <v>52</v>
      </c>
      <c r="G10">
        <v>4</v>
      </c>
      <c r="H10" s="2">
        <f t="shared" si="0"/>
        <v>267.18893056258742</v>
      </c>
      <c r="I10" s="2">
        <v>11</v>
      </c>
      <c r="J10" s="3">
        <f t="shared" si="1"/>
        <v>48.579805556834074</v>
      </c>
      <c r="K10" s="2">
        <v>115.54675925925901</v>
      </c>
      <c r="L10">
        <v>36</v>
      </c>
      <c r="M10" s="2">
        <f>K10-J10</f>
        <v>66.966953702424931</v>
      </c>
    </row>
    <row r="11" spans="1:16" x14ac:dyDescent="0.25">
      <c r="A11" t="s">
        <v>12</v>
      </c>
      <c r="B11">
        <v>10</v>
      </c>
      <c r="C11">
        <v>54</v>
      </c>
      <c r="D11">
        <v>6</v>
      </c>
      <c r="E11" t="s">
        <v>4</v>
      </c>
      <c r="F11">
        <v>52</v>
      </c>
      <c r="G11">
        <v>4</v>
      </c>
      <c r="H11" s="2">
        <f t="shared" si="0"/>
        <v>139.19438796338156</v>
      </c>
      <c r="I11" s="2">
        <v>11</v>
      </c>
      <c r="J11" s="3">
        <f t="shared" si="1"/>
        <v>25.308070538796645</v>
      </c>
      <c r="K11" s="2">
        <v>105.558022192233</v>
      </c>
      <c r="L11">
        <v>2223</v>
      </c>
      <c r="M11" s="2">
        <f>K11-J11</f>
        <v>80.249951653436355</v>
      </c>
    </row>
    <row r="12" spans="1:16" x14ac:dyDescent="0.25">
      <c r="A12" t="s">
        <v>12</v>
      </c>
      <c r="B12">
        <v>11</v>
      </c>
      <c r="C12">
        <v>55</v>
      </c>
      <c r="D12">
        <v>6</v>
      </c>
      <c r="E12" t="s">
        <v>4</v>
      </c>
      <c r="F12">
        <v>52</v>
      </c>
      <c r="G12">
        <v>4</v>
      </c>
      <c r="H12" s="2">
        <f t="shared" si="0"/>
        <v>192.71080656791199</v>
      </c>
      <c r="I12" s="2">
        <v>11</v>
      </c>
      <c r="J12" s="3">
        <f t="shared" si="1"/>
        <v>35.038328466893091</v>
      </c>
      <c r="K12" s="2">
        <v>111.96429769392</v>
      </c>
      <c r="L12">
        <v>795</v>
      </c>
      <c r="M12" s="2">
        <f>K12-J12</f>
        <v>76.925969227026911</v>
      </c>
    </row>
    <row r="13" spans="1:16" x14ac:dyDescent="0.25">
      <c r="A13" t="s">
        <v>12</v>
      </c>
      <c r="B13">
        <v>12</v>
      </c>
      <c r="C13">
        <v>56</v>
      </c>
      <c r="D13">
        <v>6</v>
      </c>
      <c r="E13" t="s">
        <v>4</v>
      </c>
      <c r="F13">
        <v>52</v>
      </c>
      <c r="G13">
        <v>4</v>
      </c>
      <c r="H13" s="2">
        <f t="shared" si="0"/>
        <v>249.2043990932051</v>
      </c>
      <c r="I13" s="2">
        <v>11</v>
      </c>
      <c r="J13" s="3">
        <f t="shared" si="1"/>
        <v>45.309890744219111</v>
      </c>
      <c r="K13" s="2">
        <v>123.164767932489</v>
      </c>
      <c r="L13">
        <v>79</v>
      </c>
      <c r="M13" s="2">
        <f>K13-J13</f>
        <v>77.854877188269882</v>
      </c>
    </row>
    <row r="14" spans="1:16" x14ac:dyDescent="0.25">
      <c r="A14" t="s">
        <v>12</v>
      </c>
      <c r="B14">
        <v>13</v>
      </c>
      <c r="C14">
        <v>54</v>
      </c>
      <c r="D14">
        <v>2</v>
      </c>
      <c r="E14" t="s">
        <v>4</v>
      </c>
      <c r="F14">
        <v>52</v>
      </c>
      <c r="G14">
        <v>4</v>
      </c>
      <c r="H14" s="2">
        <f t="shared" si="0"/>
        <v>139.19438796338156</v>
      </c>
      <c r="I14" s="2">
        <v>11</v>
      </c>
      <c r="J14" s="3">
        <f t="shared" si="1"/>
        <v>25.308070538796645</v>
      </c>
      <c r="K14" s="2">
        <v>117.571315789474</v>
      </c>
      <c r="L14">
        <v>570</v>
      </c>
      <c r="M14" s="2">
        <f>K14-J14</f>
        <v>92.263245250677357</v>
      </c>
    </row>
    <row r="15" spans="1:16" x14ac:dyDescent="0.25">
      <c r="A15" t="s">
        <v>12</v>
      </c>
      <c r="B15">
        <v>14</v>
      </c>
      <c r="C15">
        <v>55</v>
      </c>
      <c r="D15">
        <v>3</v>
      </c>
      <c r="E15" t="s">
        <v>4</v>
      </c>
      <c r="F15">
        <v>52</v>
      </c>
      <c r="G15">
        <v>4</v>
      </c>
      <c r="H15" s="2">
        <f t="shared" si="0"/>
        <v>183.26037144460281</v>
      </c>
      <c r="I15" s="2">
        <v>11</v>
      </c>
      <c r="J15" s="3">
        <f t="shared" si="1"/>
        <v>33.320067535382329</v>
      </c>
      <c r="K15" s="2">
        <v>124.36935483871</v>
      </c>
      <c r="L15">
        <v>589</v>
      </c>
      <c r="M15" s="2">
        <f>K15-J15</f>
        <v>91.049287303327674</v>
      </c>
    </row>
    <row r="16" spans="1:16" x14ac:dyDescent="0.25">
      <c r="A16" t="s">
        <v>12</v>
      </c>
      <c r="B16">
        <v>16</v>
      </c>
      <c r="C16">
        <v>55.5</v>
      </c>
      <c r="D16">
        <v>3</v>
      </c>
      <c r="E16" t="s">
        <v>4</v>
      </c>
      <c r="F16">
        <v>52</v>
      </c>
      <c r="G16">
        <v>4</v>
      </c>
      <c r="H16" s="2">
        <f t="shared" si="0"/>
        <v>212.73207959971259</v>
      </c>
      <c r="I16" s="2">
        <v>11</v>
      </c>
      <c r="J16" s="3">
        <f t="shared" si="1"/>
        <v>38.678559927220469</v>
      </c>
      <c r="K16" s="2">
        <v>138.559952038369</v>
      </c>
      <c r="L16">
        <v>139</v>
      </c>
      <c r="M16" s="2">
        <f>K16-J16</f>
        <v>99.881392111148529</v>
      </c>
    </row>
    <row r="17" spans="1:16" x14ac:dyDescent="0.25">
      <c r="A17" t="s">
        <v>12</v>
      </c>
      <c r="B17">
        <v>1</v>
      </c>
      <c r="C17">
        <v>53</v>
      </c>
      <c r="D17">
        <v>2</v>
      </c>
      <c r="E17" t="s">
        <v>5</v>
      </c>
      <c r="F17">
        <v>53.5</v>
      </c>
      <c r="G17">
        <v>6</v>
      </c>
      <c r="H17" s="2">
        <f t="shared" si="0"/>
        <v>147.5182841293595</v>
      </c>
      <c r="I17" s="2">
        <v>11</v>
      </c>
      <c r="J17" s="3">
        <f t="shared" ref="J17:J31" si="2">2*H17/I17</f>
        <v>26.821506205338093</v>
      </c>
      <c r="K17" s="2">
        <v>103.654601226994</v>
      </c>
      <c r="L17">
        <v>326</v>
      </c>
      <c r="M17" s="2">
        <f t="shared" ref="M17:M31" si="3">K17-J17</f>
        <v>76.833095021655907</v>
      </c>
    </row>
    <row r="18" spans="1:16" x14ac:dyDescent="0.25">
      <c r="A18" t="s">
        <v>12</v>
      </c>
      <c r="B18">
        <v>2</v>
      </c>
      <c r="C18">
        <v>52</v>
      </c>
      <c r="D18">
        <v>3</v>
      </c>
      <c r="E18" t="s">
        <v>5</v>
      </c>
      <c r="F18">
        <v>53.5</v>
      </c>
      <c r="G18">
        <v>6</v>
      </c>
      <c r="H18" s="2">
        <f t="shared" si="0"/>
        <v>142.76156797711835</v>
      </c>
      <c r="I18" s="2">
        <v>11</v>
      </c>
      <c r="J18" s="3">
        <f t="shared" si="2"/>
        <v>25.956648723112426</v>
      </c>
      <c r="K18" s="2">
        <v>93.925715174129394</v>
      </c>
      <c r="L18">
        <v>2680</v>
      </c>
      <c r="M18" s="2">
        <f t="shared" si="3"/>
        <v>67.969066451016971</v>
      </c>
    </row>
    <row r="19" spans="1:16" x14ac:dyDescent="0.25">
      <c r="A19" t="s">
        <v>12</v>
      </c>
      <c r="B19">
        <v>3</v>
      </c>
      <c r="C19">
        <v>53</v>
      </c>
      <c r="D19">
        <v>3</v>
      </c>
      <c r="E19" t="s">
        <v>5</v>
      </c>
      <c r="F19">
        <v>53.5</v>
      </c>
      <c r="G19">
        <v>6</v>
      </c>
      <c r="H19" s="2">
        <f t="shared" si="0"/>
        <v>112.40406948044459</v>
      </c>
      <c r="I19" s="2">
        <v>11</v>
      </c>
      <c r="J19" s="3">
        <f t="shared" si="2"/>
        <v>20.437103541899017</v>
      </c>
      <c r="K19" s="2">
        <v>97.607754886423706</v>
      </c>
      <c r="L19">
        <v>9465</v>
      </c>
      <c r="M19" s="2">
        <f t="shared" si="3"/>
        <v>77.170651344524686</v>
      </c>
      <c r="O19" s="1">
        <f t="array" ref="O19">SUM(M17:M31*L17:L31)/SUM(L17:L31)</f>
        <v>86.412223836376043</v>
      </c>
      <c r="P19" t="s">
        <v>31</v>
      </c>
    </row>
    <row r="20" spans="1:16" x14ac:dyDescent="0.25">
      <c r="A20" t="s">
        <v>12</v>
      </c>
      <c r="B20">
        <v>4</v>
      </c>
      <c r="C20">
        <v>53.5</v>
      </c>
      <c r="D20">
        <v>2</v>
      </c>
      <c r="E20" t="s">
        <v>5</v>
      </c>
      <c r="F20">
        <v>53.5</v>
      </c>
      <c r="G20">
        <v>6</v>
      </c>
      <c r="H20" s="2">
        <f t="shared" si="0"/>
        <v>142.75746882032192</v>
      </c>
      <c r="I20" s="2">
        <v>11</v>
      </c>
      <c r="J20" s="3">
        <f t="shared" si="2"/>
        <v>25.955903421876712</v>
      </c>
      <c r="K20" s="2">
        <v>108.309294117647</v>
      </c>
      <c r="L20">
        <v>425</v>
      </c>
      <c r="M20" s="2">
        <f t="shared" si="3"/>
        <v>82.353390695770287</v>
      </c>
    </row>
    <row r="21" spans="1:16" ht="15.75" thickBot="1" x14ac:dyDescent="0.3">
      <c r="A21" t="s">
        <v>12</v>
      </c>
      <c r="B21">
        <v>5</v>
      </c>
      <c r="C21">
        <v>53.5</v>
      </c>
      <c r="D21">
        <v>5</v>
      </c>
      <c r="E21" t="s">
        <v>5</v>
      </c>
      <c r="F21">
        <v>53.5</v>
      </c>
      <c r="G21">
        <v>6</v>
      </c>
      <c r="H21" s="2">
        <f t="shared" si="0"/>
        <v>35.68936720508048</v>
      </c>
      <c r="I21" s="2">
        <v>11</v>
      </c>
      <c r="J21" s="3">
        <f t="shared" si="2"/>
        <v>6.4889758554691781</v>
      </c>
      <c r="K21" s="2">
        <v>107.188983162326</v>
      </c>
      <c r="L21">
        <v>5068</v>
      </c>
      <c r="M21" s="2">
        <f t="shared" si="3"/>
        <v>100.70000730685682</v>
      </c>
    </row>
    <row r="22" spans="1:16" ht="15.75" thickBot="1" x14ac:dyDescent="0.3">
      <c r="A22" t="s">
        <v>12</v>
      </c>
      <c r="B22">
        <v>6</v>
      </c>
      <c r="C22">
        <v>53.5</v>
      </c>
      <c r="D22">
        <v>6</v>
      </c>
      <c r="E22" t="s">
        <v>5</v>
      </c>
      <c r="F22">
        <v>53.5</v>
      </c>
      <c r="G22">
        <v>6</v>
      </c>
      <c r="H22" s="2">
        <f t="shared" si="0"/>
        <v>0</v>
      </c>
      <c r="I22" s="2">
        <v>11</v>
      </c>
      <c r="J22" s="7">
        <v>5</v>
      </c>
      <c r="K22" s="2">
        <v>105.252126917713</v>
      </c>
      <c r="L22">
        <v>478</v>
      </c>
      <c r="M22" s="2">
        <f t="shared" si="3"/>
        <v>100.252126917713</v>
      </c>
    </row>
    <row r="23" spans="1:16" x14ac:dyDescent="0.25">
      <c r="A23" t="s">
        <v>12</v>
      </c>
      <c r="B23">
        <v>7</v>
      </c>
      <c r="C23">
        <v>54</v>
      </c>
      <c r="D23">
        <v>7.5</v>
      </c>
      <c r="E23" t="s">
        <v>5</v>
      </c>
      <c r="F23">
        <v>53.5</v>
      </c>
      <c r="G23">
        <v>6</v>
      </c>
      <c r="H23" s="2">
        <f t="shared" si="0"/>
        <v>60.815139338666839</v>
      </c>
      <c r="I23" s="2">
        <v>11</v>
      </c>
      <c r="J23" s="3">
        <f t="shared" si="2"/>
        <v>11.057298061575789</v>
      </c>
      <c r="K23" s="2">
        <v>99.289513477975007</v>
      </c>
      <c r="L23">
        <v>507</v>
      </c>
      <c r="M23" s="2">
        <f t="shared" si="3"/>
        <v>88.232215416399214</v>
      </c>
    </row>
    <row r="24" spans="1:16" x14ac:dyDescent="0.25">
      <c r="A24" t="s">
        <v>12</v>
      </c>
      <c r="B24">
        <v>8</v>
      </c>
      <c r="C24">
        <v>55</v>
      </c>
      <c r="D24">
        <v>7.5</v>
      </c>
      <c r="E24" t="s">
        <v>5</v>
      </c>
      <c r="F24">
        <v>53.5</v>
      </c>
      <c r="G24">
        <v>6</v>
      </c>
      <c r="H24" s="2">
        <f t="shared" si="0"/>
        <v>103.75364292173573</v>
      </c>
      <c r="I24" s="2">
        <v>11</v>
      </c>
      <c r="J24" s="3">
        <f t="shared" si="2"/>
        <v>18.86429871304286</v>
      </c>
      <c r="K24" s="2">
        <v>113.372751322751</v>
      </c>
      <c r="L24">
        <v>189</v>
      </c>
      <c r="M24" s="2">
        <f t="shared" si="3"/>
        <v>94.508452609708144</v>
      </c>
    </row>
    <row r="25" spans="1:16" x14ac:dyDescent="0.25">
      <c r="A25" t="s">
        <v>12</v>
      </c>
      <c r="B25">
        <v>9</v>
      </c>
      <c r="C25">
        <v>56</v>
      </c>
      <c r="D25">
        <v>7.5</v>
      </c>
      <c r="E25" t="s">
        <v>5</v>
      </c>
      <c r="F25">
        <v>53.5</v>
      </c>
      <c r="G25">
        <v>6</v>
      </c>
      <c r="H25" s="2">
        <f t="shared" si="0"/>
        <v>158.21770854321446</v>
      </c>
      <c r="I25" s="2">
        <v>11</v>
      </c>
      <c r="J25" s="3">
        <f t="shared" si="2"/>
        <v>28.766856098766265</v>
      </c>
      <c r="K25" s="2">
        <v>115.54675925925901</v>
      </c>
      <c r="L25">
        <v>36</v>
      </c>
      <c r="M25" s="2">
        <f t="shared" si="3"/>
        <v>86.779903160492736</v>
      </c>
    </row>
    <row r="26" spans="1:16" x14ac:dyDescent="0.25">
      <c r="A26" t="s">
        <v>12</v>
      </c>
      <c r="B26">
        <v>10</v>
      </c>
      <c r="C26">
        <v>54</v>
      </c>
      <c r="D26">
        <v>6</v>
      </c>
      <c r="E26" t="s">
        <v>5</v>
      </c>
      <c r="F26">
        <v>53.5</v>
      </c>
      <c r="G26">
        <v>6</v>
      </c>
      <c r="H26" s="2">
        <f t="shared" si="0"/>
        <v>30</v>
      </c>
      <c r="I26" s="2">
        <v>11</v>
      </c>
      <c r="J26" s="3">
        <f t="shared" si="2"/>
        <v>5.4545454545454541</v>
      </c>
      <c r="K26" s="2">
        <v>105.558022192233</v>
      </c>
      <c r="L26">
        <v>2223</v>
      </c>
      <c r="M26" s="2">
        <f t="shared" si="3"/>
        <v>100.10347673768754</v>
      </c>
    </row>
    <row r="27" spans="1:16" x14ac:dyDescent="0.25">
      <c r="A27" t="s">
        <v>12</v>
      </c>
      <c r="B27">
        <v>11</v>
      </c>
      <c r="C27">
        <v>55</v>
      </c>
      <c r="D27">
        <v>6</v>
      </c>
      <c r="E27" t="s">
        <v>5</v>
      </c>
      <c r="F27">
        <v>53.5</v>
      </c>
      <c r="G27">
        <v>6</v>
      </c>
      <c r="H27" s="2">
        <f t="shared" si="0"/>
        <v>90</v>
      </c>
      <c r="I27" s="2">
        <v>11</v>
      </c>
      <c r="J27" s="3">
        <f t="shared" si="2"/>
        <v>16.363636363636363</v>
      </c>
      <c r="K27" s="2">
        <v>111.96429769392</v>
      </c>
      <c r="L27">
        <v>795</v>
      </c>
      <c r="M27" s="2">
        <f t="shared" si="3"/>
        <v>95.600661330283643</v>
      </c>
    </row>
    <row r="28" spans="1:16" x14ac:dyDescent="0.25">
      <c r="A28" t="s">
        <v>12</v>
      </c>
      <c r="B28">
        <v>12</v>
      </c>
      <c r="C28">
        <v>56</v>
      </c>
      <c r="D28">
        <v>6</v>
      </c>
      <c r="E28" t="s">
        <v>5</v>
      </c>
      <c r="F28">
        <v>53.5</v>
      </c>
      <c r="G28">
        <v>6</v>
      </c>
      <c r="H28" s="2">
        <f t="shared" si="0"/>
        <v>150</v>
      </c>
      <c r="I28" s="2">
        <v>11</v>
      </c>
      <c r="J28" s="3">
        <f t="shared" si="2"/>
        <v>27.272727272727273</v>
      </c>
      <c r="K28" s="2">
        <v>123.164767932489</v>
      </c>
      <c r="L28">
        <v>79</v>
      </c>
      <c r="M28" s="2">
        <f t="shared" si="3"/>
        <v>95.892040659761733</v>
      </c>
    </row>
    <row r="29" spans="1:16" x14ac:dyDescent="0.25">
      <c r="A29" t="s">
        <v>12</v>
      </c>
      <c r="B29">
        <v>13</v>
      </c>
      <c r="C29">
        <v>54</v>
      </c>
      <c r="D29">
        <v>3</v>
      </c>
      <c r="E29" t="s">
        <v>5</v>
      </c>
      <c r="F29">
        <v>53.5</v>
      </c>
      <c r="G29">
        <v>6</v>
      </c>
      <c r="H29" s="2">
        <f t="shared" si="0"/>
        <v>109.97238149247224</v>
      </c>
      <c r="I29" s="2">
        <v>11</v>
      </c>
      <c r="J29" s="3">
        <f t="shared" si="2"/>
        <v>19.99497845317677</v>
      </c>
      <c r="K29" s="2">
        <v>117.571315789474</v>
      </c>
      <c r="L29">
        <v>570</v>
      </c>
      <c r="M29" s="2">
        <f t="shared" si="3"/>
        <v>97.576337336297229</v>
      </c>
    </row>
    <row r="30" spans="1:16" x14ac:dyDescent="0.25">
      <c r="A30" t="s">
        <v>12</v>
      </c>
      <c r="B30">
        <v>14</v>
      </c>
      <c r="C30">
        <v>55</v>
      </c>
      <c r="D30">
        <v>5</v>
      </c>
      <c r="E30" t="s">
        <v>5</v>
      </c>
      <c r="F30">
        <v>53.5</v>
      </c>
      <c r="G30">
        <v>6</v>
      </c>
      <c r="H30" s="2">
        <f t="shared" si="0"/>
        <v>96.355403283955994</v>
      </c>
      <c r="I30" s="2">
        <v>11</v>
      </c>
      <c r="J30" s="3">
        <f t="shared" si="2"/>
        <v>17.519164233446546</v>
      </c>
      <c r="K30" s="2">
        <v>124.36935483871</v>
      </c>
      <c r="L30">
        <v>589</v>
      </c>
      <c r="M30" s="2">
        <f t="shared" si="3"/>
        <v>106.85019060526345</v>
      </c>
    </row>
    <row r="31" spans="1:16" x14ac:dyDescent="0.25">
      <c r="A31" t="s">
        <v>12</v>
      </c>
      <c r="B31">
        <v>16</v>
      </c>
      <c r="C31">
        <v>56</v>
      </c>
      <c r="D31">
        <v>5</v>
      </c>
      <c r="E31" t="s">
        <v>5</v>
      </c>
      <c r="F31">
        <v>53.5</v>
      </c>
      <c r="G31">
        <v>6</v>
      </c>
      <c r="H31" s="2">
        <f t="shared" si="0"/>
        <v>153.70656502521732</v>
      </c>
      <c r="I31" s="2">
        <v>11</v>
      </c>
      <c r="J31" s="3">
        <f t="shared" si="2"/>
        <v>27.946648186403149</v>
      </c>
      <c r="K31" s="2">
        <v>138.559952038369</v>
      </c>
      <c r="L31">
        <v>139</v>
      </c>
      <c r="M31" s="2">
        <f t="shared" si="3"/>
        <v>110.61330385196585</v>
      </c>
    </row>
    <row r="32" spans="1:16" x14ac:dyDescent="0.25">
      <c r="J32" s="4"/>
      <c r="K32" s="4"/>
      <c r="L32" s="5"/>
      <c r="M32" s="4"/>
    </row>
    <row r="33" spans="10:13" x14ac:dyDescent="0.25">
      <c r="J33" s="4"/>
      <c r="K33" s="4"/>
      <c r="L33" s="5"/>
      <c r="M33" s="4"/>
    </row>
    <row r="34" spans="10:13" x14ac:dyDescent="0.25">
      <c r="J34" s="4"/>
      <c r="K34" s="4"/>
      <c r="L34" s="5"/>
      <c r="M34" s="4"/>
    </row>
    <row r="35" spans="10:13" x14ac:dyDescent="0.25">
      <c r="J35" s="4"/>
      <c r="K35" s="4"/>
      <c r="L35" s="5"/>
      <c r="M35" s="4"/>
    </row>
    <row r="36" spans="10:13" x14ac:dyDescent="0.25">
      <c r="J36" s="4"/>
      <c r="K36" s="4"/>
      <c r="L36" s="5"/>
      <c r="M36" s="4"/>
    </row>
    <row r="37" spans="10:13" x14ac:dyDescent="0.25">
      <c r="J37" s="4"/>
      <c r="K37" s="4"/>
      <c r="L37" s="5"/>
      <c r="M37" s="4"/>
    </row>
    <row r="38" spans="10:13" x14ac:dyDescent="0.25">
      <c r="J38" s="4"/>
      <c r="K38" s="4"/>
      <c r="L38" s="5"/>
      <c r="M38" s="4"/>
    </row>
    <row r="39" spans="10:13" x14ac:dyDescent="0.25">
      <c r="J39" s="4"/>
      <c r="K39" s="4"/>
      <c r="L39" s="5"/>
      <c r="M39" s="4"/>
    </row>
    <row r="40" spans="10:13" x14ac:dyDescent="0.25">
      <c r="J40" s="4"/>
      <c r="K40" s="4"/>
      <c r="L40" s="5"/>
      <c r="M40" s="4"/>
    </row>
    <row r="41" spans="10:13" x14ac:dyDescent="0.25">
      <c r="J41" s="4"/>
      <c r="K41" s="4"/>
      <c r="L41" s="5"/>
      <c r="M41" s="4"/>
    </row>
    <row r="42" spans="10:13" x14ac:dyDescent="0.25">
      <c r="J42" s="4"/>
      <c r="K42" s="4"/>
      <c r="L42" s="5"/>
      <c r="M42" s="4"/>
    </row>
    <row r="43" spans="10:13" x14ac:dyDescent="0.25">
      <c r="J43" s="4"/>
      <c r="K43" s="4"/>
      <c r="L43" s="5"/>
      <c r="M43" s="4"/>
    </row>
    <row r="44" spans="10:13" x14ac:dyDescent="0.25">
      <c r="J44" s="4"/>
      <c r="K44" s="4"/>
      <c r="L44" s="5"/>
      <c r="M44" s="4"/>
    </row>
    <row r="45" spans="10:13" x14ac:dyDescent="0.25">
      <c r="J45" s="4"/>
      <c r="K45" s="5"/>
      <c r="L45" s="5"/>
      <c r="M45" s="4"/>
    </row>
    <row r="46" spans="10:13" x14ac:dyDescent="0.25">
      <c r="J46" s="4"/>
      <c r="K46" s="5"/>
      <c r="L46" s="5"/>
      <c r="M46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7" sqref="F17:F26"/>
    </sheetView>
  </sheetViews>
  <sheetFormatPr defaultRowHeight="15" x14ac:dyDescent="0.25"/>
  <sheetData>
    <row r="1" spans="1: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>
        <v>1</v>
      </c>
      <c r="C2" t="s">
        <v>12</v>
      </c>
      <c r="D2">
        <v>103.654601226994</v>
      </c>
      <c r="E2">
        <v>24.1035472999055</v>
      </c>
      <c r="F2">
        <v>326</v>
      </c>
      <c r="G2">
        <v>101.4</v>
      </c>
    </row>
    <row r="3" spans="1:7" x14ac:dyDescent="0.25">
      <c r="A3">
        <v>2</v>
      </c>
      <c r="B3">
        <v>2</v>
      </c>
      <c r="C3" t="s">
        <v>12</v>
      </c>
      <c r="D3">
        <v>93.925715174129394</v>
      </c>
      <c r="E3">
        <v>19.250727218230701</v>
      </c>
      <c r="F3">
        <v>2680</v>
      </c>
      <c r="G3">
        <v>94</v>
      </c>
    </row>
    <row r="4" spans="1:7" x14ac:dyDescent="0.25">
      <c r="A4">
        <v>3</v>
      </c>
      <c r="B4">
        <v>3</v>
      </c>
      <c r="C4" t="s">
        <v>12</v>
      </c>
      <c r="D4">
        <v>97.607754886423706</v>
      </c>
      <c r="E4">
        <v>19.140160642335601</v>
      </c>
      <c r="F4">
        <v>9465</v>
      </c>
      <c r="G4">
        <v>98.15</v>
      </c>
    </row>
    <row r="5" spans="1:7" x14ac:dyDescent="0.25">
      <c r="A5">
        <v>4</v>
      </c>
      <c r="B5">
        <v>4</v>
      </c>
      <c r="C5" t="s">
        <v>12</v>
      </c>
      <c r="D5">
        <v>108.309294117647</v>
      </c>
      <c r="E5">
        <v>21.542312479487101</v>
      </c>
      <c r="F5">
        <v>425</v>
      </c>
      <c r="G5">
        <v>102.616666666667</v>
      </c>
    </row>
    <row r="6" spans="1:7" x14ac:dyDescent="0.25">
      <c r="A6">
        <v>5</v>
      </c>
      <c r="B6">
        <v>5</v>
      </c>
      <c r="C6" t="s">
        <v>12</v>
      </c>
      <c r="D6">
        <v>107.188983162326</v>
      </c>
      <c r="E6">
        <v>24.056572445116601</v>
      </c>
      <c r="F6">
        <v>5068</v>
      </c>
      <c r="G6">
        <v>101.333333333333</v>
      </c>
    </row>
    <row r="7" spans="1:7" x14ac:dyDescent="0.25">
      <c r="A7">
        <v>6</v>
      </c>
      <c r="B7">
        <v>6</v>
      </c>
      <c r="C7" t="s">
        <v>12</v>
      </c>
      <c r="D7">
        <v>105.252126917713</v>
      </c>
      <c r="E7">
        <v>26.2415819609873</v>
      </c>
      <c r="F7">
        <v>478</v>
      </c>
      <c r="G7">
        <v>101</v>
      </c>
    </row>
    <row r="8" spans="1:7" x14ac:dyDescent="0.25">
      <c r="A8">
        <v>7</v>
      </c>
      <c r="B8">
        <v>7</v>
      </c>
      <c r="C8" t="s">
        <v>12</v>
      </c>
      <c r="D8">
        <v>99.289513477975007</v>
      </c>
      <c r="E8">
        <v>17.288118987590899</v>
      </c>
      <c r="F8">
        <v>507</v>
      </c>
      <c r="G8">
        <v>98.1</v>
      </c>
    </row>
    <row r="9" spans="1:7" x14ac:dyDescent="0.25">
      <c r="A9">
        <v>8</v>
      </c>
      <c r="B9">
        <v>8</v>
      </c>
      <c r="C9" t="s">
        <v>12</v>
      </c>
      <c r="D9">
        <v>113.372751322751</v>
      </c>
      <c r="E9">
        <v>27.699999248148099</v>
      </c>
      <c r="F9">
        <v>189</v>
      </c>
      <c r="G9">
        <v>107.366666666667</v>
      </c>
    </row>
    <row r="10" spans="1:7" x14ac:dyDescent="0.25">
      <c r="A10">
        <v>9</v>
      </c>
      <c r="B10">
        <v>9</v>
      </c>
      <c r="C10" t="s">
        <v>12</v>
      </c>
      <c r="D10">
        <v>115.54675925925901</v>
      </c>
      <c r="E10">
        <v>33.517991809054102</v>
      </c>
      <c r="F10">
        <v>36</v>
      </c>
      <c r="G10">
        <v>107.183333333333</v>
      </c>
    </row>
    <row r="11" spans="1:7" x14ac:dyDescent="0.25">
      <c r="A11">
        <v>10</v>
      </c>
      <c r="B11">
        <v>10</v>
      </c>
      <c r="C11" t="s">
        <v>12</v>
      </c>
      <c r="D11">
        <v>105.558022192233</v>
      </c>
      <c r="E11">
        <v>24.6720458587567</v>
      </c>
      <c r="F11">
        <v>2223</v>
      </c>
      <c r="G11">
        <v>102</v>
      </c>
    </row>
    <row r="12" spans="1:7" x14ac:dyDescent="0.25">
      <c r="A12">
        <v>11</v>
      </c>
      <c r="B12">
        <v>11</v>
      </c>
      <c r="C12" t="s">
        <v>12</v>
      </c>
      <c r="D12">
        <v>111.96429769392</v>
      </c>
      <c r="E12">
        <v>25.940342376862901</v>
      </c>
      <c r="F12">
        <v>795</v>
      </c>
      <c r="G12">
        <v>105.6</v>
      </c>
    </row>
    <row r="13" spans="1:7" x14ac:dyDescent="0.25">
      <c r="A13">
        <v>12</v>
      </c>
      <c r="B13">
        <v>12</v>
      </c>
      <c r="C13" t="s">
        <v>12</v>
      </c>
      <c r="D13">
        <v>123.164767932489</v>
      </c>
      <c r="E13">
        <v>28.5452750526259</v>
      </c>
      <c r="F13">
        <v>79</v>
      </c>
      <c r="G13">
        <v>113.95</v>
      </c>
    </row>
    <row r="14" spans="1:7" x14ac:dyDescent="0.25">
      <c r="A14">
        <v>13</v>
      </c>
      <c r="B14">
        <v>13</v>
      </c>
      <c r="C14" t="s">
        <v>12</v>
      </c>
      <c r="D14">
        <v>117.571315789474</v>
      </c>
      <c r="E14">
        <v>30.745351608048399</v>
      </c>
      <c r="F14">
        <v>570</v>
      </c>
      <c r="G14">
        <v>108.39166666666701</v>
      </c>
    </row>
    <row r="15" spans="1:7" x14ac:dyDescent="0.25">
      <c r="A15">
        <v>14</v>
      </c>
      <c r="B15">
        <v>14</v>
      </c>
      <c r="C15" t="s">
        <v>12</v>
      </c>
      <c r="D15">
        <v>124.36935483871</v>
      </c>
      <c r="E15">
        <v>31.980267040885401</v>
      </c>
      <c r="F15">
        <v>589</v>
      </c>
      <c r="G15">
        <v>116.116666666667</v>
      </c>
    </row>
    <row r="16" spans="1:7" x14ac:dyDescent="0.25">
      <c r="A16">
        <v>15</v>
      </c>
      <c r="B16">
        <v>16</v>
      </c>
      <c r="C16" t="s">
        <v>12</v>
      </c>
      <c r="D16">
        <v>138.559952038369</v>
      </c>
      <c r="E16">
        <v>35.716858263975197</v>
      </c>
      <c r="F16">
        <v>139</v>
      </c>
      <c r="G16">
        <v>124</v>
      </c>
    </row>
    <row r="17" spans="1:7" x14ac:dyDescent="0.25">
      <c r="A17">
        <v>16</v>
      </c>
      <c r="B17">
        <v>1</v>
      </c>
      <c r="C17" t="s">
        <v>19</v>
      </c>
      <c r="D17">
        <v>89.542916666666699</v>
      </c>
      <c r="E17">
        <v>21.9129399150222</v>
      </c>
      <c r="F17">
        <v>40</v>
      </c>
      <c r="G17">
        <v>90.775000000000006</v>
      </c>
    </row>
    <row r="18" spans="1:7" x14ac:dyDescent="0.25">
      <c r="A18">
        <v>17</v>
      </c>
      <c r="B18">
        <v>2</v>
      </c>
      <c r="C18" t="s">
        <v>19</v>
      </c>
      <c r="D18">
        <v>89.708270545556005</v>
      </c>
      <c r="E18">
        <v>23.8704840322394</v>
      </c>
      <c r="F18">
        <v>4778</v>
      </c>
      <c r="G18">
        <v>92.8333333333333</v>
      </c>
    </row>
    <row r="19" spans="1:7" x14ac:dyDescent="0.25">
      <c r="A19">
        <v>18</v>
      </c>
      <c r="B19">
        <v>3</v>
      </c>
      <c r="C19" t="s">
        <v>19</v>
      </c>
      <c r="D19">
        <v>89.0100189035917</v>
      </c>
      <c r="E19">
        <v>26.2201482299904</v>
      </c>
      <c r="F19">
        <v>1587</v>
      </c>
      <c r="G19">
        <v>89.766666666666694</v>
      </c>
    </row>
    <row r="20" spans="1:7" x14ac:dyDescent="0.25">
      <c r="A20">
        <v>19</v>
      </c>
      <c r="B20">
        <v>5</v>
      </c>
      <c r="C20" t="s">
        <v>19</v>
      </c>
      <c r="D20">
        <v>105.129082774049</v>
      </c>
      <c r="E20">
        <v>32.502517005465101</v>
      </c>
      <c r="F20">
        <v>149</v>
      </c>
      <c r="G20">
        <v>98.133333333333297</v>
      </c>
    </row>
    <row r="21" spans="1:7" x14ac:dyDescent="0.25">
      <c r="A21">
        <v>20</v>
      </c>
      <c r="B21">
        <v>6</v>
      </c>
      <c r="C21" t="s">
        <v>19</v>
      </c>
      <c r="D21">
        <v>80.633333333333297</v>
      </c>
      <c r="E21">
        <v>26.2714094465139</v>
      </c>
      <c r="F21">
        <v>677</v>
      </c>
      <c r="G21">
        <v>80.650000000000006</v>
      </c>
    </row>
    <row r="22" spans="1:7" x14ac:dyDescent="0.25">
      <c r="A22">
        <v>21</v>
      </c>
      <c r="B22">
        <v>7</v>
      </c>
      <c r="C22" t="s">
        <v>19</v>
      </c>
      <c r="D22">
        <v>110.45994152046801</v>
      </c>
      <c r="E22">
        <v>32.070615586036801</v>
      </c>
      <c r="F22">
        <v>114</v>
      </c>
      <c r="G22">
        <v>104</v>
      </c>
    </row>
    <row r="23" spans="1:7" x14ac:dyDescent="0.25">
      <c r="A23">
        <v>22</v>
      </c>
      <c r="B23">
        <v>8</v>
      </c>
      <c r="C23" t="s">
        <v>19</v>
      </c>
      <c r="D23">
        <v>109.35</v>
      </c>
      <c r="E23">
        <v>47.997701965192</v>
      </c>
      <c r="F23">
        <v>12</v>
      </c>
      <c r="G23">
        <v>112.666666666667</v>
      </c>
    </row>
    <row r="24" spans="1:7" x14ac:dyDescent="0.25">
      <c r="A24">
        <v>23</v>
      </c>
      <c r="B24">
        <v>10</v>
      </c>
      <c r="C24" t="s">
        <v>19</v>
      </c>
      <c r="D24">
        <v>112.5</v>
      </c>
      <c r="E24" t="s">
        <v>20</v>
      </c>
      <c r="F24">
        <v>1</v>
      </c>
      <c r="G24">
        <v>112.5</v>
      </c>
    </row>
    <row r="25" spans="1:7" x14ac:dyDescent="0.25">
      <c r="A25">
        <v>24</v>
      </c>
      <c r="B25">
        <v>11</v>
      </c>
      <c r="C25" t="s">
        <v>19</v>
      </c>
      <c r="D25">
        <v>81.183333333333294</v>
      </c>
      <c r="E25" t="s">
        <v>20</v>
      </c>
      <c r="F25">
        <v>1</v>
      </c>
      <c r="G25">
        <v>81.183333333333294</v>
      </c>
    </row>
    <row r="26" spans="1:7" x14ac:dyDescent="0.25">
      <c r="A26">
        <v>25</v>
      </c>
      <c r="B26">
        <v>13</v>
      </c>
      <c r="C26" t="s">
        <v>19</v>
      </c>
      <c r="D26">
        <v>137.01666666666699</v>
      </c>
      <c r="E26" t="s">
        <v>20</v>
      </c>
      <c r="F26">
        <v>1</v>
      </c>
      <c r="G26">
        <v>137.01666666666699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M20" sqref="M20"/>
    </sheetView>
  </sheetViews>
  <sheetFormatPr defaultRowHeight="15" x14ac:dyDescent="0.25"/>
  <sheetData>
    <row r="1" spans="1:8" x14ac:dyDescent="0.25">
      <c r="B1" t="s">
        <v>14</v>
      </c>
      <c r="C1" t="s">
        <v>21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12</v>
      </c>
      <c r="C2" t="s">
        <v>22</v>
      </c>
      <c r="D2">
        <v>1</v>
      </c>
      <c r="E2">
        <v>58.9166666666667</v>
      </c>
      <c r="F2">
        <v>23.316460064545002</v>
      </c>
      <c r="G2">
        <v>20</v>
      </c>
      <c r="H2">
        <v>60</v>
      </c>
    </row>
    <row r="3" spans="1:8" x14ac:dyDescent="0.25">
      <c r="A3">
        <v>2</v>
      </c>
      <c r="B3" t="s">
        <v>19</v>
      </c>
      <c r="C3" t="s">
        <v>22</v>
      </c>
      <c r="D3">
        <v>1</v>
      </c>
      <c r="E3">
        <v>46.5</v>
      </c>
      <c r="F3" t="s">
        <v>20</v>
      </c>
      <c r="G3">
        <v>1</v>
      </c>
      <c r="H3">
        <v>46.5</v>
      </c>
    </row>
    <row r="4" spans="1:8" x14ac:dyDescent="0.25">
      <c r="A4">
        <v>3</v>
      </c>
      <c r="B4" t="s">
        <v>12</v>
      </c>
      <c r="C4" t="s">
        <v>23</v>
      </c>
      <c r="D4">
        <v>1</v>
      </c>
      <c r="E4">
        <v>104.77267115600399</v>
      </c>
      <c r="F4">
        <v>24.250506798889401</v>
      </c>
      <c r="G4">
        <v>297</v>
      </c>
      <c r="H4">
        <v>101.966666666667</v>
      </c>
    </row>
    <row r="5" spans="1:8" x14ac:dyDescent="0.25">
      <c r="A5">
        <v>4</v>
      </c>
      <c r="B5" t="s">
        <v>19</v>
      </c>
      <c r="C5" t="s">
        <v>23</v>
      </c>
      <c r="D5">
        <v>1</v>
      </c>
      <c r="E5">
        <v>87.238666666666703</v>
      </c>
      <c r="F5">
        <v>22.6659914727868</v>
      </c>
      <c r="G5">
        <v>25</v>
      </c>
      <c r="H5">
        <v>90.883333333333297</v>
      </c>
    </row>
    <row r="6" spans="1:8" x14ac:dyDescent="0.25">
      <c r="A6">
        <v>5</v>
      </c>
      <c r="B6" t="s">
        <v>12</v>
      </c>
      <c r="C6" t="s">
        <v>24</v>
      </c>
      <c r="D6">
        <v>1</v>
      </c>
      <c r="E6">
        <v>92.204022988505699</v>
      </c>
      <c r="F6">
        <v>19.430661038582201</v>
      </c>
      <c r="G6">
        <v>29</v>
      </c>
      <c r="H6">
        <v>92.3333333333333</v>
      </c>
    </row>
    <row r="7" spans="1:8" x14ac:dyDescent="0.25">
      <c r="A7">
        <v>6</v>
      </c>
      <c r="B7" t="s">
        <v>19</v>
      </c>
      <c r="C7" t="s">
        <v>24</v>
      </c>
      <c r="D7">
        <v>1</v>
      </c>
      <c r="E7">
        <v>93.383333333333297</v>
      </c>
      <c r="F7">
        <v>20.7760116174919</v>
      </c>
      <c r="G7">
        <v>15</v>
      </c>
      <c r="H7">
        <v>90</v>
      </c>
    </row>
    <row r="8" spans="1:8" x14ac:dyDescent="0.25">
      <c r="A8">
        <v>7</v>
      </c>
      <c r="B8" t="s">
        <v>12</v>
      </c>
      <c r="C8" t="s">
        <v>22</v>
      </c>
      <c r="D8">
        <v>2</v>
      </c>
      <c r="E8">
        <v>74.025438596491199</v>
      </c>
      <c r="F8">
        <v>24.0074675679327</v>
      </c>
      <c r="G8">
        <v>19</v>
      </c>
      <c r="H8">
        <v>82</v>
      </c>
    </row>
    <row r="9" spans="1:8" x14ac:dyDescent="0.25">
      <c r="A9">
        <v>8</v>
      </c>
      <c r="B9" t="s">
        <v>19</v>
      </c>
      <c r="C9" t="s">
        <v>22</v>
      </c>
      <c r="D9">
        <v>2</v>
      </c>
      <c r="E9">
        <v>76.680115830115795</v>
      </c>
      <c r="F9">
        <v>25.9622649116085</v>
      </c>
      <c r="G9">
        <v>259</v>
      </c>
      <c r="H9">
        <v>82</v>
      </c>
    </row>
    <row r="10" spans="1:8" x14ac:dyDescent="0.25">
      <c r="A10">
        <v>9</v>
      </c>
      <c r="B10" t="s">
        <v>12</v>
      </c>
      <c r="C10" t="s">
        <v>23</v>
      </c>
      <c r="D10">
        <v>2</v>
      </c>
      <c r="E10">
        <v>92.754645036051002</v>
      </c>
      <c r="F10">
        <v>19.098242340453101</v>
      </c>
      <c r="G10">
        <v>1202</v>
      </c>
      <c r="H10">
        <v>93.9166666666667</v>
      </c>
    </row>
    <row r="11" spans="1:8" x14ac:dyDescent="0.25">
      <c r="A11">
        <v>10</v>
      </c>
      <c r="B11" t="s">
        <v>19</v>
      </c>
      <c r="C11" t="s">
        <v>23</v>
      </c>
      <c r="D11">
        <v>2</v>
      </c>
      <c r="E11">
        <v>89.984415584415601</v>
      </c>
      <c r="F11">
        <v>21.344342482065102</v>
      </c>
      <c r="G11">
        <v>2233</v>
      </c>
      <c r="H11">
        <v>91.866666666666703</v>
      </c>
    </row>
    <row r="12" spans="1:8" x14ac:dyDescent="0.25">
      <c r="A12">
        <v>11</v>
      </c>
      <c r="B12" t="s">
        <v>19</v>
      </c>
      <c r="C12" t="s">
        <v>25</v>
      </c>
      <c r="D12">
        <v>2</v>
      </c>
      <c r="E12">
        <v>82.621074985354397</v>
      </c>
      <c r="F12">
        <v>25.921792266792099</v>
      </c>
      <c r="G12">
        <v>1138</v>
      </c>
      <c r="H12">
        <v>92.683333333333294</v>
      </c>
    </row>
    <row r="13" spans="1:8" x14ac:dyDescent="0.25">
      <c r="A13">
        <v>12</v>
      </c>
      <c r="B13" t="s">
        <v>12</v>
      </c>
      <c r="C13" t="s">
        <v>26</v>
      </c>
      <c r="D13">
        <v>2</v>
      </c>
      <c r="E13">
        <v>109.720833333333</v>
      </c>
      <c r="F13">
        <v>41.648047784491197</v>
      </c>
      <c r="G13">
        <v>4</v>
      </c>
      <c r="H13">
        <v>111.73333333333299</v>
      </c>
    </row>
    <row r="14" spans="1:8" x14ac:dyDescent="0.25">
      <c r="A14">
        <v>13</v>
      </c>
      <c r="B14" t="s">
        <v>19</v>
      </c>
      <c r="C14" t="s">
        <v>26</v>
      </c>
      <c r="D14">
        <v>2</v>
      </c>
      <c r="E14">
        <v>98</v>
      </c>
      <c r="F14" t="s">
        <v>20</v>
      </c>
      <c r="G14">
        <v>1</v>
      </c>
      <c r="H14">
        <v>98</v>
      </c>
    </row>
    <row r="15" spans="1:8" x14ac:dyDescent="0.25">
      <c r="A15">
        <v>14</v>
      </c>
      <c r="B15" t="s">
        <v>12</v>
      </c>
      <c r="C15" t="s">
        <v>24</v>
      </c>
      <c r="D15">
        <v>2</v>
      </c>
      <c r="E15">
        <v>94.7093157181572</v>
      </c>
      <c r="F15">
        <v>19.1053554174112</v>
      </c>
      <c r="G15">
        <v>1476</v>
      </c>
      <c r="H15">
        <v>94</v>
      </c>
    </row>
    <row r="16" spans="1:8" x14ac:dyDescent="0.25">
      <c r="A16">
        <v>15</v>
      </c>
      <c r="B16" t="s">
        <v>19</v>
      </c>
      <c r="C16" t="s">
        <v>24</v>
      </c>
      <c r="D16">
        <v>2</v>
      </c>
      <c r="E16">
        <v>90.006828391734004</v>
      </c>
      <c r="F16">
        <v>29.201886486408299</v>
      </c>
      <c r="G16">
        <v>1484</v>
      </c>
      <c r="H16">
        <v>93</v>
      </c>
    </row>
    <row r="17" spans="1:8" x14ac:dyDescent="0.25">
      <c r="A17">
        <v>16</v>
      </c>
      <c r="B17" t="s">
        <v>12</v>
      </c>
      <c r="C17" t="s">
        <v>22</v>
      </c>
      <c r="D17">
        <v>3</v>
      </c>
      <c r="E17">
        <v>83.5230769230769</v>
      </c>
      <c r="F17">
        <v>26.593683492690499</v>
      </c>
      <c r="G17">
        <v>26</v>
      </c>
      <c r="H17">
        <v>93.383333333333297</v>
      </c>
    </row>
    <row r="18" spans="1:8" x14ac:dyDescent="0.25">
      <c r="A18">
        <v>17</v>
      </c>
      <c r="B18" t="s">
        <v>19</v>
      </c>
      <c r="C18" t="s">
        <v>22</v>
      </c>
      <c r="D18">
        <v>3</v>
      </c>
      <c r="E18">
        <v>65.658666666666704</v>
      </c>
      <c r="F18">
        <v>24.6481883444226</v>
      </c>
      <c r="G18">
        <v>50</v>
      </c>
      <c r="H18">
        <v>70.650000000000006</v>
      </c>
    </row>
    <row r="19" spans="1:8" x14ac:dyDescent="0.25">
      <c r="A19">
        <v>18</v>
      </c>
      <c r="B19" t="s">
        <v>12</v>
      </c>
      <c r="C19" t="s">
        <v>23</v>
      </c>
      <c r="D19">
        <v>3</v>
      </c>
      <c r="E19">
        <v>99.056915460299507</v>
      </c>
      <c r="F19">
        <v>21.565024752435701</v>
      </c>
      <c r="G19">
        <v>5319</v>
      </c>
      <c r="H19">
        <v>98.5</v>
      </c>
    </row>
    <row r="20" spans="1:8" x14ac:dyDescent="0.25">
      <c r="A20">
        <v>19</v>
      </c>
      <c r="B20" t="s">
        <v>19</v>
      </c>
      <c r="C20" t="s">
        <v>23</v>
      </c>
      <c r="D20">
        <v>3</v>
      </c>
      <c r="E20">
        <v>89.472567615033398</v>
      </c>
      <c r="F20">
        <v>23.452183656532998</v>
      </c>
      <c r="G20">
        <v>949</v>
      </c>
      <c r="H20">
        <v>89.683333333333294</v>
      </c>
    </row>
    <row r="21" spans="1:8" x14ac:dyDescent="0.25">
      <c r="A21">
        <v>20</v>
      </c>
      <c r="B21" t="s">
        <v>19</v>
      </c>
      <c r="C21" t="s">
        <v>25</v>
      </c>
      <c r="D21">
        <v>3</v>
      </c>
      <c r="E21">
        <v>85.610167714884696</v>
      </c>
      <c r="F21">
        <v>27.899930994169701</v>
      </c>
      <c r="G21">
        <v>159</v>
      </c>
      <c r="H21">
        <v>94.316666666666706</v>
      </c>
    </row>
    <row r="22" spans="1:8" x14ac:dyDescent="0.25">
      <c r="A22">
        <v>21</v>
      </c>
      <c r="B22" t="s">
        <v>12</v>
      </c>
      <c r="C22" t="s">
        <v>26</v>
      </c>
      <c r="D22">
        <v>3</v>
      </c>
      <c r="E22">
        <v>110.13</v>
      </c>
      <c r="F22">
        <v>21.2438775493866</v>
      </c>
      <c r="G22">
        <v>10</v>
      </c>
      <c r="H22">
        <v>101.958333333333</v>
      </c>
    </row>
    <row r="23" spans="1:8" x14ac:dyDescent="0.25">
      <c r="A23">
        <v>22</v>
      </c>
      <c r="B23" t="s">
        <v>12</v>
      </c>
      <c r="C23" t="s">
        <v>24</v>
      </c>
      <c r="D23">
        <v>3</v>
      </c>
      <c r="E23">
        <v>95.713821727917505</v>
      </c>
      <c r="F23">
        <v>15.2553668904864</v>
      </c>
      <c r="G23">
        <v>4136</v>
      </c>
      <c r="H23">
        <v>97.933333333333294</v>
      </c>
    </row>
    <row r="24" spans="1:8" x14ac:dyDescent="0.25">
      <c r="A24">
        <v>23</v>
      </c>
      <c r="B24" t="s">
        <v>19</v>
      </c>
      <c r="C24" t="s">
        <v>24</v>
      </c>
      <c r="D24">
        <v>3</v>
      </c>
      <c r="E24">
        <v>88.483264320220798</v>
      </c>
      <c r="F24">
        <v>30.1664631324346</v>
      </c>
      <c r="G24">
        <v>483</v>
      </c>
      <c r="H24">
        <v>89</v>
      </c>
    </row>
    <row r="25" spans="1:8" x14ac:dyDescent="0.25">
      <c r="A25">
        <v>24</v>
      </c>
      <c r="B25" t="s">
        <v>12</v>
      </c>
      <c r="C25" t="s">
        <v>22</v>
      </c>
      <c r="D25">
        <v>4</v>
      </c>
      <c r="E25">
        <v>94</v>
      </c>
      <c r="F25" t="s">
        <v>20</v>
      </c>
      <c r="G25">
        <v>1</v>
      </c>
      <c r="H25">
        <v>94</v>
      </c>
    </row>
    <row r="26" spans="1:8" x14ac:dyDescent="0.25">
      <c r="A26">
        <v>25</v>
      </c>
      <c r="B26" t="s">
        <v>19</v>
      </c>
      <c r="C26" t="s">
        <v>22</v>
      </c>
      <c r="D26">
        <v>4</v>
      </c>
      <c r="E26">
        <v>206</v>
      </c>
      <c r="F26">
        <v>55.425625842204099</v>
      </c>
      <c r="G26">
        <v>3</v>
      </c>
      <c r="H26">
        <v>238</v>
      </c>
    </row>
    <row r="27" spans="1:8" x14ac:dyDescent="0.25">
      <c r="A27">
        <v>26</v>
      </c>
      <c r="B27" t="s">
        <v>12</v>
      </c>
      <c r="C27" t="s">
        <v>23</v>
      </c>
      <c r="D27">
        <v>4</v>
      </c>
      <c r="E27">
        <v>106.73498263888899</v>
      </c>
      <c r="F27">
        <v>21.892764028596201</v>
      </c>
      <c r="G27">
        <v>192</v>
      </c>
      <c r="H27">
        <v>102</v>
      </c>
    </row>
    <row r="28" spans="1:8" x14ac:dyDescent="0.25">
      <c r="A28">
        <v>27</v>
      </c>
      <c r="B28" t="s">
        <v>12</v>
      </c>
      <c r="C28" t="s">
        <v>24</v>
      </c>
      <c r="D28">
        <v>4</v>
      </c>
      <c r="E28">
        <v>109.60658082975699</v>
      </c>
      <c r="F28">
        <v>21.2084505809887</v>
      </c>
      <c r="G28">
        <v>233</v>
      </c>
      <c r="H28">
        <v>104</v>
      </c>
    </row>
    <row r="29" spans="1:8" x14ac:dyDescent="0.25">
      <c r="A29">
        <v>28</v>
      </c>
      <c r="B29" t="s">
        <v>12</v>
      </c>
      <c r="C29" t="s">
        <v>22</v>
      </c>
      <c r="D29">
        <v>5</v>
      </c>
      <c r="E29">
        <v>97.151908396946595</v>
      </c>
      <c r="F29">
        <v>14.756933563933501</v>
      </c>
      <c r="G29">
        <v>131</v>
      </c>
      <c r="H29">
        <v>93.966666666666697</v>
      </c>
    </row>
    <row r="30" spans="1:8" x14ac:dyDescent="0.25">
      <c r="A30">
        <v>29</v>
      </c>
      <c r="B30" t="s">
        <v>19</v>
      </c>
      <c r="C30" t="s">
        <v>22</v>
      </c>
      <c r="D30">
        <v>5</v>
      </c>
      <c r="E30">
        <v>95.838200589970498</v>
      </c>
      <c r="F30">
        <v>21.153652926855901</v>
      </c>
      <c r="G30">
        <v>113</v>
      </c>
      <c r="H30">
        <v>95.85</v>
      </c>
    </row>
    <row r="31" spans="1:8" x14ac:dyDescent="0.25">
      <c r="A31">
        <v>30</v>
      </c>
      <c r="B31" t="s">
        <v>12</v>
      </c>
      <c r="C31" t="s">
        <v>23</v>
      </c>
      <c r="D31">
        <v>5</v>
      </c>
      <c r="E31">
        <v>107.616752027315</v>
      </c>
      <c r="F31">
        <v>23.9906763247585</v>
      </c>
      <c r="G31">
        <v>2343</v>
      </c>
      <c r="H31">
        <v>101.4</v>
      </c>
    </row>
    <row r="32" spans="1:8" x14ac:dyDescent="0.25">
      <c r="A32">
        <v>31</v>
      </c>
      <c r="B32" t="s">
        <v>19</v>
      </c>
      <c r="C32" t="s">
        <v>23</v>
      </c>
      <c r="D32">
        <v>5</v>
      </c>
      <c r="E32">
        <v>103.696717171717</v>
      </c>
      <c r="F32">
        <v>27.7344318202911</v>
      </c>
      <c r="G32">
        <v>132</v>
      </c>
      <c r="H32">
        <v>97.358333333333306</v>
      </c>
    </row>
    <row r="33" spans="1:8" x14ac:dyDescent="0.25">
      <c r="A33">
        <v>32</v>
      </c>
      <c r="B33" t="s">
        <v>19</v>
      </c>
      <c r="C33" t="s">
        <v>25</v>
      </c>
      <c r="D33">
        <v>5</v>
      </c>
      <c r="E33">
        <v>69.3333333333333</v>
      </c>
      <c r="F33">
        <v>30.3534731675526</v>
      </c>
      <c r="G33">
        <v>3</v>
      </c>
      <c r="H33">
        <v>64</v>
      </c>
    </row>
    <row r="34" spans="1:8" x14ac:dyDescent="0.25">
      <c r="A34">
        <v>33</v>
      </c>
      <c r="B34" t="s">
        <v>12</v>
      </c>
      <c r="C34" t="s">
        <v>26</v>
      </c>
      <c r="D34">
        <v>5</v>
      </c>
      <c r="E34">
        <v>125.013963963964</v>
      </c>
      <c r="F34">
        <v>33.220262278101103</v>
      </c>
      <c r="G34">
        <v>37</v>
      </c>
      <c r="H34">
        <v>108.433333333333</v>
      </c>
    </row>
    <row r="35" spans="1:8" x14ac:dyDescent="0.25">
      <c r="A35">
        <v>34</v>
      </c>
      <c r="B35" t="s">
        <v>12</v>
      </c>
      <c r="C35" t="s">
        <v>24</v>
      </c>
      <c r="D35">
        <v>5</v>
      </c>
      <c r="E35">
        <v>106.53112681294201</v>
      </c>
      <c r="F35">
        <v>23.708245034437301</v>
      </c>
      <c r="G35">
        <v>2689</v>
      </c>
      <c r="H35">
        <v>101</v>
      </c>
    </row>
    <row r="36" spans="1:8" x14ac:dyDescent="0.25">
      <c r="A36">
        <v>35</v>
      </c>
      <c r="B36" t="s">
        <v>19</v>
      </c>
      <c r="C36" t="s">
        <v>24</v>
      </c>
      <c r="D36">
        <v>5</v>
      </c>
      <c r="E36">
        <v>126.304761904762</v>
      </c>
      <c r="F36">
        <v>57.745434728558699</v>
      </c>
      <c r="G36">
        <v>14</v>
      </c>
      <c r="H36">
        <v>107.89166666666701</v>
      </c>
    </row>
    <row r="37" spans="1:8" x14ac:dyDescent="0.25">
      <c r="A37">
        <v>36</v>
      </c>
      <c r="B37" t="s">
        <v>12</v>
      </c>
      <c r="C37" t="s">
        <v>22</v>
      </c>
      <c r="D37">
        <v>6</v>
      </c>
      <c r="E37">
        <v>94.8194444444444</v>
      </c>
      <c r="F37">
        <v>8.4399059108802703</v>
      </c>
      <c r="G37">
        <v>12</v>
      </c>
      <c r="H37">
        <v>94.0416666666667</v>
      </c>
    </row>
    <row r="38" spans="1:8" x14ac:dyDescent="0.25">
      <c r="A38">
        <v>37</v>
      </c>
      <c r="B38" t="s">
        <v>19</v>
      </c>
      <c r="C38" t="s">
        <v>22</v>
      </c>
      <c r="D38">
        <v>6</v>
      </c>
      <c r="E38">
        <v>78.572222222222194</v>
      </c>
      <c r="F38">
        <v>26.4183283739542</v>
      </c>
      <c r="G38">
        <v>6</v>
      </c>
      <c r="H38">
        <v>90.5833333333333</v>
      </c>
    </row>
    <row r="39" spans="1:8" x14ac:dyDescent="0.25">
      <c r="A39">
        <v>38</v>
      </c>
      <c r="B39" t="s">
        <v>12</v>
      </c>
      <c r="C39" t="s">
        <v>23</v>
      </c>
      <c r="D39">
        <v>6</v>
      </c>
      <c r="E39">
        <v>106.718416666667</v>
      </c>
      <c r="F39">
        <v>27.253833419580701</v>
      </c>
      <c r="G39">
        <v>200</v>
      </c>
      <c r="H39">
        <v>101.216666666667</v>
      </c>
    </row>
    <row r="40" spans="1:8" x14ac:dyDescent="0.25">
      <c r="A40">
        <v>39</v>
      </c>
      <c r="B40" t="s">
        <v>19</v>
      </c>
      <c r="C40" t="s">
        <v>23</v>
      </c>
      <c r="D40">
        <v>6</v>
      </c>
      <c r="E40">
        <v>102.2625</v>
      </c>
      <c r="F40">
        <v>39.775648687800903</v>
      </c>
      <c r="G40">
        <v>12</v>
      </c>
      <c r="H40">
        <v>101.375</v>
      </c>
    </row>
    <row r="41" spans="1:8" x14ac:dyDescent="0.25">
      <c r="A41">
        <v>40</v>
      </c>
      <c r="B41" t="s">
        <v>19</v>
      </c>
      <c r="C41" t="s">
        <v>25</v>
      </c>
      <c r="D41">
        <v>6</v>
      </c>
      <c r="E41">
        <v>79.268200231481501</v>
      </c>
      <c r="F41">
        <v>23.037755653856401</v>
      </c>
      <c r="G41">
        <v>576</v>
      </c>
      <c r="H41">
        <v>80.474999999999994</v>
      </c>
    </row>
    <row r="42" spans="1:8" x14ac:dyDescent="0.25">
      <c r="A42">
        <v>41</v>
      </c>
      <c r="B42" t="s">
        <v>12</v>
      </c>
      <c r="C42" t="s">
        <v>26</v>
      </c>
      <c r="D42">
        <v>6</v>
      </c>
      <c r="E42">
        <v>147.61666666666699</v>
      </c>
      <c r="F42">
        <v>26.080377894331001</v>
      </c>
      <c r="G42">
        <v>5</v>
      </c>
      <c r="H42">
        <v>158.333333333333</v>
      </c>
    </row>
    <row r="43" spans="1:8" x14ac:dyDescent="0.25">
      <c r="A43">
        <v>42</v>
      </c>
      <c r="B43" t="s">
        <v>12</v>
      </c>
      <c r="C43" t="s">
        <v>24</v>
      </c>
      <c r="D43">
        <v>6</v>
      </c>
      <c r="E43">
        <v>103.402014652015</v>
      </c>
      <c r="F43">
        <v>24.823016860670698</v>
      </c>
      <c r="G43">
        <v>273</v>
      </c>
      <c r="H43">
        <v>100</v>
      </c>
    </row>
    <row r="44" spans="1:8" x14ac:dyDescent="0.25">
      <c r="A44">
        <v>43</v>
      </c>
      <c r="B44" t="s">
        <v>19</v>
      </c>
      <c r="C44" t="s">
        <v>24</v>
      </c>
      <c r="D44">
        <v>6</v>
      </c>
      <c r="E44">
        <v>86.552059925093602</v>
      </c>
      <c r="F44">
        <v>39.048881793459898</v>
      </c>
      <c r="G44">
        <v>89</v>
      </c>
      <c r="H44">
        <v>85</v>
      </c>
    </row>
    <row r="45" spans="1:8" x14ac:dyDescent="0.25">
      <c r="A45">
        <v>44</v>
      </c>
      <c r="B45" t="s">
        <v>12</v>
      </c>
      <c r="C45" t="s">
        <v>23</v>
      </c>
      <c r="D45">
        <v>7</v>
      </c>
      <c r="E45">
        <v>102.619495412844</v>
      </c>
      <c r="F45">
        <v>22.339116416583298</v>
      </c>
      <c r="G45">
        <v>218</v>
      </c>
      <c r="H45">
        <v>99</v>
      </c>
    </row>
    <row r="46" spans="1:8" x14ac:dyDescent="0.25">
      <c r="A46">
        <v>45</v>
      </c>
      <c r="B46" t="s">
        <v>19</v>
      </c>
      <c r="C46" t="s">
        <v>23</v>
      </c>
      <c r="D46">
        <v>7</v>
      </c>
      <c r="E46">
        <v>126.333333333333</v>
      </c>
      <c r="F46" t="s">
        <v>20</v>
      </c>
      <c r="G46">
        <v>1</v>
      </c>
      <c r="H46">
        <v>126.333333333333</v>
      </c>
    </row>
    <row r="47" spans="1:8" x14ac:dyDescent="0.25">
      <c r="A47">
        <v>46</v>
      </c>
      <c r="B47" t="s">
        <v>19</v>
      </c>
      <c r="C47" t="s">
        <v>25</v>
      </c>
      <c r="D47">
        <v>7</v>
      </c>
      <c r="E47">
        <v>107.45420560747699</v>
      </c>
      <c r="F47">
        <v>30.6110520022212</v>
      </c>
      <c r="G47">
        <v>107</v>
      </c>
      <c r="H47">
        <v>102</v>
      </c>
    </row>
    <row r="48" spans="1:8" x14ac:dyDescent="0.25">
      <c r="A48">
        <v>47</v>
      </c>
      <c r="B48" t="s">
        <v>12</v>
      </c>
      <c r="C48" t="s">
        <v>26</v>
      </c>
      <c r="D48">
        <v>7</v>
      </c>
      <c r="E48">
        <v>85.85</v>
      </c>
      <c r="F48" t="s">
        <v>20</v>
      </c>
      <c r="G48">
        <v>1</v>
      </c>
      <c r="H48">
        <v>85.85</v>
      </c>
    </row>
    <row r="49" spans="1:8" x14ac:dyDescent="0.25">
      <c r="A49">
        <v>48</v>
      </c>
      <c r="B49" t="s">
        <v>12</v>
      </c>
      <c r="C49" t="s">
        <v>24</v>
      </c>
      <c r="D49">
        <v>7</v>
      </c>
      <c r="E49">
        <v>96.815567129629599</v>
      </c>
      <c r="F49">
        <v>11.5943804951171</v>
      </c>
      <c r="G49">
        <v>288</v>
      </c>
      <c r="H49">
        <v>97</v>
      </c>
    </row>
    <row r="50" spans="1:8" x14ac:dyDescent="0.25">
      <c r="A50">
        <v>49</v>
      </c>
      <c r="B50" t="s">
        <v>19</v>
      </c>
      <c r="C50" t="s">
        <v>24</v>
      </c>
      <c r="D50">
        <v>7</v>
      </c>
      <c r="E50">
        <v>161.416666666667</v>
      </c>
      <c r="F50">
        <v>4.4543985751913402</v>
      </c>
      <c r="G50">
        <v>6</v>
      </c>
      <c r="H50">
        <v>162</v>
      </c>
    </row>
    <row r="51" spans="1:8" x14ac:dyDescent="0.25">
      <c r="A51">
        <v>50</v>
      </c>
      <c r="B51" t="s">
        <v>12</v>
      </c>
      <c r="C51" t="s">
        <v>23</v>
      </c>
      <c r="D51">
        <v>8</v>
      </c>
      <c r="E51">
        <v>116.18225308642</v>
      </c>
      <c r="F51">
        <v>34.1599486802562</v>
      </c>
      <c r="G51">
        <v>108</v>
      </c>
      <c r="H51">
        <v>105.97499999999999</v>
      </c>
    </row>
    <row r="52" spans="1:8" x14ac:dyDescent="0.25">
      <c r="A52">
        <v>51</v>
      </c>
      <c r="B52" t="s">
        <v>19</v>
      </c>
      <c r="C52" t="s">
        <v>25</v>
      </c>
      <c r="D52">
        <v>8</v>
      </c>
      <c r="E52">
        <v>109.35</v>
      </c>
      <c r="F52">
        <v>47.997701965192</v>
      </c>
      <c r="G52">
        <v>12</v>
      </c>
      <c r="H52">
        <v>112.666666666667</v>
      </c>
    </row>
    <row r="53" spans="1:8" x14ac:dyDescent="0.25">
      <c r="A53">
        <v>52</v>
      </c>
      <c r="B53" t="s">
        <v>12</v>
      </c>
      <c r="C53" t="s">
        <v>26</v>
      </c>
      <c r="D53">
        <v>8</v>
      </c>
      <c r="E53">
        <v>111.54141414141399</v>
      </c>
      <c r="F53">
        <v>14.7289003519136</v>
      </c>
      <c r="G53">
        <v>33</v>
      </c>
      <c r="H53">
        <v>112.033333333333</v>
      </c>
    </row>
    <row r="54" spans="1:8" x14ac:dyDescent="0.25">
      <c r="A54">
        <v>53</v>
      </c>
      <c r="B54" t="s">
        <v>12</v>
      </c>
      <c r="C54" t="s">
        <v>24</v>
      </c>
      <c r="D54">
        <v>8</v>
      </c>
      <c r="E54">
        <v>108.310416666667</v>
      </c>
      <c r="F54">
        <v>14.7724824150218</v>
      </c>
      <c r="G54">
        <v>48</v>
      </c>
      <c r="H54">
        <v>107.65</v>
      </c>
    </row>
    <row r="55" spans="1:8" x14ac:dyDescent="0.25">
      <c r="A55">
        <v>54</v>
      </c>
      <c r="B55" t="s">
        <v>12</v>
      </c>
      <c r="C55" t="s">
        <v>22</v>
      </c>
      <c r="D55">
        <v>9</v>
      </c>
      <c r="E55">
        <v>117</v>
      </c>
      <c r="F55">
        <v>13.9373598647664</v>
      </c>
      <c r="G55">
        <v>3</v>
      </c>
      <c r="H55">
        <v>110.5</v>
      </c>
    </row>
    <row r="56" spans="1:8" x14ac:dyDescent="0.25">
      <c r="A56">
        <v>55</v>
      </c>
      <c r="B56" t="s">
        <v>12</v>
      </c>
      <c r="C56" t="s">
        <v>26</v>
      </c>
      <c r="D56">
        <v>9</v>
      </c>
      <c r="E56">
        <v>114.83125</v>
      </c>
      <c r="F56">
        <v>34.276672828313004</v>
      </c>
      <c r="G56">
        <v>32</v>
      </c>
      <c r="H56">
        <v>107.183333333333</v>
      </c>
    </row>
    <row r="57" spans="1:8" x14ac:dyDescent="0.25">
      <c r="A57">
        <v>56</v>
      </c>
      <c r="B57" t="s">
        <v>12</v>
      </c>
      <c r="C57" t="s">
        <v>24</v>
      </c>
      <c r="D57">
        <v>9</v>
      </c>
      <c r="E57">
        <v>121.270833333333</v>
      </c>
      <c r="F57">
        <v>30.287017066356601</v>
      </c>
      <c r="G57">
        <v>4</v>
      </c>
      <c r="H57">
        <v>111.6</v>
      </c>
    </row>
    <row r="58" spans="1:8" x14ac:dyDescent="0.25">
      <c r="A58">
        <v>57</v>
      </c>
      <c r="B58" t="s">
        <v>12</v>
      </c>
      <c r="C58" t="s">
        <v>22</v>
      </c>
      <c r="D58">
        <v>10</v>
      </c>
      <c r="E58">
        <v>96.837037037037007</v>
      </c>
      <c r="F58">
        <v>28.1207691341321</v>
      </c>
      <c r="G58">
        <v>27</v>
      </c>
      <c r="H58">
        <v>99.9166666666667</v>
      </c>
    </row>
    <row r="59" spans="1:8" x14ac:dyDescent="0.25">
      <c r="A59">
        <v>58</v>
      </c>
      <c r="B59" t="s">
        <v>19</v>
      </c>
      <c r="C59" t="s">
        <v>22</v>
      </c>
      <c r="D59">
        <v>10</v>
      </c>
      <c r="E59">
        <v>97.4583333333333</v>
      </c>
      <c r="F59">
        <v>0.64818121608767199</v>
      </c>
      <c r="G59">
        <v>2</v>
      </c>
      <c r="H59">
        <v>97.4583333333333</v>
      </c>
    </row>
    <row r="60" spans="1:8" x14ac:dyDescent="0.25">
      <c r="A60">
        <v>59</v>
      </c>
      <c r="B60" t="s">
        <v>12</v>
      </c>
      <c r="C60" t="s">
        <v>23</v>
      </c>
      <c r="D60">
        <v>10</v>
      </c>
      <c r="E60">
        <v>109.315311355311</v>
      </c>
      <c r="F60">
        <v>29.901834564103101</v>
      </c>
      <c r="G60">
        <v>910</v>
      </c>
      <c r="H60">
        <v>103.883333333333</v>
      </c>
    </row>
    <row r="61" spans="1:8" x14ac:dyDescent="0.25">
      <c r="A61">
        <v>60</v>
      </c>
      <c r="B61" t="s">
        <v>19</v>
      </c>
      <c r="C61" t="s">
        <v>25</v>
      </c>
      <c r="D61">
        <v>10</v>
      </c>
      <c r="E61">
        <v>112.5</v>
      </c>
      <c r="F61" t="s">
        <v>20</v>
      </c>
      <c r="G61">
        <v>1</v>
      </c>
      <c r="H61">
        <v>112.5</v>
      </c>
    </row>
    <row r="62" spans="1:8" x14ac:dyDescent="0.25">
      <c r="A62">
        <v>61</v>
      </c>
      <c r="B62" t="s">
        <v>12</v>
      </c>
      <c r="C62" t="s">
        <v>26</v>
      </c>
      <c r="D62">
        <v>10</v>
      </c>
      <c r="E62">
        <v>108.45222222222201</v>
      </c>
      <c r="F62">
        <v>27.059527168485602</v>
      </c>
      <c r="G62">
        <v>15</v>
      </c>
      <c r="H62">
        <v>97.95</v>
      </c>
    </row>
    <row r="63" spans="1:8" x14ac:dyDescent="0.25">
      <c r="A63">
        <v>62</v>
      </c>
      <c r="B63" t="s">
        <v>12</v>
      </c>
      <c r="C63" t="s">
        <v>24</v>
      </c>
      <c r="D63">
        <v>10</v>
      </c>
      <c r="E63">
        <v>102.89042116076</v>
      </c>
      <c r="F63">
        <v>19.777840950000801</v>
      </c>
      <c r="G63">
        <v>1298</v>
      </c>
      <c r="H63">
        <v>101.25</v>
      </c>
    </row>
    <row r="64" spans="1:8" x14ac:dyDescent="0.25">
      <c r="A64">
        <v>63</v>
      </c>
      <c r="B64" t="s">
        <v>12</v>
      </c>
      <c r="C64" t="s">
        <v>22</v>
      </c>
      <c r="D64">
        <v>11</v>
      </c>
      <c r="E64">
        <v>109.420341207349</v>
      </c>
      <c r="F64">
        <v>20.426889717005299</v>
      </c>
      <c r="G64">
        <v>254</v>
      </c>
      <c r="H64">
        <v>105.125</v>
      </c>
    </row>
    <row r="65" spans="1:8" x14ac:dyDescent="0.25">
      <c r="A65">
        <v>64</v>
      </c>
      <c r="B65" t="s">
        <v>19</v>
      </c>
      <c r="C65" t="s">
        <v>22</v>
      </c>
      <c r="D65">
        <v>11</v>
      </c>
      <c r="E65">
        <v>94.353333333333296</v>
      </c>
      <c r="F65">
        <v>17.517350129387601</v>
      </c>
      <c r="G65">
        <v>5</v>
      </c>
      <c r="H65">
        <v>93.766666666666694</v>
      </c>
    </row>
    <row r="66" spans="1:8" x14ac:dyDescent="0.25">
      <c r="A66">
        <v>65</v>
      </c>
      <c r="B66" t="s">
        <v>12</v>
      </c>
      <c r="C66" t="s">
        <v>23</v>
      </c>
      <c r="D66">
        <v>11</v>
      </c>
      <c r="E66">
        <v>116.967865707434</v>
      </c>
      <c r="F66">
        <v>30.9895717705976</v>
      </c>
      <c r="G66">
        <v>278</v>
      </c>
      <c r="H66">
        <v>106.833333333333</v>
      </c>
    </row>
    <row r="67" spans="1:8" x14ac:dyDescent="0.25">
      <c r="A67">
        <v>66</v>
      </c>
      <c r="B67" t="s">
        <v>19</v>
      </c>
      <c r="C67" t="s">
        <v>23</v>
      </c>
      <c r="D67">
        <v>11</v>
      </c>
      <c r="E67">
        <v>81.183333333333294</v>
      </c>
      <c r="F67" t="s">
        <v>20</v>
      </c>
      <c r="G67">
        <v>1</v>
      </c>
      <c r="H67">
        <v>81.183333333333294</v>
      </c>
    </row>
    <row r="68" spans="1:8" x14ac:dyDescent="0.25">
      <c r="A68">
        <v>67</v>
      </c>
      <c r="B68" t="s">
        <v>12</v>
      </c>
      <c r="C68" t="s">
        <v>26</v>
      </c>
      <c r="D68">
        <v>11</v>
      </c>
      <c r="E68">
        <v>113.652304964539</v>
      </c>
      <c r="F68">
        <v>28.6847171229232</v>
      </c>
      <c r="G68">
        <v>94</v>
      </c>
      <c r="H68">
        <v>111.566666666667</v>
      </c>
    </row>
    <row r="69" spans="1:8" x14ac:dyDescent="0.25">
      <c r="A69">
        <v>68</v>
      </c>
      <c r="B69" t="s">
        <v>12</v>
      </c>
      <c r="C69" t="s">
        <v>24</v>
      </c>
      <c r="D69">
        <v>11</v>
      </c>
      <c r="E69">
        <v>108.30078802206501</v>
      </c>
      <c r="F69">
        <v>20.586147914299801</v>
      </c>
      <c r="G69">
        <v>423</v>
      </c>
      <c r="H69">
        <v>104</v>
      </c>
    </row>
    <row r="70" spans="1:8" x14ac:dyDescent="0.25">
      <c r="A70">
        <v>69</v>
      </c>
      <c r="B70" t="s">
        <v>12</v>
      </c>
      <c r="C70" t="s">
        <v>22</v>
      </c>
      <c r="D70">
        <v>12</v>
      </c>
      <c r="E70">
        <v>107.162820512821</v>
      </c>
      <c r="F70">
        <v>14.409140864598401</v>
      </c>
      <c r="G70">
        <v>13</v>
      </c>
      <c r="H70">
        <v>104</v>
      </c>
    </row>
    <row r="71" spans="1:8" x14ac:dyDescent="0.25">
      <c r="A71">
        <v>70</v>
      </c>
      <c r="B71" t="s">
        <v>12</v>
      </c>
      <c r="C71" t="s">
        <v>26</v>
      </c>
      <c r="D71">
        <v>12</v>
      </c>
      <c r="E71">
        <v>122.988157894737</v>
      </c>
      <c r="F71">
        <v>28.120790228582202</v>
      </c>
      <c r="G71">
        <v>76</v>
      </c>
      <c r="H71">
        <v>114.26666666666701</v>
      </c>
    </row>
    <row r="72" spans="1:8" x14ac:dyDescent="0.25">
      <c r="A72">
        <v>71</v>
      </c>
      <c r="B72" t="s">
        <v>12</v>
      </c>
      <c r="C72" t="s">
        <v>24</v>
      </c>
      <c r="D72">
        <v>12</v>
      </c>
      <c r="E72">
        <v>127.638888888889</v>
      </c>
      <c r="F72">
        <v>45.749949402926902</v>
      </c>
      <c r="G72">
        <v>3</v>
      </c>
      <c r="H72">
        <v>113</v>
      </c>
    </row>
    <row r="73" spans="1:8" x14ac:dyDescent="0.25">
      <c r="A73">
        <v>72</v>
      </c>
      <c r="B73" t="s">
        <v>12</v>
      </c>
      <c r="C73" t="s">
        <v>22</v>
      </c>
      <c r="D73">
        <v>13</v>
      </c>
      <c r="E73">
        <v>106.859154929577</v>
      </c>
      <c r="F73">
        <v>25.265713893962499</v>
      </c>
      <c r="G73">
        <v>142</v>
      </c>
      <c r="H73">
        <v>100.433333333333</v>
      </c>
    </row>
    <row r="74" spans="1:8" x14ac:dyDescent="0.25">
      <c r="A74">
        <v>73</v>
      </c>
      <c r="B74" t="s">
        <v>19</v>
      </c>
      <c r="C74" t="s">
        <v>22</v>
      </c>
      <c r="D74">
        <v>13</v>
      </c>
      <c r="E74">
        <v>107.89861111111099</v>
      </c>
      <c r="F74">
        <v>22.4509950905423</v>
      </c>
      <c r="G74">
        <v>36</v>
      </c>
      <c r="H74">
        <v>109.05</v>
      </c>
    </row>
    <row r="75" spans="1:8" x14ac:dyDescent="0.25">
      <c r="A75">
        <v>74</v>
      </c>
      <c r="B75" t="s">
        <v>12</v>
      </c>
      <c r="C75" t="s">
        <v>23</v>
      </c>
      <c r="D75">
        <v>13</v>
      </c>
      <c r="E75">
        <v>114.929209621993</v>
      </c>
      <c r="F75">
        <v>26.265976855802801</v>
      </c>
      <c r="G75">
        <v>194</v>
      </c>
      <c r="H75">
        <v>108.39166666666701</v>
      </c>
    </row>
    <row r="76" spans="1:8" x14ac:dyDescent="0.25">
      <c r="A76">
        <v>75</v>
      </c>
      <c r="B76" t="s">
        <v>19</v>
      </c>
      <c r="C76" t="s">
        <v>23</v>
      </c>
      <c r="D76">
        <v>13</v>
      </c>
      <c r="E76">
        <v>137.01666666666699</v>
      </c>
      <c r="F76" t="s">
        <v>20</v>
      </c>
      <c r="G76">
        <v>1</v>
      </c>
      <c r="H76">
        <v>137.01666666666699</v>
      </c>
    </row>
    <row r="77" spans="1:8" x14ac:dyDescent="0.25">
      <c r="A77">
        <v>76</v>
      </c>
      <c r="B77" t="s">
        <v>12</v>
      </c>
      <c r="C77" t="s">
        <v>26</v>
      </c>
      <c r="D77">
        <v>13</v>
      </c>
      <c r="E77">
        <v>135.825777777778</v>
      </c>
      <c r="F77">
        <v>34.296068871519999</v>
      </c>
      <c r="G77">
        <v>75</v>
      </c>
      <c r="H77">
        <v>120</v>
      </c>
    </row>
    <row r="78" spans="1:8" x14ac:dyDescent="0.25">
      <c r="A78">
        <v>77</v>
      </c>
      <c r="B78" t="s">
        <v>12</v>
      </c>
      <c r="C78" t="s">
        <v>24</v>
      </c>
      <c r="D78">
        <v>13</v>
      </c>
      <c r="E78">
        <v>114.725747508306</v>
      </c>
      <c r="F78">
        <v>31.031579056582402</v>
      </c>
      <c r="G78">
        <v>301</v>
      </c>
      <c r="H78">
        <v>105.5</v>
      </c>
    </row>
    <row r="79" spans="1:8" x14ac:dyDescent="0.25">
      <c r="A79">
        <v>78</v>
      </c>
      <c r="B79" t="s">
        <v>12</v>
      </c>
      <c r="C79" t="s">
        <v>22</v>
      </c>
      <c r="D79">
        <v>14</v>
      </c>
      <c r="E79">
        <v>131.55196078431399</v>
      </c>
      <c r="F79">
        <v>32.352761206038998</v>
      </c>
      <c r="G79">
        <v>34</v>
      </c>
      <c r="H79">
        <v>118.72499999999999</v>
      </c>
    </row>
    <row r="80" spans="1:8" x14ac:dyDescent="0.25">
      <c r="A80">
        <v>79</v>
      </c>
      <c r="B80" t="s">
        <v>19</v>
      </c>
      <c r="C80" t="s">
        <v>22</v>
      </c>
      <c r="D80">
        <v>14</v>
      </c>
      <c r="E80">
        <v>94.604545454545502</v>
      </c>
      <c r="F80">
        <v>4.4845233297363398</v>
      </c>
      <c r="G80">
        <v>11</v>
      </c>
      <c r="H80">
        <v>94</v>
      </c>
    </row>
    <row r="81" spans="1:8" x14ac:dyDescent="0.25">
      <c r="A81">
        <v>80</v>
      </c>
      <c r="B81" t="s">
        <v>12</v>
      </c>
      <c r="C81" t="s">
        <v>23</v>
      </c>
      <c r="D81">
        <v>14</v>
      </c>
      <c r="E81">
        <v>95.4166666666667</v>
      </c>
      <c r="F81" t="s">
        <v>20</v>
      </c>
      <c r="G81">
        <v>1</v>
      </c>
      <c r="H81">
        <v>95.4166666666667</v>
      </c>
    </row>
    <row r="82" spans="1:8" x14ac:dyDescent="0.25">
      <c r="A82">
        <v>81</v>
      </c>
      <c r="B82" t="s">
        <v>12</v>
      </c>
      <c r="C82" t="s">
        <v>26</v>
      </c>
      <c r="D82">
        <v>14</v>
      </c>
      <c r="E82">
        <v>123.73659628918701</v>
      </c>
      <c r="F82">
        <v>31.399510533900699</v>
      </c>
      <c r="G82">
        <v>521</v>
      </c>
      <c r="H82">
        <v>116.116666666667</v>
      </c>
    </row>
    <row r="83" spans="1:8" x14ac:dyDescent="0.25">
      <c r="A83">
        <v>82</v>
      </c>
      <c r="B83" t="s">
        <v>12</v>
      </c>
      <c r="C83" t="s">
        <v>24</v>
      </c>
      <c r="D83">
        <v>14</v>
      </c>
      <c r="E83">
        <v>129.721890547264</v>
      </c>
      <c r="F83">
        <v>36.038707820270702</v>
      </c>
      <c r="G83">
        <v>67</v>
      </c>
      <c r="H83">
        <v>116.216666666667</v>
      </c>
    </row>
    <row r="84" spans="1:8" x14ac:dyDescent="0.25">
      <c r="A84">
        <v>83</v>
      </c>
      <c r="B84" t="s">
        <v>12</v>
      </c>
      <c r="C84" t="s">
        <v>22</v>
      </c>
      <c r="D84">
        <v>16</v>
      </c>
      <c r="E84">
        <v>129.35</v>
      </c>
      <c r="F84">
        <v>32.4058184699457</v>
      </c>
      <c r="G84">
        <v>12</v>
      </c>
      <c r="H84">
        <v>119.816666666667</v>
      </c>
    </row>
    <row r="85" spans="1:8" x14ac:dyDescent="0.25">
      <c r="A85">
        <v>84</v>
      </c>
      <c r="B85" t="s">
        <v>12</v>
      </c>
      <c r="C85" t="s">
        <v>26</v>
      </c>
      <c r="D85">
        <v>16</v>
      </c>
      <c r="E85">
        <v>138.555925925926</v>
      </c>
      <c r="F85">
        <v>35.913064569096001</v>
      </c>
      <c r="G85">
        <v>135</v>
      </c>
      <c r="H85">
        <v>124</v>
      </c>
    </row>
    <row r="86" spans="1:8" x14ac:dyDescent="0.25">
      <c r="A86">
        <v>85</v>
      </c>
      <c r="B86" t="s">
        <v>12</v>
      </c>
      <c r="C86" t="s">
        <v>24</v>
      </c>
      <c r="D86">
        <v>16</v>
      </c>
      <c r="E86">
        <v>138.69583333333301</v>
      </c>
      <c r="F86">
        <v>32.758873197168199</v>
      </c>
      <c r="G86">
        <v>4</v>
      </c>
      <c r="H86">
        <v>131.90833333333299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travel_time</vt:lpstr>
      <vt:lpstr>duration_by_area</vt:lpstr>
      <vt:lpstr>duration_by_gear_area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Rijnsdorp, Adriaan</dc:creator>
  <cp:lastModifiedBy>Rijnsdorp, Adriaan</cp:lastModifiedBy>
  <dcterms:created xsi:type="dcterms:W3CDTF">2018-10-18T20:20:39Z</dcterms:created>
  <dcterms:modified xsi:type="dcterms:W3CDTF">2018-10-19T06:43:49Z</dcterms:modified>
</cp:coreProperties>
</file>