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readme" sheetId="1" state="visible" r:id="rId2"/>
    <sheet name="EFFORT_by_quarter_day" sheetId="2" state="visible" r:id="rId3"/>
    <sheet name="travel_time" sheetId="3" state="visible" r:id="rId4"/>
    <sheet name="duration_by_area" sheetId="4" state="visible" r:id="rId5"/>
    <sheet name="duration_by_gear_area" sheetId="5" state="visible" r:id="rId6"/>
  </sheets>
  <definedNames>
    <definedName function="false" hidden="true" localSheetId="4" name="_xlnm._FilterDatabase" vbProcedure="false">duration_by_gear_area!$B$1:$H$86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J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Rijnsdorp, Adriaan:
</t>
        </r>
        <r>
          <rPr>
            <sz val="9"/>
            <color rgb="FF000000"/>
            <rFont val="Tahoma"/>
            <family val="2"/>
            <charset val="1"/>
          </rPr>
          <t xml:space="preserve">minimal 5 hours</t>
        </r>
      </text>
    </comment>
  </commentList>
</comments>
</file>

<file path=xl/sharedStrings.xml><?xml version="1.0" encoding="utf-8"?>
<sst xmlns="http://schemas.openxmlformats.org/spreadsheetml/2006/main" count="439" uniqueCount="45">
  <si>
    <t xml:space="preserve">Exploration of traevl time and trip duration</t>
  </si>
  <si>
    <t xml:space="preserve">Tripduration and steaming speed estimated from VISSTAT / VMS data for different metiers (2009-2017)</t>
  </si>
  <si>
    <t xml:space="preserve">Tripduration increased with distance to fishing ground</t>
  </si>
  <si>
    <t xml:space="preserve">Traveltime to fishing ground estimated as the minimum distance to the nearest point of fishing are from two virtual harbours in south and north</t>
  </si>
  <si>
    <t xml:space="preserve">Mean fishing time (trip duration - 2* distance/steaming speed) estimated by fishing area</t>
  </si>
  <si>
    <t xml:space="preserve">Assumption of equal fishing time by are</t>
  </si>
  <si>
    <t xml:space="preserve">Cost of fishing varies with the steaming time</t>
  </si>
  <si>
    <t xml:space="preserve">Steaming cost equal towing cost (equal fuel consumption while steaming and fishing)</t>
  </si>
  <si>
    <t xml:space="preserve">Vessel</t>
  </si>
  <si>
    <t xml:space="preserve">Area</t>
  </si>
  <si>
    <t xml:space="preserve">Lat</t>
  </si>
  <si>
    <t xml:space="preserve">Lon</t>
  </si>
  <si>
    <t xml:space="preserve">Harbour</t>
  </si>
  <si>
    <t xml:space="preserve">Lat2</t>
  </si>
  <si>
    <t xml:space="preserve">Lon2</t>
  </si>
  <si>
    <t xml:space="preserve">Distance(nm)</t>
  </si>
  <si>
    <t xml:space="preserve">Speed</t>
  </si>
  <si>
    <t xml:space="preserve">steamT</t>
  </si>
  <si>
    <t xml:space="preserve">fishing time</t>
  </si>
  <si>
    <t xml:space="preserve">TripDuration(mean)</t>
  </si>
  <si>
    <t xml:space="preserve">EFFORT</t>
  </si>
  <si>
    <t xml:space="preserve">large</t>
  </si>
  <si>
    <t xml:space="preserve">South</t>
  </si>
  <si>
    <t xml:space="preserve">Divided by 6, quarter day data, to have more variabilty among areas</t>
  </si>
  <si>
    <t xml:space="preserve">Therefore, fuelcost per day have to be divided by for</t>
  </si>
  <si>
    <t xml:space="preserve">North</t>
  </si>
  <si>
    <t xml:space="preserve">small</t>
  </si>
  <si>
    <t xml:space="preserve">Time</t>
  </si>
  <si>
    <t xml:space="preserve">n</t>
  </si>
  <si>
    <t xml:space="preserve">Fishing time</t>
  </si>
  <si>
    <t xml:space="preserve">mean duration</t>
  </si>
  <si>
    <t xml:space="preserve">south</t>
  </si>
  <si>
    <t xml:space="preserve">north</t>
  </si>
  <si>
    <t xml:space="preserve">area</t>
  </si>
  <si>
    <t xml:space="preserve">kwclass</t>
  </si>
  <si>
    <t xml:space="preserve">eff</t>
  </si>
  <si>
    <t xml:space="preserve">sdev</t>
  </si>
  <si>
    <t xml:space="preserve">median</t>
  </si>
  <si>
    <t xml:space="preserve">NA</t>
  </si>
  <si>
    <t xml:space="preserve">gear</t>
  </si>
  <si>
    <t xml:space="preserve">OTHER</t>
  </si>
  <si>
    <t xml:space="preserve">PUL_SOL</t>
  </si>
  <si>
    <t xml:space="preserve">TBB_SOL</t>
  </si>
  <si>
    <t xml:space="preserve">TBB_CRG</t>
  </si>
  <si>
    <t xml:space="preserve">TBB_PLE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</si>
</sst>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Q32" activeCellId="0" sqref="Q32"/>
    </sheetView>
  </sheetViews>
  <sheetFormatPr defaultRowHeight="13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1" t="s">
        <v>20</v>
      </c>
    </row>
    <row r="2" customFormat="false" ht="13.8" hidden="false" customHeight="false" outlineLevel="0" collapsed="false">
      <c r="A2" s="0" t="s">
        <v>21</v>
      </c>
      <c r="B2" s="0" t="n">
        <v>1</v>
      </c>
      <c r="C2" s="0" t="n">
        <v>52</v>
      </c>
      <c r="D2" s="0" t="n">
        <v>2</v>
      </c>
      <c r="E2" s="0" t="s">
        <v>22</v>
      </c>
      <c r="F2" s="0" t="n">
        <v>52</v>
      </c>
      <c r="G2" s="0" t="n">
        <v>4</v>
      </c>
      <c r="H2" s="2" t="n">
        <f aca="false">SQRT(((C2-F2)*60)^2+((G2-D2)*60*COS(C2/180*PI()))^2)</f>
        <v>73.879377039079</v>
      </c>
      <c r="I2" s="2" t="n">
        <v>11</v>
      </c>
      <c r="J2" s="2" t="n">
        <f aca="false">2*H2/I2</f>
        <v>13.4326140071053</v>
      </c>
      <c r="K2" s="2" t="n">
        <v>89.5</v>
      </c>
      <c r="L2" s="2" t="n">
        <f aca="false">J2+K2</f>
        <v>102.932614007105</v>
      </c>
      <c r="M2" s="3" t="n">
        <f aca="false">L2/6</f>
        <v>17.1554356678509</v>
      </c>
    </row>
    <row r="3" customFormat="false" ht="13.8" hidden="false" customHeight="false" outlineLevel="0" collapsed="false">
      <c r="A3" s="0" t="s">
        <v>21</v>
      </c>
      <c r="B3" s="0" t="n">
        <v>2</v>
      </c>
      <c r="C3" s="0" t="n">
        <v>52</v>
      </c>
      <c r="D3" s="0" t="n">
        <v>4</v>
      </c>
      <c r="E3" s="0" t="s">
        <v>22</v>
      </c>
      <c r="F3" s="0" t="n">
        <v>52</v>
      </c>
      <c r="G3" s="0" t="n">
        <v>4</v>
      </c>
      <c r="H3" s="2" t="n">
        <v>25</v>
      </c>
      <c r="I3" s="2" t="n">
        <v>11</v>
      </c>
      <c r="J3" s="2" t="n">
        <f aca="false">2*H3/I3</f>
        <v>4.54545454545455</v>
      </c>
      <c r="K3" s="4" t="n">
        <v>89.5</v>
      </c>
      <c r="L3" s="2" t="n">
        <f aca="false">J3+K3</f>
        <v>94.0454545454545</v>
      </c>
      <c r="M3" s="3" t="n">
        <f aca="false">L3/6</f>
        <v>15.6742424242424</v>
      </c>
    </row>
    <row r="4" customFormat="false" ht="13.8" hidden="false" customHeight="false" outlineLevel="0" collapsed="false">
      <c r="A4" s="0" t="s">
        <v>21</v>
      </c>
      <c r="B4" s="0" t="n">
        <v>3</v>
      </c>
      <c r="C4" s="0" t="n">
        <v>52.5</v>
      </c>
      <c r="D4" s="0" t="n">
        <v>3.5</v>
      </c>
      <c r="E4" s="0" t="s">
        <v>22</v>
      </c>
      <c r="F4" s="0" t="n">
        <v>52</v>
      </c>
      <c r="G4" s="0" t="n">
        <v>4</v>
      </c>
      <c r="H4" s="2" t="n">
        <f aca="false">SQRT(((C4-F4)*60)^2+((G4-D4)*60*COS(C4/180*PI()))^2)</f>
        <v>35.1216661009108</v>
      </c>
      <c r="I4" s="2" t="n">
        <v>11</v>
      </c>
      <c r="J4" s="2" t="n">
        <f aca="false">2*H4/I4</f>
        <v>6.38575747289287</v>
      </c>
      <c r="K4" s="2" t="n">
        <v>89.5</v>
      </c>
      <c r="L4" s="2" t="n">
        <f aca="false">J4+K4</f>
        <v>95.8857574728929</v>
      </c>
      <c r="M4" s="3" t="n">
        <f aca="false">L4/6</f>
        <v>15.9809595788155</v>
      </c>
    </row>
    <row r="5" customFormat="false" ht="13.8" hidden="false" customHeight="false" outlineLevel="0" collapsed="false">
      <c r="A5" s="0" t="s">
        <v>21</v>
      </c>
      <c r="B5" s="0" t="n">
        <v>4</v>
      </c>
      <c r="C5" s="0" t="n">
        <v>53.5</v>
      </c>
      <c r="D5" s="0" t="n">
        <v>2</v>
      </c>
      <c r="E5" s="0" t="s">
        <v>22</v>
      </c>
      <c r="F5" s="0" t="n">
        <v>52</v>
      </c>
      <c r="G5" s="0" t="n">
        <v>4</v>
      </c>
      <c r="H5" s="2" t="n">
        <f aca="false">SQRT(((C5-F5)*60)^2+((G5-D5)*60*COS(C5/180*PI()))^2)</f>
        <v>114.869159159438</v>
      </c>
      <c r="I5" s="2" t="n">
        <v>11</v>
      </c>
      <c r="J5" s="2" t="n">
        <f aca="false">2*H5/I5</f>
        <v>20.8853016653524</v>
      </c>
      <c r="K5" s="4" t="n">
        <v>89.5</v>
      </c>
      <c r="L5" s="2" t="n">
        <f aca="false">J5+K5</f>
        <v>110.385301665352</v>
      </c>
      <c r="M5" s="3" t="n">
        <f aca="false">L5/6</f>
        <v>18.3975502775587</v>
      </c>
      <c r="P5" s="2" t="n">
        <v>17.1554356678509</v>
      </c>
      <c r="Q5" s="2" t="n">
        <v>15.6742424242424</v>
      </c>
      <c r="R5" s="2" t="n">
        <v>15.9809595788155</v>
      </c>
      <c r="S5" s="2" t="n">
        <v>18.3975502775587</v>
      </c>
      <c r="T5" s="2" t="n">
        <v>17.0387125546521</v>
      </c>
      <c r="U5" s="2" t="n">
        <v>16.7348484848485</v>
      </c>
      <c r="V5" s="2" t="n">
        <v>20.1333819846553</v>
      </c>
      <c r="W5" s="2" t="n">
        <v>21.4798060641535</v>
      </c>
      <c r="X5" s="2" t="n">
        <v>23.013300926139</v>
      </c>
      <c r="Y5" s="2" t="n">
        <v>19.1346784231328</v>
      </c>
      <c r="Z5" s="2" t="n">
        <v>20.7563880778155</v>
      </c>
      <c r="AA5" s="2" t="n">
        <v>22.4683151240365</v>
      </c>
      <c r="AB5" s="2" t="n">
        <v>19.1346784231328</v>
      </c>
      <c r="AC5" s="2" t="n">
        <v>20.4700112558971</v>
      </c>
      <c r="AD5" s="2" t="n">
        <v>21.3630933212034</v>
      </c>
    </row>
    <row r="6" customFormat="false" ht="13.8" hidden="false" customHeight="false" outlineLevel="0" collapsed="false">
      <c r="A6" s="0" t="s">
        <v>21</v>
      </c>
      <c r="B6" s="0" t="n">
        <v>5</v>
      </c>
      <c r="C6" s="0" t="n">
        <v>53</v>
      </c>
      <c r="D6" s="0" t="n">
        <v>3</v>
      </c>
      <c r="E6" s="0" t="s">
        <v>22</v>
      </c>
      <c r="F6" s="0" t="n">
        <v>52</v>
      </c>
      <c r="G6" s="0" t="n">
        <v>4</v>
      </c>
      <c r="H6" s="2" t="n">
        <f aca="false">SQRT(((C6-F6)*60)^2+((G6-D6)*60*COS(C6/180*PI()))^2)</f>
        <v>70.0275143035179</v>
      </c>
      <c r="I6" s="2" t="n">
        <v>11</v>
      </c>
      <c r="J6" s="2" t="n">
        <f aca="false">2*H6/I6</f>
        <v>12.7322753279123</v>
      </c>
      <c r="K6" s="2" t="n">
        <v>89.5</v>
      </c>
      <c r="L6" s="2" t="n">
        <f aca="false">J6+K6</f>
        <v>102.232275327912</v>
      </c>
      <c r="M6" s="3" t="n">
        <f aca="false">L6/6</f>
        <v>17.0387125546521</v>
      </c>
      <c r="P6" s="2" t="n">
        <v>18.870251034223</v>
      </c>
      <c r="Q6" s="2" t="n">
        <v>18.7261081205187</v>
      </c>
      <c r="R6" s="2" t="n">
        <v>17.8061839236498</v>
      </c>
      <c r="S6" s="2" t="n">
        <v>18.7259839036461</v>
      </c>
      <c r="T6" s="2" t="n">
        <v>15.4814959759115</v>
      </c>
      <c r="U6" s="2" t="n">
        <v>15.1575757575758</v>
      </c>
      <c r="V6" s="2" t="n">
        <v>16.2428830102626</v>
      </c>
      <c r="W6" s="2" t="n">
        <v>17.5440497855071</v>
      </c>
      <c r="X6" s="2" t="n">
        <v>19.194476016461</v>
      </c>
      <c r="Y6" s="2" t="n">
        <v>15.3090909090909</v>
      </c>
      <c r="Z6" s="2" t="n">
        <v>17.1272727272727</v>
      </c>
      <c r="AA6" s="2" t="n">
        <v>18.9454545454546</v>
      </c>
      <c r="AB6" s="2" t="n">
        <v>17.7324964088628</v>
      </c>
      <c r="AC6" s="2" t="n">
        <v>17.3198607055744</v>
      </c>
      <c r="AD6" s="2" t="n">
        <v>19.0577746977339</v>
      </c>
    </row>
    <row r="7" customFormat="false" ht="13.8" hidden="false" customHeight="false" outlineLevel="0" collapsed="false">
      <c r="A7" s="0" t="s">
        <v>21</v>
      </c>
      <c r="B7" s="0" t="n">
        <v>6</v>
      </c>
      <c r="C7" s="0" t="n">
        <v>53</v>
      </c>
      <c r="D7" s="0" t="n">
        <v>4</v>
      </c>
      <c r="E7" s="0" t="s">
        <v>22</v>
      </c>
      <c r="F7" s="0" t="n">
        <v>52</v>
      </c>
      <c r="G7" s="0" t="n">
        <v>4</v>
      </c>
      <c r="H7" s="2" t="n">
        <f aca="false">SQRT(((C7-F7)*60)^2+((G7-D7)*60*COS(C7/180*PI()))^2)</f>
        <v>60</v>
      </c>
      <c r="I7" s="2" t="n">
        <v>11</v>
      </c>
      <c r="J7" s="2" t="n">
        <f aca="false">2*H7/I7</f>
        <v>10.9090909090909</v>
      </c>
      <c r="K7" s="4" t="n">
        <v>89.5</v>
      </c>
      <c r="L7" s="2" t="n">
        <f aca="false">J7+K7</f>
        <v>100.409090909091</v>
      </c>
      <c r="M7" s="3" t="n">
        <f aca="false">L7/6</f>
        <v>16.7348484848485</v>
      </c>
      <c r="P7" s="2" t="n">
        <v>17.6836845332988</v>
      </c>
      <c r="Q7" s="2" t="n">
        <v>15.7406367041199</v>
      </c>
      <c r="R7" s="2" t="n">
        <v>16.2320848726933</v>
      </c>
      <c r="S7" s="2" t="n">
        <v>19.218882365522</v>
      </c>
      <c r="T7" s="2" t="n">
        <v>17.5394200113677</v>
      </c>
      <c r="U7" s="2" t="n">
        <v>17.1638576779026</v>
      </c>
      <c r="V7" s="2" t="n">
        <v>21.3642923405852</v>
      </c>
      <c r="W7" s="2" t="n">
        <v>23.0284119894032</v>
      </c>
      <c r="X7" s="2" t="n">
        <v>24.9237427176999</v>
      </c>
      <c r="Y7" s="2" t="n">
        <v>20.1299396240967</v>
      </c>
      <c r="Z7" s="2" t="n">
        <v>22.1342998714574</v>
      </c>
      <c r="AA7" s="2" t="n">
        <v>24.2501647600451</v>
      </c>
      <c r="AB7" s="2" t="n">
        <v>20.1299396240967</v>
      </c>
      <c r="AC7" s="2" t="n">
        <v>21.7803509904346</v>
      </c>
      <c r="AD7" s="2" t="n">
        <v>22.8841602846334</v>
      </c>
    </row>
    <row r="8" customFormat="false" ht="13.8" hidden="false" customHeight="false" outlineLevel="0" collapsed="false">
      <c r="A8" s="0" t="s">
        <v>21</v>
      </c>
      <c r="B8" s="0" t="n">
        <v>7</v>
      </c>
      <c r="C8" s="0" t="n">
        <v>54</v>
      </c>
      <c r="D8" s="0" t="n">
        <v>7.5</v>
      </c>
      <c r="E8" s="0" t="s">
        <v>22</v>
      </c>
      <c r="F8" s="0" t="n">
        <v>52</v>
      </c>
      <c r="G8" s="0" t="n">
        <v>4</v>
      </c>
      <c r="H8" s="2" t="n">
        <f aca="false">SQRT(((C8-F8)*60)^2+((G8-D8)*60*COS(C8/180*PI()))^2)</f>
        <v>172.151605493624</v>
      </c>
      <c r="I8" s="2" t="n">
        <v>11</v>
      </c>
      <c r="J8" s="2" t="n">
        <f aca="false">2*H8/I8</f>
        <v>31.3002919079317</v>
      </c>
      <c r="K8" s="2" t="n">
        <v>89.5</v>
      </c>
      <c r="L8" s="2" t="n">
        <f aca="false">J8+K8</f>
        <v>120.800291907932</v>
      </c>
      <c r="M8" s="3" t="n">
        <f aca="false">L8/6</f>
        <v>20.1333819846553</v>
      </c>
      <c r="P8" s="2" t="n">
        <v>19.9250293681408</v>
      </c>
      <c r="Q8" s="2" t="n">
        <v>19.7468752051355</v>
      </c>
      <c r="R8" s="2" t="n">
        <v>18.6098902427133</v>
      </c>
      <c r="S8" s="2" t="n">
        <v>19.7467216786637</v>
      </c>
      <c r="T8" s="2" t="n">
        <v>15.7366804196659</v>
      </c>
      <c r="U8" s="2" t="n">
        <v>15.2239700374532</v>
      </c>
      <c r="V8" s="2" t="n">
        <v>16.6777205744819</v>
      </c>
      <c r="W8" s="2" t="n">
        <v>18.2859042292785</v>
      </c>
      <c r="X8" s="2" t="n">
        <v>20.3257568742777</v>
      </c>
      <c r="Y8" s="2" t="n">
        <v>15.523595505618</v>
      </c>
      <c r="Z8" s="2" t="n">
        <v>17.7707865168539</v>
      </c>
      <c r="AA8" s="2" t="n">
        <v>20.0179775280899</v>
      </c>
      <c r="AB8" s="2" t="n">
        <v>18.5188157862349</v>
      </c>
      <c r="AC8" s="2" t="n">
        <v>18.0088166023954</v>
      </c>
      <c r="AD8" s="2" t="n">
        <v>20.1568001882104</v>
      </c>
    </row>
    <row r="9" customFormat="false" ht="13.8" hidden="false" customHeight="false" outlineLevel="0" collapsed="false">
      <c r="A9" s="0" t="s">
        <v>21</v>
      </c>
      <c r="B9" s="0" t="n">
        <v>8</v>
      </c>
      <c r="C9" s="0" t="n">
        <v>55</v>
      </c>
      <c r="D9" s="0" t="n">
        <v>7.5</v>
      </c>
      <c r="E9" s="0" t="s">
        <v>22</v>
      </c>
      <c r="F9" s="0" t="n">
        <v>52</v>
      </c>
      <c r="G9" s="0" t="n">
        <v>4</v>
      </c>
      <c r="H9" s="2" t="n">
        <f aca="false">SQRT(((C9-F9)*60)^2+((G9-D9)*60*COS(C9/180*PI()))^2)</f>
        <v>216.583600117066</v>
      </c>
      <c r="I9" s="2" t="n">
        <v>11</v>
      </c>
      <c r="J9" s="2" t="n">
        <f aca="false">2*H9/I9</f>
        <v>39.378836384921</v>
      </c>
      <c r="K9" s="4" t="n">
        <v>89.5</v>
      </c>
      <c r="L9" s="2" t="n">
        <f aca="false">J9+K9</f>
        <v>128.878836384921</v>
      </c>
      <c r="M9" s="3" t="n">
        <f aca="false">L9/6</f>
        <v>21.4798060641535</v>
      </c>
    </row>
    <row r="10" customFormat="false" ht="13.8" hidden="false" customHeight="false" outlineLevel="0" collapsed="false">
      <c r="A10" s="0" t="s">
        <v>21</v>
      </c>
      <c r="B10" s="0" t="n">
        <v>9</v>
      </c>
      <c r="C10" s="0" t="n">
        <v>56</v>
      </c>
      <c r="D10" s="0" t="n">
        <v>7.5</v>
      </c>
      <c r="E10" s="0" t="s">
        <v>22</v>
      </c>
      <c r="F10" s="0" t="n">
        <v>52</v>
      </c>
      <c r="G10" s="0" t="n">
        <v>4</v>
      </c>
      <c r="H10" s="2" t="n">
        <f aca="false">SQRT(((C10-F10)*60)^2+((G10-D10)*60*COS(C10/180*PI()))^2)</f>
        <v>267.188930562587</v>
      </c>
      <c r="I10" s="2" t="n">
        <v>11</v>
      </c>
      <c r="J10" s="2" t="n">
        <f aca="false">2*H10/I10</f>
        <v>48.5798055568341</v>
      </c>
      <c r="K10" s="2" t="n">
        <v>89.5</v>
      </c>
      <c r="L10" s="2" t="n">
        <f aca="false">J10+K10</f>
        <v>138.079805556834</v>
      </c>
      <c r="M10" s="3" t="n">
        <f aca="false">L10/6</f>
        <v>23.013300926139</v>
      </c>
    </row>
    <row r="11" customFormat="false" ht="13.8" hidden="false" customHeight="false" outlineLevel="0" collapsed="false">
      <c r="A11" s="0" t="s">
        <v>21</v>
      </c>
      <c r="B11" s="0" t="n">
        <v>10</v>
      </c>
      <c r="C11" s="0" t="n">
        <v>54</v>
      </c>
      <c r="D11" s="0" t="n">
        <v>6</v>
      </c>
      <c r="E11" s="0" t="s">
        <v>22</v>
      </c>
      <c r="F11" s="0" t="n">
        <v>52</v>
      </c>
      <c r="G11" s="0" t="n">
        <v>4</v>
      </c>
      <c r="H11" s="2" t="n">
        <f aca="false">SQRT(((C11-F11)*60)^2+((G11-D11)*60*COS(C11/180*PI()))^2)</f>
        <v>139.194387963382</v>
      </c>
      <c r="I11" s="2" t="n">
        <v>11</v>
      </c>
      <c r="J11" s="2" t="n">
        <f aca="false">2*H11/I11</f>
        <v>25.3080705387966</v>
      </c>
      <c r="K11" s="4" t="n">
        <v>89.5</v>
      </c>
      <c r="L11" s="2" t="n">
        <f aca="false">J11+K11</f>
        <v>114.808070538797</v>
      </c>
      <c r="M11" s="3" t="n">
        <f aca="false">L11/6</f>
        <v>19.1346784231328</v>
      </c>
    </row>
    <row r="12" customFormat="false" ht="13.8" hidden="false" customHeight="false" outlineLevel="0" collapsed="false">
      <c r="A12" s="0" t="s">
        <v>21</v>
      </c>
      <c r="B12" s="0" t="n">
        <v>11</v>
      </c>
      <c r="C12" s="0" t="n">
        <v>55</v>
      </c>
      <c r="D12" s="0" t="n">
        <v>6</v>
      </c>
      <c r="E12" s="0" t="s">
        <v>22</v>
      </c>
      <c r="F12" s="0" t="n">
        <v>52</v>
      </c>
      <c r="G12" s="0" t="n">
        <v>4</v>
      </c>
      <c r="H12" s="2" t="n">
        <f aca="false">SQRT(((C12-F12)*60)^2+((G12-D12)*60*COS(C12/180*PI()))^2)</f>
        <v>192.710806567912</v>
      </c>
      <c r="I12" s="2" t="n">
        <v>11</v>
      </c>
      <c r="J12" s="2" t="n">
        <f aca="false">2*H12/I12</f>
        <v>35.0383284668931</v>
      </c>
      <c r="K12" s="2" t="n">
        <v>89.5</v>
      </c>
      <c r="L12" s="2" t="n">
        <f aca="false">J12+K12</f>
        <v>124.538328466893</v>
      </c>
      <c r="M12" s="3" t="n">
        <f aca="false">L12/6</f>
        <v>20.7563880778155</v>
      </c>
    </row>
    <row r="13" customFormat="false" ht="13.8" hidden="false" customHeight="false" outlineLevel="0" collapsed="false">
      <c r="A13" s="0" t="s">
        <v>21</v>
      </c>
      <c r="B13" s="0" t="n">
        <v>12</v>
      </c>
      <c r="C13" s="0" t="n">
        <v>56</v>
      </c>
      <c r="D13" s="0" t="n">
        <v>6</v>
      </c>
      <c r="E13" s="0" t="s">
        <v>22</v>
      </c>
      <c r="F13" s="0" t="n">
        <v>52</v>
      </c>
      <c r="G13" s="0" t="n">
        <v>4</v>
      </c>
      <c r="H13" s="2" t="n">
        <f aca="false">SQRT(((C13-F13)*60)^2+((G13-D13)*60*COS(C13/180*PI()))^2)</f>
        <v>249.204399093205</v>
      </c>
      <c r="I13" s="2" t="n">
        <v>11</v>
      </c>
      <c r="J13" s="2" t="n">
        <f aca="false">2*H13/I13</f>
        <v>45.3098907442191</v>
      </c>
      <c r="K13" s="4" t="n">
        <v>89.5</v>
      </c>
      <c r="L13" s="2" t="n">
        <f aca="false">J13+K13</f>
        <v>134.809890744219</v>
      </c>
      <c r="M13" s="3" t="n">
        <f aca="false">L13/6</f>
        <v>22.4683151240365</v>
      </c>
    </row>
    <row r="14" customFormat="false" ht="13.8" hidden="false" customHeight="false" outlineLevel="0" collapsed="false">
      <c r="A14" s="0" t="s">
        <v>21</v>
      </c>
      <c r="B14" s="0" t="n">
        <v>13</v>
      </c>
      <c r="C14" s="0" t="n">
        <v>54</v>
      </c>
      <c r="D14" s="0" t="n">
        <v>2</v>
      </c>
      <c r="E14" s="0" t="s">
        <v>22</v>
      </c>
      <c r="F14" s="0" t="n">
        <v>52</v>
      </c>
      <c r="G14" s="0" t="n">
        <v>4</v>
      </c>
      <c r="H14" s="2" t="n">
        <f aca="false">SQRT(((C14-F14)*60)^2+((G14-D14)*60*COS(C14/180*PI()))^2)</f>
        <v>139.194387963382</v>
      </c>
      <c r="I14" s="2" t="n">
        <v>11</v>
      </c>
      <c r="J14" s="2" t="n">
        <f aca="false">2*H14/I14</f>
        <v>25.3080705387966</v>
      </c>
      <c r="K14" s="2" t="n">
        <v>89.5</v>
      </c>
      <c r="L14" s="2" t="n">
        <f aca="false">J14+K14</f>
        <v>114.808070538797</v>
      </c>
      <c r="M14" s="3" t="n">
        <f aca="false">L14/6</f>
        <v>19.1346784231328</v>
      </c>
      <c r="P14" s="1" t="s">
        <v>23</v>
      </c>
      <c r="Q14" s="1"/>
      <c r="R14" s="1"/>
      <c r="S14" s="1"/>
      <c r="T14" s="1"/>
    </row>
    <row r="15" customFormat="false" ht="13.8" hidden="false" customHeight="false" outlineLevel="0" collapsed="false">
      <c r="A15" s="0" t="s">
        <v>21</v>
      </c>
      <c r="B15" s="0" t="n">
        <v>14</v>
      </c>
      <c r="C15" s="0" t="n">
        <v>55</v>
      </c>
      <c r="D15" s="0" t="n">
        <v>3</v>
      </c>
      <c r="E15" s="0" t="s">
        <v>22</v>
      </c>
      <c r="F15" s="0" t="n">
        <v>52</v>
      </c>
      <c r="G15" s="0" t="n">
        <v>4</v>
      </c>
      <c r="H15" s="2" t="n">
        <f aca="false">SQRT(((C15-F15)*60)^2+((G15-D15)*60*COS(C15/180*PI()))^2)</f>
        <v>183.260371444603</v>
      </c>
      <c r="I15" s="2" t="n">
        <v>11</v>
      </c>
      <c r="J15" s="2" t="n">
        <f aca="false">2*H15/I15</f>
        <v>33.3200675353823</v>
      </c>
      <c r="K15" s="4" t="n">
        <v>89.5</v>
      </c>
      <c r="L15" s="2" t="n">
        <f aca="false">J15+K15</f>
        <v>122.820067535382</v>
      </c>
      <c r="M15" s="3" t="n">
        <f aca="false">L15/6</f>
        <v>20.4700112558971</v>
      </c>
      <c r="P15" s="1" t="s">
        <v>24</v>
      </c>
      <c r="Q15" s="1"/>
      <c r="R15" s="1"/>
      <c r="S15" s="1"/>
      <c r="T15" s="1"/>
    </row>
    <row r="16" customFormat="false" ht="13.8" hidden="false" customHeight="false" outlineLevel="0" collapsed="false">
      <c r="A16" s="0" t="s">
        <v>21</v>
      </c>
      <c r="B16" s="0" t="n">
        <v>16</v>
      </c>
      <c r="C16" s="0" t="n">
        <v>55.5</v>
      </c>
      <c r="D16" s="0" t="n">
        <v>3</v>
      </c>
      <c r="E16" s="0" t="s">
        <v>22</v>
      </c>
      <c r="F16" s="0" t="n">
        <v>52</v>
      </c>
      <c r="G16" s="0" t="n">
        <v>4</v>
      </c>
      <c r="H16" s="2" t="n">
        <f aca="false">SQRT(((C16-F16)*60)^2+((G16-D16)*60*COS(C16/180*PI()))^2)</f>
        <v>212.732079599713</v>
      </c>
      <c r="I16" s="2" t="n">
        <v>11</v>
      </c>
      <c r="J16" s="2" t="n">
        <f aca="false">2*H16/I16</f>
        <v>38.6785599272205</v>
      </c>
      <c r="K16" s="2" t="n">
        <v>89.5</v>
      </c>
      <c r="L16" s="2" t="n">
        <f aca="false">J16+K16</f>
        <v>128.17855992722</v>
      </c>
      <c r="M16" s="3" t="n">
        <f aca="false">L16/6</f>
        <v>21.3630933212034</v>
      </c>
    </row>
    <row r="17" customFormat="false" ht="13.8" hidden="false" customHeight="false" outlineLevel="0" collapsed="false">
      <c r="A17" s="0" t="s">
        <v>21</v>
      </c>
      <c r="B17" s="0" t="n">
        <v>1</v>
      </c>
      <c r="C17" s="0" t="n">
        <v>53</v>
      </c>
      <c r="D17" s="0" t="n">
        <v>2</v>
      </c>
      <c r="E17" s="0" t="s">
        <v>25</v>
      </c>
      <c r="F17" s="0" t="n">
        <v>53.5</v>
      </c>
      <c r="G17" s="0" t="n">
        <v>6</v>
      </c>
      <c r="H17" s="2" t="n">
        <f aca="false">SQRT(((C17-F17)*60)^2+((G17-D17)*60*COS(C17/180*PI()))^2)</f>
        <v>147.51828412936</v>
      </c>
      <c r="I17" s="2" t="n">
        <v>11</v>
      </c>
      <c r="J17" s="2" t="n">
        <f aca="false">2*H17/I17</f>
        <v>26.8215062053381</v>
      </c>
      <c r="K17" s="2" t="n">
        <v>86.4</v>
      </c>
      <c r="L17" s="2" t="n">
        <f aca="false">J17+K17</f>
        <v>113.221506205338</v>
      </c>
      <c r="M17" s="3" t="n">
        <f aca="false">L17/6</f>
        <v>18.870251034223</v>
      </c>
    </row>
    <row r="18" customFormat="false" ht="13.8" hidden="false" customHeight="false" outlineLevel="0" collapsed="false">
      <c r="A18" s="0" t="s">
        <v>21</v>
      </c>
      <c r="B18" s="0" t="n">
        <v>2</v>
      </c>
      <c r="C18" s="0" t="n">
        <v>52</v>
      </c>
      <c r="D18" s="0" t="n">
        <v>3</v>
      </c>
      <c r="E18" s="0" t="s">
        <v>25</v>
      </c>
      <c r="F18" s="0" t="n">
        <v>53.5</v>
      </c>
      <c r="G18" s="0" t="n">
        <v>6</v>
      </c>
      <c r="H18" s="2" t="n">
        <f aca="false">SQRT(((C18-F18)*60)^2+((G18-D18)*60*COS(C18/180*PI()))^2)</f>
        <v>142.761567977118</v>
      </c>
      <c r="I18" s="2" t="n">
        <v>11</v>
      </c>
      <c r="J18" s="2" t="n">
        <f aca="false">2*H18/I18</f>
        <v>25.9566487231124</v>
      </c>
      <c r="K18" s="2" t="n">
        <v>86.4</v>
      </c>
      <c r="L18" s="2" t="n">
        <f aca="false">J18+K18</f>
        <v>112.356648723112</v>
      </c>
      <c r="M18" s="3" t="n">
        <f aca="false">L18/6</f>
        <v>18.7261081205187</v>
      </c>
    </row>
    <row r="19" customFormat="false" ht="13.8" hidden="false" customHeight="false" outlineLevel="0" collapsed="false">
      <c r="A19" s="0" t="s">
        <v>21</v>
      </c>
      <c r="B19" s="0" t="n">
        <v>3</v>
      </c>
      <c r="C19" s="0" t="n">
        <v>53</v>
      </c>
      <c r="D19" s="0" t="n">
        <v>3</v>
      </c>
      <c r="E19" s="0" t="s">
        <v>25</v>
      </c>
      <c r="F19" s="0" t="n">
        <v>53.5</v>
      </c>
      <c r="G19" s="0" t="n">
        <v>6</v>
      </c>
      <c r="H19" s="2" t="n">
        <f aca="false">SQRT(((C19-F19)*60)^2+((G19-D19)*60*COS(C19/180*PI()))^2)</f>
        <v>112.404069480445</v>
      </c>
      <c r="I19" s="2" t="n">
        <v>11</v>
      </c>
      <c r="J19" s="2" t="n">
        <f aca="false">2*H19/I19</f>
        <v>20.437103541899</v>
      </c>
      <c r="K19" s="2" t="n">
        <v>86.4</v>
      </c>
      <c r="L19" s="2" t="n">
        <f aca="false">J19+K19</f>
        <v>106.837103541899</v>
      </c>
      <c r="M19" s="3" t="n">
        <f aca="false">L19/6</f>
        <v>17.8061839236498</v>
      </c>
    </row>
    <row r="20" customFormat="false" ht="13.8" hidden="false" customHeight="false" outlineLevel="0" collapsed="false">
      <c r="A20" s="0" t="s">
        <v>21</v>
      </c>
      <c r="B20" s="0" t="n">
        <v>4</v>
      </c>
      <c r="C20" s="0" t="n">
        <v>53.5</v>
      </c>
      <c r="D20" s="0" t="n">
        <v>2</v>
      </c>
      <c r="E20" s="0" t="s">
        <v>25</v>
      </c>
      <c r="F20" s="0" t="n">
        <v>53.5</v>
      </c>
      <c r="G20" s="0" t="n">
        <v>6</v>
      </c>
      <c r="H20" s="2" t="n">
        <f aca="false">SQRT(((C20-F20)*60)^2+((G20-D20)*60*COS(C20/180*PI()))^2)</f>
        <v>142.757468820322</v>
      </c>
      <c r="I20" s="2" t="n">
        <v>11</v>
      </c>
      <c r="J20" s="2" t="n">
        <f aca="false">2*H20/I20</f>
        <v>25.9559034218767</v>
      </c>
      <c r="K20" s="2" t="n">
        <v>86.4</v>
      </c>
      <c r="L20" s="2" t="n">
        <f aca="false">J20+K20</f>
        <v>112.355903421877</v>
      </c>
      <c r="M20" s="3" t="n">
        <f aca="false">L20/6</f>
        <v>18.7259839036461</v>
      </c>
    </row>
    <row r="21" customFormat="false" ht="13.8" hidden="false" customHeight="false" outlineLevel="0" collapsed="false">
      <c r="A21" s="0" t="s">
        <v>21</v>
      </c>
      <c r="B21" s="0" t="n">
        <v>5</v>
      </c>
      <c r="C21" s="0" t="n">
        <v>53.5</v>
      </c>
      <c r="D21" s="0" t="n">
        <v>5</v>
      </c>
      <c r="E21" s="0" t="s">
        <v>25</v>
      </c>
      <c r="F21" s="0" t="n">
        <v>53.5</v>
      </c>
      <c r="G21" s="0" t="n">
        <v>6</v>
      </c>
      <c r="H21" s="2" t="n">
        <f aca="false">SQRT(((C21-F21)*60)^2+((G21-D21)*60*COS(C21/180*PI()))^2)</f>
        <v>35.6893672050805</v>
      </c>
      <c r="I21" s="2" t="n">
        <v>11</v>
      </c>
      <c r="J21" s="2" t="n">
        <f aca="false">2*H21/I21</f>
        <v>6.48897585546918</v>
      </c>
      <c r="K21" s="2" t="n">
        <v>86.4</v>
      </c>
      <c r="L21" s="2" t="n">
        <f aca="false">J21+K21</f>
        <v>92.8889758554692</v>
      </c>
      <c r="M21" s="3" t="n">
        <f aca="false">L21/6</f>
        <v>15.4814959759115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customFormat="false" ht="13.8" hidden="false" customHeight="false" outlineLevel="0" collapsed="false">
      <c r="A22" s="0" t="s">
        <v>21</v>
      </c>
      <c r="B22" s="0" t="n">
        <v>6</v>
      </c>
      <c r="C22" s="0" t="n">
        <v>53.5</v>
      </c>
      <c r="D22" s="0" t="n">
        <v>6</v>
      </c>
      <c r="E22" s="0" t="s">
        <v>25</v>
      </c>
      <c r="F22" s="0" t="n">
        <v>53.5</v>
      </c>
      <c r="G22" s="0" t="n">
        <v>6</v>
      </c>
      <c r="H22" s="2" t="n">
        <v>25</v>
      </c>
      <c r="I22" s="2" t="n">
        <v>11</v>
      </c>
      <c r="J22" s="2" t="n">
        <f aca="false">2*H22/I22</f>
        <v>4.54545454545455</v>
      </c>
      <c r="K22" s="2" t="n">
        <v>86.4</v>
      </c>
      <c r="L22" s="2" t="n">
        <f aca="false">J22+K22</f>
        <v>90.9454545454546</v>
      </c>
      <c r="M22" s="3" t="n">
        <f aca="false">L22/6</f>
        <v>15.1575757575758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customFormat="false" ht="13.8" hidden="false" customHeight="false" outlineLevel="0" collapsed="false">
      <c r="A23" s="0" t="s">
        <v>21</v>
      </c>
      <c r="B23" s="0" t="n">
        <v>7</v>
      </c>
      <c r="C23" s="0" t="n">
        <v>54</v>
      </c>
      <c r="D23" s="0" t="n">
        <v>7.5</v>
      </c>
      <c r="E23" s="0" t="s">
        <v>25</v>
      </c>
      <c r="F23" s="0" t="n">
        <v>53.5</v>
      </c>
      <c r="G23" s="0" t="n">
        <v>6</v>
      </c>
      <c r="H23" s="2" t="n">
        <f aca="false">SQRT(((C23-F23)*60)^2+((G23-D23)*60*COS(C23/180*PI()))^2)</f>
        <v>60.8151393386668</v>
      </c>
      <c r="I23" s="2" t="n">
        <v>11</v>
      </c>
      <c r="J23" s="2" t="n">
        <f aca="false">2*H23/I23</f>
        <v>11.0572980615758</v>
      </c>
      <c r="K23" s="2" t="n">
        <v>86.4</v>
      </c>
      <c r="L23" s="2" t="n">
        <f aca="false">J23+K23</f>
        <v>97.4572980615758</v>
      </c>
      <c r="M23" s="3" t="n">
        <f aca="false">L23/6</f>
        <v>16.2428830102626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customFormat="false" ht="13.8" hidden="false" customHeight="false" outlineLevel="0" collapsed="false">
      <c r="A24" s="0" t="s">
        <v>21</v>
      </c>
      <c r="B24" s="0" t="n">
        <v>8</v>
      </c>
      <c r="C24" s="0" t="n">
        <v>55</v>
      </c>
      <c r="D24" s="0" t="n">
        <v>7.5</v>
      </c>
      <c r="E24" s="0" t="s">
        <v>25</v>
      </c>
      <c r="F24" s="0" t="n">
        <v>53.5</v>
      </c>
      <c r="G24" s="0" t="n">
        <v>6</v>
      </c>
      <c r="H24" s="2" t="n">
        <f aca="false">SQRT(((C24-F24)*60)^2+((G24-D24)*60*COS(C24/180*PI()))^2)</f>
        <v>103.753642921736</v>
      </c>
      <c r="I24" s="2" t="n">
        <v>11</v>
      </c>
      <c r="J24" s="2" t="n">
        <f aca="false">2*H24/I24</f>
        <v>18.8642987130429</v>
      </c>
      <c r="K24" s="2" t="n">
        <v>86.4</v>
      </c>
      <c r="L24" s="2" t="n">
        <f aca="false">J24+K24</f>
        <v>105.264298713043</v>
      </c>
      <c r="M24" s="3" t="n">
        <f aca="false">L24/6</f>
        <v>17.5440497855071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customFormat="false" ht="13.8" hidden="false" customHeight="false" outlineLevel="0" collapsed="false">
      <c r="A25" s="0" t="s">
        <v>21</v>
      </c>
      <c r="B25" s="0" t="n">
        <v>9</v>
      </c>
      <c r="C25" s="0" t="n">
        <v>56</v>
      </c>
      <c r="D25" s="0" t="n">
        <v>7.5</v>
      </c>
      <c r="E25" s="0" t="s">
        <v>25</v>
      </c>
      <c r="F25" s="0" t="n">
        <v>53.5</v>
      </c>
      <c r="G25" s="0" t="n">
        <v>6</v>
      </c>
      <c r="H25" s="2" t="n">
        <f aca="false">SQRT(((C25-F25)*60)^2+((G25-D25)*60*COS(C25/180*PI()))^2)</f>
        <v>158.217708543214</v>
      </c>
      <c r="I25" s="2" t="n">
        <v>11</v>
      </c>
      <c r="J25" s="2" t="n">
        <f aca="false">2*H25/I25</f>
        <v>28.7668560987663</v>
      </c>
      <c r="K25" s="2" t="n">
        <v>86.4</v>
      </c>
      <c r="L25" s="2" t="n">
        <f aca="false">J25+K25</f>
        <v>115.166856098766</v>
      </c>
      <c r="M25" s="3" t="n">
        <f aca="false">L25/6</f>
        <v>19.194476016461</v>
      </c>
    </row>
    <row r="26" customFormat="false" ht="13.8" hidden="false" customHeight="false" outlineLevel="0" collapsed="false">
      <c r="A26" s="0" t="s">
        <v>21</v>
      </c>
      <c r="B26" s="0" t="n">
        <v>10</v>
      </c>
      <c r="C26" s="0" t="n">
        <v>54</v>
      </c>
      <c r="D26" s="0" t="n">
        <v>6</v>
      </c>
      <c r="E26" s="0" t="s">
        <v>25</v>
      </c>
      <c r="F26" s="0" t="n">
        <v>53.5</v>
      </c>
      <c r="G26" s="0" t="n">
        <v>6</v>
      </c>
      <c r="H26" s="2" t="n">
        <f aca="false">SQRT(((C26-F26)*60)^2+((G26-D26)*60*COS(C26/180*PI()))^2)</f>
        <v>30</v>
      </c>
      <c r="I26" s="2" t="n">
        <v>11</v>
      </c>
      <c r="J26" s="2" t="n">
        <f aca="false">2*H26/I26</f>
        <v>5.45454545454545</v>
      </c>
      <c r="K26" s="2" t="n">
        <v>86.4</v>
      </c>
      <c r="L26" s="2" t="n">
        <f aca="false">J26+K26</f>
        <v>91.8545454545455</v>
      </c>
      <c r="M26" s="3" t="n">
        <f aca="false">L26/6</f>
        <v>15.3090909090909</v>
      </c>
    </row>
    <row r="27" customFormat="false" ht="13.8" hidden="false" customHeight="false" outlineLevel="0" collapsed="false">
      <c r="A27" s="0" t="s">
        <v>21</v>
      </c>
      <c r="B27" s="0" t="n">
        <v>11</v>
      </c>
      <c r="C27" s="0" t="n">
        <v>55</v>
      </c>
      <c r="D27" s="0" t="n">
        <v>6</v>
      </c>
      <c r="E27" s="0" t="s">
        <v>25</v>
      </c>
      <c r="F27" s="0" t="n">
        <v>53.5</v>
      </c>
      <c r="G27" s="0" t="n">
        <v>6</v>
      </c>
      <c r="H27" s="2" t="n">
        <f aca="false">SQRT(((C27-F27)*60)^2+((G27-D27)*60*COS(C27/180*PI()))^2)</f>
        <v>90</v>
      </c>
      <c r="I27" s="2" t="n">
        <v>11</v>
      </c>
      <c r="J27" s="2" t="n">
        <f aca="false">2*H27/I27</f>
        <v>16.3636363636364</v>
      </c>
      <c r="K27" s="2" t="n">
        <v>86.4</v>
      </c>
      <c r="L27" s="2" t="n">
        <f aca="false">J27+K27</f>
        <v>102.763636363636</v>
      </c>
      <c r="M27" s="3" t="n">
        <f aca="false">L27/6</f>
        <v>17.1272727272727</v>
      </c>
    </row>
    <row r="28" customFormat="false" ht="13.8" hidden="false" customHeight="false" outlineLevel="0" collapsed="false">
      <c r="A28" s="0" t="s">
        <v>21</v>
      </c>
      <c r="B28" s="0" t="n">
        <v>12</v>
      </c>
      <c r="C28" s="0" t="n">
        <v>56</v>
      </c>
      <c r="D28" s="0" t="n">
        <v>6</v>
      </c>
      <c r="E28" s="0" t="s">
        <v>25</v>
      </c>
      <c r="F28" s="0" t="n">
        <v>53.5</v>
      </c>
      <c r="G28" s="0" t="n">
        <v>6</v>
      </c>
      <c r="H28" s="2" t="n">
        <f aca="false">SQRT(((C28-F28)*60)^2+((G28-D28)*60*COS(C28/180*PI()))^2)</f>
        <v>150</v>
      </c>
      <c r="I28" s="2" t="n">
        <v>11</v>
      </c>
      <c r="J28" s="2" t="n">
        <f aca="false">2*H28/I28</f>
        <v>27.2727272727273</v>
      </c>
      <c r="K28" s="2" t="n">
        <v>86.4</v>
      </c>
      <c r="L28" s="2" t="n">
        <f aca="false">J28+K28</f>
        <v>113.672727272727</v>
      </c>
      <c r="M28" s="3" t="n">
        <f aca="false">L28/6</f>
        <v>18.9454545454546</v>
      </c>
    </row>
    <row r="29" customFormat="false" ht="13.8" hidden="false" customHeight="false" outlineLevel="0" collapsed="false">
      <c r="A29" s="0" t="s">
        <v>21</v>
      </c>
      <c r="B29" s="0" t="n">
        <v>13</v>
      </c>
      <c r="C29" s="0" t="n">
        <v>54</v>
      </c>
      <c r="D29" s="0" t="n">
        <v>3</v>
      </c>
      <c r="E29" s="0" t="s">
        <v>25</v>
      </c>
      <c r="F29" s="0" t="n">
        <v>53.5</v>
      </c>
      <c r="G29" s="0" t="n">
        <v>6</v>
      </c>
      <c r="H29" s="2" t="n">
        <f aca="false">SQRT(((C29-F29)*60)^2+((G29-D29)*60*COS(C29/180*PI()))^2)</f>
        <v>109.972381492472</v>
      </c>
      <c r="I29" s="2" t="n">
        <v>11</v>
      </c>
      <c r="J29" s="2" t="n">
        <f aca="false">2*H29/I29</f>
        <v>19.9949784531768</v>
      </c>
      <c r="K29" s="2" t="n">
        <v>86.4</v>
      </c>
      <c r="L29" s="2" t="n">
        <f aca="false">J29+K29</f>
        <v>106.394978453177</v>
      </c>
      <c r="M29" s="3" t="n">
        <f aca="false">L29/6</f>
        <v>17.7324964088628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customFormat="false" ht="13.8" hidden="false" customHeight="false" outlineLevel="0" collapsed="false">
      <c r="A30" s="0" t="s">
        <v>21</v>
      </c>
      <c r="B30" s="0" t="n">
        <v>14</v>
      </c>
      <c r="C30" s="0" t="n">
        <v>55</v>
      </c>
      <c r="D30" s="0" t="n">
        <v>5</v>
      </c>
      <c r="E30" s="0" t="s">
        <v>25</v>
      </c>
      <c r="F30" s="0" t="n">
        <v>53.5</v>
      </c>
      <c r="G30" s="0" t="n">
        <v>6</v>
      </c>
      <c r="H30" s="2" t="n">
        <f aca="false">SQRT(((C30-F30)*60)^2+((G30-D30)*60*COS(C30/180*PI()))^2)</f>
        <v>96.355403283956</v>
      </c>
      <c r="I30" s="2" t="n">
        <v>11</v>
      </c>
      <c r="J30" s="2" t="n">
        <f aca="false">2*H30/I30</f>
        <v>17.5191642334465</v>
      </c>
      <c r="K30" s="2" t="n">
        <v>86.4</v>
      </c>
      <c r="L30" s="2" t="n">
        <f aca="false">J30+K30</f>
        <v>103.919164233447</v>
      </c>
      <c r="M30" s="3" t="n">
        <f aca="false">L30/6</f>
        <v>17.3198607055744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customFormat="false" ht="13.8" hidden="false" customHeight="false" outlineLevel="0" collapsed="false">
      <c r="A31" s="0" t="s">
        <v>21</v>
      </c>
      <c r="B31" s="0" t="n">
        <v>16</v>
      </c>
      <c r="C31" s="0" t="n">
        <v>56</v>
      </c>
      <c r="D31" s="0" t="n">
        <v>5</v>
      </c>
      <c r="E31" s="0" t="s">
        <v>25</v>
      </c>
      <c r="F31" s="0" t="n">
        <v>53.5</v>
      </c>
      <c r="G31" s="0" t="n">
        <v>6</v>
      </c>
      <c r="H31" s="2" t="n">
        <f aca="false">SQRT(((C31-F31)*60)^2+((G31-D31)*60*COS(C31/180*PI()))^2)</f>
        <v>153.706565025217</v>
      </c>
      <c r="I31" s="2" t="n">
        <v>11</v>
      </c>
      <c r="J31" s="2" t="n">
        <f aca="false">2*H31/I31</f>
        <v>27.9466481864031</v>
      </c>
      <c r="K31" s="2" t="n">
        <v>86.4</v>
      </c>
      <c r="L31" s="2" t="n">
        <f aca="false">J31+K31</f>
        <v>114.346648186403</v>
      </c>
      <c r="M31" s="3" t="n">
        <f aca="false">L31/6</f>
        <v>19.0577746977339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customFormat="false" ht="13.8" hidden="false" customHeight="false" outlineLevel="0" collapsed="false">
      <c r="A32" s="0" t="s">
        <v>26</v>
      </c>
      <c r="B32" s="0" t="n">
        <v>1</v>
      </c>
      <c r="C32" s="0" t="n">
        <v>52</v>
      </c>
      <c r="D32" s="0" t="n">
        <v>2</v>
      </c>
      <c r="E32" s="0" t="s">
        <v>22</v>
      </c>
      <c r="F32" s="0" t="n">
        <v>52</v>
      </c>
      <c r="G32" s="0" t="n">
        <v>4</v>
      </c>
      <c r="H32" s="2" t="n">
        <f aca="false">SQRT(((C32-F32)*60)^2+((G32-D32)*60*COS(C32/180*PI()))^2)</f>
        <v>73.879377039079</v>
      </c>
      <c r="I32" s="2" t="n">
        <v>8.9</v>
      </c>
      <c r="J32" s="2" t="n">
        <f aca="false">2*H32/I32</f>
        <v>16.602107199793</v>
      </c>
      <c r="K32" s="2" t="n">
        <v>89.5</v>
      </c>
      <c r="L32" s="2" t="n">
        <f aca="false">J32+K32</f>
        <v>106.102107199793</v>
      </c>
      <c r="M32" s="3" t="n">
        <f aca="false">L32/6</f>
        <v>17.6836845332988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customFormat="false" ht="13.8" hidden="false" customHeight="false" outlineLevel="0" collapsed="false">
      <c r="A33" s="0" t="s">
        <v>26</v>
      </c>
      <c r="B33" s="0" t="n">
        <v>2</v>
      </c>
      <c r="C33" s="0" t="n">
        <v>52</v>
      </c>
      <c r="D33" s="0" t="n">
        <v>4</v>
      </c>
      <c r="E33" s="0" t="s">
        <v>22</v>
      </c>
      <c r="F33" s="0" t="n">
        <v>52</v>
      </c>
      <c r="G33" s="0" t="n">
        <v>4</v>
      </c>
      <c r="H33" s="2" t="n">
        <v>22</v>
      </c>
      <c r="I33" s="2" t="n">
        <v>8.9</v>
      </c>
      <c r="J33" s="2" t="n">
        <f aca="false">2*H33/I33</f>
        <v>4.9438202247191</v>
      </c>
      <c r="K33" s="4" t="n">
        <v>89.5</v>
      </c>
      <c r="L33" s="2" t="n">
        <f aca="false">J33+K33</f>
        <v>94.4438202247191</v>
      </c>
      <c r="M33" s="3" t="n">
        <f aca="false">L33/6</f>
        <v>15.7406367041199</v>
      </c>
    </row>
    <row r="34" customFormat="false" ht="13.8" hidden="false" customHeight="false" outlineLevel="0" collapsed="false">
      <c r="A34" s="0" t="s">
        <v>26</v>
      </c>
      <c r="B34" s="0" t="n">
        <v>3</v>
      </c>
      <c r="C34" s="0" t="n">
        <v>52.5</v>
      </c>
      <c r="D34" s="0" t="n">
        <v>3.5</v>
      </c>
      <c r="E34" s="0" t="s">
        <v>22</v>
      </c>
      <c r="F34" s="0" t="n">
        <v>52</v>
      </c>
      <c r="G34" s="0" t="n">
        <v>4</v>
      </c>
      <c r="H34" s="2" t="n">
        <f aca="false">SQRT(((C34-F34)*60)^2+((G34-D34)*60*COS(C34/180*PI()))^2)</f>
        <v>35.1216661009108</v>
      </c>
      <c r="I34" s="2" t="n">
        <v>8.9</v>
      </c>
      <c r="J34" s="2" t="n">
        <f aca="false">2*H34/I34</f>
        <v>7.89250923615973</v>
      </c>
      <c r="K34" s="2" t="n">
        <v>89.5</v>
      </c>
      <c r="L34" s="2" t="n">
        <f aca="false">J34+K34</f>
        <v>97.3925092361597</v>
      </c>
      <c r="M34" s="3" t="n">
        <f aca="false">L34/6</f>
        <v>16.2320848726933</v>
      </c>
    </row>
    <row r="35" customFormat="false" ht="13.8" hidden="false" customHeight="false" outlineLevel="0" collapsed="false">
      <c r="A35" s="0" t="s">
        <v>26</v>
      </c>
      <c r="B35" s="0" t="n">
        <v>4</v>
      </c>
      <c r="C35" s="0" t="n">
        <v>53.5</v>
      </c>
      <c r="D35" s="0" t="n">
        <v>2</v>
      </c>
      <c r="E35" s="0" t="s">
        <v>22</v>
      </c>
      <c r="F35" s="0" t="n">
        <v>52</v>
      </c>
      <c r="G35" s="0" t="n">
        <v>4</v>
      </c>
      <c r="H35" s="2" t="n">
        <f aca="false">SQRT(((C35-F35)*60)^2+((G35-D35)*60*COS(C35/180*PI()))^2)</f>
        <v>114.869159159438</v>
      </c>
      <c r="I35" s="2" t="n">
        <v>8.9</v>
      </c>
      <c r="J35" s="2" t="n">
        <f aca="false">2*H35/I35</f>
        <v>25.8132941931321</v>
      </c>
      <c r="K35" s="4" t="n">
        <v>89.5</v>
      </c>
      <c r="L35" s="2" t="n">
        <f aca="false">J35+K35</f>
        <v>115.313294193132</v>
      </c>
      <c r="M35" s="3" t="n">
        <f aca="false">L35/6</f>
        <v>19.218882365522</v>
      </c>
    </row>
    <row r="36" customFormat="false" ht="13.8" hidden="false" customHeight="false" outlineLevel="0" collapsed="false">
      <c r="A36" s="0" t="s">
        <v>26</v>
      </c>
      <c r="B36" s="0" t="n">
        <v>5</v>
      </c>
      <c r="C36" s="0" t="n">
        <v>53</v>
      </c>
      <c r="D36" s="0" t="n">
        <v>3</v>
      </c>
      <c r="E36" s="0" t="s">
        <v>22</v>
      </c>
      <c r="F36" s="0" t="n">
        <v>52</v>
      </c>
      <c r="G36" s="0" t="n">
        <v>4</v>
      </c>
      <c r="H36" s="2" t="n">
        <f aca="false">SQRT(((C36-F36)*60)^2+((G36-D36)*60*COS(C36/180*PI()))^2)</f>
        <v>70.0275143035179</v>
      </c>
      <c r="I36" s="2" t="n">
        <v>8.9</v>
      </c>
      <c r="J36" s="2" t="n">
        <f aca="false">2*H36/I36</f>
        <v>15.7365200682063</v>
      </c>
      <c r="K36" s="2" t="n">
        <v>89.5</v>
      </c>
      <c r="L36" s="2" t="n">
        <f aca="false">J36+K36</f>
        <v>105.236520068206</v>
      </c>
      <c r="M36" s="3" t="n">
        <f aca="false">L36/6</f>
        <v>17.5394200113677</v>
      </c>
    </row>
    <row r="37" customFormat="false" ht="13.8" hidden="false" customHeight="false" outlineLevel="0" collapsed="false">
      <c r="A37" s="0" t="s">
        <v>26</v>
      </c>
      <c r="B37" s="0" t="n">
        <v>6</v>
      </c>
      <c r="C37" s="0" t="n">
        <v>53</v>
      </c>
      <c r="D37" s="0" t="n">
        <v>4</v>
      </c>
      <c r="E37" s="0" t="s">
        <v>22</v>
      </c>
      <c r="F37" s="0" t="n">
        <v>52</v>
      </c>
      <c r="G37" s="0" t="n">
        <v>4</v>
      </c>
      <c r="H37" s="2" t="n">
        <f aca="false">SQRT(((C37-F37)*60)^2+((G37-D37)*60*COS(C37/180*PI()))^2)</f>
        <v>60</v>
      </c>
      <c r="I37" s="2" t="n">
        <v>8.9</v>
      </c>
      <c r="J37" s="2" t="n">
        <f aca="false">2*H37/I37</f>
        <v>13.4831460674157</v>
      </c>
      <c r="K37" s="4" t="n">
        <v>89.5</v>
      </c>
      <c r="L37" s="2" t="n">
        <f aca="false">J37+K37</f>
        <v>102.983146067416</v>
      </c>
      <c r="M37" s="3" t="n">
        <f aca="false">L37/6</f>
        <v>17.1638576779026</v>
      </c>
    </row>
    <row r="38" customFormat="false" ht="13.8" hidden="false" customHeight="false" outlineLevel="0" collapsed="false">
      <c r="A38" s="0" t="s">
        <v>26</v>
      </c>
      <c r="B38" s="0" t="n">
        <v>7</v>
      </c>
      <c r="C38" s="0" t="n">
        <v>54</v>
      </c>
      <c r="D38" s="0" t="n">
        <v>7.5</v>
      </c>
      <c r="E38" s="0" t="s">
        <v>22</v>
      </c>
      <c r="F38" s="0" t="n">
        <v>52</v>
      </c>
      <c r="G38" s="0" t="n">
        <v>4</v>
      </c>
      <c r="H38" s="2" t="n">
        <f aca="false">SQRT(((C38-F38)*60)^2+((G38-D38)*60*COS(C38/180*PI()))^2)</f>
        <v>172.151605493624</v>
      </c>
      <c r="I38" s="2" t="n">
        <v>8.9</v>
      </c>
      <c r="J38" s="2" t="n">
        <f aca="false">2*H38/I38</f>
        <v>38.685754043511</v>
      </c>
      <c r="K38" s="2" t="n">
        <v>89.5</v>
      </c>
      <c r="L38" s="2" t="n">
        <f aca="false">J38+K38</f>
        <v>128.185754043511</v>
      </c>
      <c r="M38" s="3" t="n">
        <f aca="false">L38/6</f>
        <v>21.3642923405852</v>
      </c>
    </row>
    <row r="39" customFormat="false" ht="13.8" hidden="false" customHeight="false" outlineLevel="0" collapsed="false">
      <c r="A39" s="0" t="s">
        <v>26</v>
      </c>
      <c r="B39" s="0" t="n">
        <v>8</v>
      </c>
      <c r="C39" s="0" t="n">
        <v>55</v>
      </c>
      <c r="D39" s="0" t="n">
        <v>7.5</v>
      </c>
      <c r="E39" s="0" t="s">
        <v>22</v>
      </c>
      <c r="F39" s="0" t="n">
        <v>52</v>
      </c>
      <c r="G39" s="0" t="n">
        <v>4</v>
      </c>
      <c r="H39" s="2" t="n">
        <f aca="false">SQRT(((C39-F39)*60)^2+((G39-D39)*60*COS(C39/180*PI()))^2)</f>
        <v>216.583600117066</v>
      </c>
      <c r="I39" s="2" t="n">
        <v>8.9</v>
      </c>
      <c r="J39" s="2" t="n">
        <f aca="false">2*H39/I39</f>
        <v>48.6704719364193</v>
      </c>
      <c r="K39" s="4" t="n">
        <v>89.5</v>
      </c>
      <c r="L39" s="2" t="n">
        <f aca="false">J39+K39</f>
        <v>138.170471936419</v>
      </c>
      <c r="M39" s="3" t="n">
        <f aca="false">L39/6</f>
        <v>23.0284119894032</v>
      </c>
    </row>
    <row r="40" customFormat="false" ht="13.8" hidden="false" customHeight="false" outlineLevel="0" collapsed="false">
      <c r="A40" s="0" t="s">
        <v>26</v>
      </c>
      <c r="B40" s="0" t="n">
        <v>9</v>
      </c>
      <c r="C40" s="0" t="n">
        <v>56</v>
      </c>
      <c r="D40" s="0" t="n">
        <v>7.5</v>
      </c>
      <c r="E40" s="0" t="s">
        <v>22</v>
      </c>
      <c r="F40" s="0" t="n">
        <v>52</v>
      </c>
      <c r="G40" s="0" t="n">
        <v>4</v>
      </c>
      <c r="H40" s="2" t="n">
        <f aca="false">SQRT(((C40-F40)*60)^2+((G40-D40)*60*COS(C40/180*PI()))^2)</f>
        <v>267.188930562587</v>
      </c>
      <c r="I40" s="2" t="n">
        <v>8.9</v>
      </c>
      <c r="J40" s="2" t="n">
        <f aca="false">2*H40/I40</f>
        <v>60.0424563061994</v>
      </c>
      <c r="K40" s="2" t="n">
        <v>89.5</v>
      </c>
      <c r="L40" s="2" t="n">
        <f aca="false">J40+K40</f>
        <v>149.542456306199</v>
      </c>
      <c r="M40" s="3" t="n">
        <f aca="false">L40/6</f>
        <v>24.9237427176999</v>
      </c>
    </row>
    <row r="41" customFormat="false" ht="13.8" hidden="false" customHeight="false" outlineLevel="0" collapsed="false">
      <c r="A41" s="0" t="s">
        <v>26</v>
      </c>
      <c r="B41" s="0" t="n">
        <v>10</v>
      </c>
      <c r="C41" s="0" t="n">
        <v>54</v>
      </c>
      <c r="D41" s="0" t="n">
        <v>6</v>
      </c>
      <c r="E41" s="0" t="s">
        <v>22</v>
      </c>
      <c r="F41" s="0" t="n">
        <v>52</v>
      </c>
      <c r="G41" s="0" t="n">
        <v>4</v>
      </c>
      <c r="H41" s="2" t="n">
        <f aca="false">SQRT(((C41-F41)*60)^2+((G41-D41)*60*COS(C41/180*PI()))^2)</f>
        <v>139.194387963382</v>
      </c>
      <c r="I41" s="2" t="n">
        <v>8.9</v>
      </c>
      <c r="J41" s="2" t="n">
        <f aca="false">2*H41/I41</f>
        <v>31.2796377445801</v>
      </c>
      <c r="K41" s="4" t="n">
        <v>89.5</v>
      </c>
      <c r="L41" s="2" t="n">
        <f aca="false">J41+K41</f>
        <v>120.77963774458</v>
      </c>
      <c r="M41" s="3" t="n">
        <f aca="false">L41/6</f>
        <v>20.1299396240967</v>
      </c>
    </row>
    <row r="42" customFormat="false" ht="13.8" hidden="false" customHeight="false" outlineLevel="0" collapsed="false">
      <c r="A42" s="0" t="s">
        <v>26</v>
      </c>
      <c r="B42" s="0" t="n">
        <v>11</v>
      </c>
      <c r="C42" s="0" t="n">
        <v>55</v>
      </c>
      <c r="D42" s="0" t="n">
        <v>6</v>
      </c>
      <c r="E42" s="0" t="s">
        <v>22</v>
      </c>
      <c r="F42" s="0" t="n">
        <v>52</v>
      </c>
      <c r="G42" s="0" t="n">
        <v>4</v>
      </c>
      <c r="H42" s="2" t="n">
        <f aca="false">SQRT(((C42-F42)*60)^2+((G42-D42)*60*COS(C42/180*PI()))^2)</f>
        <v>192.710806567912</v>
      </c>
      <c r="I42" s="2" t="n">
        <v>8.9</v>
      </c>
      <c r="J42" s="2" t="n">
        <f aca="false">2*H42/I42</f>
        <v>43.3057992287443</v>
      </c>
      <c r="K42" s="2" t="n">
        <v>89.5</v>
      </c>
      <c r="L42" s="2" t="n">
        <f aca="false">J42+K42</f>
        <v>132.805799228744</v>
      </c>
      <c r="M42" s="3" t="n">
        <f aca="false">L42/6</f>
        <v>22.1342998714574</v>
      </c>
    </row>
    <row r="43" customFormat="false" ht="13.8" hidden="false" customHeight="false" outlineLevel="0" collapsed="false">
      <c r="A43" s="0" t="s">
        <v>26</v>
      </c>
      <c r="B43" s="0" t="n">
        <v>12</v>
      </c>
      <c r="C43" s="0" t="n">
        <v>56</v>
      </c>
      <c r="D43" s="0" t="n">
        <v>6</v>
      </c>
      <c r="E43" s="0" t="s">
        <v>22</v>
      </c>
      <c r="F43" s="0" t="n">
        <v>52</v>
      </c>
      <c r="G43" s="0" t="n">
        <v>4</v>
      </c>
      <c r="H43" s="2" t="n">
        <f aca="false">SQRT(((C43-F43)*60)^2+((G43-D43)*60*COS(C43/180*PI()))^2)</f>
        <v>249.204399093205</v>
      </c>
      <c r="I43" s="2" t="n">
        <v>8.9</v>
      </c>
      <c r="J43" s="2" t="n">
        <f aca="false">2*H43/I43</f>
        <v>56.0009885602708</v>
      </c>
      <c r="K43" s="4" t="n">
        <v>89.5</v>
      </c>
      <c r="L43" s="2" t="n">
        <f aca="false">J43+K43</f>
        <v>145.500988560271</v>
      </c>
      <c r="M43" s="3" t="n">
        <f aca="false">L43/6</f>
        <v>24.2501647600451</v>
      </c>
    </row>
    <row r="44" customFormat="false" ht="13.8" hidden="false" customHeight="false" outlineLevel="0" collapsed="false">
      <c r="A44" s="0" t="s">
        <v>26</v>
      </c>
      <c r="B44" s="0" t="n">
        <v>13</v>
      </c>
      <c r="C44" s="0" t="n">
        <v>54</v>
      </c>
      <c r="D44" s="0" t="n">
        <v>2</v>
      </c>
      <c r="E44" s="0" t="s">
        <v>22</v>
      </c>
      <c r="F44" s="0" t="n">
        <v>52</v>
      </c>
      <c r="G44" s="0" t="n">
        <v>4</v>
      </c>
      <c r="H44" s="2" t="n">
        <f aca="false">SQRT(((C44-F44)*60)^2+((G44-D44)*60*COS(C44/180*PI()))^2)</f>
        <v>139.194387963382</v>
      </c>
      <c r="I44" s="2" t="n">
        <v>8.9</v>
      </c>
      <c r="J44" s="2" t="n">
        <f aca="false">2*H44/I44</f>
        <v>31.2796377445801</v>
      </c>
      <c r="K44" s="2" t="n">
        <v>89.5</v>
      </c>
      <c r="L44" s="2" t="n">
        <f aca="false">J44+K44</f>
        <v>120.77963774458</v>
      </c>
      <c r="M44" s="3" t="n">
        <f aca="false">L44/6</f>
        <v>20.1299396240967</v>
      </c>
    </row>
    <row r="45" customFormat="false" ht="13.8" hidden="false" customHeight="false" outlineLevel="0" collapsed="false">
      <c r="A45" s="0" t="s">
        <v>26</v>
      </c>
      <c r="B45" s="0" t="n">
        <v>14</v>
      </c>
      <c r="C45" s="0" t="n">
        <v>55</v>
      </c>
      <c r="D45" s="0" t="n">
        <v>3</v>
      </c>
      <c r="E45" s="0" t="s">
        <v>22</v>
      </c>
      <c r="F45" s="0" t="n">
        <v>52</v>
      </c>
      <c r="G45" s="0" t="n">
        <v>4</v>
      </c>
      <c r="H45" s="2" t="n">
        <f aca="false">SQRT(((C45-F45)*60)^2+((G45-D45)*60*COS(C45/180*PI()))^2)</f>
        <v>183.260371444603</v>
      </c>
      <c r="I45" s="2" t="n">
        <v>8.9</v>
      </c>
      <c r="J45" s="2" t="n">
        <f aca="false">2*H45/I45</f>
        <v>41.1821059426074</v>
      </c>
      <c r="K45" s="4" t="n">
        <v>89.5</v>
      </c>
      <c r="L45" s="2" t="n">
        <f aca="false">J45+K45</f>
        <v>130.682105942607</v>
      </c>
      <c r="M45" s="3" t="n">
        <f aca="false">L45/6</f>
        <v>21.7803509904346</v>
      </c>
    </row>
    <row r="46" customFormat="false" ht="13.8" hidden="false" customHeight="false" outlineLevel="0" collapsed="false">
      <c r="A46" s="0" t="s">
        <v>26</v>
      </c>
      <c r="B46" s="0" t="n">
        <v>16</v>
      </c>
      <c r="C46" s="0" t="n">
        <v>55.5</v>
      </c>
      <c r="D46" s="0" t="n">
        <v>3</v>
      </c>
      <c r="E46" s="0" t="s">
        <v>22</v>
      </c>
      <c r="F46" s="0" t="n">
        <v>52</v>
      </c>
      <c r="G46" s="0" t="n">
        <v>4</v>
      </c>
      <c r="H46" s="2" t="n">
        <f aca="false">SQRT(((C46-F46)*60)^2+((G46-D46)*60*COS(C46/180*PI()))^2)</f>
        <v>212.732079599713</v>
      </c>
      <c r="I46" s="2" t="n">
        <v>8.9</v>
      </c>
      <c r="J46" s="2" t="n">
        <f aca="false">2*H46/I46</f>
        <v>47.8049617078006</v>
      </c>
      <c r="K46" s="2" t="n">
        <v>89.5</v>
      </c>
      <c r="L46" s="2" t="n">
        <f aca="false">J46+K46</f>
        <v>137.304961707801</v>
      </c>
      <c r="M46" s="3" t="n">
        <f aca="false">L46/6</f>
        <v>22.8841602846334</v>
      </c>
    </row>
    <row r="47" customFormat="false" ht="13.8" hidden="false" customHeight="false" outlineLevel="0" collapsed="false">
      <c r="A47" s="0" t="s">
        <v>26</v>
      </c>
      <c r="B47" s="0" t="n">
        <v>1</v>
      </c>
      <c r="C47" s="0" t="n">
        <v>53</v>
      </c>
      <c r="D47" s="0" t="n">
        <v>2</v>
      </c>
      <c r="E47" s="0" t="s">
        <v>25</v>
      </c>
      <c r="F47" s="0" t="n">
        <v>53.5</v>
      </c>
      <c r="G47" s="0" t="n">
        <v>6</v>
      </c>
      <c r="H47" s="2" t="n">
        <f aca="false">SQRT(((C47-F47)*60)^2+((G47-D47)*60*COS(C47/180*PI()))^2)</f>
        <v>147.51828412936</v>
      </c>
      <c r="I47" s="2" t="n">
        <v>8.9</v>
      </c>
      <c r="J47" s="2" t="n">
        <f aca="false">2*H47/I47</f>
        <v>33.1501762088448</v>
      </c>
      <c r="K47" s="2" t="n">
        <v>86.4</v>
      </c>
      <c r="L47" s="2" t="n">
        <f aca="false">J47+K47</f>
        <v>119.550176208845</v>
      </c>
      <c r="M47" s="3" t="n">
        <f aca="false">L47/6</f>
        <v>19.9250293681408</v>
      </c>
    </row>
    <row r="48" customFormat="false" ht="13.8" hidden="false" customHeight="false" outlineLevel="0" collapsed="false">
      <c r="A48" s="0" t="s">
        <v>26</v>
      </c>
      <c r="B48" s="0" t="n">
        <v>2</v>
      </c>
      <c r="C48" s="0" t="n">
        <v>52</v>
      </c>
      <c r="D48" s="0" t="n">
        <v>3</v>
      </c>
      <c r="E48" s="0" t="s">
        <v>25</v>
      </c>
      <c r="F48" s="0" t="n">
        <v>53.5</v>
      </c>
      <c r="G48" s="0" t="n">
        <v>6</v>
      </c>
      <c r="H48" s="2" t="n">
        <f aca="false">SQRT(((C48-F48)*60)^2+((G48-D48)*60*COS(C48/180*PI()))^2)</f>
        <v>142.761567977118</v>
      </c>
      <c r="I48" s="2" t="n">
        <v>8.9</v>
      </c>
      <c r="J48" s="2" t="n">
        <f aca="false">2*H48/I48</f>
        <v>32.0812512308131</v>
      </c>
      <c r="K48" s="2" t="n">
        <v>86.4</v>
      </c>
      <c r="L48" s="2" t="n">
        <f aca="false">J48+K48</f>
        <v>118.481251230813</v>
      </c>
      <c r="M48" s="3" t="n">
        <f aca="false">L48/6</f>
        <v>19.7468752051355</v>
      </c>
    </row>
    <row r="49" customFormat="false" ht="13.8" hidden="false" customHeight="false" outlineLevel="0" collapsed="false">
      <c r="A49" s="0" t="s">
        <v>26</v>
      </c>
      <c r="B49" s="0" t="n">
        <v>3</v>
      </c>
      <c r="C49" s="0" t="n">
        <v>53</v>
      </c>
      <c r="D49" s="0" t="n">
        <v>3</v>
      </c>
      <c r="E49" s="0" t="s">
        <v>25</v>
      </c>
      <c r="F49" s="0" t="n">
        <v>53.5</v>
      </c>
      <c r="G49" s="0" t="n">
        <v>6</v>
      </c>
      <c r="H49" s="2" t="n">
        <f aca="false">SQRT(((C49-F49)*60)^2+((G49-D49)*60*COS(C49/180*PI()))^2)</f>
        <v>112.404069480445</v>
      </c>
      <c r="I49" s="2" t="n">
        <v>8.9</v>
      </c>
      <c r="J49" s="2" t="n">
        <f aca="false">2*H49/I49</f>
        <v>25.2593414562797</v>
      </c>
      <c r="K49" s="2" t="n">
        <v>86.4</v>
      </c>
      <c r="L49" s="2" t="n">
        <f aca="false">J49+K49</f>
        <v>111.65934145628</v>
      </c>
      <c r="M49" s="3" t="n">
        <f aca="false">L49/6</f>
        <v>18.6098902427133</v>
      </c>
    </row>
    <row r="50" customFormat="false" ht="13.8" hidden="false" customHeight="false" outlineLevel="0" collapsed="false">
      <c r="A50" s="0" t="s">
        <v>26</v>
      </c>
      <c r="B50" s="0" t="n">
        <v>4</v>
      </c>
      <c r="C50" s="0" t="n">
        <v>53.5</v>
      </c>
      <c r="D50" s="0" t="n">
        <v>2</v>
      </c>
      <c r="E50" s="0" t="s">
        <v>25</v>
      </c>
      <c r="F50" s="0" t="n">
        <v>53.5</v>
      </c>
      <c r="G50" s="0" t="n">
        <v>6</v>
      </c>
      <c r="H50" s="2" t="n">
        <f aca="false">SQRT(((C50-F50)*60)^2+((G50-D50)*60*COS(C50/180*PI()))^2)</f>
        <v>142.757468820322</v>
      </c>
      <c r="I50" s="2" t="n">
        <v>8.9</v>
      </c>
      <c r="J50" s="2" t="n">
        <f aca="false">2*H50/I50</f>
        <v>32.0803300719824</v>
      </c>
      <c r="K50" s="2" t="n">
        <v>86.4</v>
      </c>
      <c r="L50" s="2" t="n">
        <f aca="false">J50+K50</f>
        <v>118.480330071982</v>
      </c>
      <c r="M50" s="3" t="n">
        <f aca="false">L50/6</f>
        <v>19.7467216786637</v>
      </c>
    </row>
    <row r="51" customFormat="false" ht="13.8" hidden="false" customHeight="false" outlineLevel="0" collapsed="false">
      <c r="A51" s="0" t="s">
        <v>26</v>
      </c>
      <c r="B51" s="0" t="n">
        <v>5</v>
      </c>
      <c r="C51" s="0" t="n">
        <v>53.5</v>
      </c>
      <c r="D51" s="0" t="n">
        <v>5</v>
      </c>
      <c r="E51" s="0" t="s">
        <v>25</v>
      </c>
      <c r="F51" s="0" t="n">
        <v>53.5</v>
      </c>
      <c r="G51" s="0" t="n">
        <v>6</v>
      </c>
      <c r="H51" s="2" t="n">
        <f aca="false">SQRT(((C51-F51)*60)^2+((G51-D51)*60*COS(C51/180*PI()))^2)</f>
        <v>35.6893672050805</v>
      </c>
      <c r="I51" s="2" t="n">
        <v>8.9</v>
      </c>
      <c r="J51" s="2" t="n">
        <f aca="false">2*H51/I51</f>
        <v>8.02008251799561</v>
      </c>
      <c r="K51" s="2" t="n">
        <v>86.4</v>
      </c>
      <c r="L51" s="2" t="n">
        <f aca="false">J51+K51</f>
        <v>94.4200825179956</v>
      </c>
      <c r="M51" s="3" t="n">
        <f aca="false">L51/6</f>
        <v>15.7366804196659</v>
      </c>
    </row>
    <row r="52" customFormat="false" ht="13.8" hidden="false" customHeight="false" outlineLevel="0" collapsed="false">
      <c r="A52" s="0" t="s">
        <v>26</v>
      </c>
      <c r="B52" s="0" t="n">
        <v>6</v>
      </c>
      <c r="C52" s="0" t="n">
        <v>53.5</v>
      </c>
      <c r="D52" s="0" t="n">
        <v>6</v>
      </c>
      <c r="E52" s="0" t="s">
        <v>25</v>
      </c>
      <c r="F52" s="0" t="n">
        <v>53.5</v>
      </c>
      <c r="G52" s="0" t="n">
        <v>6</v>
      </c>
      <c r="H52" s="2" t="n">
        <v>22</v>
      </c>
      <c r="I52" s="2" t="n">
        <v>8.9</v>
      </c>
      <c r="J52" s="2" t="n">
        <f aca="false">2*H52/I52</f>
        <v>4.9438202247191</v>
      </c>
      <c r="K52" s="2" t="n">
        <v>86.4</v>
      </c>
      <c r="L52" s="2" t="n">
        <f aca="false">J52+K52</f>
        <v>91.3438202247191</v>
      </c>
      <c r="M52" s="3" t="n">
        <f aca="false">L52/6</f>
        <v>15.2239700374532</v>
      </c>
    </row>
    <row r="53" customFormat="false" ht="13.8" hidden="false" customHeight="false" outlineLevel="0" collapsed="false">
      <c r="A53" s="0" t="s">
        <v>26</v>
      </c>
      <c r="B53" s="0" t="n">
        <v>7</v>
      </c>
      <c r="C53" s="0" t="n">
        <v>54</v>
      </c>
      <c r="D53" s="0" t="n">
        <v>7.5</v>
      </c>
      <c r="E53" s="0" t="s">
        <v>25</v>
      </c>
      <c r="F53" s="0" t="n">
        <v>53.5</v>
      </c>
      <c r="G53" s="0" t="n">
        <v>6</v>
      </c>
      <c r="H53" s="2" t="n">
        <f aca="false">SQRT(((C53-F53)*60)^2+((G53-D53)*60*COS(C53/180*PI()))^2)</f>
        <v>60.8151393386668</v>
      </c>
      <c r="I53" s="2" t="n">
        <v>8.9</v>
      </c>
      <c r="J53" s="2" t="n">
        <f aca="false">2*H53/I53</f>
        <v>13.6663234468914</v>
      </c>
      <c r="K53" s="2" t="n">
        <v>86.4</v>
      </c>
      <c r="L53" s="2" t="n">
        <f aca="false">J53+K53</f>
        <v>100.066323446891</v>
      </c>
      <c r="M53" s="3" t="n">
        <f aca="false">L53/6</f>
        <v>16.6777205744819</v>
      </c>
    </row>
    <row r="54" customFormat="false" ht="13.8" hidden="false" customHeight="false" outlineLevel="0" collapsed="false">
      <c r="A54" s="0" t="s">
        <v>26</v>
      </c>
      <c r="B54" s="0" t="n">
        <v>8</v>
      </c>
      <c r="C54" s="0" t="n">
        <v>55</v>
      </c>
      <c r="D54" s="0" t="n">
        <v>7.5</v>
      </c>
      <c r="E54" s="0" t="s">
        <v>25</v>
      </c>
      <c r="F54" s="0" t="n">
        <v>53.5</v>
      </c>
      <c r="G54" s="0" t="n">
        <v>6</v>
      </c>
      <c r="H54" s="2" t="n">
        <f aca="false">SQRT(((C54-F54)*60)^2+((G54-D54)*60*COS(C54/180*PI()))^2)</f>
        <v>103.753642921736</v>
      </c>
      <c r="I54" s="2" t="n">
        <v>8.9</v>
      </c>
      <c r="J54" s="2" t="n">
        <f aca="false">2*H54/I54</f>
        <v>23.3154253756709</v>
      </c>
      <c r="K54" s="2" t="n">
        <v>86.4</v>
      </c>
      <c r="L54" s="2" t="n">
        <f aca="false">J54+K54</f>
        <v>109.715425375671</v>
      </c>
      <c r="M54" s="3" t="n">
        <f aca="false">L54/6</f>
        <v>18.2859042292785</v>
      </c>
    </row>
    <row r="55" customFormat="false" ht="13.8" hidden="false" customHeight="false" outlineLevel="0" collapsed="false">
      <c r="A55" s="0" t="s">
        <v>26</v>
      </c>
      <c r="B55" s="0" t="n">
        <v>9</v>
      </c>
      <c r="C55" s="0" t="n">
        <v>56</v>
      </c>
      <c r="D55" s="0" t="n">
        <v>7.5</v>
      </c>
      <c r="E55" s="0" t="s">
        <v>25</v>
      </c>
      <c r="F55" s="0" t="n">
        <v>53.5</v>
      </c>
      <c r="G55" s="0" t="n">
        <v>6</v>
      </c>
      <c r="H55" s="2" t="n">
        <f aca="false">SQRT(((C55-F55)*60)^2+((G55-D55)*60*COS(C55/180*PI()))^2)</f>
        <v>158.217708543214</v>
      </c>
      <c r="I55" s="2" t="n">
        <v>8.9</v>
      </c>
      <c r="J55" s="2" t="n">
        <f aca="false">2*H55/I55</f>
        <v>35.5545412456662</v>
      </c>
      <c r="K55" s="2" t="n">
        <v>86.4</v>
      </c>
      <c r="L55" s="2" t="n">
        <f aca="false">J55+K55</f>
        <v>121.954541245666</v>
      </c>
      <c r="M55" s="3" t="n">
        <f aca="false">L55/6</f>
        <v>20.3257568742777</v>
      </c>
    </row>
    <row r="56" customFormat="false" ht="13.8" hidden="false" customHeight="false" outlineLevel="0" collapsed="false">
      <c r="A56" s="0" t="s">
        <v>26</v>
      </c>
      <c r="B56" s="0" t="n">
        <v>10</v>
      </c>
      <c r="C56" s="0" t="n">
        <v>54</v>
      </c>
      <c r="D56" s="0" t="n">
        <v>6</v>
      </c>
      <c r="E56" s="0" t="s">
        <v>25</v>
      </c>
      <c r="F56" s="0" t="n">
        <v>53.5</v>
      </c>
      <c r="G56" s="0" t="n">
        <v>6</v>
      </c>
      <c r="H56" s="2" t="n">
        <f aca="false">SQRT(((C56-F56)*60)^2+((G56-D56)*60*COS(C56/180*PI()))^2)</f>
        <v>30</v>
      </c>
      <c r="I56" s="2" t="n">
        <v>8.9</v>
      </c>
      <c r="J56" s="2" t="n">
        <f aca="false">2*H56/I56</f>
        <v>6.74157303370787</v>
      </c>
      <c r="K56" s="2" t="n">
        <v>86.4</v>
      </c>
      <c r="L56" s="2" t="n">
        <f aca="false">J56+K56</f>
        <v>93.1415730337079</v>
      </c>
      <c r="M56" s="3" t="n">
        <f aca="false">L56/6</f>
        <v>15.523595505618</v>
      </c>
    </row>
    <row r="57" customFormat="false" ht="13.8" hidden="false" customHeight="false" outlineLevel="0" collapsed="false">
      <c r="A57" s="0" t="s">
        <v>26</v>
      </c>
      <c r="B57" s="0" t="n">
        <v>11</v>
      </c>
      <c r="C57" s="0" t="n">
        <v>55</v>
      </c>
      <c r="D57" s="0" t="n">
        <v>6</v>
      </c>
      <c r="E57" s="0" t="s">
        <v>25</v>
      </c>
      <c r="F57" s="0" t="n">
        <v>53.5</v>
      </c>
      <c r="G57" s="0" t="n">
        <v>6</v>
      </c>
      <c r="H57" s="2" t="n">
        <f aca="false">SQRT(((C57-F57)*60)^2+((G57-D57)*60*COS(C57/180*PI()))^2)</f>
        <v>90</v>
      </c>
      <c r="I57" s="2" t="n">
        <v>8.9</v>
      </c>
      <c r="J57" s="2" t="n">
        <f aca="false">2*H57/I57</f>
        <v>20.2247191011236</v>
      </c>
      <c r="K57" s="2" t="n">
        <v>86.4</v>
      </c>
      <c r="L57" s="2" t="n">
        <f aca="false">J57+K57</f>
        <v>106.624719101124</v>
      </c>
      <c r="M57" s="3" t="n">
        <f aca="false">L57/6</f>
        <v>17.7707865168539</v>
      </c>
    </row>
    <row r="58" customFormat="false" ht="13.8" hidden="false" customHeight="false" outlineLevel="0" collapsed="false">
      <c r="A58" s="0" t="s">
        <v>26</v>
      </c>
      <c r="B58" s="0" t="n">
        <v>12</v>
      </c>
      <c r="C58" s="0" t="n">
        <v>56</v>
      </c>
      <c r="D58" s="0" t="n">
        <v>6</v>
      </c>
      <c r="E58" s="0" t="s">
        <v>25</v>
      </c>
      <c r="F58" s="0" t="n">
        <v>53.5</v>
      </c>
      <c r="G58" s="0" t="n">
        <v>6</v>
      </c>
      <c r="H58" s="2" t="n">
        <f aca="false">SQRT(((C58-F58)*60)^2+((G58-D58)*60*COS(C58/180*PI()))^2)</f>
        <v>150</v>
      </c>
      <c r="I58" s="2" t="n">
        <v>8.9</v>
      </c>
      <c r="J58" s="2" t="n">
        <f aca="false">2*H58/I58</f>
        <v>33.7078651685393</v>
      </c>
      <c r="K58" s="2" t="n">
        <v>86.4</v>
      </c>
      <c r="L58" s="2" t="n">
        <f aca="false">J58+K58</f>
        <v>120.107865168539</v>
      </c>
      <c r="M58" s="3" t="n">
        <f aca="false">L58/6</f>
        <v>20.0179775280899</v>
      </c>
    </row>
    <row r="59" customFormat="false" ht="13.8" hidden="false" customHeight="false" outlineLevel="0" collapsed="false">
      <c r="A59" s="0" t="s">
        <v>26</v>
      </c>
      <c r="B59" s="0" t="n">
        <v>13</v>
      </c>
      <c r="C59" s="0" t="n">
        <v>54</v>
      </c>
      <c r="D59" s="0" t="n">
        <v>3</v>
      </c>
      <c r="E59" s="0" t="s">
        <v>25</v>
      </c>
      <c r="F59" s="0" t="n">
        <v>53.5</v>
      </c>
      <c r="G59" s="0" t="n">
        <v>6</v>
      </c>
      <c r="H59" s="2" t="n">
        <f aca="false">SQRT(((C59-F59)*60)^2+((G59-D59)*60*COS(C59/180*PI()))^2)</f>
        <v>109.972381492472</v>
      </c>
      <c r="I59" s="2" t="n">
        <v>8.9</v>
      </c>
      <c r="J59" s="2" t="n">
        <f aca="false">2*H59/I59</f>
        <v>24.7128947174095</v>
      </c>
      <c r="K59" s="2" t="n">
        <v>86.4</v>
      </c>
      <c r="L59" s="2" t="n">
        <f aca="false">J59+K59</f>
        <v>111.112894717409</v>
      </c>
      <c r="M59" s="3" t="n">
        <f aca="false">L59/6</f>
        <v>18.5188157862349</v>
      </c>
    </row>
    <row r="60" customFormat="false" ht="13.8" hidden="false" customHeight="false" outlineLevel="0" collapsed="false">
      <c r="A60" s="0" t="s">
        <v>26</v>
      </c>
      <c r="B60" s="0" t="n">
        <v>14</v>
      </c>
      <c r="C60" s="0" t="n">
        <v>55</v>
      </c>
      <c r="D60" s="0" t="n">
        <v>5</v>
      </c>
      <c r="E60" s="0" t="s">
        <v>25</v>
      </c>
      <c r="F60" s="0" t="n">
        <v>53.5</v>
      </c>
      <c r="G60" s="0" t="n">
        <v>6</v>
      </c>
      <c r="H60" s="2" t="n">
        <f aca="false">SQRT(((C60-F60)*60)^2+((G60-D60)*60*COS(C60/180*PI()))^2)</f>
        <v>96.355403283956</v>
      </c>
      <c r="I60" s="2" t="n">
        <v>8.9</v>
      </c>
      <c r="J60" s="2" t="n">
        <f aca="false">2*H60/I60</f>
        <v>21.6528996143721</v>
      </c>
      <c r="K60" s="2" t="n">
        <v>86.4</v>
      </c>
      <c r="L60" s="2" t="n">
        <f aca="false">J60+K60</f>
        <v>108.052899614372</v>
      </c>
      <c r="M60" s="3" t="n">
        <f aca="false">L60/6</f>
        <v>18.0088166023954</v>
      </c>
    </row>
    <row r="61" customFormat="false" ht="13.8" hidden="false" customHeight="false" outlineLevel="0" collapsed="false">
      <c r="A61" s="0" t="s">
        <v>26</v>
      </c>
      <c r="B61" s="0" t="n">
        <v>16</v>
      </c>
      <c r="C61" s="0" t="n">
        <v>56</v>
      </c>
      <c r="D61" s="0" t="n">
        <v>5</v>
      </c>
      <c r="E61" s="0" t="s">
        <v>25</v>
      </c>
      <c r="F61" s="0" t="n">
        <v>53.5</v>
      </c>
      <c r="G61" s="0" t="n">
        <v>6</v>
      </c>
      <c r="H61" s="2" t="n">
        <f aca="false">SQRT(((C61-F61)*60)^2+((G61-D61)*60*COS(C61/180*PI()))^2)</f>
        <v>153.706565025217</v>
      </c>
      <c r="I61" s="2" t="n">
        <v>8.9</v>
      </c>
      <c r="J61" s="2" t="n">
        <f aca="false">2*H61/I61</f>
        <v>34.5408011292623</v>
      </c>
      <c r="K61" s="2" t="n">
        <v>86.4</v>
      </c>
      <c r="L61" s="2" t="n">
        <f aca="false">J61+K61</f>
        <v>120.940801129262</v>
      </c>
      <c r="M61" s="3" t="n">
        <f aca="false">L61/6</f>
        <v>20.1568001882104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7" min="1" style="0" width="8.50510204081633"/>
    <col collapsed="false" hidden="false" max="9" min="8" style="0" width="12.6887755102041"/>
    <col collapsed="false" hidden="false" max="10" min="10" style="0" width="8.50510204081633"/>
    <col collapsed="false" hidden="false" max="11" min="11" style="0" width="11.3418367346939"/>
    <col collapsed="false" hidden="false" max="1025" min="12" style="0" width="8.5051020408163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1" t="s">
        <v>27</v>
      </c>
      <c r="K1" s="0" t="s">
        <v>19</v>
      </c>
      <c r="L1" s="0" t="s">
        <v>28</v>
      </c>
      <c r="M1" s="0" t="s">
        <v>29</v>
      </c>
    </row>
    <row r="2" customFormat="false" ht="15.75" hidden="false" customHeight="false" outlineLevel="0" collapsed="false">
      <c r="A2" s="0" t="s">
        <v>21</v>
      </c>
      <c r="B2" s="0" t="n">
        <v>1</v>
      </c>
      <c r="C2" s="0" t="n">
        <v>52</v>
      </c>
      <c r="D2" s="0" t="n">
        <v>2</v>
      </c>
      <c r="E2" s="0" t="s">
        <v>22</v>
      </c>
      <c r="F2" s="0" t="n">
        <v>52</v>
      </c>
      <c r="G2" s="0" t="n">
        <v>4</v>
      </c>
      <c r="H2" s="2" t="n">
        <f aca="false">SQRT(((C2-F2)*60)^2+((G2-D2)*60*COS(C2/180*PI()))^2)</f>
        <v>73.879377039079</v>
      </c>
      <c r="I2" s="2" t="n">
        <v>11</v>
      </c>
      <c r="J2" s="3" t="n">
        <f aca="false">2*H2/I2</f>
        <v>13.4326140071053</v>
      </c>
      <c r="K2" s="2" t="n">
        <v>103.654601226994</v>
      </c>
      <c r="L2" s="0" t="n">
        <v>326</v>
      </c>
      <c r="M2" s="2" t="n">
        <f aca="false">K2-J2</f>
        <v>90.2219872198887</v>
      </c>
      <c r="O2" s="6" t="n">
        <f aca="false" t="array" ref="O2:O2">SUM(L2:L31*M2:M31)/SUM(L2:L31)</f>
        <v>87.9423622002973</v>
      </c>
      <c r="P2" s="7" t="s">
        <v>30</v>
      </c>
    </row>
    <row r="3" customFormat="false" ht="15.75" hidden="false" customHeight="false" outlineLevel="0" collapsed="false">
      <c r="A3" s="0" t="s">
        <v>21</v>
      </c>
      <c r="B3" s="0" t="n">
        <v>2</v>
      </c>
      <c r="C3" s="0" t="n">
        <v>52</v>
      </c>
      <c r="D3" s="0" t="n">
        <v>4</v>
      </c>
      <c r="E3" s="0" t="s">
        <v>22</v>
      </c>
      <c r="F3" s="0" t="n">
        <v>52</v>
      </c>
      <c r="G3" s="0" t="n">
        <v>4</v>
      </c>
      <c r="H3" s="2" t="n">
        <f aca="false">SQRT(((C3-F3)*60)^2+((G3-D3)*60*COS(C3/180*PI()))^2)</f>
        <v>0</v>
      </c>
      <c r="I3" s="2" t="n">
        <v>11</v>
      </c>
      <c r="J3" s="8" t="n">
        <v>5</v>
      </c>
      <c r="K3" s="2" t="n">
        <v>93.9257151741294</v>
      </c>
      <c r="L3" s="0" t="n">
        <v>2680</v>
      </c>
      <c r="M3" s="2" t="n">
        <f aca="false">K3-J3</f>
        <v>88.9257151741294</v>
      </c>
    </row>
    <row r="4" customFormat="false" ht="15" hidden="false" customHeight="false" outlineLevel="0" collapsed="false">
      <c r="A4" s="0" t="s">
        <v>21</v>
      </c>
      <c r="B4" s="0" t="n">
        <v>3</v>
      </c>
      <c r="C4" s="0" t="n">
        <v>52.5</v>
      </c>
      <c r="D4" s="0" t="n">
        <v>3.5</v>
      </c>
      <c r="E4" s="0" t="s">
        <v>22</v>
      </c>
      <c r="F4" s="0" t="n">
        <v>52</v>
      </c>
      <c r="G4" s="0" t="n">
        <v>4</v>
      </c>
      <c r="H4" s="2" t="n">
        <f aca="false">SQRT(((C4-F4)*60)^2+((G4-D4)*60*COS(C4/180*PI()))^2)</f>
        <v>35.1216661009108</v>
      </c>
      <c r="I4" s="2" t="n">
        <v>11</v>
      </c>
      <c r="J4" s="3" t="n">
        <f aca="false">2*H4/I4</f>
        <v>6.38575747289287</v>
      </c>
      <c r="K4" s="2" t="n">
        <v>97.6077548864237</v>
      </c>
      <c r="L4" s="0" t="n">
        <v>9465</v>
      </c>
      <c r="M4" s="2" t="n">
        <f aca="false">K4-J4</f>
        <v>91.2219974135308</v>
      </c>
      <c r="O4" s="9" t="n">
        <f aca="false" t="array" ref="O4:O4">SUM(M2:M16*L2:L16)/SUM(L2:L16)</f>
        <v>89.4725005642186</v>
      </c>
      <c r="P4" s="0" t="s">
        <v>31</v>
      </c>
    </row>
    <row r="5" customFormat="false" ht="15" hidden="false" customHeight="false" outlineLevel="0" collapsed="false">
      <c r="A5" s="0" t="s">
        <v>21</v>
      </c>
      <c r="B5" s="0" t="n">
        <v>4</v>
      </c>
      <c r="C5" s="0" t="n">
        <v>53.5</v>
      </c>
      <c r="D5" s="0" t="n">
        <v>2</v>
      </c>
      <c r="E5" s="0" t="s">
        <v>22</v>
      </c>
      <c r="F5" s="0" t="n">
        <v>52</v>
      </c>
      <c r="G5" s="0" t="n">
        <v>4</v>
      </c>
      <c r="H5" s="2" t="n">
        <f aca="false">SQRT(((C5-F5)*60)^2+((G5-D5)*60*COS(C5/180*PI()))^2)</f>
        <v>114.869159159438</v>
      </c>
      <c r="I5" s="2" t="n">
        <v>11</v>
      </c>
      <c r="J5" s="3" t="n">
        <f aca="false">2*H5/I5</f>
        <v>20.8853016653524</v>
      </c>
      <c r="K5" s="2" t="n">
        <v>108.309294117647</v>
      </c>
      <c r="L5" s="0" t="n">
        <v>425</v>
      </c>
      <c r="M5" s="2" t="n">
        <f aca="false">K5-J5</f>
        <v>87.4239924522946</v>
      </c>
    </row>
    <row r="6" customFormat="false" ht="15" hidden="false" customHeight="false" outlineLevel="0" collapsed="false">
      <c r="A6" s="0" t="s">
        <v>21</v>
      </c>
      <c r="B6" s="0" t="n">
        <v>5</v>
      </c>
      <c r="C6" s="0" t="n">
        <v>53</v>
      </c>
      <c r="D6" s="0" t="n">
        <v>3</v>
      </c>
      <c r="E6" s="0" t="s">
        <v>22</v>
      </c>
      <c r="F6" s="0" t="n">
        <v>52</v>
      </c>
      <c r="G6" s="0" t="n">
        <v>4</v>
      </c>
      <c r="H6" s="2" t="n">
        <f aca="false">SQRT(((C6-F6)*60)^2+((G6-D6)*60*COS(C6/180*PI()))^2)</f>
        <v>70.0275143035179</v>
      </c>
      <c r="I6" s="2" t="n">
        <v>11</v>
      </c>
      <c r="J6" s="3" t="n">
        <f aca="false">2*H6/I6</f>
        <v>12.7322753279123</v>
      </c>
      <c r="K6" s="2" t="n">
        <v>107.188983162326</v>
      </c>
      <c r="L6" s="0" t="n">
        <v>5068</v>
      </c>
      <c r="M6" s="2" t="n">
        <f aca="false">K6-J6</f>
        <v>94.4567078344137</v>
      </c>
    </row>
    <row r="7" customFormat="false" ht="15" hidden="false" customHeight="false" outlineLevel="0" collapsed="false">
      <c r="A7" s="0" t="s">
        <v>21</v>
      </c>
      <c r="B7" s="0" t="n">
        <v>6</v>
      </c>
      <c r="C7" s="0" t="n">
        <v>53</v>
      </c>
      <c r="D7" s="0" t="n">
        <v>4</v>
      </c>
      <c r="E7" s="0" t="s">
        <v>22</v>
      </c>
      <c r="F7" s="0" t="n">
        <v>52</v>
      </c>
      <c r="G7" s="0" t="n">
        <v>4</v>
      </c>
      <c r="H7" s="2" t="n">
        <f aca="false">SQRT(((C7-F7)*60)^2+((G7-D7)*60*COS(C7/180*PI()))^2)</f>
        <v>60</v>
      </c>
      <c r="I7" s="2" t="n">
        <v>11</v>
      </c>
      <c r="J7" s="3" t="n">
        <f aca="false">2*H7/I7</f>
        <v>10.9090909090909</v>
      </c>
      <c r="K7" s="2" t="n">
        <v>105.252126917713</v>
      </c>
      <c r="L7" s="0" t="n">
        <v>478</v>
      </c>
      <c r="M7" s="2" t="n">
        <f aca="false">K7-J7</f>
        <v>94.3430360086221</v>
      </c>
    </row>
    <row r="8" customFormat="false" ht="15" hidden="false" customHeight="false" outlineLevel="0" collapsed="false">
      <c r="A8" s="0" t="s">
        <v>21</v>
      </c>
      <c r="B8" s="0" t="n">
        <v>7</v>
      </c>
      <c r="C8" s="0" t="n">
        <v>54</v>
      </c>
      <c r="D8" s="0" t="n">
        <v>7.5</v>
      </c>
      <c r="E8" s="0" t="s">
        <v>22</v>
      </c>
      <c r="F8" s="0" t="n">
        <v>52</v>
      </c>
      <c r="G8" s="0" t="n">
        <v>4</v>
      </c>
      <c r="H8" s="2" t="n">
        <f aca="false">SQRT(((C8-F8)*60)^2+((G8-D8)*60*COS(C8/180*PI()))^2)</f>
        <v>172.151605493624</v>
      </c>
      <c r="I8" s="2" t="n">
        <v>11</v>
      </c>
      <c r="J8" s="3" t="n">
        <f aca="false">2*H8/I8</f>
        <v>31.3002919079317</v>
      </c>
      <c r="K8" s="2" t="n">
        <v>99.289513477975</v>
      </c>
      <c r="L8" s="0" t="n">
        <v>507</v>
      </c>
      <c r="M8" s="2" t="n">
        <f aca="false">K8-J8</f>
        <v>67.9892215700433</v>
      </c>
    </row>
    <row r="9" customFormat="false" ht="15" hidden="false" customHeight="false" outlineLevel="0" collapsed="false">
      <c r="A9" s="0" t="s">
        <v>21</v>
      </c>
      <c r="B9" s="0" t="n">
        <v>8</v>
      </c>
      <c r="C9" s="0" t="n">
        <v>55</v>
      </c>
      <c r="D9" s="0" t="n">
        <v>7.5</v>
      </c>
      <c r="E9" s="0" t="s">
        <v>22</v>
      </c>
      <c r="F9" s="0" t="n">
        <v>52</v>
      </c>
      <c r="G9" s="0" t="n">
        <v>4</v>
      </c>
      <c r="H9" s="2" t="n">
        <f aca="false">SQRT(((C9-F9)*60)^2+((G9-D9)*60*COS(C9/180*PI()))^2)</f>
        <v>216.583600117066</v>
      </c>
      <c r="I9" s="2" t="n">
        <v>11</v>
      </c>
      <c r="J9" s="3" t="n">
        <f aca="false">2*H9/I9</f>
        <v>39.378836384921</v>
      </c>
      <c r="K9" s="2" t="n">
        <v>113.372751322751</v>
      </c>
      <c r="L9" s="0" t="n">
        <v>189</v>
      </c>
      <c r="M9" s="2" t="n">
        <f aca="false">K9-J9</f>
        <v>73.99391493783</v>
      </c>
    </row>
    <row r="10" customFormat="false" ht="15" hidden="false" customHeight="false" outlineLevel="0" collapsed="false">
      <c r="A10" s="0" t="s">
        <v>21</v>
      </c>
      <c r="B10" s="0" t="n">
        <v>9</v>
      </c>
      <c r="C10" s="0" t="n">
        <v>56</v>
      </c>
      <c r="D10" s="0" t="n">
        <v>7.5</v>
      </c>
      <c r="E10" s="0" t="s">
        <v>22</v>
      </c>
      <c r="F10" s="0" t="n">
        <v>52</v>
      </c>
      <c r="G10" s="0" t="n">
        <v>4</v>
      </c>
      <c r="H10" s="2" t="n">
        <f aca="false">SQRT(((C10-F10)*60)^2+((G10-D10)*60*COS(C10/180*PI()))^2)</f>
        <v>267.188930562587</v>
      </c>
      <c r="I10" s="2" t="n">
        <v>11</v>
      </c>
      <c r="J10" s="3" t="n">
        <f aca="false">2*H10/I10</f>
        <v>48.5798055568341</v>
      </c>
      <c r="K10" s="2" t="n">
        <v>115.546759259259</v>
      </c>
      <c r="L10" s="0" t="n">
        <v>36</v>
      </c>
      <c r="M10" s="2" t="n">
        <f aca="false">K10-J10</f>
        <v>66.9669537024249</v>
      </c>
    </row>
    <row r="11" customFormat="false" ht="15" hidden="false" customHeight="false" outlineLevel="0" collapsed="false">
      <c r="A11" s="0" t="s">
        <v>21</v>
      </c>
      <c r="B11" s="0" t="n">
        <v>10</v>
      </c>
      <c r="C11" s="0" t="n">
        <v>54</v>
      </c>
      <c r="D11" s="0" t="n">
        <v>6</v>
      </c>
      <c r="E11" s="0" t="s">
        <v>22</v>
      </c>
      <c r="F11" s="0" t="n">
        <v>52</v>
      </c>
      <c r="G11" s="0" t="n">
        <v>4</v>
      </c>
      <c r="H11" s="2" t="n">
        <f aca="false">SQRT(((C11-F11)*60)^2+((G11-D11)*60*COS(C11/180*PI()))^2)</f>
        <v>139.194387963382</v>
      </c>
      <c r="I11" s="2" t="n">
        <v>11</v>
      </c>
      <c r="J11" s="3" t="n">
        <f aca="false">2*H11/I11</f>
        <v>25.3080705387966</v>
      </c>
      <c r="K11" s="2" t="n">
        <v>105.558022192233</v>
      </c>
      <c r="L11" s="0" t="n">
        <v>2223</v>
      </c>
      <c r="M11" s="2" t="n">
        <f aca="false">K11-J11</f>
        <v>80.2499516534364</v>
      </c>
    </row>
    <row r="12" customFormat="false" ht="15" hidden="false" customHeight="false" outlineLevel="0" collapsed="false">
      <c r="A12" s="0" t="s">
        <v>21</v>
      </c>
      <c r="B12" s="0" t="n">
        <v>11</v>
      </c>
      <c r="C12" s="0" t="n">
        <v>55</v>
      </c>
      <c r="D12" s="0" t="n">
        <v>6</v>
      </c>
      <c r="E12" s="0" t="s">
        <v>22</v>
      </c>
      <c r="F12" s="0" t="n">
        <v>52</v>
      </c>
      <c r="G12" s="0" t="n">
        <v>4</v>
      </c>
      <c r="H12" s="2" t="n">
        <f aca="false">SQRT(((C12-F12)*60)^2+((G12-D12)*60*COS(C12/180*PI()))^2)</f>
        <v>192.710806567912</v>
      </c>
      <c r="I12" s="2" t="n">
        <v>11</v>
      </c>
      <c r="J12" s="3" t="n">
        <f aca="false">2*H12/I12</f>
        <v>35.0383284668931</v>
      </c>
      <c r="K12" s="2" t="n">
        <v>111.96429769392</v>
      </c>
      <c r="L12" s="0" t="n">
        <v>795</v>
      </c>
      <c r="M12" s="2" t="n">
        <f aca="false">K12-J12</f>
        <v>76.9259692270269</v>
      </c>
    </row>
    <row r="13" customFormat="false" ht="15" hidden="false" customHeight="false" outlineLevel="0" collapsed="false">
      <c r="A13" s="0" t="s">
        <v>21</v>
      </c>
      <c r="B13" s="0" t="n">
        <v>12</v>
      </c>
      <c r="C13" s="0" t="n">
        <v>56</v>
      </c>
      <c r="D13" s="0" t="n">
        <v>6</v>
      </c>
      <c r="E13" s="0" t="s">
        <v>22</v>
      </c>
      <c r="F13" s="0" t="n">
        <v>52</v>
      </c>
      <c r="G13" s="0" t="n">
        <v>4</v>
      </c>
      <c r="H13" s="2" t="n">
        <f aca="false">SQRT(((C13-F13)*60)^2+((G13-D13)*60*COS(C13/180*PI()))^2)</f>
        <v>249.204399093205</v>
      </c>
      <c r="I13" s="2" t="n">
        <v>11</v>
      </c>
      <c r="J13" s="3" t="n">
        <f aca="false">2*H13/I13</f>
        <v>45.3098907442191</v>
      </c>
      <c r="K13" s="2" t="n">
        <v>123.164767932489</v>
      </c>
      <c r="L13" s="0" t="n">
        <v>79</v>
      </c>
      <c r="M13" s="2" t="n">
        <f aca="false">K13-J13</f>
        <v>77.8548771882699</v>
      </c>
    </row>
    <row r="14" customFormat="false" ht="15" hidden="false" customHeight="false" outlineLevel="0" collapsed="false">
      <c r="A14" s="0" t="s">
        <v>21</v>
      </c>
      <c r="B14" s="0" t="n">
        <v>13</v>
      </c>
      <c r="C14" s="0" t="n">
        <v>54</v>
      </c>
      <c r="D14" s="0" t="n">
        <v>2</v>
      </c>
      <c r="E14" s="0" t="s">
        <v>22</v>
      </c>
      <c r="F14" s="0" t="n">
        <v>52</v>
      </c>
      <c r="G14" s="0" t="n">
        <v>4</v>
      </c>
      <c r="H14" s="2" t="n">
        <f aca="false">SQRT(((C14-F14)*60)^2+((G14-D14)*60*COS(C14/180*PI()))^2)</f>
        <v>139.194387963382</v>
      </c>
      <c r="I14" s="2" t="n">
        <v>11</v>
      </c>
      <c r="J14" s="3" t="n">
        <f aca="false">2*H14/I14</f>
        <v>25.3080705387966</v>
      </c>
      <c r="K14" s="2" t="n">
        <v>117.571315789474</v>
      </c>
      <c r="L14" s="0" t="n">
        <v>570</v>
      </c>
      <c r="M14" s="2" t="n">
        <f aca="false">K14-J14</f>
        <v>92.2632452506774</v>
      </c>
    </row>
    <row r="15" customFormat="false" ht="15" hidden="false" customHeight="false" outlineLevel="0" collapsed="false">
      <c r="A15" s="0" t="s">
        <v>21</v>
      </c>
      <c r="B15" s="0" t="n">
        <v>14</v>
      </c>
      <c r="C15" s="0" t="n">
        <v>55</v>
      </c>
      <c r="D15" s="0" t="n">
        <v>3</v>
      </c>
      <c r="E15" s="0" t="s">
        <v>22</v>
      </c>
      <c r="F15" s="0" t="n">
        <v>52</v>
      </c>
      <c r="G15" s="0" t="n">
        <v>4</v>
      </c>
      <c r="H15" s="2" t="n">
        <f aca="false">SQRT(((C15-F15)*60)^2+((G15-D15)*60*COS(C15/180*PI()))^2)</f>
        <v>183.260371444603</v>
      </c>
      <c r="I15" s="2" t="n">
        <v>11</v>
      </c>
      <c r="J15" s="3" t="n">
        <f aca="false">2*H15/I15</f>
        <v>33.3200675353823</v>
      </c>
      <c r="K15" s="2" t="n">
        <v>124.36935483871</v>
      </c>
      <c r="L15" s="0" t="n">
        <v>589</v>
      </c>
      <c r="M15" s="2" t="n">
        <f aca="false">K15-J15</f>
        <v>91.0492873033277</v>
      </c>
    </row>
    <row r="16" customFormat="false" ht="15" hidden="false" customHeight="false" outlineLevel="0" collapsed="false">
      <c r="A16" s="0" t="s">
        <v>21</v>
      </c>
      <c r="B16" s="0" t="n">
        <v>16</v>
      </c>
      <c r="C16" s="0" t="n">
        <v>55.5</v>
      </c>
      <c r="D16" s="0" t="n">
        <v>3</v>
      </c>
      <c r="E16" s="0" t="s">
        <v>22</v>
      </c>
      <c r="F16" s="0" t="n">
        <v>52</v>
      </c>
      <c r="G16" s="0" t="n">
        <v>4</v>
      </c>
      <c r="H16" s="2" t="n">
        <f aca="false">SQRT(((C16-F16)*60)^2+((G16-D16)*60*COS(C16/180*PI()))^2)</f>
        <v>212.732079599713</v>
      </c>
      <c r="I16" s="2" t="n">
        <v>11</v>
      </c>
      <c r="J16" s="3" t="n">
        <f aca="false">2*H16/I16</f>
        <v>38.6785599272205</v>
      </c>
      <c r="K16" s="2" t="n">
        <v>138.559952038369</v>
      </c>
      <c r="L16" s="0" t="n">
        <v>139</v>
      </c>
      <c r="M16" s="2" t="n">
        <f aca="false">K16-J16</f>
        <v>99.8813921111485</v>
      </c>
    </row>
    <row r="17" customFormat="false" ht="15" hidden="false" customHeight="false" outlineLevel="0" collapsed="false">
      <c r="A17" s="0" t="s">
        <v>21</v>
      </c>
      <c r="B17" s="0" t="n">
        <v>1</v>
      </c>
      <c r="C17" s="0" t="n">
        <v>53</v>
      </c>
      <c r="D17" s="0" t="n">
        <v>2</v>
      </c>
      <c r="E17" s="0" t="s">
        <v>25</v>
      </c>
      <c r="F17" s="0" t="n">
        <v>53.5</v>
      </c>
      <c r="G17" s="0" t="n">
        <v>6</v>
      </c>
      <c r="H17" s="2" t="n">
        <f aca="false">SQRT(((C17-F17)*60)^2+((G17-D17)*60*COS(C17/180*PI()))^2)</f>
        <v>147.51828412936</v>
      </c>
      <c r="I17" s="2" t="n">
        <v>11</v>
      </c>
      <c r="J17" s="3" t="n">
        <f aca="false">2*H17/I17</f>
        <v>26.8215062053381</v>
      </c>
      <c r="K17" s="2" t="n">
        <v>103.654601226994</v>
      </c>
      <c r="L17" s="0" t="n">
        <v>326</v>
      </c>
      <c r="M17" s="2" t="n">
        <f aca="false">K17-J17</f>
        <v>76.8330950216559</v>
      </c>
    </row>
    <row r="18" customFormat="false" ht="15" hidden="false" customHeight="false" outlineLevel="0" collapsed="false">
      <c r="A18" s="0" t="s">
        <v>21</v>
      </c>
      <c r="B18" s="0" t="n">
        <v>2</v>
      </c>
      <c r="C18" s="0" t="n">
        <v>52</v>
      </c>
      <c r="D18" s="0" t="n">
        <v>3</v>
      </c>
      <c r="E18" s="0" t="s">
        <v>25</v>
      </c>
      <c r="F18" s="0" t="n">
        <v>53.5</v>
      </c>
      <c r="G18" s="0" t="n">
        <v>6</v>
      </c>
      <c r="H18" s="2" t="n">
        <f aca="false">SQRT(((C18-F18)*60)^2+((G18-D18)*60*COS(C18/180*PI()))^2)</f>
        <v>142.761567977118</v>
      </c>
      <c r="I18" s="2" t="n">
        <v>11</v>
      </c>
      <c r="J18" s="3" t="n">
        <f aca="false">2*H18/I18</f>
        <v>25.9566487231124</v>
      </c>
      <c r="K18" s="2" t="n">
        <v>93.9257151741294</v>
      </c>
      <c r="L18" s="0" t="n">
        <v>2680</v>
      </c>
      <c r="M18" s="2" t="n">
        <f aca="false">K18-J18</f>
        <v>67.969066451017</v>
      </c>
    </row>
    <row r="19" customFormat="false" ht="15" hidden="false" customHeight="false" outlineLevel="0" collapsed="false">
      <c r="A19" s="0" t="s">
        <v>21</v>
      </c>
      <c r="B19" s="0" t="n">
        <v>3</v>
      </c>
      <c r="C19" s="0" t="n">
        <v>53</v>
      </c>
      <c r="D19" s="0" t="n">
        <v>3</v>
      </c>
      <c r="E19" s="0" t="s">
        <v>25</v>
      </c>
      <c r="F19" s="0" t="n">
        <v>53.5</v>
      </c>
      <c r="G19" s="0" t="n">
        <v>6</v>
      </c>
      <c r="H19" s="2" t="n">
        <f aca="false">SQRT(((C19-F19)*60)^2+((G19-D19)*60*COS(C19/180*PI()))^2)</f>
        <v>112.404069480445</v>
      </c>
      <c r="I19" s="2" t="n">
        <v>11</v>
      </c>
      <c r="J19" s="3" t="n">
        <f aca="false">2*H19/I19</f>
        <v>20.437103541899</v>
      </c>
      <c r="K19" s="2" t="n">
        <v>97.6077548864237</v>
      </c>
      <c r="L19" s="0" t="n">
        <v>9465</v>
      </c>
      <c r="M19" s="2" t="n">
        <f aca="false">K19-J19</f>
        <v>77.1706513445247</v>
      </c>
      <c r="O19" s="9" t="n">
        <f aca="false" t="array" ref="O19:O19">SUM(M17:M31*L17:L31)/SUM(L17:L31)</f>
        <v>86.412223836376</v>
      </c>
      <c r="P19" s="0" t="s">
        <v>32</v>
      </c>
    </row>
    <row r="20" customFormat="false" ht="15" hidden="false" customHeight="false" outlineLevel="0" collapsed="false">
      <c r="A20" s="0" t="s">
        <v>21</v>
      </c>
      <c r="B20" s="0" t="n">
        <v>4</v>
      </c>
      <c r="C20" s="0" t="n">
        <v>53.5</v>
      </c>
      <c r="D20" s="0" t="n">
        <v>2</v>
      </c>
      <c r="E20" s="0" t="s">
        <v>25</v>
      </c>
      <c r="F20" s="0" t="n">
        <v>53.5</v>
      </c>
      <c r="G20" s="0" t="n">
        <v>6</v>
      </c>
      <c r="H20" s="2" t="n">
        <f aca="false">SQRT(((C20-F20)*60)^2+((G20-D20)*60*COS(C20/180*PI()))^2)</f>
        <v>142.757468820322</v>
      </c>
      <c r="I20" s="2" t="n">
        <v>11</v>
      </c>
      <c r="J20" s="3" t="n">
        <f aca="false">2*H20/I20</f>
        <v>25.9559034218767</v>
      </c>
      <c r="K20" s="2" t="n">
        <v>108.309294117647</v>
      </c>
      <c r="L20" s="0" t="n">
        <v>425</v>
      </c>
      <c r="M20" s="2" t="n">
        <f aca="false">K20-J20</f>
        <v>82.3533906957703</v>
      </c>
    </row>
    <row r="21" customFormat="false" ht="15.75" hidden="false" customHeight="false" outlineLevel="0" collapsed="false">
      <c r="A21" s="0" t="s">
        <v>21</v>
      </c>
      <c r="B21" s="0" t="n">
        <v>5</v>
      </c>
      <c r="C21" s="0" t="n">
        <v>53.5</v>
      </c>
      <c r="D21" s="0" t="n">
        <v>5</v>
      </c>
      <c r="E21" s="0" t="s">
        <v>25</v>
      </c>
      <c r="F21" s="0" t="n">
        <v>53.5</v>
      </c>
      <c r="G21" s="0" t="n">
        <v>6</v>
      </c>
      <c r="H21" s="2" t="n">
        <f aca="false">SQRT(((C21-F21)*60)^2+((G21-D21)*60*COS(C21/180*PI()))^2)</f>
        <v>35.6893672050805</v>
      </c>
      <c r="I21" s="2" t="n">
        <v>11</v>
      </c>
      <c r="J21" s="3" t="n">
        <f aca="false">2*H21/I21</f>
        <v>6.48897585546918</v>
      </c>
      <c r="K21" s="2" t="n">
        <v>107.188983162326</v>
      </c>
      <c r="L21" s="0" t="n">
        <v>5068</v>
      </c>
      <c r="M21" s="2" t="n">
        <f aca="false">K21-J21</f>
        <v>100.700007306857</v>
      </c>
    </row>
    <row r="22" customFormat="false" ht="15.75" hidden="false" customHeight="false" outlineLevel="0" collapsed="false">
      <c r="A22" s="0" t="s">
        <v>21</v>
      </c>
      <c r="B22" s="0" t="n">
        <v>6</v>
      </c>
      <c r="C22" s="0" t="n">
        <v>53.5</v>
      </c>
      <c r="D22" s="0" t="n">
        <v>6</v>
      </c>
      <c r="E22" s="0" t="s">
        <v>25</v>
      </c>
      <c r="F22" s="0" t="n">
        <v>53.5</v>
      </c>
      <c r="G22" s="0" t="n">
        <v>6</v>
      </c>
      <c r="H22" s="2" t="n">
        <f aca="false">SQRT(((C22-F22)*60)^2+((G22-D22)*60*COS(C22/180*PI()))^2)</f>
        <v>0</v>
      </c>
      <c r="I22" s="2" t="n">
        <v>11</v>
      </c>
      <c r="J22" s="8" t="n">
        <v>5</v>
      </c>
      <c r="K22" s="2" t="n">
        <v>105.252126917713</v>
      </c>
      <c r="L22" s="0" t="n">
        <v>478</v>
      </c>
      <c r="M22" s="2" t="n">
        <f aca="false">K22-J22</f>
        <v>100.252126917713</v>
      </c>
    </row>
    <row r="23" customFormat="false" ht="15" hidden="false" customHeight="false" outlineLevel="0" collapsed="false">
      <c r="A23" s="0" t="s">
        <v>21</v>
      </c>
      <c r="B23" s="0" t="n">
        <v>7</v>
      </c>
      <c r="C23" s="0" t="n">
        <v>54</v>
      </c>
      <c r="D23" s="0" t="n">
        <v>7.5</v>
      </c>
      <c r="E23" s="0" t="s">
        <v>25</v>
      </c>
      <c r="F23" s="0" t="n">
        <v>53.5</v>
      </c>
      <c r="G23" s="0" t="n">
        <v>6</v>
      </c>
      <c r="H23" s="2" t="n">
        <f aca="false">SQRT(((C23-F23)*60)^2+((G23-D23)*60*COS(C23/180*PI()))^2)</f>
        <v>60.8151393386668</v>
      </c>
      <c r="I23" s="2" t="n">
        <v>11</v>
      </c>
      <c r="J23" s="3" t="n">
        <f aca="false">2*H23/I23</f>
        <v>11.0572980615758</v>
      </c>
      <c r="K23" s="2" t="n">
        <v>99.289513477975</v>
      </c>
      <c r="L23" s="0" t="n">
        <v>507</v>
      </c>
      <c r="M23" s="2" t="n">
        <f aca="false">K23-J23</f>
        <v>88.2322154163992</v>
      </c>
    </row>
    <row r="24" customFormat="false" ht="15" hidden="false" customHeight="false" outlineLevel="0" collapsed="false">
      <c r="A24" s="0" t="s">
        <v>21</v>
      </c>
      <c r="B24" s="0" t="n">
        <v>8</v>
      </c>
      <c r="C24" s="0" t="n">
        <v>55</v>
      </c>
      <c r="D24" s="0" t="n">
        <v>7.5</v>
      </c>
      <c r="E24" s="0" t="s">
        <v>25</v>
      </c>
      <c r="F24" s="0" t="n">
        <v>53.5</v>
      </c>
      <c r="G24" s="0" t="n">
        <v>6</v>
      </c>
      <c r="H24" s="2" t="n">
        <f aca="false">SQRT(((C24-F24)*60)^2+((G24-D24)*60*COS(C24/180*PI()))^2)</f>
        <v>103.753642921736</v>
      </c>
      <c r="I24" s="2" t="n">
        <v>11</v>
      </c>
      <c r="J24" s="3" t="n">
        <f aca="false">2*H24/I24</f>
        <v>18.8642987130429</v>
      </c>
      <c r="K24" s="2" t="n">
        <v>113.372751322751</v>
      </c>
      <c r="L24" s="0" t="n">
        <v>189</v>
      </c>
      <c r="M24" s="2" t="n">
        <f aca="false">K24-J24</f>
        <v>94.5084526097081</v>
      </c>
    </row>
    <row r="25" customFormat="false" ht="15" hidden="false" customHeight="false" outlineLevel="0" collapsed="false">
      <c r="A25" s="0" t="s">
        <v>21</v>
      </c>
      <c r="B25" s="0" t="n">
        <v>9</v>
      </c>
      <c r="C25" s="0" t="n">
        <v>56</v>
      </c>
      <c r="D25" s="0" t="n">
        <v>7.5</v>
      </c>
      <c r="E25" s="0" t="s">
        <v>25</v>
      </c>
      <c r="F25" s="0" t="n">
        <v>53.5</v>
      </c>
      <c r="G25" s="0" t="n">
        <v>6</v>
      </c>
      <c r="H25" s="2" t="n">
        <f aca="false">SQRT(((C25-F25)*60)^2+((G25-D25)*60*COS(C25/180*PI()))^2)</f>
        <v>158.217708543214</v>
      </c>
      <c r="I25" s="2" t="n">
        <v>11</v>
      </c>
      <c r="J25" s="3" t="n">
        <f aca="false">2*H25/I25</f>
        <v>28.7668560987663</v>
      </c>
      <c r="K25" s="2" t="n">
        <v>115.546759259259</v>
      </c>
      <c r="L25" s="0" t="n">
        <v>36</v>
      </c>
      <c r="M25" s="2" t="n">
        <f aca="false">K25-J25</f>
        <v>86.7799031604927</v>
      </c>
    </row>
    <row r="26" customFormat="false" ht="15" hidden="false" customHeight="false" outlineLevel="0" collapsed="false">
      <c r="A26" s="0" t="s">
        <v>21</v>
      </c>
      <c r="B26" s="0" t="n">
        <v>10</v>
      </c>
      <c r="C26" s="0" t="n">
        <v>54</v>
      </c>
      <c r="D26" s="0" t="n">
        <v>6</v>
      </c>
      <c r="E26" s="0" t="s">
        <v>25</v>
      </c>
      <c r="F26" s="0" t="n">
        <v>53.5</v>
      </c>
      <c r="G26" s="0" t="n">
        <v>6</v>
      </c>
      <c r="H26" s="2" t="n">
        <f aca="false">SQRT(((C26-F26)*60)^2+((G26-D26)*60*COS(C26/180*PI()))^2)</f>
        <v>30</v>
      </c>
      <c r="I26" s="2" t="n">
        <v>11</v>
      </c>
      <c r="J26" s="3" t="n">
        <f aca="false">2*H26/I26</f>
        <v>5.45454545454545</v>
      </c>
      <c r="K26" s="2" t="n">
        <v>105.558022192233</v>
      </c>
      <c r="L26" s="0" t="n">
        <v>2223</v>
      </c>
      <c r="M26" s="2" t="n">
        <f aca="false">K26-J26</f>
        <v>100.103476737688</v>
      </c>
    </row>
    <row r="27" customFormat="false" ht="15" hidden="false" customHeight="false" outlineLevel="0" collapsed="false">
      <c r="A27" s="0" t="s">
        <v>21</v>
      </c>
      <c r="B27" s="0" t="n">
        <v>11</v>
      </c>
      <c r="C27" s="0" t="n">
        <v>55</v>
      </c>
      <c r="D27" s="0" t="n">
        <v>6</v>
      </c>
      <c r="E27" s="0" t="s">
        <v>25</v>
      </c>
      <c r="F27" s="0" t="n">
        <v>53.5</v>
      </c>
      <c r="G27" s="0" t="n">
        <v>6</v>
      </c>
      <c r="H27" s="2" t="n">
        <f aca="false">SQRT(((C27-F27)*60)^2+((G27-D27)*60*COS(C27/180*PI()))^2)</f>
        <v>90</v>
      </c>
      <c r="I27" s="2" t="n">
        <v>11</v>
      </c>
      <c r="J27" s="3" t="n">
        <f aca="false">2*H27/I27</f>
        <v>16.3636363636364</v>
      </c>
      <c r="K27" s="2" t="n">
        <v>111.96429769392</v>
      </c>
      <c r="L27" s="0" t="n">
        <v>795</v>
      </c>
      <c r="M27" s="2" t="n">
        <f aca="false">K27-J27</f>
        <v>95.6006613302836</v>
      </c>
    </row>
    <row r="28" customFormat="false" ht="15" hidden="false" customHeight="false" outlineLevel="0" collapsed="false">
      <c r="A28" s="0" t="s">
        <v>21</v>
      </c>
      <c r="B28" s="0" t="n">
        <v>12</v>
      </c>
      <c r="C28" s="0" t="n">
        <v>56</v>
      </c>
      <c r="D28" s="0" t="n">
        <v>6</v>
      </c>
      <c r="E28" s="0" t="s">
        <v>25</v>
      </c>
      <c r="F28" s="0" t="n">
        <v>53.5</v>
      </c>
      <c r="G28" s="0" t="n">
        <v>6</v>
      </c>
      <c r="H28" s="2" t="n">
        <f aca="false">SQRT(((C28-F28)*60)^2+((G28-D28)*60*COS(C28/180*PI()))^2)</f>
        <v>150</v>
      </c>
      <c r="I28" s="2" t="n">
        <v>11</v>
      </c>
      <c r="J28" s="3" t="n">
        <f aca="false">2*H28/I28</f>
        <v>27.2727272727273</v>
      </c>
      <c r="K28" s="2" t="n">
        <v>123.164767932489</v>
      </c>
      <c r="L28" s="0" t="n">
        <v>79</v>
      </c>
      <c r="M28" s="2" t="n">
        <f aca="false">K28-J28</f>
        <v>95.8920406597617</v>
      </c>
    </row>
    <row r="29" customFormat="false" ht="15" hidden="false" customHeight="false" outlineLevel="0" collapsed="false">
      <c r="A29" s="0" t="s">
        <v>21</v>
      </c>
      <c r="B29" s="0" t="n">
        <v>13</v>
      </c>
      <c r="C29" s="0" t="n">
        <v>54</v>
      </c>
      <c r="D29" s="0" t="n">
        <v>3</v>
      </c>
      <c r="E29" s="0" t="s">
        <v>25</v>
      </c>
      <c r="F29" s="0" t="n">
        <v>53.5</v>
      </c>
      <c r="G29" s="0" t="n">
        <v>6</v>
      </c>
      <c r="H29" s="2" t="n">
        <f aca="false">SQRT(((C29-F29)*60)^2+((G29-D29)*60*COS(C29/180*PI()))^2)</f>
        <v>109.972381492472</v>
      </c>
      <c r="I29" s="2" t="n">
        <v>11</v>
      </c>
      <c r="J29" s="3" t="n">
        <f aca="false">2*H29/I29</f>
        <v>19.9949784531768</v>
      </c>
      <c r="K29" s="2" t="n">
        <v>117.571315789474</v>
      </c>
      <c r="L29" s="0" t="n">
        <v>570</v>
      </c>
      <c r="M29" s="2" t="n">
        <f aca="false">K29-J29</f>
        <v>97.5763373362972</v>
      </c>
    </row>
    <row r="30" customFormat="false" ht="15" hidden="false" customHeight="false" outlineLevel="0" collapsed="false">
      <c r="A30" s="0" t="s">
        <v>21</v>
      </c>
      <c r="B30" s="0" t="n">
        <v>14</v>
      </c>
      <c r="C30" s="0" t="n">
        <v>55</v>
      </c>
      <c r="D30" s="0" t="n">
        <v>5</v>
      </c>
      <c r="E30" s="0" t="s">
        <v>25</v>
      </c>
      <c r="F30" s="0" t="n">
        <v>53.5</v>
      </c>
      <c r="G30" s="0" t="n">
        <v>6</v>
      </c>
      <c r="H30" s="2" t="n">
        <f aca="false">SQRT(((C30-F30)*60)^2+((G30-D30)*60*COS(C30/180*PI()))^2)</f>
        <v>96.355403283956</v>
      </c>
      <c r="I30" s="2" t="n">
        <v>11</v>
      </c>
      <c r="J30" s="3" t="n">
        <f aca="false">2*H30/I30</f>
        <v>17.5191642334465</v>
      </c>
      <c r="K30" s="2" t="n">
        <v>124.36935483871</v>
      </c>
      <c r="L30" s="0" t="n">
        <v>589</v>
      </c>
      <c r="M30" s="2" t="n">
        <f aca="false">K30-J30</f>
        <v>106.850190605263</v>
      </c>
    </row>
    <row r="31" customFormat="false" ht="15" hidden="false" customHeight="false" outlineLevel="0" collapsed="false">
      <c r="A31" s="0" t="s">
        <v>21</v>
      </c>
      <c r="B31" s="0" t="n">
        <v>16</v>
      </c>
      <c r="C31" s="0" t="n">
        <v>56</v>
      </c>
      <c r="D31" s="0" t="n">
        <v>5</v>
      </c>
      <c r="E31" s="0" t="s">
        <v>25</v>
      </c>
      <c r="F31" s="0" t="n">
        <v>53.5</v>
      </c>
      <c r="G31" s="0" t="n">
        <v>6</v>
      </c>
      <c r="H31" s="2" t="n">
        <f aca="false">SQRT(((C31-F31)*60)^2+((G31-D31)*60*COS(C31/180*PI()))^2)</f>
        <v>153.706565025217</v>
      </c>
      <c r="I31" s="2" t="n">
        <v>11</v>
      </c>
      <c r="J31" s="3" t="n">
        <f aca="false">2*H31/I31</f>
        <v>27.9466481864031</v>
      </c>
      <c r="K31" s="2" t="n">
        <v>138.559952038369</v>
      </c>
      <c r="L31" s="0" t="n">
        <v>139</v>
      </c>
      <c r="M31" s="2" t="n">
        <f aca="false">K31-J31</f>
        <v>110.613303851966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0" t="s">
        <v>33</v>
      </c>
      <c r="C1" s="0" t="s">
        <v>34</v>
      </c>
      <c r="D1" s="0" t="s">
        <v>35</v>
      </c>
      <c r="E1" s="0" t="s">
        <v>36</v>
      </c>
      <c r="F1" s="0" t="s">
        <v>28</v>
      </c>
      <c r="G1" s="0" t="s">
        <v>37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21</v>
      </c>
      <c r="D2" s="0" t="n">
        <v>103.654601226994</v>
      </c>
      <c r="E2" s="0" t="n">
        <v>24.1035472999055</v>
      </c>
      <c r="F2" s="0" t="n">
        <v>326</v>
      </c>
      <c r="G2" s="0" t="n">
        <v>101.4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s">
        <v>21</v>
      </c>
      <c r="D3" s="0" t="n">
        <v>93.9257151741294</v>
      </c>
      <c r="E3" s="0" t="n">
        <v>19.2507272182307</v>
      </c>
      <c r="F3" s="0" t="n">
        <v>2680</v>
      </c>
      <c r="G3" s="0" t="n">
        <v>94</v>
      </c>
    </row>
    <row r="4" customFormat="false" ht="15" hidden="false" customHeight="false" outlineLevel="0" collapsed="false">
      <c r="A4" s="0" t="n">
        <v>3</v>
      </c>
      <c r="B4" s="0" t="n">
        <v>3</v>
      </c>
      <c r="C4" s="0" t="s">
        <v>21</v>
      </c>
      <c r="D4" s="0" t="n">
        <v>97.6077548864237</v>
      </c>
      <c r="E4" s="0" t="n">
        <v>19.1401606423356</v>
      </c>
      <c r="F4" s="0" t="n">
        <v>9465</v>
      </c>
      <c r="G4" s="0" t="n">
        <v>98.15</v>
      </c>
    </row>
    <row r="5" customFormat="false" ht="15" hidden="false" customHeight="false" outlineLevel="0" collapsed="false">
      <c r="A5" s="0" t="n">
        <v>4</v>
      </c>
      <c r="B5" s="0" t="n">
        <v>4</v>
      </c>
      <c r="C5" s="0" t="s">
        <v>21</v>
      </c>
      <c r="D5" s="0" t="n">
        <v>108.309294117647</v>
      </c>
      <c r="E5" s="0" t="n">
        <v>21.5423124794871</v>
      </c>
      <c r="F5" s="0" t="n">
        <v>425</v>
      </c>
      <c r="G5" s="0" t="n">
        <v>102.616666666667</v>
      </c>
    </row>
    <row r="6" customFormat="false" ht="15" hidden="false" customHeight="false" outlineLevel="0" collapsed="false">
      <c r="A6" s="0" t="n">
        <v>5</v>
      </c>
      <c r="B6" s="0" t="n">
        <v>5</v>
      </c>
      <c r="C6" s="0" t="s">
        <v>21</v>
      </c>
      <c r="D6" s="0" t="n">
        <v>107.188983162326</v>
      </c>
      <c r="E6" s="0" t="n">
        <v>24.0565724451166</v>
      </c>
      <c r="F6" s="0" t="n">
        <v>5068</v>
      </c>
      <c r="G6" s="0" t="n">
        <v>101.333333333333</v>
      </c>
    </row>
    <row r="7" customFormat="false" ht="15" hidden="false" customHeight="false" outlineLevel="0" collapsed="false">
      <c r="A7" s="0" t="n">
        <v>6</v>
      </c>
      <c r="B7" s="0" t="n">
        <v>6</v>
      </c>
      <c r="C7" s="0" t="s">
        <v>21</v>
      </c>
      <c r="D7" s="0" t="n">
        <v>105.252126917713</v>
      </c>
      <c r="E7" s="0" t="n">
        <v>26.2415819609873</v>
      </c>
      <c r="F7" s="0" t="n">
        <v>478</v>
      </c>
      <c r="G7" s="0" t="n">
        <v>101</v>
      </c>
    </row>
    <row r="8" customFormat="false" ht="15" hidden="false" customHeight="false" outlineLevel="0" collapsed="false">
      <c r="A8" s="0" t="n">
        <v>7</v>
      </c>
      <c r="B8" s="0" t="n">
        <v>7</v>
      </c>
      <c r="C8" s="0" t="s">
        <v>21</v>
      </c>
      <c r="D8" s="0" t="n">
        <v>99.289513477975</v>
      </c>
      <c r="E8" s="0" t="n">
        <v>17.2881189875909</v>
      </c>
      <c r="F8" s="0" t="n">
        <v>507</v>
      </c>
      <c r="G8" s="0" t="n">
        <v>98.1</v>
      </c>
    </row>
    <row r="9" customFormat="false" ht="15" hidden="false" customHeight="false" outlineLevel="0" collapsed="false">
      <c r="A9" s="0" t="n">
        <v>8</v>
      </c>
      <c r="B9" s="0" t="n">
        <v>8</v>
      </c>
      <c r="C9" s="0" t="s">
        <v>21</v>
      </c>
      <c r="D9" s="0" t="n">
        <v>113.372751322751</v>
      </c>
      <c r="E9" s="0" t="n">
        <v>27.6999992481481</v>
      </c>
      <c r="F9" s="0" t="n">
        <v>189</v>
      </c>
      <c r="G9" s="0" t="n">
        <v>107.366666666667</v>
      </c>
    </row>
    <row r="10" customFormat="false" ht="15" hidden="false" customHeight="false" outlineLevel="0" collapsed="false">
      <c r="A10" s="0" t="n">
        <v>9</v>
      </c>
      <c r="B10" s="0" t="n">
        <v>9</v>
      </c>
      <c r="C10" s="0" t="s">
        <v>21</v>
      </c>
      <c r="D10" s="0" t="n">
        <v>115.546759259259</v>
      </c>
      <c r="E10" s="0" t="n">
        <v>33.5179918090541</v>
      </c>
      <c r="F10" s="0" t="n">
        <v>36</v>
      </c>
      <c r="G10" s="0" t="n">
        <v>107.183333333333</v>
      </c>
    </row>
    <row r="11" customFormat="false" ht="15" hidden="false" customHeight="false" outlineLevel="0" collapsed="false">
      <c r="A11" s="0" t="n">
        <v>10</v>
      </c>
      <c r="B11" s="0" t="n">
        <v>10</v>
      </c>
      <c r="C11" s="0" t="s">
        <v>21</v>
      </c>
      <c r="D11" s="0" t="n">
        <v>105.558022192233</v>
      </c>
      <c r="E11" s="0" t="n">
        <v>24.6720458587567</v>
      </c>
      <c r="F11" s="0" t="n">
        <v>2223</v>
      </c>
      <c r="G11" s="0" t="n">
        <v>102</v>
      </c>
    </row>
    <row r="12" customFormat="false" ht="15" hidden="false" customHeight="false" outlineLevel="0" collapsed="false">
      <c r="A12" s="0" t="n">
        <v>11</v>
      </c>
      <c r="B12" s="0" t="n">
        <v>11</v>
      </c>
      <c r="C12" s="0" t="s">
        <v>21</v>
      </c>
      <c r="D12" s="0" t="n">
        <v>111.96429769392</v>
      </c>
      <c r="E12" s="0" t="n">
        <v>25.9403423768629</v>
      </c>
      <c r="F12" s="0" t="n">
        <v>795</v>
      </c>
      <c r="G12" s="0" t="n">
        <v>105.6</v>
      </c>
    </row>
    <row r="13" customFormat="false" ht="15" hidden="false" customHeight="false" outlineLevel="0" collapsed="false">
      <c r="A13" s="0" t="n">
        <v>12</v>
      </c>
      <c r="B13" s="0" t="n">
        <v>12</v>
      </c>
      <c r="C13" s="0" t="s">
        <v>21</v>
      </c>
      <c r="D13" s="0" t="n">
        <v>123.164767932489</v>
      </c>
      <c r="E13" s="0" t="n">
        <v>28.5452750526259</v>
      </c>
      <c r="F13" s="0" t="n">
        <v>79</v>
      </c>
      <c r="G13" s="0" t="n">
        <v>113.95</v>
      </c>
    </row>
    <row r="14" customFormat="false" ht="15" hidden="false" customHeight="false" outlineLevel="0" collapsed="false">
      <c r="A14" s="0" t="n">
        <v>13</v>
      </c>
      <c r="B14" s="0" t="n">
        <v>13</v>
      </c>
      <c r="C14" s="0" t="s">
        <v>21</v>
      </c>
      <c r="D14" s="0" t="n">
        <v>117.571315789474</v>
      </c>
      <c r="E14" s="0" t="n">
        <v>30.7453516080484</v>
      </c>
      <c r="F14" s="0" t="n">
        <v>570</v>
      </c>
      <c r="G14" s="0" t="n">
        <v>108.391666666667</v>
      </c>
    </row>
    <row r="15" customFormat="false" ht="15" hidden="false" customHeight="false" outlineLevel="0" collapsed="false">
      <c r="A15" s="0" t="n">
        <v>14</v>
      </c>
      <c r="B15" s="0" t="n">
        <v>14</v>
      </c>
      <c r="C15" s="0" t="s">
        <v>21</v>
      </c>
      <c r="D15" s="0" t="n">
        <v>124.36935483871</v>
      </c>
      <c r="E15" s="0" t="n">
        <v>31.9802670408854</v>
      </c>
      <c r="F15" s="0" t="n">
        <v>589</v>
      </c>
      <c r="G15" s="0" t="n">
        <v>116.116666666667</v>
      </c>
    </row>
    <row r="16" customFormat="false" ht="15" hidden="false" customHeight="false" outlineLevel="0" collapsed="false">
      <c r="A16" s="0" t="n">
        <v>15</v>
      </c>
      <c r="B16" s="0" t="n">
        <v>16</v>
      </c>
      <c r="C16" s="0" t="s">
        <v>21</v>
      </c>
      <c r="D16" s="0" t="n">
        <v>138.559952038369</v>
      </c>
      <c r="E16" s="0" t="n">
        <v>35.7168582639752</v>
      </c>
      <c r="F16" s="0" t="n">
        <v>139</v>
      </c>
      <c r="G16" s="0" t="n">
        <v>124</v>
      </c>
    </row>
    <row r="17" customFormat="false" ht="15" hidden="false" customHeight="false" outlineLevel="0" collapsed="false">
      <c r="A17" s="0" t="n">
        <v>16</v>
      </c>
      <c r="B17" s="0" t="n">
        <v>1</v>
      </c>
      <c r="C17" s="0" t="s">
        <v>26</v>
      </c>
      <c r="D17" s="0" t="n">
        <v>89.5429166666667</v>
      </c>
      <c r="E17" s="0" t="n">
        <v>21.9129399150222</v>
      </c>
      <c r="F17" s="0" t="n">
        <v>40</v>
      </c>
      <c r="G17" s="0" t="n">
        <v>90.775</v>
      </c>
    </row>
    <row r="18" customFormat="false" ht="15" hidden="false" customHeight="false" outlineLevel="0" collapsed="false">
      <c r="A18" s="0" t="n">
        <v>17</v>
      </c>
      <c r="B18" s="0" t="n">
        <v>2</v>
      </c>
      <c r="C18" s="0" t="s">
        <v>26</v>
      </c>
      <c r="D18" s="0" t="n">
        <v>89.708270545556</v>
      </c>
      <c r="E18" s="0" t="n">
        <v>23.8704840322394</v>
      </c>
      <c r="F18" s="0" t="n">
        <v>4778</v>
      </c>
      <c r="G18" s="0" t="n">
        <v>92.8333333333333</v>
      </c>
    </row>
    <row r="19" customFormat="false" ht="15" hidden="false" customHeight="false" outlineLevel="0" collapsed="false">
      <c r="A19" s="0" t="n">
        <v>18</v>
      </c>
      <c r="B19" s="0" t="n">
        <v>3</v>
      </c>
      <c r="C19" s="0" t="s">
        <v>26</v>
      </c>
      <c r="D19" s="0" t="n">
        <v>89.0100189035917</v>
      </c>
      <c r="E19" s="0" t="n">
        <v>26.2201482299904</v>
      </c>
      <c r="F19" s="0" t="n">
        <v>1587</v>
      </c>
      <c r="G19" s="0" t="n">
        <v>89.7666666666667</v>
      </c>
    </row>
    <row r="20" customFormat="false" ht="15" hidden="false" customHeight="false" outlineLevel="0" collapsed="false">
      <c r="A20" s="0" t="n">
        <v>19</v>
      </c>
      <c r="B20" s="0" t="n">
        <v>5</v>
      </c>
      <c r="C20" s="0" t="s">
        <v>26</v>
      </c>
      <c r="D20" s="0" t="n">
        <v>105.129082774049</v>
      </c>
      <c r="E20" s="0" t="n">
        <v>32.5025170054651</v>
      </c>
      <c r="F20" s="0" t="n">
        <v>149</v>
      </c>
      <c r="G20" s="0" t="n">
        <v>98.1333333333333</v>
      </c>
    </row>
    <row r="21" customFormat="false" ht="15" hidden="false" customHeight="false" outlineLevel="0" collapsed="false">
      <c r="A21" s="0" t="n">
        <v>20</v>
      </c>
      <c r="B21" s="0" t="n">
        <v>6</v>
      </c>
      <c r="C21" s="0" t="s">
        <v>26</v>
      </c>
      <c r="D21" s="0" t="n">
        <v>80.6333333333333</v>
      </c>
      <c r="E21" s="0" t="n">
        <v>26.2714094465139</v>
      </c>
      <c r="F21" s="0" t="n">
        <v>677</v>
      </c>
      <c r="G21" s="0" t="n">
        <v>80.65</v>
      </c>
    </row>
    <row r="22" customFormat="false" ht="15" hidden="false" customHeight="false" outlineLevel="0" collapsed="false">
      <c r="A22" s="0" t="n">
        <v>21</v>
      </c>
      <c r="B22" s="0" t="n">
        <v>7</v>
      </c>
      <c r="C22" s="0" t="s">
        <v>26</v>
      </c>
      <c r="D22" s="0" t="n">
        <v>110.459941520468</v>
      </c>
      <c r="E22" s="0" t="n">
        <v>32.0706155860368</v>
      </c>
      <c r="F22" s="0" t="n">
        <v>114</v>
      </c>
      <c r="G22" s="0" t="n">
        <v>104</v>
      </c>
    </row>
    <row r="23" customFormat="false" ht="15" hidden="false" customHeight="false" outlineLevel="0" collapsed="false">
      <c r="A23" s="0" t="n">
        <v>22</v>
      </c>
      <c r="B23" s="0" t="n">
        <v>8</v>
      </c>
      <c r="C23" s="0" t="s">
        <v>26</v>
      </c>
      <c r="D23" s="0" t="n">
        <v>109.35</v>
      </c>
      <c r="E23" s="0" t="n">
        <v>47.997701965192</v>
      </c>
      <c r="F23" s="0" t="n">
        <v>12</v>
      </c>
      <c r="G23" s="0" t="n">
        <v>112.666666666667</v>
      </c>
    </row>
    <row r="24" customFormat="false" ht="15" hidden="false" customHeight="false" outlineLevel="0" collapsed="false">
      <c r="A24" s="0" t="n">
        <v>23</v>
      </c>
      <c r="B24" s="0" t="n">
        <v>10</v>
      </c>
      <c r="C24" s="0" t="s">
        <v>26</v>
      </c>
      <c r="D24" s="0" t="n">
        <v>112.5</v>
      </c>
      <c r="E24" s="0" t="s">
        <v>38</v>
      </c>
      <c r="F24" s="0" t="n">
        <v>1</v>
      </c>
      <c r="G24" s="0" t="n">
        <v>112.5</v>
      </c>
    </row>
    <row r="25" customFormat="false" ht="15" hidden="false" customHeight="false" outlineLevel="0" collapsed="false">
      <c r="A25" s="0" t="n">
        <v>24</v>
      </c>
      <c r="B25" s="0" t="n">
        <v>11</v>
      </c>
      <c r="C25" s="0" t="s">
        <v>26</v>
      </c>
      <c r="D25" s="0" t="n">
        <v>81.1833333333333</v>
      </c>
      <c r="E25" s="0" t="s">
        <v>38</v>
      </c>
      <c r="F25" s="0" t="n">
        <v>1</v>
      </c>
      <c r="G25" s="0" t="n">
        <v>81.1833333333333</v>
      </c>
    </row>
    <row r="26" customFormat="false" ht="15" hidden="false" customHeight="false" outlineLevel="0" collapsed="false">
      <c r="A26" s="0" t="n">
        <v>25</v>
      </c>
      <c r="B26" s="0" t="n">
        <v>13</v>
      </c>
      <c r="C26" s="0" t="s">
        <v>26</v>
      </c>
      <c r="D26" s="0" t="n">
        <v>137.016666666667</v>
      </c>
      <c r="E26" s="0" t="s">
        <v>38</v>
      </c>
      <c r="F26" s="0" t="n">
        <v>1</v>
      </c>
      <c r="G26" s="0" t="n">
        <v>137.016666666667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0" t="s">
        <v>34</v>
      </c>
      <c r="C1" s="10" t="s">
        <v>39</v>
      </c>
      <c r="D1" s="10" t="s">
        <v>33</v>
      </c>
      <c r="E1" s="10" t="s">
        <v>35</v>
      </c>
      <c r="F1" s="10" t="s">
        <v>36</v>
      </c>
      <c r="G1" s="10" t="s">
        <v>28</v>
      </c>
      <c r="H1" s="10" t="s">
        <v>37</v>
      </c>
    </row>
    <row r="2" customFormat="false" ht="15" hidden="false" customHeight="false" outlineLevel="0" collapsed="false">
      <c r="A2" s="0" t="n">
        <v>1</v>
      </c>
      <c r="B2" s="0" t="s">
        <v>21</v>
      </c>
      <c r="C2" s="0" t="s">
        <v>40</v>
      </c>
      <c r="D2" s="0" t="n">
        <v>1</v>
      </c>
      <c r="E2" s="0" t="n">
        <v>58.9166666666667</v>
      </c>
      <c r="F2" s="0" t="n">
        <v>23.316460064545</v>
      </c>
      <c r="G2" s="0" t="n">
        <v>20</v>
      </c>
      <c r="H2" s="0" t="n">
        <v>60</v>
      </c>
    </row>
    <row r="3" customFormat="false" ht="15" hidden="false" customHeight="false" outlineLevel="0" collapsed="false">
      <c r="A3" s="0" t="n">
        <v>2</v>
      </c>
      <c r="B3" s="0" t="s">
        <v>26</v>
      </c>
      <c r="C3" s="0" t="s">
        <v>40</v>
      </c>
      <c r="D3" s="0" t="n">
        <v>1</v>
      </c>
      <c r="E3" s="0" t="n">
        <v>46.5</v>
      </c>
      <c r="F3" s="0" t="s">
        <v>38</v>
      </c>
      <c r="G3" s="0" t="n">
        <v>1</v>
      </c>
      <c r="H3" s="0" t="n">
        <v>46.5</v>
      </c>
    </row>
    <row r="4" customFormat="false" ht="15" hidden="false" customHeight="false" outlineLevel="0" collapsed="false">
      <c r="A4" s="0" t="n">
        <v>3</v>
      </c>
      <c r="B4" s="0" t="s">
        <v>21</v>
      </c>
      <c r="C4" s="0" t="s">
        <v>41</v>
      </c>
      <c r="D4" s="0" t="n">
        <v>1</v>
      </c>
      <c r="E4" s="0" t="n">
        <v>104.772671156004</v>
      </c>
      <c r="F4" s="0" t="n">
        <v>24.2505067988894</v>
      </c>
      <c r="G4" s="0" t="n">
        <v>297</v>
      </c>
      <c r="H4" s="0" t="n">
        <v>101.966666666667</v>
      </c>
    </row>
    <row r="5" customFormat="false" ht="15" hidden="false" customHeight="false" outlineLevel="0" collapsed="false">
      <c r="A5" s="0" t="n">
        <v>4</v>
      </c>
      <c r="B5" s="0" t="s">
        <v>26</v>
      </c>
      <c r="C5" s="0" t="s">
        <v>41</v>
      </c>
      <c r="D5" s="0" t="n">
        <v>1</v>
      </c>
      <c r="E5" s="0" t="n">
        <v>87.2386666666667</v>
      </c>
      <c r="F5" s="0" t="n">
        <v>22.6659914727868</v>
      </c>
      <c r="G5" s="0" t="n">
        <v>25</v>
      </c>
      <c r="H5" s="0" t="n">
        <v>90.8833333333333</v>
      </c>
    </row>
    <row r="6" customFormat="false" ht="15" hidden="false" customHeight="false" outlineLevel="0" collapsed="false">
      <c r="A6" s="0" t="n">
        <v>5</v>
      </c>
      <c r="B6" s="0" t="s">
        <v>21</v>
      </c>
      <c r="C6" s="0" t="s">
        <v>42</v>
      </c>
      <c r="D6" s="0" t="n">
        <v>1</v>
      </c>
      <c r="E6" s="0" t="n">
        <v>92.2040229885057</v>
      </c>
      <c r="F6" s="0" t="n">
        <v>19.4306610385822</v>
      </c>
      <c r="G6" s="0" t="n">
        <v>29</v>
      </c>
      <c r="H6" s="0" t="n">
        <v>92.3333333333333</v>
      </c>
    </row>
    <row r="7" customFormat="false" ht="15" hidden="false" customHeight="false" outlineLevel="0" collapsed="false">
      <c r="A7" s="0" t="n">
        <v>6</v>
      </c>
      <c r="B7" s="0" t="s">
        <v>26</v>
      </c>
      <c r="C7" s="0" t="s">
        <v>42</v>
      </c>
      <c r="D7" s="0" t="n">
        <v>1</v>
      </c>
      <c r="E7" s="0" t="n">
        <v>93.3833333333333</v>
      </c>
      <c r="F7" s="0" t="n">
        <v>20.7760116174919</v>
      </c>
      <c r="G7" s="0" t="n">
        <v>15</v>
      </c>
      <c r="H7" s="0" t="n">
        <v>90</v>
      </c>
    </row>
    <row r="8" customFormat="false" ht="15" hidden="false" customHeight="false" outlineLevel="0" collapsed="false">
      <c r="A8" s="0" t="n">
        <v>7</v>
      </c>
      <c r="B8" s="0" t="s">
        <v>21</v>
      </c>
      <c r="C8" s="0" t="s">
        <v>40</v>
      </c>
      <c r="D8" s="0" t="n">
        <v>2</v>
      </c>
      <c r="E8" s="0" t="n">
        <v>74.0254385964912</v>
      </c>
      <c r="F8" s="0" t="n">
        <v>24.0074675679327</v>
      </c>
      <c r="G8" s="0" t="n">
        <v>19</v>
      </c>
      <c r="H8" s="0" t="n">
        <v>82</v>
      </c>
    </row>
    <row r="9" customFormat="false" ht="15" hidden="false" customHeight="false" outlineLevel="0" collapsed="false">
      <c r="A9" s="0" t="n">
        <v>8</v>
      </c>
      <c r="B9" s="0" t="s">
        <v>26</v>
      </c>
      <c r="C9" s="0" t="s">
        <v>40</v>
      </c>
      <c r="D9" s="0" t="n">
        <v>2</v>
      </c>
      <c r="E9" s="0" t="n">
        <v>76.6801158301158</v>
      </c>
      <c r="F9" s="0" t="n">
        <v>25.9622649116085</v>
      </c>
      <c r="G9" s="0" t="n">
        <v>259</v>
      </c>
      <c r="H9" s="0" t="n">
        <v>82</v>
      </c>
    </row>
    <row r="10" customFormat="false" ht="15" hidden="false" customHeight="false" outlineLevel="0" collapsed="false">
      <c r="A10" s="0" t="n">
        <v>9</v>
      </c>
      <c r="B10" s="0" t="s">
        <v>21</v>
      </c>
      <c r="C10" s="0" t="s">
        <v>41</v>
      </c>
      <c r="D10" s="0" t="n">
        <v>2</v>
      </c>
      <c r="E10" s="0" t="n">
        <v>92.754645036051</v>
      </c>
      <c r="F10" s="0" t="n">
        <v>19.0982423404531</v>
      </c>
      <c r="G10" s="0" t="n">
        <v>1202</v>
      </c>
      <c r="H10" s="0" t="n">
        <v>93.9166666666667</v>
      </c>
    </row>
    <row r="11" customFormat="false" ht="15" hidden="false" customHeight="false" outlineLevel="0" collapsed="false">
      <c r="A11" s="0" t="n">
        <v>10</v>
      </c>
      <c r="B11" s="0" t="s">
        <v>26</v>
      </c>
      <c r="C11" s="0" t="s">
        <v>41</v>
      </c>
      <c r="D11" s="0" t="n">
        <v>2</v>
      </c>
      <c r="E11" s="0" t="n">
        <v>89.9844155844156</v>
      </c>
      <c r="F11" s="0" t="n">
        <v>21.3443424820651</v>
      </c>
      <c r="G11" s="0" t="n">
        <v>2233</v>
      </c>
      <c r="H11" s="0" t="n">
        <v>91.8666666666667</v>
      </c>
    </row>
    <row r="12" customFormat="false" ht="15" hidden="false" customHeight="false" outlineLevel="0" collapsed="false">
      <c r="A12" s="0" t="n">
        <v>11</v>
      </c>
      <c r="B12" s="0" t="s">
        <v>26</v>
      </c>
      <c r="C12" s="0" t="s">
        <v>43</v>
      </c>
      <c r="D12" s="0" t="n">
        <v>2</v>
      </c>
      <c r="E12" s="0" t="n">
        <v>82.6210749853544</v>
      </c>
      <c r="F12" s="0" t="n">
        <v>25.9217922667921</v>
      </c>
      <c r="G12" s="0" t="n">
        <v>1138</v>
      </c>
      <c r="H12" s="0" t="n">
        <v>92.6833333333333</v>
      </c>
    </row>
    <row r="13" customFormat="false" ht="15" hidden="false" customHeight="false" outlineLevel="0" collapsed="false">
      <c r="A13" s="0" t="n">
        <v>12</v>
      </c>
      <c r="B13" s="0" t="s">
        <v>21</v>
      </c>
      <c r="C13" s="0" t="s">
        <v>44</v>
      </c>
      <c r="D13" s="0" t="n">
        <v>2</v>
      </c>
      <c r="E13" s="0" t="n">
        <v>109.720833333333</v>
      </c>
      <c r="F13" s="0" t="n">
        <v>41.6480477844912</v>
      </c>
      <c r="G13" s="0" t="n">
        <v>4</v>
      </c>
      <c r="H13" s="0" t="n">
        <v>111.733333333333</v>
      </c>
    </row>
    <row r="14" customFormat="false" ht="15" hidden="false" customHeight="false" outlineLevel="0" collapsed="false">
      <c r="A14" s="0" t="n">
        <v>13</v>
      </c>
      <c r="B14" s="0" t="s">
        <v>26</v>
      </c>
      <c r="C14" s="0" t="s">
        <v>44</v>
      </c>
      <c r="D14" s="0" t="n">
        <v>2</v>
      </c>
      <c r="E14" s="0" t="n">
        <v>98</v>
      </c>
      <c r="F14" s="0" t="s">
        <v>38</v>
      </c>
      <c r="G14" s="0" t="n">
        <v>1</v>
      </c>
      <c r="H14" s="0" t="n">
        <v>98</v>
      </c>
    </row>
    <row r="15" customFormat="false" ht="15" hidden="false" customHeight="false" outlineLevel="0" collapsed="false">
      <c r="A15" s="0" t="n">
        <v>14</v>
      </c>
      <c r="B15" s="0" t="s">
        <v>21</v>
      </c>
      <c r="C15" s="0" t="s">
        <v>42</v>
      </c>
      <c r="D15" s="0" t="n">
        <v>2</v>
      </c>
      <c r="E15" s="0" t="n">
        <v>94.7093157181572</v>
      </c>
      <c r="F15" s="0" t="n">
        <v>19.1053554174112</v>
      </c>
      <c r="G15" s="0" t="n">
        <v>1476</v>
      </c>
      <c r="H15" s="0" t="n">
        <v>94</v>
      </c>
    </row>
    <row r="16" customFormat="false" ht="15" hidden="false" customHeight="false" outlineLevel="0" collapsed="false">
      <c r="A16" s="0" t="n">
        <v>15</v>
      </c>
      <c r="B16" s="0" t="s">
        <v>26</v>
      </c>
      <c r="C16" s="0" t="s">
        <v>42</v>
      </c>
      <c r="D16" s="0" t="n">
        <v>2</v>
      </c>
      <c r="E16" s="0" t="n">
        <v>90.006828391734</v>
      </c>
      <c r="F16" s="0" t="n">
        <v>29.2018864864083</v>
      </c>
      <c r="G16" s="0" t="n">
        <v>1484</v>
      </c>
      <c r="H16" s="0" t="n">
        <v>93</v>
      </c>
    </row>
    <row r="17" customFormat="false" ht="15" hidden="false" customHeight="false" outlineLevel="0" collapsed="false">
      <c r="A17" s="0" t="n">
        <v>16</v>
      </c>
      <c r="B17" s="0" t="s">
        <v>21</v>
      </c>
      <c r="C17" s="0" t="s">
        <v>40</v>
      </c>
      <c r="D17" s="0" t="n">
        <v>3</v>
      </c>
      <c r="E17" s="0" t="n">
        <v>83.5230769230769</v>
      </c>
      <c r="F17" s="0" t="n">
        <v>26.5936834926905</v>
      </c>
      <c r="G17" s="0" t="n">
        <v>26</v>
      </c>
      <c r="H17" s="0" t="n">
        <v>93.3833333333333</v>
      </c>
    </row>
    <row r="18" customFormat="false" ht="15" hidden="false" customHeight="false" outlineLevel="0" collapsed="false">
      <c r="A18" s="0" t="n">
        <v>17</v>
      </c>
      <c r="B18" s="0" t="s">
        <v>26</v>
      </c>
      <c r="C18" s="0" t="s">
        <v>40</v>
      </c>
      <c r="D18" s="0" t="n">
        <v>3</v>
      </c>
      <c r="E18" s="0" t="n">
        <v>65.6586666666667</v>
      </c>
      <c r="F18" s="0" t="n">
        <v>24.6481883444226</v>
      </c>
      <c r="G18" s="0" t="n">
        <v>50</v>
      </c>
      <c r="H18" s="0" t="n">
        <v>70.65</v>
      </c>
    </row>
    <row r="19" customFormat="false" ht="15" hidden="false" customHeight="false" outlineLevel="0" collapsed="false">
      <c r="A19" s="0" t="n">
        <v>18</v>
      </c>
      <c r="B19" s="0" t="s">
        <v>21</v>
      </c>
      <c r="C19" s="0" t="s">
        <v>41</v>
      </c>
      <c r="D19" s="0" t="n">
        <v>3</v>
      </c>
      <c r="E19" s="0" t="n">
        <v>99.0569154602995</v>
      </c>
      <c r="F19" s="0" t="n">
        <v>21.5650247524357</v>
      </c>
      <c r="G19" s="0" t="n">
        <v>5319</v>
      </c>
      <c r="H19" s="0" t="n">
        <v>98.5</v>
      </c>
    </row>
    <row r="20" customFormat="false" ht="15" hidden="false" customHeight="false" outlineLevel="0" collapsed="false">
      <c r="A20" s="0" t="n">
        <v>19</v>
      </c>
      <c r="B20" s="0" t="s">
        <v>26</v>
      </c>
      <c r="C20" s="0" t="s">
        <v>41</v>
      </c>
      <c r="D20" s="0" t="n">
        <v>3</v>
      </c>
      <c r="E20" s="0" t="n">
        <v>89.4725676150334</v>
      </c>
      <c r="F20" s="0" t="n">
        <v>23.452183656533</v>
      </c>
      <c r="G20" s="0" t="n">
        <v>949</v>
      </c>
      <c r="H20" s="0" t="n">
        <v>89.6833333333333</v>
      </c>
    </row>
    <row r="21" customFormat="false" ht="15" hidden="false" customHeight="false" outlineLevel="0" collapsed="false">
      <c r="A21" s="0" t="n">
        <v>20</v>
      </c>
      <c r="B21" s="0" t="s">
        <v>26</v>
      </c>
      <c r="C21" s="0" t="s">
        <v>43</v>
      </c>
      <c r="D21" s="0" t="n">
        <v>3</v>
      </c>
      <c r="E21" s="0" t="n">
        <v>85.6101677148847</v>
      </c>
      <c r="F21" s="0" t="n">
        <v>27.8999309941697</v>
      </c>
      <c r="G21" s="0" t="n">
        <v>159</v>
      </c>
      <c r="H21" s="0" t="n">
        <v>94.3166666666667</v>
      </c>
    </row>
    <row r="22" customFormat="false" ht="15" hidden="false" customHeight="false" outlineLevel="0" collapsed="false">
      <c r="A22" s="0" t="n">
        <v>21</v>
      </c>
      <c r="B22" s="0" t="s">
        <v>21</v>
      </c>
      <c r="C22" s="0" t="s">
        <v>44</v>
      </c>
      <c r="D22" s="0" t="n">
        <v>3</v>
      </c>
      <c r="E22" s="0" t="n">
        <v>110.13</v>
      </c>
      <c r="F22" s="0" t="n">
        <v>21.2438775493866</v>
      </c>
      <c r="G22" s="0" t="n">
        <v>10</v>
      </c>
      <c r="H22" s="0" t="n">
        <v>101.958333333333</v>
      </c>
    </row>
    <row r="23" customFormat="false" ht="15" hidden="false" customHeight="false" outlineLevel="0" collapsed="false">
      <c r="A23" s="0" t="n">
        <v>22</v>
      </c>
      <c r="B23" s="0" t="s">
        <v>21</v>
      </c>
      <c r="C23" s="0" t="s">
        <v>42</v>
      </c>
      <c r="D23" s="0" t="n">
        <v>3</v>
      </c>
      <c r="E23" s="0" t="n">
        <v>95.7138217279175</v>
      </c>
      <c r="F23" s="0" t="n">
        <v>15.2553668904864</v>
      </c>
      <c r="G23" s="0" t="n">
        <v>4136</v>
      </c>
      <c r="H23" s="0" t="n">
        <v>97.9333333333333</v>
      </c>
    </row>
    <row r="24" customFormat="false" ht="15" hidden="false" customHeight="false" outlineLevel="0" collapsed="false">
      <c r="A24" s="0" t="n">
        <v>23</v>
      </c>
      <c r="B24" s="0" t="s">
        <v>26</v>
      </c>
      <c r="C24" s="0" t="s">
        <v>42</v>
      </c>
      <c r="D24" s="0" t="n">
        <v>3</v>
      </c>
      <c r="E24" s="0" t="n">
        <v>88.4832643202208</v>
      </c>
      <c r="F24" s="0" t="n">
        <v>30.1664631324346</v>
      </c>
      <c r="G24" s="0" t="n">
        <v>483</v>
      </c>
      <c r="H24" s="0" t="n">
        <v>89</v>
      </c>
    </row>
    <row r="25" customFormat="false" ht="15" hidden="false" customHeight="false" outlineLevel="0" collapsed="false">
      <c r="A25" s="0" t="n">
        <v>24</v>
      </c>
      <c r="B25" s="0" t="s">
        <v>21</v>
      </c>
      <c r="C25" s="0" t="s">
        <v>40</v>
      </c>
      <c r="D25" s="0" t="n">
        <v>4</v>
      </c>
      <c r="E25" s="0" t="n">
        <v>94</v>
      </c>
      <c r="F25" s="0" t="s">
        <v>38</v>
      </c>
      <c r="G25" s="0" t="n">
        <v>1</v>
      </c>
      <c r="H25" s="0" t="n">
        <v>94</v>
      </c>
    </row>
    <row r="26" customFormat="false" ht="15" hidden="false" customHeight="false" outlineLevel="0" collapsed="false">
      <c r="A26" s="0" t="n">
        <v>25</v>
      </c>
      <c r="B26" s="0" t="s">
        <v>26</v>
      </c>
      <c r="C26" s="0" t="s">
        <v>40</v>
      </c>
      <c r="D26" s="0" t="n">
        <v>4</v>
      </c>
      <c r="E26" s="0" t="n">
        <v>206</v>
      </c>
      <c r="F26" s="0" t="n">
        <v>55.4256258422041</v>
      </c>
      <c r="G26" s="0" t="n">
        <v>3</v>
      </c>
      <c r="H26" s="0" t="n">
        <v>238</v>
      </c>
    </row>
    <row r="27" customFormat="false" ht="15" hidden="false" customHeight="false" outlineLevel="0" collapsed="false">
      <c r="A27" s="0" t="n">
        <v>26</v>
      </c>
      <c r="B27" s="0" t="s">
        <v>21</v>
      </c>
      <c r="C27" s="0" t="s">
        <v>41</v>
      </c>
      <c r="D27" s="0" t="n">
        <v>4</v>
      </c>
      <c r="E27" s="0" t="n">
        <v>106.734982638889</v>
      </c>
      <c r="F27" s="0" t="n">
        <v>21.8927640285962</v>
      </c>
      <c r="G27" s="0" t="n">
        <v>192</v>
      </c>
      <c r="H27" s="0" t="n">
        <v>102</v>
      </c>
    </row>
    <row r="28" customFormat="false" ht="15" hidden="false" customHeight="false" outlineLevel="0" collapsed="false">
      <c r="A28" s="0" t="n">
        <v>27</v>
      </c>
      <c r="B28" s="0" t="s">
        <v>21</v>
      </c>
      <c r="C28" s="0" t="s">
        <v>42</v>
      </c>
      <c r="D28" s="0" t="n">
        <v>4</v>
      </c>
      <c r="E28" s="0" t="n">
        <v>109.606580829757</v>
      </c>
      <c r="F28" s="0" t="n">
        <v>21.2084505809887</v>
      </c>
      <c r="G28" s="0" t="n">
        <v>233</v>
      </c>
      <c r="H28" s="0" t="n">
        <v>104</v>
      </c>
    </row>
    <row r="29" customFormat="false" ht="15" hidden="false" customHeight="false" outlineLevel="0" collapsed="false">
      <c r="A29" s="0" t="n">
        <v>28</v>
      </c>
      <c r="B29" s="0" t="s">
        <v>21</v>
      </c>
      <c r="C29" s="0" t="s">
        <v>40</v>
      </c>
      <c r="D29" s="0" t="n">
        <v>5</v>
      </c>
      <c r="E29" s="0" t="n">
        <v>97.1519083969466</v>
      </c>
      <c r="F29" s="0" t="n">
        <v>14.7569335639335</v>
      </c>
      <c r="G29" s="0" t="n">
        <v>131</v>
      </c>
      <c r="H29" s="0" t="n">
        <v>93.9666666666667</v>
      </c>
    </row>
    <row r="30" customFormat="false" ht="15" hidden="false" customHeight="false" outlineLevel="0" collapsed="false">
      <c r="A30" s="0" t="n">
        <v>29</v>
      </c>
      <c r="B30" s="0" t="s">
        <v>26</v>
      </c>
      <c r="C30" s="0" t="s">
        <v>40</v>
      </c>
      <c r="D30" s="0" t="n">
        <v>5</v>
      </c>
      <c r="E30" s="0" t="n">
        <v>95.8382005899705</v>
      </c>
      <c r="F30" s="0" t="n">
        <v>21.1536529268559</v>
      </c>
      <c r="G30" s="0" t="n">
        <v>113</v>
      </c>
      <c r="H30" s="0" t="n">
        <v>95.85</v>
      </c>
    </row>
    <row r="31" customFormat="false" ht="15" hidden="false" customHeight="false" outlineLevel="0" collapsed="false">
      <c r="A31" s="0" t="n">
        <v>30</v>
      </c>
      <c r="B31" s="0" t="s">
        <v>21</v>
      </c>
      <c r="C31" s="0" t="s">
        <v>41</v>
      </c>
      <c r="D31" s="0" t="n">
        <v>5</v>
      </c>
      <c r="E31" s="0" t="n">
        <v>107.616752027315</v>
      </c>
      <c r="F31" s="0" t="n">
        <v>23.9906763247585</v>
      </c>
      <c r="G31" s="0" t="n">
        <v>2343</v>
      </c>
      <c r="H31" s="0" t="n">
        <v>101.4</v>
      </c>
    </row>
    <row r="32" customFormat="false" ht="15" hidden="false" customHeight="false" outlineLevel="0" collapsed="false">
      <c r="A32" s="0" t="n">
        <v>31</v>
      </c>
      <c r="B32" s="0" t="s">
        <v>26</v>
      </c>
      <c r="C32" s="0" t="s">
        <v>41</v>
      </c>
      <c r="D32" s="0" t="n">
        <v>5</v>
      </c>
      <c r="E32" s="0" t="n">
        <v>103.696717171717</v>
      </c>
      <c r="F32" s="0" t="n">
        <v>27.7344318202911</v>
      </c>
      <c r="G32" s="0" t="n">
        <v>132</v>
      </c>
      <c r="H32" s="0" t="n">
        <v>97.3583333333333</v>
      </c>
    </row>
    <row r="33" customFormat="false" ht="15" hidden="false" customHeight="false" outlineLevel="0" collapsed="false">
      <c r="A33" s="0" t="n">
        <v>32</v>
      </c>
      <c r="B33" s="0" t="s">
        <v>26</v>
      </c>
      <c r="C33" s="0" t="s">
        <v>43</v>
      </c>
      <c r="D33" s="0" t="n">
        <v>5</v>
      </c>
      <c r="E33" s="0" t="n">
        <v>69.3333333333333</v>
      </c>
      <c r="F33" s="0" t="n">
        <v>30.3534731675526</v>
      </c>
      <c r="G33" s="0" t="n">
        <v>3</v>
      </c>
      <c r="H33" s="0" t="n">
        <v>64</v>
      </c>
    </row>
    <row r="34" customFormat="false" ht="15" hidden="false" customHeight="false" outlineLevel="0" collapsed="false">
      <c r="A34" s="0" t="n">
        <v>33</v>
      </c>
      <c r="B34" s="0" t="s">
        <v>21</v>
      </c>
      <c r="C34" s="0" t="s">
        <v>44</v>
      </c>
      <c r="D34" s="0" t="n">
        <v>5</v>
      </c>
      <c r="E34" s="0" t="n">
        <v>125.013963963964</v>
      </c>
      <c r="F34" s="0" t="n">
        <v>33.2202622781011</v>
      </c>
      <c r="G34" s="0" t="n">
        <v>37</v>
      </c>
      <c r="H34" s="0" t="n">
        <v>108.433333333333</v>
      </c>
    </row>
    <row r="35" customFormat="false" ht="15" hidden="false" customHeight="false" outlineLevel="0" collapsed="false">
      <c r="A35" s="0" t="n">
        <v>34</v>
      </c>
      <c r="B35" s="0" t="s">
        <v>21</v>
      </c>
      <c r="C35" s="0" t="s">
        <v>42</v>
      </c>
      <c r="D35" s="0" t="n">
        <v>5</v>
      </c>
      <c r="E35" s="0" t="n">
        <v>106.531126812942</v>
      </c>
      <c r="F35" s="0" t="n">
        <v>23.7082450344373</v>
      </c>
      <c r="G35" s="0" t="n">
        <v>2689</v>
      </c>
      <c r="H35" s="0" t="n">
        <v>101</v>
      </c>
    </row>
    <row r="36" customFormat="false" ht="15" hidden="false" customHeight="false" outlineLevel="0" collapsed="false">
      <c r="A36" s="0" t="n">
        <v>35</v>
      </c>
      <c r="B36" s="0" t="s">
        <v>26</v>
      </c>
      <c r="C36" s="0" t="s">
        <v>42</v>
      </c>
      <c r="D36" s="0" t="n">
        <v>5</v>
      </c>
      <c r="E36" s="0" t="n">
        <v>126.304761904762</v>
      </c>
      <c r="F36" s="0" t="n">
        <v>57.7454347285587</v>
      </c>
      <c r="G36" s="0" t="n">
        <v>14</v>
      </c>
      <c r="H36" s="0" t="n">
        <v>107.891666666667</v>
      </c>
    </row>
    <row r="37" customFormat="false" ht="15" hidden="false" customHeight="false" outlineLevel="0" collapsed="false">
      <c r="A37" s="0" t="n">
        <v>36</v>
      </c>
      <c r="B37" s="0" t="s">
        <v>21</v>
      </c>
      <c r="C37" s="0" t="s">
        <v>40</v>
      </c>
      <c r="D37" s="0" t="n">
        <v>6</v>
      </c>
      <c r="E37" s="0" t="n">
        <v>94.8194444444444</v>
      </c>
      <c r="F37" s="0" t="n">
        <v>8.43990591088027</v>
      </c>
      <c r="G37" s="0" t="n">
        <v>12</v>
      </c>
      <c r="H37" s="0" t="n">
        <v>94.0416666666667</v>
      </c>
    </row>
    <row r="38" customFormat="false" ht="15" hidden="false" customHeight="false" outlineLevel="0" collapsed="false">
      <c r="A38" s="0" t="n">
        <v>37</v>
      </c>
      <c r="B38" s="0" t="s">
        <v>26</v>
      </c>
      <c r="C38" s="0" t="s">
        <v>40</v>
      </c>
      <c r="D38" s="0" t="n">
        <v>6</v>
      </c>
      <c r="E38" s="0" t="n">
        <v>78.5722222222222</v>
      </c>
      <c r="F38" s="0" t="n">
        <v>26.4183283739542</v>
      </c>
      <c r="G38" s="0" t="n">
        <v>6</v>
      </c>
      <c r="H38" s="0" t="n">
        <v>90.5833333333333</v>
      </c>
    </row>
    <row r="39" customFormat="false" ht="15" hidden="false" customHeight="false" outlineLevel="0" collapsed="false">
      <c r="A39" s="0" t="n">
        <v>38</v>
      </c>
      <c r="B39" s="0" t="s">
        <v>21</v>
      </c>
      <c r="C39" s="0" t="s">
        <v>41</v>
      </c>
      <c r="D39" s="0" t="n">
        <v>6</v>
      </c>
      <c r="E39" s="0" t="n">
        <v>106.718416666667</v>
      </c>
      <c r="F39" s="0" t="n">
        <v>27.2538334195807</v>
      </c>
      <c r="G39" s="0" t="n">
        <v>200</v>
      </c>
      <c r="H39" s="0" t="n">
        <v>101.216666666667</v>
      </c>
    </row>
    <row r="40" customFormat="false" ht="15" hidden="false" customHeight="false" outlineLevel="0" collapsed="false">
      <c r="A40" s="0" t="n">
        <v>39</v>
      </c>
      <c r="B40" s="0" t="s">
        <v>26</v>
      </c>
      <c r="C40" s="0" t="s">
        <v>41</v>
      </c>
      <c r="D40" s="0" t="n">
        <v>6</v>
      </c>
      <c r="E40" s="0" t="n">
        <v>102.2625</v>
      </c>
      <c r="F40" s="0" t="n">
        <v>39.7756486878009</v>
      </c>
      <c r="G40" s="0" t="n">
        <v>12</v>
      </c>
      <c r="H40" s="0" t="n">
        <v>101.375</v>
      </c>
    </row>
    <row r="41" customFormat="false" ht="15" hidden="false" customHeight="false" outlineLevel="0" collapsed="false">
      <c r="A41" s="0" t="n">
        <v>40</v>
      </c>
      <c r="B41" s="0" t="s">
        <v>26</v>
      </c>
      <c r="C41" s="0" t="s">
        <v>43</v>
      </c>
      <c r="D41" s="0" t="n">
        <v>6</v>
      </c>
      <c r="E41" s="0" t="n">
        <v>79.2682002314815</v>
      </c>
      <c r="F41" s="0" t="n">
        <v>23.0377556538564</v>
      </c>
      <c r="G41" s="0" t="n">
        <v>576</v>
      </c>
      <c r="H41" s="0" t="n">
        <v>80.475</v>
      </c>
    </row>
    <row r="42" customFormat="false" ht="15" hidden="false" customHeight="false" outlineLevel="0" collapsed="false">
      <c r="A42" s="0" t="n">
        <v>41</v>
      </c>
      <c r="B42" s="0" t="s">
        <v>21</v>
      </c>
      <c r="C42" s="0" t="s">
        <v>44</v>
      </c>
      <c r="D42" s="0" t="n">
        <v>6</v>
      </c>
      <c r="E42" s="0" t="n">
        <v>147.616666666667</v>
      </c>
      <c r="F42" s="0" t="n">
        <v>26.080377894331</v>
      </c>
      <c r="G42" s="0" t="n">
        <v>5</v>
      </c>
      <c r="H42" s="0" t="n">
        <v>158.333333333333</v>
      </c>
    </row>
    <row r="43" customFormat="false" ht="15" hidden="false" customHeight="false" outlineLevel="0" collapsed="false">
      <c r="A43" s="0" t="n">
        <v>42</v>
      </c>
      <c r="B43" s="0" t="s">
        <v>21</v>
      </c>
      <c r="C43" s="0" t="s">
        <v>42</v>
      </c>
      <c r="D43" s="0" t="n">
        <v>6</v>
      </c>
      <c r="E43" s="0" t="n">
        <v>103.402014652015</v>
      </c>
      <c r="F43" s="0" t="n">
        <v>24.8230168606707</v>
      </c>
      <c r="G43" s="0" t="n">
        <v>273</v>
      </c>
      <c r="H43" s="0" t="n">
        <v>100</v>
      </c>
    </row>
    <row r="44" customFormat="false" ht="15" hidden="false" customHeight="false" outlineLevel="0" collapsed="false">
      <c r="A44" s="0" t="n">
        <v>43</v>
      </c>
      <c r="B44" s="0" t="s">
        <v>26</v>
      </c>
      <c r="C44" s="0" t="s">
        <v>42</v>
      </c>
      <c r="D44" s="0" t="n">
        <v>6</v>
      </c>
      <c r="E44" s="0" t="n">
        <v>86.5520599250936</v>
      </c>
      <c r="F44" s="0" t="n">
        <v>39.0488817934599</v>
      </c>
      <c r="G44" s="0" t="n">
        <v>89</v>
      </c>
      <c r="H44" s="0" t="n">
        <v>85</v>
      </c>
    </row>
    <row r="45" customFormat="false" ht="15" hidden="false" customHeight="false" outlineLevel="0" collapsed="false">
      <c r="A45" s="0" t="n">
        <v>44</v>
      </c>
      <c r="B45" s="0" t="s">
        <v>21</v>
      </c>
      <c r="C45" s="0" t="s">
        <v>41</v>
      </c>
      <c r="D45" s="0" t="n">
        <v>7</v>
      </c>
      <c r="E45" s="0" t="n">
        <v>102.619495412844</v>
      </c>
      <c r="F45" s="0" t="n">
        <v>22.3391164165833</v>
      </c>
      <c r="G45" s="0" t="n">
        <v>218</v>
      </c>
      <c r="H45" s="0" t="n">
        <v>99</v>
      </c>
    </row>
    <row r="46" customFormat="false" ht="15" hidden="false" customHeight="false" outlineLevel="0" collapsed="false">
      <c r="A46" s="0" t="n">
        <v>45</v>
      </c>
      <c r="B46" s="0" t="s">
        <v>26</v>
      </c>
      <c r="C46" s="0" t="s">
        <v>41</v>
      </c>
      <c r="D46" s="0" t="n">
        <v>7</v>
      </c>
      <c r="E46" s="0" t="n">
        <v>126.333333333333</v>
      </c>
      <c r="F46" s="0" t="s">
        <v>38</v>
      </c>
      <c r="G46" s="0" t="n">
        <v>1</v>
      </c>
      <c r="H46" s="0" t="n">
        <v>126.333333333333</v>
      </c>
    </row>
    <row r="47" customFormat="false" ht="15" hidden="false" customHeight="false" outlineLevel="0" collapsed="false">
      <c r="A47" s="0" t="n">
        <v>46</v>
      </c>
      <c r="B47" s="0" t="s">
        <v>26</v>
      </c>
      <c r="C47" s="0" t="s">
        <v>43</v>
      </c>
      <c r="D47" s="0" t="n">
        <v>7</v>
      </c>
      <c r="E47" s="0" t="n">
        <v>107.454205607477</v>
      </c>
      <c r="F47" s="0" t="n">
        <v>30.6110520022212</v>
      </c>
      <c r="G47" s="0" t="n">
        <v>107</v>
      </c>
      <c r="H47" s="0" t="n">
        <v>102</v>
      </c>
    </row>
    <row r="48" customFormat="false" ht="15" hidden="false" customHeight="false" outlineLevel="0" collapsed="false">
      <c r="A48" s="0" t="n">
        <v>47</v>
      </c>
      <c r="B48" s="0" t="s">
        <v>21</v>
      </c>
      <c r="C48" s="0" t="s">
        <v>44</v>
      </c>
      <c r="D48" s="0" t="n">
        <v>7</v>
      </c>
      <c r="E48" s="0" t="n">
        <v>85.85</v>
      </c>
      <c r="F48" s="0" t="s">
        <v>38</v>
      </c>
      <c r="G48" s="0" t="n">
        <v>1</v>
      </c>
      <c r="H48" s="0" t="n">
        <v>85.85</v>
      </c>
    </row>
    <row r="49" customFormat="false" ht="15" hidden="false" customHeight="false" outlineLevel="0" collapsed="false">
      <c r="A49" s="0" t="n">
        <v>48</v>
      </c>
      <c r="B49" s="0" t="s">
        <v>21</v>
      </c>
      <c r="C49" s="0" t="s">
        <v>42</v>
      </c>
      <c r="D49" s="0" t="n">
        <v>7</v>
      </c>
      <c r="E49" s="0" t="n">
        <v>96.8155671296296</v>
      </c>
      <c r="F49" s="0" t="n">
        <v>11.5943804951171</v>
      </c>
      <c r="G49" s="0" t="n">
        <v>288</v>
      </c>
      <c r="H49" s="0" t="n">
        <v>97</v>
      </c>
    </row>
    <row r="50" customFormat="false" ht="15" hidden="false" customHeight="false" outlineLevel="0" collapsed="false">
      <c r="A50" s="0" t="n">
        <v>49</v>
      </c>
      <c r="B50" s="0" t="s">
        <v>26</v>
      </c>
      <c r="C50" s="0" t="s">
        <v>42</v>
      </c>
      <c r="D50" s="0" t="n">
        <v>7</v>
      </c>
      <c r="E50" s="0" t="n">
        <v>161.416666666667</v>
      </c>
      <c r="F50" s="0" t="n">
        <v>4.45439857519134</v>
      </c>
      <c r="G50" s="0" t="n">
        <v>6</v>
      </c>
      <c r="H50" s="0" t="n">
        <v>162</v>
      </c>
    </row>
    <row r="51" customFormat="false" ht="15" hidden="false" customHeight="false" outlineLevel="0" collapsed="false">
      <c r="A51" s="0" t="n">
        <v>50</v>
      </c>
      <c r="B51" s="0" t="s">
        <v>21</v>
      </c>
      <c r="C51" s="0" t="s">
        <v>41</v>
      </c>
      <c r="D51" s="0" t="n">
        <v>8</v>
      </c>
      <c r="E51" s="0" t="n">
        <v>116.18225308642</v>
      </c>
      <c r="F51" s="0" t="n">
        <v>34.1599486802562</v>
      </c>
      <c r="G51" s="0" t="n">
        <v>108</v>
      </c>
      <c r="H51" s="0" t="n">
        <v>105.975</v>
      </c>
    </row>
    <row r="52" customFormat="false" ht="15" hidden="false" customHeight="false" outlineLevel="0" collapsed="false">
      <c r="A52" s="0" t="n">
        <v>51</v>
      </c>
      <c r="B52" s="0" t="s">
        <v>26</v>
      </c>
      <c r="C52" s="0" t="s">
        <v>43</v>
      </c>
      <c r="D52" s="0" t="n">
        <v>8</v>
      </c>
      <c r="E52" s="0" t="n">
        <v>109.35</v>
      </c>
      <c r="F52" s="0" t="n">
        <v>47.997701965192</v>
      </c>
      <c r="G52" s="0" t="n">
        <v>12</v>
      </c>
      <c r="H52" s="0" t="n">
        <v>112.666666666667</v>
      </c>
    </row>
    <row r="53" customFormat="false" ht="15" hidden="false" customHeight="false" outlineLevel="0" collapsed="false">
      <c r="A53" s="0" t="n">
        <v>52</v>
      </c>
      <c r="B53" s="0" t="s">
        <v>21</v>
      </c>
      <c r="C53" s="0" t="s">
        <v>44</v>
      </c>
      <c r="D53" s="0" t="n">
        <v>8</v>
      </c>
      <c r="E53" s="0" t="n">
        <v>111.541414141414</v>
      </c>
      <c r="F53" s="0" t="n">
        <v>14.7289003519136</v>
      </c>
      <c r="G53" s="0" t="n">
        <v>33</v>
      </c>
      <c r="H53" s="0" t="n">
        <v>112.033333333333</v>
      </c>
    </row>
    <row r="54" customFormat="false" ht="15" hidden="false" customHeight="false" outlineLevel="0" collapsed="false">
      <c r="A54" s="0" t="n">
        <v>53</v>
      </c>
      <c r="B54" s="0" t="s">
        <v>21</v>
      </c>
      <c r="C54" s="0" t="s">
        <v>42</v>
      </c>
      <c r="D54" s="0" t="n">
        <v>8</v>
      </c>
      <c r="E54" s="0" t="n">
        <v>108.310416666667</v>
      </c>
      <c r="F54" s="0" t="n">
        <v>14.7724824150218</v>
      </c>
      <c r="G54" s="0" t="n">
        <v>48</v>
      </c>
      <c r="H54" s="0" t="n">
        <v>107.65</v>
      </c>
    </row>
    <row r="55" customFormat="false" ht="15" hidden="false" customHeight="false" outlineLevel="0" collapsed="false">
      <c r="A55" s="0" t="n">
        <v>54</v>
      </c>
      <c r="B55" s="0" t="s">
        <v>21</v>
      </c>
      <c r="C55" s="0" t="s">
        <v>40</v>
      </c>
      <c r="D55" s="0" t="n">
        <v>9</v>
      </c>
      <c r="E55" s="0" t="n">
        <v>117</v>
      </c>
      <c r="F55" s="0" t="n">
        <v>13.9373598647664</v>
      </c>
      <c r="G55" s="0" t="n">
        <v>3</v>
      </c>
      <c r="H55" s="0" t="n">
        <v>110.5</v>
      </c>
    </row>
    <row r="56" customFormat="false" ht="15" hidden="false" customHeight="false" outlineLevel="0" collapsed="false">
      <c r="A56" s="0" t="n">
        <v>55</v>
      </c>
      <c r="B56" s="0" t="s">
        <v>21</v>
      </c>
      <c r="C56" s="0" t="s">
        <v>44</v>
      </c>
      <c r="D56" s="0" t="n">
        <v>9</v>
      </c>
      <c r="E56" s="0" t="n">
        <v>114.83125</v>
      </c>
      <c r="F56" s="0" t="n">
        <v>34.276672828313</v>
      </c>
      <c r="G56" s="0" t="n">
        <v>32</v>
      </c>
      <c r="H56" s="0" t="n">
        <v>107.183333333333</v>
      </c>
    </row>
    <row r="57" customFormat="false" ht="15" hidden="false" customHeight="false" outlineLevel="0" collapsed="false">
      <c r="A57" s="0" t="n">
        <v>56</v>
      </c>
      <c r="B57" s="0" t="s">
        <v>21</v>
      </c>
      <c r="C57" s="0" t="s">
        <v>42</v>
      </c>
      <c r="D57" s="0" t="n">
        <v>9</v>
      </c>
      <c r="E57" s="0" t="n">
        <v>121.270833333333</v>
      </c>
      <c r="F57" s="0" t="n">
        <v>30.2870170663566</v>
      </c>
      <c r="G57" s="0" t="n">
        <v>4</v>
      </c>
      <c r="H57" s="0" t="n">
        <v>111.6</v>
      </c>
    </row>
    <row r="58" customFormat="false" ht="15" hidden="false" customHeight="false" outlineLevel="0" collapsed="false">
      <c r="A58" s="0" t="n">
        <v>57</v>
      </c>
      <c r="B58" s="0" t="s">
        <v>21</v>
      </c>
      <c r="C58" s="0" t="s">
        <v>40</v>
      </c>
      <c r="D58" s="0" t="n">
        <v>10</v>
      </c>
      <c r="E58" s="0" t="n">
        <v>96.837037037037</v>
      </c>
      <c r="F58" s="0" t="n">
        <v>28.1207691341321</v>
      </c>
      <c r="G58" s="0" t="n">
        <v>27</v>
      </c>
      <c r="H58" s="0" t="n">
        <v>99.9166666666667</v>
      </c>
    </row>
    <row r="59" customFormat="false" ht="15" hidden="false" customHeight="false" outlineLevel="0" collapsed="false">
      <c r="A59" s="0" t="n">
        <v>58</v>
      </c>
      <c r="B59" s="0" t="s">
        <v>26</v>
      </c>
      <c r="C59" s="0" t="s">
        <v>40</v>
      </c>
      <c r="D59" s="0" t="n">
        <v>10</v>
      </c>
      <c r="E59" s="0" t="n">
        <v>97.4583333333333</v>
      </c>
      <c r="F59" s="0" t="n">
        <v>0.648181216087672</v>
      </c>
      <c r="G59" s="0" t="n">
        <v>2</v>
      </c>
      <c r="H59" s="0" t="n">
        <v>97.4583333333333</v>
      </c>
    </row>
    <row r="60" customFormat="false" ht="15" hidden="false" customHeight="false" outlineLevel="0" collapsed="false">
      <c r="A60" s="0" t="n">
        <v>59</v>
      </c>
      <c r="B60" s="0" t="s">
        <v>21</v>
      </c>
      <c r="C60" s="0" t="s">
        <v>41</v>
      </c>
      <c r="D60" s="0" t="n">
        <v>10</v>
      </c>
      <c r="E60" s="0" t="n">
        <v>109.315311355311</v>
      </c>
      <c r="F60" s="0" t="n">
        <v>29.9018345641031</v>
      </c>
      <c r="G60" s="0" t="n">
        <v>910</v>
      </c>
      <c r="H60" s="0" t="n">
        <v>103.883333333333</v>
      </c>
    </row>
    <row r="61" customFormat="false" ht="15" hidden="false" customHeight="false" outlineLevel="0" collapsed="false">
      <c r="A61" s="0" t="n">
        <v>60</v>
      </c>
      <c r="B61" s="0" t="s">
        <v>26</v>
      </c>
      <c r="C61" s="0" t="s">
        <v>43</v>
      </c>
      <c r="D61" s="0" t="n">
        <v>10</v>
      </c>
      <c r="E61" s="0" t="n">
        <v>112.5</v>
      </c>
      <c r="F61" s="0" t="s">
        <v>38</v>
      </c>
      <c r="G61" s="0" t="n">
        <v>1</v>
      </c>
      <c r="H61" s="0" t="n">
        <v>112.5</v>
      </c>
    </row>
    <row r="62" customFormat="false" ht="15" hidden="false" customHeight="false" outlineLevel="0" collapsed="false">
      <c r="A62" s="0" t="n">
        <v>61</v>
      </c>
      <c r="B62" s="0" t="s">
        <v>21</v>
      </c>
      <c r="C62" s="0" t="s">
        <v>44</v>
      </c>
      <c r="D62" s="0" t="n">
        <v>10</v>
      </c>
      <c r="E62" s="0" t="n">
        <v>108.452222222222</v>
      </c>
      <c r="F62" s="0" t="n">
        <v>27.0595271684856</v>
      </c>
      <c r="G62" s="0" t="n">
        <v>15</v>
      </c>
      <c r="H62" s="0" t="n">
        <v>97.95</v>
      </c>
    </row>
    <row r="63" customFormat="false" ht="15" hidden="false" customHeight="false" outlineLevel="0" collapsed="false">
      <c r="A63" s="0" t="n">
        <v>62</v>
      </c>
      <c r="B63" s="0" t="s">
        <v>21</v>
      </c>
      <c r="C63" s="0" t="s">
        <v>42</v>
      </c>
      <c r="D63" s="0" t="n">
        <v>10</v>
      </c>
      <c r="E63" s="0" t="n">
        <v>102.89042116076</v>
      </c>
      <c r="F63" s="0" t="n">
        <v>19.7778409500008</v>
      </c>
      <c r="G63" s="0" t="n">
        <v>1298</v>
      </c>
      <c r="H63" s="0" t="n">
        <v>101.25</v>
      </c>
    </row>
    <row r="64" customFormat="false" ht="15" hidden="false" customHeight="false" outlineLevel="0" collapsed="false">
      <c r="A64" s="0" t="n">
        <v>63</v>
      </c>
      <c r="B64" s="0" t="s">
        <v>21</v>
      </c>
      <c r="C64" s="0" t="s">
        <v>40</v>
      </c>
      <c r="D64" s="0" t="n">
        <v>11</v>
      </c>
      <c r="E64" s="0" t="n">
        <v>109.420341207349</v>
      </c>
      <c r="F64" s="0" t="n">
        <v>20.4268897170053</v>
      </c>
      <c r="G64" s="0" t="n">
        <v>254</v>
      </c>
      <c r="H64" s="0" t="n">
        <v>105.125</v>
      </c>
    </row>
    <row r="65" customFormat="false" ht="15" hidden="false" customHeight="false" outlineLevel="0" collapsed="false">
      <c r="A65" s="0" t="n">
        <v>64</v>
      </c>
      <c r="B65" s="0" t="s">
        <v>26</v>
      </c>
      <c r="C65" s="0" t="s">
        <v>40</v>
      </c>
      <c r="D65" s="0" t="n">
        <v>11</v>
      </c>
      <c r="E65" s="0" t="n">
        <v>94.3533333333333</v>
      </c>
      <c r="F65" s="0" t="n">
        <v>17.5173501293876</v>
      </c>
      <c r="G65" s="0" t="n">
        <v>5</v>
      </c>
      <c r="H65" s="0" t="n">
        <v>93.7666666666667</v>
      </c>
    </row>
    <row r="66" customFormat="false" ht="15" hidden="false" customHeight="false" outlineLevel="0" collapsed="false">
      <c r="A66" s="0" t="n">
        <v>65</v>
      </c>
      <c r="B66" s="0" t="s">
        <v>21</v>
      </c>
      <c r="C66" s="0" t="s">
        <v>41</v>
      </c>
      <c r="D66" s="0" t="n">
        <v>11</v>
      </c>
      <c r="E66" s="0" t="n">
        <v>116.967865707434</v>
      </c>
      <c r="F66" s="0" t="n">
        <v>30.9895717705976</v>
      </c>
      <c r="G66" s="0" t="n">
        <v>278</v>
      </c>
      <c r="H66" s="0" t="n">
        <v>106.833333333333</v>
      </c>
    </row>
    <row r="67" customFormat="false" ht="15" hidden="false" customHeight="false" outlineLevel="0" collapsed="false">
      <c r="A67" s="0" t="n">
        <v>66</v>
      </c>
      <c r="B67" s="0" t="s">
        <v>26</v>
      </c>
      <c r="C67" s="0" t="s">
        <v>41</v>
      </c>
      <c r="D67" s="0" t="n">
        <v>11</v>
      </c>
      <c r="E67" s="0" t="n">
        <v>81.1833333333333</v>
      </c>
      <c r="F67" s="0" t="s">
        <v>38</v>
      </c>
      <c r="G67" s="0" t="n">
        <v>1</v>
      </c>
      <c r="H67" s="0" t="n">
        <v>81.1833333333333</v>
      </c>
    </row>
    <row r="68" customFormat="false" ht="15" hidden="false" customHeight="false" outlineLevel="0" collapsed="false">
      <c r="A68" s="0" t="n">
        <v>67</v>
      </c>
      <c r="B68" s="0" t="s">
        <v>21</v>
      </c>
      <c r="C68" s="0" t="s">
        <v>44</v>
      </c>
      <c r="D68" s="0" t="n">
        <v>11</v>
      </c>
      <c r="E68" s="0" t="n">
        <v>113.652304964539</v>
      </c>
      <c r="F68" s="0" t="n">
        <v>28.6847171229232</v>
      </c>
      <c r="G68" s="0" t="n">
        <v>94</v>
      </c>
      <c r="H68" s="0" t="n">
        <v>111.566666666667</v>
      </c>
    </row>
    <row r="69" customFormat="false" ht="15" hidden="false" customHeight="false" outlineLevel="0" collapsed="false">
      <c r="A69" s="0" t="n">
        <v>68</v>
      </c>
      <c r="B69" s="0" t="s">
        <v>21</v>
      </c>
      <c r="C69" s="0" t="s">
        <v>42</v>
      </c>
      <c r="D69" s="0" t="n">
        <v>11</v>
      </c>
      <c r="E69" s="0" t="n">
        <v>108.300788022065</v>
      </c>
      <c r="F69" s="0" t="n">
        <v>20.5861479142998</v>
      </c>
      <c r="G69" s="0" t="n">
        <v>423</v>
      </c>
      <c r="H69" s="0" t="n">
        <v>104</v>
      </c>
    </row>
    <row r="70" customFormat="false" ht="15" hidden="false" customHeight="false" outlineLevel="0" collapsed="false">
      <c r="A70" s="0" t="n">
        <v>69</v>
      </c>
      <c r="B70" s="0" t="s">
        <v>21</v>
      </c>
      <c r="C70" s="0" t="s">
        <v>40</v>
      </c>
      <c r="D70" s="0" t="n">
        <v>12</v>
      </c>
      <c r="E70" s="0" t="n">
        <v>107.162820512821</v>
      </c>
      <c r="F70" s="0" t="n">
        <v>14.4091408645984</v>
      </c>
      <c r="G70" s="0" t="n">
        <v>13</v>
      </c>
      <c r="H70" s="0" t="n">
        <v>104</v>
      </c>
    </row>
    <row r="71" customFormat="false" ht="15" hidden="false" customHeight="false" outlineLevel="0" collapsed="false">
      <c r="A71" s="0" t="n">
        <v>70</v>
      </c>
      <c r="B71" s="0" t="s">
        <v>21</v>
      </c>
      <c r="C71" s="0" t="s">
        <v>44</v>
      </c>
      <c r="D71" s="0" t="n">
        <v>12</v>
      </c>
      <c r="E71" s="0" t="n">
        <v>122.988157894737</v>
      </c>
      <c r="F71" s="0" t="n">
        <v>28.1207902285822</v>
      </c>
      <c r="G71" s="0" t="n">
        <v>76</v>
      </c>
      <c r="H71" s="0" t="n">
        <v>114.266666666667</v>
      </c>
    </row>
    <row r="72" customFormat="false" ht="15" hidden="false" customHeight="false" outlineLevel="0" collapsed="false">
      <c r="A72" s="0" t="n">
        <v>71</v>
      </c>
      <c r="B72" s="0" t="s">
        <v>21</v>
      </c>
      <c r="C72" s="0" t="s">
        <v>42</v>
      </c>
      <c r="D72" s="0" t="n">
        <v>12</v>
      </c>
      <c r="E72" s="0" t="n">
        <v>127.638888888889</v>
      </c>
      <c r="F72" s="0" t="n">
        <v>45.7499494029269</v>
      </c>
      <c r="G72" s="0" t="n">
        <v>3</v>
      </c>
      <c r="H72" s="0" t="n">
        <v>113</v>
      </c>
    </row>
    <row r="73" customFormat="false" ht="15" hidden="false" customHeight="false" outlineLevel="0" collapsed="false">
      <c r="A73" s="0" t="n">
        <v>72</v>
      </c>
      <c r="B73" s="0" t="s">
        <v>21</v>
      </c>
      <c r="C73" s="0" t="s">
        <v>40</v>
      </c>
      <c r="D73" s="0" t="n">
        <v>13</v>
      </c>
      <c r="E73" s="0" t="n">
        <v>106.859154929577</v>
      </c>
      <c r="F73" s="0" t="n">
        <v>25.2657138939625</v>
      </c>
      <c r="G73" s="0" t="n">
        <v>142</v>
      </c>
      <c r="H73" s="0" t="n">
        <v>100.433333333333</v>
      </c>
    </row>
    <row r="74" customFormat="false" ht="15" hidden="false" customHeight="false" outlineLevel="0" collapsed="false">
      <c r="A74" s="0" t="n">
        <v>73</v>
      </c>
      <c r="B74" s="0" t="s">
        <v>26</v>
      </c>
      <c r="C74" s="0" t="s">
        <v>40</v>
      </c>
      <c r="D74" s="0" t="n">
        <v>13</v>
      </c>
      <c r="E74" s="0" t="n">
        <v>107.898611111111</v>
      </c>
      <c r="F74" s="0" t="n">
        <v>22.4509950905423</v>
      </c>
      <c r="G74" s="0" t="n">
        <v>36</v>
      </c>
      <c r="H74" s="0" t="n">
        <v>109.05</v>
      </c>
    </row>
    <row r="75" customFormat="false" ht="15" hidden="false" customHeight="false" outlineLevel="0" collapsed="false">
      <c r="A75" s="0" t="n">
        <v>74</v>
      </c>
      <c r="B75" s="0" t="s">
        <v>21</v>
      </c>
      <c r="C75" s="0" t="s">
        <v>41</v>
      </c>
      <c r="D75" s="0" t="n">
        <v>13</v>
      </c>
      <c r="E75" s="0" t="n">
        <v>114.929209621993</v>
      </c>
      <c r="F75" s="0" t="n">
        <v>26.2659768558028</v>
      </c>
      <c r="G75" s="0" t="n">
        <v>194</v>
      </c>
      <c r="H75" s="0" t="n">
        <v>108.391666666667</v>
      </c>
    </row>
    <row r="76" customFormat="false" ht="15" hidden="false" customHeight="false" outlineLevel="0" collapsed="false">
      <c r="A76" s="0" t="n">
        <v>75</v>
      </c>
      <c r="B76" s="0" t="s">
        <v>26</v>
      </c>
      <c r="C76" s="0" t="s">
        <v>41</v>
      </c>
      <c r="D76" s="0" t="n">
        <v>13</v>
      </c>
      <c r="E76" s="0" t="n">
        <v>137.016666666667</v>
      </c>
      <c r="F76" s="0" t="s">
        <v>38</v>
      </c>
      <c r="G76" s="0" t="n">
        <v>1</v>
      </c>
      <c r="H76" s="0" t="n">
        <v>137.016666666667</v>
      </c>
    </row>
    <row r="77" customFormat="false" ht="15" hidden="false" customHeight="false" outlineLevel="0" collapsed="false">
      <c r="A77" s="0" t="n">
        <v>76</v>
      </c>
      <c r="B77" s="0" t="s">
        <v>21</v>
      </c>
      <c r="C77" s="0" t="s">
        <v>44</v>
      </c>
      <c r="D77" s="0" t="n">
        <v>13</v>
      </c>
      <c r="E77" s="0" t="n">
        <v>135.825777777778</v>
      </c>
      <c r="F77" s="0" t="n">
        <v>34.29606887152</v>
      </c>
      <c r="G77" s="0" t="n">
        <v>75</v>
      </c>
      <c r="H77" s="0" t="n">
        <v>120</v>
      </c>
    </row>
    <row r="78" customFormat="false" ht="15" hidden="false" customHeight="false" outlineLevel="0" collapsed="false">
      <c r="A78" s="0" t="n">
        <v>77</v>
      </c>
      <c r="B78" s="0" t="s">
        <v>21</v>
      </c>
      <c r="C78" s="0" t="s">
        <v>42</v>
      </c>
      <c r="D78" s="0" t="n">
        <v>13</v>
      </c>
      <c r="E78" s="0" t="n">
        <v>114.725747508306</v>
      </c>
      <c r="F78" s="0" t="n">
        <v>31.0315790565824</v>
      </c>
      <c r="G78" s="0" t="n">
        <v>301</v>
      </c>
      <c r="H78" s="0" t="n">
        <v>105.5</v>
      </c>
    </row>
    <row r="79" customFormat="false" ht="15" hidden="false" customHeight="false" outlineLevel="0" collapsed="false">
      <c r="A79" s="0" t="n">
        <v>78</v>
      </c>
      <c r="B79" s="0" t="s">
        <v>21</v>
      </c>
      <c r="C79" s="0" t="s">
        <v>40</v>
      </c>
      <c r="D79" s="0" t="n">
        <v>14</v>
      </c>
      <c r="E79" s="0" t="n">
        <v>131.551960784314</v>
      </c>
      <c r="F79" s="0" t="n">
        <v>32.352761206039</v>
      </c>
      <c r="G79" s="0" t="n">
        <v>34</v>
      </c>
      <c r="H79" s="0" t="n">
        <v>118.725</v>
      </c>
    </row>
    <row r="80" customFormat="false" ht="15" hidden="false" customHeight="false" outlineLevel="0" collapsed="false">
      <c r="A80" s="0" t="n">
        <v>79</v>
      </c>
      <c r="B80" s="0" t="s">
        <v>26</v>
      </c>
      <c r="C80" s="0" t="s">
        <v>40</v>
      </c>
      <c r="D80" s="0" t="n">
        <v>14</v>
      </c>
      <c r="E80" s="0" t="n">
        <v>94.6045454545455</v>
      </c>
      <c r="F80" s="0" t="n">
        <v>4.48452332973634</v>
      </c>
      <c r="G80" s="0" t="n">
        <v>11</v>
      </c>
      <c r="H80" s="0" t="n">
        <v>94</v>
      </c>
    </row>
    <row r="81" customFormat="false" ht="15" hidden="false" customHeight="false" outlineLevel="0" collapsed="false">
      <c r="A81" s="0" t="n">
        <v>80</v>
      </c>
      <c r="B81" s="0" t="s">
        <v>21</v>
      </c>
      <c r="C81" s="0" t="s">
        <v>41</v>
      </c>
      <c r="D81" s="0" t="n">
        <v>14</v>
      </c>
      <c r="E81" s="0" t="n">
        <v>95.4166666666667</v>
      </c>
      <c r="F81" s="0" t="s">
        <v>38</v>
      </c>
      <c r="G81" s="0" t="n">
        <v>1</v>
      </c>
      <c r="H81" s="0" t="n">
        <v>95.4166666666667</v>
      </c>
    </row>
    <row r="82" customFormat="false" ht="15" hidden="false" customHeight="false" outlineLevel="0" collapsed="false">
      <c r="A82" s="0" t="n">
        <v>81</v>
      </c>
      <c r="B82" s="0" t="s">
        <v>21</v>
      </c>
      <c r="C82" s="0" t="s">
        <v>44</v>
      </c>
      <c r="D82" s="0" t="n">
        <v>14</v>
      </c>
      <c r="E82" s="0" t="n">
        <v>123.736596289187</v>
      </c>
      <c r="F82" s="0" t="n">
        <v>31.3995105339007</v>
      </c>
      <c r="G82" s="0" t="n">
        <v>521</v>
      </c>
      <c r="H82" s="0" t="n">
        <v>116.116666666667</v>
      </c>
    </row>
    <row r="83" customFormat="false" ht="15" hidden="false" customHeight="false" outlineLevel="0" collapsed="false">
      <c r="A83" s="0" t="n">
        <v>82</v>
      </c>
      <c r="B83" s="0" t="s">
        <v>21</v>
      </c>
      <c r="C83" s="0" t="s">
        <v>42</v>
      </c>
      <c r="D83" s="0" t="n">
        <v>14</v>
      </c>
      <c r="E83" s="0" t="n">
        <v>129.721890547264</v>
      </c>
      <c r="F83" s="0" t="n">
        <v>36.0387078202707</v>
      </c>
      <c r="G83" s="0" t="n">
        <v>67</v>
      </c>
      <c r="H83" s="0" t="n">
        <v>116.216666666667</v>
      </c>
    </row>
    <row r="84" customFormat="false" ht="15" hidden="false" customHeight="false" outlineLevel="0" collapsed="false">
      <c r="A84" s="0" t="n">
        <v>83</v>
      </c>
      <c r="B84" s="0" t="s">
        <v>21</v>
      </c>
      <c r="C84" s="0" t="s">
        <v>40</v>
      </c>
      <c r="D84" s="0" t="n">
        <v>16</v>
      </c>
      <c r="E84" s="0" t="n">
        <v>129.35</v>
      </c>
      <c r="F84" s="0" t="n">
        <v>32.4058184699457</v>
      </c>
      <c r="G84" s="0" t="n">
        <v>12</v>
      </c>
      <c r="H84" s="0" t="n">
        <v>119.816666666667</v>
      </c>
    </row>
    <row r="85" customFormat="false" ht="15" hidden="false" customHeight="false" outlineLevel="0" collapsed="false">
      <c r="A85" s="0" t="n">
        <v>84</v>
      </c>
      <c r="B85" s="0" t="s">
        <v>21</v>
      </c>
      <c r="C85" s="0" t="s">
        <v>44</v>
      </c>
      <c r="D85" s="0" t="n">
        <v>16</v>
      </c>
      <c r="E85" s="0" t="n">
        <v>138.555925925926</v>
      </c>
      <c r="F85" s="0" t="n">
        <v>35.913064569096</v>
      </c>
      <c r="G85" s="0" t="n">
        <v>135</v>
      </c>
      <c r="H85" s="0" t="n">
        <v>124</v>
      </c>
    </row>
    <row r="86" customFormat="false" ht="15" hidden="false" customHeight="false" outlineLevel="0" collapsed="false">
      <c r="A86" s="0" t="n">
        <v>85</v>
      </c>
      <c r="B86" s="0" t="s">
        <v>21</v>
      </c>
      <c r="C86" s="0" t="s">
        <v>42</v>
      </c>
      <c r="D86" s="0" t="n">
        <v>16</v>
      </c>
      <c r="E86" s="0" t="n">
        <v>138.695833333333</v>
      </c>
      <c r="F86" s="0" t="n">
        <v>32.7588731971682</v>
      </c>
      <c r="G86" s="0" t="n">
        <v>4</v>
      </c>
      <c r="H86" s="0" t="n">
        <v>131.908333333333</v>
      </c>
    </row>
  </sheetData>
  <autoFilter ref="B1:H8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Wageningen 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2018-10-18T20:20:39Z</dcterms:created>
  <dc:creator>Rijnsdorp, Adriaan</dc:creator>
  <dc:description/>
  <dc:language>en-GB</dc:language>
  <cp:lastModifiedBy>Nekane Alzorriz</cp:lastModifiedBy>
  <dcterms:modified xsi:type="dcterms:W3CDTF">2018-11-23T14:22:25Z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Wageningen UR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